
<file path=[Content_Types].xml><?xml version="1.0" encoding="utf-8"?>
<Types xmlns="http://schemas.openxmlformats.org/package/2006/content-types"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0" yWindow="0" windowWidth="14610" windowHeight="7620" tabRatio="927" firstSheet="2" activeTab="7"/>
  </bookViews>
  <sheets>
    <sheet name="Customer Names" sheetId="3" r:id="rId1"/>
    <sheet name="Medical Examinations" sheetId="2" r:id="rId2"/>
    <sheet name="Hospitalisation Details" sheetId="1" r:id="rId3"/>
    <sheet name="Healthcare" sheetId="5" r:id="rId4"/>
    <sheet name="Pie &amp; Doughtnut Chart" sheetId="14" r:id="rId5"/>
    <sheet name="Bar &amp; Column Chart" sheetId="15" r:id="rId6"/>
    <sheet name="Line &amp; Scatter Plot" sheetId="16" r:id="rId7"/>
    <sheet name="Dasboard" sheetId="18" r:id="rId8"/>
  </sheets>
  <definedNames>
    <definedName name="_xlnm._FilterDatabase" localSheetId="0" hidden="1">'Customer Names'!$A$1:$E$2336</definedName>
    <definedName name="_xlnm._FilterDatabase" localSheetId="3" hidden="1">Healthcare!$A$1:$Q$2337</definedName>
    <definedName name="_xlnm._FilterDatabase" localSheetId="2" hidden="1">'Hospitalisation Details'!$K$1:$U$2344</definedName>
    <definedName name="_xlnm._FilterDatabase" localSheetId="1" hidden="1">'Medical Examinations'!$A$1:$H$2336</definedName>
  </definedNames>
  <calcPr calcId="191029"/>
  <pivotCaches>
    <pivotCache cacheId="0" r:id="rId9"/>
    <pivotCache cacheId="1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336" i="5"/>
  <c r="P2336"/>
  <c r="O2336"/>
  <c r="N2336"/>
  <c r="M2336"/>
  <c r="L2336"/>
  <c r="K2336"/>
  <c r="J2336"/>
  <c r="I2336"/>
  <c r="H2336"/>
  <c r="G2336"/>
  <c r="F2336"/>
  <c r="E2336"/>
  <c r="D2336"/>
  <c r="C2336"/>
  <c r="B2336"/>
  <c r="Q2335"/>
  <c r="P2335"/>
  <c r="O2335"/>
  <c r="N2335"/>
  <c r="M2335"/>
  <c r="L2335"/>
  <c r="K2335"/>
  <c r="J2335"/>
  <c r="I2335"/>
  <c r="H2335"/>
  <c r="G2335"/>
  <c r="F2335"/>
  <c r="E2335"/>
  <c r="D2335"/>
  <c r="C2335"/>
  <c r="B2335"/>
  <c r="Q2334"/>
  <c r="P2334"/>
  <c r="O2334"/>
  <c r="N2334"/>
  <c r="M2334"/>
  <c r="L2334"/>
  <c r="K2334"/>
  <c r="J2334"/>
  <c r="I2334"/>
  <c r="H2334"/>
  <c r="G2334"/>
  <c r="F2334"/>
  <c r="E2334"/>
  <c r="D2334"/>
  <c r="C2334"/>
  <c r="B2334"/>
  <c r="Q2333"/>
  <c r="P2333"/>
  <c r="O2333"/>
  <c r="N2333"/>
  <c r="M2333"/>
  <c r="L2333"/>
  <c r="K2333"/>
  <c r="J2333"/>
  <c r="I2333"/>
  <c r="H2333"/>
  <c r="G2333"/>
  <c r="F2333"/>
  <c r="E2333"/>
  <c r="D2333"/>
  <c r="C2333"/>
  <c r="B2333"/>
  <c r="Q2332"/>
  <c r="P2332"/>
  <c r="O2332"/>
  <c r="N2332"/>
  <c r="M2332"/>
  <c r="L2332"/>
  <c r="K2332"/>
  <c r="J2332"/>
  <c r="I2332"/>
  <c r="H2332"/>
  <c r="G2332"/>
  <c r="F2332"/>
  <c r="E2332"/>
  <c r="D2332"/>
  <c r="C2332"/>
  <c r="B2332"/>
  <c r="Q2331"/>
  <c r="P2331"/>
  <c r="O2331"/>
  <c r="N2331"/>
  <c r="M2331"/>
  <c r="L2331"/>
  <c r="K2331"/>
  <c r="J2331"/>
  <c r="I2331"/>
  <c r="H2331"/>
  <c r="G2331"/>
  <c r="F2331"/>
  <c r="E2331"/>
  <c r="D2331"/>
  <c r="C2331"/>
  <c r="B2331"/>
  <c r="Q2330"/>
  <c r="P2330"/>
  <c r="O2330"/>
  <c r="N2330"/>
  <c r="M2330"/>
  <c r="L2330"/>
  <c r="K2330"/>
  <c r="J2330"/>
  <c r="I2330"/>
  <c r="H2330"/>
  <c r="G2330"/>
  <c r="F2330"/>
  <c r="E2330"/>
  <c r="D2330"/>
  <c r="C2330"/>
  <c r="B2330"/>
  <c r="Q2329"/>
  <c r="P2329"/>
  <c r="O2329"/>
  <c r="N2329"/>
  <c r="M2329"/>
  <c r="L2329"/>
  <c r="K2329"/>
  <c r="J2329"/>
  <c r="I2329"/>
  <c r="H2329"/>
  <c r="G2329"/>
  <c r="F2329"/>
  <c r="E2329"/>
  <c r="D2329"/>
  <c r="C2329"/>
  <c r="B2329"/>
  <c r="Q2328"/>
  <c r="P2328"/>
  <c r="O2328"/>
  <c r="N2328"/>
  <c r="M2328"/>
  <c r="L2328"/>
  <c r="K2328"/>
  <c r="J2328"/>
  <c r="I2328"/>
  <c r="H2328"/>
  <c r="G2328"/>
  <c r="F2328"/>
  <c r="E2328"/>
  <c r="D2328"/>
  <c r="C2328"/>
  <c r="B2328"/>
  <c r="Q2327"/>
  <c r="P2327"/>
  <c r="O2327"/>
  <c r="N2327"/>
  <c r="M2327"/>
  <c r="L2327"/>
  <c r="K2327"/>
  <c r="J2327"/>
  <c r="I2327"/>
  <c r="H2327"/>
  <c r="G2327"/>
  <c r="F2327"/>
  <c r="E2327"/>
  <c r="D2327"/>
  <c r="C2327"/>
  <c r="B2327"/>
  <c r="Q2326"/>
  <c r="P2326"/>
  <c r="O2326"/>
  <c r="N2326"/>
  <c r="M2326"/>
  <c r="L2326"/>
  <c r="K2326"/>
  <c r="J2326"/>
  <c r="I2326"/>
  <c r="H2326"/>
  <c r="G2326"/>
  <c r="F2326"/>
  <c r="E2326"/>
  <c r="D2326"/>
  <c r="C2326"/>
  <c r="B2326"/>
  <c r="Q2325"/>
  <c r="P2325"/>
  <c r="O2325"/>
  <c r="N2325"/>
  <c r="M2325"/>
  <c r="L2325"/>
  <c r="K2325"/>
  <c r="J2325"/>
  <c r="I2325"/>
  <c r="H2325"/>
  <c r="G2325"/>
  <c r="F2325"/>
  <c r="E2325"/>
  <c r="D2325"/>
  <c r="C2325"/>
  <c r="B2325"/>
  <c r="Q2324"/>
  <c r="P2324"/>
  <c r="O2324"/>
  <c r="N2324"/>
  <c r="M2324"/>
  <c r="L2324"/>
  <c r="K2324"/>
  <c r="J2324"/>
  <c r="I2324"/>
  <c r="H2324"/>
  <c r="G2324"/>
  <c r="F2324"/>
  <c r="E2324"/>
  <c r="D2324"/>
  <c r="C2324"/>
  <c r="B2324"/>
  <c r="Q2323"/>
  <c r="P2323"/>
  <c r="O2323"/>
  <c r="N2323"/>
  <c r="M2323"/>
  <c r="L2323"/>
  <c r="K2323"/>
  <c r="J2323"/>
  <c r="I2323"/>
  <c r="H2323"/>
  <c r="G2323"/>
  <c r="F2323"/>
  <c r="E2323"/>
  <c r="D2323"/>
  <c r="C2323"/>
  <c r="B2323"/>
  <c r="Q2322"/>
  <c r="P2322"/>
  <c r="O2322"/>
  <c r="N2322"/>
  <c r="M2322"/>
  <c r="L2322"/>
  <c r="K2322"/>
  <c r="J2322"/>
  <c r="I2322"/>
  <c r="H2322"/>
  <c r="G2322"/>
  <c r="F2322"/>
  <c r="E2322"/>
  <c r="D2322"/>
  <c r="C2322"/>
  <c r="B2322"/>
  <c r="Q2321"/>
  <c r="P2321"/>
  <c r="O2321"/>
  <c r="N2321"/>
  <c r="M2321"/>
  <c r="L2321"/>
  <c r="K2321"/>
  <c r="J2321"/>
  <c r="I2321"/>
  <c r="H2321"/>
  <c r="G2321"/>
  <c r="F2321"/>
  <c r="E2321"/>
  <c r="D2321"/>
  <c r="C2321"/>
  <c r="B2321"/>
  <c r="Q2320"/>
  <c r="P2320"/>
  <c r="O2320"/>
  <c r="N2320"/>
  <c r="M2320"/>
  <c r="L2320"/>
  <c r="K2320"/>
  <c r="J2320"/>
  <c r="I2320"/>
  <c r="H2320"/>
  <c r="G2320"/>
  <c r="F2320"/>
  <c r="E2320"/>
  <c r="D2320"/>
  <c r="C2320"/>
  <c r="B2320"/>
  <c r="Q2319"/>
  <c r="P2319"/>
  <c r="O2319"/>
  <c r="N2319"/>
  <c r="M2319"/>
  <c r="L2319"/>
  <c r="K2319"/>
  <c r="J2319"/>
  <c r="I2319"/>
  <c r="H2319"/>
  <c r="G2319"/>
  <c r="F2319"/>
  <c r="E2319"/>
  <c r="D2319"/>
  <c r="C2319"/>
  <c r="B2319"/>
  <c r="Q2318"/>
  <c r="P2318"/>
  <c r="O2318"/>
  <c r="N2318"/>
  <c r="M2318"/>
  <c r="L2318"/>
  <c r="K2318"/>
  <c r="J2318"/>
  <c r="I2318"/>
  <c r="H2318"/>
  <c r="G2318"/>
  <c r="F2318"/>
  <c r="E2318"/>
  <c r="D2318"/>
  <c r="C2318"/>
  <c r="B2318"/>
  <c r="Q2317"/>
  <c r="P2317"/>
  <c r="O2317"/>
  <c r="N2317"/>
  <c r="M2317"/>
  <c r="L2317"/>
  <c r="K2317"/>
  <c r="J2317"/>
  <c r="I2317"/>
  <c r="H2317"/>
  <c r="G2317"/>
  <c r="F2317"/>
  <c r="E2317"/>
  <c r="D2317"/>
  <c r="C2317"/>
  <c r="B2317"/>
  <c r="Q2316"/>
  <c r="P2316"/>
  <c r="O2316"/>
  <c r="N2316"/>
  <c r="M2316"/>
  <c r="L2316"/>
  <c r="K2316"/>
  <c r="J2316"/>
  <c r="I2316"/>
  <c r="H2316"/>
  <c r="G2316"/>
  <c r="F2316"/>
  <c r="E2316"/>
  <c r="D2316"/>
  <c r="C2316"/>
  <c r="B2316"/>
  <c r="Q2315"/>
  <c r="P2315"/>
  <c r="O2315"/>
  <c r="N2315"/>
  <c r="M2315"/>
  <c r="L2315"/>
  <c r="K2315"/>
  <c r="J2315"/>
  <c r="I2315"/>
  <c r="H2315"/>
  <c r="G2315"/>
  <c r="F2315"/>
  <c r="E2315"/>
  <c r="D2315"/>
  <c r="C2315"/>
  <c r="B2315"/>
  <c r="Q2314"/>
  <c r="P2314"/>
  <c r="O2314"/>
  <c r="N2314"/>
  <c r="M2314"/>
  <c r="L2314"/>
  <c r="K2314"/>
  <c r="J2314"/>
  <c r="I2314"/>
  <c r="H2314"/>
  <c r="G2314"/>
  <c r="F2314"/>
  <c r="E2314"/>
  <c r="D2314"/>
  <c r="C2314"/>
  <c r="B2314"/>
  <c r="Q2313"/>
  <c r="P2313"/>
  <c r="O2313"/>
  <c r="N2313"/>
  <c r="M2313"/>
  <c r="L2313"/>
  <c r="K2313"/>
  <c r="J2313"/>
  <c r="I2313"/>
  <c r="H2313"/>
  <c r="G2313"/>
  <c r="F2313"/>
  <c r="E2313"/>
  <c r="D2313"/>
  <c r="C2313"/>
  <c r="B2313"/>
  <c r="Q2312"/>
  <c r="P2312"/>
  <c r="O2312"/>
  <c r="N2312"/>
  <c r="M2312"/>
  <c r="L2312"/>
  <c r="K2312"/>
  <c r="J2312"/>
  <c r="I2312"/>
  <c r="H2312"/>
  <c r="G2312"/>
  <c r="F2312"/>
  <c r="E2312"/>
  <c r="D2312"/>
  <c r="C2312"/>
  <c r="B2312"/>
  <c r="Q2311"/>
  <c r="P2311"/>
  <c r="O2311"/>
  <c r="N2311"/>
  <c r="M2311"/>
  <c r="L2311"/>
  <c r="K2311"/>
  <c r="J2311"/>
  <c r="I2311"/>
  <c r="H2311"/>
  <c r="G2311"/>
  <c r="F2311"/>
  <c r="E2311"/>
  <c r="D2311"/>
  <c r="C2311"/>
  <c r="B2311"/>
  <c r="Q2310"/>
  <c r="P2310"/>
  <c r="O2310"/>
  <c r="N2310"/>
  <c r="M2310"/>
  <c r="L2310"/>
  <c r="K2310"/>
  <c r="J2310"/>
  <c r="I2310"/>
  <c r="H2310"/>
  <c r="G2310"/>
  <c r="F2310"/>
  <c r="E2310"/>
  <c r="D2310"/>
  <c r="C2310"/>
  <c r="B2310"/>
  <c r="Q2309"/>
  <c r="P2309"/>
  <c r="O2309"/>
  <c r="N2309"/>
  <c r="M2309"/>
  <c r="L2309"/>
  <c r="K2309"/>
  <c r="J2309"/>
  <c r="I2309"/>
  <c r="H2309"/>
  <c r="G2309"/>
  <c r="F2309"/>
  <c r="E2309"/>
  <c r="D2309"/>
  <c r="C2309"/>
  <c r="B2309"/>
  <c r="Q2308"/>
  <c r="P2308"/>
  <c r="O2308"/>
  <c r="N2308"/>
  <c r="M2308"/>
  <c r="L2308"/>
  <c r="K2308"/>
  <c r="J2308"/>
  <c r="I2308"/>
  <c r="H2308"/>
  <c r="G2308"/>
  <c r="F2308"/>
  <c r="E2308"/>
  <c r="D2308"/>
  <c r="C2308"/>
  <c r="B2308"/>
  <c r="Q2307"/>
  <c r="P2307"/>
  <c r="O2307"/>
  <c r="N2307"/>
  <c r="M2307"/>
  <c r="L2307"/>
  <c r="K2307"/>
  <c r="J2307"/>
  <c r="I2307"/>
  <c r="H2307"/>
  <c r="G2307"/>
  <c r="F2307"/>
  <c r="E2307"/>
  <c r="D2307"/>
  <c r="C2307"/>
  <c r="B2307"/>
  <c r="Q2306"/>
  <c r="P2306"/>
  <c r="O2306"/>
  <c r="N2306"/>
  <c r="M2306"/>
  <c r="L2306"/>
  <c r="K2306"/>
  <c r="J2306"/>
  <c r="I2306"/>
  <c r="H2306"/>
  <c r="G2306"/>
  <c r="F2306"/>
  <c r="E2306"/>
  <c r="D2306"/>
  <c r="C2306"/>
  <c r="B2306"/>
  <c r="Q2305"/>
  <c r="P2305"/>
  <c r="O2305"/>
  <c r="N2305"/>
  <c r="M2305"/>
  <c r="L2305"/>
  <c r="K2305"/>
  <c r="J2305"/>
  <c r="I2305"/>
  <c r="H2305"/>
  <c r="G2305"/>
  <c r="F2305"/>
  <c r="E2305"/>
  <c r="D2305"/>
  <c r="C2305"/>
  <c r="B2305"/>
  <c r="Q2304"/>
  <c r="P2304"/>
  <c r="O2304"/>
  <c r="N2304"/>
  <c r="M2304"/>
  <c r="L2304"/>
  <c r="K2304"/>
  <c r="J2304"/>
  <c r="I2304"/>
  <c r="H2304"/>
  <c r="G2304"/>
  <c r="F2304"/>
  <c r="E2304"/>
  <c r="D2304"/>
  <c r="C2304"/>
  <c r="B2304"/>
  <c r="Q2303"/>
  <c r="P2303"/>
  <c r="O2303"/>
  <c r="N2303"/>
  <c r="M2303"/>
  <c r="L2303"/>
  <c r="K2303"/>
  <c r="J2303"/>
  <c r="I2303"/>
  <c r="H2303"/>
  <c r="G2303"/>
  <c r="F2303"/>
  <c r="E2303"/>
  <c r="D2303"/>
  <c r="C2303"/>
  <c r="B2303"/>
  <c r="Q2302"/>
  <c r="P2302"/>
  <c r="O2302"/>
  <c r="N2302"/>
  <c r="M2302"/>
  <c r="L2302"/>
  <c r="K2302"/>
  <c r="J2302"/>
  <c r="I2302"/>
  <c r="H2302"/>
  <c r="G2302"/>
  <c r="F2302"/>
  <c r="E2302"/>
  <c r="D2302"/>
  <c r="C2302"/>
  <c r="B2302"/>
  <c r="Q2301"/>
  <c r="P2301"/>
  <c r="O2301"/>
  <c r="N2301"/>
  <c r="M2301"/>
  <c r="L2301"/>
  <c r="K2301"/>
  <c r="J2301"/>
  <c r="I2301"/>
  <c r="H2301"/>
  <c r="G2301"/>
  <c r="F2301"/>
  <c r="E2301"/>
  <c r="D2301"/>
  <c r="C2301"/>
  <c r="B2301"/>
  <c r="Q2300"/>
  <c r="P2300"/>
  <c r="O2300"/>
  <c r="N2300"/>
  <c r="M2300"/>
  <c r="L2300"/>
  <c r="K2300"/>
  <c r="J2300"/>
  <c r="I2300"/>
  <c r="H2300"/>
  <c r="G2300"/>
  <c r="F2300"/>
  <c r="E2300"/>
  <c r="D2300"/>
  <c r="C2300"/>
  <c r="B2300"/>
  <c r="Q2299"/>
  <c r="P2299"/>
  <c r="O2299"/>
  <c r="N2299"/>
  <c r="M2299"/>
  <c r="L2299"/>
  <c r="K2299"/>
  <c r="J2299"/>
  <c r="I2299"/>
  <c r="H2299"/>
  <c r="G2299"/>
  <c r="F2299"/>
  <c r="E2299"/>
  <c r="D2299"/>
  <c r="C2299"/>
  <c r="B2299"/>
  <c r="Q2298"/>
  <c r="P2298"/>
  <c r="O2298"/>
  <c r="N2298"/>
  <c r="M2298"/>
  <c r="L2298"/>
  <c r="K2298"/>
  <c r="J2298"/>
  <c r="I2298"/>
  <c r="H2298"/>
  <c r="G2298"/>
  <c r="F2298"/>
  <c r="E2298"/>
  <c r="D2298"/>
  <c r="C2298"/>
  <c r="B2298"/>
  <c r="Q2297"/>
  <c r="P2297"/>
  <c r="O2297"/>
  <c r="N2297"/>
  <c r="M2297"/>
  <c r="L2297"/>
  <c r="K2297"/>
  <c r="J2297"/>
  <c r="I2297"/>
  <c r="H2297"/>
  <c r="G2297"/>
  <c r="F2297"/>
  <c r="E2297"/>
  <c r="D2297"/>
  <c r="C2297"/>
  <c r="B2297"/>
  <c r="Q2296"/>
  <c r="P2296"/>
  <c r="O2296"/>
  <c r="N2296"/>
  <c r="M2296"/>
  <c r="L2296"/>
  <c r="K2296"/>
  <c r="J2296"/>
  <c r="I2296"/>
  <c r="H2296"/>
  <c r="G2296"/>
  <c r="F2296"/>
  <c r="E2296"/>
  <c r="D2296"/>
  <c r="C2296"/>
  <c r="B2296"/>
  <c r="Q2295"/>
  <c r="P2295"/>
  <c r="O2295"/>
  <c r="N2295"/>
  <c r="M2295"/>
  <c r="L2295"/>
  <c r="K2295"/>
  <c r="J2295"/>
  <c r="I2295"/>
  <c r="H2295"/>
  <c r="G2295"/>
  <c r="F2295"/>
  <c r="E2295"/>
  <c r="D2295"/>
  <c r="C2295"/>
  <c r="B2295"/>
  <c r="Q2294"/>
  <c r="P2294"/>
  <c r="O2294"/>
  <c r="N2294"/>
  <c r="M2294"/>
  <c r="L2294"/>
  <c r="K2294"/>
  <c r="J2294"/>
  <c r="I2294"/>
  <c r="H2294"/>
  <c r="G2294"/>
  <c r="F2294"/>
  <c r="E2294"/>
  <c r="D2294"/>
  <c r="C2294"/>
  <c r="B2294"/>
  <c r="Q2293"/>
  <c r="P2293"/>
  <c r="O2293"/>
  <c r="N2293"/>
  <c r="M2293"/>
  <c r="L2293"/>
  <c r="K2293"/>
  <c r="J2293"/>
  <c r="I2293"/>
  <c r="H2293"/>
  <c r="G2293"/>
  <c r="F2293"/>
  <c r="E2293"/>
  <c r="D2293"/>
  <c r="C2293"/>
  <c r="B2293"/>
  <c r="Q2292"/>
  <c r="P2292"/>
  <c r="O2292"/>
  <c r="N2292"/>
  <c r="M2292"/>
  <c r="L2292"/>
  <c r="K2292"/>
  <c r="J2292"/>
  <c r="I2292"/>
  <c r="H2292"/>
  <c r="G2292"/>
  <c r="F2292"/>
  <c r="E2292"/>
  <c r="D2292"/>
  <c r="C2292"/>
  <c r="B2292"/>
  <c r="Q2291"/>
  <c r="P2291"/>
  <c r="O2291"/>
  <c r="N2291"/>
  <c r="M2291"/>
  <c r="L2291"/>
  <c r="K2291"/>
  <c r="J2291"/>
  <c r="I2291"/>
  <c r="H2291"/>
  <c r="G2291"/>
  <c r="F2291"/>
  <c r="E2291"/>
  <c r="D2291"/>
  <c r="C2291"/>
  <c r="B2291"/>
  <c r="Q2290"/>
  <c r="P2290"/>
  <c r="O2290"/>
  <c r="N2290"/>
  <c r="M2290"/>
  <c r="L2290"/>
  <c r="K2290"/>
  <c r="J2290"/>
  <c r="I2290"/>
  <c r="H2290"/>
  <c r="G2290"/>
  <c r="F2290"/>
  <c r="E2290"/>
  <c r="D2290"/>
  <c r="C2290"/>
  <c r="B2290"/>
  <c r="Q2289"/>
  <c r="P2289"/>
  <c r="O2289"/>
  <c r="N2289"/>
  <c r="M2289"/>
  <c r="L2289"/>
  <c r="K2289"/>
  <c r="J2289"/>
  <c r="I2289"/>
  <c r="H2289"/>
  <c r="G2289"/>
  <c r="F2289"/>
  <c r="E2289"/>
  <c r="D2289"/>
  <c r="C2289"/>
  <c r="B2289"/>
  <c r="Q2288"/>
  <c r="P2288"/>
  <c r="O2288"/>
  <c r="N2288"/>
  <c r="M2288"/>
  <c r="L2288"/>
  <c r="K2288"/>
  <c r="J2288"/>
  <c r="I2288"/>
  <c r="H2288"/>
  <c r="G2288"/>
  <c r="F2288"/>
  <c r="E2288"/>
  <c r="D2288"/>
  <c r="C2288"/>
  <c r="B2288"/>
  <c r="Q2287"/>
  <c r="P2287"/>
  <c r="O2287"/>
  <c r="N2287"/>
  <c r="M2287"/>
  <c r="L2287"/>
  <c r="K2287"/>
  <c r="J2287"/>
  <c r="I2287"/>
  <c r="H2287"/>
  <c r="G2287"/>
  <c r="F2287"/>
  <c r="E2287"/>
  <c r="D2287"/>
  <c r="C2287"/>
  <c r="B2287"/>
  <c r="Q2286"/>
  <c r="P2286"/>
  <c r="O2286"/>
  <c r="N2286"/>
  <c r="M2286"/>
  <c r="L2286"/>
  <c r="K2286"/>
  <c r="J2286"/>
  <c r="I2286"/>
  <c r="H2286"/>
  <c r="G2286"/>
  <c r="F2286"/>
  <c r="E2286"/>
  <c r="D2286"/>
  <c r="C2286"/>
  <c r="B2286"/>
  <c r="Q2285"/>
  <c r="P2285"/>
  <c r="O2285"/>
  <c r="N2285"/>
  <c r="M2285"/>
  <c r="L2285"/>
  <c r="K2285"/>
  <c r="J2285"/>
  <c r="I2285"/>
  <c r="H2285"/>
  <c r="G2285"/>
  <c r="F2285"/>
  <c r="E2285"/>
  <c r="D2285"/>
  <c r="C2285"/>
  <c r="B2285"/>
  <c r="Q2284"/>
  <c r="P2284"/>
  <c r="O2284"/>
  <c r="N2284"/>
  <c r="M2284"/>
  <c r="L2284"/>
  <c r="K2284"/>
  <c r="J2284"/>
  <c r="I2284"/>
  <c r="H2284"/>
  <c r="G2284"/>
  <c r="F2284"/>
  <c r="E2284"/>
  <c r="D2284"/>
  <c r="C2284"/>
  <c r="B2284"/>
  <c r="Q2283"/>
  <c r="P2283"/>
  <c r="O2283"/>
  <c r="N2283"/>
  <c r="M2283"/>
  <c r="L2283"/>
  <c r="K2283"/>
  <c r="J2283"/>
  <c r="I2283"/>
  <c r="H2283"/>
  <c r="G2283"/>
  <c r="F2283"/>
  <c r="E2283"/>
  <c r="D2283"/>
  <c r="C2283"/>
  <c r="B2283"/>
  <c r="Q2282"/>
  <c r="P2282"/>
  <c r="O2282"/>
  <c r="N2282"/>
  <c r="M2282"/>
  <c r="L2282"/>
  <c r="K2282"/>
  <c r="J2282"/>
  <c r="I2282"/>
  <c r="H2282"/>
  <c r="G2282"/>
  <c r="F2282"/>
  <c r="E2282"/>
  <c r="D2282"/>
  <c r="C2282"/>
  <c r="B2282"/>
  <c r="Q2281"/>
  <c r="P2281"/>
  <c r="O2281"/>
  <c r="N2281"/>
  <c r="M2281"/>
  <c r="L2281"/>
  <c r="K2281"/>
  <c r="J2281"/>
  <c r="I2281"/>
  <c r="H2281"/>
  <c r="G2281"/>
  <c r="F2281"/>
  <c r="E2281"/>
  <c r="D2281"/>
  <c r="C2281"/>
  <c r="B2281"/>
  <c r="Q2280"/>
  <c r="P2280"/>
  <c r="O2280"/>
  <c r="N2280"/>
  <c r="M2280"/>
  <c r="L2280"/>
  <c r="K2280"/>
  <c r="J2280"/>
  <c r="I2280"/>
  <c r="H2280"/>
  <c r="G2280"/>
  <c r="F2280"/>
  <c r="E2280"/>
  <c r="D2280"/>
  <c r="C2280"/>
  <c r="B2280"/>
  <c r="Q2279"/>
  <c r="P2279"/>
  <c r="O2279"/>
  <c r="N2279"/>
  <c r="M2279"/>
  <c r="L2279"/>
  <c r="K2279"/>
  <c r="J2279"/>
  <c r="I2279"/>
  <c r="H2279"/>
  <c r="G2279"/>
  <c r="F2279"/>
  <c r="E2279"/>
  <c r="D2279"/>
  <c r="C2279"/>
  <c r="B2279"/>
  <c r="Q2278"/>
  <c r="P2278"/>
  <c r="O2278"/>
  <c r="N2278"/>
  <c r="M2278"/>
  <c r="L2278"/>
  <c r="K2278"/>
  <c r="J2278"/>
  <c r="I2278"/>
  <c r="H2278"/>
  <c r="G2278"/>
  <c r="F2278"/>
  <c r="E2278"/>
  <c r="D2278"/>
  <c r="C2278"/>
  <c r="B2278"/>
  <c r="Q2277"/>
  <c r="P2277"/>
  <c r="O2277"/>
  <c r="N2277"/>
  <c r="M2277"/>
  <c r="L2277"/>
  <c r="K2277"/>
  <c r="J2277"/>
  <c r="I2277"/>
  <c r="H2277"/>
  <c r="G2277"/>
  <c r="F2277"/>
  <c r="E2277"/>
  <c r="D2277"/>
  <c r="C2277"/>
  <c r="B2277"/>
  <c r="Q2276"/>
  <c r="P2276"/>
  <c r="O2276"/>
  <c r="N2276"/>
  <c r="M2276"/>
  <c r="L2276"/>
  <c r="K2276"/>
  <c r="J2276"/>
  <c r="I2276"/>
  <c r="H2276"/>
  <c r="G2276"/>
  <c r="F2276"/>
  <c r="E2276"/>
  <c r="D2276"/>
  <c r="C2276"/>
  <c r="B2276"/>
  <c r="Q2275"/>
  <c r="P2275"/>
  <c r="O2275"/>
  <c r="N2275"/>
  <c r="M2275"/>
  <c r="L2275"/>
  <c r="K2275"/>
  <c r="J2275"/>
  <c r="I2275"/>
  <c r="H2275"/>
  <c r="G2275"/>
  <c r="F2275"/>
  <c r="E2275"/>
  <c r="D2275"/>
  <c r="C2275"/>
  <c r="B2275"/>
  <c r="Q2274"/>
  <c r="P2274"/>
  <c r="O2274"/>
  <c r="N2274"/>
  <c r="M2274"/>
  <c r="L2274"/>
  <c r="K2274"/>
  <c r="J2274"/>
  <c r="I2274"/>
  <c r="H2274"/>
  <c r="G2274"/>
  <c r="F2274"/>
  <c r="E2274"/>
  <c r="D2274"/>
  <c r="C2274"/>
  <c r="B2274"/>
  <c r="Q2273"/>
  <c r="P2273"/>
  <c r="O2273"/>
  <c r="N2273"/>
  <c r="M2273"/>
  <c r="L2273"/>
  <c r="K2273"/>
  <c r="J2273"/>
  <c r="I2273"/>
  <c r="H2273"/>
  <c r="G2273"/>
  <c r="F2273"/>
  <c r="E2273"/>
  <c r="D2273"/>
  <c r="C2273"/>
  <c r="B2273"/>
  <c r="Q2272"/>
  <c r="P2272"/>
  <c r="O2272"/>
  <c r="N2272"/>
  <c r="M2272"/>
  <c r="L2272"/>
  <c r="K2272"/>
  <c r="J2272"/>
  <c r="I2272"/>
  <c r="H2272"/>
  <c r="G2272"/>
  <c r="F2272"/>
  <c r="E2272"/>
  <c r="D2272"/>
  <c r="C2272"/>
  <c r="B2272"/>
  <c r="Q2271"/>
  <c r="P2271"/>
  <c r="O2271"/>
  <c r="N2271"/>
  <c r="M2271"/>
  <c r="L2271"/>
  <c r="K2271"/>
  <c r="J2271"/>
  <c r="I2271"/>
  <c r="H2271"/>
  <c r="G2271"/>
  <c r="F2271"/>
  <c r="E2271"/>
  <c r="D2271"/>
  <c r="C2271"/>
  <c r="B2271"/>
  <c r="Q2270"/>
  <c r="P2270"/>
  <c r="O2270"/>
  <c r="N2270"/>
  <c r="M2270"/>
  <c r="L2270"/>
  <c r="K2270"/>
  <c r="J2270"/>
  <c r="I2270"/>
  <c r="H2270"/>
  <c r="G2270"/>
  <c r="F2270"/>
  <c r="E2270"/>
  <c r="D2270"/>
  <c r="C2270"/>
  <c r="B2270"/>
  <c r="Q2269"/>
  <c r="P2269"/>
  <c r="O2269"/>
  <c r="N2269"/>
  <c r="M2269"/>
  <c r="L2269"/>
  <c r="K2269"/>
  <c r="J2269"/>
  <c r="I2269"/>
  <c r="H2269"/>
  <c r="G2269"/>
  <c r="F2269"/>
  <c r="E2269"/>
  <c r="D2269"/>
  <c r="C2269"/>
  <c r="B2269"/>
  <c r="Q2268"/>
  <c r="P2268"/>
  <c r="O2268"/>
  <c r="N2268"/>
  <c r="M2268"/>
  <c r="L2268"/>
  <c r="K2268"/>
  <c r="J2268"/>
  <c r="I2268"/>
  <c r="H2268"/>
  <c r="G2268"/>
  <c r="F2268"/>
  <c r="E2268"/>
  <c r="D2268"/>
  <c r="C2268"/>
  <c r="B2268"/>
  <c r="Q2267"/>
  <c r="P2267"/>
  <c r="O2267"/>
  <c r="N2267"/>
  <c r="M2267"/>
  <c r="L2267"/>
  <c r="K2267"/>
  <c r="J2267"/>
  <c r="I2267"/>
  <c r="H2267"/>
  <c r="G2267"/>
  <c r="F2267"/>
  <c r="E2267"/>
  <c r="D2267"/>
  <c r="C2267"/>
  <c r="B2267"/>
  <c r="Q2266"/>
  <c r="P2266"/>
  <c r="O2266"/>
  <c r="N2266"/>
  <c r="M2266"/>
  <c r="L2266"/>
  <c r="K2266"/>
  <c r="J2266"/>
  <c r="I2266"/>
  <c r="H2266"/>
  <c r="G2266"/>
  <c r="F2266"/>
  <c r="E2266"/>
  <c r="D2266"/>
  <c r="C2266"/>
  <c r="B2266"/>
  <c r="Q2265"/>
  <c r="P2265"/>
  <c r="O2265"/>
  <c r="N2265"/>
  <c r="M2265"/>
  <c r="L2265"/>
  <c r="K2265"/>
  <c r="J2265"/>
  <c r="I2265"/>
  <c r="H2265"/>
  <c r="G2265"/>
  <c r="F2265"/>
  <c r="E2265"/>
  <c r="D2265"/>
  <c r="C2265"/>
  <c r="B2265"/>
  <c r="Q2264"/>
  <c r="P2264"/>
  <c r="O2264"/>
  <c r="N2264"/>
  <c r="M2264"/>
  <c r="L2264"/>
  <c r="K2264"/>
  <c r="J2264"/>
  <c r="I2264"/>
  <c r="H2264"/>
  <c r="G2264"/>
  <c r="F2264"/>
  <c r="E2264"/>
  <c r="D2264"/>
  <c r="C2264"/>
  <c r="B2264"/>
  <c r="Q2263"/>
  <c r="P2263"/>
  <c r="O2263"/>
  <c r="N2263"/>
  <c r="M2263"/>
  <c r="L2263"/>
  <c r="K2263"/>
  <c r="J2263"/>
  <c r="I2263"/>
  <c r="H2263"/>
  <c r="G2263"/>
  <c r="F2263"/>
  <c r="E2263"/>
  <c r="D2263"/>
  <c r="C2263"/>
  <c r="B2263"/>
  <c r="Q2262"/>
  <c r="P2262"/>
  <c r="O2262"/>
  <c r="N2262"/>
  <c r="M2262"/>
  <c r="L2262"/>
  <c r="K2262"/>
  <c r="J2262"/>
  <c r="I2262"/>
  <c r="H2262"/>
  <c r="G2262"/>
  <c r="F2262"/>
  <c r="E2262"/>
  <c r="D2262"/>
  <c r="C2262"/>
  <c r="B2262"/>
  <c r="Q2261"/>
  <c r="P2261"/>
  <c r="O2261"/>
  <c r="N2261"/>
  <c r="M2261"/>
  <c r="L2261"/>
  <c r="K2261"/>
  <c r="J2261"/>
  <c r="I2261"/>
  <c r="H2261"/>
  <c r="G2261"/>
  <c r="F2261"/>
  <c r="E2261"/>
  <c r="D2261"/>
  <c r="C2261"/>
  <c r="B2261"/>
  <c r="Q2260"/>
  <c r="P2260"/>
  <c r="O2260"/>
  <c r="N2260"/>
  <c r="M2260"/>
  <c r="L2260"/>
  <c r="K2260"/>
  <c r="J2260"/>
  <c r="I2260"/>
  <c r="H2260"/>
  <c r="G2260"/>
  <c r="F2260"/>
  <c r="E2260"/>
  <c r="D2260"/>
  <c r="C2260"/>
  <c r="B2260"/>
  <c r="Q2259"/>
  <c r="P2259"/>
  <c r="O2259"/>
  <c r="N2259"/>
  <c r="M2259"/>
  <c r="L2259"/>
  <c r="K2259"/>
  <c r="J2259"/>
  <c r="I2259"/>
  <c r="H2259"/>
  <c r="G2259"/>
  <c r="F2259"/>
  <c r="E2259"/>
  <c r="D2259"/>
  <c r="C2259"/>
  <c r="B2259"/>
  <c r="Q2258"/>
  <c r="P2258"/>
  <c r="O2258"/>
  <c r="N2258"/>
  <c r="M2258"/>
  <c r="L2258"/>
  <c r="K2258"/>
  <c r="J2258"/>
  <c r="I2258"/>
  <c r="H2258"/>
  <c r="G2258"/>
  <c r="F2258"/>
  <c r="E2258"/>
  <c r="D2258"/>
  <c r="C2258"/>
  <c r="B2258"/>
  <c r="Q2257"/>
  <c r="P2257"/>
  <c r="O2257"/>
  <c r="N2257"/>
  <c r="M2257"/>
  <c r="L2257"/>
  <c r="K2257"/>
  <c r="J2257"/>
  <c r="I2257"/>
  <c r="H2257"/>
  <c r="G2257"/>
  <c r="F2257"/>
  <c r="E2257"/>
  <c r="D2257"/>
  <c r="C2257"/>
  <c r="B2257"/>
  <c r="Q2256"/>
  <c r="P2256"/>
  <c r="O2256"/>
  <c r="N2256"/>
  <c r="M2256"/>
  <c r="L2256"/>
  <c r="K2256"/>
  <c r="J2256"/>
  <c r="I2256"/>
  <c r="H2256"/>
  <c r="G2256"/>
  <c r="F2256"/>
  <c r="E2256"/>
  <c r="D2256"/>
  <c r="C2256"/>
  <c r="B2256"/>
  <c r="Q2255"/>
  <c r="P2255"/>
  <c r="O2255"/>
  <c r="N2255"/>
  <c r="M2255"/>
  <c r="L2255"/>
  <c r="K2255"/>
  <c r="J2255"/>
  <c r="I2255"/>
  <c r="H2255"/>
  <c r="G2255"/>
  <c r="F2255"/>
  <c r="E2255"/>
  <c r="D2255"/>
  <c r="C2255"/>
  <c r="B2255"/>
  <c r="Q2254"/>
  <c r="P2254"/>
  <c r="O2254"/>
  <c r="N2254"/>
  <c r="M2254"/>
  <c r="L2254"/>
  <c r="K2254"/>
  <c r="J2254"/>
  <c r="I2254"/>
  <c r="H2254"/>
  <c r="G2254"/>
  <c r="F2254"/>
  <c r="E2254"/>
  <c r="D2254"/>
  <c r="C2254"/>
  <c r="B2254"/>
  <c r="Q2253"/>
  <c r="P2253"/>
  <c r="O2253"/>
  <c r="N2253"/>
  <c r="M2253"/>
  <c r="L2253"/>
  <c r="K2253"/>
  <c r="J2253"/>
  <c r="I2253"/>
  <c r="H2253"/>
  <c r="G2253"/>
  <c r="F2253"/>
  <c r="E2253"/>
  <c r="D2253"/>
  <c r="C2253"/>
  <c r="B2253"/>
  <c r="Q2252"/>
  <c r="P2252"/>
  <c r="O2252"/>
  <c r="N2252"/>
  <c r="M2252"/>
  <c r="L2252"/>
  <c r="K2252"/>
  <c r="J2252"/>
  <c r="I2252"/>
  <c r="H2252"/>
  <c r="G2252"/>
  <c r="F2252"/>
  <c r="E2252"/>
  <c r="D2252"/>
  <c r="C2252"/>
  <c r="B2252"/>
  <c r="Q2251"/>
  <c r="P2251"/>
  <c r="O2251"/>
  <c r="N2251"/>
  <c r="M2251"/>
  <c r="L2251"/>
  <c r="K2251"/>
  <c r="J2251"/>
  <c r="I2251"/>
  <c r="H2251"/>
  <c r="G2251"/>
  <c r="F2251"/>
  <c r="E2251"/>
  <c r="D2251"/>
  <c r="C2251"/>
  <c r="B2251"/>
  <c r="Q2250"/>
  <c r="P2250"/>
  <c r="O2250"/>
  <c r="N2250"/>
  <c r="M2250"/>
  <c r="L2250"/>
  <c r="K2250"/>
  <c r="J2250"/>
  <c r="I2250"/>
  <c r="H2250"/>
  <c r="G2250"/>
  <c r="F2250"/>
  <c r="E2250"/>
  <c r="D2250"/>
  <c r="C2250"/>
  <c r="B2250"/>
  <c r="Q2249"/>
  <c r="P2249"/>
  <c r="O2249"/>
  <c r="N2249"/>
  <c r="M2249"/>
  <c r="L2249"/>
  <c r="K2249"/>
  <c r="J2249"/>
  <c r="I2249"/>
  <c r="H2249"/>
  <c r="G2249"/>
  <c r="F2249"/>
  <c r="E2249"/>
  <c r="D2249"/>
  <c r="C2249"/>
  <c r="B2249"/>
  <c r="Q2248"/>
  <c r="P2248"/>
  <c r="O2248"/>
  <c r="N2248"/>
  <c r="M2248"/>
  <c r="L2248"/>
  <c r="K2248"/>
  <c r="J2248"/>
  <c r="I2248"/>
  <c r="H2248"/>
  <c r="G2248"/>
  <c r="F2248"/>
  <c r="E2248"/>
  <c r="D2248"/>
  <c r="C2248"/>
  <c r="B2248"/>
  <c r="Q2247"/>
  <c r="P2247"/>
  <c r="O2247"/>
  <c r="N2247"/>
  <c r="M2247"/>
  <c r="L2247"/>
  <c r="K2247"/>
  <c r="J2247"/>
  <c r="I2247"/>
  <c r="H2247"/>
  <c r="G2247"/>
  <c r="F2247"/>
  <c r="E2247"/>
  <c r="D2247"/>
  <c r="C2247"/>
  <c r="B2247"/>
  <c r="Q2246"/>
  <c r="P2246"/>
  <c r="O2246"/>
  <c r="N2246"/>
  <c r="M2246"/>
  <c r="L2246"/>
  <c r="K2246"/>
  <c r="J2246"/>
  <c r="I2246"/>
  <c r="H2246"/>
  <c r="G2246"/>
  <c r="F2246"/>
  <c r="E2246"/>
  <c r="D2246"/>
  <c r="C2246"/>
  <c r="B2246"/>
  <c r="Q2245"/>
  <c r="P2245"/>
  <c r="O2245"/>
  <c r="N2245"/>
  <c r="M2245"/>
  <c r="L2245"/>
  <c r="K2245"/>
  <c r="J2245"/>
  <c r="I2245"/>
  <c r="H2245"/>
  <c r="G2245"/>
  <c r="F2245"/>
  <c r="E2245"/>
  <c r="D2245"/>
  <c r="C2245"/>
  <c r="B2245"/>
  <c r="Q2244"/>
  <c r="P2244"/>
  <c r="O2244"/>
  <c r="N2244"/>
  <c r="M2244"/>
  <c r="L2244"/>
  <c r="K2244"/>
  <c r="J2244"/>
  <c r="I2244"/>
  <c r="H2244"/>
  <c r="G2244"/>
  <c r="F2244"/>
  <c r="E2244"/>
  <c r="D2244"/>
  <c r="C2244"/>
  <c r="B2244"/>
  <c r="Q2243"/>
  <c r="P2243"/>
  <c r="O2243"/>
  <c r="N2243"/>
  <c r="M2243"/>
  <c r="L2243"/>
  <c r="K2243"/>
  <c r="J2243"/>
  <c r="I2243"/>
  <c r="H2243"/>
  <c r="G2243"/>
  <c r="F2243"/>
  <c r="E2243"/>
  <c r="D2243"/>
  <c r="C2243"/>
  <c r="B2243"/>
  <c r="Q2242"/>
  <c r="P2242"/>
  <c r="O2242"/>
  <c r="N2242"/>
  <c r="M2242"/>
  <c r="L2242"/>
  <c r="K2242"/>
  <c r="J2242"/>
  <c r="I2242"/>
  <c r="H2242"/>
  <c r="G2242"/>
  <c r="F2242"/>
  <c r="E2242"/>
  <c r="D2242"/>
  <c r="C2242"/>
  <c r="B2242"/>
  <c r="Q2241"/>
  <c r="P2241"/>
  <c r="O2241"/>
  <c r="N2241"/>
  <c r="M2241"/>
  <c r="L2241"/>
  <c r="K2241"/>
  <c r="J2241"/>
  <c r="I2241"/>
  <c r="H2241"/>
  <c r="G2241"/>
  <c r="F2241"/>
  <c r="E2241"/>
  <c r="D2241"/>
  <c r="C2241"/>
  <c r="B2241"/>
  <c r="Q2240"/>
  <c r="P2240"/>
  <c r="O2240"/>
  <c r="N2240"/>
  <c r="M2240"/>
  <c r="L2240"/>
  <c r="K2240"/>
  <c r="J2240"/>
  <c r="I2240"/>
  <c r="H2240"/>
  <c r="G2240"/>
  <c r="F2240"/>
  <c r="E2240"/>
  <c r="D2240"/>
  <c r="C2240"/>
  <c r="B2240"/>
  <c r="Q2239"/>
  <c r="P2239"/>
  <c r="O2239"/>
  <c r="N2239"/>
  <c r="M2239"/>
  <c r="L2239"/>
  <c r="K2239"/>
  <c r="J2239"/>
  <c r="I2239"/>
  <c r="H2239"/>
  <c r="G2239"/>
  <c r="F2239"/>
  <c r="E2239"/>
  <c r="D2239"/>
  <c r="C2239"/>
  <c r="B2239"/>
  <c r="Q2238"/>
  <c r="P2238"/>
  <c r="O2238"/>
  <c r="N2238"/>
  <c r="M2238"/>
  <c r="L2238"/>
  <c r="K2238"/>
  <c r="J2238"/>
  <c r="I2238"/>
  <c r="H2238"/>
  <c r="G2238"/>
  <c r="F2238"/>
  <c r="E2238"/>
  <c r="D2238"/>
  <c r="C2238"/>
  <c r="B2238"/>
  <c r="Q2237"/>
  <c r="P2237"/>
  <c r="O2237"/>
  <c r="N2237"/>
  <c r="M2237"/>
  <c r="L2237"/>
  <c r="K2237"/>
  <c r="J2237"/>
  <c r="I2237"/>
  <c r="H2237"/>
  <c r="G2237"/>
  <c r="F2237"/>
  <c r="E2237"/>
  <c r="D2237"/>
  <c r="C2237"/>
  <c r="B2237"/>
  <c r="Q2236"/>
  <c r="P2236"/>
  <c r="O2236"/>
  <c r="N2236"/>
  <c r="M2236"/>
  <c r="L2236"/>
  <c r="K2236"/>
  <c r="J2236"/>
  <c r="I2236"/>
  <c r="H2236"/>
  <c r="G2236"/>
  <c r="F2236"/>
  <c r="E2236"/>
  <c r="D2236"/>
  <c r="C2236"/>
  <c r="B2236"/>
  <c r="Q2235"/>
  <c r="P2235"/>
  <c r="O2235"/>
  <c r="N2235"/>
  <c r="M2235"/>
  <c r="L2235"/>
  <c r="K2235"/>
  <c r="J2235"/>
  <c r="I2235"/>
  <c r="H2235"/>
  <c r="G2235"/>
  <c r="F2235"/>
  <c r="E2235"/>
  <c r="D2235"/>
  <c r="C2235"/>
  <c r="B2235"/>
  <c r="Q2234"/>
  <c r="P2234"/>
  <c r="O2234"/>
  <c r="N2234"/>
  <c r="M2234"/>
  <c r="L2234"/>
  <c r="K2234"/>
  <c r="J2234"/>
  <c r="I2234"/>
  <c r="H2234"/>
  <c r="G2234"/>
  <c r="F2234"/>
  <c r="E2234"/>
  <c r="D2234"/>
  <c r="C2234"/>
  <c r="B2234"/>
  <c r="Q2233"/>
  <c r="P2233"/>
  <c r="O2233"/>
  <c r="N2233"/>
  <c r="M2233"/>
  <c r="L2233"/>
  <c r="K2233"/>
  <c r="J2233"/>
  <c r="I2233"/>
  <c r="H2233"/>
  <c r="G2233"/>
  <c r="F2233"/>
  <c r="E2233"/>
  <c r="D2233"/>
  <c r="C2233"/>
  <c r="B2233"/>
  <c r="Q2232"/>
  <c r="P2232"/>
  <c r="O2232"/>
  <c r="N2232"/>
  <c r="M2232"/>
  <c r="L2232"/>
  <c r="K2232"/>
  <c r="J2232"/>
  <c r="I2232"/>
  <c r="H2232"/>
  <c r="G2232"/>
  <c r="F2232"/>
  <c r="E2232"/>
  <c r="D2232"/>
  <c r="C2232"/>
  <c r="B2232"/>
  <c r="Q2231"/>
  <c r="P2231"/>
  <c r="O2231"/>
  <c r="N2231"/>
  <c r="M2231"/>
  <c r="L2231"/>
  <c r="K2231"/>
  <c r="J2231"/>
  <c r="I2231"/>
  <c r="H2231"/>
  <c r="G2231"/>
  <c r="F2231"/>
  <c r="E2231"/>
  <c r="D2231"/>
  <c r="C2231"/>
  <c r="B2231"/>
  <c r="Q2230"/>
  <c r="P2230"/>
  <c r="O2230"/>
  <c r="N2230"/>
  <c r="M2230"/>
  <c r="L2230"/>
  <c r="K2230"/>
  <c r="J2230"/>
  <c r="I2230"/>
  <c r="H2230"/>
  <c r="G2230"/>
  <c r="F2230"/>
  <c r="E2230"/>
  <c r="D2230"/>
  <c r="C2230"/>
  <c r="B2230"/>
  <c r="Q2229"/>
  <c r="P2229"/>
  <c r="O2229"/>
  <c r="N2229"/>
  <c r="M2229"/>
  <c r="L2229"/>
  <c r="K2229"/>
  <c r="J2229"/>
  <c r="I2229"/>
  <c r="H2229"/>
  <c r="G2229"/>
  <c r="F2229"/>
  <c r="E2229"/>
  <c r="D2229"/>
  <c r="C2229"/>
  <c r="B2229"/>
  <c r="Q2228"/>
  <c r="P2228"/>
  <c r="O2228"/>
  <c r="N2228"/>
  <c r="M2228"/>
  <c r="L2228"/>
  <c r="K2228"/>
  <c r="J2228"/>
  <c r="I2228"/>
  <c r="H2228"/>
  <c r="G2228"/>
  <c r="F2228"/>
  <c r="E2228"/>
  <c r="D2228"/>
  <c r="C2228"/>
  <c r="B2228"/>
  <c r="Q2227"/>
  <c r="P2227"/>
  <c r="O2227"/>
  <c r="N2227"/>
  <c r="M2227"/>
  <c r="L2227"/>
  <c r="K2227"/>
  <c r="J2227"/>
  <c r="I2227"/>
  <c r="H2227"/>
  <c r="G2227"/>
  <c r="F2227"/>
  <c r="E2227"/>
  <c r="D2227"/>
  <c r="C2227"/>
  <c r="B2227"/>
  <c r="Q2226"/>
  <c r="P2226"/>
  <c r="O2226"/>
  <c r="N2226"/>
  <c r="M2226"/>
  <c r="L2226"/>
  <c r="K2226"/>
  <c r="J2226"/>
  <c r="I2226"/>
  <c r="H2226"/>
  <c r="G2226"/>
  <c r="F2226"/>
  <c r="E2226"/>
  <c r="D2226"/>
  <c r="C2226"/>
  <c r="B2226"/>
  <c r="Q2225"/>
  <c r="P2225"/>
  <c r="O2225"/>
  <c r="N2225"/>
  <c r="M2225"/>
  <c r="L2225"/>
  <c r="K2225"/>
  <c r="J2225"/>
  <c r="I2225"/>
  <c r="H2225"/>
  <c r="G2225"/>
  <c r="F2225"/>
  <c r="E2225"/>
  <c r="D2225"/>
  <c r="C2225"/>
  <c r="B2225"/>
  <c r="Q2224"/>
  <c r="P2224"/>
  <c r="O2224"/>
  <c r="N2224"/>
  <c r="M2224"/>
  <c r="L2224"/>
  <c r="K2224"/>
  <c r="J2224"/>
  <c r="I2224"/>
  <c r="H2224"/>
  <c r="G2224"/>
  <c r="F2224"/>
  <c r="E2224"/>
  <c r="D2224"/>
  <c r="C2224"/>
  <c r="B2224"/>
  <c r="Q2223"/>
  <c r="P2223"/>
  <c r="O2223"/>
  <c r="N2223"/>
  <c r="M2223"/>
  <c r="L2223"/>
  <c r="K2223"/>
  <c r="J2223"/>
  <c r="I2223"/>
  <c r="H2223"/>
  <c r="G2223"/>
  <c r="F2223"/>
  <c r="E2223"/>
  <c r="D2223"/>
  <c r="C2223"/>
  <c r="B2223"/>
  <c r="Q2222"/>
  <c r="P2222"/>
  <c r="O2222"/>
  <c r="N2222"/>
  <c r="M2222"/>
  <c r="L2222"/>
  <c r="K2222"/>
  <c r="J2222"/>
  <c r="I2222"/>
  <c r="H2222"/>
  <c r="G2222"/>
  <c r="F2222"/>
  <c r="E2222"/>
  <c r="D2222"/>
  <c r="C2222"/>
  <c r="B2222"/>
  <c r="Q2221"/>
  <c r="P2221"/>
  <c r="O2221"/>
  <c r="N2221"/>
  <c r="M2221"/>
  <c r="L2221"/>
  <c r="K2221"/>
  <c r="J2221"/>
  <c r="I2221"/>
  <c r="H2221"/>
  <c r="G2221"/>
  <c r="F2221"/>
  <c r="E2221"/>
  <c r="D2221"/>
  <c r="C2221"/>
  <c r="B2221"/>
  <c r="Q2220"/>
  <c r="P2220"/>
  <c r="O2220"/>
  <c r="N2220"/>
  <c r="M2220"/>
  <c r="L2220"/>
  <c r="K2220"/>
  <c r="J2220"/>
  <c r="I2220"/>
  <c r="H2220"/>
  <c r="G2220"/>
  <c r="F2220"/>
  <c r="E2220"/>
  <c r="D2220"/>
  <c r="C2220"/>
  <c r="B2220"/>
  <c r="Q2219"/>
  <c r="P2219"/>
  <c r="O2219"/>
  <c r="N2219"/>
  <c r="M2219"/>
  <c r="L2219"/>
  <c r="K2219"/>
  <c r="J2219"/>
  <c r="I2219"/>
  <c r="H2219"/>
  <c r="G2219"/>
  <c r="F2219"/>
  <c r="E2219"/>
  <c r="D2219"/>
  <c r="C2219"/>
  <c r="B2219"/>
  <c r="Q2218"/>
  <c r="P2218"/>
  <c r="O2218"/>
  <c r="N2218"/>
  <c r="M2218"/>
  <c r="L2218"/>
  <c r="K2218"/>
  <c r="J2218"/>
  <c r="I2218"/>
  <c r="H2218"/>
  <c r="G2218"/>
  <c r="F2218"/>
  <c r="E2218"/>
  <c r="D2218"/>
  <c r="C2218"/>
  <c r="B2218"/>
  <c r="Q2217"/>
  <c r="P2217"/>
  <c r="O2217"/>
  <c r="N2217"/>
  <c r="M2217"/>
  <c r="L2217"/>
  <c r="K2217"/>
  <c r="J2217"/>
  <c r="I2217"/>
  <c r="H2217"/>
  <c r="G2217"/>
  <c r="F2217"/>
  <c r="E2217"/>
  <c r="D2217"/>
  <c r="C2217"/>
  <c r="B2217"/>
  <c r="Q2216"/>
  <c r="P2216"/>
  <c r="O2216"/>
  <c r="N2216"/>
  <c r="M2216"/>
  <c r="L2216"/>
  <c r="K2216"/>
  <c r="J2216"/>
  <c r="I2216"/>
  <c r="H2216"/>
  <c r="G2216"/>
  <c r="F2216"/>
  <c r="E2216"/>
  <c r="D2216"/>
  <c r="C2216"/>
  <c r="B2216"/>
  <c r="Q2215"/>
  <c r="P2215"/>
  <c r="O2215"/>
  <c r="N2215"/>
  <c r="M2215"/>
  <c r="L2215"/>
  <c r="K2215"/>
  <c r="J2215"/>
  <c r="I2215"/>
  <c r="H2215"/>
  <c r="G2215"/>
  <c r="F2215"/>
  <c r="E2215"/>
  <c r="D2215"/>
  <c r="C2215"/>
  <c r="B2215"/>
  <c r="Q2214"/>
  <c r="P2214"/>
  <c r="O2214"/>
  <c r="N2214"/>
  <c r="M2214"/>
  <c r="L2214"/>
  <c r="K2214"/>
  <c r="J2214"/>
  <c r="I2214"/>
  <c r="H2214"/>
  <c r="G2214"/>
  <c r="F2214"/>
  <c r="E2214"/>
  <c r="D2214"/>
  <c r="C2214"/>
  <c r="B2214"/>
  <c r="Q2213"/>
  <c r="P2213"/>
  <c r="O2213"/>
  <c r="N2213"/>
  <c r="M2213"/>
  <c r="L2213"/>
  <c r="K2213"/>
  <c r="J2213"/>
  <c r="I2213"/>
  <c r="H2213"/>
  <c r="G2213"/>
  <c r="F2213"/>
  <c r="E2213"/>
  <c r="D2213"/>
  <c r="C2213"/>
  <c r="B2213"/>
  <c r="Q2212"/>
  <c r="P2212"/>
  <c r="O2212"/>
  <c r="N2212"/>
  <c r="M2212"/>
  <c r="L2212"/>
  <c r="K2212"/>
  <c r="J2212"/>
  <c r="I2212"/>
  <c r="H2212"/>
  <c r="G2212"/>
  <c r="F2212"/>
  <c r="E2212"/>
  <c r="D2212"/>
  <c r="C2212"/>
  <c r="B2212"/>
  <c r="Q2211"/>
  <c r="P2211"/>
  <c r="O2211"/>
  <c r="N2211"/>
  <c r="M2211"/>
  <c r="L2211"/>
  <c r="K2211"/>
  <c r="J2211"/>
  <c r="I2211"/>
  <c r="H2211"/>
  <c r="G2211"/>
  <c r="F2211"/>
  <c r="E2211"/>
  <c r="D2211"/>
  <c r="C2211"/>
  <c r="B2211"/>
  <c r="Q2210"/>
  <c r="P2210"/>
  <c r="O2210"/>
  <c r="N2210"/>
  <c r="M2210"/>
  <c r="L2210"/>
  <c r="K2210"/>
  <c r="J2210"/>
  <c r="I2210"/>
  <c r="H2210"/>
  <c r="G2210"/>
  <c r="F2210"/>
  <c r="E2210"/>
  <c r="D2210"/>
  <c r="C2210"/>
  <c r="B2210"/>
  <c r="Q2209"/>
  <c r="P2209"/>
  <c r="O2209"/>
  <c r="N2209"/>
  <c r="M2209"/>
  <c r="L2209"/>
  <c r="K2209"/>
  <c r="J2209"/>
  <c r="I2209"/>
  <c r="H2209"/>
  <c r="G2209"/>
  <c r="F2209"/>
  <c r="E2209"/>
  <c r="D2209"/>
  <c r="C2209"/>
  <c r="B2209"/>
  <c r="Q2208"/>
  <c r="P2208"/>
  <c r="O2208"/>
  <c r="N2208"/>
  <c r="M2208"/>
  <c r="L2208"/>
  <c r="K2208"/>
  <c r="J2208"/>
  <c r="I2208"/>
  <c r="H2208"/>
  <c r="G2208"/>
  <c r="F2208"/>
  <c r="E2208"/>
  <c r="D2208"/>
  <c r="C2208"/>
  <c r="B2208"/>
  <c r="Q2207"/>
  <c r="P2207"/>
  <c r="O2207"/>
  <c r="N2207"/>
  <c r="M2207"/>
  <c r="L2207"/>
  <c r="K2207"/>
  <c r="J2207"/>
  <c r="I2207"/>
  <c r="H2207"/>
  <c r="G2207"/>
  <c r="F2207"/>
  <c r="E2207"/>
  <c r="D2207"/>
  <c r="C2207"/>
  <c r="B2207"/>
  <c r="Q2206"/>
  <c r="P2206"/>
  <c r="O2206"/>
  <c r="N2206"/>
  <c r="M2206"/>
  <c r="L2206"/>
  <c r="K2206"/>
  <c r="J2206"/>
  <c r="I2206"/>
  <c r="H2206"/>
  <c r="G2206"/>
  <c r="F2206"/>
  <c r="E2206"/>
  <c r="D2206"/>
  <c r="C2206"/>
  <c r="B2206"/>
  <c r="Q2205"/>
  <c r="P2205"/>
  <c r="O2205"/>
  <c r="N2205"/>
  <c r="M2205"/>
  <c r="L2205"/>
  <c r="K2205"/>
  <c r="J2205"/>
  <c r="I2205"/>
  <c r="H2205"/>
  <c r="G2205"/>
  <c r="F2205"/>
  <c r="E2205"/>
  <c r="D2205"/>
  <c r="C2205"/>
  <c r="B2205"/>
  <c r="Q2204"/>
  <c r="P2204"/>
  <c r="O2204"/>
  <c r="N2204"/>
  <c r="M2204"/>
  <c r="L2204"/>
  <c r="K2204"/>
  <c r="J2204"/>
  <c r="I2204"/>
  <c r="H2204"/>
  <c r="G2204"/>
  <c r="F2204"/>
  <c r="E2204"/>
  <c r="D2204"/>
  <c r="C2204"/>
  <c r="B2204"/>
  <c r="Q2203"/>
  <c r="P2203"/>
  <c r="O2203"/>
  <c r="N2203"/>
  <c r="M2203"/>
  <c r="L2203"/>
  <c r="K2203"/>
  <c r="J2203"/>
  <c r="I2203"/>
  <c r="H2203"/>
  <c r="G2203"/>
  <c r="F2203"/>
  <c r="E2203"/>
  <c r="D2203"/>
  <c r="C2203"/>
  <c r="B2203"/>
  <c r="Q2202"/>
  <c r="P2202"/>
  <c r="O2202"/>
  <c r="N2202"/>
  <c r="M2202"/>
  <c r="L2202"/>
  <c r="K2202"/>
  <c r="J2202"/>
  <c r="I2202"/>
  <c r="H2202"/>
  <c r="G2202"/>
  <c r="F2202"/>
  <c r="E2202"/>
  <c r="D2202"/>
  <c r="C2202"/>
  <c r="B2202"/>
  <c r="Q2201"/>
  <c r="P2201"/>
  <c r="O2201"/>
  <c r="N2201"/>
  <c r="M2201"/>
  <c r="L2201"/>
  <c r="K2201"/>
  <c r="J2201"/>
  <c r="I2201"/>
  <c r="H2201"/>
  <c r="G2201"/>
  <c r="F2201"/>
  <c r="E2201"/>
  <c r="D2201"/>
  <c r="C2201"/>
  <c r="B2201"/>
  <c r="Q2200"/>
  <c r="P2200"/>
  <c r="O2200"/>
  <c r="N2200"/>
  <c r="M2200"/>
  <c r="L2200"/>
  <c r="K2200"/>
  <c r="J2200"/>
  <c r="I2200"/>
  <c r="H2200"/>
  <c r="G2200"/>
  <c r="F2200"/>
  <c r="E2200"/>
  <c r="D2200"/>
  <c r="C2200"/>
  <c r="B2200"/>
  <c r="Q2199"/>
  <c r="P2199"/>
  <c r="O2199"/>
  <c r="N2199"/>
  <c r="M2199"/>
  <c r="L2199"/>
  <c r="K2199"/>
  <c r="J2199"/>
  <c r="I2199"/>
  <c r="H2199"/>
  <c r="G2199"/>
  <c r="F2199"/>
  <c r="E2199"/>
  <c r="D2199"/>
  <c r="C2199"/>
  <c r="B2199"/>
  <c r="Q2198"/>
  <c r="P2198"/>
  <c r="O2198"/>
  <c r="N2198"/>
  <c r="M2198"/>
  <c r="L2198"/>
  <c r="K2198"/>
  <c r="J2198"/>
  <c r="I2198"/>
  <c r="H2198"/>
  <c r="G2198"/>
  <c r="F2198"/>
  <c r="E2198"/>
  <c r="D2198"/>
  <c r="C2198"/>
  <c r="B2198"/>
  <c r="Q2197"/>
  <c r="P2197"/>
  <c r="O2197"/>
  <c r="N2197"/>
  <c r="M2197"/>
  <c r="L2197"/>
  <c r="K2197"/>
  <c r="J2197"/>
  <c r="I2197"/>
  <c r="H2197"/>
  <c r="G2197"/>
  <c r="F2197"/>
  <c r="E2197"/>
  <c r="D2197"/>
  <c r="C2197"/>
  <c r="B2197"/>
  <c r="Q2196"/>
  <c r="P2196"/>
  <c r="O2196"/>
  <c r="N2196"/>
  <c r="M2196"/>
  <c r="L2196"/>
  <c r="K2196"/>
  <c r="J2196"/>
  <c r="I2196"/>
  <c r="H2196"/>
  <c r="G2196"/>
  <c r="F2196"/>
  <c r="E2196"/>
  <c r="D2196"/>
  <c r="C2196"/>
  <c r="B2196"/>
  <c r="Q2195"/>
  <c r="P2195"/>
  <c r="O2195"/>
  <c r="N2195"/>
  <c r="M2195"/>
  <c r="L2195"/>
  <c r="K2195"/>
  <c r="J2195"/>
  <c r="I2195"/>
  <c r="H2195"/>
  <c r="G2195"/>
  <c r="F2195"/>
  <c r="E2195"/>
  <c r="D2195"/>
  <c r="C2195"/>
  <c r="B2195"/>
  <c r="Q2194"/>
  <c r="P2194"/>
  <c r="O2194"/>
  <c r="N2194"/>
  <c r="M2194"/>
  <c r="L2194"/>
  <c r="K2194"/>
  <c r="J2194"/>
  <c r="I2194"/>
  <c r="H2194"/>
  <c r="G2194"/>
  <c r="F2194"/>
  <c r="E2194"/>
  <c r="D2194"/>
  <c r="C2194"/>
  <c r="B2194"/>
  <c r="Q2193"/>
  <c r="P2193"/>
  <c r="O2193"/>
  <c r="N2193"/>
  <c r="M2193"/>
  <c r="L2193"/>
  <c r="K2193"/>
  <c r="J2193"/>
  <c r="I2193"/>
  <c r="H2193"/>
  <c r="G2193"/>
  <c r="F2193"/>
  <c r="E2193"/>
  <c r="D2193"/>
  <c r="C2193"/>
  <c r="B2193"/>
  <c r="Q2192"/>
  <c r="P2192"/>
  <c r="O2192"/>
  <c r="N2192"/>
  <c r="M2192"/>
  <c r="L2192"/>
  <c r="K2192"/>
  <c r="J2192"/>
  <c r="I2192"/>
  <c r="H2192"/>
  <c r="G2192"/>
  <c r="F2192"/>
  <c r="E2192"/>
  <c r="D2192"/>
  <c r="C2192"/>
  <c r="B2192"/>
  <c r="Q2191"/>
  <c r="P2191"/>
  <c r="O2191"/>
  <c r="N2191"/>
  <c r="M2191"/>
  <c r="L2191"/>
  <c r="K2191"/>
  <c r="J2191"/>
  <c r="I2191"/>
  <c r="H2191"/>
  <c r="G2191"/>
  <c r="F2191"/>
  <c r="E2191"/>
  <c r="D2191"/>
  <c r="C2191"/>
  <c r="B2191"/>
  <c r="Q2190"/>
  <c r="P2190"/>
  <c r="O2190"/>
  <c r="N2190"/>
  <c r="M2190"/>
  <c r="L2190"/>
  <c r="K2190"/>
  <c r="J2190"/>
  <c r="I2190"/>
  <c r="H2190"/>
  <c r="G2190"/>
  <c r="F2190"/>
  <c r="E2190"/>
  <c r="D2190"/>
  <c r="C2190"/>
  <c r="B2190"/>
  <c r="Q2189"/>
  <c r="P2189"/>
  <c r="O2189"/>
  <c r="N2189"/>
  <c r="M2189"/>
  <c r="L2189"/>
  <c r="K2189"/>
  <c r="J2189"/>
  <c r="I2189"/>
  <c r="H2189"/>
  <c r="G2189"/>
  <c r="F2189"/>
  <c r="E2189"/>
  <c r="D2189"/>
  <c r="C2189"/>
  <c r="B2189"/>
  <c r="Q2188"/>
  <c r="P2188"/>
  <c r="O2188"/>
  <c r="N2188"/>
  <c r="M2188"/>
  <c r="L2188"/>
  <c r="K2188"/>
  <c r="J2188"/>
  <c r="I2188"/>
  <c r="H2188"/>
  <c r="G2188"/>
  <c r="F2188"/>
  <c r="E2188"/>
  <c r="D2188"/>
  <c r="C2188"/>
  <c r="B2188"/>
  <c r="Q2187"/>
  <c r="P2187"/>
  <c r="O2187"/>
  <c r="N2187"/>
  <c r="M2187"/>
  <c r="L2187"/>
  <c r="K2187"/>
  <c r="J2187"/>
  <c r="I2187"/>
  <c r="H2187"/>
  <c r="G2187"/>
  <c r="F2187"/>
  <c r="E2187"/>
  <c r="D2187"/>
  <c r="C2187"/>
  <c r="B2187"/>
  <c r="Q2186"/>
  <c r="P2186"/>
  <c r="O2186"/>
  <c r="N2186"/>
  <c r="M2186"/>
  <c r="L2186"/>
  <c r="K2186"/>
  <c r="J2186"/>
  <c r="I2186"/>
  <c r="H2186"/>
  <c r="G2186"/>
  <c r="F2186"/>
  <c r="E2186"/>
  <c r="D2186"/>
  <c r="C2186"/>
  <c r="B2186"/>
  <c r="Q2185"/>
  <c r="P2185"/>
  <c r="O2185"/>
  <c r="N2185"/>
  <c r="M2185"/>
  <c r="L2185"/>
  <c r="K2185"/>
  <c r="J2185"/>
  <c r="I2185"/>
  <c r="H2185"/>
  <c r="G2185"/>
  <c r="F2185"/>
  <c r="E2185"/>
  <c r="D2185"/>
  <c r="C2185"/>
  <c r="B2185"/>
  <c r="Q2184"/>
  <c r="P2184"/>
  <c r="O2184"/>
  <c r="N2184"/>
  <c r="M2184"/>
  <c r="L2184"/>
  <c r="K2184"/>
  <c r="J2184"/>
  <c r="I2184"/>
  <c r="H2184"/>
  <c r="G2184"/>
  <c r="F2184"/>
  <c r="E2184"/>
  <c r="D2184"/>
  <c r="C2184"/>
  <c r="B2184"/>
  <c r="Q2183"/>
  <c r="P2183"/>
  <c r="O2183"/>
  <c r="N2183"/>
  <c r="M2183"/>
  <c r="L2183"/>
  <c r="K2183"/>
  <c r="J2183"/>
  <c r="I2183"/>
  <c r="H2183"/>
  <c r="G2183"/>
  <c r="F2183"/>
  <c r="E2183"/>
  <c r="D2183"/>
  <c r="C2183"/>
  <c r="B2183"/>
  <c r="Q2182"/>
  <c r="P2182"/>
  <c r="O2182"/>
  <c r="N2182"/>
  <c r="M2182"/>
  <c r="L2182"/>
  <c r="K2182"/>
  <c r="J2182"/>
  <c r="I2182"/>
  <c r="H2182"/>
  <c r="G2182"/>
  <c r="F2182"/>
  <c r="E2182"/>
  <c r="D2182"/>
  <c r="C2182"/>
  <c r="B2182"/>
  <c r="Q2181"/>
  <c r="P2181"/>
  <c r="O2181"/>
  <c r="N2181"/>
  <c r="M2181"/>
  <c r="L2181"/>
  <c r="K2181"/>
  <c r="J2181"/>
  <c r="I2181"/>
  <c r="H2181"/>
  <c r="G2181"/>
  <c r="F2181"/>
  <c r="E2181"/>
  <c r="D2181"/>
  <c r="C2181"/>
  <c r="B2181"/>
  <c r="Q2180"/>
  <c r="P2180"/>
  <c r="O2180"/>
  <c r="N2180"/>
  <c r="M2180"/>
  <c r="L2180"/>
  <c r="K2180"/>
  <c r="J2180"/>
  <c r="I2180"/>
  <c r="H2180"/>
  <c r="G2180"/>
  <c r="F2180"/>
  <c r="E2180"/>
  <c r="D2180"/>
  <c r="C2180"/>
  <c r="B2180"/>
  <c r="Q2179"/>
  <c r="P2179"/>
  <c r="O2179"/>
  <c r="N2179"/>
  <c r="M2179"/>
  <c r="L2179"/>
  <c r="K2179"/>
  <c r="J2179"/>
  <c r="I2179"/>
  <c r="H2179"/>
  <c r="G2179"/>
  <c r="F2179"/>
  <c r="E2179"/>
  <c r="D2179"/>
  <c r="C2179"/>
  <c r="B2179"/>
  <c r="Q2178"/>
  <c r="P2178"/>
  <c r="O2178"/>
  <c r="N2178"/>
  <c r="M2178"/>
  <c r="L2178"/>
  <c r="K2178"/>
  <c r="J2178"/>
  <c r="I2178"/>
  <c r="H2178"/>
  <c r="G2178"/>
  <c r="F2178"/>
  <c r="E2178"/>
  <c r="D2178"/>
  <c r="C2178"/>
  <c r="B2178"/>
  <c r="Q2177"/>
  <c r="P2177"/>
  <c r="O2177"/>
  <c r="N2177"/>
  <c r="M2177"/>
  <c r="L2177"/>
  <c r="K2177"/>
  <c r="J2177"/>
  <c r="I2177"/>
  <c r="H2177"/>
  <c r="G2177"/>
  <c r="F2177"/>
  <c r="E2177"/>
  <c r="D2177"/>
  <c r="C2177"/>
  <c r="B2177"/>
  <c r="Q2176"/>
  <c r="P2176"/>
  <c r="O2176"/>
  <c r="N2176"/>
  <c r="M2176"/>
  <c r="L2176"/>
  <c r="K2176"/>
  <c r="J2176"/>
  <c r="I2176"/>
  <c r="H2176"/>
  <c r="G2176"/>
  <c r="F2176"/>
  <c r="E2176"/>
  <c r="D2176"/>
  <c r="C2176"/>
  <c r="B2176"/>
  <c r="Q2175"/>
  <c r="P2175"/>
  <c r="O2175"/>
  <c r="N2175"/>
  <c r="M2175"/>
  <c r="L2175"/>
  <c r="K2175"/>
  <c r="J2175"/>
  <c r="I2175"/>
  <c r="H2175"/>
  <c r="G2175"/>
  <c r="F2175"/>
  <c r="E2175"/>
  <c r="D2175"/>
  <c r="C2175"/>
  <c r="B2175"/>
  <c r="Q2174"/>
  <c r="P2174"/>
  <c r="O2174"/>
  <c r="N2174"/>
  <c r="M2174"/>
  <c r="L2174"/>
  <c r="K2174"/>
  <c r="J2174"/>
  <c r="I2174"/>
  <c r="H2174"/>
  <c r="G2174"/>
  <c r="F2174"/>
  <c r="E2174"/>
  <c r="D2174"/>
  <c r="C2174"/>
  <c r="B2174"/>
  <c r="Q2173"/>
  <c r="P2173"/>
  <c r="O2173"/>
  <c r="N2173"/>
  <c r="M2173"/>
  <c r="L2173"/>
  <c r="K2173"/>
  <c r="J2173"/>
  <c r="I2173"/>
  <c r="H2173"/>
  <c r="G2173"/>
  <c r="F2173"/>
  <c r="E2173"/>
  <c r="D2173"/>
  <c r="C2173"/>
  <c r="B2173"/>
  <c r="Q2172"/>
  <c r="P2172"/>
  <c r="O2172"/>
  <c r="N2172"/>
  <c r="M2172"/>
  <c r="L2172"/>
  <c r="K2172"/>
  <c r="J2172"/>
  <c r="I2172"/>
  <c r="H2172"/>
  <c r="G2172"/>
  <c r="F2172"/>
  <c r="E2172"/>
  <c r="D2172"/>
  <c r="C2172"/>
  <c r="B2172"/>
  <c r="Q2171"/>
  <c r="P2171"/>
  <c r="O2171"/>
  <c r="N2171"/>
  <c r="M2171"/>
  <c r="L2171"/>
  <c r="K2171"/>
  <c r="J2171"/>
  <c r="I2171"/>
  <c r="H2171"/>
  <c r="G2171"/>
  <c r="F2171"/>
  <c r="E2171"/>
  <c r="D2171"/>
  <c r="C2171"/>
  <c r="B2171"/>
  <c r="Q2170"/>
  <c r="P2170"/>
  <c r="O2170"/>
  <c r="N2170"/>
  <c r="M2170"/>
  <c r="L2170"/>
  <c r="K2170"/>
  <c r="J2170"/>
  <c r="I2170"/>
  <c r="H2170"/>
  <c r="G2170"/>
  <c r="F2170"/>
  <c r="E2170"/>
  <c r="D2170"/>
  <c r="C2170"/>
  <c r="B2170"/>
  <c r="Q2169"/>
  <c r="P2169"/>
  <c r="O2169"/>
  <c r="N2169"/>
  <c r="M2169"/>
  <c r="L2169"/>
  <c r="K2169"/>
  <c r="J2169"/>
  <c r="I2169"/>
  <c r="H2169"/>
  <c r="G2169"/>
  <c r="F2169"/>
  <c r="E2169"/>
  <c r="D2169"/>
  <c r="C2169"/>
  <c r="B2169"/>
  <c r="Q2168"/>
  <c r="P2168"/>
  <c r="O2168"/>
  <c r="N2168"/>
  <c r="M2168"/>
  <c r="L2168"/>
  <c r="K2168"/>
  <c r="J2168"/>
  <c r="I2168"/>
  <c r="H2168"/>
  <c r="G2168"/>
  <c r="F2168"/>
  <c r="E2168"/>
  <c r="D2168"/>
  <c r="C2168"/>
  <c r="B2168"/>
  <c r="Q2167"/>
  <c r="P2167"/>
  <c r="O2167"/>
  <c r="N2167"/>
  <c r="M2167"/>
  <c r="L2167"/>
  <c r="K2167"/>
  <c r="J2167"/>
  <c r="I2167"/>
  <c r="H2167"/>
  <c r="G2167"/>
  <c r="F2167"/>
  <c r="E2167"/>
  <c r="D2167"/>
  <c r="C2167"/>
  <c r="B2167"/>
  <c r="Q2166"/>
  <c r="P2166"/>
  <c r="O2166"/>
  <c r="N2166"/>
  <c r="M2166"/>
  <c r="L2166"/>
  <c r="K2166"/>
  <c r="J2166"/>
  <c r="I2166"/>
  <c r="H2166"/>
  <c r="G2166"/>
  <c r="F2166"/>
  <c r="E2166"/>
  <c r="D2166"/>
  <c r="C2166"/>
  <c r="B2166"/>
  <c r="Q2165"/>
  <c r="P2165"/>
  <c r="O2165"/>
  <c r="N2165"/>
  <c r="M2165"/>
  <c r="L2165"/>
  <c r="K2165"/>
  <c r="J2165"/>
  <c r="I2165"/>
  <c r="H2165"/>
  <c r="G2165"/>
  <c r="F2165"/>
  <c r="E2165"/>
  <c r="D2165"/>
  <c r="C2165"/>
  <c r="B2165"/>
  <c r="Q2164"/>
  <c r="P2164"/>
  <c r="O2164"/>
  <c r="N2164"/>
  <c r="M2164"/>
  <c r="L2164"/>
  <c r="K2164"/>
  <c r="J2164"/>
  <c r="I2164"/>
  <c r="H2164"/>
  <c r="G2164"/>
  <c r="F2164"/>
  <c r="E2164"/>
  <c r="D2164"/>
  <c r="C2164"/>
  <c r="B2164"/>
  <c r="Q2163"/>
  <c r="P2163"/>
  <c r="O2163"/>
  <c r="N2163"/>
  <c r="M2163"/>
  <c r="L2163"/>
  <c r="K2163"/>
  <c r="J2163"/>
  <c r="I2163"/>
  <c r="H2163"/>
  <c r="G2163"/>
  <c r="F2163"/>
  <c r="E2163"/>
  <c r="D2163"/>
  <c r="C2163"/>
  <c r="B2163"/>
  <c r="Q2162"/>
  <c r="P2162"/>
  <c r="O2162"/>
  <c r="N2162"/>
  <c r="M2162"/>
  <c r="L2162"/>
  <c r="K2162"/>
  <c r="J2162"/>
  <c r="I2162"/>
  <c r="H2162"/>
  <c r="G2162"/>
  <c r="F2162"/>
  <c r="E2162"/>
  <c r="D2162"/>
  <c r="C2162"/>
  <c r="B2162"/>
  <c r="Q2161"/>
  <c r="P2161"/>
  <c r="O2161"/>
  <c r="N2161"/>
  <c r="M2161"/>
  <c r="L2161"/>
  <c r="K2161"/>
  <c r="J2161"/>
  <c r="I2161"/>
  <c r="H2161"/>
  <c r="G2161"/>
  <c r="F2161"/>
  <c r="E2161"/>
  <c r="D2161"/>
  <c r="C2161"/>
  <c r="B2161"/>
  <c r="Q2160"/>
  <c r="P2160"/>
  <c r="O2160"/>
  <c r="N2160"/>
  <c r="M2160"/>
  <c r="L2160"/>
  <c r="K2160"/>
  <c r="J2160"/>
  <c r="I2160"/>
  <c r="H2160"/>
  <c r="G2160"/>
  <c r="F2160"/>
  <c r="E2160"/>
  <c r="D2160"/>
  <c r="C2160"/>
  <c r="B2160"/>
  <c r="Q2159"/>
  <c r="P2159"/>
  <c r="O2159"/>
  <c r="N2159"/>
  <c r="M2159"/>
  <c r="L2159"/>
  <c r="K2159"/>
  <c r="J2159"/>
  <c r="I2159"/>
  <c r="H2159"/>
  <c r="G2159"/>
  <c r="F2159"/>
  <c r="E2159"/>
  <c r="D2159"/>
  <c r="C2159"/>
  <c r="B2159"/>
  <c r="Q2158"/>
  <c r="P2158"/>
  <c r="O2158"/>
  <c r="N2158"/>
  <c r="M2158"/>
  <c r="L2158"/>
  <c r="K2158"/>
  <c r="J2158"/>
  <c r="I2158"/>
  <c r="H2158"/>
  <c r="G2158"/>
  <c r="F2158"/>
  <c r="E2158"/>
  <c r="D2158"/>
  <c r="C2158"/>
  <c r="B2158"/>
  <c r="Q2157"/>
  <c r="P2157"/>
  <c r="O2157"/>
  <c r="N2157"/>
  <c r="M2157"/>
  <c r="L2157"/>
  <c r="K2157"/>
  <c r="J2157"/>
  <c r="I2157"/>
  <c r="H2157"/>
  <c r="G2157"/>
  <c r="F2157"/>
  <c r="E2157"/>
  <c r="D2157"/>
  <c r="C2157"/>
  <c r="B2157"/>
  <c r="Q2156"/>
  <c r="P2156"/>
  <c r="O2156"/>
  <c r="N2156"/>
  <c r="M2156"/>
  <c r="L2156"/>
  <c r="K2156"/>
  <c r="J2156"/>
  <c r="I2156"/>
  <c r="H2156"/>
  <c r="G2156"/>
  <c r="F2156"/>
  <c r="E2156"/>
  <c r="D2156"/>
  <c r="C2156"/>
  <c r="B2156"/>
  <c r="Q2155"/>
  <c r="P2155"/>
  <c r="O2155"/>
  <c r="N2155"/>
  <c r="M2155"/>
  <c r="L2155"/>
  <c r="K2155"/>
  <c r="J2155"/>
  <c r="I2155"/>
  <c r="H2155"/>
  <c r="G2155"/>
  <c r="F2155"/>
  <c r="E2155"/>
  <c r="D2155"/>
  <c r="C2155"/>
  <c r="B2155"/>
  <c r="Q2154"/>
  <c r="P2154"/>
  <c r="O2154"/>
  <c r="N2154"/>
  <c r="M2154"/>
  <c r="L2154"/>
  <c r="K2154"/>
  <c r="J2154"/>
  <c r="I2154"/>
  <c r="H2154"/>
  <c r="G2154"/>
  <c r="F2154"/>
  <c r="E2154"/>
  <c r="D2154"/>
  <c r="C2154"/>
  <c r="B2154"/>
  <c r="Q2153"/>
  <c r="P2153"/>
  <c r="O2153"/>
  <c r="N2153"/>
  <c r="M2153"/>
  <c r="L2153"/>
  <c r="K2153"/>
  <c r="J2153"/>
  <c r="I2153"/>
  <c r="H2153"/>
  <c r="G2153"/>
  <c r="F2153"/>
  <c r="E2153"/>
  <c r="D2153"/>
  <c r="C2153"/>
  <c r="B2153"/>
  <c r="Q2152"/>
  <c r="P2152"/>
  <c r="O2152"/>
  <c r="N2152"/>
  <c r="M2152"/>
  <c r="L2152"/>
  <c r="K2152"/>
  <c r="J2152"/>
  <c r="I2152"/>
  <c r="H2152"/>
  <c r="G2152"/>
  <c r="F2152"/>
  <c r="E2152"/>
  <c r="D2152"/>
  <c r="C2152"/>
  <c r="B2152"/>
  <c r="Q2151"/>
  <c r="P2151"/>
  <c r="O2151"/>
  <c r="N2151"/>
  <c r="M2151"/>
  <c r="L2151"/>
  <c r="K2151"/>
  <c r="J2151"/>
  <c r="I2151"/>
  <c r="H2151"/>
  <c r="G2151"/>
  <c r="F2151"/>
  <c r="E2151"/>
  <c r="D2151"/>
  <c r="C2151"/>
  <c r="B2151"/>
  <c r="Q2150"/>
  <c r="P2150"/>
  <c r="O2150"/>
  <c r="N2150"/>
  <c r="M2150"/>
  <c r="L2150"/>
  <c r="K2150"/>
  <c r="J2150"/>
  <c r="I2150"/>
  <c r="H2150"/>
  <c r="G2150"/>
  <c r="F2150"/>
  <c r="E2150"/>
  <c r="D2150"/>
  <c r="C2150"/>
  <c r="B2150"/>
  <c r="Q2149"/>
  <c r="P2149"/>
  <c r="O2149"/>
  <c r="N2149"/>
  <c r="M2149"/>
  <c r="L2149"/>
  <c r="K2149"/>
  <c r="J2149"/>
  <c r="I2149"/>
  <c r="H2149"/>
  <c r="G2149"/>
  <c r="F2149"/>
  <c r="E2149"/>
  <c r="D2149"/>
  <c r="C2149"/>
  <c r="B2149"/>
  <c r="Q2148"/>
  <c r="P2148"/>
  <c r="O2148"/>
  <c r="N2148"/>
  <c r="M2148"/>
  <c r="L2148"/>
  <c r="K2148"/>
  <c r="J2148"/>
  <c r="I2148"/>
  <c r="H2148"/>
  <c r="G2148"/>
  <c r="F2148"/>
  <c r="E2148"/>
  <c r="D2148"/>
  <c r="C2148"/>
  <c r="B2148"/>
  <c r="Q2147"/>
  <c r="P2147"/>
  <c r="O2147"/>
  <c r="N2147"/>
  <c r="M2147"/>
  <c r="L2147"/>
  <c r="K2147"/>
  <c r="J2147"/>
  <c r="I2147"/>
  <c r="H2147"/>
  <c r="G2147"/>
  <c r="F2147"/>
  <c r="E2147"/>
  <c r="D2147"/>
  <c r="C2147"/>
  <c r="B2147"/>
  <c r="Q2146"/>
  <c r="P2146"/>
  <c r="O2146"/>
  <c r="N2146"/>
  <c r="M2146"/>
  <c r="L2146"/>
  <c r="K2146"/>
  <c r="J2146"/>
  <c r="I2146"/>
  <c r="H2146"/>
  <c r="G2146"/>
  <c r="F2146"/>
  <c r="E2146"/>
  <c r="D2146"/>
  <c r="C2146"/>
  <c r="B2146"/>
  <c r="Q2145"/>
  <c r="P2145"/>
  <c r="O2145"/>
  <c r="N2145"/>
  <c r="M2145"/>
  <c r="L2145"/>
  <c r="K2145"/>
  <c r="J2145"/>
  <c r="I2145"/>
  <c r="H2145"/>
  <c r="G2145"/>
  <c r="F2145"/>
  <c r="E2145"/>
  <c r="D2145"/>
  <c r="C2145"/>
  <c r="B2145"/>
  <c r="Q2144"/>
  <c r="P2144"/>
  <c r="O2144"/>
  <c r="N2144"/>
  <c r="M2144"/>
  <c r="L2144"/>
  <c r="K2144"/>
  <c r="J2144"/>
  <c r="I2144"/>
  <c r="H2144"/>
  <c r="G2144"/>
  <c r="F2144"/>
  <c r="E2144"/>
  <c r="D2144"/>
  <c r="C2144"/>
  <c r="B2144"/>
  <c r="Q2143"/>
  <c r="P2143"/>
  <c r="O2143"/>
  <c r="N2143"/>
  <c r="M2143"/>
  <c r="L2143"/>
  <c r="K2143"/>
  <c r="J2143"/>
  <c r="I2143"/>
  <c r="H2143"/>
  <c r="G2143"/>
  <c r="F2143"/>
  <c r="E2143"/>
  <c r="D2143"/>
  <c r="C2143"/>
  <c r="B2143"/>
  <c r="Q2142"/>
  <c r="P2142"/>
  <c r="O2142"/>
  <c r="N2142"/>
  <c r="M2142"/>
  <c r="L2142"/>
  <c r="K2142"/>
  <c r="J2142"/>
  <c r="I2142"/>
  <c r="H2142"/>
  <c r="G2142"/>
  <c r="F2142"/>
  <c r="E2142"/>
  <c r="D2142"/>
  <c r="C2142"/>
  <c r="B2142"/>
  <c r="Q2141"/>
  <c r="P2141"/>
  <c r="O2141"/>
  <c r="N2141"/>
  <c r="M2141"/>
  <c r="L2141"/>
  <c r="K2141"/>
  <c r="J2141"/>
  <c r="I2141"/>
  <c r="H2141"/>
  <c r="G2141"/>
  <c r="F2141"/>
  <c r="E2141"/>
  <c r="D2141"/>
  <c r="C2141"/>
  <c r="B2141"/>
  <c r="Q2140"/>
  <c r="P2140"/>
  <c r="O2140"/>
  <c r="N2140"/>
  <c r="M2140"/>
  <c r="L2140"/>
  <c r="K2140"/>
  <c r="J2140"/>
  <c r="I2140"/>
  <c r="H2140"/>
  <c r="G2140"/>
  <c r="F2140"/>
  <c r="E2140"/>
  <c r="D2140"/>
  <c r="C2140"/>
  <c r="B2140"/>
  <c r="Q2139"/>
  <c r="P2139"/>
  <c r="O2139"/>
  <c r="N2139"/>
  <c r="M2139"/>
  <c r="L2139"/>
  <c r="K2139"/>
  <c r="J2139"/>
  <c r="I2139"/>
  <c r="H2139"/>
  <c r="G2139"/>
  <c r="F2139"/>
  <c r="E2139"/>
  <c r="D2139"/>
  <c r="C2139"/>
  <c r="B2139"/>
  <c r="Q2138"/>
  <c r="P2138"/>
  <c r="O2138"/>
  <c r="N2138"/>
  <c r="M2138"/>
  <c r="L2138"/>
  <c r="K2138"/>
  <c r="J2138"/>
  <c r="I2138"/>
  <c r="H2138"/>
  <c r="G2138"/>
  <c r="F2138"/>
  <c r="E2138"/>
  <c r="D2138"/>
  <c r="C2138"/>
  <c r="B2138"/>
  <c r="Q2137"/>
  <c r="P2137"/>
  <c r="O2137"/>
  <c r="N2137"/>
  <c r="M2137"/>
  <c r="L2137"/>
  <c r="K2137"/>
  <c r="J2137"/>
  <c r="I2137"/>
  <c r="H2137"/>
  <c r="G2137"/>
  <c r="F2137"/>
  <c r="E2137"/>
  <c r="D2137"/>
  <c r="C2137"/>
  <c r="B2137"/>
  <c r="Q2136"/>
  <c r="P2136"/>
  <c r="O2136"/>
  <c r="N2136"/>
  <c r="M2136"/>
  <c r="L2136"/>
  <c r="K2136"/>
  <c r="J2136"/>
  <c r="I2136"/>
  <c r="H2136"/>
  <c r="G2136"/>
  <c r="F2136"/>
  <c r="E2136"/>
  <c r="D2136"/>
  <c r="C2136"/>
  <c r="B2136"/>
  <c r="Q2135"/>
  <c r="P2135"/>
  <c r="O2135"/>
  <c r="N2135"/>
  <c r="M2135"/>
  <c r="L2135"/>
  <c r="K2135"/>
  <c r="J2135"/>
  <c r="I2135"/>
  <c r="H2135"/>
  <c r="G2135"/>
  <c r="F2135"/>
  <c r="E2135"/>
  <c r="D2135"/>
  <c r="C2135"/>
  <c r="B2135"/>
  <c r="Q2134"/>
  <c r="P2134"/>
  <c r="O2134"/>
  <c r="N2134"/>
  <c r="M2134"/>
  <c r="L2134"/>
  <c r="K2134"/>
  <c r="J2134"/>
  <c r="I2134"/>
  <c r="H2134"/>
  <c r="G2134"/>
  <c r="F2134"/>
  <c r="E2134"/>
  <c r="D2134"/>
  <c r="C2134"/>
  <c r="B2134"/>
  <c r="Q2133"/>
  <c r="P2133"/>
  <c r="O2133"/>
  <c r="N2133"/>
  <c r="M2133"/>
  <c r="L2133"/>
  <c r="K2133"/>
  <c r="J2133"/>
  <c r="I2133"/>
  <c r="H2133"/>
  <c r="G2133"/>
  <c r="F2133"/>
  <c r="E2133"/>
  <c r="D2133"/>
  <c r="C2133"/>
  <c r="B2133"/>
  <c r="Q2132"/>
  <c r="P2132"/>
  <c r="O2132"/>
  <c r="N2132"/>
  <c r="M2132"/>
  <c r="L2132"/>
  <c r="K2132"/>
  <c r="J2132"/>
  <c r="I2132"/>
  <c r="H2132"/>
  <c r="G2132"/>
  <c r="F2132"/>
  <c r="E2132"/>
  <c r="D2132"/>
  <c r="C2132"/>
  <c r="B2132"/>
  <c r="Q2131"/>
  <c r="P2131"/>
  <c r="O2131"/>
  <c r="N2131"/>
  <c r="M2131"/>
  <c r="L2131"/>
  <c r="K2131"/>
  <c r="J2131"/>
  <c r="I2131"/>
  <c r="H2131"/>
  <c r="G2131"/>
  <c r="F2131"/>
  <c r="E2131"/>
  <c r="D2131"/>
  <c r="C2131"/>
  <c r="B2131"/>
  <c r="Q2130"/>
  <c r="P2130"/>
  <c r="O2130"/>
  <c r="N2130"/>
  <c r="M2130"/>
  <c r="L2130"/>
  <c r="K2130"/>
  <c r="J2130"/>
  <c r="I2130"/>
  <c r="H2130"/>
  <c r="G2130"/>
  <c r="F2130"/>
  <c r="E2130"/>
  <c r="D2130"/>
  <c r="C2130"/>
  <c r="B2130"/>
  <c r="Q2129"/>
  <c r="P2129"/>
  <c r="O2129"/>
  <c r="N2129"/>
  <c r="M2129"/>
  <c r="L2129"/>
  <c r="K2129"/>
  <c r="J2129"/>
  <c r="I2129"/>
  <c r="H2129"/>
  <c r="G2129"/>
  <c r="F2129"/>
  <c r="E2129"/>
  <c r="D2129"/>
  <c r="C2129"/>
  <c r="B2129"/>
  <c r="Q2128"/>
  <c r="P2128"/>
  <c r="O2128"/>
  <c r="N2128"/>
  <c r="M2128"/>
  <c r="L2128"/>
  <c r="K2128"/>
  <c r="J2128"/>
  <c r="I2128"/>
  <c r="H2128"/>
  <c r="G2128"/>
  <c r="F2128"/>
  <c r="E2128"/>
  <c r="D2128"/>
  <c r="C2128"/>
  <c r="B2128"/>
  <c r="Q2127"/>
  <c r="P2127"/>
  <c r="O2127"/>
  <c r="N2127"/>
  <c r="M2127"/>
  <c r="L2127"/>
  <c r="K2127"/>
  <c r="J2127"/>
  <c r="I2127"/>
  <c r="H2127"/>
  <c r="G2127"/>
  <c r="F2127"/>
  <c r="E2127"/>
  <c r="D2127"/>
  <c r="C2127"/>
  <c r="B2127"/>
  <c r="Q2126"/>
  <c r="P2126"/>
  <c r="O2126"/>
  <c r="N2126"/>
  <c r="M2126"/>
  <c r="L2126"/>
  <c r="K2126"/>
  <c r="J2126"/>
  <c r="I2126"/>
  <c r="H2126"/>
  <c r="G2126"/>
  <c r="F2126"/>
  <c r="E2126"/>
  <c r="D2126"/>
  <c r="C2126"/>
  <c r="B2126"/>
  <c r="Q2125"/>
  <c r="P2125"/>
  <c r="O2125"/>
  <c r="N2125"/>
  <c r="M2125"/>
  <c r="L2125"/>
  <c r="K2125"/>
  <c r="J2125"/>
  <c r="I2125"/>
  <c r="H2125"/>
  <c r="G2125"/>
  <c r="F2125"/>
  <c r="E2125"/>
  <c r="D2125"/>
  <c r="C2125"/>
  <c r="B2125"/>
  <c r="Q2124"/>
  <c r="P2124"/>
  <c r="O2124"/>
  <c r="N2124"/>
  <c r="M2124"/>
  <c r="L2124"/>
  <c r="K2124"/>
  <c r="J2124"/>
  <c r="I2124"/>
  <c r="H2124"/>
  <c r="G2124"/>
  <c r="F2124"/>
  <c r="E2124"/>
  <c r="D2124"/>
  <c r="C2124"/>
  <c r="B2124"/>
  <c r="Q2123"/>
  <c r="P2123"/>
  <c r="O2123"/>
  <c r="N2123"/>
  <c r="M2123"/>
  <c r="L2123"/>
  <c r="K2123"/>
  <c r="J2123"/>
  <c r="I2123"/>
  <c r="H2123"/>
  <c r="G2123"/>
  <c r="F2123"/>
  <c r="E2123"/>
  <c r="D2123"/>
  <c r="C2123"/>
  <c r="B2123"/>
  <c r="Q2122"/>
  <c r="P2122"/>
  <c r="O2122"/>
  <c r="N2122"/>
  <c r="M2122"/>
  <c r="L2122"/>
  <c r="K2122"/>
  <c r="J2122"/>
  <c r="I2122"/>
  <c r="H2122"/>
  <c r="G2122"/>
  <c r="F2122"/>
  <c r="E2122"/>
  <c r="D2122"/>
  <c r="C2122"/>
  <c r="B2122"/>
  <c r="Q2121"/>
  <c r="P2121"/>
  <c r="O2121"/>
  <c r="N2121"/>
  <c r="M2121"/>
  <c r="L2121"/>
  <c r="K2121"/>
  <c r="J2121"/>
  <c r="I2121"/>
  <c r="H2121"/>
  <c r="G2121"/>
  <c r="F2121"/>
  <c r="E2121"/>
  <c r="D2121"/>
  <c r="C2121"/>
  <c r="B2121"/>
  <c r="Q2120"/>
  <c r="P2120"/>
  <c r="O2120"/>
  <c r="N2120"/>
  <c r="M2120"/>
  <c r="L2120"/>
  <c r="K2120"/>
  <c r="J2120"/>
  <c r="I2120"/>
  <c r="H2120"/>
  <c r="G2120"/>
  <c r="F2120"/>
  <c r="E2120"/>
  <c r="D2120"/>
  <c r="C2120"/>
  <c r="B2120"/>
  <c r="Q2119"/>
  <c r="P2119"/>
  <c r="O2119"/>
  <c r="N2119"/>
  <c r="M2119"/>
  <c r="L2119"/>
  <c r="K2119"/>
  <c r="J2119"/>
  <c r="I2119"/>
  <c r="H2119"/>
  <c r="G2119"/>
  <c r="F2119"/>
  <c r="E2119"/>
  <c r="D2119"/>
  <c r="C2119"/>
  <c r="B2119"/>
  <c r="Q2118"/>
  <c r="P2118"/>
  <c r="O2118"/>
  <c r="N2118"/>
  <c r="M2118"/>
  <c r="L2118"/>
  <c r="K2118"/>
  <c r="J2118"/>
  <c r="I2118"/>
  <c r="H2118"/>
  <c r="G2118"/>
  <c r="F2118"/>
  <c r="E2118"/>
  <c r="D2118"/>
  <c r="C2118"/>
  <c r="B2118"/>
  <c r="Q2117"/>
  <c r="P2117"/>
  <c r="O2117"/>
  <c r="N2117"/>
  <c r="M2117"/>
  <c r="L2117"/>
  <c r="K2117"/>
  <c r="J2117"/>
  <c r="I2117"/>
  <c r="H2117"/>
  <c r="G2117"/>
  <c r="F2117"/>
  <c r="E2117"/>
  <c r="D2117"/>
  <c r="C2117"/>
  <c r="B2117"/>
  <c r="Q2116"/>
  <c r="P2116"/>
  <c r="O2116"/>
  <c r="N2116"/>
  <c r="M2116"/>
  <c r="L2116"/>
  <c r="K2116"/>
  <c r="J2116"/>
  <c r="I2116"/>
  <c r="H2116"/>
  <c r="G2116"/>
  <c r="F2116"/>
  <c r="E2116"/>
  <c r="D2116"/>
  <c r="C2116"/>
  <c r="B2116"/>
  <c r="Q2115"/>
  <c r="P2115"/>
  <c r="O2115"/>
  <c r="N2115"/>
  <c r="M2115"/>
  <c r="L2115"/>
  <c r="K2115"/>
  <c r="J2115"/>
  <c r="I2115"/>
  <c r="H2115"/>
  <c r="G2115"/>
  <c r="F2115"/>
  <c r="E2115"/>
  <c r="D2115"/>
  <c r="C2115"/>
  <c r="B2115"/>
  <c r="Q2114"/>
  <c r="P2114"/>
  <c r="O2114"/>
  <c r="N2114"/>
  <c r="M2114"/>
  <c r="L2114"/>
  <c r="K2114"/>
  <c r="J2114"/>
  <c r="I2114"/>
  <c r="H2114"/>
  <c r="G2114"/>
  <c r="F2114"/>
  <c r="E2114"/>
  <c r="D2114"/>
  <c r="C2114"/>
  <c r="B2114"/>
  <c r="Q2113"/>
  <c r="P2113"/>
  <c r="O2113"/>
  <c r="N2113"/>
  <c r="M2113"/>
  <c r="L2113"/>
  <c r="K2113"/>
  <c r="J2113"/>
  <c r="I2113"/>
  <c r="H2113"/>
  <c r="G2113"/>
  <c r="F2113"/>
  <c r="E2113"/>
  <c r="D2113"/>
  <c r="C2113"/>
  <c r="B2113"/>
  <c r="Q2112"/>
  <c r="P2112"/>
  <c r="O2112"/>
  <c r="N2112"/>
  <c r="M2112"/>
  <c r="L2112"/>
  <c r="K2112"/>
  <c r="J2112"/>
  <c r="I2112"/>
  <c r="H2112"/>
  <c r="G2112"/>
  <c r="F2112"/>
  <c r="E2112"/>
  <c r="D2112"/>
  <c r="C2112"/>
  <c r="B2112"/>
  <c r="Q2111"/>
  <c r="P2111"/>
  <c r="O2111"/>
  <c r="N2111"/>
  <c r="M2111"/>
  <c r="L2111"/>
  <c r="K2111"/>
  <c r="J2111"/>
  <c r="I2111"/>
  <c r="H2111"/>
  <c r="G2111"/>
  <c r="F2111"/>
  <c r="E2111"/>
  <c r="D2111"/>
  <c r="C2111"/>
  <c r="B2111"/>
  <c r="Q2110"/>
  <c r="P2110"/>
  <c r="O2110"/>
  <c r="N2110"/>
  <c r="M2110"/>
  <c r="L2110"/>
  <c r="K2110"/>
  <c r="J2110"/>
  <c r="I2110"/>
  <c r="H2110"/>
  <c r="G2110"/>
  <c r="F2110"/>
  <c r="E2110"/>
  <c r="D2110"/>
  <c r="C2110"/>
  <c r="B2110"/>
  <c r="Q2109"/>
  <c r="P2109"/>
  <c r="O2109"/>
  <c r="N2109"/>
  <c r="M2109"/>
  <c r="L2109"/>
  <c r="K2109"/>
  <c r="J2109"/>
  <c r="I2109"/>
  <c r="H2109"/>
  <c r="G2109"/>
  <c r="F2109"/>
  <c r="E2109"/>
  <c r="D2109"/>
  <c r="C2109"/>
  <c r="B2109"/>
  <c r="Q2108"/>
  <c r="P2108"/>
  <c r="O2108"/>
  <c r="N2108"/>
  <c r="M2108"/>
  <c r="L2108"/>
  <c r="K2108"/>
  <c r="J2108"/>
  <c r="I2108"/>
  <c r="H2108"/>
  <c r="G2108"/>
  <c r="F2108"/>
  <c r="E2108"/>
  <c r="D2108"/>
  <c r="C2108"/>
  <c r="B2108"/>
  <c r="Q2107"/>
  <c r="P2107"/>
  <c r="O2107"/>
  <c r="N2107"/>
  <c r="M2107"/>
  <c r="L2107"/>
  <c r="K2107"/>
  <c r="J2107"/>
  <c r="I2107"/>
  <c r="H2107"/>
  <c r="G2107"/>
  <c r="F2107"/>
  <c r="E2107"/>
  <c r="D2107"/>
  <c r="C2107"/>
  <c r="B2107"/>
  <c r="Q2106"/>
  <c r="P2106"/>
  <c r="O2106"/>
  <c r="N2106"/>
  <c r="M2106"/>
  <c r="L2106"/>
  <c r="K2106"/>
  <c r="J2106"/>
  <c r="I2106"/>
  <c r="H2106"/>
  <c r="G2106"/>
  <c r="F2106"/>
  <c r="E2106"/>
  <c r="D2106"/>
  <c r="C2106"/>
  <c r="B2106"/>
  <c r="Q2105"/>
  <c r="P2105"/>
  <c r="O2105"/>
  <c r="N2105"/>
  <c r="M2105"/>
  <c r="L2105"/>
  <c r="K2105"/>
  <c r="J2105"/>
  <c r="I2105"/>
  <c r="H2105"/>
  <c r="G2105"/>
  <c r="F2105"/>
  <c r="E2105"/>
  <c r="D2105"/>
  <c r="C2105"/>
  <c r="B2105"/>
  <c r="Q2104"/>
  <c r="P2104"/>
  <c r="O2104"/>
  <c r="N2104"/>
  <c r="M2104"/>
  <c r="L2104"/>
  <c r="K2104"/>
  <c r="J2104"/>
  <c r="I2104"/>
  <c r="H2104"/>
  <c r="G2104"/>
  <c r="F2104"/>
  <c r="E2104"/>
  <c r="D2104"/>
  <c r="C2104"/>
  <c r="B2104"/>
  <c r="Q2103"/>
  <c r="P2103"/>
  <c r="O2103"/>
  <c r="N2103"/>
  <c r="M2103"/>
  <c r="L2103"/>
  <c r="K2103"/>
  <c r="J2103"/>
  <c r="I2103"/>
  <c r="H2103"/>
  <c r="G2103"/>
  <c r="F2103"/>
  <c r="E2103"/>
  <c r="D2103"/>
  <c r="C2103"/>
  <c r="B2103"/>
  <c r="Q2102"/>
  <c r="P2102"/>
  <c r="O2102"/>
  <c r="N2102"/>
  <c r="M2102"/>
  <c r="L2102"/>
  <c r="K2102"/>
  <c r="J2102"/>
  <c r="I2102"/>
  <c r="H2102"/>
  <c r="G2102"/>
  <c r="F2102"/>
  <c r="E2102"/>
  <c r="D2102"/>
  <c r="C2102"/>
  <c r="B2102"/>
  <c r="Q2101"/>
  <c r="P2101"/>
  <c r="O2101"/>
  <c r="N2101"/>
  <c r="M2101"/>
  <c r="L2101"/>
  <c r="K2101"/>
  <c r="J2101"/>
  <c r="I2101"/>
  <c r="H2101"/>
  <c r="G2101"/>
  <c r="F2101"/>
  <c r="E2101"/>
  <c r="D2101"/>
  <c r="C2101"/>
  <c r="B2101"/>
  <c r="Q2100"/>
  <c r="P2100"/>
  <c r="O2100"/>
  <c r="N2100"/>
  <c r="M2100"/>
  <c r="L2100"/>
  <c r="K2100"/>
  <c r="J2100"/>
  <c r="I2100"/>
  <c r="H2100"/>
  <c r="G2100"/>
  <c r="F2100"/>
  <c r="E2100"/>
  <c r="D2100"/>
  <c r="C2100"/>
  <c r="B2100"/>
  <c r="Q2099"/>
  <c r="P2099"/>
  <c r="O2099"/>
  <c r="N2099"/>
  <c r="M2099"/>
  <c r="L2099"/>
  <c r="K2099"/>
  <c r="J2099"/>
  <c r="I2099"/>
  <c r="H2099"/>
  <c r="G2099"/>
  <c r="F2099"/>
  <c r="E2099"/>
  <c r="D2099"/>
  <c r="C2099"/>
  <c r="B2099"/>
  <c r="Q2098"/>
  <c r="P2098"/>
  <c r="O2098"/>
  <c r="N2098"/>
  <c r="M2098"/>
  <c r="L2098"/>
  <c r="K2098"/>
  <c r="J2098"/>
  <c r="I2098"/>
  <c r="H2098"/>
  <c r="G2098"/>
  <c r="F2098"/>
  <c r="E2098"/>
  <c r="D2098"/>
  <c r="C2098"/>
  <c r="B2098"/>
  <c r="Q2097"/>
  <c r="P2097"/>
  <c r="O2097"/>
  <c r="N2097"/>
  <c r="M2097"/>
  <c r="L2097"/>
  <c r="K2097"/>
  <c r="J2097"/>
  <c r="I2097"/>
  <c r="H2097"/>
  <c r="G2097"/>
  <c r="F2097"/>
  <c r="E2097"/>
  <c r="D2097"/>
  <c r="C2097"/>
  <c r="B2097"/>
  <c r="Q2096"/>
  <c r="P2096"/>
  <c r="O2096"/>
  <c r="N2096"/>
  <c r="M2096"/>
  <c r="L2096"/>
  <c r="K2096"/>
  <c r="J2096"/>
  <c r="I2096"/>
  <c r="H2096"/>
  <c r="G2096"/>
  <c r="F2096"/>
  <c r="E2096"/>
  <c r="D2096"/>
  <c r="C2096"/>
  <c r="B2096"/>
  <c r="Q2095"/>
  <c r="P2095"/>
  <c r="O2095"/>
  <c r="N2095"/>
  <c r="M2095"/>
  <c r="L2095"/>
  <c r="K2095"/>
  <c r="J2095"/>
  <c r="I2095"/>
  <c r="H2095"/>
  <c r="G2095"/>
  <c r="F2095"/>
  <c r="E2095"/>
  <c r="D2095"/>
  <c r="C2095"/>
  <c r="B2095"/>
  <c r="Q2094"/>
  <c r="P2094"/>
  <c r="O2094"/>
  <c r="N2094"/>
  <c r="M2094"/>
  <c r="L2094"/>
  <c r="K2094"/>
  <c r="J2094"/>
  <c r="I2094"/>
  <c r="H2094"/>
  <c r="G2094"/>
  <c r="F2094"/>
  <c r="E2094"/>
  <c r="D2094"/>
  <c r="C2094"/>
  <c r="B2094"/>
  <c r="Q2093"/>
  <c r="P2093"/>
  <c r="O2093"/>
  <c r="N2093"/>
  <c r="M2093"/>
  <c r="L2093"/>
  <c r="K2093"/>
  <c r="J2093"/>
  <c r="I2093"/>
  <c r="H2093"/>
  <c r="G2093"/>
  <c r="F2093"/>
  <c r="E2093"/>
  <c r="D2093"/>
  <c r="C2093"/>
  <c r="B2093"/>
  <c r="Q2092"/>
  <c r="P2092"/>
  <c r="O2092"/>
  <c r="N2092"/>
  <c r="M2092"/>
  <c r="L2092"/>
  <c r="K2092"/>
  <c r="J2092"/>
  <c r="I2092"/>
  <c r="H2092"/>
  <c r="G2092"/>
  <c r="F2092"/>
  <c r="E2092"/>
  <c r="D2092"/>
  <c r="C2092"/>
  <c r="B2092"/>
  <c r="Q2091"/>
  <c r="P2091"/>
  <c r="O2091"/>
  <c r="N2091"/>
  <c r="M2091"/>
  <c r="L2091"/>
  <c r="K2091"/>
  <c r="J2091"/>
  <c r="I2091"/>
  <c r="H2091"/>
  <c r="G2091"/>
  <c r="F2091"/>
  <c r="E2091"/>
  <c r="D2091"/>
  <c r="C2091"/>
  <c r="B2091"/>
  <c r="Q2090"/>
  <c r="P2090"/>
  <c r="O2090"/>
  <c r="N2090"/>
  <c r="M2090"/>
  <c r="L2090"/>
  <c r="K2090"/>
  <c r="J2090"/>
  <c r="I2090"/>
  <c r="H2090"/>
  <c r="G2090"/>
  <c r="F2090"/>
  <c r="E2090"/>
  <c r="D2090"/>
  <c r="C2090"/>
  <c r="B2090"/>
  <c r="Q2089"/>
  <c r="P2089"/>
  <c r="O2089"/>
  <c r="N2089"/>
  <c r="M2089"/>
  <c r="L2089"/>
  <c r="K2089"/>
  <c r="J2089"/>
  <c r="I2089"/>
  <c r="H2089"/>
  <c r="G2089"/>
  <c r="F2089"/>
  <c r="E2089"/>
  <c r="D2089"/>
  <c r="C2089"/>
  <c r="B2089"/>
  <c r="Q2088"/>
  <c r="P2088"/>
  <c r="O2088"/>
  <c r="N2088"/>
  <c r="M2088"/>
  <c r="L2088"/>
  <c r="K2088"/>
  <c r="J2088"/>
  <c r="I2088"/>
  <c r="H2088"/>
  <c r="G2088"/>
  <c r="F2088"/>
  <c r="E2088"/>
  <c r="D2088"/>
  <c r="C2088"/>
  <c r="B2088"/>
  <c r="Q2087"/>
  <c r="P2087"/>
  <c r="O2087"/>
  <c r="N2087"/>
  <c r="M2087"/>
  <c r="L2087"/>
  <c r="K2087"/>
  <c r="J2087"/>
  <c r="I2087"/>
  <c r="H2087"/>
  <c r="G2087"/>
  <c r="F2087"/>
  <c r="E2087"/>
  <c r="D2087"/>
  <c r="C2087"/>
  <c r="B2087"/>
  <c r="Q2086"/>
  <c r="P2086"/>
  <c r="O2086"/>
  <c r="N2086"/>
  <c r="M2086"/>
  <c r="L2086"/>
  <c r="K2086"/>
  <c r="J2086"/>
  <c r="I2086"/>
  <c r="H2086"/>
  <c r="G2086"/>
  <c r="F2086"/>
  <c r="E2086"/>
  <c r="D2086"/>
  <c r="C2086"/>
  <c r="B2086"/>
  <c r="Q2085"/>
  <c r="P2085"/>
  <c r="O2085"/>
  <c r="N2085"/>
  <c r="M2085"/>
  <c r="L2085"/>
  <c r="K2085"/>
  <c r="J2085"/>
  <c r="I2085"/>
  <c r="H2085"/>
  <c r="G2085"/>
  <c r="F2085"/>
  <c r="E2085"/>
  <c r="D2085"/>
  <c r="C2085"/>
  <c r="B2085"/>
  <c r="Q2084"/>
  <c r="P2084"/>
  <c r="O2084"/>
  <c r="N2084"/>
  <c r="M2084"/>
  <c r="L2084"/>
  <c r="K2084"/>
  <c r="J2084"/>
  <c r="I2084"/>
  <c r="H2084"/>
  <c r="G2084"/>
  <c r="F2084"/>
  <c r="E2084"/>
  <c r="D2084"/>
  <c r="C2084"/>
  <c r="B2084"/>
  <c r="Q2083"/>
  <c r="P2083"/>
  <c r="O2083"/>
  <c r="N2083"/>
  <c r="M2083"/>
  <c r="L2083"/>
  <c r="K2083"/>
  <c r="J2083"/>
  <c r="I2083"/>
  <c r="H2083"/>
  <c r="G2083"/>
  <c r="F2083"/>
  <c r="E2083"/>
  <c r="D2083"/>
  <c r="C2083"/>
  <c r="B2083"/>
  <c r="Q2082"/>
  <c r="P2082"/>
  <c r="O2082"/>
  <c r="N2082"/>
  <c r="M2082"/>
  <c r="L2082"/>
  <c r="K2082"/>
  <c r="J2082"/>
  <c r="I2082"/>
  <c r="H2082"/>
  <c r="G2082"/>
  <c r="F2082"/>
  <c r="E2082"/>
  <c r="D2082"/>
  <c r="C2082"/>
  <c r="B2082"/>
  <c r="Q2081"/>
  <c r="P2081"/>
  <c r="O2081"/>
  <c r="N2081"/>
  <c r="M2081"/>
  <c r="L2081"/>
  <c r="K2081"/>
  <c r="J2081"/>
  <c r="I2081"/>
  <c r="H2081"/>
  <c r="G2081"/>
  <c r="F2081"/>
  <c r="E2081"/>
  <c r="D2081"/>
  <c r="C2081"/>
  <c r="B2081"/>
  <c r="Q2080"/>
  <c r="P2080"/>
  <c r="O2080"/>
  <c r="N2080"/>
  <c r="M2080"/>
  <c r="L2080"/>
  <c r="K2080"/>
  <c r="J2080"/>
  <c r="I2080"/>
  <c r="H2080"/>
  <c r="G2080"/>
  <c r="F2080"/>
  <c r="E2080"/>
  <c r="D2080"/>
  <c r="C2080"/>
  <c r="B2080"/>
  <c r="Q2079"/>
  <c r="P2079"/>
  <c r="O2079"/>
  <c r="N2079"/>
  <c r="M2079"/>
  <c r="L2079"/>
  <c r="K2079"/>
  <c r="J2079"/>
  <c r="I2079"/>
  <c r="H2079"/>
  <c r="G2079"/>
  <c r="F2079"/>
  <c r="E2079"/>
  <c r="D2079"/>
  <c r="C2079"/>
  <c r="B2079"/>
  <c r="Q2078"/>
  <c r="P2078"/>
  <c r="O2078"/>
  <c r="N2078"/>
  <c r="M2078"/>
  <c r="L2078"/>
  <c r="K2078"/>
  <c r="J2078"/>
  <c r="I2078"/>
  <c r="H2078"/>
  <c r="G2078"/>
  <c r="F2078"/>
  <c r="E2078"/>
  <c r="D2078"/>
  <c r="C2078"/>
  <c r="B2078"/>
  <c r="Q2077"/>
  <c r="P2077"/>
  <c r="O2077"/>
  <c r="N2077"/>
  <c r="M2077"/>
  <c r="L2077"/>
  <c r="K2077"/>
  <c r="J2077"/>
  <c r="I2077"/>
  <c r="H2077"/>
  <c r="G2077"/>
  <c r="F2077"/>
  <c r="E2077"/>
  <c r="D2077"/>
  <c r="C2077"/>
  <c r="B2077"/>
  <c r="Q2076"/>
  <c r="P2076"/>
  <c r="O2076"/>
  <c r="N2076"/>
  <c r="M2076"/>
  <c r="L2076"/>
  <c r="K2076"/>
  <c r="J2076"/>
  <c r="I2076"/>
  <c r="H2076"/>
  <c r="G2076"/>
  <c r="F2076"/>
  <c r="E2076"/>
  <c r="D2076"/>
  <c r="C2076"/>
  <c r="B2076"/>
  <c r="Q2075"/>
  <c r="P2075"/>
  <c r="O2075"/>
  <c r="N2075"/>
  <c r="M2075"/>
  <c r="L2075"/>
  <c r="K2075"/>
  <c r="J2075"/>
  <c r="I2075"/>
  <c r="H2075"/>
  <c r="G2075"/>
  <c r="F2075"/>
  <c r="E2075"/>
  <c r="D2075"/>
  <c r="C2075"/>
  <c r="B2075"/>
  <c r="Q2074"/>
  <c r="P2074"/>
  <c r="O2074"/>
  <c r="N2074"/>
  <c r="M2074"/>
  <c r="L2074"/>
  <c r="K2074"/>
  <c r="J2074"/>
  <c r="I2074"/>
  <c r="H2074"/>
  <c r="G2074"/>
  <c r="F2074"/>
  <c r="E2074"/>
  <c r="D2074"/>
  <c r="C2074"/>
  <c r="B2074"/>
  <c r="Q2073"/>
  <c r="P2073"/>
  <c r="O2073"/>
  <c r="N2073"/>
  <c r="M2073"/>
  <c r="L2073"/>
  <c r="K2073"/>
  <c r="J2073"/>
  <c r="I2073"/>
  <c r="H2073"/>
  <c r="G2073"/>
  <c r="F2073"/>
  <c r="E2073"/>
  <c r="D2073"/>
  <c r="C2073"/>
  <c r="B2073"/>
  <c r="Q2072"/>
  <c r="P2072"/>
  <c r="O2072"/>
  <c r="N2072"/>
  <c r="M2072"/>
  <c r="L2072"/>
  <c r="K2072"/>
  <c r="J2072"/>
  <c r="I2072"/>
  <c r="H2072"/>
  <c r="G2072"/>
  <c r="F2072"/>
  <c r="E2072"/>
  <c r="D2072"/>
  <c r="C2072"/>
  <c r="B2072"/>
  <c r="Q2071"/>
  <c r="P2071"/>
  <c r="O2071"/>
  <c r="N2071"/>
  <c r="M2071"/>
  <c r="L2071"/>
  <c r="K2071"/>
  <c r="J2071"/>
  <c r="I2071"/>
  <c r="H2071"/>
  <c r="G2071"/>
  <c r="F2071"/>
  <c r="E2071"/>
  <c r="D2071"/>
  <c r="C2071"/>
  <c r="B2071"/>
  <c r="Q2070"/>
  <c r="P2070"/>
  <c r="O2070"/>
  <c r="N2070"/>
  <c r="M2070"/>
  <c r="L2070"/>
  <c r="K2070"/>
  <c r="J2070"/>
  <c r="I2070"/>
  <c r="H2070"/>
  <c r="G2070"/>
  <c r="F2070"/>
  <c r="E2070"/>
  <c r="D2070"/>
  <c r="C2070"/>
  <c r="B2070"/>
  <c r="Q2069"/>
  <c r="P2069"/>
  <c r="O2069"/>
  <c r="N2069"/>
  <c r="M2069"/>
  <c r="L2069"/>
  <c r="K2069"/>
  <c r="J2069"/>
  <c r="I2069"/>
  <c r="H2069"/>
  <c r="G2069"/>
  <c r="F2069"/>
  <c r="E2069"/>
  <c r="D2069"/>
  <c r="C2069"/>
  <c r="B2069"/>
  <c r="Q2068"/>
  <c r="P2068"/>
  <c r="O2068"/>
  <c r="N2068"/>
  <c r="M2068"/>
  <c r="L2068"/>
  <c r="K2068"/>
  <c r="J2068"/>
  <c r="I2068"/>
  <c r="H2068"/>
  <c r="G2068"/>
  <c r="F2068"/>
  <c r="E2068"/>
  <c r="D2068"/>
  <c r="C2068"/>
  <c r="B2068"/>
  <c r="Q2067"/>
  <c r="P2067"/>
  <c r="O2067"/>
  <c r="N2067"/>
  <c r="M2067"/>
  <c r="L2067"/>
  <c r="K2067"/>
  <c r="J2067"/>
  <c r="I2067"/>
  <c r="H2067"/>
  <c r="G2067"/>
  <c r="F2067"/>
  <c r="E2067"/>
  <c r="D2067"/>
  <c r="C2067"/>
  <c r="B2067"/>
  <c r="Q2066"/>
  <c r="P2066"/>
  <c r="O2066"/>
  <c r="N2066"/>
  <c r="M2066"/>
  <c r="L2066"/>
  <c r="K2066"/>
  <c r="J2066"/>
  <c r="I2066"/>
  <c r="H2066"/>
  <c r="G2066"/>
  <c r="F2066"/>
  <c r="E2066"/>
  <c r="D2066"/>
  <c r="C2066"/>
  <c r="B2066"/>
  <c r="Q2065"/>
  <c r="P2065"/>
  <c r="O2065"/>
  <c r="N2065"/>
  <c r="M2065"/>
  <c r="L2065"/>
  <c r="K2065"/>
  <c r="J2065"/>
  <c r="I2065"/>
  <c r="H2065"/>
  <c r="G2065"/>
  <c r="F2065"/>
  <c r="E2065"/>
  <c r="D2065"/>
  <c r="C2065"/>
  <c r="B2065"/>
  <c r="Q2064"/>
  <c r="P2064"/>
  <c r="O2064"/>
  <c r="N2064"/>
  <c r="M2064"/>
  <c r="L2064"/>
  <c r="K2064"/>
  <c r="J2064"/>
  <c r="I2064"/>
  <c r="H2064"/>
  <c r="G2064"/>
  <c r="F2064"/>
  <c r="E2064"/>
  <c r="D2064"/>
  <c r="C2064"/>
  <c r="B2064"/>
  <c r="Q2063"/>
  <c r="P2063"/>
  <c r="O2063"/>
  <c r="N2063"/>
  <c r="M2063"/>
  <c r="L2063"/>
  <c r="K2063"/>
  <c r="J2063"/>
  <c r="I2063"/>
  <c r="H2063"/>
  <c r="G2063"/>
  <c r="F2063"/>
  <c r="E2063"/>
  <c r="D2063"/>
  <c r="C2063"/>
  <c r="B2063"/>
  <c r="Q2062"/>
  <c r="P2062"/>
  <c r="O2062"/>
  <c r="N2062"/>
  <c r="M2062"/>
  <c r="L2062"/>
  <c r="K2062"/>
  <c r="J2062"/>
  <c r="I2062"/>
  <c r="H2062"/>
  <c r="G2062"/>
  <c r="F2062"/>
  <c r="E2062"/>
  <c r="D2062"/>
  <c r="C2062"/>
  <c r="B2062"/>
  <c r="Q2061"/>
  <c r="P2061"/>
  <c r="O2061"/>
  <c r="N2061"/>
  <c r="M2061"/>
  <c r="L2061"/>
  <c r="K2061"/>
  <c r="J2061"/>
  <c r="I2061"/>
  <c r="H2061"/>
  <c r="G2061"/>
  <c r="F2061"/>
  <c r="E2061"/>
  <c r="D2061"/>
  <c r="C2061"/>
  <c r="B2061"/>
  <c r="Q2060"/>
  <c r="P2060"/>
  <c r="O2060"/>
  <c r="N2060"/>
  <c r="M2060"/>
  <c r="L2060"/>
  <c r="K2060"/>
  <c r="J2060"/>
  <c r="I2060"/>
  <c r="H2060"/>
  <c r="G2060"/>
  <c r="F2060"/>
  <c r="E2060"/>
  <c r="D2060"/>
  <c r="C2060"/>
  <c r="B2060"/>
  <c r="Q2059"/>
  <c r="P2059"/>
  <c r="O2059"/>
  <c r="N2059"/>
  <c r="M2059"/>
  <c r="L2059"/>
  <c r="K2059"/>
  <c r="J2059"/>
  <c r="I2059"/>
  <c r="H2059"/>
  <c r="G2059"/>
  <c r="F2059"/>
  <c r="E2059"/>
  <c r="D2059"/>
  <c r="C2059"/>
  <c r="B2059"/>
  <c r="Q2058"/>
  <c r="P2058"/>
  <c r="O2058"/>
  <c r="N2058"/>
  <c r="M2058"/>
  <c r="L2058"/>
  <c r="K2058"/>
  <c r="J2058"/>
  <c r="I2058"/>
  <c r="H2058"/>
  <c r="G2058"/>
  <c r="F2058"/>
  <c r="E2058"/>
  <c r="D2058"/>
  <c r="C2058"/>
  <c r="B2058"/>
  <c r="Q2057"/>
  <c r="P2057"/>
  <c r="O2057"/>
  <c r="N2057"/>
  <c r="M2057"/>
  <c r="L2057"/>
  <c r="K2057"/>
  <c r="J2057"/>
  <c r="I2057"/>
  <c r="H2057"/>
  <c r="G2057"/>
  <c r="F2057"/>
  <c r="E2057"/>
  <c r="D2057"/>
  <c r="C2057"/>
  <c r="B2057"/>
  <c r="Q2056"/>
  <c r="P2056"/>
  <c r="O2056"/>
  <c r="N2056"/>
  <c r="M2056"/>
  <c r="L2056"/>
  <c r="K2056"/>
  <c r="J2056"/>
  <c r="I2056"/>
  <c r="H2056"/>
  <c r="G2056"/>
  <c r="F2056"/>
  <c r="E2056"/>
  <c r="D2056"/>
  <c r="C2056"/>
  <c r="B2056"/>
  <c r="Q2055"/>
  <c r="P2055"/>
  <c r="O2055"/>
  <c r="N2055"/>
  <c r="M2055"/>
  <c r="L2055"/>
  <c r="K2055"/>
  <c r="J2055"/>
  <c r="I2055"/>
  <c r="H2055"/>
  <c r="G2055"/>
  <c r="F2055"/>
  <c r="E2055"/>
  <c r="D2055"/>
  <c r="C2055"/>
  <c r="B2055"/>
  <c r="Q2054"/>
  <c r="P2054"/>
  <c r="O2054"/>
  <c r="N2054"/>
  <c r="M2054"/>
  <c r="L2054"/>
  <c r="K2054"/>
  <c r="J2054"/>
  <c r="I2054"/>
  <c r="H2054"/>
  <c r="G2054"/>
  <c r="F2054"/>
  <c r="E2054"/>
  <c r="D2054"/>
  <c r="C2054"/>
  <c r="B2054"/>
  <c r="Q2053"/>
  <c r="P2053"/>
  <c r="O2053"/>
  <c r="N2053"/>
  <c r="M2053"/>
  <c r="L2053"/>
  <c r="K2053"/>
  <c r="J2053"/>
  <c r="I2053"/>
  <c r="H2053"/>
  <c r="G2053"/>
  <c r="F2053"/>
  <c r="E2053"/>
  <c r="D2053"/>
  <c r="C2053"/>
  <c r="B2053"/>
  <c r="Q2052"/>
  <c r="P2052"/>
  <c r="O2052"/>
  <c r="N2052"/>
  <c r="M2052"/>
  <c r="L2052"/>
  <c r="K2052"/>
  <c r="J2052"/>
  <c r="I2052"/>
  <c r="H2052"/>
  <c r="G2052"/>
  <c r="F2052"/>
  <c r="E2052"/>
  <c r="D2052"/>
  <c r="C2052"/>
  <c r="B2052"/>
  <c r="Q2051"/>
  <c r="P2051"/>
  <c r="O2051"/>
  <c r="N2051"/>
  <c r="M2051"/>
  <c r="L2051"/>
  <c r="K2051"/>
  <c r="J2051"/>
  <c r="I2051"/>
  <c r="H2051"/>
  <c r="G2051"/>
  <c r="F2051"/>
  <c r="E2051"/>
  <c r="D2051"/>
  <c r="C2051"/>
  <c r="B2051"/>
  <c r="Q2050"/>
  <c r="P2050"/>
  <c r="O2050"/>
  <c r="N2050"/>
  <c r="M2050"/>
  <c r="L2050"/>
  <c r="K2050"/>
  <c r="J2050"/>
  <c r="I2050"/>
  <c r="H2050"/>
  <c r="G2050"/>
  <c r="F2050"/>
  <c r="E2050"/>
  <c r="D2050"/>
  <c r="C2050"/>
  <c r="B2050"/>
  <c r="Q2049"/>
  <c r="P2049"/>
  <c r="O2049"/>
  <c r="N2049"/>
  <c r="M2049"/>
  <c r="L2049"/>
  <c r="K2049"/>
  <c r="J2049"/>
  <c r="I2049"/>
  <c r="H2049"/>
  <c r="G2049"/>
  <c r="F2049"/>
  <c r="E2049"/>
  <c r="D2049"/>
  <c r="C2049"/>
  <c r="B2049"/>
  <c r="Q2048"/>
  <c r="P2048"/>
  <c r="O2048"/>
  <c r="N2048"/>
  <c r="M2048"/>
  <c r="L2048"/>
  <c r="K2048"/>
  <c r="J2048"/>
  <c r="I2048"/>
  <c r="H2048"/>
  <c r="G2048"/>
  <c r="F2048"/>
  <c r="E2048"/>
  <c r="D2048"/>
  <c r="C2048"/>
  <c r="B2048"/>
  <c r="Q2047"/>
  <c r="P2047"/>
  <c r="O2047"/>
  <c r="N2047"/>
  <c r="M2047"/>
  <c r="L2047"/>
  <c r="K2047"/>
  <c r="J2047"/>
  <c r="I2047"/>
  <c r="H2047"/>
  <c r="G2047"/>
  <c r="F2047"/>
  <c r="E2047"/>
  <c r="D2047"/>
  <c r="C2047"/>
  <c r="B2047"/>
  <c r="Q2046"/>
  <c r="P2046"/>
  <c r="O2046"/>
  <c r="N2046"/>
  <c r="M2046"/>
  <c r="L2046"/>
  <c r="K2046"/>
  <c r="J2046"/>
  <c r="I2046"/>
  <c r="H2046"/>
  <c r="G2046"/>
  <c r="F2046"/>
  <c r="E2046"/>
  <c r="D2046"/>
  <c r="C2046"/>
  <c r="B2046"/>
  <c r="Q2045"/>
  <c r="P2045"/>
  <c r="O2045"/>
  <c r="N2045"/>
  <c r="M2045"/>
  <c r="L2045"/>
  <c r="K2045"/>
  <c r="J2045"/>
  <c r="I2045"/>
  <c r="H2045"/>
  <c r="G2045"/>
  <c r="F2045"/>
  <c r="E2045"/>
  <c r="D2045"/>
  <c r="C2045"/>
  <c r="B2045"/>
  <c r="Q2044"/>
  <c r="P2044"/>
  <c r="O2044"/>
  <c r="N2044"/>
  <c r="M2044"/>
  <c r="L2044"/>
  <c r="K2044"/>
  <c r="J2044"/>
  <c r="I2044"/>
  <c r="H2044"/>
  <c r="G2044"/>
  <c r="F2044"/>
  <c r="E2044"/>
  <c r="D2044"/>
  <c r="C2044"/>
  <c r="B2044"/>
  <c r="Q2043"/>
  <c r="P2043"/>
  <c r="O2043"/>
  <c r="N2043"/>
  <c r="M2043"/>
  <c r="L2043"/>
  <c r="K2043"/>
  <c r="J2043"/>
  <c r="I2043"/>
  <c r="H2043"/>
  <c r="G2043"/>
  <c r="F2043"/>
  <c r="E2043"/>
  <c r="D2043"/>
  <c r="C2043"/>
  <c r="B2043"/>
  <c r="Q2042"/>
  <c r="P2042"/>
  <c r="O2042"/>
  <c r="N2042"/>
  <c r="M2042"/>
  <c r="L2042"/>
  <c r="K2042"/>
  <c r="J2042"/>
  <c r="I2042"/>
  <c r="H2042"/>
  <c r="G2042"/>
  <c r="F2042"/>
  <c r="E2042"/>
  <c r="D2042"/>
  <c r="C2042"/>
  <c r="B2042"/>
  <c r="Q2041"/>
  <c r="P2041"/>
  <c r="O2041"/>
  <c r="N2041"/>
  <c r="M2041"/>
  <c r="L2041"/>
  <c r="K2041"/>
  <c r="J2041"/>
  <c r="I2041"/>
  <c r="H2041"/>
  <c r="G2041"/>
  <c r="F2041"/>
  <c r="E2041"/>
  <c r="D2041"/>
  <c r="C2041"/>
  <c r="B2041"/>
  <c r="Q2040"/>
  <c r="P2040"/>
  <c r="O2040"/>
  <c r="N2040"/>
  <c r="M2040"/>
  <c r="L2040"/>
  <c r="K2040"/>
  <c r="J2040"/>
  <c r="I2040"/>
  <c r="H2040"/>
  <c r="G2040"/>
  <c r="F2040"/>
  <c r="E2040"/>
  <c r="D2040"/>
  <c r="C2040"/>
  <c r="B2040"/>
  <c r="Q2039"/>
  <c r="P2039"/>
  <c r="O2039"/>
  <c r="N2039"/>
  <c r="M2039"/>
  <c r="L2039"/>
  <c r="K2039"/>
  <c r="J2039"/>
  <c r="I2039"/>
  <c r="H2039"/>
  <c r="G2039"/>
  <c r="F2039"/>
  <c r="E2039"/>
  <c r="D2039"/>
  <c r="C2039"/>
  <c r="B2039"/>
  <c r="Q2038"/>
  <c r="P2038"/>
  <c r="O2038"/>
  <c r="N2038"/>
  <c r="M2038"/>
  <c r="L2038"/>
  <c r="K2038"/>
  <c r="J2038"/>
  <c r="I2038"/>
  <c r="H2038"/>
  <c r="G2038"/>
  <c r="F2038"/>
  <c r="E2038"/>
  <c r="D2038"/>
  <c r="C2038"/>
  <c r="B2038"/>
  <c r="Q2037"/>
  <c r="P2037"/>
  <c r="O2037"/>
  <c r="N2037"/>
  <c r="M2037"/>
  <c r="L2037"/>
  <c r="K2037"/>
  <c r="J2037"/>
  <c r="I2037"/>
  <c r="H2037"/>
  <c r="G2037"/>
  <c r="F2037"/>
  <c r="E2037"/>
  <c r="D2037"/>
  <c r="C2037"/>
  <c r="B2037"/>
  <c r="Q2036"/>
  <c r="P2036"/>
  <c r="O2036"/>
  <c r="N2036"/>
  <c r="M2036"/>
  <c r="L2036"/>
  <c r="K2036"/>
  <c r="J2036"/>
  <c r="I2036"/>
  <c r="H2036"/>
  <c r="G2036"/>
  <c r="F2036"/>
  <c r="E2036"/>
  <c r="D2036"/>
  <c r="C2036"/>
  <c r="B2036"/>
  <c r="Q2035"/>
  <c r="P2035"/>
  <c r="O2035"/>
  <c r="N2035"/>
  <c r="M2035"/>
  <c r="L2035"/>
  <c r="K2035"/>
  <c r="J2035"/>
  <c r="I2035"/>
  <c r="H2035"/>
  <c r="G2035"/>
  <c r="F2035"/>
  <c r="E2035"/>
  <c r="D2035"/>
  <c r="C2035"/>
  <c r="B2035"/>
  <c r="Q2034"/>
  <c r="P2034"/>
  <c r="O2034"/>
  <c r="N2034"/>
  <c r="M2034"/>
  <c r="L2034"/>
  <c r="K2034"/>
  <c r="J2034"/>
  <c r="I2034"/>
  <c r="H2034"/>
  <c r="G2034"/>
  <c r="F2034"/>
  <c r="E2034"/>
  <c r="D2034"/>
  <c r="C2034"/>
  <c r="B2034"/>
  <c r="Q2033"/>
  <c r="P2033"/>
  <c r="O2033"/>
  <c r="N2033"/>
  <c r="M2033"/>
  <c r="L2033"/>
  <c r="K2033"/>
  <c r="J2033"/>
  <c r="I2033"/>
  <c r="H2033"/>
  <c r="G2033"/>
  <c r="F2033"/>
  <c r="E2033"/>
  <c r="D2033"/>
  <c r="C2033"/>
  <c r="B2033"/>
  <c r="Q2032"/>
  <c r="P2032"/>
  <c r="O2032"/>
  <c r="N2032"/>
  <c r="M2032"/>
  <c r="L2032"/>
  <c r="K2032"/>
  <c r="J2032"/>
  <c r="I2032"/>
  <c r="H2032"/>
  <c r="G2032"/>
  <c r="F2032"/>
  <c r="E2032"/>
  <c r="D2032"/>
  <c r="C2032"/>
  <c r="B2032"/>
  <c r="Q2031"/>
  <c r="P2031"/>
  <c r="O2031"/>
  <c r="N2031"/>
  <c r="M2031"/>
  <c r="L2031"/>
  <c r="K2031"/>
  <c r="J2031"/>
  <c r="I2031"/>
  <c r="H2031"/>
  <c r="G2031"/>
  <c r="F2031"/>
  <c r="E2031"/>
  <c r="D2031"/>
  <c r="C2031"/>
  <c r="B2031"/>
  <c r="Q2030"/>
  <c r="P2030"/>
  <c r="O2030"/>
  <c r="N2030"/>
  <c r="M2030"/>
  <c r="L2030"/>
  <c r="K2030"/>
  <c r="J2030"/>
  <c r="I2030"/>
  <c r="H2030"/>
  <c r="G2030"/>
  <c r="F2030"/>
  <c r="E2030"/>
  <c r="D2030"/>
  <c r="C2030"/>
  <c r="B2030"/>
  <c r="Q2029"/>
  <c r="P2029"/>
  <c r="O2029"/>
  <c r="N2029"/>
  <c r="M2029"/>
  <c r="L2029"/>
  <c r="K2029"/>
  <c r="J2029"/>
  <c r="I2029"/>
  <c r="H2029"/>
  <c r="G2029"/>
  <c r="F2029"/>
  <c r="E2029"/>
  <c r="D2029"/>
  <c r="C2029"/>
  <c r="B2029"/>
  <c r="Q2028"/>
  <c r="P2028"/>
  <c r="O2028"/>
  <c r="N2028"/>
  <c r="M2028"/>
  <c r="L2028"/>
  <c r="K2028"/>
  <c r="J2028"/>
  <c r="I2028"/>
  <c r="H2028"/>
  <c r="G2028"/>
  <c r="F2028"/>
  <c r="E2028"/>
  <c r="D2028"/>
  <c r="C2028"/>
  <c r="B2028"/>
  <c r="Q2027"/>
  <c r="P2027"/>
  <c r="O2027"/>
  <c r="N2027"/>
  <c r="M2027"/>
  <c r="L2027"/>
  <c r="K2027"/>
  <c r="J2027"/>
  <c r="I2027"/>
  <c r="H2027"/>
  <c r="G2027"/>
  <c r="F2027"/>
  <c r="E2027"/>
  <c r="D2027"/>
  <c r="C2027"/>
  <c r="B2027"/>
  <c r="Q2026"/>
  <c r="P2026"/>
  <c r="O2026"/>
  <c r="N2026"/>
  <c r="M2026"/>
  <c r="L2026"/>
  <c r="K2026"/>
  <c r="J2026"/>
  <c r="I2026"/>
  <c r="H2026"/>
  <c r="G2026"/>
  <c r="F2026"/>
  <c r="E2026"/>
  <c r="D2026"/>
  <c r="C2026"/>
  <c r="B2026"/>
  <c r="Q2025"/>
  <c r="P2025"/>
  <c r="O2025"/>
  <c r="N2025"/>
  <c r="M2025"/>
  <c r="L2025"/>
  <c r="K2025"/>
  <c r="J2025"/>
  <c r="I2025"/>
  <c r="H2025"/>
  <c r="G2025"/>
  <c r="F2025"/>
  <c r="E2025"/>
  <c r="D2025"/>
  <c r="C2025"/>
  <c r="B2025"/>
  <c r="Q2024"/>
  <c r="P2024"/>
  <c r="O2024"/>
  <c r="N2024"/>
  <c r="M2024"/>
  <c r="L2024"/>
  <c r="K2024"/>
  <c r="J2024"/>
  <c r="I2024"/>
  <c r="H2024"/>
  <c r="G2024"/>
  <c r="F2024"/>
  <c r="E2024"/>
  <c r="D2024"/>
  <c r="C2024"/>
  <c r="B2024"/>
  <c r="Q2023"/>
  <c r="P2023"/>
  <c r="O2023"/>
  <c r="N2023"/>
  <c r="M2023"/>
  <c r="L2023"/>
  <c r="K2023"/>
  <c r="J2023"/>
  <c r="I2023"/>
  <c r="H2023"/>
  <c r="G2023"/>
  <c r="F2023"/>
  <c r="E2023"/>
  <c r="D2023"/>
  <c r="C2023"/>
  <c r="B2023"/>
  <c r="Q2022"/>
  <c r="P2022"/>
  <c r="O2022"/>
  <c r="N2022"/>
  <c r="M2022"/>
  <c r="L2022"/>
  <c r="K2022"/>
  <c r="J2022"/>
  <c r="I2022"/>
  <c r="H2022"/>
  <c r="G2022"/>
  <c r="F2022"/>
  <c r="E2022"/>
  <c r="D2022"/>
  <c r="C2022"/>
  <c r="B2022"/>
  <c r="Q2021"/>
  <c r="P2021"/>
  <c r="O2021"/>
  <c r="N2021"/>
  <c r="M2021"/>
  <c r="L2021"/>
  <c r="K2021"/>
  <c r="J2021"/>
  <c r="I2021"/>
  <c r="H2021"/>
  <c r="G2021"/>
  <c r="F2021"/>
  <c r="E2021"/>
  <c r="D2021"/>
  <c r="C2021"/>
  <c r="B2021"/>
  <c r="Q2020"/>
  <c r="P2020"/>
  <c r="O2020"/>
  <c r="N2020"/>
  <c r="M2020"/>
  <c r="L2020"/>
  <c r="K2020"/>
  <c r="J2020"/>
  <c r="I2020"/>
  <c r="H2020"/>
  <c r="G2020"/>
  <c r="F2020"/>
  <c r="E2020"/>
  <c r="D2020"/>
  <c r="C2020"/>
  <c r="B2020"/>
  <c r="Q2019"/>
  <c r="P2019"/>
  <c r="O2019"/>
  <c r="N2019"/>
  <c r="M2019"/>
  <c r="L2019"/>
  <c r="K2019"/>
  <c r="J2019"/>
  <c r="I2019"/>
  <c r="H2019"/>
  <c r="G2019"/>
  <c r="F2019"/>
  <c r="E2019"/>
  <c r="D2019"/>
  <c r="C2019"/>
  <c r="B2019"/>
  <c r="Q2018"/>
  <c r="P2018"/>
  <c r="O2018"/>
  <c r="N2018"/>
  <c r="M2018"/>
  <c r="L2018"/>
  <c r="K2018"/>
  <c r="J2018"/>
  <c r="I2018"/>
  <c r="H2018"/>
  <c r="G2018"/>
  <c r="F2018"/>
  <c r="E2018"/>
  <c r="D2018"/>
  <c r="C2018"/>
  <c r="B2018"/>
  <c r="Q2017"/>
  <c r="P2017"/>
  <c r="O2017"/>
  <c r="N2017"/>
  <c r="M2017"/>
  <c r="L2017"/>
  <c r="K2017"/>
  <c r="J2017"/>
  <c r="I2017"/>
  <c r="H2017"/>
  <c r="G2017"/>
  <c r="F2017"/>
  <c r="E2017"/>
  <c r="D2017"/>
  <c r="C2017"/>
  <c r="B2017"/>
  <c r="Q2016"/>
  <c r="P2016"/>
  <c r="O2016"/>
  <c r="N2016"/>
  <c r="M2016"/>
  <c r="L2016"/>
  <c r="K2016"/>
  <c r="J2016"/>
  <c r="I2016"/>
  <c r="H2016"/>
  <c r="G2016"/>
  <c r="F2016"/>
  <c r="E2016"/>
  <c r="D2016"/>
  <c r="C2016"/>
  <c r="B2016"/>
  <c r="Q2015"/>
  <c r="P2015"/>
  <c r="O2015"/>
  <c r="N2015"/>
  <c r="M2015"/>
  <c r="L2015"/>
  <c r="K2015"/>
  <c r="J2015"/>
  <c r="I2015"/>
  <c r="H2015"/>
  <c r="G2015"/>
  <c r="F2015"/>
  <c r="E2015"/>
  <c r="D2015"/>
  <c r="C2015"/>
  <c r="B2015"/>
  <c r="Q2014"/>
  <c r="P2014"/>
  <c r="O2014"/>
  <c r="N2014"/>
  <c r="M2014"/>
  <c r="L2014"/>
  <c r="K2014"/>
  <c r="J2014"/>
  <c r="I2014"/>
  <c r="H2014"/>
  <c r="G2014"/>
  <c r="F2014"/>
  <c r="E2014"/>
  <c r="D2014"/>
  <c r="C2014"/>
  <c r="B2014"/>
  <c r="Q2013"/>
  <c r="P2013"/>
  <c r="O2013"/>
  <c r="N2013"/>
  <c r="M2013"/>
  <c r="L2013"/>
  <c r="K2013"/>
  <c r="J2013"/>
  <c r="I2013"/>
  <c r="H2013"/>
  <c r="G2013"/>
  <c r="F2013"/>
  <c r="E2013"/>
  <c r="D2013"/>
  <c r="C2013"/>
  <c r="B2013"/>
  <c r="Q2012"/>
  <c r="P2012"/>
  <c r="O2012"/>
  <c r="N2012"/>
  <c r="M2012"/>
  <c r="L2012"/>
  <c r="K2012"/>
  <c r="J2012"/>
  <c r="I2012"/>
  <c r="H2012"/>
  <c r="G2012"/>
  <c r="F2012"/>
  <c r="E2012"/>
  <c r="D2012"/>
  <c r="C2012"/>
  <c r="B2012"/>
  <c r="Q2011"/>
  <c r="P2011"/>
  <c r="O2011"/>
  <c r="N2011"/>
  <c r="M2011"/>
  <c r="L2011"/>
  <c r="K2011"/>
  <c r="J2011"/>
  <c r="I2011"/>
  <c r="H2011"/>
  <c r="G2011"/>
  <c r="F2011"/>
  <c r="E2011"/>
  <c r="D2011"/>
  <c r="C2011"/>
  <c r="B2011"/>
  <c r="Q2010"/>
  <c r="P2010"/>
  <c r="O2010"/>
  <c r="N2010"/>
  <c r="M2010"/>
  <c r="L2010"/>
  <c r="K2010"/>
  <c r="J2010"/>
  <c r="I2010"/>
  <c r="H2010"/>
  <c r="G2010"/>
  <c r="F2010"/>
  <c r="E2010"/>
  <c r="D2010"/>
  <c r="C2010"/>
  <c r="B2010"/>
  <c r="Q2009"/>
  <c r="P2009"/>
  <c r="O2009"/>
  <c r="N2009"/>
  <c r="M2009"/>
  <c r="L2009"/>
  <c r="K2009"/>
  <c r="J2009"/>
  <c r="I2009"/>
  <c r="H2009"/>
  <c r="G2009"/>
  <c r="F2009"/>
  <c r="E2009"/>
  <c r="D2009"/>
  <c r="C2009"/>
  <c r="B2009"/>
  <c r="Q2008"/>
  <c r="P2008"/>
  <c r="O2008"/>
  <c r="N2008"/>
  <c r="M2008"/>
  <c r="L2008"/>
  <c r="K2008"/>
  <c r="J2008"/>
  <c r="I2008"/>
  <c r="H2008"/>
  <c r="G2008"/>
  <c r="F2008"/>
  <c r="E2008"/>
  <c r="D2008"/>
  <c r="C2008"/>
  <c r="B2008"/>
  <c r="Q2007"/>
  <c r="P2007"/>
  <c r="O2007"/>
  <c r="N2007"/>
  <c r="M2007"/>
  <c r="L2007"/>
  <c r="K2007"/>
  <c r="J2007"/>
  <c r="I2007"/>
  <c r="H2007"/>
  <c r="G2007"/>
  <c r="F2007"/>
  <c r="E2007"/>
  <c r="D2007"/>
  <c r="C2007"/>
  <c r="B2007"/>
  <c r="Q2006"/>
  <c r="P2006"/>
  <c r="O2006"/>
  <c r="N2006"/>
  <c r="M2006"/>
  <c r="L2006"/>
  <c r="K2006"/>
  <c r="J2006"/>
  <c r="I2006"/>
  <c r="H2006"/>
  <c r="G2006"/>
  <c r="F2006"/>
  <c r="E2006"/>
  <c r="D2006"/>
  <c r="C2006"/>
  <c r="B2006"/>
  <c r="Q2005"/>
  <c r="P2005"/>
  <c r="O2005"/>
  <c r="N2005"/>
  <c r="M2005"/>
  <c r="L2005"/>
  <c r="K2005"/>
  <c r="J2005"/>
  <c r="I2005"/>
  <c r="H2005"/>
  <c r="G2005"/>
  <c r="F2005"/>
  <c r="E2005"/>
  <c r="D2005"/>
  <c r="C2005"/>
  <c r="B2005"/>
  <c r="Q2004"/>
  <c r="P2004"/>
  <c r="O2004"/>
  <c r="N2004"/>
  <c r="M2004"/>
  <c r="L2004"/>
  <c r="K2004"/>
  <c r="J2004"/>
  <c r="I2004"/>
  <c r="H2004"/>
  <c r="G2004"/>
  <c r="F2004"/>
  <c r="E2004"/>
  <c r="D2004"/>
  <c r="C2004"/>
  <c r="B2004"/>
  <c r="Q2003"/>
  <c r="P2003"/>
  <c r="O2003"/>
  <c r="N2003"/>
  <c r="M2003"/>
  <c r="L2003"/>
  <c r="K2003"/>
  <c r="J2003"/>
  <c r="I2003"/>
  <c r="H2003"/>
  <c r="G2003"/>
  <c r="F2003"/>
  <c r="E2003"/>
  <c r="D2003"/>
  <c r="C2003"/>
  <c r="B2003"/>
  <c r="Q2002"/>
  <c r="P2002"/>
  <c r="O2002"/>
  <c r="N2002"/>
  <c r="M2002"/>
  <c r="L2002"/>
  <c r="K2002"/>
  <c r="J2002"/>
  <c r="I2002"/>
  <c r="H2002"/>
  <c r="G2002"/>
  <c r="F2002"/>
  <c r="E2002"/>
  <c r="D2002"/>
  <c r="C2002"/>
  <c r="B2002"/>
  <c r="Q2001"/>
  <c r="P2001"/>
  <c r="O2001"/>
  <c r="N2001"/>
  <c r="M2001"/>
  <c r="L2001"/>
  <c r="K2001"/>
  <c r="J2001"/>
  <c r="I2001"/>
  <c r="H2001"/>
  <c r="G2001"/>
  <c r="F2001"/>
  <c r="E2001"/>
  <c r="D2001"/>
  <c r="C2001"/>
  <c r="B2001"/>
  <c r="Q2000"/>
  <c r="P2000"/>
  <c r="O2000"/>
  <c r="N2000"/>
  <c r="M2000"/>
  <c r="L2000"/>
  <c r="K2000"/>
  <c r="J2000"/>
  <c r="I2000"/>
  <c r="H2000"/>
  <c r="G2000"/>
  <c r="F2000"/>
  <c r="E2000"/>
  <c r="D2000"/>
  <c r="C2000"/>
  <c r="B2000"/>
  <c r="Q1999"/>
  <c r="P1999"/>
  <c r="O1999"/>
  <c r="N1999"/>
  <c r="M1999"/>
  <c r="L1999"/>
  <c r="K1999"/>
  <c r="J1999"/>
  <c r="I1999"/>
  <c r="H1999"/>
  <c r="G1999"/>
  <c r="F1999"/>
  <c r="E1999"/>
  <c r="D1999"/>
  <c r="C1999"/>
  <c r="B1999"/>
  <c r="Q1998"/>
  <c r="P1998"/>
  <c r="O1998"/>
  <c r="N1998"/>
  <c r="M1998"/>
  <c r="L1998"/>
  <c r="K1998"/>
  <c r="J1998"/>
  <c r="I1998"/>
  <c r="H1998"/>
  <c r="G1998"/>
  <c r="F1998"/>
  <c r="E1998"/>
  <c r="D1998"/>
  <c r="C1998"/>
  <c r="B1998"/>
  <c r="Q1997"/>
  <c r="P1997"/>
  <c r="O1997"/>
  <c r="N1997"/>
  <c r="M1997"/>
  <c r="L1997"/>
  <c r="K1997"/>
  <c r="J1997"/>
  <c r="I1997"/>
  <c r="H1997"/>
  <c r="G1997"/>
  <c r="F1997"/>
  <c r="E1997"/>
  <c r="D1997"/>
  <c r="C1997"/>
  <c r="B1997"/>
  <c r="Q1996"/>
  <c r="P1996"/>
  <c r="O1996"/>
  <c r="N1996"/>
  <c r="M1996"/>
  <c r="L1996"/>
  <c r="K1996"/>
  <c r="J1996"/>
  <c r="I1996"/>
  <c r="H1996"/>
  <c r="G1996"/>
  <c r="F1996"/>
  <c r="E1996"/>
  <c r="D1996"/>
  <c r="C1996"/>
  <c r="B1996"/>
  <c r="Q1995"/>
  <c r="P1995"/>
  <c r="O1995"/>
  <c r="N1995"/>
  <c r="M1995"/>
  <c r="L1995"/>
  <c r="K1995"/>
  <c r="J1995"/>
  <c r="I1995"/>
  <c r="H1995"/>
  <c r="G1995"/>
  <c r="F1995"/>
  <c r="E1995"/>
  <c r="D1995"/>
  <c r="C1995"/>
  <c r="B1995"/>
  <c r="Q1994"/>
  <c r="P1994"/>
  <c r="O1994"/>
  <c r="N1994"/>
  <c r="M1994"/>
  <c r="L1994"/>
  <c r="K1994"/>
  <c r="J1994"/>
  <c r="I1994"/>
  <c r="H1994"/>
  <c r="G1994"/>
  <c r="F1994"/>
  <c r="E1994"/>
  <c r="D1994"/>
  <c r="C1994"/>
  <c r="B1994"/>
  <c r="Q1993"/>
  <c r="P1993"/>
  <c r="O1993"/>
  <c r="N1993"/>
  <c r="M1993"/>
  <c r="L1993"/>
  <c r="K1993"/>
  <c r="J1993"/>
  <c r="I1993"/>
  <c r="H1993"/>
  <c r="G1993"/>
  <c r="F1993"/>
  <c r="E1993"/>
  <c r="D1993"/>
  <c r="C1993"/>
  <c r="B1993"/>
  <c r="Q1992"/>
  <c r="P1992"/>
  <c r="O1992"/>
  <c r="N1992"/>
  <c r="M1992"/>
  <c r="L1992"/>
  <c r="K1992"/>
  <c r="J1992"/>
  <c r="I1992"/>
  <c r="H1992"/>
  <c r="G1992"/>
  <c r="F1992"/>
  <c r="E1992"/>
  <c r="D1992"/>
  <c r="C1992"/>
  <c r="B1992"/>
  <c r="Q1991"/>
  <c r="P1991"/>
  <c r="O1991"/>
  <c r="N1991"/>
  <c r="M1991"/>
  <c r="L1991"/>
  <c r="K1991"/>
  <c r="J1991"/>
  <c r="I1991"/>
  <c r="H1991"/>
  <c r="G1991"/>
  <c r="F1991"/>
  <c r="E1991"/>
  <c r="D1991"/>
  <c r="C1991"/>
  <c r="B1991"/>
  <c r="Q1990"/>
  <c r="P1990"/>
  <c r="O1990"/>
  <c r="N1990"/>
  <c r="M1990"/>
  <c r="L1990"/>
  <c r="K1990"/>
  <c r="J1990"/>
  <c r="I1990"/>
  <c r="H1990"/>
  <c r="G1990"/>
  <c r="F1990"/>
  <c r="E1990"/>
  <c r="D1990"/>
  <c r="C1990"/>
  <c r="B1990"/>
  <c r="Q1989"/>
  <c r="P1989"/>
  <c r="O1989"/>
  <c r="N1989"/>
  <c r="M1989"/>
  <c r="L1989"/>
  <c r="K1989"/>
  <c r="J1989"/>
  <c r="I1989"/>
  <c r="H1989"/>
  <c r="G1989"/>
  <c r="F1989"/>
  <c r="E1989"/>
  <c r="D1989"/>
  <c r="C1989"/>
  <c r="B1989"/>
  <c r="Q1988"/>
  <c r="P1988"/>
  <c r="O1988"/>
  <c r="N1988"/>
  <c r="M1988"/>
  <c r="L1988"/>
  <c r="K1988"/>
  <c r="J1988"/>
  <c r="I1988"/>
  <c r="H1988"/>
  <c r="G1988"/>
  <c r="F1988"/>
  <c r="E1988"/>
  <c r="D1988"/>
  <c r="C1988"/>
  <c r="B1988"/>
  <c r="Q1987"/>
  <c r="P1987"/>
  <c r="O1987"/>
  <c r="N1987"/>
  <c r="M1987"/>
  <c r="L1987"/>
  <c r="K1987"/>
  <c r="J1987"/>
  <c r="I1987"/>
  <c r="H1987"/>
  <c r="G1987"/>
  <c r="F1987"/>
  <c r="E1987"/>
  <c r="D1987"/>
  <c r="C1987"/>
  <c r="B1987"/>
  <c r="Q1986"/>
  <c r="P1986"/>
  <c r="O1986"/>
  <c r="N1986"/>
  <c r="M1986"/>
  <c r="L1986"/>
  <c r="K1986"/>
  <c r="J1986"/>
  <c r="I1986"/>
  <c r="H1986"/>
  <c r="G1986"/>
  <c r="F1986"/>
  <c r="E1986"/>
  <c r="D1986"/>
  <c r="C1986"/>
  <c r="B1986"/>
  <c r="Q1985"/>
  <c r="P1985"/>
  <c r="O1985"/>
  <c r="N1985"/>
  <c r="M1985"/>
  <c r="L1985"/>
  <c r="K1985"/>
  <c r="J1985"/>
  <c r="I1985"/>
  <c r="H1985"/>
  <c r="G1985"/>
  <c r="F1985"/>
  <c r="E1985"/>
  <c r="D1985"/>
  <c r="C1985"/>
  <c r="B1985"/>
  <c r="Q1984"/>
  <c r="P1984"/>
  <c r="O1984"/>
  <c r="N1984"/>
  <c r="M1984"/>
  <c r="L1984"/>
  <c r="K1984"/>
  <c r="J1984"/>
  <c r="I1984"/>
  <c r="H1984"/>
  <c r="G1984"/>
  <c r="F1984"/>
  <c r="E1984"/>
  <c r="D1984"/>
  <c r="C1984"/>
  <c r="B1984"/>
  <c r="Q1983"/>
  <c r="P1983"/>
  <c r="O1983"/>
  <c r="N1983"/>
  <c r="M1983"/>
  <c r="L1983"/>
  <c r="K1983"/>
  <c r="J1983"/>
  <c r="I1983"/>
  <c r="H1983"/>
  <c r="G1983"/>
  <c r="F1983"/>
  <c r="E1983"/>
  <c r="D1983"/>
  <c r="C1983"/>
  <c r="B1983"/>
  <c r="Q1982"/>
  <c r="P1982"/>
  <c r="O1982"/>
  <c r="N1982"/>
  <c r="M1982"/>
  <c r="L1982"/>
  <c r="K1982"/>
  <c r="J1982"/>
  <c r="I1982"/>
  <c r="H1982"/>
  <c r="G1982"/>
  <c r="F1982"/>
  <c r="E1982"/>
  <c r="D1982"/>
  <c r="C1982"/>
  <c r="B1982"/>
  <c r="Q1981"/>
  <c r="P1981"/>
  <c r="O1981"/>
  <c r="N1981"/>
  <c r="M1981"/>
  <c r="L1981"/>
  <c r="K1981"/>
  <c r="J1981"/>
  <c r="I1981"/>
  <c r="H1981"/>
  <c r="G1981"/>
  <c r="F1981"/>
  <c r="E1981"/>
  <c r="D1981"/>
  <c r="C1981"/>
  <c r="B1981"/>
  <c r="Q1980"/>
  <c r="P1980"/>
  <c r="O1980"/>
  <c r="N1980"/>
  <c r="M1980"/>
  <c r="L1980"/>
  <c r="K1980"/>
  <c r="J1980"/>
  <c r="I1980"/>
  <c r="H1980"/>
  <c r="G1980"/>
  <c r="F1980"/>
  <c r="E1980"/>
  <c r="D1980"/>
  <c r="C1980"/>
  <c r="B1980"/>
  <c r="Q1979"/>
  <c r="P1979"/>
  <c r="O1979"/>
  <c r="N1979"/>
  <c r="M1979"/>
  <c r="L1979"/>
  <c r="K1979"/>
  <c r="J1979"/>
  <c r="I1979"/>
  <c r="H1979"/>
  <c r="G1979"/>
  <c r="F1979"/>
  <c r="E1979"/>
  <c r="D1979"/>
  <c r="C1979"/>
  <c r="B1979"/>
  <c r="Q1978"/>
  <c r="P1978"/>
  <c r="O1978"/>
  <c r="N1978"/>
  <c r="M1978"/>
  <c r="L1978"/>
  <c r="K1978"/>
  <c r="J1978"/>
  <c r="I1978"/>
  <c r="H1978"/>
  <c r="G1978"/>
  <c r="F1978"/>
  <c r="E1978"/>
  <c r="D1978"/>
  <c r="C1978"/>
  <c r="B1978"/>
  <c r="Q1977"/>
  <c r="P1977"/>
  <c r="O1977"/>
  <c r="N1977"/>
  <c r="M1977"/>
  <c r="L1977"/>
  <c r="K1977"/>
  <c r="J1977"/>
  <c r="I1977"/>
  <c r="H1977"/>
  <c r="G1977"/>
  <c r="F1977"/>
  <c r="E1977"/>
  <c r="D1977"/>
  <c r="C1977"/>
  <c r="B1977"/>
  <c r="Q1976"/>
  <c r="P1976"/>
  <c r="O1976"/>
  <c r="N1976"/>
  <c r="M1976"/>
  <c r="L1976"/>
  <c r="K1976"/>
  <c r="J1976"/>
  <c r="I1976"/>
  <c r="H1976"/>
  <c r="G1976"/>
  <c r="F1976"/>
  <c r="E1976"/>
  <c r="D1976"/>
  <c r="C1976"/>
  <c r="B1976"/>
  <c r="Q1975"/>
  <c r="P1975"/>
  <c r="O1975"/>
  <c r="N1975"/>
  <c r="M1975"/>
  <c r="L1975"/>
  <c r="K1975"/>
  <c r="J1975"/>
  <c r="I1975"/>
  <c r="H1975"/>
  <c r="G1975"/>
  <c r="F1975"/>
  <c r="E1975"/>
  <c r="D1975"/>
  <c r="C1975"/>
  <c r="B1975"/>
  <c r="Q1974"/>
  <c r="P1974"/>
  <c r="O1974"/>
  <c r="N1974"/>
  <c r="M1974"/>
  <c r="L1974"/>
  <c r="K1974"/>
  <c r="J1974"/>
  <c r="I1974"/>
  <c r="H1974"/>
  <c r="G1974"/>
  <c r="F1974"/>
  <c r="E1974"/>
  <c r="D1974"/>
  <c r="C1974"/>
  <c r="B1974"/>
  <c r="Q1973"/>
  <c r="P1973"/>
  <c r="O1973"/>
  <c r="N1973"/>
  <c r="M1973"/>
  <c r="L1973"/>
  <c r="K1973"/>
  <c r="J1973"/>
  <c r="I1973"/>
  <c r="H1973"/>
  <c r="G1973"/>
  <c r="F1973"/>
  <c r="E1973"/>
  <c r="D1973"/>
  <c r="C1973"/>
  <c r="B1973"/>
  <c r="Q1972"/>
  <c r="P1972"/>
  <c r="O1972"/>
  <c r="N1972"/>
  <c r="M1972"/>
  <c r="L1972"/>
  <c r="K1972"/>
  <c r="J1972"/>
  <c r="I1972"/>
  <c r="H1972"/>
  <c r="G1972"/>
  <c r="F1972"/>
  <c r="E1972"/>
  <c r="D1972"/>
  <c r="C1972"/>
  <c r="B1972"/>
  <c r="Q1971"/>
  <c r="P1971"/>
  <c r="O1971"/>
  <c r="N1971"/>
  <c r="M1971"/>
  <c r="L1971"/>
  <c r="K1971"/>
  <c r="J1971"/>
  <c r="I1971"/>
  <c r="H1971"/>
  <c r="G1971"/>
  <c r="F1971"/>
  <c r="E1971"/>
  <c r="D1971"/>
  <c r="C1971"/>
  <c r="B1971"/>
  <c r="Q1970"/>
  <c r="P1970"/>
  <c r="O1970"/>
  <c r="N1970"/>
  <c r="M1970"/>
  <c r="L1970"/>
  <c r="K1970"/>
  <c r="J1970"/>
  <c r="I1970"/>
  <c r="H1970"/>
  <c r="G1970"/>
  <c r="F1970"/>
  <c r="E1970"/>
  <c r="D1970"/>
  <c r="C1970"/>
  <c r="B1970"/>
  <c r="Q1969"/>
  <c r="P1969"/>
  <c r="O1969"/>
  <c r="N1969"/>
  <c r="M1969"/>
  <c r="L1969"/>
  <c r="K1969"/>
  <c r="J1969"/>
  <c r="I1969"/>
  <c r="H1969"/>
  <c r="G1969"/>
  <c r="F1969"/>
  <c r="E1969"/>
  <c r="D1969"/>
  <c r="C1969"/>
  <c r="B1969"/>
  <c r="Q1968"/>
  <c r="P1968"/>
  <c r="O1968"/>
  <c r="N1968"/>
  <c r="M1968"/>
  <c r="L1968"/>
  <c r="K1968"/>
  <c r="J1968"/>
  <c r="I1968"/>
  <c r="H1968"/>
  <c r="G1968"/>
  <c r="F1968"/>
  <c r="E1968"/>
  <c r="D1968"/>
  <c r="C1968"/>
  <c r="B1968"/>
  <c r="Q1967"/>
  <c r="P1967"/>
  <c r="O1967"/>
  <c r="N1967"/>
  <c r="M1967"/>
  <c r="L1967"/>
  <c r="K1967"/>
  <c r="J1967"/>
  <c r="I1967"/>
  <c r="H1967"/>
  <c r="G1967"/>
  <c r="F1967"/>
  <c r="E1967"/>
  <c r="D1967"/>
  <c r="C1967"/>
  <c r="B1967"/>
  <c r="Q1966"/>
  <c r="P1966"/>
  <c r="O1966"/>
  <c r="N1966"/>
  <c r="M1966"/>
  <c r="L1966"/>
  <c r="K1966"/>
  <c r="J1966"/>
  <c r="I1966"/>
  <c r="H1966"/>
  <c r="G1966"/>
  <c r="F1966"/>
  <c r="E1966"/>
  <c r="D1966"/>
  <c r="C1966"/>
  <c r="B1966"/>
  <c r="Q1965"/>
  <c r="P1965"/>
  <c r="O1965"/>
  <c r="N1965"/>
  <c r="M1965"/>
  <c r="L1965"/>
  <c r="K1965"/>
  <c r="J1965"/>
  <c r="I1965"/>
  <c r="H1965"/>
  <c r="G1965"/>
  <c r="F1965"/>
  <c r="E1965"/>
  <c r="D1965"/>
  <c r="C1965"/>
  <c r="B1965"/>
  <c r="Q1964"/>
  <c r="P1964"/>
  <c r="O1964"/>
  <c r="N1964"/>
  <c r="M1964"/>
  <c r="L1964"/>
  <c r="K1964"/>
  <c r="J1964"/>
  <c r="I1964"/>
  <c r="H1964"/>
  <c r="G1964"/>
  <c r="F1964"/>
  <c r="E1964"/>
  <c r="D1964"/>
  <c r="C1964"/>
  <c r="B1964"/>
  <c r="Q1963"/>
  <c r="P1963"/>
  <c r="O1963"/>
  <c r="N1963"/>
  <c r="M1963"/>
  <c r="L1963"/>
  <c r="K1963"/>
  <c r="J1963"/>
  <c r="I1963"/>
  <c r="H1963"/>
  <c r="G1963"/>
  <c r="F1963"/>
  <c r="E1963"/>
  <c r="D1963"/>
  <c r="C1963"/>
  <c r="B1963"/>
  <c r="Q1962"/>
  <c r="P1962"/>
  <c r="O1962"/>
  <c r="N1962"/>
  <c r="M1962"/>
  <c r="L1962"/>
  <c r="K1962"/>
  <c r="J1962"/>
  <c r="I1962"/>
  <c r="H1962"/>
  <c r="G1962"/>
  <c r="F1962"/>
  <c r="E1962"/>
  <c r="D1962"/>
  <c r="C1962"/>
  <c r="B1962"/>
  <c r="Q1961"/>
  <c r="P1961"/>
  <c r="O1961"/>
  <c r="N1961"/>
  <c r="M1961"/>
  <c r="L1961"/>
  <c r="K1961"/>
  <c r="J1961"/>
  <c r="I1961"/>
  <c r="H1961"/>
  <c r="G1961"/>
  <c r="F1961"/>
  <c r="E1961"/>
  <c r="D1961"/>
  <c r="C1961"/>
  <c r="B1961"/>
  <c r="Q1960"/>
  <c r="P1960"/>
  <c r="O1960"/>
  <c r="N1960"/>
  <c r="M1960"/>
  <c r="L1960"/>
  <c r="K1960"/>
  <c r="J1960"/>
  <c r="I1960"/>
  <c r="H1960"/>
  <c r="G1960"/>
  <c r="F1960"/>
  <c r="E1960"/>
  <c r="D1960"/>
  <c r="C1960"/>
  <c r="B1960"/>
  <c r="Q1959"/>
  <c r="P1959"/>
  <c r="O1959"/>
  <c r="N1959"/>
  <c r="M1959"/>
  <c r="L1959"/>
  <c r="K1959"/>
  <c r="J1959"/>
  <c r="I1959"/>
  <c r="H1959"/>
  <c r="G1959"/>
  <c r="F1959"/>
  <c r="E1959"/>
  <c r="D1959"/>
  <c r="C1959"/>
  <c r="B1959"/>
  <c r="Q1958"/>
  <c r="P1958"/>
  <c r="O1958"/>
  <c r="N1958"/>
  <c r="M1958"/>
  <c r="L1958"/>
  <c r="K1958"/>
  <c r="J1958"/>
  <c r="I1958"/>
  <c r="H1958"/>
  <c r="G1958"/>
  <c r="F1958"/>
  <c r="E1958"/>
  <c r="D1958"/>
  <c r="C1958"/>
  <c r="B1958"/>
  <c r="Q1957"/>
  <c r="P1957"/>
  <c r="O1957"/>
  <c r="N1957"/>
  <c r="M1957"/>
  <c r="L1957"/>
  <c r="K1957"/>
  <c r="J1957"/>
  <c r="I1957"/>
  <c r="H1957"/>
  <c r="G1957"/>
  <c r="F1957"/>
  <c r="E1957"/>
  <c r="D1957"/>
  <c r="C1957"/>
  <c r="B1957"/>
  <c r="Q1956"/>
  <c r="P1956"/>
  <c r="O1956"/>
  <c r="N1956"/>
  <c r="M1956"/>
  <c r="L1956"/>
  <c r="K1956"/>
  <c r="J1956"/>
  <c r="I1956"/>
  <c r="H1956"/>
  <c r="G1956"/>
  <c r="F1956"/>
  <c r="E1956"/>
  <c r="D1956"/>
  <c r="C1956"/>
  <c r="B1956"/>
  <c r="Q1955"/>
  <c r="P1955"/>
  <c r="O1955"/>
  <c r="N1955"/>
  <c r="M1955"/>
  <c r="L1955"/>
  <c r="K1955"/>
  <c r="J1955"/>
  <c r="I1955"/>
  <c r="H1955"/>
  <c r="G1955"/>
  <c r="F1955"/>
  <c r="E1955"/>
  <c r="D1955"/>
  <c r="C1955"/>
  <c r="B1955"/>
  <c r="Q1954"/>
  <c r="P1954"/>
  <c r="O1954"/>
  <c r="N1954"/>
  <c r="M1954"/>
  <c r="L1954"/>
  <c r="K1954"/>
  <c r="J1954"/>
  <c r="I1954"/>
  <c r="H1954"/>
  <c r="G1954"/>
  <c r="F1954"/>
  <c r="E1954"/>
  <c r="D1954"/>
  <c r="C1954"/>
  <c r="B1954"/>
  <c r="Q1953"/>
  <c r="P1953"/>
  <c r="O1953"/>
  <c r="N1953"/>
  <c r="M1953"/>
  <c r="L1953"/>
  <c r="K1953"/>
  <c r="J1953"/>
  <c r="I1953"/>
  <c r="H1953"/>
  <c r="G1953"/>
  <c r="F1953"/>
  <c r="E1953"/>
  <c r="D1953"/>
  <c r="C1953"/>
  <c r="B1953"/>
  <c r="Q1952"/>
  <c r="P1952"/>
  <c r="O1952"/>
  <c r="N1952"/>
  <c r="M1952"/>
  <c r="L1952"/>
  <c r="K1952"/>
  <c r="J1952"/>
  <c r="I1952"/>
  <c r="H1952"/>
  <c r="G1952"/>
  <c r="F1952"/>
  <c r="E1952"/>
  <c r="D1952"/>
  <c r="C1952"/>
  <c r="B1952"/>
  <c r="Q1951"/>
  <c r="P1951"/>
  <c r="O1951"/>
  <c r="N1951"/>
  <c r="M1951"/>
  <c r="L1951"/>
  <c r="K1951"/>
  <c r="J1951"/>
  <c r="I1951"/>
  <c r="H1951"/>
  <c r="G1951"/>
  <c r="F1951"/>
  <c r="E1951"/>
  <c r="D1951"/>
  <c r="C1951"/>
  <c r="B1951"/>
  <c r="Q1950"/>
  <c r="P1950"/>
  <c r="O1950"/>
  <c r="N1950"/>
  <c r="M1950"/>
  <c r="L1950"/>
  <c r="K1950"/>
  <c r="J1950"/>
  <c r="I1950"/>
  <c r="H1950"/>
  <c r="G1950"/>
  <c r="F1950"/>
  <c r="E1950"/>
  <c r="D1950"/>
  <c r="C1950"/>
  <c r="B1950"/>
  <c r="Q1949"/>
  <c r="P1949"/>
  <c r="O1949"/>
  <c r="N1949"/>
  <c r="M1949"/>
  <c r="L1949"/>
  <c r="K1949"/>
  <c r="J1949"/>
  <c r="I1949"/>
  <c r="H1949"/>
  <c r="G1949"/>
  <c r="F1949"/>
  <c r="E1949"/>
  <c r="D1949"/>
  <c r="C1949"/>
  <c r="B1949"/>
  <c r="Q1948"/>
  <c r="P1948"/>
  <c r="O1948"/>
  <c r="N1948"/>
  <c r="M1948"/>
  <c r="L1948"/>
  <c r="K1948"/>
  <c r="J1948"/>
  <c r="I1948"/>
  <c r="H1948"/>
  <c r="G1948"/>
  <c r="F1948"/>
  <c r="E1948"/>
  <c r="D1948"/>
  <c r="C1948"/>
  <c r="B1948"/>
  <c r="Q1947"/>
  <c r="P1947"/>
  <c r="O1947"/>
  <c r="N1947"/>
  <c r="M1947"/>
  <c r="L1947"/>
  <c r="K1947"/>
  <c r="J1947"/>
  <c r="I1947"/>
  <c r="H1947"/>
  <c r="G1947"/>
  <c r="F1947"/>
  <c r="E1947"/>
  <c r="D1947"/>
  <c r="C1947"/>
  <c r="B1947"/>
  <c r="Q1946"/>
  <c r="P1946"/>
  <c r="O1946"/>
  <c r="N1946"/>
  <c r="M1946"/>
  <c r="L1946"/>
  <c r="K1946"/>
  <c r="J1946"/>
  <c r="I1946"/>
  <c r="H1946"/>
  <c r="G1946"/>
  <c r="F1946"/>
  <c r="E1946"/>
  <c r="D1946"/>
  <c r="C1946"/>
  <c r="B1946"/>
  <c r="Q1945"/>
  <c r="P1945"/>
  <c r="O1945"/>
  <c r="N1945"/>
  <c r="M1945"/>
  <c r="L1945"/>
  <c r="K1945"/>
  <c r="J1945"/>
  <c r="I1945"/>
  <c r="H1945"/>
  <c r="G1945"/>
  <c r="F1945"/>
  <c r="E1945"/>
  <c r="D1945"/>
  <c r="C1945"/>
  <c r="B1945"/>
  <c r="Q1944"/>
  <c r="P1944"/>
  <c r="O1944"/>
  <c r="N1944"/>
  <c r="M1944"/>
  <c r="L1944"/>
  <c r="K1944"/>
  <c r="J1944"/>
  <c r="I1944"/>
  <c r="H1944"/>
  <c r="G1944"/>
  <c r="F1944"/>
  <c r="E1944"/>
  <c r="D1944"/>
  <c r="C1944"/>
  <c r="B1944"/>
  <c r="Q1943"/>
  <c r="P1943"/>
  <c r="O1943"/>
  <c r="N1943"/>
  <c r="M1943"/>
  <c r="L1943"/>
  <c r="K1943"/>
  <c r="J1943"/>
  <c r="I1943"/>
  <c r="H1943"/>
  <c r="G1943"/>
  <c r="F1943"/>
  <c r="E1943"/>
  <c r="D1943"/>
  <c r="C1943"/>
  <c r="B1943"/>
  <c r="Q1942"/>
  <c r="P1942"/>
  <c r="O1942"/>
  <c r="N1942"/>
  <c r="M1942"/>
  <c r="L1942"/>
  <c r="K1942"/>
  <c r="J1942"/>
  <c r="I1942"/>
  <c r="H1942"/>
  <c r="G1942"/>
  <c r="F1942"/>
  <c r="E1942"/>
  <c r="D1942"/>
  <c r="C1942"/>
  <c r="B1942"/>
  <c r="Q1941"/>
  <c r="P1941"/>
  <c r="O1941"/>
  <c r="N1941"/>
  <c r="M1941"/>
  <c r="L1941"/>
  <c r="K1941"/>
  <c r="J1941"/>
  <c r="I1941"/>
  <c r="H1941"/>
  <c r="G1941"/>
  <c r="F1941"/>
  <c r="E1941"/>
  <c r="D1941"/>
  <c r="C1941"/>
  <c r="B1941"/>
  <c r="Q1940"/>
  <c r="P1940"/>
  <c r="O1940"/>
  <c r="N1940"/>
  <c r="M1940"/>
  <c r="L1940"/>
  <c r="K1940"/>
  <c r="J1940"/>
  <c r="I1940"/>
  <c r="H1940"/>
  <c r="G1940"/>
  <c r="F1940"/>
  <c r="E1940"/>
  <c r="D1940"/>
  <c r="C1940"/>
  <c r="B1940"/>
  <c r="Q1939"/>
  <c r="P1939"/>
  <c r="O1939"/>
  <c r="N1939"/>
  <c r="M1939"/>
  <c r="L1939"/>
  <c r="K1939"/>
  <c r="J1939"/>
  <c r="I1939"/>
  <c r="H1939"/>
  <c r="G1939"/>
  <c r="F1939"/>
  <c r="E1939"/>
  <c r="D1939"/>
  <c r="C1939"/>
  <c r="B1939"/>
  <c r="Q1938"/>
  <c r="P1938"/>
  <c r="O1938"/>
  <c r="N1938"/>
  <c r="M1938"/>
  <c r="L1938"/>
  <c r="K1938"/>
  <c r="J1938"/>
  <c r="I1938"/>
  <c r="H1938"/>
  <c r="G1938"/>
  <c r="F1938"/>
  <c r="E1938"/>
  <c r="D1938"/>
  <c r="C1938"/>
  <c r="B1938"/>
  <c r="Q1937"/>
  <c r="P1937"/>
  <c r="O1937"/>
  <c r="N1937"/>
  <c r="M1937"/>
  <c r="L1937"/>
  <c r="K1937"/>
  <c r="J1937"/>
  <c r="I1937"/>
  <c r="H1937"/>
  <c r="G1937"/>
  <c r="F1937"/>
  <c r="E1937"/>
  <c r="D1937"/>
  <c r="C1937"/>
  <c r="B1937"/>
  <c r="Q1936"/>
  <c r="P1936"/>
  <c r="O1936"/>
  <c r="N1936"/>
  <c r="M1936"/>
  <c r="L1936"/>
  <c r="K1936"/>
  <c r="J1936"/>
  <c r="I1936"/>
  <c r="H1936"/>
  <c r="G1936"/>
  <c r="F1936"/>
  <c r="E1936"/>
  <c r="D1936"/>
  <c r="C1936"/>
  <c r="B1936"/>
  <c r="Q1935"/>
  <c r="P1935"/>
  <c r="O1935"/>
  <c r="N1935"/>
  <c r="M1935"/>
  <c r="L1935"/>
  <c r="K1935"/>
  <c r="J1935"/>
  <c r="I1935"/>
  <c r="H1935"/>
  <c r="G1935"/>
  <c r="F1935"/>
  <c r="E1935"/>
  <c r="D1935"/>
  <c r="C1935"/>
  <c r="B1935"/>
  <c r="Q1934"/>
  <c r="P1934"/>
  <c r="O1934"/>
  <c r="N1934"/>
  <c r="M1934"/>
  <c r="L1934"/>
  <c r="K1934"/>
  <c r="J1934"/>
  <c r="I1934"/>
  <c r="H1934"/>
  <c r="G1934"/>
  <c r="F1934"/>
  <c r="E1934"/>
  <c r="D1934"/>
  <c r="C1934"/>
  <c r="B1934"/>
  <c r="Q1933"/>
  <c r="P1933"/>
  <c r="O1933"/>
  <c r="N1933"/>
  <c r="M1933"/>
  <c r="L1933"/>
  <c r="K1933"/>
  <c r="J1933"/>
  <c r="I1933"/>
  <c r="H1933"/>
  <c r="G1933"/>
  <c r="F1933"/>
  <c r="E1933"/>
  <c r="D1933"/>
  <c r="C1933"/>
  <c r="B1933"/>
  <c r="Q1932"/>
  <c r="P1932"/>
  <c r="O1932"/>
  <c r="N1932"/>
  <c r="M1932"/>
  <c r="L1932"/>
  <c r="K1932"/>
  <c r="J1932"/>
  <c r="I1932"/>
  <c r="H1932"/>
  <c r="G1932"/>
  <c r="F1932"/>
  <c r="E1932"/>
  <c r="D1932"/>
  <c r="C1932"/>
  <c r="B1932"/>
  <c r="Q1931"/>
  <c r="P1931"/>
  <c r="O1931"/>
  <c r="N1931"/>
  <c r="M1931"/>
  <c r="L1931"/>
  <c r="K1931"/>
  <c r="J1931"/>
  <c r="I1931"/>
  <c r="H1931"/>
  <c r="G1931"/>
  <c r="F1931"/>
  <c r="E1931"/>
  <c r="D1931"/>
  <c r="C1931"/>
  <c r="B1931"/>
  <c r="Q1930"/>
  <c r="P1930"/>
  <c r="O1930"/>
  <c r="N1930"/>
  <c r="M1930"/>
  <c r="L1930"/>
  <c r="K1930"/>
  <c r="J1930"/>
  <c r="I1930"/>
  <c r="H1930"/>
  <c r="G1930"/>
  <c r="F1930"/>
  <c r="E1930"/>
  <c r="D1930"/>
  <c r="C1930"/>
  <c r="B1930"/>
  <c r="Q1929"/>
  <c r="P1929"/>
  <c r="O1929"/>
  <c r="N1929"/>
  <c r="M1929"/>
  <c r="L1929"/>
  <c r="K1929"/>
  <c r="J1929"/>
  <c r="I1929"/>
  <c r="H1929"/>
  <c r="G1929"/>
  <c r="F1929"/>
  <c r="E1929"/>
  <c r="D1929"/>
  <c r="C1929"/>
  <c r="B1929"/>
  <c r="Q1928"/>
  <c r="P1928"/>
  <c r="O1928"/>
  <c r="N1928"/>
  <c r="M1928"/>
  <c r="L1928"/>
  <c r="K1928"/>
  <c r="J1928"/>
  <c r="I1928"/>
  <c r="H1928"/>
  <c r="G1928"/>
  <c r="F1928"/>
  <c r="E1928"/>
  <c r="D1928"/>
  <c r="C1928"/>
  <c r="B1928"/>
  <c r="Q1927"/>
  <c r="P1927"/>
  <c r="O1927"/>
  <c r="N1927"/>
  <c r="M1927"/>
  <c r="L1927"/>
  <c r="K1927"/>
  <c r="J1927"/>
  <c r="I1927"/>
  <c r="H1927"/>
  <c r="G1927"/>
  <c r="F1927"/>
  <c r="E1927"/>
  <c r="D1927"/>
  <c r="C1927"/>
  <c r="B1927"/>
  <c r="Q1926"/>
  <c r="P1926"/>
  <c r="O1926"/>
  <c r="N1926"/>
  <c r="M1926"/>
  <c r="L1926"/>
  <c r="K1926"/>
  <c r="J1926"/>
  <c r="I1926"/>
  <c r="H1926"/>
  <c r="G1926"/>
  <c r="F1926"/>
  <c r="E1926"/>
  <c r="D1926"/>
  <c r="C1926"/>
  <c r="B1926"/>
  <c r="Q1925"/>
  <c r="P1925"/>
  <c r="O1925"/>
  <c r="N1925"/>
  <c r="M1925"/>
  <c r="L1925"/>
  <c r="K1925"/>
  <c r="J1925"/>
  <c r="I1925"/>
  <c r="H1925"/>
  <c r="G1925"/>
  <c r="F1925"/>
  <c r="E1925"/>
  <c r="D1925"/>
  <c r="C1925"/>
  <c r="B1925"/>
  <c r="Q1924"/>
  <c r="P1924"/>
  <c r="O1924"/>
  <c r="N1924"/>
  <c r="M1924"/>
  <c r="L1924"/>
  <c r="K1924"/>
  <c r="J1924"/>
  <c r="I1924"/>
  <c r="H1924"/>
  <c r="G1924"/>
  <c r="F1924"/>
  <c r="E1924"/>
  <c r="D1924"/>
  <c r="C1924"/>
  <c r="B1924"/>
  <c r="Q1923"/>
  <c r="P1923"/>
  <c r="O1923"/>
  <c r="N1923"/>
  <c r="M1923"/>
  <c r="L1923"/>
  <c r="K1923"/>
  <c r="J1923"/>
  <c r="I1923"/>
  <c r="H1923"/>
  <c r="G1923"/>
  <c r="F1923"/>
  <c r="E1923"/>
  <c r="D1923"/>
  <c r="C1923"/>
  <c r="B1923"/>
  <c r="Q1922"/>
  <c r="P1922"/>
  <c r="O1922"/>
  <c r="N1922"/>
  <c r="M1922"/>
  <c r="L1922"/>
  <c r="K1922"/>
  <c r="J1922"/>
  <c r="I1922"/>
  <c r="H1922"/>
  <c r="G1922"/>
  <c r="F1922"/>
  <c r="E1922"/>
  <c r="D1922"/>
  <c r="C1922"/>
  <c r="B1922"/>
  <c r="Q1921"/>
  <c r="P1921"/>
  <c r="O1921"/>
  <c r="N1921"/>
  <c r="M1921"/>
  <c r="L1921"/>
  <c r="K1921"/>
  <c r="J1921"/>
  <c r="I1921"/>
  <c r="H1921"/>
  <c r="G1921"/>
  <c r="F1921"/>
  <c r="E1921"/>
  <c r="D1921"/>
  <c r="C1921"/>
  <c r="B1921"/>
  <c r="Q1920"/>
  <c r="P1920"/>
  <c r="O1920"/>
  <c r="N1920"/>
  <c r="M1920"/>
  <c r="L1920"/>
  <c r="K1920"/>
  <c r="J1920"/>
  <c r="I1920"/>
  <c r="H1920"/>
  <c r="G1920"/>
  <c r="F1920"/>
  <c r="E1920"/>
  <c r="D1920"/>
  <c r="C1920"/>
  <c r="B1920"/>
  <c r="Q1919"/>
  <c r="P1919"/>
  <c r="O1919"/>
  <c r="N1919"/>
  <c r="M1919"/>
  <c r="L1919"/>
  <c r="K1919"/>
  <c r="J1919"/>
  <c r="I1919"/>
  <c r="H1919"/>
  <c r="G1919"/>
  <c r="F1919"/>
  <c r="E1919"/>
  <c r="D1919"/>
  <c r="C1919"/>
  <c r="B1919"/>
  <c r="Q1918"/>
  <c r="P1918"/>
  <c r="O1918"/>
  <c r="N1918"/>
  <c r="M1918"/>
  <c r="L1918"/>
  <c r="K1918"/>
  <c r="J1918"/>
  <c r="I1918"/>
  <c r="H1918"/>
  <c r="G1918"/>
  <c r="F1918"/>
  <c r="E1918"/>
  <c r="D1918"/>
  <c r="C1918"/>
  <c r="B1918"/>
  <c r="Q1917"/>
  <c r="P1917"/>
  <c r="O1917"/>
  <c r="N1917"/>
  <c r="M1917"/>
  <c r="L1917"/>
  <c r="K1917"/>
  <c r="J1917"/>
  <c r="I1917"/>
  <c r="H1917"/>
  <c r="G1917"/>
  <c r="F1917"/>
  <c r="E1917"/>
  <c r="D1917"/>
  <c r="C1917"/>
  <c r="B1917"/>
  <c r="Q1916"/>
  <c r="P1916"/>
  <c r="O1916"/>
  <c r="N1916"/>
  <c r="M1916"/>
  <c r="L1916"/>
  <c r="K1916"/>
  <c r="J1916"/>
  <c r="I1916"/>
  <c r="H1916"/>
  <c r="G1916"/>
  <c r="F1916"/>
  <c r="E1916"/>
  <c r="D1916"/>
  <c r="C1916"/>
  <c r="B1916"/>
  <c r="Q1915"/>
  <c r="P1915"/>
  <c r="O1915"/>
  <c r="N1915"/>
  <c r="M1915"/>
  <c r="L1915"/>
  <c r="K1915"/>
  <c r="J1915"/>
  <c r="I1915"/>
  <c r="H1915"/>
  <c r="G1915"/>
  <c r="F1915"/>
  <c r="E1915"/>
  <c r="D1915"/>
  <c r="C1915"/>
  <c r="B1915"/>
  <c r="Q1914"/>
  <c r="P1914"/>
  <c r="O1914"/>
  <c r="N1914"/>
  <c r="M1914"/>
  <c r="L1914"/>
  <c r="K1914"/>
  <c r="J1914"/>
  <c r="I1914"/>
  <c r="H1914"/>
  <c r="G1914"/>
  <c r="F1914"/>
  <c r="E1914"/>
  <c r="D1914"/>
  <c r="C1914"/>
  <c r="B1914"/>
  <c r="Q1913"/>
  <c r="P1913"/>
  <c r="O1913"/>
  <c r="N1913"/>
  <c r="M1913"/>
  <c r="L1913"/>
  <c r="K1913"/>
  <c r="J1913"/>
  <c r="I1913"/>
  <c r="H1913"/>
  <c r="G1913"/>
  <c r="F1913"/>
  <c r="E1913"/>
  <c r="D1913"/>
  <c r="C1913"/>
  <c r="B1913"/>
  <c r="Q1912"/>
  <c r="P1912"/>
  <c r="O1912"/>
  <c r="N1912"/>
  <c r="M1912"/>
  <c r="L1912"/>
  <c r="K1912"/>
  <c r="J1912"/>
  <c r="I1912"/>
  <c r="H1912"/>
  <c r="G1912"/>
  <c r="F1912"/>
  <c r="E1912"/>
  <c r="D1912"/>
  <c r="C1912"/>
  <c r="B1912"/>
  <c r="Q1911"/>
  <c r="P1911"/>
  <c r="O1911"/>
  <c r="N1911"/>
  <c r="M1911"/>
  <c r="L1911"/>
  <c r="K1911"/>
  <c r="J1911"/>
  <c r="I1911"/>
  <c r="H1911"/>
  <c r="G1911"/>
  <c r="F1911"/>
  <c r="E1911"/>
  <c r="D1911"/>
  <c r="C1911"/>
  <c r="B1911"/>
  <c r="Q1910"/>
  <c r="P1910"/>
  <c r="O1910"/>
  <c r="N1910"/>
  <c r="M1910"/>
  <c r="L1910"/>
  <c r="K1910"/>
  <c r="J1910"/>
  <c r="I1910"/>
  <c r="H1910"/>
  <c r="G1910"/>
  <c r="F1910"/>
  <c r="E1910"/>
  <c r="D1910"/>
  <c r="C1910"/>
  <c r="B1910"/>
  <c r="Q1909"/>
  <c r="P1909"/>
  <c r="O1909"/>
  <c r="N1909"/>
  <c r="M1909"/>
  <c r="L1909"/>
  <c r="K1909"/>
  <c r="J1909"/>
  <c r="I1909"/>
  <c r="H1909"/>
  <c r="G1909"/>
  <c r="F1909"/>
  <c r="E1909"/>
  <c r="D1909"/>
  <c r="C1909"/>
  <c r="B1909"/>
  <c r="Q1908"/>
  <c r="P1908"/>
  <c r="O1908"/>
  <c r="N1908"/>
  <c r="M1908"/>
  <c r="L1908"/>
  <c r="K1908"/>
  <c r="J1908"/>
  <c r="I1908"/>
  <c r="H1908"/>
  <c r="G1908"/>
  <c r="F1908"/>
  <c r="E1908"/>
  <c r="D1908"/>
  <c r="C1908"/>
  <c r="B1908"/>
  <c r="Q1907"/>
  <c r="P1907"/>
  <c r="O1907"/>
  <c r="N1907"/>
  <c r="M1907"/>
  <c r="L1907"/>
  <c r="K1907"/>
  <c r="J1907"/>
  <c r="I1907"/>
  <c r="H1907"/>
  <c r="G1907"/>
  <c r="F1907"/>
  <c r="E1907"/>
  <c r="D1907"/>
  <c r="C1907"/>
  <c r="B1907"/>
  <c r="Q1906"/>
  <c r="P1906"/>
  <c r="O1906"/>
  <c r="N1906"/>
  <c r="M1906"/>
  <c r="L1906"/>
  <c r="K1906"/>
  <c r="J1906"/>
  <c r="I1906"/>
  <c r="H1906"/>
  <c r="G1906"/>
  <c r="F1906"/>
  <c r="E1906"/>
  <c r="D1906"/>
  <c r="C1906"/>
  <c r="B1906"/>
  <c r="Q1905"/>
  <c r="P1905"/>
  <c r="O1905"/>
  <c r="N1905"/>
  <c r="M1905"/>
  <c r="L1905"/>
  <c r="K1905"/>
  <c r="J1905"/>
  <c r="I1905"/>
  <c r="H1905"/>
  <c r="G1905"/>
  <c r="F1905"/>
  <c r="E1905"/>
  <c r="D1905"/>
  <c r="C1905"/>
  <c r="B1905"/>
  <c r="Q1904"/>
  <c r="P1904"/>
  <c r="O1904"/>
  <c r="N1904"/>
  <c r="M1904"/>
  <c r="L1904"/>
  <c r="K1904"/>
  <c r="J1904"/>
  <c r="I1904"/>
  <c r="H1904"/>
  <c r="G1904"/>
  <c r="F1904"/>
  <c r="E1904"/>
  <c r="D1904"/>
  <c r="C1904"/>
  <c r="B1904"/>
  <c r="Q1903"/>
  <c r="P1903"/>
  <c r="O1903"/>
  <c r="N1903"/>
  <c r="M1903"/>
  <c r="L1903"/>
  <c r="K1903"/>
  <c r="J1903"/>
  <c r="I1903"/>
  <c r="H1903"/>
  <c r="G1903"/>
  <c r="F1903"/>
  <c r="E1903"/>
  <c r="D1903"/>
  <c r="C1903"/>
  <c r="B1903"/>
  <c r="Q1902"/>
  <c r="P1902"/>
  <c r="O1902"/>
  <c r="N1902"/>
  <c r="M1902"/>
  <c r="L1902"/>
  <c r="K1902"/>
  <c r="J1902"/>
  <c r="I1902"/>
  <c r="H1902"/>
  <c r="G1902"/>
  <c r="F1902"/>
  <c r="E1902"/>
  <c r="D1902"/>
  <c r="C1902"/>
  <c r="B1902"/>
  <c r="Q1901"/>
  <c r="P1901"/>
  <c r="O1901"/>
  <c r="N1901"/>
  <c r="M1901"/>
  <c r="L1901"/>
  <c r="K1901"/>
  <c r="J1901"/>
  <c r="I1901"/>
  <c r="H1901"/>
  <c r="G1901"/>
  <c r="F1901"/>
  <c r="E1901"/>
  <c r="D1901"/>
  <c r="C1901"/>
  <c r="B1901"/>
  <c r="Q1900"/>
  <c r="P1900"/>
  <c r="O1900"/>
  <c r="N1900"/>
  <c r="M1900"/>
  <c r="L1900"/>
  <c r="K1900"/>
  <c r="J1900"/>
  <c r="I1900"/>
  <c r="H1900"/>
  <c r="G1900"/>
  <c r="F1900"/>
  <c r="E1900"/>
  <c r="D1900"/>
  <c r="C1900"/>
  <c r="B1900"/>
  <c r="Q1899"/>
  <c r="P1899"/>
  <c r="O1899"/>
  <c r="N1899"/>
  <c r="M1899"/>
  <c r="L1899"/>
  <c r="K1899"/>
  <c r="J1899"/>
  <c r="I1899"/>
  <c r="H1899"/>
  <c r="G1899"/>
  <c r="F1899"/>
  <c r="E1899"/>
  <c r="D1899"/>
  <c r="C1899"/>
  <c r="B1899"/>
  <c r="Q1898"/>
  <c r="P1898"/>
  <c r="O1898"/>
  <c r="N1898"/>
  <c r="M1898"/>
  <c r="L1898"/>
  <c r="K1898"/>
  <c r="J1898"/>
  <c r="I1898"/>
  <c r="H1898"/>
  <c r="G1898"/>
  <c r="F1898"/>
  <c r="E1898"/>
  <c r="D1898"/>
  <c r="C1898"/>
  <c r="B1898"/>
  <c r="Q1897"/>
  <c r="P1897"/>
  <c r="O1897"/>
  <c r="N1897"/>
  <c r="M1897"/>
  <c r="L1897"/>
  <c r="K1897"/>
  <c r="J1897"/>
  <c r="I1897"/>
  <c r="H1897"/>
  <c r="G1897"/>
  <c r="F1897"/>
  <c r="E1897"/>
  <c r="D1897"/>
  <c r="C1897"/>
  <c r="B1897"/>
  <c r="Q1896"/>
  <c r="P1896"/>
  <c r="O1896"/>
  <c r="N1896"/>
  <c r="M1896"/>
  <c r="L1896"/>
  <c r="K1896"/>
  <c r="J1896"/>
  <c r="I1896"/>
  <c r="H1896"/>
  <c r="G1896"/>
  <c r="F1896"/>
  <c r="E1896"/>
  <c r="D1896"/>
  <c r="C1896"/>
  <c r="B1896"/>
  <c r="Q1895"/>
  <c r="P1895"/>
  <c r="O1895"/>
  <c r="N1895"/>
  <c r="M1895"/>
  <c r="L1895"/>
  <c r="K1895"/>
  <c r="J1895"/>
  <c r="I1895"/>
  <c r="H1895"/>
  <c r="G1895"/>
  <c r="F1895"/>
  <c r="E1895"/>
  <c r="D1895"/>
  <c r="C1895"/>
  <c r="B1895"/>
  <c r="Q1894"/>
  <c r="P1894"/>
  <c r="O1894"/>
  <c r="N1894"/>
  <c r="M1894"/>
  <c r="L1894"/>
  <c r="K1894"/>
  <c r="J1894"/>
  <c r="I1894"/>
  <c r="H1894"/>
  <c r="G1894"/>
  <c r="F1894"/>
  <c r="E1894"/>
  <c r="D1894"/>
  <c r="C1894"/>
  <c r="B1894"/>
  <c r="Q1893"/>
  <c r="P1893"/>
  <c r="O1893"/>
  <c r="N1893"/>
  <c r="M1893"/>
  <c r="L1893"/>
  <c r="K1893"/>
  <c r="J1893"/>
  <c r="I1893"/>
  <c r="H1893"/>
  <c r="G1893"/>
  <c r="F1893"/>
  <c r="E1893"/>
  <c r="D1893"/>
  <c r="C1893"/>
  <c r="B1893"/>
  <c r="Q1892"/>
  <c r="P1892"/>
  <c r="O1892"/>
  <c r="N1892"/>
  <c r="M1892"/>
  <c r="L1892"/>
  <c r="K1892"/>
  <c r="J1892"/>
  <c r="I1892"/>
  <c r="H1892"/>
  <c r="G1892"/>
  <c r="F1892"/>
  <c r="E1892"/>
  <c r="D1892"/>
  <c r="C1892"/>
  <c r="B1892"/>
  <c r="Q1891"/>
  <c r="P1891"/>
  <c r="O1891"/>
  <c r="N1891"/>
  <c r="M1891"/>
  <c r="L1891"/>
  <c r="K1891"/>
  <c r="J1891"/>
  <c r="I1891"/>
  <c r="H1891"/>
  <c r="G1891"/>
  <c r="F1891"/>
  <c r="E1891"/>
  <c r="D1891"/>
  <c r="C1891"/>
  <c r="B1891"/>
  <c r="Q1890"/>
  <c r="P1890"/>
  <c r="O1890"/>
  <c r="N1890"/>
  <c r="M1890"/>
  <c r="L1890"/>
  <c r="K1890"/>
  <c r="J1890"/>
  <c r="I1890"/>
  <c r="H1890"/>
  <c r="G1890"/>
  <c r="F1890"/>
  <c r="E1890"/>
  <c r="D1890"/>
  <c r="C1890"/>
  <c r="B1890"/>
  <c r="Q1889"/>
  <c r="P1889"/>
  <c r="O1889"/>
  <c r="N1889"/>
  <c r="M1889"/>
  <c r="L1889"/>
  <c r="K1889"/>
  <c r="J1889"/>
  <c r="I1889"/>
  <c r="H1889"/>
  <c r="G1889"/>
  <c r="F1889"/>
  <c r="E1889"/>
  <c r="D1889"/>
  <c r="C1889"/>
  <c r="B1889"/>
  <c r="Q1888"/>
  <c r="P1888"/>
  <c r="O1888"/>
  <c r="N1888"/>
  <c r="M1888"/>
  <c r="L1888"/>
  <c r="K1888"/>
  <c r="J1888"/>
  <c r="I1888"/>
  <c r="H1888"/>
  <c r="G1888"/>
  <c r="F1888"/>
  <c r="E1888"/>
  <c r="D1888"/>
  <c r="C1888"/>
  <c r="B1888"/>
  <c r="Q1887"/>
  <c r="P1887"/>
  <c r="O1887"/>
  <c r="N1887"/>
  <c r="M1887"/>
  <c r="L1887"/>
  <c r="K1887"/>
  <c r="J1887"/>
  <c r="I1887"/>
  <c r="H1887"/>
  <c r="G1887"/>
  <c r="F1887"/>
  <c r="E1887"/>
  <c r="D1887"/>
  <c r="C1887"/>
  <c r="B1887"/>
  <c r="Q1886"/>
  <c r="P1886"/>
  <c r="O1886"/>
  <c r="N1886"/>
  <c r="M1886"/>
  <c r="L1886"/>
  <c r="K1886"/>
  <c r="J1886"/>
  <c r="I1886"/>
  <c r="H1886"/>
  <c r="G1886"/>
  <c r="F1886"/>
  <c r="E1886"/>
  <c r="D1886"/>
  <c r="C1886"/>
  <c r="B1886"/>
  <c r="Q1885"/>
  <c r="P1885"/>
  <c r="O1885"/>
  <c r="N1885"/>
  <c r="M1885"/>
  <c r="L1885"/>
  <c r="K1885"/>
  <c r="J1885"/>
  <c r="I1885"/>
  <c r="H1885"/>
  <c r="G1885"/>
  <c r="F1885"/>
  <c r="E1885"/>
  <c r="D1885"/>
  <c r="C1885"/>
  <c r="B1885"/>
  <c r="Q1884"/>
  <c r="P1884"/>
  <c r="O1884"/>
  <c r="N1884"/>
  <c r="M1884"/>
  <c r="L1884"/>
  <c r="K1884"/>
  <c r="J1884"/>
  <c r="I1884"/>
  <c r="H1884"/>
  <c r="G1884"/>
  <c r="F1884"/>
  <c r="E1884"/>
  <c r="D1884"/>
  <c r="C1884"/>
  <c r="B1884"/>
  <c r="Q1883"/>
  <c r="P1883"/>
  <c r="O1883"/>
  <c r="N1883"/>
  <c r="M1883"/>
  <c r="L1883"/>
  <c r="K1883"/>
  <c r="J1883"/>
  <c r="I1883"/>
  <c r="H1883"/>
  <c r="G1883"/>
  <c r="F1883"/>
  <c r="E1883"/>
  <c r="D1883"/>
  <c r="C1883"/>
  <c r="B1883"/>
  <c r="Q1882"/>
  <c r="P1882"/>
  <c r="O1882"/>
  <c r="N1882"/>
  <c r="M1882"/>
  <c r="L1882"/>
  <c r="K1882"/>
  <c r="J1882"/>
  <c r="I1882"/>
  <c r="H1882"/>
  <c r="G1882"/>
  <c r="F1882"/>
  <c r="E1882"/>
  <c r="D1882"/>
  <c r="C1882"/>
  <c r="B1882"/>
  <c r="Q1881"/>
  <c r="P1881"/>
  <c r="O1881"/>
  <c r="N1881"/>
  <c r="M1881"/>
  <c r="L1881"/>
  <c r="K1881"/>
  <c r="J1881"/>
  <c r="I1881"/>
  <c r="H1881"/>
  <c r="G1881"/>
  <c r="F1881"/>
  <c r="E1881"/>
  <c r="D1881"/>
  <c r="C1881"/>
  <c r="B1881"/>
  <c r="Q1880"/>
  <c r="P1880"/>
  <c r="O1880"/>
  <c r="N1880"/>
  <c r="M1880"/>
  <c r="L1880"/>
  <c r="K1880"/>
  <c r="J1880"/>
  <c r="I1880"/>
  <c r="H1880"/>
  <c r="G1880"/>
  <c r="F1880"/>
  <c r="E1880"/>
  <c r="D1880"/>
  <c r="C1880"/>
  <c r="B1880"/>
  <c r="Q1879"/>
  <c r="P1879"/>
  <c r="O1879"/>
  <c r="N1879"/>
  <c r="M1879"/>
  <c r="L1879"/>
  <c r="K1879"/>
  <c r="J1879"/>
  <c r="I1879"/>
  <c r="H1879"/>
  <c r="G1879"/>
  <c r="F1879"/>
  <c r="E1879"/>
  <c r="D1879"/>
  <c r="C1879"/>
  <c r="B1879"/>
  <c r="Q1878"/>
  <c r="P1878"/>
  <c r="O1878"/>
  <c r="N1878"/>
  <c r="M1878"/>
  <c r="L1878"/>
  <c r="K1878"/>
  <c r="J1878"/>
  <c r="I1878"/>
  <c r="H1878"/>
  <c r="G1878"/>
  <c r="F1878"/>
  <c r="E1878"/>
  <c r="D1878"/>
  <c r="C1878"/>
  <c r="B1878"/>
  <c r="Q1877"/>
  <c r="P1877"/>
  <c r="O1877"/>
  <c r="N1877"/>
  <c r="M1877"/>
  <c r="L1877"/>
  <c r="K1877"/>
  <c r="J1877"/>
  <c r="I1877"/>
  <c r="H1877"/>
  <c r="G1877"/>
  <c r="F1877"/>
  <c r="E1877"/>
  <c r="D1877"/>
  <c r="C1877"/>
  <c r="B1877"/>
  <c r="Q1876"/>
  <c r="P1876"/>
  <c r="O1876"/>
  <c r="N1876"/>
  <c r="M1876"/>
  <c r="L1876"/>
  <c r="K1876"/>
  <c r="J1876"/>
  <c r="I1876"/>
  <c r="H1876"/>
  <c r="G1876"/>
  <c r="F1876"/>
  <c r="E1876"/>
  <c r="D1876"/>
  <c r="C1876"/>
  <c r="B1876"/>
  <c r="Q1875"/>
  <c r="P1875"/>
  <c r="O1875"/>
  <c r="N1875"/>
  <c r="M1875"/>
  <c r="L1875"/>
  <c r="K1875"/>
  <c r="J1875"/>
  <c r="I1875"/>
  <c r="H1875"/>
  <c r="G1875"/>
  <c r="F1875"/>
  <c r="E1875"/>
  <c r="D1875"/>
  <c r="C1875"/>
  <c r="B1875"/>
  <c r="Q1874"/>
  <c r="P1874"/>
  <c r="O1874"/>
  <c r="N1874"/>
  <c r="M1874"/>
  <c r="L1874"/>
  <c r="K1874"/>
  <c r="J1874"/>
  <c r="I1874"/>
  <c r="H1874"/>
  <c r="G1874"/>
  <c r="F1874"/>
  <c r="E1874"/>
  <c r="D1874"/>
  <c r="C1874"/>
  <c r="B1874"/>
  <c r="Q1873"/>
  <c r="P1873"/>
  <c r="O1873"/>
  <c r="N1873"/>
  <c r="M1873"/>
  <c r="L1873"/>
  <c r="K1873"/>
  <c r="J1873"/>
  <c r="I1873"/>
  <c r="H1873"/>
  <c r="G1873"/>
  <c r="F1873"/>
  <c r="E1873"/>
  <c r="D1873"/>
  <c r="C1873"/>
  <c r="B1873"/>
  <c r="Q1872"/>
  <c r="P1872"/>
  <c r="O1872"/>
  <c r="N1872"/>
  <c r="M1872"/>
  <c r="L1872"/>
  <c r="K1872"/>
  <c r="J1872"/>
  <c r="I1872"/>
  <c r="H1872"/>
  <c r="G1872"/>
  <c r="F1872"/>
  <c r="E1872"/>
  <c r="D1872"/>
  <c r="C1872"/>
  <c r="B1872"/>
  <c r="Q1871"/>
  <c r="P1871"/>
  <c r="O1871"/>
  <c r="N1871"/>
  <c r="M1871"/>
  <c r="L1871"/>
  <c r="K1871"/>
  <c r="J1871"/>
  <c r="I1871"/>
  <c r="H1871"/>
  <c r="G1871"/>
  <c r="F1871"/>
  <c r="E1871"/>
  <c r="D1871"/>
  <c r="C1871"/>
  <c r="B1871"/>
  <c r="Q1870"/>
  <c r="P1870"/>
  <c r="O1870"/>
  <c r="N1870"/>
  <c r="M1870"/>
  <c r="L1870"/>
  <c r="K1870"/>
  <c r="J1870"/>
  <c r="I1870"/>
  <c r="H1870"/>
  <c r="G1870"/>
  <c r="F1870"/>
  <c r="E1870"/>
  <c r="D1870"/>
  <c r="C1870"/>
  <c r="B1870"/>
  <c r="Q1869"/>
  <c r="P1869"/>
  <c r="O1869"/>
  <c r="N1869"/>
  <c r="M1869"/>
  <c r="L1869"/>
  <c r="K1869"/>
  <c r="J1869"/>
  <c r="I1869"/>
  <c r="H1869"/>
  <c r="G1869"/>
  <c r="F1869"/>
  <c r="E1869"/>
  <c r="D1869"/>
  <c r="C1869"/>
  <c r="B1869"/>
  <c r="Q1868"/>
  <c r="P1868"/>
  <c r="O1868"/>
  <c r="N1868"/>
  <c r="M1868"/>
  <c r="L1868"/>
  <c r="K1868"/>
  <c r="J1868"/>
  <c r="I1868"/>
  <c r="H1868"/>
  <c r="G1868"/>
  <c r="F1868"/>
  <c r="E1868"/>
  <c r="D1868"/>
  <c r="C1868"/>
  <c r="B1868"/>
  <c r="Q1867"/>
  <c r="P1867"/>
  <c r="O1867"/>
  <c r="N1867"/>
  <c r="M1867"/>
  <c r="L1867"/>
  <c r="K1867"/>
  <c r="J1867"/>
  <c r="I1867"/>
  <c r="H1867"/>
  <c r="G1867"/>
  <c r="F1867"/>
  <c r="E1867"/>
  <c r="D1867"/>
  <c r="C1867"/>
  <c r="B1867"/>
  <c r="Q1866"/>
  <c r="P1866"/>
  <c r="O1866"/>
  <c r="N1866"/>
  <c r="M1866"/>
  <c r="L1866"/>
  <c r="K1866"/>
  <c r="J1866"/>
  <c r="I1866"/>
  <c r="H1866"/>
  <c r="G1866"/>
  <c r="F1866"/>
  <c r="E1866"/>
  <c r="D1866"/>
  <c r="C1866"/>
  <c r="B1866"/>
  <c r="Q1865"/>
  <c r="P1865"/>
  <c r="O1865"/>
  <c r="N1865"/>
  <c r="M1865"/>
  <c r="L1865"/>
  <c r="K1865"/>
  <c r="J1865"/>
  <c r="I1865"/>
  <c r="H1865"/>
  <c r="G1865"/>
  <c r="F1865"/>
  <c r="E1865"/>
  <c r="D1865"/>
  <c r="C1865"/>
  <c r="B1865"/>
  <c r="Q1864"/>
  <c r="P1864"/>
  <c r="O1864"/>
  <c r="N1864"/>
  <c r="M1864"/>
  <c r="L1864"/>
  <c r="K1864"/>
  <c r="J1864"/>
  <c r="I1864"/>
  <c r="H1864"/>
  <c r="G1864"/>
  <c r="F1864"/>
  <c r="E1864"/>
  <c r="D1864"/>
  <c r="C1864"/>
  <c r="B1864"/>
  <c r="Q1863"/>
  <c r="P1863"/>
  <c r="O1863"/>
  <c r="N1863"/>
  <c r="M1863"/>
  <c r="L1863"/>
  <c r="K1863"/>
  <c r="J1863"/>
  <c r="I1863"/>
  <c r="H1863"/>
  <c r="G1863"/>
  <c r="F1863"/>
  <c r="E1863"/>
  <c r="D1863"/>
  <c r="C1863"/>
  <c r="B1863"/>
  <c r="Q1862"/>
  <c r="P1862"/>
  <c r="O1862"/>
  <c r="N1862"/>
  <c r="M1862"/>
  <c r="L1862"/>
  <c r="K1862"/>
  <c r="J1862"/>
  <c r="I1862"/>
  <c r="H1862"/>
  <c r="G1862"/>
  <c r="F1862"/>
  <c r="E1862"/>
  <c r="D1862"/>
  <c r="C1862"/>
  <c r="B1862"/>
  <c r="Q1861"/>
  <c r="P1861"/>
  <c r="O1861"/>
  <c r="N1861"/>
  <c r="M1861"/>
  <c r="L1861"/>
  <c r="K1861"/>
  <c r="J1861"/>
  <c r="I1861"/>
  <c r="H1861"/>
  <c r="G1861"/>
  <c r="F1861"/>
  <c r="E1861"/>
  <c r="D1861"/>
  <c r="C1861"/>
  <c r="B1861"/>
  <c r="Q1860"/>
  <c r="P1860"/>
  <c r="O1860"/>
  <c r="N1860"/>
  <c r="M1860"/>
  <c r="L1860"/>
  <c r="K1860"/>
  <c r="J1860"/>
  <c r="I1860"/>
  <c r="H1860"/>
  <c r="G1860"/>
  <c r="F1860"/>
  <c r="E1860"/>
  <c r="D1860"/>
  <c r="C1860"/>
  <c r="B1860"/>
  <c r="Q1859"/>
  <c r="P1859"/>
  <c r="O1859"/>
  <c r="N1859"/>
  <c r="M1859"/>
  <c r="L1859"/>
  <c r="K1859"/>
  <c r="J1859"/>
  <c r="I1859"/>
  <c r="H1859"/>
  <c r="G1859"/>
  <c r="F1859"/>
  <c r="E1859"/>
  <c r="D1859"/>
  <c r="C1859"/>
  <c r="B1859"/>
  <c r="Q1858"/>
  <c r="P1858"/>
  <c r="O1858"/>
  <c r="N1858"/>
  <c r="M1858"/>
  <c r="L1858"/>
  <c r="K1858"/>
  <c r="J1858"/>
  <c r="I1858"/>
  <c r="H1858"/>
  <c r="G1858"/>
  <c r="F1858"/>
  <c r="E1858"/>
  <c r="D1858"/>
  <c r="C1858"/>
  <c r="B1858"/>
  <c r="Q1857"/>
  <c r="P1857"/>
  <c r="O1857"/>
  <c r="N1857"/>
  <c r="M1857"/>
  <c r="L1857"/>
  <c r="K1857"/>
  <c r="J1857"/>
  <c r="I1857"/>
  <c r="H1857"/>
  <c r="G1857"/>
  <c r="F1857"/>
  <c r="E1857"/>
  <c r="D1857"/>
  <c r="C1857"/>
  <c r="B1857"/>
  <c r="Q1856"/>
  <c r="P1856"/>
  <c r="O1856"/>
  <c r="N1856"/>
  <c r="M1856"/>
  <c r="L1856"/>
  <c r="K1856"/>
  <c r="J1856"/>
  <c r="I1856"/>
  <c r="H1856"/>
  <c r="G1856"/>
  <c r="F1856"/>
  <c r="E1856"/>
  <c r="D1856"/>
  <c r="C1856"/>
  <c r="B1856"/>
  <c r="Q1855"/>
  <c r="P1855"/>
  <c r="O1855"/>
  <c r="N1855"/>
  <c r="M1855"/>
  <c r="L1855"/>
  <c r="K1855"/>
  <c r="J1855"/>
  <c r="I1855"/>
  <c r="H1855"/>
  <c r="G1855"/>
  <c r="F1855"/>
  <c r="E1855"/>
  <c r="D1855"/>
  <c r="C1855"/>
  <c r="B1855"/>
  <c r="Q1854"/>
  <c r="P1854"/>
  <c r="O1854"/>
  <c r="N1854"/>
  <c r="M1854"/>
  <c r="L1854"/>
  <c r="K1854"/>
  <c r="J1854"/>
  <c r="I1854"/>
  <c r="H1854"/>
  <c r="G1854"/>
  <c r="F1854"/>
  <c r="E1854"/>
  <c r="D1854"/>
  <c r="C1854"/>
  <c r="B1854"/>
  <c r="Q1853"/>
  <c r="P1853"/>
  <c r="O1853"/>
  <c r="N1853"/>
  <c r="M1853"/>
  <c r="L1853"/>
  <c r="K1853"/>
  <c r="J1853"/>
  <c r="I1853"/>
  <c r="H1853"/>
  <c r="G1853"/>
  <c r="F1853"/>
  <c r="E1853"/>
  <c r="D1853"/>
  <c r="C1853"/>
  <c r="B1853"/>
  <c r="Q1852"/>
  <c r="P1852"/>
  <c r="O1852"/>
  <c r="N1852"/>
  <c r="M1852"/>
  <c r="L1852"/>
  <c r="K1852"/>
  <c r="J1852"/>
  <c r="I1852"/>
  <c r="H1852"/>
  <c r="G1852"/>
  <c r="F1852"/>
  <c r="E1852"/>
  <c r="D1852"/>
  <c r="C1852"/>
  <c r="B1852"/>
  <c r="Q1851"/>
  <c r="P1851"/>
  <c r="O1851"/>
  <c r="N1851"/>
  <c r="M1851"/>
  <c r="L1851"/>
  <c r="K1851"/>
  <c r="J1851"/>
  <c r="I1851"/>
  <c r="H1851"/>
  <c r="G1851"/>
  <c r="F1851"/>
  <c r="E1851"/>
  <c r="D1851"/>
  <c r="C1851"/>
  <c r="B1851"/>
  <c r="Q1850"/>
  <c r="P1850"/>
  <c r="O1850"/>
  <c r="N1850"/>
  <c r="M1850"/>
  <c r="L1850"/>
  <c r="K1850"/>
  <c r="J1850"/>
  <c r="I1850"/>
  <c r="H1850"/>
  <c r="G1850"/>
  <c r="F1850"/>
  <c r="E1850"/>
  <c r="D1850"/>
  <c r="C1850"/>
  <c r="B1850"/>
  <c r="Q1849"/>
  <c r="P1849"/>
  <c r="O1849"/>
  <c r="N1849"/>
  <c r="M1849"/>
  <c r="L1849"/>
  <c r="K1849"/>
  <c r="J1849"/>
  <c r="I1849"/>
  <c r="H1849"/>
  <c r="G1849"/>
  <c r="F1849"/>
  <c r="E1849"/>
  <c r="D1849"/>
  <c r="C1849"/>
  <c r="B1849"/>
  <c r="Q1848"/>
  <c r="P1848"/>
  <c r="O1848"/>
  <c r="N1848"/>
  <c r="M1848"/>
  <c r="L1848"/>
  <c r="K1848"/>
  <c r="J1848"/>
  <c r="I1848"/>
  <c r="H1848"/>
  <c r="G1848"/>
  <c r="F1848"/>
  <c r="E1848"/>
  <c r="D1848"/>
  <c r="C1848"/>
  <c r="B1848"/>
  <c r="Q1847"/>
  <c r="P1847"/>
  <c r="O1847"/>
  <c r="N1847"/>
  <c r="M1847"/>
  <c r="L1847"/>
  <c r="K1847"/>
  <c r="J1847"/>
  <c r="I1847"/>
  <c r="H1847"/>
  <c r="G1847"/>
  <c r="F1847"/>
  <c r="E1847"/>
  <c r="D1847"/>
  <c r="C1847"/>
  <c r="B1847"/>
  <c r="Q1846"/>
  <c r="P1846"/>
  <c r="O1846"/>
  <c r="N1846"/>
  <c r="M1846"/>
  <c r="L1846"/>
  <c r="K1846"/>
  <c r="J1846"/>
  <c r="I1846"/>
  <c r="H1846"/>
  <c r="G1846"/>
  <c r="F1846"/>
  <c r="E1846"/>
  <c r="D1846"/>
  <c r="C1846"/>
  <c r="B1846"/>
  <c r="Q1845"/>
  <c r="P1845"/>
  <c r="O1845"/>
  <c r="N1845"/>
  <c r="M1845"/>
  <c r="L1845"/>
  <c r="K1845"/>
  <c r="J1845"/>
  <c r="I1845"/>
  <c r="H1845"/>
  <c r="G1845"/>
  <c r="F1845"/>
  <c r="E1845"/>
  <c r="D1845"/>
  <c r="C1845"/>
  <c r="B1845"/>
  <c r="Q1844"/>
  <c r="P1844"/>
  <c r="O1844"/>
  <c r="N1844"/>
  <c r="M1844"/>
  <c r="L1844"/>
  <c r="K1844"/>
  <c r="J1844"/>
  <c r="I1844"/>
  <c r="H1844"/>
  <c r="G1844"/>
  <c r="F1844"/>
  <c r="E1844"/>
  <c r="D1844"/>
  <c r="C1844"/>
  <c r="B1844"/>
  <c r="Q1843"/>
  <c r="P1843"/>
  <c r="O1843"/>
  <c r="N1843"/>
  <c r="M1843"/>
  <c r="L1843"/>
  <c r="K1843"/>
  <c r="J1843"/>
  <c r="I1843"/>
  <c r="H1843"/>
  <c r="G1843"/>
  <c r="F1843"/>
  <c r="E1843"/>
  <c r="D1843"/>
  <c r="C1843"/>
  <c r="B1843"/>
  <c r="Q1842"/>
  <c r="P1842"/>
  <c r="O1842"/>
  <c r="N1842"/>
  <c r="M1842"/>
  <c r="L1842"/>
  <c r="K1842"/>
  <c r="J1842"/>
  <c r="I1842"/>
  <c r="H1842"/>
  <c r="G1842"/>
  <c r="F1842"/>
  <c r="E1842"/>
  <c r="D1842"/>
  <c r="C1842"/>
  <c r="B1842"/>
  <c r="Q1841"/>
  <c r="P1841"/>
  <c r="O1841"/>
  <c r="N1841"/>
  <c r="M1841"/>
  <c r="L1841"/>
  <c r="K1841"/>
  <c r="J1841"/>
  <c r="I1841"/>
  <c r="H1841"/>
  <c r="G1841"/>
  <c r="F1841"/>
  <c r="E1841"/>
  <c r="D1841"/>
  <c r="C1841"/>
  <c r="B1841"/>
  <c r="Q1840"/>
  <c r="P1840"/>
  <c r="O1840"/>
  <c r="N1840"/>
  <c r="M1840"/>
  <c r="L1840"/>
  <c r="K1840"/>
  <c r="J1840"/>
  <c r="I1840"/>
  <c r="H1840"/>
  <c r="G1840"/>
  <c r="F1840"/>
  <c r="E1840"/>
  <c r="D1840"/>
  <c r="C1840"/>
  <c r="B1840"/>
  <c r="Q1839"/>
  <c r="P1839"/>
  <c r="O1839"/>
  <c r="N1839"/>
  <c r="M1839"/>
  <c r="L1839"/>
  <c r="K1839"/>
  <c r="J1839"/>
  <c r="I1839"/>
  <c r="H1839"/>
  <c r="G1839"/>
  <c r="F1839"/>
  <c r="E1839"/>
  <c r="D1839"/>
  <c r="C1839"/>
  <c r="B1839"/>
  <c r="Q1838"/>
  <c r="P1838"/>
  <c r="O1838"/>
  <c r="N1838"/>
  <c r="M1838"/>
  <c r="L1838"/>
  <c r="K1838"/>
  <c r="J1838"/>
  <c r="I1838"/>
  <c r="H1838"/>
  <c r="G1838"/>
  <c r="F1838"/>
  <c r="E1838"/>
  <c r="D1838"/>
  <c r="C1838"/>
  <c r="B1838"/>
  <c r="Q1837"/>
  <c r="P1837"/>
  <c r="O1837"/>
  <c r="N1837"/>
  <c r="M1837"/>
  <c r="L1837"/>
  <c r="K1837"/>
  <c r="J1837"/>
  <c r="I1837"/>
  <c r="H1837"/>
  <c r="G1837"/>
  <c r="F1837"/>
  <c r="E1837"/>
  <c r="D1837"/>
  <c r="C1837"/>
  <c r="B1837"/>
  <c r="Q1836"/>
  <c r="P1836"/>
  <c r="O1836"/>
  <c r="N1836"/>
  <c r="M1836"/>
  <c r="L1836"/>
  <c r="K1836"/>
  <c r="J1836"/>
  <c r="I1836"/>
  <c r="H1836"/>
  <c r="G1836"/>
  <c r="F1836"/>
  <c r="E1836"/>
  <c r="D1836"/>
  <c r="C1836"/>
  <c r="B1836"/>
  <c r="Q1835"/>
  <c r="P1835"/>
  <c r="O1835"/>
  <c r="N1835"/>
  <c r="M1835"/>
  <c r="L1835"/>
  <c r="K1835"/>
  <c r="J1835"/>
  <c r="I1835"/>
  <c r="H1835"/>
  <c r="G1835"/>
  <c r="F1835"/>
  <c r="E1835"/>
  <c r="D1835"/>
  <c r="C1835"/>
  <c r="B1835"/>
  <c r="Q1834"/>
  <c r="P1834"/>
  <c r="O1834"/>
  <c r="N1834"/>
  <c r="M1834"/>
  <c r="L1834"/>
  <c r="K1834"/>
  <c r="J1834"/>
  <c r="I1834"/>
  <c r="H1834"/>
  <c r="G1834"/>
  <c r="F1834"/>
  <c r="E1834"/>
  <c r="D1834"/>
  <c r="C1834"/>
  <c r="B1834"/>
  <c r="Q1833"/>
  <c r="P1833"/>
  <c r="O1833"/>
  <c r="N1833"/>
  <c r="M1833"/>
  <c r="L1833"/>
  <c r="K1833"/>
  <c r="J1833"/>
  <c r="I1833"/>
  <c r="H1833"/>
  <c r="G1833"/>
  <c r="F1833"/>
  <c r="E1833"/>
  <c r="D1833"/>
  <c r="C1833"/>
  <c r="B1833"/>
  <c r="Q1832"/>
  <c r="P1832"/>
  <c r="O1832"/>
  <c r="N1832"/>
  <c r="M1832"/>
  <c r="L1832"/>
  <c r="K1832"/>
  <c r="J1832"/>
  <c r="I1832"/>
  <c r="H1832"/>
  <c r="G1832"/>
  <c r="F1832"/>
  <c r="E1832"/>
  <c r="D1832"/>
  <c r="C1832"/>
  <c r="B1832"/>
  <c r="Q1831"/>
  <c r="P1831"/>
  <c r="O1831"/>
  <c r="N1831"/>
  <c r="M1831"/>
  <c r="L1831"/>
  <c r="K1831"/>
  <c r="J1831"/>
  <c r="I1831"/>
  <c r="H1831"/>
  <c r="G1831"/>
  <c r="F1831"/>
  <c r="E1831"/>
  <c r="D1831"/>
  <c r="C1831"/>
  <c r="B1831"/>
  <c r="Q1830"/>
  <c r="P1830"/>
  <c r="O1830"/>
  <c r="N1830"/>
  <c r="M1830"/>
  <c r="L1830"/>
  <c r="K1830"/>
  <c r="J1830"/>
  <c r="I1830"/>
  <c r="H1830"/>
  <c r="G1830"/>
  <c r="F1830"/>
  <c r="E1830"/>
  <c r="D1830"/>
  <c r="C1830"/>
  <c r="B1830"/>
  <c r="Q1829"/>
  <c r="P1829"/>
  <c r="O1829"/>
  <c r="N1829"/>
  <c r="M1829"/>
  <c r="L1829"/>
  <c r="K1829"/>
  <c r="J1829"/>
  <c r="I1829"/>
  <c r="H1829"/>
  <c r="G1829"/>
  <c r="F1829"/>
  <c r="E1829"/>
  <c r="D1829"/>
  <c r="C1829"/>
  <c r="B1829"/>
  <c r="Q1828"/>
  <c r="P1828"/>
  <c r="O1828"/>
  <c r="N1828"/>
  <c r="M1828"/>
  <c r="L1828"/>
  <c r="K1828"/>
  <c r="J1828"/>
  <c r="I1828"/>
  <c r="H1828"/>
  <c r="G1828"/>
  <c r="F1828"/>
  <c r="E1828"/>
  <c r="D1828"/>
  <c r="C1828"/>
  <c r="B1828"/>
  <c r="Q1827"/>
  <c r="P1827"/>
  <c r="O1827"/>
  <c r="N1827"/>
  <c r="M1827"/>
  <c r="L1827"/>
  <c r="K1827"/>
  <c r="J1827"/>
  <c r="I1827"/>
  <c r="H1827"/>
  <c r="G1827"/>
  <c r="F1827"/>
  <c r="E1827"/>
  <c r="D1827"/>
  <c r="C1827"/>
  <c r="B1827"/>
  <c r="Q1826"/>
  <c r="P1826"/>
  <c r="O1826"/>
  <c r="N1826"/>
  <c r="M1826"/>
  <c r="L1826"/>
  <c r="K1826"/>
  <c r="J1826"/>
  <c r="I1826"/>
  <c r="H1826"/>
  <c r="G1826"/>
  <c r="F1826"/>
  <c r="E1826"/>
  <c r="D1826"/>
  <c r="C1826"/>
  <c r="B1826"/>
  <c r="Q1825"/>
  <c r="P1825"/>
  <c r="O1825"/>
  <c r="N1825"/>
  <c r="M1825"/>
  <c r="L1825"/>
  <c r="K1825"/>
  <c r="J1825"/>
  <c r="I1825"/>
  <c r="H1825"/>
  <c r="G1825"/>
  <c r="F1825"/>
  <c r="E1825"/>
  <c r="D1825"/>
  <c r="C1825"/>
  <c r="B1825"/>
  <c r="Q1824"/>
  <c r="P1824"/>
  <c r="O1824"/>
  <c r="N1824"/>
  <c r="M1824"/>
  <c r="L1824"/>
  <c r="K1824"/>
  <c r="J1824"/>
  <c r="I1824"/>
  <c r="H1824"/>
  <c r="G1824"/>
  <c r="F1824"/>
  <c r="E1824"/>
  <c r="D1824"/>
  <c r="C1824"/>
  <c r="B1824"/>
  <c r="Q1823"/>
  <c r="P1823"/>
  <c r="O1823"/>
  <c r="N1823"/>
  <c r="M1823"/>
  <c r="L1823"/>
  <c r="K1823"/>
  <c r="J1823"/>
  <c r="I1823"/>
  <c r="H1823"/>
  <c r="G1823"/>
  <c r="F1823"/>
  <c r="E1823"/>
  <c r="D1823"/>
  <c r="C1823"/>
  <c r="B1823"/>
  <c r="Q1822"/>
  <c r="P1822"/>
  <c r="O1822"/>
  <c r="N1822"/>
  <c r="M1822"/>
  <c r="L1822"/>
  <c r="K1822"/>
  <c r="J1822"/>
  <c r="I1822"/>
  <c r="H1822"/>
  <c r="G1822"/>
  <c r="F1822"/>
  <c r="E1822"/>
  <c r="D1822"/>
  <c r="C1822"/>
  <c r="B1822"/>
  <c r="Q1821"/>
  <c r="P1821"/>
  <c r="O1821"/>
  <c r="N1821"/>
  <c r="M1821"/>
  <c r="L1821"/>
  <c r="K1821"/>
  <c r="J1821"/>
  <c r="I1821"/>
  <c r="H1821"/>
  <c r="G1821"/>
  <c r="F1821"/>
  <c r="E1821"/>
  <c r="D1821"/>
  <c r="C1821"/>
  <c r="B1821"/>
  <c r="Q1820"/>
  <c r="P1820"/>
  <c r="O1820"/>
  <c r="N1820"/>
  <c r="M1820"/>
  <c r="L1820"/>
  <c r="K1820"/>
  <c r="J1820"/>
  <c r="I1820"/>
  <c r="H1820"/>
  <c r="G1820"/>
  <c r="F1820"/>
  <c r="E1820"/>
  <c r="D1820"/>
  <c r="C1820"/>
  <c r="B1820"/>
  <c r="Q1819"/>
  <c r="P1819"/>
  <c r="O1819"/>
  <c r="N1819"/>
  <c r="M1819"/>
  <c r="L1819"/>
  <c r="K1819"/>
  <c r="J1819"/>
  <c r="I1819"/>
  <c r="H1819"/>
  <c r="G1819"/>
  <c r="F1819"/>
  <c r="E1819"/>
  <c r="D1819"/>
  <c r="C1819"/>
  <c r="B1819"/>
  <c r="Q1818"/>
  <c r="P1818"/>
  <c r="O1818"/>
  <c r="N1818"/>
  <c r="M1818"/>
  <c r="L1818"/>
  <c r="K1818"/>
  <c r="J1818"/>
  <c r="I1818"/>
  <c r="H1818"/>
  <c r="G1818"/>
  <c r="F1818"/>
  <c r="E1818"/>
  <c r="D1818"/>
  <c r="C1818"/>
  <c r="B1818"/>
  <c r="Q1817"/>
  <c r="P1817"/>
  <c r="O1817"/>
  <c r="N1817"/>
  <c r="M1817"/>
  <c r="L1817"/>
  <c r="K1817"/>
  <c r="J1817"/>
  <c r="I1817"/>
  <c r="H1817"/>
  <c r="G1817"/>
  <c r="F1817"/>
  <c r="E1817"/>
  <c r="D1817"/>
  <c r="C1817"/>
  <c r="B1817"/>
  <c r="Q1816"/>
  <c r="P1816"/>
  <c r="O1816"/>
  <c r="N1816"/>
  <c r="M1816"/>
  <c r="L1816"/>
  <c r="K1816"/>
  <c r="J1816"/>
  <c r="I1816"/>
  <c r="H1816"/>
  <c r="G1816"/>
  <c r="F1816"/>
  <c r="E1816"/>
  <c r="D1816"/>
  <c r="C1816"/>
  <c r="B1816"/>
  <c r="Q1815"/>
  <c r="P1815"/>
  <c r="O1815"/>
  <c r="N1815"/>
  <c r="M1815"/>
  <c r="L1815"/>
  <c r="K1815"/>
  <c r="J1815"/>
  <c r="I1815"/>
  <c r="H1815"/>
  <c r="G1815"/>
  <c r="F1815"/>
  <c r="E1815"/>
  <c r="D1815"/>
  <c r="C1815"/>
  <c r="B1815"/>
  <c r="Q1814"/>
  <c r="P1814"/>
  <c r="O1814"/>
  <c r="N1814"/>
  <c r="M1814"/>
  <c r="L1814"/>
  <c r="K1814"/>
  <c r="J1814"/>
  <c r="I1814"/>
  <c r="H1814"/>
  <c r="G1814"/>
  <c r="F1814"/>
  <c r="E1814"/>
  <c r="D1814"/>
  <c r="C1814"/>
  <c r="B1814"/>
  <c r="Q1813"/>
  <c r="P1813"/>
  <c r="O1813"/>
  <c r="N1813"/>
  <c r="M1813"/>
  <c r="L1813"/>
  <c r="K1813"/>
  <c r="J1813"/>
  <c r="I1813"/>
  <c r="H1813"/>
  <c r="G1813"/>
  <c r="F1813"/>
  <c r="E1813"/>
  <c r="D1813"/>
  <c r="C1813"/>
  <c r="B1813"/>
  <c r="Q1812"/>
  <c r="P1812"/>
  <c r="O1812"/>
  <c r="N1812"/>
  <c r="M1812"/>
  <c r="L1812"/>
  <c r="K1812"/>
  <c r="J1812"/>
  <c r="I1812"/>
  <c r="H1812"/>
  <c r="G1812"/>
  <c r="F1812"/>
  <c r="E1812"/>
  <c r="D1812"/>
  <c r="C1812"/>
  <c r="B1812"/>
  <c r="Q1811"/>
  <c r="P1811"/>
  <c r="O1811"/>
  <c r="N1811"/>
  <c r="M1811"/>
  <c r="L1811"/>
  <c r="K1811"/>
  <c r="J1811"/>
  <c r="I1811"/>
  <c r="H1811"/>
  <c r="G1811"/>
  <c r="F1811"/>
  <c r="E1811"/>
  <c r="D1811"/>
  <c r="C1811"/>
  <c r="B1811"/>
  <c r="Q1810"/>
  <c r="P1810"/>
  <c r="O1810"/>
  <c r="N1810"/>
  <c r="M1810"/>
  <c r="L1810"/>
  <c r="K1810"/>
  <c r="J1810"/>
  <c r="I1810"/>
  <c r="H1810"/>
  <c r="G1810"/>
  <c r="F1810"/>
  <c r="E1810"/>
  <c r="D1810"/>
  <c r="C1810"/>
  <c r="B1810"/>
  <c r="Q1809"/>
  <c r="P1809"/>
  <c r="O1809"/>
  <c r="N1809"/>
  <c r="M1809"/>
  <c r="L1809"/>
  <c r="K1809"/>
  <c r="J1809"/>
  <c r="I1809"/>
  <c r="H1809"/>
  <c r="G1809"/>
  <c r="F1809"/>
  <c r="E1809"/>
  <c r="D1809"/>
  <c r="C1809"/>
  <c r="B1809"/>
  <c r="Q1808"/>
  <c r="P1808"/>
  <c r="O1808"/>
  <c r="N1808"/>
  <c r="M1808"/>
  <c r="L1808"/>
  <c r="K1808"/>
  <c r="J1808"/>
  <c r="I1808"/>
  <c r="H1808"/>
  <c r="G1808"/>
  <c r="F1808"/>
  <c r="E1808"/>
  <c r="D1808"/>
  <c r="C1808"/>
  <c r="B1808"/>
  <c r="Q1807"/>
  <c r="P1807"/>
  <c r="O1807"/>
  <c r="N1807"/>
  <c r="M1807"/>
  <c r="L1807"/>
  <c r="K1807"/>
  <c r="J1807"/>
  <c r="I1807"/>
  <c r="H1807"/>
  <c r="G1807"/>
  <c r="F1807"/>
  <c r="E1807"/>
  <c r="D1807"/>
  <c r="C1807"/>
  <c r="B1807"/>
  <c r="Q1806"/>
  <c r="P1806"/>
  <c r="O1806"/>
  <c r="N1806"/>
  <c r="M1806"/>
  <c r="L1806"/>
  <c r="K1806"/>
  <c r="J1806"/>
  <c r="I1806"/>
  <c r="H1806"/>
  <c r="G1806"/>
  <c r="F1806"/>
  <c r="E1806"/>
  <c r="D1806"/>
  <c r="C1806"/>
  <c r="B1806"/>
  <c r="Q1805"/>
  <c r="P1805"/>
  <c r="O1805"/>
  <c r="N1805"/>
  <c r="M1805"/>
  <c r="L1805"/>
  <c r="K1805"/>
  <c r="J1805"/>
  <c r="I1805"/>
  <c r="H1805"/>
  <c r="G1805"/>
  <c r="F1805"/>
  <c r="E1805"/>
  <c r="D1805"/>
  <c r="C1805"/>
  <c r="B1805"/>
  <c r="Q1804"/>
  <c r="P1804"/>
  <c r="O1804"/>
  <c r="N1804"/>
  <c r="M1804"/>
  <c r="L1804"/>
  <c r="K1804"/>
  <c r="J1804"/>
  <c r="I1804"/>
  <c r="H1804"/>
  <c r="G1804"/>
  <c r="F1804"/>
  <c r="E1804"/>
  <c r="D1804"/>
  <c r="C1804"/>
  <c r="B1804"/>
  <c r="Q1803"/>
  <c r="P1803"/>
  <c r="O1803"/>
  <c r="N1803"/>
  <c r="M1803"/>
  <c r="L1803"/>
  <c r="K1803"/>
  <c r="J1803"/>
  <c r="I1803"/>
  <c r="H1803"/>
  <c r="G1803"/>
  <c r="F1803"/>
  <c r="E1803"/>
  <c r="D1803"/>
  <c r="C1803"/>
  <c r="B1803"/>
  <c r="Q1802"/>
  <c r="P1802"/>
  <c r="O1802"/>
  <c r="N1802"/>
  <c r="M1802"/>
  <c r="L1802"/>
  <c r="K1802"/>
  <c r="J1802"/>
  <c r="I1802"/>
  <c r="H1802"/>
  <c r="G1802"/>
  <c r="F1802"/>
  <c r="E1802"/>
  <c r="D1802"/>
  <c r="C1802"/>
  <c r="B1802"/>
  <c r="Q1801"/>
  <c r="P1801"/>
  <c r="O1801"/>
  <c r="N1801"/>
  <c r="M1801"/>
  <c r="L1801"/>
  <c r="K1801"/>
  <c r="J1801"/>
  <c r="I1801"/>
  <c r="H1801"/>
  <c r="G1801"/>
  <c r="F1801"/>
  <c r="E1801"/>
  <c r="D1801"/>
  <c r="C1801"/>
  <c r="B1801"/>
  <c r="Q1800"/>
  <c r="P1800"/>
  <c r="O1800"/>
  <c r="N1800"/>
  <c r="M1800"/>
  <c r="L1800"/>
  <c r="K1800"/>
  <c r="J1800"/>
  <c r="I1800"/>
  <c r="H1800"/>
  <c r="G1800"/>
  <c r="F1800"/>
  <c r="E1800"/>
  <c r="D1800"/>
  <c r="C1800"/>
  <c r="B1800"/>
  <c r="Q1799"/>
  <c r="P1799"/>
  <c r="O1799"/>
  <c r="N1799"/>
  <c r="M1799"/>
  <c r="L1799"/>
  <c r="K1799"/>
  <c r="J1799"/>
  <c r="I1799"/>
  <c r="H1799"/>
  <c r="G1799"/>
  <c r="F1799"/>
  <c r="E1799"/>
  <c r="D1799"/>
  <c r="C1799"/>
  <c r="B1799"/>
  <c r="Q1798"/>
  <c r="P1798"/>
  <c r="O1798"/>
  <c r="N1798"/>
  <c r="M1798"/>
  <c r="L1798"/>
  <c r="K1798"/>
  <c r="J1798"/>
  <c r="I1798"/>
  <c r="H1798"/>
  <c r="G1798"/>
  <c r="F1798"/>
  <c r="E1798"/>
  <c r="D1798"/>
  <c r="C1798"/>
  <c r="B1798"/>
  <c r="Q1797"/>
  <c r="P1797"/>
  <c r="O1797"/>
  <c r="N1797"/>
  <c r="M1797"/>
  <c r="L1797"/>
  <c r="K1797"/>
  <c r="J1797"/>
  <c r="I1797"/>
  <c r="H1797"/>
  <c r="G1797"/>
  <c r="F1797"/>
  <c r="E1797"/>
  <c r="D1797"/>
  <c r="C1797"/>
  <c r="B1797"/>
  <c r="Q1796"/>
  <c r="P1796"/>
  <c r="O1796"/>
  <c r="N1796"/>
  <c r="M1796"/>
  <c r="L1796"/>
  <c r="K1796"/>
  <c r="J1796"/>
  <c r="I1796"/>
  <c r="H1796"/>
  <c r="G1796"/>
  <c r="F1796"/>
  <c r="E1796"/>
  <c r="D1796"/>
  <c r="C1796"/>
  <c r="B1796"/>
  <c r="Q1795"/>
  <c r="P1795"/>
  <c r="O1795"/>
  <c r="N1795"/>
  <c r="M1795"/>
  <c r="L1795"/>
  <c r="K1795"/>
  <c r="J1795"/>
  <c r="I1795"/>
  <c r="H1795"/>
  <c r="G1795"/>
  <c r="F1795"/>
  <c r="E1795"/>
  <c r="D1795"/>
  <c r="C1795"/>
  <c r="B1795"/>
  <c r="Q1794"/>
  <c r="P1794"/>
  <c r="O1794"/>
  <c r="N1794"/>
  <c r="M1794"/>
  <c r="L1794"/>
  <c r="K1794"/>
  <c r="J1794"/>
  <c r="I1794"/>
  <c r="H1794"/>
  <c r="G1794"/>
  <c r="F1794"/>
  <c r="E1794"/>
  <c r="D1794"/>
  <c r="C1794"/>
  <c r="B1794"/>
  <c r="Q1793"/>
  <c r="P1793"/>
  <c r="O1793"/>
  <c r="N1793"/>
  <c r="M1793"/>
  <c r="L1793"/>
  <c r="K1793"/>
  <c r="J1793"/>
  <c r="I1793"/>
  <c r="H1793"/>
  <c r="G1793"/>
  <c r="F1793"/>
  <c r="E1793"/>
  <c r="D1793"/>
  <c r="C1793"/>
  <c r="B1793"/>
  <c r="Q1792"/>
  <c r="P1792"/>
  <c r="O1792"/>
  <c r="N1792"/>
  <c r="M1792"/>
  <c r="L1792"/>
  <c r="K1792"/>
  <c r="J1792"/>
  <c r="I1792"/>
  <c r="H1792"/>
  <c r="G1792"/>
  <c r="F1792"/>
  <c r="E1792"/>
  <c r="D1792"/>
  <c r="C1792"/>
  <c r="B1792"/>
  <c r="Q1791"/>
  <c r="P1791"/>
  <c r="O1791"/>
  <c r="N1791"/>
  <c r="M1791"/>
  <c r="L1791"/>
  <c r="K1791"/>
  <c r="J1791"/>
  <c r="I1791"/>
  <c r="H1791"/>
  <c r="G1791"/>
  <c r="F1791"/>
  <c r="E1791"/>
  <c r="D1791"/>
  <c r="C1791"/>
  <c r="B1791"/>
  <c r="Q1790"/>
  <c r="P1790"/>
  <c r="O1790"/>
  <c r="N1790"/>
  <c r="M1790"/>
  <c r="L1790"/>
  <c r="K1790"/>
  <c r="J1790"/>
  <c r="I1790"/>
  <c r="H1790"/>
  <c r="G1790"/>
  <c r="F1790"/>
  <c r="E1790"/>
  <c r="D1790"/>
  <c r="C1790"/>
  <c r="B1790"/>
  <c r="Q1789"/>
  <c r="P1789"/>
  <c r="O1789"/>
  <c r="N1789"/>
  <c r="M1789"/>
  <c r="L1789"/>
  <c r="K1789"/>
  <c r="J1789"/>
  <c r="I1789"/>
  <c r="H1789"/>
  <c r="G1789"/>
  <c r="F1789"/>
  <c r="E1789"/>
  <c r="D1789"/>
  <c r="C1789"/>
  <c r="B1789"/>
  <c r="Q1788"/>
  <c r="P1788"/>
  <c r="O1788"/>
  <c r="N1788"/>
  <c r="M1788"/>
  <c r="L1788"/>
  <c r="K1788"/>
  <c r="J1788"/>
  <c r="I1788"/>
  <c r="H1788"/>
  <c r="G1788"/>
  <c r="F1788"/>
  <c r="E1788"/>
  <c r="D1788"/>
  <c r="C1788"/>
  <c r="B1788"/>
  <c r="Q1787"/>
  <c r="P1787"/>
  <c r="O1787"/>
  <c r="N1787"/>
  <c r="M1787"/>
  <c r="L1787"/>
  <c r="K1787"/>
  <c r="J1787"/>
  <c r="I1787"/>
  <c r="H1787"/>
  <c r="G1787"/>
  <c r="F1787"/>
  <c r="E1787"/>
  <c r="D1787"/>
  <c r="C1787"/>
  <c r="B1787"/>
  <c r="Q1786"/>
  <c r="P1786"/>
  <c r="O1786"/>
  <c r="N1786"/>
  <c r="M1786"/>
  <c r="L1786"/>
  <c r="K1786"/>
  <c r="J1786"/>
  <c r="I1786"/>
  <c r="H1786"/>
  <c r="G1786"/>
  <c r="F1786"/>
  <c r="E1786"/>
  <c r="D1786"/>
  <c r="C1786"/>
  <c r="B1786"/>
  <c r="Q1785"/>
  <c r="P1785"/>
  <c r="O1785"/>
  <c r="N1785"/>
  <c r="M1785"/>
  <c r="L1785"/>
  <c r="K1785"/>
  <c r="J1785"/>
  <c r="I1785"/>
  <c r="H1785"/>
  <c r="G1785"/>
  <c r="F1785"/>
  <c r="E1785"/>
  <c r="D1785"/>
  <c r="C1785"/>
  <c r="B1785"/>
  <c r="Q1784"/>
  <c r="P1784"/>
  <c r="O1784"/>
  <c r="N1784"/>
  <c r="M1784"/>
  <c r="L1784"/>
  <c r="K1784"/>
  <c r="J1784"/>
  <c r="I1784"/>
  <c r="H1784"/>
  <c r="G1784"/>
  <c r="F1784"/>
  <c r="E1784"/>
  <c r="D1784"/>
  <c r="C1784"/>
  <c r="B1784"/>
  <c r="Q1783"/>
  <c r="P1783"/>
  <c r="O1783"/>
  <c r="N1783"/>
  <c r="M1783"/>
  <c r="L1783"/>
  <c r="K1783"/>
  <c r="J1783"/>
  <c r="I1783"/>
  <c r="H1783"/>
  <c r="G1783"/>
  <c r="F1783"/>
  <c r="E1783"/>
  <c r="D1783"/>
  <c r="C1783"/>
  <c r="B1783"/>
  <c r="Q1782"/>
  <c r="P1782"/>
  <c r="O1782"/>
  <c r="N1782"/>
  <c r="M1782"/>
  <c r="L1782"/>
  <c r="K1782"/>
  <c r="J1782"/>
  <c r="I1782"/>
  <c r="H1782"/>
  <c r="G1782"/>
  <c r="F1782"/>
  <c r="E1782"/>
  <c r="D1782"/>
  <c r="C1782"/>
  <c r="B1782"/>
  <c r="Q1781"/>
  <c r="P1781"/>
  <c r="O1781"/>
  <c r="N1781"/>
  <c r="M1781"/>
  <c r="L1781"/>
  <c r="K1781"/>
  <c r="J1781"/>
  <c r="I1781"/>
  <c r="H1781"/>
  <c r="G1781"/>
  <c r="F1781"/>
  <c r="E1781"/>
  <c r="D1781"/>
  <c r="C1781"/>
  <c r="B1781"/>
  <c r="Q1780"/>
  <c r="P1780"/>
  <c r="O1780"/>
  <c r="N1780"/>
  <c r="M1780"/>
  <c r="L1780"/>
  <c r="K1780"/>
  <c r="J1780"/>
  <c r="I1780"/>
  <c r="H1780"/>
  <c r="G1780"/>
  <c r="F1780"/>
  <c r="E1780"/>
  <c r="D1780"/>
  <c r="C1780"/>
  <c r="B1780"/>
  <c r="Q1779"/>
  <c r="P1779"/>
  <c r="O1779"/>
  <c r="N1779"/>
  <c r="M1779"/>
  <c r="L1779"/>
  <c r="K1779"/>
  <c r="J1779"/>
  <c r="I1779"/>
  <c r="H1779"/>
  <c r="G1779"/>
  <c r="F1779"/>
  <c r="E1779"/>
  <c r="D1779"/>
  <c r="C1779"/>
  <c r="B1779"/>
  <c r="Q1778"/>
  <c r="P1778"/>
  <c r="O1778"/>
  <c r="N1778"/>
  <c r="M1778"/>
  <c r="L1778"/>
  <c r="K1778"/>
  <c r="J1778"/>
  <c r="I1778"/>
  <c r="H1778"/>
  <c r="G1778"/>
  <c r="F1778"/>
  <c r="E1778"/>
  <c r="D1778"/>
  <c r="C1778"/>
  <c r="B1778"/>
  <c r="Q1777"/>
  <c r="P1777"/>
  <c r="O1777"/>
  <c r="N1777"/>
  <c r="M1777"/>
  <c r="L1777"/>
  <c r="K1777"/>
  <c r="J1777"/>
  <c r="I1777"/>
  <c r="H1777"/>
  <c r="G1777"/>
  <c r="F1777"/>
  <c r="E1777"/>
  <c r="D1777"/>
  <c r="C1777"/>
  <c r="B1777"/>
  <c r="Q1776"/>
  <c r="P1776"/>
  <c r="O1776"/>
  <c r="N1776"/>
  <c r="M1776"/>
  <c r="L1776"/>
  <c r="K1776"/>
  <c r="J1776"/>
  <c r="I1776"/>
  <c r="H1776"/>
  <c r="G1776"/>
  <c r="F1776"/>
  <c r="E1776"/>
  <c r="D1776"/>
  <c r="C1776"/>
  <c r="B1776"/>
  <c r="Q1775"/>
  <c r="P1775"/>
  <c r="O1775"/>
  <c r="N1775"/>
  <c r="M1775"/>
  <c r="L1775"/>
  <c r="K1775"/>
  <c r="J1775"/>
  <c r="I1775"/>
  <c r="H1775"/>
  <c r="G1775"/>
  <c r="F1775"/>
  <c r="E1775"/>
  <c r="D1775"/>
  <c r="C1775"/>
  <c r="B1775"/>
  <c r="Q1774"/>
  <c r="P1774"/>
  <c r="O1774"/>
  <c r="N1774"/>
  <c r="M1774"/>
  <c r="L1774"/>
  <c r="K1774"/>
  <c r="J1774"/>
  <c r="I1774"/>
  <c r="H1774"/>
  <c r="G1774"/>
  <c r="F1774"/>
  <c r="E1774"/>
  <c r="D1774"/>
  <c r="C1774"/>
  <c r="B1774"/>
  <c r="Q1773"/>
  <c r="P1773"/>
  <c r="O1773"/>
  <c r="N1773"/>
  <c r="M1773"/>
  <c r="L1773"/>
  <c r="K1773"/>
  <c r="J1773"/>
  <c r="I1773"/>
  <c r="H1773"/>
  <c r="G1773"/>
  <c r="F1773"/>
  <c r="E1773"/>
  <c r="D1773"/>
  <c r="C1773"/>
  <c r="B1773"/>
  <c r="Q1772"/>
  <c r="P1772"/>
  <c r="O1772"/>
  <c r="N1772"/>
  <c r="M1772"/>
  <c r="L1772"/>
  <c r="K1772"/>
  <c r="J1772"/>
  <c r="I1772"/>
  <c r="H1772"/>
  <c r="G1772"/>
  <c r="F1772"/>
  <c r="E1772"/>
  <c r="D1772"/>
  <c r="C1772"/>
  <c r="B1772"/>
  <c r="Q1771"/>
  <c r="P1771"/>
  <c r="O1771"/>
  <c r="N1771"/>
  <c r="M1771"/>
  <c r="L1771"/>
  <c r="K1771"/>
  <c r="J1771"/>
  <c r="I1771"/>
  <c r="H1771"/>
  <c r="G1771"/>
  <c r="F1771"/>
  <c r="E1771"/>
  <c r="D1771"/>
  <c r="C1771"/>
  <c r="B1771"/>
  <c r="Q1770"/>
  <c r="P1770"/>
  <c r="O1770"/>
  <c r="N1770"/>
  <c r="M1770"/>
  <c r="L1770"/>
  <c r="K1770"/>
  <c r="J1770"/>
  <c r="I1770"/>
  <c r="H1770"/>
  <c r="G1770"/>
  <c r="F1770"/>
  <c r="E1770"/>
  <c r="D1770"/>
  <c r="C1770"/>
  <c r="B1770"/>
  <c r="Q1769"/>
  <c r="P1769"/>
  <c r="O1769"/>
  <c r="N1769"/>
  <c r="M1769"/>
  <c r="L1769"/>
  <c r="K1769"/>
  <c r="J1769"/>
  <c r="I1769"/>
  <c r="H1769"/>
  <c r="G1769"/>
  <c r="F1769"/>
  <c r="E1769"/>
  <c r="D1769"/>
  <c r="C1769"/>
  <c r="B1769"/>
  <c r="Q1768"/>
  <c r="P1768"/>
  <c r="O1768"/>
  <c r="N1768"/>
  <c r="M1768"/>
  <c r="L1768"/>
  <c r="K1768"/>
  <c r="J1768"/>
  <c r="I1768"/>
  <c r="H1768"/>
  <c r="G1768"/>
  <c r="F1768"/>
  <c r="E1768"/>
  <c r="D1768"/>
  <c r="C1768"/>
  <c r="B1768"/>
  <c r="Q1767"/>
  <c r="P1767"/>
  <c r="O1767"/>
  <c r="N1767"/>
  <c r="M1767"/>
  <c r="L1767"/>
  <c r="K1767"/>
  <c r="J1767"/>
  <c r="I1767"/>
  <c r="H1767"/>
  <c r="G1767"/>
  <c r="F1767"/>
  <c r="E1767"/>
  <c r="D1767"/>
  <c r="C1767"/>
  <c r="B1767"/>
  <c r="Q1766"/>
  <c r="P1766"/>
  <c r="O1766"/>
  <c r="N1766"/>
  <c r="M1766"/>
  <c r="L1766"/>
  <c r="K1766"/>
  <c r="J1766"/>
  <c r="I1766"/>
  <c r="H1766"/>
  <c r="G1766"/>
  <c r="F1766"/>
  <c r="E1766"/>
  <c r="D1766"/>
  <c r="C1766"/>
  <c r="B1766"/>
  <c r="Q1765"/>
  <c r="P1765"/>
  <c r="O1765"/>
  <c r="N1765"/>
  <c r="M1765"/>
  <c r="L1765"/>
  <c r="K1765"/>
  <c r="J1765"/>
  <c r="I1765"/>
  <c r="H1765"/>
  <c r="G1765"/>
  <c r="F1765"/>
  <c r="E1765"/>
  <c r="D1765"/>
  <c r="C1765"/>
  <c r="B1765"/>
  <c r="Q1764"/>
  <c r="P1764"/>
  <c r="O1764"/>
  <c r="N1764"/>
  <c r="M1764"/>
  <c r="L1764"/>
  <c r="K1764"/>
  <c r="J1764"/>
  <c r="I1764"/>
  <c r="H1764"/>
  <c r="G1764"/>
  <c r="F1764"/>
  <c r="E1764"/>
  <c r="D1764"/>
  <c r="C1764"/>
  <c r="B1764"/>
  <c r="Q1763"/>
  <c r="P1763"/>
  <c r="O1763"/>
  <c r="N1763"/>
  <c r="M1763"/>
  <c r="L1763"/>
  <c r="K1763"/>
  <c r="J1763"/>
  <c r="I1763"/>
  <c r="H1763"/>
  <c r="G1763"/>
  <c r="F1763"/>
  <c r="E1763"/>
  <c r="D1763"/>
  <c r="C1763"/>
  <c r="B1763"/>
  <c r="Q1762"/>
  <c r="P1762"/>
  <c r="O1762"/>
  <c r="N1762"/>
  <c r="M1762"/>
  <c r="L1762"/>
  <c r="K1762"/>
  <c r="J1762"/>
  <c r="I1762"/>
  <c r="H1762"/>
  <c r="G1762"/>
  <c r="F1762"/>
  <c r="E1762"/>
  <c r="D1762"/>
  <c r="C1762"/>
  <c r="B1762"/>
  <c r="Q1761"/>
  <c r="P1761"/>
  <c r="O1761"/>
  <c r="N1761"/>
  <c r="M1761"/>
  <c r="L1761"/>
  <c r="K1761"/>
  <c r="J1761"/>
  <c r="I1761"/>
  <c r="H1761"/>
  <c r="G1761"/>
  <c r="F1761"/>
  <c r="E1761"/>
  <c r="D1761"/>
  <c r="C1761"/>
  <c r="B1761"/>
  <c r="Q1760"/>
  <c r="P1760"/>
  <c r="O1760"/>
  <c r="N1760"/>
  <c r="M1760"/>
  <c r="L1760"/>
  <c r="K1760"/>
  <c r="J1760"/>
  <c r="I1760"/>
  <c r="H1760"/>
  <c r="G1760"/>
  <c r="F1760"/>
  <c r="E1760"/>
  <c r="D1760"/>
  <c r="C1760"/>
  <c r="B1760"/>
  <c r="Q1759"/>
  <c r="P1759"/>
  <c r="O1759"/>
  <c r="N1759"/>
  <c r="M1759"/>
  <c r="L1759"/>
  <c r="K1759"/>
  <c r="J1759"/>
  <c r="I1759"/>
  <c r="H1759"/>
  <c r="G1759"/>
  <c r="F1759"/>
  <c r="E1759"/>
  <c r="D1759"/>
  <c r="C1759"/>
  <c r="B1759"/>
  <c r="Q1758"/>
  <c r="P1758"/>
  <c r="O1758"/>
  <c r="N1758"/>
  <c r="M1758"/>
  <c r="L1758"/>
  <c r="K1758"/>
  <c r="J1758"/>
  <c r="I1758"/>
  <c r="H1758"/>
  <c r="G1758"/>
  <c r="F1758"/>
  <c r="E1758"/>
  <c r="D1758"/>
  <c r="C1758"/>
  <c r="B1758"/>
  <c r="Q1757"/>
  <c r="P1757"/>
  <c r="O1757"/>
  <c r="N1757"/>
  <c r="M1757"/>
  <c r="L1757"/>
  <c r="K1757"/>
  <c r="J1757"/>
  <c r="I1757"/>
  <c r="H1757"/>
  <c r="G1757"/>
  <c r="F1757"/>
  <c r="E1757"/>
  <c r="D1757"/>
  <c r="C1757"/>
  <c r="B1757"/>
  <c r="Q1756"/>
  <c r="P1756"/>
  <c r="O1756"/>
  <c r="N1756"/>
  <c r="M1756"/>
  <c r="L1756"/>
  <c r="K1756"/>
  <c r="J1756"/>
  <c r="I1756"/>
  <c r="H1756"/>
  <c r="G1756"/>
  <c r="F1756"/>
  <c r="E1756"/>
  <c r="D1756"/>
  <c r="C1756"/>
  <c r="B1756"/>
  <c r="Q1755"/>
  <c r="P1755"/>
  <c r="O1755"/>
  <c r="N1755"/>
  <c r="M1755"/>
  <c r="L1755"/>
  <c r="K1755"/>
  <c r="J1755"/>
  <c r="I1755"/>
  <c r="H1755"/>
  <c r="G1755"/>
  <c r="F1755"/>
  <c r="E1755"/>
  <c r="D1755"/>
  <c r="C1755"/>
  <c r="B1755"/>
  <c r="Q1754"/>
  <c r="P1754"/>
  <c r="O1754"/>
  <c r="N1754"/>
  <c r="M1754"/>
  <c r="L1754"/>
  <c r="K1754"/>
  <c r="J1754"/>
  <c r="I1754"/>
  <c r="H1754"/>
  <c r="G1754"/>
  <c r="F1754"/>
  <c r="E1754"/>
  <c r="D1754"/>
  <c r="C1754"/>
  <c r="B1754"/>
  <c r="Q1753"/>
  <c r="P1753"/>
  <c r="O1753"/>
  <c r="N1753"/>
  <c r="M1753"/>
  <c r="L1753"/>
  <c r="K1753"/>
  <c r="J1753"/>
  <c r="I1753"/>
  <c r="H1753"/>
  <c r="G1753"/>
  <c r="F1753"/>
  <c r="E1753"/>
  <c r="D1753"/>
  <c r="C1753"/>
  <c r="B1753"/>
  <c r="Q1752"/>
  <c r="P1752"/>
  <c r="O1752"/>
  <c r="N1752"/>
  <c r="M1752"/>
  <c r="L1752"/>
  <c r="K1752"/>
  <c r="J1752"/>
  <c r="I1752"/>
  <c r="H1752"/>
  <c r="G1752"/>
  <c r="F1752"/>
  <c r="E1752"/>
  <c r="D1752"/>
  <c r="C1752"/>
  <c r="B1752"/>
  <c r="Q1751"/>
  <c r="P1751"/>
  <c r="O1751"/>
  <c r="N1751"/>
  <c r="M1751"/>
  <c r="L1751"/>
  <c r="K1751"/>
  <c r="J1751"/>
  <c r="I1751"/>
  <c r="H1751"/>
  <c r="G1751"/>
  <c r="F1751"/>
  <c r="E1751"/>
  <c r="D1751"/>
  <c r="C1751"/>
  <c r="B1751"/>
  <c r="Q1750"/>
  <c r="P1750"/>
  <c r="O1750"/>
  <c r="N1750"/>
  <c r="M1750"/>
  <c r="L1750"/>
  <c r="K1750"/>
  <c r="J1750"/>
  <c r="I1750"/>
  <c r="H1750"/>
  <c r="G1750"/>
  <c r="F1750"/>
  <c r="E1750"/>
  <c r="D1750"/>
  <c r="C1750"/>
  <c r="B1750"/>
  <c r="Q1749"/>
  <c r="P1749"/>
  <c r="O1749"/>
  <c r="N1749"/>
  <c r="M1749"/>
  <c r="L1749"/>
  <c r="K1749"/>
  <c r="J1749"/>
  <c r="I1749"/>
  <c r="H1749"/>
  <c r="G1749"/>
  <c r="F1749"/>
  <c r="E1749"/>
  <c r="D1749"/>
  <c r="C1749"/>
  <c r="B1749"/>
  <c r="Q1748"/>
  <c r="P1748"/>
  <c r="O1748"/>
  <c r="N1748"/>
  <c r="M1748"/>
  <c r="L1748"/>
  <c r="K1748"/>
  <c r="J1748"/>
  <c r="I1748"/>
  <c r="H1748"/>
  <c r="G1748"/>
  <c r="F1748"/>
  <c r="E1748"/>
  <c r="D1748"/>
  <c r="C1748"/>
  <c r="B1748"/>
  <c r="Q1747"/>
  <c r="P1747"/>
  <c r="O1747"/>
  <c r="N1747"/>
  <c r="M1747"/>
  <c r="L1747"/>
  <c r="K1747"/>
  <c r="J1747"/>
  <c r="I1747"/>
  <c r="H1747"/>
  <c r="G1747"/>
  <c r="F1747"/>
  <c r="E1747"/>
  <c r="D1747"/>
  <c r="C1747"/>
  <c r="B1747"/>
  <c r="Q1746"/>
  <c r="P1746"/>
  <c r="O1746"/>
  <c r="N1746"/>
  <c r="M1746"/>
  <c r="L1746"/>
  <c r="K1746"/>
  <c r="J1746"/>
  <c r="I1746"/>
  <c r="H1746"/>
  <c r="G1746"/>
  <c r="F1746"/>
  <c r="E1746"/>
  <c r="D1746"/>
  <c r="C1746"/>
  <c r="B1746"/>
  <c r="Q1745"/>
  <c r="P1745"/>
  <c r="O1745"/>
  <c r="N1745"/>
  <c r="M1745"/>
  <c r="L1745"/>
  <c r="K1745"/>
  <c r="J1745"/>
  <c r="I1745"/>
  <c r="H1745"/>
  <c r="G1745"/>
  <c r="F1745"/>
  <c r="E1745"/>
  <c r="D1745"/>
  <c r="C1745"/>
  <c r="B1745"/>
  <c r="Q1744"/>
  <c r="P1744"/>
  <c r="O1744"/>
  <c r="N1744"/>
  <c r="M1744"/>
  <c r="L1744"/>
  <c r="K1744"/>
  <c r="J1744"/>
  <c r="I1744"/>
  <c r="H1744"/>
  <c r="G1744"/>
  <c r="F1744"/>
  <c r="E1744"/>
  <c r="D1744"/>
  <c r="C1744"/>
  <c r="B1744"/>
  <c r="Q1743"/>
  <c r="P1743"/>
  <c r="O1743"/>
  <c r="N1743"/>
  <c r="M1743"/>
  <c r="L1743"/>
  <c r="K1743"/>
  <c r="J1743"/>
  <c r="I1743"/>
  <c r="H1743"/>
  <c r="G1743"/>
  <c r="F1743"/>
  <c r="E1743"/>
  <c r="D1743"/>
  <c r="C1743"/>
  <c r="B1743"/>
  <c r="Q1742"/>
  <c r="P1742"/>
  <c r="O1742"/>
  <c r="N1742"/>
  <c r="M1742"/>
  <c r="L1742"/>
  <c r="K1742"/>
  <c r="J1742"/>
  <c r="I1742"/>
  <c r="H1742"/>
  <c r="G1742"/>
  <c r="F1742"/>
  <c r="E1742"/>
  <c r="D1742"/>
  <c r="C1742"/>
  <c r="B1742"/>
  <c r="Q1741"/>
  <c r="P1741"/>
  <c r="O1741"/>
  <c r="N1741"/>
  <c r="M1741"/>
  <c r="L1741"/>
  <c r="K1741"/>
  <c r="J1741"/>
  <c r="I1741"/>
  <c r="H1741"/>
  <c r="G1741"/>
  <c r="F1741"/>
  <c r="E1741"/>
  <c r="D1741"/>
  <c r="C1741"/>
  <c r="B1741"/>
  <c r="Q1740"/>
  <c r="P1740"/>
  <c r="O1740"/>
  <c r="N1740"/>
  <c r="M1740"/>
  <c r="L1740"/>
  <c r="K1740"/>
  <c r="J1740"/>
  <c r="I1740"/>
  <c r="H1740"/>
  <c r="G1740"/>
  <c r="F1740"/>
  <c r="E1740"/>
  <c r="D1740"/>
  <c r="C1740"/>
  <c r="B1740"/>
  <c r="Q1739"/>
  <c r="P1739"/>
  <c r="O1739"/>
  <c r="N1739"/>
  <c r="M1739"/>
  <c r="L1739"/>
  <c r="K1739"/>
  <c r="J1739"/>
  <c r="I1739"/>
  <c r="H1739"/>
  <c r="G1739"/>
  <c r="F1739"/>
  <c r="E1739"/>
  <c r="D1739"/>
  <c r="C1739"/>
  <c r="B1739"/>
  <c r="Q1738"/>
  <c r="P1738"/>
  <c r="O1738"/>
  <c r="N1738"/>
  <c r="M1738"/>
  <c r="L1738"/>
  <c r="K1738"/>
  <c r="J1738"/>
  <c r="I1738"/>
  <c r="H1738"/>
  <c r="G1738"/>
  <c r="F1738"/>
  <c r="E1738"/>
  <c r="D1738"/>
  <c r="C1738"/>
  <c r="B1738"/>
  <c r="Q1737"/>
  <c r="P1737"/>
  <c r="O1737"/>
  <c r="N1737"/>
  <c r="M1737"/>
  <c r="L1737"/>
  <c r="K1737"/>
  <c r="J1737"/>
  <c r="I1737"/>
  <c r="H1737"/>
  <c r="G1737"/>
  <c r="F1737"/>
  <c r="E1737"/>
  <c r="D1737"/>
  <c r="C1737"/>
  <c r="B1737"/>
  <c r="Q1736"/>
  <c r="P1736"/>
  <c r="O1736"/>
  <c r="N1736"/>
  <c r="M1736"/>
  <c r="L1736"/>
  <c r="K1736"/>
  <c r="J1736"/>
  <c r="I1736"/>
  <c r="H1736"/>
  <c r="G1736"/>
  <c r="F1736"/>
  <c r="E1736"/>
  <c r="D1736"/>
  <c r="C1736"/>
  <c r="B1736"/>
  <c r="Q1735"/>
  <c r="P1735"/>
  <c r="O1735"/>
  <c r="N1735"/>
  <c r="M1735"/>
  <c r="L1735"/>
  <c r="K1735"/>
  <c r="J1735"/>
  <c r="I1735"/>
  <c r="H1735"/>
  <c r="G1735"/>
  <c r="F1735"/>
  <c r="E1735"/>
  <c r="D1735"/>
  <c r="C1735"/>
  <c r="B1735"/>
  <c r="Q1734"/>
  <c r="P1734"/>
  <c r="O1734"/>
  <c r="N1734"/>
  <c r="M1734"/>
  <c r="L1734"/>
  <c r="K1734"/>
  <c r="J1734"/>
  <c r="I1734"/>
  <c r="H1734"/>
  <c r="G1734"/>
  <c r="F1734"/>
  <c r="E1734"/>
  <c r="D1734"/>
  <c r="C1734"/>
  <c r="B1734"/>
  <c r="Q1733"/>
  <c r="P1733"/>
  <c r="O1733"/>
  <c r="N1733"/>
  <c r="M1733"/>
  <c r="L1733"/>
  <c r="K1733"/>
  <c r="J1733"/>
  <c r="I1733"/>
  <c r="H1733"/>
  <c r="G1733"/>
  <c r="F1733"/>
  <c r="E1733"/>
  <c r="D1733"/>
  <c r="C1733"/>
  <c r="B1733"/>
  <c r="Q1732"/>
  <c r="P1732"/>
  <c r="O1732"/>
  <c r="N1732"/>
  <c r="M1732"/>
  <c r="L1732"/>
  <c r="K1732"/>
  <c r="J1732"/>
  <c r="I1732"/>
  <c r="H1732"/>
  <c r="G1732"/>
  <c r="F1732"/>
  <c r="E1732"/>
  <c r="D1732"/>
  <c r="C1732"/>
  <c r="B1732"/>
  <c r="Q1731"/>
  <c r="P1731"/>
  <c r="O1731"/>
  <c r="N1731"/>
  <c r="M1731"/>
  <c r="L1731"/>
  <c r="K1731"/>
  <c r="J1731"/>
  <c r="I1731"/>
  <c r="H1731"/>
  <c r="G1731"/>
  <c r="F1731"/>
  <c r="E1731"/>
  <c r="D1731"/>
  <c r="C1731"/>
  <c r="B1731"/>
  <c r="Q1730"/>
  <c r="P1730"/>
  <c r="O1730"/>
  <c r="N1730"/>
  <c r="M1730"/>
  <c r="L1730"/>
  <c r="K1730"/>
  <c r="J1730"/>
  <c r="I1730"/>
  <c r="H1730"/>
  <c r="G1730"/>
  <c r="F1730"/>
  <c r="E1730"/>
  <c r="D1730"/>
  <c r="C1730"/>
  <c r="B1730"/>
  <c r="Q1729"/>
  <c r="P1729"/>
  <c r="O1729"/>
  <c r="N1729"/>
  <c r="M1729"/>
  <c r="L1729"/>
  <c r="K1729"/>
  <c r="J1729"/>
  <c r="I1729"/>
  <c r="H1729"/>
  <c r="G1729"/>
  <c r="F1729"/>
  <c r="E1729"/>
  <c r="D1729"/>
  <c r="C1729"/>
  <c r="B1729"/>
  <c r="Q1728"/>
  <c r="P1728"/>
  <c r="O1728"/>
  <c r="N1728"/>
  <c r="M1728"/>
  <c r="L1728"/>
  <c r="K1728"/>
  <c r="J1728"/>
  <c r="I1728"/>
  <c r="H1728"/>
  <c r="G1728"/>
  <c r="F1728"/>
  <c r="E1728"/>
  <c r="D1728"/>
  <c r="C1728"/>
  <c r="B1728"/>
  <c r="Q1727"/>
  <c r="P1727"/>
  <c r="O1727"/>
  <c r="N1727"/>
  <c r="M1727"/>
  <c r="L1727"/>
  <c r="K1727"/>
  <c r="J1727"/>
  <c r="I1727"/>
  <c r="H1727"/>
  <c r="G1727"/>
  <c r="F1727"/>
  <c r="E1727"/>
  <c r="D1727"/>
  <c r="C1727"/>
  <c r="B1727"/>
  <c r="Q1726"/>
  <c r="P1726"/>
  <c r="O1726"/>
  <c r="N1726"/>
  <c r="M1726"/>
  <c r="L1726"/>
  <c r="K1726"/>
  <c r="J1726"/>
  <c r="I1726"/>
  <c r="H1726"/>
  <c r="G1726"/>
  <c r="F1726"/>
  <c r="E1726"/>
  <c r="D1726"/>
  <c r="C1726"/>
  <c r="B1726"/>
  <c r="Q1725"/>
  <c r="P1725"/>
  <c r="O1725"/>
  <c r="N1725"/>
  <c r="M1725"/>
  <c r="L1725"/>
  <c r="K1725"/>
  <c r="J1725"/>
  <c r="I1725"/>
  <c r="H1725"/>
  <c r="G1725"/>
  <c r="F1725"/>
  <c r="E1725"/>
  <c r="D1725"/>
  <c r="C1725"/>
  <c r="B1725"/>
  <c r="Q1724"/>
  <c r="P1724"/>
  <c r="O1724"/>
  <c r="N1724"/>
  <c r="M1724"/>
  <c r="L1724"/>
  <c r="K1724"/>
  <c r="J1724"/>
  <c r="I1724"/>
  <c r="H1724"/>
  <c r="G1724"/>
  <c r="F1724"/>
  <c r="E1724"/>
  <c r="D1724"/>
  <c r="C1724"/>
  <c r="B1724"/>
  <c r="Q1723"/>
  <c r="P1723"/>
  <c r="O1723"/>
  <c r="N1723"/>
  <c r="M1723"/>
  <c r="L1723"/>
  <c r="K1723"/>
  <c r="J1723"/>
  <c r="I1723"/>
  <c r="H1723"/>
  <c r="G1723"/>
  <c r="F1723"/>
  <c r="E1723"/>
  <c r="D1723"/>
  <c r="C1723"/>
  <c r="B1723"/>
  <c r="Q1722"/>
  <c r="P1722"/>
  <c r="O1722"/>
  <c r="N1722"/>
  <c r="M1722"/>
  <c r="L1722"/>
  <c r="K1722"/>
  <c r="J1722"/>
  <c r="I1722"/>
  <c r="H1722"/>
  <c r="G1722"/>
  <c r="F1722"/>
  <c r="E1722"/>
  <c r="D1722"/>
  <c r="C1722"/>
  <c r="B1722"/>
  <c r="Q1721"/>
  <c r="P1721"/>
  <c r="O1721"/>
  <c r="N1721"/>
  <c r="M1721"/>
  <c r="L1721"/>
  <c r="K1721"/>
  <c r="J1721"/>
  <c r="I1721"/>
  <c r="H1721"/>
  <c r="G1721"/>
  <c r="F1721"/>
  <c r="E1721"/>
  <c r="D1721"/>
  <c r="C1721"/>
  <c r="B1721"/>
  <c r="Q1720"/>
  <c r="P1720"/>
  <c r="O1720"/>
  <c r="N1720"/>
  <c r="M1720"/>
  <c r="L1720"/>
  <c r="K1720"/>
  <c r="J1720"/>
  <c r="I1720"/>
  <c r="H1720"/>
  <c r="G1720"/>
  <c r="F1720"/>
  <c r="E1720"/>
  <c r="D1720"/>
  <c r="C1720"/>
  <c r="B1720"/>
  <c r="Q1719"/>
  <c r="P1719"/>
  <c r="O1719"/>
  <c r="N1719"/>
  <c r="M1719"/>
  <c r="L1719"/>
  <c r="K1719"/>
  <c r="J1719"/>
  <c r="I1719"/>
  <c r="H1719"/>
  <c r="G1719"/>
  <c r="F1719"/>
  <c r="E1719"/>
  <c r="D1719"/>
  <c r="C1719"/>
  <c r="B1719"/>
  <c r="Q1718"/>
  <c r="P1718"/>
  <c r="O1718"/>
  <c r="N1718"/>
  <c r="M1718"/>
  <c r="L1718"/>
  <c r="K1718"/>
  <c r="J1718"/>
  <c r="I1718"/>
  <c r="H1718"/>
  <c r="G1718"/>
  <c r="F1718"/>
  <c r="E1718"/>
  <c r="D1718"/>
  <c r="C1718"/>
  <c r="B1718"/>
  <c r="Q1717"/>
  <c r="P1717"/>
  <c r="O1717"/>
  <c r="N1717"/>
  <c r="M1717"/>
  <c r="L1717"/>
  <c r="K1717"/>
  <c r="J1717"/>
  <c r="I1717"/>
  <c r="H1717"/>
  <c r="G1717"/>
  <c r="F1717"/>
  <c r="E1717"/>
  <c r="D1717"/>
  <c r="C1717"/>
  <c r="B1717"/>
  <c r="Q1716"/>
  <c r="P1716"/>
  <c r="O1716"/>
  <c r="N1716"/>
  <c r="M1716"/>
  <c r="L1716"/>
  <c r="K1716"/>
  <c r="J1716"/>
  <c r="I1716"/>
  <c r="H1716"/>
  <c r="G1716"/>
  <c r="F1716"/>
  <c r="E1716"/>
  <c r="D1716"/>
  <c r="C1716"/>
  <c r="B1716"/>
  <c r="Q1715"/>
  <c r="P1715"/>
  <c r="O1715"/>
  <c r="N1715"/>
  <c r="M1715"/>
  <c r="L1715"/>
  <c r="K1715"/>
  <c r="J1715"/>
  <c r="I1715"/>
  <c r="H1715"/>
  <c r="G1715"/>
  <c r="F1715"/>
  <c r="E1715"/>
  <c r="D1715"/>
  <c r="C1715"/>
  <c r="B1715"/>
  <c r="Q1714"/>
  <c r="P1714"/>
  <c r="O1714"/>
  <c r="N1714"/>
  <c r="M1714"/>
  <c r="L1714"/>
  <c r="K1714"/>
  <c r="J1714"/>
  <c r="I1714"/>
  <c r="H1714"/>
  <c r="G1714"/>
  <c r="F1714"/>
  <c r="E1714"/>
  <c r="D1714"/>
  <c r="C1714"/>
  <c r="B1714"/>
  <c r="Q1713"/>
  <c r="P1713"/>
  <c r="O1713"/>
  <c r="N1713"/>
  <c r="M1713"/>
  <c r="L1713"/>
  <c r="K1713"/>
  <c r="J1713"/>
  <c r="I1713"/>
  <c r="H1713"/>
  <c r="G1713"/>
  <c r="F1713"/>
  <c r="E1713"/>
  <c r="D1713"/>
  <c r="C1713"/>
  <c r="B1713"/>
  <c r="Q1712"/>
  <c r="P1712"/>
  <c r="O1712"/>
  <c r="N1712"/>
  <c r="M1712"/>
  <c r="L1712"/>
  <c r="K1712"/>
  <c r="J1712"/>
  <c r="I1712"/>
  <c r="H1712"/>
  <c r="G1712"/>
  <c r="F1712"/>
  <c r="E1712"/>
  <c r="D1712"/>
  <c r="C1712"/>
  <c r="B1712"/>
  <c r="Q1711"/>
  <c r="P1711"/>
  <c r="O1711"/>
  <c r="N1711"/>
  <c r="M1711"/>
  <c r="L1711"/>
  <c r="K1711"/>
  <c r="J1711"/>
  <c r="I1711"/>
  <c r="H1711"/>
  <c r="G1711"/>
  <c r="F1711"/>
  <c r="E1711"/>
  <c r="D1711"/>
  <c r="C1711"/>
  <c r="B1711"/>
  <c r="Q1710"/>
  <c r="P1710"/>
  <c r="O1710"/>
  <c r="N1710"/>
  <c r="M1710"/>
  <c r="L1710"/>
  <c r="K1710"/>
  <c r="J1710"/>
  <c r="I1710"/>
  <c r="H1710"/>
  <c r="G1710"/>
  <c r="F1710"/>
  <c r="E1710"/>
  <c r="D1710"/>
  <c r="C1710"/>
  <c r="B1710"/>
  <c r="Q1709"/>
  <c r="P1709"/>
  <c r="O1709"/>
  <c r="N1709"/>
  <c r="M1709"/>
  <c r="L1709"/>
  <c r="K1709"/>
  <c r="J1709"/>
  <c r="I1709"/>
  <c r="H1709"/>
  <c r="G1709"/>
  <c r="F1709"/>
  <c r="E1709"/>
  <c r="D1709"/>
  <c r="C1709"/>
  <c r="B1709"/>
  <c r="Q1708"/>
  <c r="P1708"/>
  <c r="O1708"/>
  <c r="N1708"/>
  <c r="M1708"/>
  <c r="L1708"/>
  <c r="K1708"/>
  <c r="J1708"/>
  <c r="I1708"/>
  <c r="H1708"/>
  <c r="G1708"/>
  <c r="F1708"/>
  <c r="E1708"/>
  <c r="D1708"/>
  <c r="C1708"/>
  <c r="B1708"/>
  <c r="Q1707"/>
  <c r="P1707"/>
  <c r="O1707"/>
  <c r="N1707"/>
  <c r="M1707"/>
  <c r="L1707"/>
  <c r="K1707"/>
  <c r="J1707"/>
  <c r="I1707"/>
  <c r="H1707"/>
  <c r="G1707"/>
  <c r="F1707"/>
  <c r="E1707"/>
  <c r="D1707"/>
  <c r="C1707"/>
  <c r="B1707"/>
  <c r="Q1706"/>
  <c r="P1706"/>
  <c r="O1706"/>
  <c r="N1706"/>
  <c r="M1706"/>
  <c r="L1706"/>
  <c r="K1706"/>
  <c r="J1706"/>
  <c r="I1706"/>
  <c r="H1706"/>
  <c r="G1706"/>
  <c r="F1706"/>
  <c r="E1706"/>
  <c r="D1706"/>
  <c r="C1706"/>
  <c r="B1706"/>
  <c r="Q1705"/>
  <c r="P1705"/>
  <c r="O1705"/>
  <c r="N1705"/>
  <c r="M1705"/>
  <c r="L1705"/>
  <c r="K1705"/>
  <c r="J1705"/>
  <c r="I1705"/>
  <c r="H1705"/>
  <c r="G1705"/>
  <c r="F1705"/>
  <c r="E1705"/>
  <c r="D1705"/>
  <c r="C1705"/>
  <c r="B1705"/>
  <c r="Q1704"/>
  <c r="P1704"/>
  <c r="O1704"/>
  <c r="N1704"/>
  <c r="M1704"/>
  <c r="L1704"/>
  <c r="K1704"/>
  <c r="J1704"/>
  <c r="I1704"/>
  <c r="H1704"/>
  <c r="G1704"/>
  <c r="F1704"/>
  <c r="E1704"/>
  <c r="D1704"/>
  <c r="C1704"/>
  <c r="B1704"/>
  <c r="Q1703"/>
  <c r="P1703"/>
  <c r="O1703"/>
  <c r="N1703"/>
  <c r="M1703"/>
  <c r="L1703"/>
  <c r="K1703"/>
  <c r="J1703"/>
  <c r="I1703"/>
  <c r="H1703"/>
  <c r="G1703"/>
  <c r="F1703"/>
  <c r="E1703"/>
  <c r="D1703"/>
  <c r="C1703"/>
  <c r="B1703"/>
  <c r="Q1702"/>
  <c r="P1702"/>
  <c r="O1702"/>
  <c r="N1702"/>
  <c r="M1702"/>
  <c r="L1702"/>
  <c r="K1702"/>
  <c r="J1702"/>
  <c r="I1702"/>
  <c r="H1702"/>
  <c r="G1702"/>
  <c r="F1702"/>
  <c r="E1702"/>
  <c r="D1702"/>
  <c r="C1702"/>
  <c r="B1702"/>
  <c r="Q1701"/>
  <c r="P1701"/>
  <c r="O1701"/>
  <c r="N1701"/>
  <c r="M1701"/>
  <c r="L1701"/>
  <c r="K1701"/>
  <c r="J1701"/>
  <c r="I1701"/>
  <c r="H1701"/>
  <c r="G1701"/>
  <c r="F1701"/>
  <c r="E1701"/>
  <c r="D1701"/>
  <c r="C1701"/>
  <c r="B1701"/>
  <c r="Q1700"/>
  <c r="P1700"/>
  <c r="O1700"/>
  <c r="N1700"/>
  <c r="M1700"/>
  <c r="L1700"/>
  <c r="K1700"/>
  <c r="J1700"/>
  <c r="I1700"/>
  <c r="H1700"/>
  <c r="G1700"/>
  <c r="F1700"/>
  <c r="E1700"/>
  <c r="D1700"/>
  <c r="C1700"/>
  <c r="B1700"/>
  <c r="Q1699"/>
  <c r="P1699"/>
  <c r="O1699"/>
  <c r="N1699"/>
  <c r="M1699"/>
  <c r="L1699"/>
  <c r="K1699"/>
  <c r="J1699"/>
  <c r="I1699"/>
  <c r="H1699"/>
  <c r="G1699"/>
  <c r="F1699"/>
  <c r="E1699"/>
  <c r="D1699"/>
  <c r="C1699"/>
  <c r="B1699"/>
  <c r="Q1698"/>
  <c r="P1698"/>
  <c r="O1698"/>
  <c r="N1698"/>
  <c r="M1698"/>
  <c r="L1698"/>
  <c r="K1698"/>
  <c r="J1698"/>
  <c r="I1698"/>
  <c r="H1698"/>
  <c r="G1698"/>
  <c r="F1698"/>
  <c r="E1698"/>
  <c r="D1698"/>
  <c r="C1698"/>
  <c r="B1698"/>
  <c r="Q1697"/>
  <c r="P1697"/>
  <c r="O1697"/>
  <c r="N1697"/>
  <c r="M1697"/>
  <c r="L1697"/>
  <c r="K1697"/>
  <c r="J1697"/>
  <c r="I1697"/>
  <c r="H1697"/>
  <c r="G1697"/>
  <c r="F1697"/>
  <c r="E1697"/>
  <c r="D1697"/>
  <c r="C1697"/>
  <c r="B1697"/>
  <c r="Q1696"/>
  <c r="P1696"/>
  <c r="O1696"/>
  <c r="N1696"/>
  <c r="M1696"/>
  <c r="L1696"/>
  <c r="K1696"/>
  <c r="J1696"/>
  <c r="I1696"/>
  <c r="H1696"/>
  <c r="G1696"/>
  <c r="F1696"/>
  <c r="E1696"/>
  <c r="D1696"/>
  <c r="C1696"/>
  <c r="B1696"/>
  <c r="Q1695"/>
  <c r="P1695"/>
  <c r="O1695"/>
  <c r="N1695"/>
  <c r="M1695"/>
  <c r="L1695"/>
  <c r="K1695"/>
  <c r="J1695"/>
  <c r="I1695"/>
  <c r="H1695"/>
  <c r="G1695"/>
  <c r="F1695"/>
  <c r="E1695"/>
  <c r="D1695"/>
  <c r="C1695"/>
  <c r="B1695"/>
  <c r="Q1694"/>
  <c r="P1694"/>
  <c r="O1694"/>
  <c r="N1694"/>
  <c r="M1694"/>
  <c r="L1694"/>
  <c r="K1694"/>
  <c r="J1694"/>
  <c r="I1694"/>
  <c r="H1694"/>
  <c r="G1694"/>
  <c r="F1694"/>
  <c r="E1694"/>
  <c r="D1694"/>
  <c r="C1694"/>
  <c r="B1694"/>
  <c r="Q1693"/>
  <c r="P1693"/>
  <c r="O1693"/>
  <c r="N1693"/>
  <c r="M1693"/>
  <c r="L1693"/>
  <c r="K1693"/>
  <c r="J1693"/>
  <c r="I1693"/>
  <c r="H1693"/>
  <c r="G1693"/>
  <c r="F1693"/>
  <c r="E1693"/>
  <c r="D1693"/>
  <c r="C1693"/>
  <c r="B1693"/>
  <c r="Q1692"/>
  <c r="P1692"/>
  <c r="O1692"/>
  <c r="N1692"/>
  <c r="M1692"/>
  <c r="L1692"/>
  <c r="K1692"/>
  <c r="J1692"/>
  <c r="I1692"/>
  <c r="H1692"/>
  <c r="G1692"/>
  <c r="F1692"/>
  <c r="E1692"/>
  <c r="D1692"/>
  <c r="C1692"/>
  <c r="B1692"/>
  <c r="Q1691"/>
  <c r="P1691"/>
  <c r="O1691"/>
  <c r="N1691"/>
  <c r="M1691"/>
  <c r="L1691"/>
  <c r="K1691"/>
  <c r="J1691"/>
  <c r="I1691"/>
  <c r="H1691"/>
  <c r="G1691"/>
  <c r="F1691"/>
  <c r="E1691"/>
  <c r="D1691"/>
  <c r="C1691"/>
  <c r="B1691"/>
  <c r="Q1690"/>
  <c r="P1690"/>
  <c r="O1690"/>
  <c r="N1690"/>
  <c r="M1690"/>
  <c r="L1690"/>
  <c r="K1690"/>
  <c r="J1690"/>
  <c r="I1690"/>
  <c r="H1690"/>
  <c r="G1690"/>
  <c r="F1690"/>
  <c r="E1690"/>
  <c r="D1690"/>
  <c r="C1690"/>
  <c r="B1690"/>
  <c r="Q1689"/>
  <c r="P1689"/>
  <c r="O1689"/>
  <c r="N1689"/>
  <c r="M1689"/>
  <c r="L1689"/>
  <c r="K1689"/>
  <c r="J1689"/>
  <c r="I1689"/>
  <c r="H1689"/>
  <c r="G1689"/>
  <c r="F1689"/>
  <c r="E1689"/>
  <c r="D1689"/>
  <c r="C1689"/>
  <c r="B1689"/>
  <c r="Q1688"/>
  <c r="P1688"/>
  <c r="O1688"/>
  <c r="N1688"/>
  <c r="M1688"/>
  <c r="L1688"/>
  <c r="K1688"/>
  <c r="J1688"/>
  <c r="I1688"/>
  <c r="H1688"/>
  <c r="G1688"/>
  <c r="F1688"/>
  <c r="E1688"/>
  <c r="D1688"/>
  <c r="C1688"/>
  <c r="B1688"/>
  <c r="Q1687"/>
  <c r="P1687"/>
  <c r="O1687"/>
  <c r="N1687"/>
  <c r="M1687"/>
  <c r="L1687"/>
  <c r="K1687"/>
  <c r="J1687"/>
  <c r="I1687"/>
  <c r="H1687"/>
  <c r="G1687"/>
  <c r="F1687"/>
  <c r="E1687"/>
  <c r="D1687"/>
  <c r="C1687"/>
  <c r="B1687"/>
  <c r="Q1686"/>
  <c r="P1686"/>
  <c r="O1686"/>
  <c r="N1686"/>
  <c r="M1686"/>
  <c r="L1686"/>
  <c r="K1686"/>
  <c r="J1686"/>
  <c r="I1686"/>
  <c r="H1686"/>
  <c r="G1686"/>
  <c r="F1686"/>
  <c r="E1686"/>
  <c r="D1686"/>
  <c r="C1686"/>
  <c r="B1686"/>
  <c r="Q1685"/>
  <c r="P1685"/>
  <c r="O1685"/>
  <c r="N1685"/>
  <c r="M1685"/>
  <c r="L1685"/>
  <c r="K1685"/>
  <c r="J1685"/>
  <c r="I1685"/>
  <c r="H1685"/>
  <c r="G1685"/>
  <c r="F1685"/>
  <c r="E1685"/>
  <c r="D1685"/>
  <c r="C1685"/>
  <c r="B1685"/>
  <c r="Q1684"/>
  <c r="P1684"/>
  <c r="O1684"/>
  <c r="N1684"/>
  <c r="M1684"/>
  <c r="L1684"/>
  <c r="K1684"/>
  <c r="J1684"/>
  <c r="I1684"/>
  <c r="H1684"/>
  <c r="G1684"/>
  <c r="F1684"/>
  <c r="E1684"/>
  <c r="D1684"/>
  <c r="C1684"/>
  <c r="B1684"/>
  <c r="Q1683"/>
  <c r="P1683"/>
  <c r="O1683"/>
  <c r="N1683"/>
  <c r="M1683"/>
  <c r="L1683"/>
  <c r="K1683"/>
  <c r="J1683"/>
  <c r="I1683"/>
  <c r="H1683"/>
  <c r="G1683"/>
  <c r="F1683"/>
  <c r="E1683"/>
  <c r="D1683"/>
  <c r="C1683"/>
  <c r="B1683"/>
  <c r="Q1682"/>
  <c r="P1682"/>
  <c r="O1682"/>
  <c r="N1682"/>
  <c r="M1682"/>
  <c r="L1682"/>
  <c r="K1682"/>
  <c r="J1682"/>
  <c r="I1682"/>
  <c r="H1682"/>
  <c r="G1682"/>
  <c r="F1682"/>
  <c r="E1682"/>
  <c r="D1682"/>
  <c r="C1682"/>
  <c r="B1682"/>
  <c r="Q1681"/>
  <c r="P1681"/>
  <c r="O1681"/>
  <c r="N1681"/>
  <c r="M1681"/>
  <c r="L1681"/>
  <c r="K1681"/>
  <c r="J1681"/>
  <c r="I1681"/>
  <c r="H1681"/>
  <c r="G1681"/>
  <c r="F1681"/>
  <c r="E1681"/>
  <c r="D1681"/>
  <c r="C1681"/>
  <c r="B1681"/>
  <c r="Q1680"/>
  <c r="P1680"/>
  <c r="O1680"/>
  <c r="N1680"/>
  <c r="M1680"/>
  <c r="L1680"/>
  <c r="K1680"/>
  <c r="J1680"/>
  <c r="I1680"/>
  <c r="H1680"/>
  <c r="G1680"/>
  <c r="F1680"/>
  <c r="E1680"/>
  <c r="D1680"/>
  <c r="C1680"/>
  <c r="B1680"/>
  <c r="Q1679"/>
  <c r="P1679"/>
  <c r="O1679"/>
  <c r="N1679"/>
  <c r="M1679"/>
  <c r="L1679"/>
  <c r="K1679"/>
  <c r="J1679"/>
  <c r="I1679"/>
  <c r="H1679"/>
  <c r="G1679"/>
  <c r="F1679"/>
  <c r="E1679"/>
  <c r="D1679"/>
  <c r="C1679"/>
  <c r="B1679"/>
  <c r="Q1678"/>
  <c r="P1678"/>
  <c r="O1678"/>
  <c r="N1678"/>
  <c r="M1678"/>
  <c r="L1678"/>
  <c r="K1678"/>
  <c r="J1678"/>
  <c r="I1678"/>
  <c r="H1678"/>
  <c r="G1678"/>
  <c r="F1678"/>
  <c r="E1678"/>
  <c r="D1678"/>
  <c r="C1678"/>
  <c r="B1678"/>
  <c r="Q1677"/>
  <c r="P1677"/>
  <c r="O1677"/>
  <c r="N1677"/>
  <c r="M1677"/>
  <c r="L1677"/>
  <c r="K1677"/>
  <c r="J1677"/>
  <c r="I1677"/>
  <c r="H1677"/>
  <c r="G1677"/>
  <c r="F1677"/>
  <c r="E1677"/>
  <c r="D1677"/>
  <c r="C1677"/>
  <c r="B1677"/>
  <c r="Q1676"/>
  <c r="P1676"/>
  <c r="O1676"/>
  <c r="N1676"/>
  <c r="M1676"/>
  <c r="L1676"/>
  <c r="K1676"/>
  <c r="J1676"/>
  <c r="I1676"/>
  <c r="H1676"/>
  <c r="G1676"/>
  <c r="F1676"/>
  <c r="E1676"/>
  <c r="D1676"/>
  <c r="C1676"/>
  <c r="B1676"/>
  <c r="Q1675"/>
  <c r="P1675"/>
  <c r="O1675"/>
  <c r="N1675"/>
  <c r="M1675"/>
  <c r="L1675"/>
  <c r="K1675"/>
  <c r="J1675"/>
  <c r="I1675"/>
  <c r="H1675"/>
  <c r="G1675"/>
  <c r="F1675"/>
  <c r="E1675"/>
  <c r="D1675"/>
  <c r="C1675"/>
  <c r="B1675"/>
  <c r="Q1674"/>
  <c r="P1674"/>
  <c r="O1674"/>
  <c r="N1674"/>
  <c r="M1674"/>
  <c r="L1674"/>
  <c r="K1674"/>
  <c r="J1674"/>
  <c r="I1674"/>
  <c r="H1674"/>
  <c r="G1674"/>
  <c r="F1674"/>
  <c r="E1674"/>
  <c r="D1674"/>
  <c r="C1674"/>
  <c r="B1674"/>
  <c r="Q1673"/>
  <c r="P1673"/>
  <c r="O1673"/>
  <c r="N1673"/>
  <c r="M1673"/>
  <c r="L1673"/>
  <c r="K1673"/>
  <c r="J1673"/>
  <c r="I1673"/>
  <c r="H1673"/>
  <c r="G1673"/>
  <c r="F1673"/>
  <c r="E1673"/>
  <c r="D1673"/>
  <c r="C1673"/>
  <c r="B1673"/>
  <c r="Q1672"/>
  <c r="P1672"/>
  <c r="O1672"/>
  <c r="N1672"/>
  <c r="M1672"/>
  <c r="L1672"/>
  <c r="K1672"/>
  <c r="J1672"/>
  <c r="I1672"/>
  <c r="H1672"/>
  <c r="G1672"/>
  <c r="F1672"/>
  <c r="E1672"/>
  <c r="D1672"/>
  <c r="C1672"/>
  <c r="B1672"/>
  <c r="Q1671"/>
  <c r="P1671"/>
  <c r="O1671"/>
  <c r="N1671"/>
  <c r="M1671"/>
  <c r="L1671"/>
  <c r="K1671"/>
  <c r="J1671"/>
  <c r="I1671"/>
  <c r="H1671"/>
  <c r="G1671"/>
  <c r="F1671"/>
  <c r="E1671"/>
  <c r="D1671"/>
  <c r="C1671"/>
  <c r="B1671"/>
  <c r="Q1670"/>
  <c r="P1670"/>
  <c r="O1670"/>
  <c r="N1670"/>
  <c r="M1670"/>
  <c r="L1670"/>
  <c r="K1670"/>
  <c r="J1670"/>
  <c r="I1670"/>
  <c r="H1670"/>
  <c r="G1670"/>
  <c r="F1670"/>
  <c r="E1670"/>
  <c r="D1670"/>
  <c r="C1670"/>
  <c r="B1670"/>
  <c r="Q1669"/>
  <c r="P1669"/>
  <c r="O1669"/>
  <c r="N1669"/>
  <c r="M1669"/>
  <c r="L1669"/>
  <c r="K1669"/>
  <c r="J1669"/>
  <c r="I1669"/>
  <c r="H1669"/>
  <c r="G1669"/>
  <c r="F1669"/>
  <c r="E1669"/>
  <c r="D1669"/>
  <c r="C1669"/>
  <c r="B1669"/>
  <c r="Q1668"/>
  <c r="P1668"/>
  <c r="O1668"/>
  <c r="N1668"/>
  <c r="M1668"/>
  <c r="L1668"/>
  <c r="K1668"/>
  <c r="J1668"/>
  <c r="I1668"/>
  <c r="H1668"/>
  <c r="G1668"/>
  <c r="F1668"/>
  <c r="E1668"/>
  <c r="D1668"/>
  <c r="C1668"/>
  <c r="B1668"/>
  <c r="Q1667"/>
  <c r="P1667"/>
  <c r="O1667"/>
  <c r="N1667"/>
  <c r="M1667"/>
  <c r="L1667"/>
  <c r="K1667"/>
  <c r="J1667"/>
  <c r="I1667"/>
  <c r="H1667"/>
  <c r="G1667"/>
  <c r="F1667"/>
  <c r="E1667"/>
  <c r="D1667"/>
  <c r="C1667"/>
  <c r="B1667"/>
  <c r="Q1666"/>
  <c r="P1666"/>
  <c r="O1666"/>
  <c r="N1666"/>
  <c r="M1666"/>
  <c r="L1666"/>
  <c r="K1666"/>
  <c r="J1666"/>
  <c r="I1666"/>
  <c r="H1666"/>
  <c r="G1666"/>
  <c r="F1666"/>
  <c r="E1666"/>
  <c r="D1666"/>
  <c r="C1666"/>
  <c r="B1666"/>
  <c r="Q1665"/>
  <c r="P1665"/>
  <c r="O1665"/>
  <c r="N1665"/>
  <c r="M1665"/>
  <c r="L1665"/>
  <c r="K1665"/>
  <c r="J1665"/>
  <c r="I1665"/>
  <c r="H1665"/>
  <c r="G1665"/>
  <c r="F1665"/>
  <c r="E1665"/>
  <c r="D1665"/>
  <c r="C1665"/>
  <c r="B1665"/>
  <c r="Q1664"/>
  <c r="P1664"/>
  <c r="O1664"/>
  <c r="N1664"/>
  <c r="M1664"/>
  <c r="L1664"/>
  <c r="K1664"/>
  <c r="J1664"/>
  <c r="I1664"/>
  <c r="H1664"/>
  <c r="G1664"/>
  <c r="F1664"/>
  <c r="E1664"/>
  <c r="D1664"/>
  <c r="C1664"/>
  <c r="B1664"/>
  <c r="Q1663"/>
  <c r="P1663"/>
  <c r="O1663"/>
  <c r="N1663"/>
  <c r="M1663"/>
  <c r="L1663"/>
  <c r="K1663"/>
  <c r="J1663"/>
  <c r="I1663"/>
  <c r="H1663"/>
  <c r="G1663"/>
  <c r="F1663"/>
  <c r="E1663"/>
  <c r="D1663"/>
  <c r="C1663"/>
  <c r="B1663"/>
  <c r="Q1662"/>
  <c r="P1662"/>
  <c r="O1662"/>
  <c r="N1662"/>
  <c r="M1662"/>
  <c r="L1662"/>
  <c r="K1662"/>
  <c r="J1662"/>
  <c r="I1662"/>
  <c r="H1662"/>
  <c r="G1662"/>
  <c r="F1662"/>
  <c r="E1662"/>
  <c r="D1662"/>
  <c r="C1662"/>
  <c r="B1662"/>
  <c r="Q1661"/>
  <c r="P1661"/>
  <c r="O1661"/>
  <c r="N1661"/>
  <c r="M1661"/>
  <c r="L1661"/>
  <c r="K1661"/>
  <c r="J1661"/>
  <c r="I1661"/>
  <c r="H1661"/>
  <c r="G1661"/>
  <c r="F1661"/>
  <c r="E1661"/>
  <c r="D1661"/>
  <c r="C1661"/>
  <c r="B1661"/>
  <c r="Q1660"/>
  <c r="P1660"/>
  <c r="O1660"/>
  <c r="N1660"/>
  <c r="M1660"/>
  <c r="L1660"/>
  <c r="K1660"/>
  <c r="J1660"/>
  <c r="I1660"/>
  <c r="H1660"/>
  <c r="G1660"/>
  <c r="F1660"/>
  <c r="E1660"/>
  <c r="D1660"/>
  <c r="C1660"/>
  <c r="B1660"/>
  <c r="Q1659"/>
  <c r="P1659"/>
  <c r="O1659"/>
  <c r="N1659"/>
  <c r="M1659"/>
  <c r="L1659"/>
  <c r="K1659"/>
  <c r="J1659"/>
  <c r="I1659"/>
  <c r="H1659"/>
  <c r="G1659"/>
  <c r="F1659"/>
  <c r="E1659"/>
  <c r="D1659"/>
  <c r="C1659"/>
  <c r="B1659"/>
  <c r="Q1658"/>
  <c r="P1658"/>
  <c r="O1658"/>
  <c r="N1658"/>
  <c r="M1658"/>
  <c r="L1658"/>
  <c r="K1658"/>
  <c r="J1658"/>
  <c r="I1658"/>
  <c r="H1658"/>
  <c r="G1658"/>
  <c r="F1658"/>
  <c r="E1658"/>
  <c r="D1658"/>
  <c r="C1658"/>
  <c r="B1658"/>
  <c r="Q1657"/>
  <c r="P1657"/>
  <c r="O1657"/>
  <c r="N1657"/>
  <c r="M1657"/>
  <c r="L1657"/>
  <c r="K1657"/>
  <c r="J1657"/>
  <c r="I1657"/>
  <c r="H1657"/>
  <c r="G1657"/>
  <c r="F1657"/>
  <c r="E1657"/>
  <c r="D1657"/>
  <c r="C1657"/>
  <c r="B1657"/>
  <c r="Q1656"/>
  <c r="P1656"/>
  <c r="O1656"/>
  <c r="N1656"/>
  <c r="M1656"/>
  <c r="L1656"/>
  <c r="K1656"/>
  <c r="J1656"/>
  <c r="I1656"/>
  <c r="H1656"/>
  <c r="G1656"/>
  <c r="F1656"/>
  <c r="E1656"/>
  <c r="D1656"/>
  <c r="C1656"/>
  <c r="B1656"/>
  <c r="Q1655"/>
  <c r="P1655"/>
  <c r="O1655"/>
  <c r="N1655"/>
  <c r="M1655"/>
  <c r="L1655"/>
  <c r="K1655"/>
  <c r="J1655"/>
  <c r="I1655"/>
  <c r="H1655"/>
  <c r="G1655"/>
  <c r="F1655"/>
  <c r="E1655"/>
  <c r="D1655"/>
  <c r="C1655"/>
  <c r="B1655"/>
  <c r="Q1654"/>
  <c r="P1654"/>
  <c r="O1654"/>
  <c r="N1654"/>
  <c r="M1654"/>
  <c r="L1654"/>
  <c r="K1654"/>
  <c r="J1654"/>
  <c r="I1654"/>
  <c r="H1654"/>
  <c r="G1654"/>
  <c r="F1654"/>
  <c r="E1654"/>
  <c r="D1654"/>
  <c r="C1654"/>
  <c r="B1654"/>
  <c r="Q1653"/>
  <c r="P1653"/>
  <c r="O1653"/>
  <c r="N1653"/>
  <c r="M1653"/>
  <c r="L1653"/>
  <c r="K1653"/>
  <c r="J1653"/>
  <c r="I1653"/>
  <c r="H1653"/>
  <c r="G1653"/>
  <c r="F1653"/>
  <c r="E1653"/>
  <c r="D1653"/>
  <c r="C1653"/>
  <c r="B1653"/>
  <c r="Q1652"/>
  <c r="P1652"/>
  <c r="O1652"/>
  <c r="N1652"/>
  <c r="M1652"/>
  <c r="L1652"/>
  <c r="K1652"/>
  <c r="J1652"/>
  <c r="I1652"/>
  <c r="H1652"/>
  <c r="G1652"/>
  <c r="F1652"/>
  <c r="E1652"/>
  <c r="D1652"/>
  <c r="C1652"/>
  <c r="B1652"/>
  <c r="Q1651"/>
  <c r="P1651"/>
  <c r="O1651"/>
  <c r="N1651"/>
  <c r="M1651"/>
  <c r="L1651"/>
  <c r="K1651"/>
  <c r="J1651"/>
  <c r="I1651"/>
  <c r="H1651"/>
  <c r="G1651"/>
  <c r="F1651"/>
  <c r="E1651"/>
  <c r="D1651"/>
  <c r="C1651"/>
  <c r="B1651"/>
  <c r="Q1650"/>
  <c r="P1650"/>
  <c r="O1650"/>
  <c r="N1650"/>
  <c r="M1650"/>
  <c r="L1650"/>
  <c r="K1650"/>
  <c r="J1650"/>
  <c r="I1650"/>
  <c r="H1650"/>
  <c r="G1650"/>
  <c r="F1650"/>
  <c r="E1650"/>
  <c r="D1650"/>
  <c r="C1650"/>
  <c r="B1650"/>
  <c r="Q1649"/>
  <c r="P1649"/>
  <c r="O1649"/>
  <c r="N1649"/>
  <c r="M1649"/>
  <c r="L1649"/>
  <c r="K1649"/>
  <c r="J1649"/>
  <c r="I1649"/>
  <c r="H1649"/>
  <c r="G1649"/>
  <c r="F1649"/>
  <c r="E1649"/>
  <c r="D1649"/>
  <c r="C1649"/>
  <c r="B1649"/>
  <c r="Q1648"/>
  <c r="P1648"/>
  <c r="O1648"/>
  <c r="N1648"/>
  <c r="M1648"/>
  <c r="L1648"/>
  <c r="K1648"/>
  <c r="J1648"/>
  <c r="I1648"/>
  <c r="H1648"/>
  <c r="G1648"/>
  <c r="F1648"/>
  <c r="E1648"/>
  <c r="D1648"/>
  <c r="C1648"/>
  <c r="B1648"/>
  <c r="Q1647"/>
  <c r="P1647"/>
  <c r="O1647"/>
  <c r="N1647"/>
  <c r="M1647"/>
  <c r="L1647"/>
  <c r="K1647"/>
  <c r="J1647"/>
  <c r="I1647"/>
  <c r="H1647"/>
  <c r="G1647"/>
  <c r="F1647"/>
  <c r="E1647"/>
  <c r="D1647"/>
  <c r="C1647"/>
  <c r="B1647"/>
  <c r="Q1646"/>
  <c r="P1646"/>
  <c r="O1646"/>
  <c r="N1646"/>
  <c r="M1646"/>
  <c r="L1646"/>
  <c r="K1646"/>
  <c r="J1646"/>
  <c r="I1646"/>
  <c r="H1646"/>
  <c r="G1646"/>
  <c r="F1646"/>
  <c r="E1646"/>
  <c r="D1646"/>
  <c r="C1646"/>
  <c r="B1646"/>
  <c r="Q1645"/>
  <c r="P1645"/>
  <c r="O1645"/>
  <c r="N1645"/>
  <c r="M1645"/>
  <c r="L1645"/>
  <c r="K1645"/>
  <c r="J1645"/>
  <c r="I1645"/>
  <c r="H1645"/>
  <c r="G1645"/>
  <c r="F1645"/>
  <c r="E1645"/>
  <c r="D1645"/>
  <c r="C1645"/>
  <c r="B1645"/>
  <c r="Q1644"/>
  <c r="P1644"/>
  <c r="O1644"/>
  <c r="N1644"/>
  <c r="M1644"/>
  <c r="L1644"/>
  <c r="K1644"/>
  <c r="J1644"/>
  <c r="I1644"/>
  <c r="H1644"/>
  <c r="G1644"/>
  <c r="F1644"/>
  <c r="E1644"/>
  <c r="D1644"/>
  <c r="C1644"/>
  <c r="B1644"/>
  <c r="Q1643"/>
  <c r="P1643"/>
  <c r="O1643"/>
  <c r="N1643"/>
  <c r="M1643"/>
  <c r="L1643"/>
  <c r="K1643"/>
  <c r="J1643"/>
  <c r="I1643"/>
  <c r="H1643"/>
  <c r="G1643"/>
  <c r="F1643"/>
  <c r="E1643"/>
  <c r="D1643"/>
  <c r="C1643"/>
  <c r="B1643"/>
  <c r="Q1642"/>
  <c r="P1642"/>
  <c r="O1642"/>
  <c r="N1642"/>
  <c r="M1642"/>
  <c r="L1642"/>
  <c r="K1642"/>
  <c r="J1642"/>
  <c r="I1642"/>
  <c r="H1642"/>
  <c r="G1642"/>
  <c r="F1642"/>
  <c r="E1642"/>
  <c r="D1642"/>
  <c r="C1642"/>
  <c r="B1642"/>
  <c r="Q1641"/>
  <c r="P1641"/>
  <c r="O1641"/>
  <c r="N1641"/>
  <c r="M1641"/>
  <c r="L1641"/>
  <c r="K1641"/>
  <c r="J1641"/>
  <c r="I1641"/>
  <c r="H1641"/>
  <c r="G1641"/>
  <c r="F1641"/>
  <c r="E1641"/>
  <c r="D1641"/>
  <c r="C1641"/>
  <c r="B1641"/>
  <c r="Q1640"/>
  <c r="P1640"/>
  <c r="O1640"/>
  <c r="N1640"/>
  <c r="M1640"/>
  <c r="L1640"/>
  <c r="K1640"/>
  <c r="J1640"/>
  <c r="I1640"/>
  <c r="H1640"/>
  <c r="G1640"/>
  <c r="F1640"/>
  <c r="E1640"/>
  <c r="D1640"/>
  <c r="C1640"/>
  <c r="B1640"/>
  <c r="Q1639"/>
  <c r="P1639"/>
  <c r="O1639"/>
  <c r="N1639"/>
  <c r="M1639"/>
  <c r="L1639"/>
  <c r="K1639"/>
  <c r="J1639"/>
  <c r="I1639"/>
  <c r="H1639"/>
  <c r="G1639"/>
  <c r="F1639"/>
  <c r="E1639"/>
  <c r="D1639"/>
  <c r="C1639"/>
  <c r="B1639"/>
  <c r="Q1638"/>
  <c r="P1638"/>
  <c r="O1638"/>
  <c r="N1638"/>
  <c r="M1638"/>
  <c r="L1638"/>
  <c r="K1638"/>
  <c r="J1638"/>
  <c r="I1638"/>
  <c r="H1638"/>
  <c r="G1638"/>
  <c r="F1638"/>
  <c r="E1638"/>
  <c r="D1638"/>
  <c r="C1638"/>
  <c r="B1638"/>
  <c r="Q1637"/>
  <c r="P1637"/>
  <c r="O1637"/>
  <c r="N1637"/>
  <c r="M1637"/>
  <c r="L1637"/>
  <c r="K1637"/>
  <c r="J1637"/>
  <c r="I1637"/>
  <c r="H1637"/>
  <c r="G1637"/>
  <c r="F1637"/>
  <c r="E1637"/>
  <c r="D1637"/>
  <c r="C1637"/>
  <c r="B1637"/>
  <c r="Q1636"/>
  <c r="P1636"/>
  <c r="O1636"/>
  <c r="N1636"/>
  <c r="M1636"/>
  <c r="L1636"/>
  <c r="K1636"/>
  <c r="J1636"/>
  <c r="I1636"/>
  <c r="H1636"/>
  <c r="G1636"/>
  <c r="F1636"/>
  <c r="E1636"/>
  <c r="D1636"/>
  <c r="C1636"/>
  <c r="B1636"/>
  <c r="Q1635"/>
  <c r="P1635"/>
  <c r="O1635"/>
  <c r="N1635"/>
  <c r="M1635"/>
  <c r="L1635"/>
  <c r="K1635"/>
  <c r="J1635"/>
  <c r="I1635"/>
  <c r="H1635"/>
  <c r="G1635"/>
  <c r="F1635"/>
  <c r="E1635"/>
  <c r="D1635"/>
  <c r="C1635"/>
  <c r="B1635"/>
  <c r="Q1634"/>
  <c r="P1634"/>
  <c r="O1634"/>
  <c r="N1634"/>
  <c r="M1634"/>
  <c r="L1634"/>
  <c r="K1634"/>
  <c r="J1634"/>
  <c r="I1634"/>
  <c r="H1634"/>
  <c r="G1634"/>
  <c r="F1634"/>
  <c r="E1634"/>
  <c r="D1634"/>
  <c r="C1634"/>
  <c r="B1634"/>
  <c r="Q1633"/>
  <c r="P1633"/>
  <c r="O1633"/>
  <c r="N1633"/>
  <c r="M1633"/>
  <c r="L1633"/>
  <c r="K1633"/>
  <c r="J1633"/>
  <c r="I1633"/>
  <c r="H1633"/>
  <c r="G1633"/>
  <c r="F1633"/>
  <c r="E1633"/>
  <c r="D1633"/>
  <c r="C1633"/>
  <c r="B1633"/>
  <c r="Q1632"/>
  <c r="P1632"/>
  <c r="O1632"/>
  <c r="N1632"/>
  <c r="M1632"/>
  <c r="L1632"/>
  <c r="K1632"/>
  <c r="J1632"/>
  <c r="I1632"/>
  <c r="H1632"/>
  <c r="G1632"/>
  <c r="F1632"/>
  <c r="E1632"/>
  <c r="D1632"/>
  <c r="C1632"/>
  <c r="B1632"/>
  <c r="Q1631"/>
  <c r="P1631"/>
  <c r="O1631"/>
  <c r="N1631"/>
  <c r="M1631"/>
  <c r="L1631"/>
  <c r="K1631"/>
  <c r="J1631"/>
  <c r="I1631"/>
  <c r="H1631"/>
  <c r="G1631"/>
  <c r="F1631"/>
  <c r="E1631"/>
  <c r="D1631"/>
  <c r="C1631"/>
  <c r="B1631"/>
  <c r="Q1630"/>
  <c r="P1630"/>
  <c r="O1630"/>
  <c r="N1630"/>
  <c r="M1630"/>
  <c r="L1630"/>
  <c r="K1630"/>
  <c r="J1630"/>
  <c r="I1630"/>
  <c r="H1630"/>
  <c r="G1630"/>
  <c r="F1630"/>
  <c r="E1630"/>
  <c r="D1630"/>
  <c r="C1630"/>
  <c r="B1630"/>
  <c r="Q1629"/>
  <c r="P1629"/>
  <c r="O1629"/>
  <c r="N1629"/>
  <c r="M1629"/>
  <c r="L1629"/>
  <c r="K1629"/>
  <c r="J1629"/>
  <c r="I1629"/>
  <c r="H1629"/>
  <c r="G1629"/>
  <c r="F1629"/>
  <c r="E1629"/>
  <c r="D1629"/>
  <c r="C1629"/>
  <c r="B1629"/>
  <c r="Q1628"/>
  <c r="P1628"/>
  <c r="O1628"/>
  <c r="N1628"/>
  <c r="M1628"/>
  <c r="L1628"/>
  <c r="K1628"/>
  <c r="J1628"/>
  <c r="I1628"/>
  <c r="H1628"/>
  <c r="G1628"/>
  <c r="F1628"/>
  <c r="E1628"/>
  <c r="D1628"/>
  <c r="C1628"/>
  <c r="B1628"/>
  <c r="Q1627"/>
  <c r="P1627"/>
  <c r="O1627"/>
  <c r="N1627"/>
  <c r="M1627"/>
  <c r="L1627"/>
  <c r="K1627"/>
  <c r="J1627"/>
  <c r="I1627"/>
  <c r="H1627"/>
  <c r="G1627"/>
  <c r="F1627"/>
  <c r="E1627"/>
  <c r="D1627"/>
  <c r="C1627"/>
  <c r="B1627"/>
  <c r="Q1626"/>
  <c r="P1626"/>
  <c r="O1626"/>
  <c r="N1626"/>
  <c r="M1626"/>
  <c r="L1626"/>
  <c r="K1626"/>
  <c r="J1626"/>
  <c r="I1626"/>
  <c r="H1626"/>
  <c r="G1626"/>
  <c r="F1626"/>
  <c r="E1626"/>
  <c r="D1626"/>
  <c r="C1626"/>
  <c r="B1626"/>
  <c r="Q1625"/>
  <c r="P1625"/>
  <c r="O1625"/>
  <c r="N1625"/>
  <c r="M1625"/>
  <c r="L1625"/>
  <c r="K1625"/>
  <c r="J1625"/>
  <c r="I1625"/>
  <c r="H1625"/>
  <c r="G1625"/>
  <c r="F1625"/>
  <c r="E1625"/>
  <c r="D1625"/>
  <c r="C1625"/>
  <c r="B1625"/>
  <c r="Q1624"/>
  <c r="P1624"/>
  <c r="O1624"/>
  <c r="N1624"/>
  <c r="M1624"/>
  <c r="L1624"/>
  <c r="K1624"/>
  <c r="J1624"/>
  <c r="I1624"/>
  <c r="H1624"/>
  <c r="G1624"/>
  <c r="F1624"/>
  <c r="E1624"/>
  <c r="D1624"/>
  <c r="C1624"/>
  <c r="B1624"/>
  <c r="Q1623"/>
  <c r="P1623"/>
  <c r="O1623"/>
  <c r="N1623"/>
  <c r="M1623"/>
  <c r="L1623"/>
  <c r="K1623"/>
  <c r="J1623"/>
  <c r="I1623"/>
  <c r="H1623"/>
  <c r="G1623"/>
  <c r="F1623"/>
  <c r="E1623"/>
  <c r="D1623"/>
  <c r="C1623"/>
  <c r="B1623"/>
  <c r="Q1622"/>
  <c r="P1622"/>
  <c r="O1622"/>
  <c r="N1622"/>
  <c r="M1622"/>
  <c r="L1622"/>
  <c r="K1622"/>
  <c r="J1622"/>
  <c r="I1622"/>
  <c r="H1622"/>
  <c r="G1622"/>
  <c r="F1622"/>
  <c r="E1622"/>
  <c r="D1622"/>
  <c r="C1622"/>
  <c r="B1622"/>
  <c r="Q1621"/>
  <c r="P1621"/>
  <c r="O1621"/>
  <c r="N1621"/>
  <c r="M1621"/>
  <c r="L1621"/>
  <c r="K1621"/>
  <c r="J1621"/>
  <c r="I1621"/>
  <c r="H1621"/>
  <c r="G1621"/>
  <c r="F1621"/>
  <c r="E1621"/>
  <c r="D1621"/>
  <c r="C1621"/>
  <c r="B1621"/>
  <c r="Q1620"/>
  <c r="P1620"/>
  <c r="O1620"/>
  <c r="N1620"/>
  <c r="M1620"/>
  <c r="L1620"/>
  <c r="K1620"/>
  <c r="J1620"/>
  <c r="I1620"/>
  <c r="H1620"/>
  <c r="G1620"/>
  <c r="F1620"/>
  <c r="E1620"/>
  <c r="D1620"/>
  <c r="C1620"/>
  <c r="B1620"/>
  <c r="Q1619"/>
  <c r="P1619"/>
  <c r="O1619"/>
  <c r="N1619"/>
  <c r="M1619"/>
  <c r="L1619"/>
  <c r="K1619"/>
  <c r="J1619"/>
  <c r="I1619"/>
  <c r="H1619"/>
  <c r="G1619"/>
  <c r="F1619"/>
  <c r="E1619"/>
  <c r="D1619"/>
  <c r="C1619"/>
  <c r="B1619"/>
  <c r="Q1618"/>
  <c r="P1618"/>
  <c r="O1618"/>
  <c r="N1618"/>
  <c r="M1618"/>
  <c r="L1618"/>
  <c r="K1618"/>
  <c r="J1618"/>
  <c r="I1618"/>
  <c r="H1618"/>
  <c r="G1618"/>
  <c r="F1618"/>
  <c r="E1618"/>
  <c r="D1618"/>
  <c r="C1618"/>
  <c r="B1618"/>
  <c r="Q1617"/>
  <c r="P1617"/>
  <c r="O1617"/>
  <c r="N1617"/>
  <c r="M1617"/>
  <c r="L1617"/>
  <c r="K1617"/>
  <c r="J1617"/>
  <c r="I1617"/>
  <c r="H1617"/>
  <c r="G1617"/>
  <c r="F1617"/>
  <c r="E1617"/>
  <c r="D1617"/>
  <c r="C1617"/>
  <c r="B1617"/>
  <c r="Q1616"/>
  <c r="P1616"/>
  <c r="O1616"/>
  <c r="N1616"/>
  <c r="M1616"/>
  <c r="L1616"/>
  <c r="K1616"/>
  <c r="J1616"/>
  <c r="I1616"/>
  <c r="H1616"/>
  <c r="G1616"/>
  <c r="F1616"/>
  <c r="E1616"/>
  <c r="D1616"/>
  <c r="C1616"/>
  <c r="B1616"/>
  <c r="Q1615"/>
  <c r="P1615"/>
  <c r="O1615"/>
  <c r="N1615"/>
  <c r="M1615"/>
  <c r="L1615"/>
  <c r="K1615"/>
  <c r="J1615"/>
  <c r="I1615"/>
  <c r="H1615"/>
  <c r="G1615"/>
  <c r="F1615"/>
  <c r="E1615"/>
  <c r="D1615"/>
  <c r="C1615"/>
  <c r="B1615"/>
  <c r="Q1614"/>
  <c r="P1614"/>
  <c r="O1614"/>
  <c r="N1614"/>
  <c r="M1614"/>
  <c r="L1614"/>
  <c r="K1614"/>
  <c r="J1614"/>
  <c r="I1614"/>
  <c r="H1614"/>
  <c r="G1614"/>
  <c r="F1614"/>
  <c r="E1614"/>
  <c r="D1614"/>
  <c r="C1614"/>
  <c r="B1614"/>
  <c r="Q1613"/>
  <c r="P1613"/>
  <c r="O1613"/>
  <c r="N1613"/>
  <c r="M1613"/>
  <c r="L1613"/>
  <c r="K1613"/>
  <c r="J1613"/>
  <c r="I1613"/>
  <c r="H1613"/>
  <c r="G1613"/>
  <c r="F1613"/>
  <c r="E1613"/>
  <c r="D1613"/>
  <c r="C1613"/>
  <c r="B1613"/>
  <c r="Q1612"/>
  <c r="P1612"/>
  <c r="O1612"/>
  <c r="N1612"/>
  <c r="M1612"/>
  <c r="L1612"/>
  <c r="K1612"/>
  <c r="J1612"/>
  <c r="I1612"/>
  <c r="H1612"/>
  <c r="G1612"/>
  <c r="F1612"/>
  <c r="E1612"/>
  <c r="D1612"/>
  <c r="C1612"/>
  <c r="B1612"/>
  <c r="Q1611"/>
  <c r="P1611"/>
  <c r="O1611"/>
  <c r="N1611"/>
  <c r="M1611"/>
  <c r="L1611"/>
  <c r="K1611"/>
  <c r="J1611"/>
  <c r="I1611"/>
  <c r="H1611"/>
  <c r="G1611"/>
  <c r="F1611"/>
  <c r="E1611"/>
  <c r="D1611"/>
  <c r="C1611"/>
  <c r="B1611"/>
  <c r="Q1610"/>
  <c r="P1610"/>
  <c r="O1610"/>
  <c r="N1610"/>
  <c r="M1610"/>
  <c r="L1610"/>
  <c r="K1610"/>
  <c r="J1610"/>
  <c r="I1610"/>
  <c r="H1610"/>
  <c r="G1610"/>
  <c r="F1610"/>
  <c r="E1610"/>
  <c r="D1610"/>
  <c r="C1610"/>
  <c r="B1610"/>
  <c r="Q1609"/>
  <c r="P1609"/>
  <c r="O1609"/>
  <c r="N1609"/>
  <c r="M1609"/>
  <c r="L1609"/>
  <c r="K1609"/>
  <c r="J1609"/>
  <c r="I1609"/>
  <c r="H1609"/>
  <c r="G1609"/>
  <c r="F1609"/>
  <c r="E1609"/>
  <c r="D1609"/>
  <c r="C1609"/>
  <c r="B1609"/>
  <c r="Q1608"/>
  <c r="P1608"/>
  <c r="O1608"/>
  <c r="N1608"/>
  <c r="M1608"/>
  <c r="L1608"/>
  <c r="K1608"/>
  <c r="J1608"/>
  <c r="I1608"/>
  <c r="H1608"/>
  <c r="G1608"/>
  <c r="F1608"/>
  <c r="E1608"/>
  <c r="D1608"/>
  <c r="C1608"/>
  <c r="B1608"/>
  <c r="Q1607"/>
  <c r="P1607"/>
  <c r="O1607"/>
  <c r="N1607"/>
  <c r="M1607"/>
  <c r="L1607"/>
  <c r="K1607"/>
  <c r="J1607"/>
  <c r="I1607"/>
  <c r="H1607"/>
  <c r="G1607"/>
  <c r="F1607"/>
  <c r="E1607"/>
  <c r="D1607"/>
  <c r="C1607"/>
  <c r="B1607"/>
  <c r="Q1606"/>
  <c r="P1606"/>
  <c r="O1606"/>
  <c r="N1606"/>
  <c r="M1606"/>
  <c r="L1606"/>
  <c r="K1606"/>
  <c r="J1606"/>
  <c r="I1606"/>
  <c r="H1606"/>
  <c r="G1606"/>
  <c r="F1606"/>
  <c r="E1606"/>
  <c r="D1606"/>
  <c r="C1606"/>
  <c r="B1606"/>
  <c r="Q1605"/>
  <c r="P1605"/>
  <c r="O1605"/>
  <c r="N1605"/>
  <c r="M1605"/>
  <c r="L1605"/>
  <c r="K1605"/>
  <c r="J1605"/>
  <c r="I1605"/>
  <c r="H1605"/>
  <c r="G1605"/>
  <c r="F1605"/>
  <c r="E1605"/>
  <c r="D1605"/>
  <c r="C1605"/>
  <c r="B1605"/>
  <c r="Q1604"/>
  <c r="P1604"/>
  <c r="O1604"/>
  <c r="N1604"/>
  <c r="M1604"/>
  <c r="L1604"/>
  <c r="K1604"/>
  <c r="J1604"/>
  <c r="I1604"/>
  <c r="H1604"/>
  <c r="G1604"/>
  <c r="F1604"/>
  <c r="E1604"/>
  <c r="D1604"/>
  <c r="C1604"/>
  <c r="B1604"/>
  <c r="Q1603"/>
  <c r="P1603"/>
  <c r="O1603"/>
  <c r="N1603"/>
  <c r="M1603"/>
  <c r="L1603"/>
  <c r="K1603"/>
  <c r="J1603"/>
  <c r="I1603"/>
  <c r="H1603"/>
  <c r="G1603"/>
  <c r="F1603"/>
  <c r="E1603"/>
  <c r="D1603"/>
  <c r="C1603"/>
  <c r="B1603"/>
  <c r="Q1602"/>
  <c r="P1602"/>
  <c r="O1602"/>
  <c r="N1602"/>
  <c r="M1602"/>
  <c r="L1602"/>
  <c r="K1602"/>
  <c r="J1602"/>
  <c r="I1602"/>
  <c r="H1602"/>
  <c r="G1602"/>
  <c r="F1602"/>
  <c r="E1602"/>
  <c r="D1602"/>
  <c r="C1602"/>
  <c r="B1602"/>
  <c r="Q1601"/>
  <c r="P1601"/>
  <c r="O1601"/>
  <c r="N1601"/>
  <c r="M1601"/>
  <c r="L1601"/>
  <c r="K1601"/>
  <c r="J1601"/>
  <c r="I1601"/>
  <c r="H1601"/>
  <c r="G1601"/>
  <c r="F1601"/>
  <c r="E1601"/>
  <c r="D1601"/>
  <c r="C1601"/>
  <c r="B1601"/>
  <c r="Q1600"/>
  <c r="P1600"/>
  <c r="O1600"/>
  <c r="N1600"/>
  <c r="M1600"/>
  <c r="L1600"/>
  <c r="K1600"/>
  <c r="J1600"/>
  <c r="I1600"/>
  <c r="H1600"/>
  <c r="G1600"/>
  <c r="F1600"/>
  <c r="E1600"/>
  <c r="D1600"/>
  <c r="C1600"/>
  <c r="B1600"/>
  <c r="Q1599"/>
  <c r="P1599"/>
  <c r="O1599"/>
  <c r="N1599"/>
  <c r="M1599"/>
  <c r="L1599"/>
  <c r="K1599"/>
  <c r="J1599"/>
  <c r="I1599"/>
  <c r="H1599"/>
  <c r="G1599"/>
  <c r="F1599"/>
  <c r="E1599"/>
  <c r="D1599"/>
  <c r="C1599"/>
  <c r="B1599"/>
  <c r="Q1598"/>
  <c r="P1598"/>
  <c r="O1598"/>
  <c r="N1598"/>
  <c r="M1598"/>
  <c r="L1598"/>
  <c r="K1598"/>
  <c r="J1598"/>
  <c r="I1598"/>
  <c r="H1598"/>
  <c r="G1598"/>
  <c r="F1598"/>
  <c r="E1598"/>
  <c r="D1598"/>
  <c r="C1598"/>
  <c r="B1598"/>
  <c r="Q1597"/>
  <c r="P1597"/>
  <c r="O1597"/>
  <c r="N1597"/>
  <c r="M1597"/>
  <c r="L1597"/>
  <c r="K1597"/>
  <c r="J1597"/>
  <c r="I1597"/>
  <c r="H1597"/>
  <c r="G1597"/>
  <c r="F1597"/>
  <c r="E1597"/>
  <c r="D1597"/>
  <c r="C1597"/>
  <c r="B1597"/>
  <c r="Q1596"/>
  <c r="P1596"/>
  <c r="O1596"/>
  <c r="N1596"/>
  <c r="M1596"/>
  <c r="L1596"/>
  <c r="K1596"/>
  <c r="J1596"/>
  <c r="I1596"/>
  <c r="H1596"/>
  <c r="G1596"/>
  <c r="F1596"/>
  <c r="E1596"/>
  <c r="D1596"/>
  <c r="C1596"/>
  <c r="B1596"/>
  <c r="Q1595"/>
  <c r="P1595"/>
  <c r="O1595"/>
  <c r="N1595"/>
  <c r="M1595"/>
  <c r="L1595"/>
  <c r="K1595"/>
  <c r="J1595"/>
  <c r="I1595"/>
  <c r="H1595"/>
  <c r="G1595"/>
  <c r="F1595"/>
  <c r="E1595"/>
  <c r="D1595"/>
  <c r="C1595"/>
  <c r="B1595"/>
  <c r="Q1594"/>
  <c r="P1594"/>
  <c r="O1594"/>
  <c r="N1594"/>
  <c r="M1594"/>
  <c r="L1594"/>
  <c r="K1594"/>
  <c r="J1594"/>
  <c r="I1594"/>
  <c r="H1594"/>
  <c r="G1594"/>
  <c r="F1594"/>
  <c r="E1594"/>
  <c r="D1594"/>
  <c r="C1594"/>
  <c r="B1594"/>
  <c r="Q1593"/>
  <c r="P1593"/>
  <c r="O1593"/>
  <c r="N1593"/>
  <c r="M1593"/>
  <c r="L1593"/>
  <c r="K1593"/>
  <c r="J1593"/>
  <c r="I1593"/>
  <c r="H1593"/>
  <c r="G1593"/>
  <c r="F1593"/>
  <c r="E1593"/>
  <c r="D1593"/>
  <c r="C1593"/>
  <c r="B1593"/>
  <c r="Q1592"/>
  <c r="P1592"/>
  <c r="O1592"/>
  <c r="N1592"/>
  <c r="M1592"/>
  <c r="L1592"/>
  <c r="K1592"/>
  <c r="J1592"/>
  <c r="I1592"/>
  <c r="H1592"/>
  <c r="G1592"/>
  <c r="F1592"/>
  <c r="E1592"/>
  <c r="D1592"/>
  <c r="C1592"/>
  <c r="B1592"/>
  <c r="Q1591"/>
  <c r="P1591"/>
  <c r="O1591"/>
  <c r="N1591"/>
  <c r="M1591"/>
  <c r="L1591"/>
  <c r="K1591"/>
  <c r="J1591"/>
  <c r="I1591"/>
  <c r="H1591"/>
  <c r="G1591"/>
  <c r="F1591"/>
  <c r="E1591"/>
  <c r="D1591"/>
  <c r="C1591"/>
  <c r="B1591"/>
  <c r="Q1590"/>
  <c r="P1590"/>
  <c r="O1590"/>
  <c r="N1590"/>
  <c r="M1590"/>
  <c r="L1590"/>
  <c r="K1590"/>
  <c r="J1590"/>
  <c r="I1590"/>
  <c r="H1590"/>
  <c r="G1590"/>
  <c r="F1590"/>
  <c r="E1590"/>
  <c r="D1590"/>
  <c r="C1590"/>
  <c r="B1590"/>
  <c r="Q1589"/>
  <c r="P1589"/>
  <c r="O1589"/>
  <c r="N1589"/>
  <c r="M1589"/>
  <c r="L1589"/>
  <c r="K1589"/>
  <c r="J1589"/>
  <c r="I1589"/>
  <c r="H1589"/>
  <c r="G1589"/>
  <c r="F1589"/>
  <c r="E1589"/>
  <c r="D1589"/>
  <c r="C1589"/>
  <c r="B1589"/>
  <c r="Q1588"/>
  <c r="P1588"/>
  <c r="O1588"/>
  <c r="N1588"/>
  <c r="M1588"/>
  <c r="L1588"/>
  <c r="K1588"/>
  <c r="J1588"/>
  <c r="I1588"/>
  <c r="H1588"/>
  <c r="G1588"/>
  <c r="F1588"/>
  <c r="E1588"/>
  <c r="D1588"/>
  <c r="C1588"/>
  <c r="B1588"/>
  <c r="Q1587"/>
  <c r="P1587"/>
  <c r="O1587"/>
  <c r="N1587"/>
  <c r="M1587"/>
  <c r="L1587"/>
  <c r="K1587"/>
  <c r="J1587"/>
  <c r="I1587"/>
  <c r="H1587"/>
  <c r="G1587"/>
  <c r="F1587"/>
  <c r="E1587"/>
  <c r="D1587"/>
  <c r="C1587"/>
  <c r="B1587"/>
  <c r="Q1586"/>
  <c r="P1586"/>
  <c r="O1586"/>
  <c r="N1586"/>
  <c r="M1586"/>
  <c r="L1586"/>
  <c r="K1586"/>
  <c r="J1586"/>
  <c r="I1586"/>
  <c r="H1586"/>
  <c r="G1586"/>
  <c r="F1586"/>
  <c r="E1586"/>
  <c r="D1586"/>
  <c r="C1586"/>
  <c r="B1586"/>
  <c r="Q1585"/>
  <c r="P1585"/>
  <c r="O1585"/>
  <c r="N1585"/>
  <c r="M1585"/>
  <c r="L1585"/>
  <c r="K1585"/>
  <c r="J1585"/>
  <c r="I1585"/>
  <c r="H1585"/>
  <c r="G1585"/>
  <c r="F1585"/>
  <c r="E1585"/>
  <c r="D1585"/>
  <c r="C1585"/>
  <c r="B1585"/>
  <c r="Q1584"/>
  <c r="P1584"/>
  <c r="O1584"/>
  <c r="N1584"/>
  <c r="M1584"/>
  <c r="L1584"/>
  <c r="K1584"/>
  <c r="J1584"/>
  <c r="I1584"/>
  <c r="H1584"/>
  <c r="G1584"/>
  <c r="F1584"/>
  <c r="E1584"/>
  <c r="D1584"/>
  <c r="C1584"/>
  <c r="B1584"/>
  <c r="Q1583"/>
  <c r="P1583"/>
  <c r="O1583"/>
  <c r="N1583"/>
  <c r="M1583"/>
  <c r="L1583"/>
  <c r="K1583"/>
  <c r="J1583"/>
  <c r="I1583"/>
  <c r="H1583"/>
  <c r="G1583"/>
  <c r="F1583"/>
  <c r="E1583"/>
  <c r="D1583"/>
  <c r="C1583"/>
  <c r="B1583"/>
  <c r="Q1582"/>
  <c r="P1582"/>
  <c r="O1582"/>
  <c r="N1582"/>
  <c r="M1582"/>
  <c r="L1582"/>
  <c r="K1582"/>
  <c r="J1582"/>
  <c r="I1582"/>
  <c r="H1582"/>
  <c r="G1582"/>
  <c r="F1582"/>
  <c r="E1582"/>
  <c r="D1582"/>
  <c r="C1582"/>
  <c r="B1582"/>
  <c r="Q1581"/>
  <c r="P1581"/>
  <c r="O1581"/>
  <c r="N1581"/>
  <c r="M1581"/>
  <c r="L1581"/>
  <c r="K1581"/>
  <c r="J1581"/>
  <c r="I1581"/>
  <c r="H1581"/>
  <c r="G1581"/>
  <c r="F1581"/>
  <c r="E1581"/>
  <c r="D1581"/>
  <c r="C1581"/>
  <c r="B1581"/>
  <c r="Q1580"/>
  <c r="P1580"/>
  <c r="O1580"/>
  <c r="N1580"/>
  <c r="M1580"/>
  <c r="L1580"/>
  <c r="K1580"/>
  <c r="J1580"/>
  <c r="I1580"/>
  <c r="H1580"/>
  <c r="G1580"/>
  <c r="F1580"/>
  <c r="E1580"/>
  <c r="D1580"/>
  <c r="C1580"/>
  <c r="B1580"/>
  <c r="Q1579"/>
  <c r="P1579"/>
  <c r="O1579"/>
  <c r="N1579"/>
  <c r="M1579"/>
  <c r="L1579"/>
  <c r="K1579"/>
  <c r="J1579"/>
  <c r="I1579"/>
  <c r="H1579"/>
  <c r="G1579"/>
  <c r="F1579"/>
  <c r="E1579"/>
  <c r="D1579"/>
  <c r="C1579"/>
  <c r="B1579"/>
  <c r="Q1578"/>
  <c r="P1578"/>
  <c r="O1578"/>
  <c r="N1578"/>
  <c r="M1578"/>
  <c r="L1578"/>
  <c r="K1578"/>
  <c r="J1578"/>
  <c r="I1578"/>
  <c r="H1578"/>
  <c r="G1578"/>
  <c r="F1578"/>
  <c r="E1578"/>
  <c r="D1578"/>
  <c r="C1578"/>
  <c r="B1578"/>
  <c r="Q1577"/>
  <c r="P1577"/>
  <c r="O1577"/>
  <c r="N1577"/>
  <c r="M1577"/>
  <c r="L1577"/>
  <c r="K1577"/>
  <c r="J1577"/>
  <c r="I1577"/>
  <c r="H1577"/>
  <c r="G1577"/>
  <c r="F1577"/>
  <c r="E1577"/>
  <c r="D1577"/>
  <c r="C1577"/>
  <c r="B1577"/>
  <c r="Q1576"/>
  <c r="P1576"/>
  <c r="O1576"/>
  <c r="N1576"/>
  <c r="M1576"/>
  <c r="L1576"/>
  <c r="K1576"/>
  <c r="J1576"/>
  <c r="I1576"/>
  <c r="H1576"/>
  <c r="G1576"/>
  <c r="F1576"/>
  <c r="E1576"/>
  <c r="D1576"/>
  <c r="C1576"/>
  <c r="B1576"/>
  <c r="Q1575"/>
  <c r="P1575"/>
  <c r="O1575"/>
  <c r="N1575"/>
  <c r="M1575"/>
  <c r="L1575"/>
  <c r="K1575"/>
  <c r="J1575"/>
  <c r="I1575"/>
  <c r="H1575"/>
  <c r="G1575"/>
  <c r="F1575"/>
  <c r="E1575"/>
  <c r="D1575"/>
  <c r="C1575"/>
  <c r="B1575"/>
  <c r="Q1574"/>
  <c r="P1574"/>
  <c r="O1574"/>
  <c r="N1574"/>
  <c r="M1574"/>
  <c r="L1574"/>
  <c r="K1574"/>
  <c r="J1574"/>
  <c r="I1574"/>
  <c r="H1574"/>
  <c r="G1574"/>
  <c r="F1574"/>
  <c r="E1574"/>
  <c r="D1574"/>
  <c r="C1574"/>
  <c r="B1574"/>
  <c r="Q1573"/>
  <c r="P1573"/>
  <c r="O1573"/>
  <c r="N1573"/>
  <c r="M1573"/>
  <c r="L1573"/>
  <c r="K1573"/>
  <c r="J1573"/>
  <c r="I1573"/>
  <c r="H1573"/>
  <c r="G1573"/>
  <c r="F1573"/>
  <c r="E1573"/>
  <c r="D1573"/>
  <c r="C1573"/>
  <c r="B1573"/>
  <c r="Q1572"/>
  <c r="P1572"/>
  <c r="O1572"/>
  <c r="N1572"/>
  <c r="M1572"/>
  <c r="L1572"/>
  <c r="K1572"/>
  <c r="J1572"/>
  <c r="I1572"/>
  <c r="H1572"/>
  <c r="G1572"/>
  <c r="F1572"/>
  <c r="E1572"/>
  <c r="D1572"/>
  <c r="C1572"/>
  <c r="B1572"/>
  <c r="Q1571"/>
  <c r="P1571"/>
  <c r="O1571"/>
  <c r="N1571"/>
  <c r="M1571"/>
  <c r="L1571"/>
  <c r="K1571"/>
  <c r="J1571"/>
  <c r="I1571"/>
  <c r="H1571"/>
  <c r="G1571"/>
  <c r="F1571"/>
  <c r="E1571"/>
  <c r="D1571"/>
  <c r="C1571"/>
  <c r="B1571"/>
  <c r="Q1570"/>
  <c r="P1570"/>
  <c r="O1570"/>
  <c r="N1570"/>
  <c r="M1570"/>
  <c r="L1570"/>
  <c r="K1570"/>
  <c r="J1570"/>
  <c r="I1570"/>
  <c r="H1570"/>
  <c r="G1570"/>
  <c r="F1570"/>
  <c r="E1570"/>
  <c r="D1570"/>
  <c r="C1570"/>
  <c r="B1570"/>
  <c r="Q1569"/>
  <c r="P1569"/>
  <c r="O1569"/>
  <c r="N1569"/>
  <c r="M1569"/>
  <c r="L1569"/>
  <c r="K1569"/>
  <c r="J1569"/>
  <c r="I1569"/>
  <c r="H1569"/>
  <c r="G1569"/>
  <c r="F1569"/>
  <c r="E1569"/>
  <c r="D1569"/>
  <c r="C1569"/>
  <c r="B1569"/>
  <c r="Q1568"/>
  <c r="P1568"/>
  <c r="O1568"/>
  <c r="N1568"/>
  <c r="M1568"/>
  <c r="L1568"/>
  <c r="K1568"/>
  <c r="J1568"/>
  <c r="I1568"/>
  <c r="H1568"/>
  <c r="G1568"/>
  <c r="F1568"/>
  <c r="E1568"/>
  <c r="D1568"/>
  <c r="C1568"/>
  <c r="B1568"/>
  <c r="Q1567"/>
  <c r="P1567"/>
  <c r="O1567"/>
  <c r="N1567"/>
  <c r="M1567"/>
  <c r="L1567"/>
  <c r="K1567"/>
  <c r="J1567"/>
  <c r="I1567"/>
  <c r="H1567"/>
  <c r="G1567"/>
  <c r="F1567"/>
  <c r="E1567"/>
  <c r="D1567"/>
  <c r="C1567"/>
  <c r="B1567"/>
  <c r="Q1566"/>
  <c r="P1566"/>
  <c r="O1566"/>
  <c r="N1566"/>
  <c r="M1566"/>
  <c r="L1566"/>
  <c r="K1566"/>
  <c r="J1566"/>
  <c r="I1566"/>
  <c r="H1566"/>
  <c r="G1566"/>
  <c r="F1566"/>
  <c r="E1566"/>
  <c r="D1566"/>
  <c r="C1566"/>
  <c r="B1566"/>
  <c r="Q1565"/>
  <c r="P1565"/>
  <c r="O1565"/>
  <c r="N1565"/>
  <c r="M1565"/>
  <c r="L1565"/>
  <c r="K1565"/>
  <c r="J1565"/>
  <c r="I1565"/>
  <c r="H1565"/>
  <c r="G1565"/>
  <c r="F1565"/>
  <c r="E1565"/>
  <c r="D1565"/>
  <c r="C1565"/>
  <c r="B1565"/>
  <c r="Q1564"/>
  <c r="P1564"/>
  <c r="O1564"/>
  <c r="N1564"/>
  <c r="M1564"/>
  <c r="L1564"/>
  <c r="K1564"/>
  <c r="J1564"/>
  <c r="I1564"/>
  <c r="H1564"/>
  <c r="G1564"/>
  <c r="F1564"/>
  <c r="E1564"/>
  <c r="D1564"/>
  <c r="C1564"/>
  <c r="B1564"/>
  <c r="Q1563"/>
  <c r="P1563"/>
  <c r="O1563"/>
  <c r="N1563"/>
  <c r="M1563"/>
  <c r="L1563"/>
  <c r="K1563"/>
  <c r="J1563"/>
  <c r="I1563"/>
  <c r="H1563"/>
  <c r="G1563"/>
  <c r="F1563"/>
  <c r="E1563"/>
  <c r="D1563"/>
  <c r="C1563"/>
  <c r="B1563"/>
  <c r="Q1562"/>
  <c r="P1562"/>
  <c r="O1562"/>
  <c r="N1562"/>
  <c r="M1562"/>
  <c r="L1562"/>
  <c r="K1562"/>
  <c r="J1562"/>
  <c r="I1562"/>
  <c r="H1562"/>
  <c r="G1562"/>
  <c r="F1562"/>
  <c r="E1562"/>
  <c r="D1562"/>
  <c r="C1562"/>
  <c r="B1562"/>
  <c r="Q1561"/>
  <c r="P1561"/>
  <c r="O1561"/>
  <c r="N1561"/>
  <c r="M1561"/>
  <c r="L1561"/>
  <c r="K1561"/>
  <c r="J1561"/>
  <c r="I1561"/>
  <c r="H1561"/>
  <c r="G1561"/>
  <c r="F1561"/>
  <c r="E1561"/>
  <c r="D1561"/>
  <c r="C1561"/>
  <c r="B1561"/>
  <c r="Q1560"/>
  <c r="P1560"/>
  <c r="O1560"/>
  <c r="N1560"/>
  <c r="M1560"/>
  <c r="L1560"/>
  <c r="K1560"/>
  <c r="J1560"/>
  <c r="I1560"/>
  <c r="H1560"/>
  <c r="G1560"/>
  <c r="F1560"/>
  <c r="E1560"/>
  <c r="D1560"/>
  <c r="C1560"/>
  <c r="B1560"/>
  <c r="Q1559"/>
  <c r="P1559"/>
  <c r="O1559"/>
  <c r="N1559"/>
  <c r="M1559"/>
  <c r="L1559"/>
  <c r="K1559"/>
  <c r="J1559"/>
  <c r="I1559"/>
  <c r="H1559"/>
  <c r="G1559"/>
  <c r="F1559"/>
  <c r="E1559"/>
  <c r="D1559"/>
  <c r="C1559"/>
  <c r="B1559"/>
  <c r="Q1558"/>
  <c r="P1558"/>
  <c r="O1558"/>
  <c r="N1558"/>
  <c r="M1558"/>
  <c r="L1558"/>
  <c r="K1558"/>
  <c r="J1558"/>
  <c r="I1558"/>
  <c r="H1558"/>
  <c r="G1558"/>
  <c r="F1558"/>
  <c r="E1558"/>
  <c r="D1558"/>
  <c r="C1558"/>
  <c r="B1558"/>
  <c r="Q1557"/>
  <c r="P1557"/>
  <c r="O1557"/>
  <c r="N1557"/>
  <c r="M1557"/>
  <c r="L1557"/>
  <c r="K1557"/>
  <c r="J1557"/>
  <c r="I1557"/>
  <c r="H1557"/>
  <c r="G1557"/>
  <c r="F1557"/>
  <c r="E1557"/>
  <c r="D1557"/>
  <c r="C1557"/>
  <c r="B1557"/>
  <c r="Q1556"/>
  <c r="P1556"/>
  <c r="O1556"/>
  <c r="N1556"/>
  <c r="M1556"/>
  <c r="L1556"/>
  <c r="K1556"/>
  <c r="J1556"/>
  <c r="I1556"/>
  <c r="H1556"/>
  <c r="G1556"/>
  <c r="F1556"/>
  <c r="E1556"/>
  <c r="D1556"/>
  <c r="C1556"/>
  <c r="B1556"/>
  <c r="Q1555"/>
  <c r="P1555"/>
  <c r="O1555"/>
  <c r="N1555"/>
  <c r="M1555"/>
  <c r="L1555"/>
  <c r="K1555"/>
  <c r="J1555"/>
  <c r="I1555"/>
  <c r="H1555"/>
  <c r="G1555"/>
  <c r="F1555"/>
  <c r="E1555"/>
  <c r="D1555"/>
  <c r="C1555"/>
  <c r="B1555"/>
  <c r="Q1554"/>
  <c r="P1554"/>
  <c r="O1554"/>
  <c r="N1554"/>
  <c r="M1554"/>
  <c r="L1554"/>
  <c r="K1554"/>
  <c r="J1554"/>
  <c r="I1554"/>
  <c r="H1554"/>
  <c r="G1554"/>
  <c r="F1554"/>
  <c r="E1554"/>
  <c r="D1554"/>
  <c r="C1554"/>
  <c r="B1554"/>
  <c r="Q1553"/>
  <c r="P1553"/>
  <c r="O1553"/>
  <c r="N1553"/>
  <c r="M1553"/>
  <c r="L1553"/>
  <c r="K1553"/>
  <c r="J1553"/>
  <c r="I1553"/>
  <c r="H1553"/>
  <c r="G1553"/>
  <c r="F1553"/>
  <c r="E1553"/>
  <c r="D1553"/>
  <c r="C1553"/>
  <c r="B1553"/>
  <c r="Q1552"/>
  <c r="P1552"/>
  <c r="O1552"/>
  <c r="N1552"/>
  <c r="M1552"/>
  <c r="L1552"/>
  <c r="K1552"/>
  <c r="J1552"/>
  <c r="I1552"/>
  <c r="H1552"/>
  <c r="G1552"/>
  <c r="F1552"/>
  <c r="E1552"/>
  <c r="D1552"/>
  <c r="C1552"/>
  <c r="B1552"/>
  <c r="Q1551"/>
  <c r="P1551"/>
  <c r="O1551"/>
  <c r="N1551"/>
  <c r="M1551"/>
  <c r="L1551"/>
  <c r="K1551"/>
  <c r="J1551"/>
  <c r="I1551"/>
  <c r="H1551"/>
  <c r="G1551"/>
  <c r="F1551"/>
  <c r="E1551"/>
  <c r="D1551"/>
  <c r="C1551"/>
  <c r="B1551"/>
  <c r="Q1550"/>
  <c r="P1550"/>
  <c r="O1550"/>
  <c r="N1550"/>
  <c r="M1550"/>
  <c r="L1550"/>
  <c r="K1550"/>
  <c r="J1550"/>
  <c r="I1550"/>
  <c r="H1550"/>
  <c r="G1550"/>
  <c r="F1550"/>
  <c r="E1550"/>
  <c r="D1550"/>
  <c r="C1550"/>
  <c r="B1550"/>
  <c r="Q1549"/>
  <c r="P1549"/>
  <c r="O1549"/>
  <c r="N1549"/>
  <c r="M1549"/>
  <c r="L1549"/>
  <c r="K1549"/>
  <c r="J1549"/>
  <c r="I1549"/>
  <c r="H1549"/>
  <c r="G1549"/>
  <c r="F1549"/>
  <c r="E1549"/>
  <c r="D1549"/>
  <c r="C1549"/>
  <c r="B1549"/>
  <c r="Q1548"/>
  <c r="P1548"/>
  <c r="O1548"/>
  <c r="N1548"/>
  <c r="M1548"/>
  <c r="L1548"/>
  <c r="K1548"/>
  <c r="J1548"/>
  <c r="I1548"/>
  <c r="H1548"/>
  <c r="G1548"/>
  <c r="F1548"/>
  <c r="E1548"/>
  <c r="D1548"/>
  <c r="C1548"/>
  <c r="B1548"/>
  <c r="Q1547"/>
  <c r="P1547"/>
  <c r="O1547"/>
  <c r="N1547"/>
  <c r="M1547"/>
  <c r="L1547"/>
  <c r="K1547"/>
  <c r="J1547"/>
  <c r="I1547"/>
  <c r="H1547"/>
  <c r="G1547"/>
  <c r="F1547"/>
  <c r="E1547"/>
  <c r="D1547"/>
  <c r="C1547"/>
  <c r="B1547"/>
  <c r="Q1546"/>
  <c r="P1546"/>
  <c r="O1546"/>
  <c r="N1546"/>
  <c r="M1546"/>
  <c r="L1546"/>
  <c r="K1546"/>
  <c r="J1546"/>
  <c r="I1546"/>
  <c r="H1546"/>
  <c r="G1546"/>
  <c r="F1546"/>
  <c r="E1546"/>
  <c r="D1546"/>
  <c r="C1546"/>
  <c r="B1546"/>
  <c r="Q1545"/>
  <c r="P1545"/>
  <c r="O1545"/>
  <c r="N1545"/>
  <c r="M1545"/>
  <c r="L1545"/>
  <c r="K1545"/>
  <c r="J1545"/>
  <c r="I1545"/>
  <c r="H1545"/>
  <c r="G1545"/>
  <c r="F1545"/>
  <c r="E1545"/>
  <c r="D1545"/>
  <c r="C1545"/>
  <c r="B1545"/>
  <c r="Q1544"/>
  <c r="P1544"/>
  <c r="O1544"/>
  <c r="N1544"/>
  <c r="M1544"/>
  <c r="L1544"/>
  <c r="K1544"/>
  <c r="J1544"/>
  <c r="I1544"/>
  <c r="H1544"/>
  <c r="G1544"/>
  <c r="F1544"/>
  <c r="E1544"/>
  <c r="D1544"/>
  <c r="C1544"/>
  <c r="B1544"/>
  <c r="Q1543"/>
  <c r="P1543"/>
  <c r="O1543"/>
  <c r="N1543"/>
  <c r="M1543"/>
  <c r="L1543"/>
  <c r="K1543"/>
  <c r="J1543"/>
  <c r="I1543"/>
  <c r="H1543"/>
  <c r="G1543"/>
  <c r="F1543"/>
  <c r="E1543"/>
  <c r="D1543"/>
  <c r="C1543"/>
  <c r="B1543"/>
  <c r="Q1542"/>
  <c r="P1542"/>
  <c r="O1542"/>
  <c r="N1542"/>
  <c r="M1542"/>
  <c r="L1542"/>
  <c r="K1542"/>
  <c r="J1542"/>
  <c r="I1542"/>
  <c r="H1542"/>
  <c r="G1542"/>
  <c r="F1542"/>
  <c r="E1542"/>
  <c r="D1542"/>
  <c r="C1542"/>
  <c r="B1542"/>
  <c r="Q1541"/>
  <c r="P1541"/>
  <c r="O1541"/>
  <c r="N1541"/>
  <c r="M1541"/>
  <c r="L1541"/>
  <c r="K1541"/>
  <c r="J1541"/>
  <c r="I1541"/>
  <c r="H1541"/>
  <c r="G1541"/>
  <c r="F1541"/>
  <c r="E1541"/>
  <c r="D1541"/>
  <c r="C1541"/>
  <c r="B1541"/>
  <c r="Q1540"/>
  <c r="P1540"/>
  <c r="O1540"/>
  <c r="N1540"/>
  <c r="M1540"/>
  <c r="L1540"/>
  <c r="K1540"/>
  <c r="J1540"/>
  <c r="I1540"/>
  <c r="H1540"/>
  <c r="G1540"/>
  <c r="F1540"/>
  <c r="E1540"/>
  <c r="D1540"/>
  <c r="C1540"/>
  <c r="B1540"/>
  <c r="Q1539"/>
  <c r="P1539"/>
  <c r="O1539"/>
  <c r="N1539"/>
  <c r="M1539"/>
  <c r="L1539"/>
  <c r="K1539"/>
  <c r="J1539"/>
  <c r="I1539"/>
  <c r="H1539"/>
  <c r="G1539"/>
  <c r="F1539"/>
  <c r="E1539"/>
  <c r="D1539"/>
  <c r="C1539"/>
  <c r="B1539"/>
  <c r="Q1538"/>
  <c r="P1538"/>
  <c r="O1538"/>
  <c r="N1538"/>
  <c r="M1538"/>
  <c r="L1538"/>
  <c r="K1538"/>
  <c r="J1538"/>
  <c r="I1538"/>
  <c r="H1538"/>
  <c r="G1538"/>
  <c r="F1538"/>
  <c r="E1538"/>
  <c r="D1538"/>
  <c r="C1538"/>
  <c r="B1538"/>
  <c r="Q1537"/>
  <c r="P1537"/>
  <c r="O1537"/>
  <c r="N1537"/>
  <c r="M1537"/>
  <c r="L1537"/>
  <c r="K1537"/>
  <c r="J1537"/>
  <c r="I1537"/>
  <c r="H1537"/>
  <c r="G1537"/>
  <c r="F1537"/>
  <c r="E1537"/>
  <c r="D1537"/>
  <c r="C1537"/>
  <c r="B1537"/>
  <c r="Q1536"/>
  <c r="P1536"/>
  <c r="O1536"/>
  <c r="N1536"/>
  <c r="M1536"/>
  <c r="L1536"/>
  <c r="K1536"/>
  <c r="J1536"/>
  <c r="I1536"/>
  <c r="H1536"/>
  <c r="G1536"/>
  <c r="F1536"/>
  <c r="E1536"/>
  <c r="D1536"/>
  <c r="C1536"/>
  <c r="B1536"/>
  <c r="Q1535"/>
  <c r="P1535"/>
  <c r="O1535"/>
  <c r="N1535"/>
  <c r="M1535"/>
  <c r="L1535"/>
  <c r="K1535"/>
  <c r="J1535"/>
  <c r="I1535"/>
  <c r="H1535"/>
  <c r="G1535"/>
  <c r="F1535"/>
  <c r="E1535"/>
  <c r="D1535"/>
  <c r="C1535"/>
  <c r="B1535"/>
  <c r="Q1534"/>
  <c r="P1534"/>
  <c r="O1534"/>
  <c r="N1534"/>
  <c r="M1534"/>
  <c r="L1534"/>
  <c r="K1534"/>
  <c r="J1534"/>
  <c r="I1534"/>
  <c r="H1534"/>
  <c r="G1534"/>
  <c r="F1534"/>
  <c r="E1534"/>
  <c r="D1534"/>
  <c r="C1534"/>
  <c r="B1534"/>
  <c r="Q1533"/>
  <c r="P1533"/>
  <c r="O1533"/>
  <c r="N1533"/>
  <c r="M1533"/>
  <c r="L1533"/>
  <c r="K1533"/>
  <c r="J1533"/>
  <c r="I1533"/>
  <c r="H1533"/>
  <c r="G1533"/>
  <c r="F1533"/>
  <c r="E1533"/>
  <c r="D1533"/>
  <c r="C1533"/>
  <c r="B1533"/>
  <c r="Q1532"/>
  <c r="P1532"/>
  <c r="O1532"/>
  <c r="N1532"/>
  <c r="M1532"/>
  <c r="L1532"/>
  <c r="K1532"/>
  <c r="J1532"/>
  <c r="I1532"/>
  <c r="H1532"/>
  <c r="G1532"/>
  <c r="F1532"/>
  <c r="E1532"/>
  <c r="D1532"/>
  <c r="C1532"/>
  <c r="B1532"/>
  <c r="Q1531"/>
  <c r="P1531"/>
  <c r="O1531"/>
  <c r="N1531"/>
  <c r="M1531"/>
  <c r="L1531"/>
  <c r="K1531"/>
  <c r="J1531"/>
  <c r="I1531"/>
  <c r="H1531"/>
  <c r="G1531"/>
  <c r="F1531"/>
  <c r="E1531"/>
  <c r="D1531"/>
  <c r="C1531"/>
  <c r="B1531"/>
  <c r="Q1530"/>
  <c r="P1530"/>
  <c r="O1530"/>
  <c r="N1530"/>
  <c r="M1530"/>
  <c r="L1530"/>
  <c r="K1530"/>
  <c r="J1530"/>
  <c r="I1530"/>
  <c r="H1530"/>
  <c r="G1530"/>
  <c r="F1530"/>
  <c r="E1530"/>
  <c r="D1530"/>
  <c r="C1530"/>
  <c r="B1530"/>
  <c r="Q1529"/>
  <c r="P1529"/>
  <c r="O1529"/>
  <c r="N1529"/>
  <c r="M1529"/>
  <c r="L1529"/>
  <c r="K1529"/>
  <c r="J1529"/>
  <c r="I1529"/>
  <c r="H1529"/>
  <c r="G1529"/>
  <c r="F1529"/>
  <c r="E1529"/>
  <c r="D1529"/>
  <c r="C1529"/>
  <c r="B1529"/>
  <c r="Q1528"/>
  <c r="P1528"/>
  <c r="O1528"/>
  <c r="N1528"/>
  <c r="M1528"/>
  <c r="L1528"/>
  <c r="K1528"/>
  <c r="J1528"/>
  <c r="I1528"/>
  <c r="H1528"/>
  <c r="G1528"/>
  <c r="F1528"/>
  <c r="E1528"/>
  <c r="D1528"/>
  <c r="C1528"/>
  <c r="B1528"/>
  <c r="Q1527"/>
  <c r="P1527"/>
  <c r="O1527"/>
  <c r="N1527"/>
  <c r="M1527"/>
  <c r="L1527"/>
  <c r="K1527"/>
  <c r="J1527"/>
  <c r="I1527"/>
  <c r="H1527"/>
  <c r="G1527"/>
  <c r="F1527"/>
  <c r="E1527"/>
  <c r="D1527"/>
  <c r="C1527"/>
  <c r="B1527"/>
  <c r="Q1526"/>
  <c r="P1526"/>
  <c r="O1526"/>
  <c r="N1526"/>
  <c r="M1526"/>
  <c r="L1526"/>
  <c r="K1526"/>
  <c r="J1526"/>
  <c r="I1526"/>
  <c r="H1526"/>
  <c r="G1526"/>
  <c r="F1526"/>
  <c r="E1526"/>
  <c r="D1526"/>
  <c r="C1526"/>
  <c r="B1526"/>
  <c r="Q1525"/>
  <c r="P1525"/>
  <c r="O1525"/>
  <c r="N1525"/>
  <c r="M1525"/>
  <c r="L1525"/>
  <c r="K1525"/>
  <c r="J1525"/>
  <c r="I1525"/>
  <c r="H1525"/>
  <c r="G1525"/>
  <c r="F1525"/>
  <c r="E1525"/>
  <c r="D1525"/>
  <c r="C1525"/>
  <c r="B1525"/>
  <c r="Q1524"/>
  <c r="P1524"/>
  <c r="O1524"/>
  <c r="N1524"/>
  <c r="M1524"/>
  <c r="L1524"/>
  <c r="K1524"/>
  <c r="J1524"/>
  <c r="I1524"/>
  <c r="H1524"/>
  <c r="G1524"/>
  <c r="F1524"/>
  <c r="E1524"/>
  <c r="D1524"/>
  <c r="C1524"/>
  <c r="B1524"/>
  <c r="Q1523"/>
  <c r="P1523"/>
  <c r="O1523"/>
  <c r="N1523"/>
  <c r="M1523"/>
  <c r="L1523"/>
  <c r="K1523"/>
  <c r="J1523"/>
  <c r="I1523"/>
  <c r="H1523"/>
  <c r="G1523"/>
  <c r="F1523"/>
  <c r="E1523"/>
  <c r="D1523"/>
  <c r="C1523"/>
  <c r="B1523"/>
  <c r="Q1522"/>
  <c r="P1522"/>
  <c r="O1522"/>
  <c r="N1522"/>
  <c r="M1522"/>
  <c r="L1522"/>
  <c r="K1522"/>
  <c r="J1522"/>
  <c r="I1522"/>
  <c r="H1522"/>
  <c r="G1522"/>
  <c r="F1522"/>
  <c r="E1522"/>
  <c r="D1522"/>
  <c r="C1522"/>
  <c r="B1522"/>
  <c r="Q1521"/>
  <c r="P1521"/>
  <c r="O1521"/>
  <c r="N1521"/>
  <c r="M1521"/>
  <c r="L1521"/>
  <c r="K1521"/>
  <c r="J1521"/>
  <c r="I1521"/>
  <c r="H1521"/>
  <c r="G1521"/>
  <c r="F1521"/>
  <c r="E1521"/>
  <c r="D1521"/>
  <c r="C1521"/>
  <c r="B1521"/>
  <c r="Q1520"/>
  <c r="P1520"/>
  <c r="O1520"/>
  <c r="N1520"/>
  <c r="M1520"/>
  <c r="L1520"/>
  <c r="K1520"/>
  <c r="J1520"/>
  <c r="I1520"/>
  <c r="H1520"/>
  <c r="G1520"/>
  <c r="F1520"/>
  <c r="E1520"/>
  <c r="D1520"/>
  <c r="C1520"/>
  <c r="B1520"/>
  <c r="Q1519"/>
  <c r="P1519"/>
  <c r="O1519"/>
  <c r="N1519"/>
  <c r="M1519"/>
  <c r="L1519"/>
  <c r="K1519"/>
  <c r="J1519"/>
  <c r="I1519"/>
  <c r="H1519"/>
  <c r="G1519"/>
  <c r="F1519"/>
  <c r="E1519"/>
  <c r="D1519"/>
  <c r="C1519"/>
  <c r="B1519"/>
  <c r="Q1518"/>
  <c r="P1518"/>
  <c r="O1518"/>
  <c r="N1518"/>
  <c r="M1518"/>
  <c r="L1518"/>
  <c r="K1518"/>
  <c r="J1518"/>
  <c r="I1518"/>
  <c r="H1518"/>
  <c r="G1518"/>
  <c r="F1518"/>
  <c r="E1518"/>
  <c r="D1518"/>
  <c r="C1518"/>
  <c r="B1518"/>
  <c r="Q1517"/>
  <c r="P1517"/>
  <c r="O1517"/>
  <c r="N1517"/>
  <c r="M1517"/>
  <c r="L1517"/>
  <c r="K1517"/>
  <c r="J1517"/>
  <c r="I1517"/>
  <c r="H1517"/>
  <c r="G1517"/>
  <c r="F1517"/>
  <c r="E1517"/>
  <c r="D1517"/>
  <c r="C1517"/>
  <c r="B1517"/>
  <c r="Q1516"/>
  <c r="P1516"/>
  <c r="O1516"/>
  <c r="N1516"/>
  <c r="M1516"/>
  <c r="L1516"/>
  <c r="K1516"/>
  <c r="J1516"/>
  <c r="I1516"/>
  <c r="H1516"/>
  <c r="G1516"/>
  <c r="F1516"/>
  <c r="E1516"/>
  <c r="D1516"/>
  <c r="C1516"/>
  <c r="B1516"/>
  <c r="Q1515"/>
  <c r="P1515"/>
  <c r="O1515"/>
  <c r="N1515"/>
  <c r="M1515"/>
  <c r="L1515"/>
  <c r="K1515"/>
  <c r="J1515"/>
  <c r="I1515"/>
  <c r="H1515"/>
  <c r="G1515"/>
  <c r="F1515"/>
  <c r="E1515"/>
  <c r="D1515"/>
  <c r="C1515"/>
  <c r="B1515"/>
  <c r="Q1514"/>
  <c r="P1514"/>
  <c r="O1514"/>
  <c r="N1514"/>
  <c r="M1514"/>
  <c r="L1514"/>
  <c r="K1514"/>
  <c r="J1514"/>
  <c r="I1514"/>
  <c r="H1514"/>
  <c r="G1514"/>
  <c r="F1514"/>
  <c r="E1514"/>
  <c r="D1514"/>
  <c r="C1514"/>
  <c r="B1514"/>
  <c r="Q1513"/>
  <c r="P1513"/>
  <c r="O1513"/>
  <c r="N1513"/>
  <c r="M1513"/>
  <c r="L1513"/>
  <c r="K1513"/>
  <c r="J1513"/>
  <c r="I1513"/>
  <c r="H1513"/>
  <c r="G1513"/>
  <c r="F1513"/>
  <c r="E1513"/>
  <c r="D1513"/>
  <c r="C1513"/>
  <c r="B1513"/>
  <c r="Q1512"/>
  <c r="P1512"/>
  <c r="O1512"/>
  <c r="N1512"/>
  <c r="M1512"/>
  <c r="L1512"/>
  <c r="K1512"/>
  <c r="J1512"/>
  <c r="I1512"/>
  <c r="H1512"/>
  <c r="G1512"/>
  <c r="F1512"/>
  <c r="E1512"/>
  <c r="D1512"/>
  <c r="C1512"/>
  <c r="B1512"/>
  <c r="Q1511"/>
  <c r="P1511"/>
  <c r="O1511"/>
  <c r="N1511"/>
  <c r="M1511"/>
  <c r="L1511"/>
  <c r="K1511"/>
  <c r="J1511"/>
  <c r="I1511"/>
  <c r="H1511"/>
  <c r="G1511"/>
  <c r="F1511"/>
  <c r="E1511"/>
  <c r="D1511"/>
  <c r="C1511"/>
  <c r="B1511"/>
  <c r="Q1510"/>
  <c r="P1510"/>
  <c r="O1510"/>
  <c r="N1510"/>
  <c r="M1510"/>
  <c r="L1510"/>
  <c r="K1510"/>
  <c r="J1510"/>
  <c r="I1510"/>
  <c r="H1510"/>
  <c r="G1510"/>
  <c r="F1510"/>
  <c r="E1510"/>
  <c r="D1510"/>
  <c r="C1510"/>
  <c r="B1510"/>
  <c r="Q1509"/>
  <c r="P1509"/>
  <c r="O1509"/>
  <c r="N1509"/>
  <c r="M1509"/>
  <c r="L1509"/>
  <c r="K1509"/>
  <c r="J1509"/>
  <c r="I1509"/>
  <c r="H1509"/>
  <c r="G1509"/>
  <c r="F1509"/>
  <c r="E1509"/>
  <c r="D1509"/>
  <c r="C1509"/>
  <c r="B1509"/>
  <c r="Q1508"/>
  <c r="P1508"/>
  <c r="O1508"/>
  <c r="N1508"/>
  <c r="M1508"/>
  <c r="L1508"/>
  <c r="K1508"/>
  <c r="J1508"/>
  <c r="I1508"/>
  <c r="H1508"/>
  <c r="G1508"/>
  <c r="F1508"/>
  <c r="E1508"/>
  <c r="D1508"/>
  <c r="C1508"/>
  <c r="B1508"/>
  <c r="Q1507"/>
  <c r="P1507"/>
  <c r="O1507"/>
  <c r="N1507"/>
  <c r="M1507"/>
  <c r="L1507"/>
  <c r="K1507"/>
  <c r="J1507"/>
  <c r="I1507"/>
  <c r="H1507"/>
  <c r="G1507"/>
  <c r="F1507"/>
  <c r="E1507"/>
  <c r="D1507"/>
  <c r="C1507"/>
  <c r="B1507"/>
  <c r="Q1506"/>
  <c r="P1506"/>
  <c r="O1506"/>
  <c r="N1506"/>
  <c r="M1506"/>
  <c r="L1506"/>
  <c r="K1506"/>
  <c r="J1506"/>
  <c r="I1506"/>
  <c r="H1506"/>
  <c r="G1506"/>
  <c r="F1506"/>
  <c r="E1506"/>
  <c r="D1506"/>
  <c r="C1506"/>
  <c r="B1506"/>
  <c r="Q1505"/>
  <c r="P1505"/>
  <c r="O1505"/>
  <c r="N1505"/>
  <c r="M1505"/>
  <c r="L1505"/>
  <c r="K1505"/>
  <c r="J1505"/>
  <c r="I1505"/>
  <c r="H1505"/>
  <c r="G1505"/>
  <c r="F1505"/>
  <c r="E1505"/>
  <c r="D1505"/>
  <c r="C1505"/>
  <c r="B1505"/>
  <c r="Q1504"/>
  <c r="P1504"/>
  <c r="O1504"/>
  <c r="N1504"/>
  <c r="M1504"/>
  <c r="L1504"/>
  <c r="K1504"/>
  <c r="J1504"/>
  <c r="I1504"/>
  <c r="H1504"/>
  <c r="G1504"/>
  <c r="F1504"/>
  <c r="E1504"/>
  <c r="D1504"/>
  <c r="C1504"/>
  <c r="B1504"/>
  <c r="Q1503"/>
  <c r="P1503"/>
  <c r="O1503"/>
  <c r="N1503"/>
  <c r="M1503"/>
  <c r="L1503"/>
  <c r="K1503"/>
  <c r="J1503"/>
  <c r="I1503"/>
  <c r="H1503"/>
  <c r="G1503"/>
  <c r="F1503"/>
  <c r="E1503"/>
  <c r="D1503"/>
  <c r="C1503"/>
  <c r="B1503"/>
  <c r="Q1502"/>
  <c r="P1502"/>
  <c r="O1502"/>
  <c r="N1502"/>
  <c r="M1502"/>
  <c r="L1502"/>
  <c r="K1502"/>
  <c r="J1502"/>
  <c r="I1502"/>
  <c r="H1502"/>
  <c r="G1502"/>
  <c r="F1502"/>
  <c r="E1502"/>
  <c r="D1502"/>
  <c r="C1502"/>
  <c r="B1502"/>
  <c r="Q1501"/>
  <c r="P1501"/>
  <c r="O1501"/>
  <c r="N1501"/>
  <c r="M1501"/>
  <c r="L1501"/>
  <c r="K1501"/>
  <c r="J1501"/>
  <c r="I1501"/>
  <c r="H1501"/>
  <c r="G1501"/>
  <c r="F1501"/>
  <c r="E1501"/>
  <c r="D1501"/>
  <c r="C1501"/>
  <c r="B1501"/>
  <c r="Q1500"/>
  <c r="P1500"/>
  <c r="O1500"/>
  <c r="N1500"/>
  <c r="M1500"/>
  <c r="L1500"/>
  <c r="K1500"/>
  <c r="J1500"/>
  <c r="I1500"/>
  <c r="H1500"/>
  <c r="G1500"/>
  <c r="F1500"/>
  <c r="E1500"/>
  <c r="D1500"/>
  <c r="C1500"/>
  <c r="B1500"/>
  <c r="Q1499"/>
  <c r="P1499"/>
  <c r="O1499"/>
  <c r="N1499"/>
  <c r="M1499"/>
  <c r="L1499"/>
  <c r="K1499"/>
  <c r="J1499"/>
  <c r="I1499"/>
  <c r="H1499"/>
  <c r="G1499"/>
  <c r="F1499"/>
  <c r="E1499"/>
  <c r="D1499"/>
  <c r="C1499"/>
  <c r="B1499"/>
  <c r="Q1498"/>
  <c r="P1498"/>
  <c r="O1498"/>
  <c r="N1498"/>
  <c r="M1498"/>
  <c r="L1498"/>
  <c r="K1498"/>
  <c r="J1498"/>
  <c r="I1498"/>
  <c r="H1498"/>
  <c r="G1498"/>
  <c r="F1498"/>
  <c r="E1498"/>
  <c r="D1498"/>
  <c r="C1498"/>
  <c r="B1498"/>
  <c r="Q1497"/>
  <c r="P1497"/>
  <c r="O1497"/>
  <c r="N1497"/>
  <c r="M1497"/>
  <c r="L1497"/>
  <c r="K1497"/>
  <c r="J1497"/>
  <c r="I1497"/>
  <c r="H1497"/>
  <c r="G1497"/>
  <c r="F1497"/>
  <c r="E1497"/>
  <c r="D1497"/>
  <c r="C1497"/>
  <c r="B1497"/>
  <c r="Q1496"/>
  <c r="P1496"/>
  <c r="O1496"/>
  <c r="N1496"/>
  <c r="M1496"/>
  <c r="L1496"/>
  <c r="K1496"/>
  <c r="J1496"/>
  <c r="I1496"/>
  <c r="H1496"/>
  <c r="G1496"/>
  <c r="F1496"/>
  <c r="E1496"/>
  <c r="D1496"/>
  <c r="C1496"/>
  <c r="B1496"/>
  <c r="Q1495"/>
  <c r="P1495"/>
  <c r="O1495"/>
  <c r="N1495"/>
  <c r="M1495"/>
  <c r="L1495"/>
  <c r="K1495"/>
  <c r="J1495"/>
  <c r="I1495"/>
  <c r="H1495"/>
  <c r="G1495"/>
  <c r="F1495"/>
  <c r="E1495"/>
  <c r="D1495"/>
  <c r="C1495"/>
  <c r="B1495"/>
  <c r="Q1494"/>
  <c r="P1494"/>
  <c r="O1494"/>
  <c r="N1494"/>
  <c r="M1494"/>
  <c r="L1494"/>
  <c r="K1494"/>
  <c r="J1494"/>
  <c r="I1494"/>
  <c r="H1494"/>
  <c r="G1494"/>
  <c r="F1494"/>
  <c r="E1494"/>
  <c r="D1494"/>
  <c r="C1494"/>
  <c r="B1494"/>
  <c r="Q1493"/>
  <c r="P1493"/>
  <c r="O1493"/>
  <c r="N1493"/>
  <c r="M1493"/>
  <c r="L1493"/>
  <c r="K1493"/>
  <c r="J1493"/>
  <c r="I1493"/>
  <c r="H1493"/>
  <c r="G1493"/>
  <c r="F1493"/>
  <c r="E1493"/>
  <c r="D1493"/>
  <c r="C1493"/>
  <c r="B1493"/>
  <c r="Q1492"/>
  <c r="P1492"/>
  <c r="O1492"/>
  <c r="N1492"/>
  <c r="M1492"/>
  <c r="L1492"/>
  <c r="K1492"/>
  <c r="J1492"/>
  <c r="I1492"/>
  <c r="H1492"/>
  <c r="G1492"/>
  <c r="F1492"/>
  <c r="E1492"/>
  <c r="D1492"/>
  <c r="C1492"/>
  <c r="B1492"/>
  <c r="Q1491"/>
  <c r="P1491"/>
  <c r="O1491"/>
  <c r="N1491"/>
  <c r="M1491"/>
  <c r="L1491"/>
  <c r="K1491"/>
  <c r="J1491"/>
  <c r="I1491"/>
  <c r="H1491"/>
  <c r="G1491"/>
  <c r="F1491"/>
  <c r="E1491"/>
  <c r="D1491"/>
  <c r="C1491"/>
  <c r="B1491"/>
  <c r="Q1490"/>
  <c r="P1490"/>
  <c r="O1490"/>
  <c r="N1490"/>
  <c r="M1490"/>
  <c r="L1490"/>
  <c r="K1490"/>
  <c r="J1490"/>
  <c r="I1490"/>
  <c r="H1490"/>
  <c r="G1490"/>
  <c r="F1490"/>
  <c r="E1490"/>
  <c r="D1490"/>
  <c r="C1490"/>
  <c r="B1490"/>
  <c r="Q1489"/>
  <c r="P1489"/>
  <c r="O1489"/>
  <c r="N1489"/>
  <c r="M1489"/>
  <c r="L1489"/>
  <c r="K1489"/>
  <c r="J1489"/>
  <c r="I1489"/>
  <c r="H1489"/>
  <c r="G1489"/>
  <c r="F1489"/>
  <c r="E1489"/>
  <c r="D1489"/>
  <c r="C1489"/>
  <c r="B1489"/>
  <c r="Q1488"/>
  <c r="P1488"/>
  <c r="O1488"/>
  <c r="N1488"/>
  <c r="M1488"/>
  <c r="L1488"/>
  <c r="K1488"/>
  <c r="J1488"/>
  <c r="I1488"/>
  <c r="H1488"/>
  <c r="G1488"/>
  <c r="F1488"/>
  <c r="E1488"/>
  <c r="D1488"/>
  <c r="C1488"/>
  <c r="B1488"/>
  <c r="Q1487"/>
  <c r="P1487"/>
  <c r="O1487"/>
  <c r="N1487"/>
  <c r="M1487"/>
  <c r="L1487"/>
  <c r="K1487"/>
  <c r="J1487"/>
  <c r="I1487"/>
  <c r="H1487"/>
  <c r="G1487"/>
  <c r="F1487"/>
  <c r="E1487"/>
  <c r="D1487"/>
  <c r="C1487"/>
  <c r="B1487"/>
  <c r="Q1486"/>
  <c r="P1486"/>
  <c r="O1486"/>
  <c r="N1486"/>
  <c r="M1486"/>
  <c r="L1486"/>
  <c r="K1486"/>
  <c r="J1486"/>
  <c r="I1486"/>
  <c r="H1486"/>
  <c r="G1486"/>
  <c r="F1486"/>
  <c r="E1486"/>
  <c r="D1486"/>
  <c r="C1486"/>
  <c r="B1486"/>
  <c r="Q1485"/>
  <c r="P1485"/>
  <c r="O1485"/>
  <c r="N1485"/>
  <c r="M1485"/>
  <c r="L1485"/>
  <c r="K1485"/>
  <c r="J1485"/>
  <c r="I1485"/>
  <c r="H1485"/>
  <c r="G1485"/>
  <c r="F1485"/>
  <c r="E1485"/>
  <c r="D1485"/>
  <c r="C1485"/>
  <c r="B1485"/>
  <c r="Q1484"/>
  <c r="P1484"/>
  <c r="O1484"/>
  <c r="N1484"/>
  <c r="M1484"/>
  <c r="L1484"/>
  <c r="K1484"/>
  <c r="J1484"/>
  <c r="I1484"/>
  <c r="H1484"/>
  <c r="G1484"/>
  <c r="F1484"/>
  <c r="E1484"/>
  <c r="D1484"/>
  <c r="C1484"/>
  <c r="B1484"/>
  <c r="Q1483"/>
  <c r="P1483"/>
  <c r="O1483"/>
  <c r="N1483"/>
  <c r="M1483"/>
  <c r="L1483"/>
  <c r="K1483"/>
  <c r="J1483"/>
  <c r="I1483"/>
  <c r="H1483"/>
  <c r="G1483"/>
  <c r="F1483"/>
  <c r="E1483"/>
  <c r="D1483"/>
  <c r="C1483"/>
  <c r="B1483"/>
  <c r="Q1482"/>
  <c r="P1482"/>
  <c r="O1482"/>
  <c r="N1482"/>
  <c r="M1482"/>
  <c r="L1482"/>
  <c r="K1482"/>
  <c r="J1482"/>
  <c r="I1482"/>
  <c r="H1482"/>
  <c r="G1482"/>
  <c r="F1482"/>
  <c r="E1482"/>
  <c r="D1482"/>
  <c r="C1482"/>
  <c r="B1482"/>
  <c r="Q1481"/>
  <c r="P1481"/>
  <c r="O1481"/>
  <c r="N1481"/>
  <c r="M1481"/>
  <c r="L1481"/>
  <c r="K1481"/>
  <c r="J1481"/>
  <c r="I1481"/>
  <c r="H1481"/>
  <c r="G1481"/>
  <c r="F1481"/>
  <c r="E1481"/>
  <c r="D1481"/>
  <c r="C1481"/>
  <c r="B1481"/>
  <c r="Q1480"/>
  <c r="P1480"/>
  <c r="O1480"/>
  <c r="N1480"/>
  <c r="M1480"/>
  <c r="L1480"/>
  <c r="K1480"/>
  <c r="J1480"/>
  <c r="I1480"/>
  <c r="H1480"/>
  <c r="G1480"/>
  <c r="F1480"/>
  <c r="E1480"/>
  <c r="D1480"/>
  <c r="C1480"/>
  <c r="B1480"/>
  <c r="Q1479"/>
  <c r="P1479"/>
  <c r="O1479"/>
  <c r="N1479"/>
  <c r="M1479"/>
  <c r="L1479"/>
  <c r="K1479"/>
  <c r="J1479"/>
  <c r="I1479"/>
  <c r="H1479"/>
  <c r="G1479"/>
  <c r="F1479"/>
  <c r="E1479"/>
  <c r="D1479"/>
  <c r="C1479"/>
  <c r="B1479"/>
  <c r="Q1478"/>
  <c r="P1478"/>
  <c r="O1478"/>
  <c r="N1478"/>
  <c r="M1478"/>
  <c r="L1478"/>
  <c r="K1478"/>
  <c r="J1478"/>
  <c r="I1478"/>
  <c r="H1478"/>
  <c r="G1478"/>
  <c r="F1478"/>
  <c r="E1478"/>
  <c r="D1478"/>
  <c r="C1478"/>
  <c r="B1478"/>
  <c r="Q1477"/>
  <c r="P1477"/>
  <c r="O1477"/>
  <c r="N1477"/>
  <c r="M1477"/>
  <c r="L1477"/>
  <c r="K1477"/>
  <c r="J1477"/>
  <c r="I1477"/>
  <c r="H1477"/>
  <c r="G1477"/>
  <c r="F1477"/>
  <c r="E1477"/>
  <c r="D1477"/>
  <c r="C1477"/>
  <c r="B1477"/>
  <c r="Q1476"/>
  <c r="P1476"/>
  <c r="O1476"/>
  <c r="N1476"/>
  <c r="M1476"/>
  <c r="L1476"/>
  <c r="K1476"/>
  <c r="J1476"/>
  <c r="I1476"/>
  <c r="H1476"/>
  <c r="G1476"/>
  <c r="F1476"/>
  <c r="E1476"/>
  <c r="D1476"/>
  <c r="C1476"/>
  <c r="B1476"/>
  <c r="Q1475"/>
  <c r="P1475"/>
  <c r="O1475"/>
  <c r="N1475"/>
  <c r="M1475"/>
  <c r="L1475"/>
  <c r="K1475"/>
  <c r="J1475"/>
  <c r="I1475"/>
  <c r="H1475"/>
  <c r="G1475"/>
  <c r="F1475"/>
  <c r="E1475"/>
  <c r="D1475"/>
  <c r="C1475"/>
  <c r="B1475"/>
  <c r="Q1474"/>
  <c r="P1474"/>
  <c r="O1474"/>
  <c r="N1474"/>
  <c r="M1474"/>
  <c r="L1474"/>
  <c r="K1474"/>
  <c r="J1474"/>
  <c r="I1474"/>
  <c r="H1474"/>
  <c r="G1474"/>
  <c r="F1474"/>
  <c r="E1474"/>
  <c r="D1474"/>
  <c r="C1474"/>
  <c r="B1474"/>
  <c r="Q1473"/>
  <c r="P1473"/>
  <c r="O1473"/>
  <c r="N1473"/>
  <c r="M1473"/>
  <c r="L1473"/>
  <c r="K1473"/>
  <c r="J1473"/>
  <c r="I1473"/>
  <c r="H1473"/>
  <c r="G1473"/>
  <c r="F1473"/>
  <c r="E1473"/>
  <c r="D1473"/>
  <c r="C1473"/>
  <c r="B1473"/>
  <c r="Q1472"/>
  <c r="P1472"/>
  <c r="O1472"/>
  <c r="N1472"/>
  <c r="M1472"/>
  <c r="L1472"/>
  <c r="K1472"/>
  <c r="J1472"/>
  <c r="I1472"/>
  <c r="H1472"/>
  <c r="G1472"/>
  <c r="F1472"/>
  <c r="E1472"/>
  <c r="D1472"/>
  <c r="C1472"/>
  <c r="B1472"/>
  <c r="Q1471"/>
  <c r="P1471"/>
  <c r="O1471"/>
  <c r="N1471"/>
  <c r="M1471"/>
  <c r="L1471"/>
  <c r="K1471"/>
  <c r="J1471"/>
  <c r="I1471"/>
  <c r="H1471"/>
  <c r="G1471"/>
  <c r="F1471"/>
  <c r="E1471"/>
  <c r="D1471"/>
  <c r="C1471"/>
  <c r="B1471"/>
  <c r="Q1470"/>
  <c r="P1470"/>
  <c r="O1470"/>
  <c r="N1470"/>
  <c r="M1470"/>
  <c r="L1470"/>
  <c r="K1470"/>
  <c r="J1470"/>
  <c r="I1470"/>
  <c r="H1470"/>
  <c r="G1470"/>
  <c r="F1470"/>
  <c r="E1470"/>
  <c r="D1470"/>
  <c r="C1470"/>
  <c r="B1470"/>
  <c r="Q1469"/>
  <c r="P1469"/>
  <c r="O1469"/>
  <c r="N1469"/>
  <c r="M1469"/>
  <c r="L1469"/>
  <c r="K1469"/>
  <c r="J1469"/>
  <c r="I1469"/>
  <c r="H1469"/>
  <c r="G1469"/>
  <c r="F1469"/>
  <c r="E1469"/>
  <c r="D1469"/>
  <c r="C1469"/>
  <c r="B1469"/>
  <c r="Q1468"/>
  <c r="P1468"/>
  <c r="O1468"/>
  <c r="N1468"/>
  <c r="M1468"/>
  <c r="L1468"/>
  <c r="K1468"/>
  <c r="J1468"/>
  <c r="I1468"/>
  <c r="H1468"/>
  <c r="G1468"/>
  <c r="F1468"/>
  <c r="E1468"/>
  <c r="D1468"/>
  <c r="C1468"/>
  <c r="B1468"/>
  <c r="Q1467"/>
  <c r="P1467"/>
  <c r="O1467"/>
  <c r="N1467"/>
  <c r="M1467"/>
  <c r="L1467"/>
  <c r="K1467"/>
  <c r="J1467"/>
  <c r="I1467"/>
  <c r="H1467"/>
  <c r="G1467"/>
  <c r="F1467"/>
  <c r="E1467"/>
  <c r="D1467"/>
  <c r="C1467"/>
  <c r="B1467"/>
  <c r="Q1466"/>
  <c r="P1466"/>
  <c r="O1466"/>
  <c r="N1466"/>
  <c r="M1466"/>
  <c r="L1466"/>
  <c r="K1466"/>
  <c r="J1466"/>
  <c r="I1466"/>
  <c r="H1466"/>
  <c r="G1466"/>
  <c r="F1466"/>
  <c r="E1466"/>
  <c r="D1466"/>
  <c r="C1466"/>
  <c r="B1466"/>
  <c r="Q1465"/>
  <c r="P1465"/>
  <c r="O1465"/>
  <c r="N1465"/>
  <c r="M1465"/>
  <c r="L1465"/>
  <c r="K1465"/>
  <c r="J1465"/>
  <c r="I1465"/>
  <c r="H1465"/>
  <c r="G1465"/>
  <c r="F1465"/>
  <c r="E1465"/>
  <c r="D1465"/>
  <c r="C1465"/>
  <c r="B1465"/>
  <c r="Q1464"/>
  <c r="P1464"/>
  <c r="O1464"/>
  <c r="N1464"/>
  <c r="M1464"/>
  <c r="L1464"/>
  <c r="K1464"/>
  <c r="J1464"/>
  <c r="I1464"/>
  <c r="H1464"/>
  <c r="G1464"/>
  <c r="F1464"/>
  <c r="E1464"/>
  <c r="D1464"/>
  <c r="C1464"/>
  <c r="B1464"/>
  <c r="Q1463"/>
  <c r="P1463"/>
  <c r="O1463"/>
  <c r="N1463"/>
  <c r="M1463"/>
  <c r="L1463"/>
  <c r="K1463"/>
  <c r="J1463"/>
  <c r="I1463"/>
  <c r="H1463"/>
  <c r="G1463"/>
  <c r="F1463"/>
  <c r="E1463"/>
  <c r="D1463"/>
  <c r="C1463"/>
  <c r="B1463"/>
  <c r="Q1462"/>
  <c r="P1462"/>
  <c r="O1462"/>
  <c r="N1462"/>
  <c r="M1462"/>
  <c r="L1462"/>
  <c r="K1462"/>
  <c r="J1462"/>
  <c r="I1462"/>
  <c r="H1462"/>
  <c r="G1462"/>
  <c r="F1462"/>
  <c r="E1462"/>
  <c r="D1462"/>
  <c r="C1462"/>
  <c r="B1462"/>
  <c r="Q1461"/>
  <c r="P1461"/>
  <c r="O1461"/>
  <c r="N1461"/>
  <c r="M1461"/>
  <c r="L1461"/>
  <c r="K1461"/>
  <c r="J1461"/>
  <c r="I1461"/>
  <c r="H1461"/>
  <c r="G1461"/>
  <c r="F1461"/>
  <c r="E1461"/>
  <c r="D1461"/>
  <c r="C1461"/>
  <c r="B1461"/>
  <c r="Q1460"/>
  <c r="P1460"/>
  <c r="O1460"/>
  <c r="N1460"/>
  <c r="M1460"/>
  <c r="L1460"/>
  <c r="K1460"/>
  <c r="J1460"/>
  <c r="I1460"/>
  <c r="H1460"/>
  <c r="G1460"/>
  <c r="F1460"/>
  <c r="E1460"/>
  <c r="D1460"/>
  <c r="C1460"/>
  <c r="B1460"/>
  <c r="Q1459"/>
  <c r="P1459"/>
  <c r="O1459"/>
  <c r="N1459"/>
  <c r="M1459"/>
  <c r="L1459"/>
  <c r="K1459"/>
  <c r="J1459"/>
  <c r="I1459"/>
  <c r="H1459"/>
  <c r="G1459"/>
  <c r="F1459"/>
  <c r="E1459"/>
  <c r="D1459"/>
  <c r="C1459"/>
  <c r="B1459"/>
  <c r="Q1458"/>
  <c r="P1458"/>
  <c r="O1458"/>
  <c r="N1458"/>
  <c r="M1458"/>
  <c r="L1458"/>
  <c r="K1458"/>
  <c r="J1458"/>
  <c r="I1458"/>
  <c r="H1458"/>
  <c r="G1458"/>
  <c r="F1458"/>
  <c r="E1458"/>
  <c r="D1458"/>
  <c r="C1458"/>
  <c r="B1458"/>
  <c r="Q1457"/>
  <c r="P1457"/>
  <c r="O1457"/>
  <c r="N1457"/>
  <c r="M1457"/>
  <c r="L1457"/>
  <c r="K1457"/>
  <c r="J1457"/>
  <c r="I1457"/>
  <c r="H1457"/>
  <c r="G1457"/>
  <c r="F1457"/>
  <c r="E1457"/>
  <c r="D1457"/>
  <c r="C1457"/>
  <c r="B1457"/>
  <c r="Q1456"/>
  <c r="P1456"/>
  <c r="O1456"/>
  <c r="N1456"/>
  <c r="M1456"/>
  <c r="L1456"/>
  <c r="K1456"/>
  <c r="J1456"/>
  <c r="I1456"/>
  <c r="H1456"/>
  <c r="G1456"/>
  <c r="F1456"/>
  <c r="E1456"/>
  <c r="D1456"/>
  <c r="C1456"/>
  <c r="B1456"/>
  <c r="Q1455"/>
  <c r="P1455"/>
  <c r="O1455"/>
  <c r="N1455"/>
  <c r="M1455"/>
  <c r="L1455"/>
  <c r="K1455"/>
  <c r="J1455"/>
  <c r="I1455"/>
  <c r="H1455"/>
  <c r="G1455"/>
  <c r="F1455"/>
  <c r="E1455"/>
  <c r="D1455"/>
  <c r="C1455"/>
  <c r="B1455"/>
  <c r="Q1454"/>
  <c r="P1454"/>
  <c r="O1454"/>
  <c r="N1454"/>
  <c r="M1454"/>
  <c r="L1454"/>
  <c r="K1454"/>
  <c r="J1454"/>
  <c r="I1454"/>
  <c r="H1454"/>
  <c r="G1454"/>
  <c r="F1454"/>
  <c r="E1454"/>
  <c r="D1454"/>
  <c r="C1454"/>
  <c r="B1454"/>
  <c r="Q1453"/>
  <c r="P1453"/>
  <c r="O1453"/>
  <c r="N1453"/>
  <c r="M1453"/>
  <c r="L1453"/>
  <c r="K1453"/>
  <c r="J1453"/>
  <c r="I1453"/>
  <c r="H1453"/>
  <c r="G1453"/>
  <c r="F1453"/>
  <c r="E1453"/>
  <c r="D1453"/>
  <c r="C1453"/>
  <c r="B1453"/>
  <c r="Q1452"/>
  <c r="P1452"/>
  <c r="O1452"/>
  <c r="N1452"/>
  <c r="M1452"/>
  <c r="L1452"/>
  <c r="K1452"/>
  <c r="J1452"/>
  <c r="I1452"/>
  <c r="H1452"/>
  <c r="G1452"/>
  <c r="F1452"/>
  <c r="E1452"/>
  <c r="D1452"/>
  <c r="C1452"/>
  <c r="B1452"/>
  <c r="Q1451"/>
  <c r="P1451"/>
  <c r="O1451"/>
  <c r="N1451"/>
  <c r="M1451"/>
  <c r="L1451"/>
  <c r="K1451"/>
  <c r="J1451"/>
  <c r="I1451"/>
  <c r="H1451"/>
  <c r="G1451"/>
  <c r="F1451"/>
  <c r="E1451"/>
  <c r="D1451"/>
  <c r="C1451"/>
  <c r="B1451"/>
  <c r="Q1450"/>
  <c r="P1450"/>
  <c r="O1450"/>
  <c r="N1450"/>
  <c r="M1450"/>
  <c r="L1450"/>
  <c r="K1450"/>
  <c r="J1450"/>
  <c r="I1450"/>
  <c r="H1450"/>
  <c r="G1450"/>
  <c r="F1450"/>
  <c r="E1450"/>
  <c r="D1450"/>
  <c r="C1450"/>
  <c r="B1450"/>
  <c r="Q1449"/>
  <c r="P1449"/>
  <c r="O1449"/>
  <c r="N1449"/>
  <c r="M1449"/>
  <c r="L1449"/>
  <c r="K1449"/>
  <c r="J1449"/>
  <c r="I1449"/>
  <c r="H1449"/>
  <c r="G1449"/>
  <c r="F1449"/>
  <c r="E1449"/>
  <c r="D1449"/>
  <c r="C1449"/>
  <c r="B1449"/>
  <c r="Q1448"/>
  <c r="P1448"/>
  <c r="O1448"/>
  <c r="N1448"/>
  <c r="M1448"/>
  <c r="L1448"/>
  <c r="K1448"/>
  <c r="J1448"/>
  <c r="I1448"/>
  <c r="H1448"/>
  <c r="G1448"/>
  <c r="F1448"/>
  <c r="E1448"/>
  <c r="D1448"/>
  <c r="C1448"/>
  <c r="B1448"/>
  <c r="Q1447"/>
  <c r="P1447"/>
  <c r="O1447"/>
  <c r="N1447"/>
  <c r="M1447"/>
  <c r="L1447"/>
  <c r="K1447"/>
  <c r="J1447"/>
  <c r="I1447"/>
  <c r="H1447"/>
  <c r="G1447"/>
  <c r="F1447"/>
  <c r="E1447"/>
  <c r="D1447"/>
  <c r="C1447"/>
  <c r="B1447"/>
  <c r="Q1446"/>
  <c r="P1446"/>
  <c r="O1446"/>
  <c r="N1446"/>
  <c r="M1446"/>
  <c r="L1446"/>
  <c r="K1446"/>
  <c r="J1446"/>
  <c r="I1446"/>
  <c r="H1446"/>
  <c r="G1446"/>
  <c r="F1446"/>
  <c r="E1446"/>
  <c r="D1446"/>
  <c r="C1446"/>
  <c r="B1446"/>
  <c r="Q1445"/>
  <c r="P1445"/>
  <c r="O1445"/>
  <c r="N1445"/>
  <c r="M1445"/>
  <c r="L1445"/>
  <c r="K1445"/>
  <c r="J1445"/>
  <c r="I1445"/>
  <c r="H1445"/>
  <c r="G1445"/>
  <c r="F1445"/>
  <c r="E1445"/>
  <c r="D1445"/>
  <c r="C1445"/>
  <c r="B1445"/>
  <c r="Q1444"/>
  <c r="P1444"/>
  <c r="O1444"/>
  <c r="N1444"/>
  <c r="M1444"/>
  <c r="L1444"/>
  <c r="K1444"/>
  <c r="J1444"/>
  <c r="I1444"/>
  <c r="H1444"/>
  <c r="G1444"/>
  <c r="F1444"/>
  <c r="E1444"/>
  <c r="D1444"/>
  <c r="C1444"/>
  <c r="B1444"/>
  <c r="Q1443"/>
  <c r="P1443"/>
  <c r="O1443"/>
  <c r="N1443"/>
  <c r="M1443"/>
  <c r="L1443"/>
  <c r="K1443"/>
  <c r="J1443"/>
  <c r="I1443"/>
  <c r="H1443"/>
  <c r="G1443"/>
  <c r="F1443"/>
  <c r="E1443"/>
  <c r="D1443"/>
  <c r="C1443"/>
  <c r="B1443"/>
  <c r="Q1442"/>
  <c r="P1442"/>
  <c r="O1442"/>
  <c r="N1442"/>
  <c r="M1442"/>
  <c r="L1442"/>
  <c r="K1442"/>
  <c r="J1442"/>
  <c r="I1442"/>
  <c r="H1442"/>
  <c r="G1442"/>
  <c r="F1442"/>
  <c r="E1442"/>
  <c r="D1442"/>
  <c r="C1442"/>
  <c r="B1442"/>
  <c r="Q1441"/>
  <c r="P1441"/>
  <c r="O1441"/>
  <c r="N1441"/>
  <c r="M1441"/>
  <c r="L1441"/>
  <c r="K1441"/>
  <c r="J1441"/>
  <c r="I1441"/>
  <c r="H1441"/>
  <c r="G1441"/>
  <c r="F1441"/>
  <c r="E1441"/>
  <c r="D1441"/>
  <c r="C1441"/>
  <c r="B1441"/>
  <c r="Q1440"/>
  <c r="P1440"/>
  <c r="O1440"/>
  <c r="N1440"/>
  <c r="M1440"/>
  <c r="L1440"/>
  <c r="K1440"/>
  <c r="J1440"/>
  <c r="I1440"/>
  <c r="H1440"/>
  <c r="G1440"/>
  <c r="F1440"/>
  <c r="E1440"/>
  <c r="D1440"/>
  <c r="C1440"/>
  <c r="B1440"/>
  <c r="Q1439"/>
  <c r="P1439"/>
  <c r="O1439"/>
  <c r="N1439"/>
  <c r="M1439"/>
  <c r="L1439"/>
  <c r="K1439"/>
  <c r="J1439"/>
  <c r="I1439"/>
  <c r="H1439"/>
  <c r="G1439"/>
  <c r="F1439"/>
  <c r="E1439"/>
  <c r="D1439"/>
  <c r="C1439"/>
  <c r="B1439"/>
  <c r="Q1438"/>
  <c r="P1438"/>
  <c r="O1438"/>
  <c r="N1438"/>
  <c r="M1438"/>
  <c r="L1438"/>
  <c r="K1438"/>
  <c r="J1438"/>
  <c r="I1438"/>
  <c r="H1438"/>
  <c r="G1438"/>
  <c r="F1438"/>
  <c r="E1438"/>
  <c r="D1438"/>
  <c r="C1438"/>
  <c r="B1438"/>
  <c r="Q1437"/>
  <c r="P1437"/>
  <c r="O1437"/>
  <c r="N1437"/>
  <c r="M1437"/>
  <c r="L1437"/>
  <c r="K1437"/>
  <c r="J1437"/>
  <c r="I1437"/>
  <c r="H1437"/>
  <c r="G1437"/>
  <c r="F1437"/>
  <c r="E1437"/>
  <c r="D1437"/>
  <c r="C1437"/>
  <c r="B1437"/>
  <c r="Q1436"/>
  <c r="P1436"/>
  <c r="O1436"/>
  <c r="N1436"/>
  <c r="M1436"/>
  <c r="L1436"/>
  <c r="K1436"/>
  <c r="J1436"/>
  <c r="I1436"/>
  <c r="H1436"/>
  <c r="G1436"/>
  <c r="F1436"/>
  <c r="E1436"/>
  <c r="D1436"/>
  <c r="C1436"/>
  <c r="B1436"/>
  <c r="Q1435"/>
  <c r="P1435"/>
  <c r="O1435"/>
  <c r="N1435"/>
  <c r="M1435"/>
  <c r="L1435"/>
  <c r="K1435"/>
  <c r="J1435"/>
  <c r="I1435"/>
  <c r="H1435"/>
  <c r="G1435"/>
  <c r="F1435"/>
  <c r="E1435"/>
  <c r="D1435"/>
  <c r="C1435"/>
  <c r="B1435"/>
  <c r="Q1434"/>
  <c r="P1434"/>
  <c r="O1434"/>
  <c r="N1434"/>
  <c r="M1434"/>
  <c r="L1434"/>
  <c r="K1434"/>
  <c r="J1434"/>
  <c r="I1434"/>
  <c r="H1434"/>
  <c r="G1434"/>
  <c r="F1434"/>
  <c r="E1434"/>
  <c r="D1434"/>
  <c r="C1434"/>
  <c r="B1434"/>
  <c r="Q1433"/>
  <c r="P1433"/>
  <c r="O1433"/>
  <c r="N1433"/>
  <c r="M1433"/>
  <c r="L1433"/>
  <c r="K1433"/>
  <c r="J1433"/>
  <c r="I1433"/>
  <c r="H1433"/>
  <c r="G1433"/>
  <c r="F1433"/>
  <c r="E1433"/>
  <c r="D1433"/>
  <c r="C1433"/>
  <c r="B1433"/>
  <c r="Q1432"/>
  <c r="P1432"/>
  <c r="O1432"/>
  <c r="N1432"/>
  <c r="M1432"/>
  <c r="L1432"/>
  <c r="K1432"/>
  <c r="J1432"/>
  <c r="I1432"/>
  <c r="H1432"/>
  <c r="G1432"/>
  <c r="F1432"/>
  <c r="E1432"/>
  <c r="D1432"/>
  <c r="C1432"/>
  <c r="B1432"/>
  <c r="Q1431"/>
  <c r="P1431"/>
  <c r="O1431"/>
  <c r="N1431"/>
  <c r="M1431"/>
  <c r="L1431"/>
  <c r="K1431"/>
  <c r="J1431"/>
  <c r="I1431"/>
  <c r="H1431"/>
  <c r="G1431"/>
  <c r="F1431"/>
  <c r="E1431"/>
  <c r="D1431"/>
  <c r="C1431"/>
  <c r="B1431"/>
  <c r="Q1430"/>
  <c r="P1430"/>
  <c r="O1430"/>
  <c r="N1430"/>
  <c r="M1430"/>
  <c r="L1430"/>
  <c r="K1430"/>
  <c r="J1430"/>
  <c r="I1430"/>
  <c r="H1430"/>
  <c r="G1430"/>
  <c r="F1430"/>
  <c r="E1430"/>
  <c r="D1430"/>
  <c r="C1430"/>
  <c r="B1430"/>
  <c r="Q1429"/>
  <c r="P1429"/>
  <c r="O1429"/>
  <c r="N1429"/>
  <c r="M1429"/>
  <c r="L1429"/>
  <c r="K1429"/>
  <c r="J1429"/>
  <c r="I1429"/>
  <c r="H1429"/>
  <c r="G1429"/>
  <c r="F1429"/>
  <c r="E1429"/>
  <c r="D1429"/>
  <c r="C1429"/>
  <c r="B1429"/>
  <c r="Q1428"/>
  <c r="P1428"/>
  <c r="O1428"/>
  <c r="N1428"/>
  <c r="M1428"/>
  <c r="L1428"/>
  <c r="K1428"/>
  <c r="J1428"/>
  <c r="I1428"/>
  <c r="H1428"/>
  <c r="G1428"/>
  <c r="F1428"/>
  <c r="E1428"/>
  <c r="D1428"/>
  <c r="C1428"/>
  <c r="B1428"/>
  <c r="Q1427"/>
  <c r="P1427"/>
  <c r="O1427"/>
  <c r="N1427"/>
  <c r="M1427"/>
  <c r="L1427"/>
  <c r="K1427"/>
  <c r="J1427"/>
  <c r="I1427"/>
  <c r="H1427"/>
  <c r="G1427"/>
  <c r="F1427"/>
  <c r="E1427"/>
  <c r="D1427"/>
  <c r="C1427"/>
  <c r="B1427"/>
  <c r="Q1426"/>
  <c r="P1426"/>
  <c r="O1426"/>
  <c r="N1426"/>
  <c r="M1426"/>
  <c r="L1426"/>
  <c r="K1426"/>
  <c r="J1426"/>
  <c r="I1426"/>
  <c r="H1426"/>
  <c r="G1426"/>
  <c r="F1426"/>
  <c r="E1426"/>
  <c r="D1426"/>
  <c r="C1426"/>
  <c r="B1426"/>
  <c r="Q1425"/>
  <c r="P1425"/>
  <c r="O1425"/>
  <c r="N1425"/>
  <c r="M1425"/>
  <c r="L1425"/>
  <c r="K1425"/>
  <c r="J1425"/>
  <c r="I1425"/>
  <c r="H1425"/>
  <c r="G1425"/>
  <c r="F1425"/>
  <c r="E1425"/>
  <c r="D1425"/>
  <c r="C1425"/>
  <c r="B1425"/>
  <c r="Q1424"/>
  <c r="P1424"/>
  <c r="O1424"/>
  <c r="N1424"/>
  <c r="M1424"/>
  <c r="L1424"/>
  <c r="K1424"/>
  <c r="J1424"/>
  <c r="I1424"/>
  <c r="H1424"/>
  <c r="G1424"/>
  <c r="F1424"/>
  <c r="E1424"/>
  <c r="D1424"/>
  <c r="C1424"/>
  <c r="B1424"/>
  <c r="Q1423"/>
  <c r="P1423"/>
  <c r="O1423"/>
  <c r="N1423"/>
  <c r="M1423"/>
  <c r="L1423"/>
  <c r="K1423"/>
  <c r="J1423"/>
  <c r="I1423"/>
  <c r="H1423"/>
  <c r="G1423"/>
  <c r="F1423"/>
  <c r="E1423"/>
  <c r="D1423"/>
  <c r="C1423"/>
  <c r="B1423"/>
  <c r="Q1422"/>
  <c r="P1422"/>
  <c r="O1422"/>
  <c r="N1422"/>
  <c r="M1422"/>
  <c r="L1422"/>
  <c r="K1422"/>
  <c r="J1422"/>
  <c r="I1422"/>
  <c r="H1422"/>
  <c r="G1422"/>
  <c r="F1422"/>
  <c r="E1422"/>
  <c r="D1422"/>
  <c r="C1422"/>
  <c r="B1422"/>
  <c r="Q1421"/>
  <c r="P1421"/>
  <c r="O1421"/>
  <c r="N1421"/>
  <c r="M1421"/>
  <c r="L1421"/>
  <c r="K1421"/>
  <c r="J1421"/>
  <c r="I1421"/>
  <c r="H1421"/>
  <c r="G1421"/>
  <c r="F1421"/>
  <c r="E1421"/>
  <c r="D1421"/>
  <c r="C1421"/>
  <c r="B1421"/>
  <c r="Q1420"/>
  <c r="P1420"/>
  <c r="O1420"/>
  <c r="N1420"/>
  <c r="M1420"/>
  <c r="L1420"/>
  <c r="K1420"/>
  <c r="J1420"/>
  <c r="I1420"/>
  <c r="H1420"/>
  <c r="G1420"/>
  <c r="F1420"/>
  <c r="E1420"/>
  <c r="D1420"/>
  <c r="C1420"/>
  <c r="B1420"/>
  <c r="Q1419"/>
  <c r="P1419"/>
  <c r="O1419"/>
  <c r="N1419"/>
  <c r="M1419"/>
  <c r="L1419"/>
  <c r="K1419"/>
  <c r="J1419"/>
  <c r="I1419"/>
  <c r="H1419"/>
  <c r="G1419"/>
  <c r="F1419"/>
  <c r="E1419"/>
  <c r="D1419"/>
  <c r="C1419"/>
  <c r="B1419"/>
  <c r="Q1418"/>
  <c r="P1418"/>
  <c r="O1418"/>
  <c r="N1418"/>
  <c r="M1418"/>
  <c r="L1418"/>
  <c r="K1418"/>
  <c r="J1418"/>
  <c r="I1418"/>
  <c r="H1418"/>
  <c r="G1418"/>
  <c r="F1418"/>
  <c r="E1418"/>
  <c r="D1418"/>
  <c r="C1418"/>
  <c r="B1418"/>
  <c r="Q1417"/>
  <c r="P1417"/>
  <c r="O1417"/>
  <c r="N1417"/>
  <c r="M1417"/>
  <c r="L1417"/>
  <c r="K1417"/>
  <c r="J1417"/>
  <c r="I1417"/>
  <c r="H1417"/>
  <c r="G1417"/>
  <c r="F1417"/>
  <c r="E1417"/>
  <c r="D1417"/>
  <c r="C1417"/>
  <c r="B1417"/>
  <c r="Q1416"/>
  <c r="P1416"/>
  <c r="O1416"/>
  <c r="N1416"/>
  <c r="M1416"/>
  <c r="L1416"/>
  <c r="K1416"/>
  <c r="J1416"/>
  <c r="I1416"/>
  <c r="H1416"/>
  <c r="G1416"/>
  <c r="F1416"/>
  <c r="E1416"/>
  <c r="D1416"/>
  <c r="C1416"/>
  <c r="B1416"/>
  <c r="Q1415"/>
  <c r="P1415"/>
  <c r="O1415"/>
  <c r="N1415"/>
  <c r="M1415"/>
  <c r="L1415"/>
  <c r="K1415"/>
  <c r="J1415"/>
  <c r="I1415"/>
  <c r="H1415"/>
  <c r="G1415"/>
  <c r="F1415"/>
  <c r="E1415"/>
  <c r="D1415"/>
  <c r="C1415"/>
  <c r="B1415"/>
  <c r="Q1414"/>
  <c r="P1414"/>
  <c r="O1414"/>
  <c r="N1414"/>
  <c r="M1414"/>
  <c r="L1414"/>
  <c r="K1414"/>
  <c r="J1414"/>
  <c r="I1414"/>
  <c r="H1414"/>
  <c r="G1414"/>
  <c r="F1414"/>
  <c r="E1414"/>
  <c r="D1414"/>
  <c r="C1414"/>
  <c r="B1414"/>
  <c r="Q1413"/>
  <c r="P1413"/>
  <c r="O1413"/>
  <c r="N1413"/>
  <c r="M1413"/>
  <c r="L1413"/>
  <c r="K1413"/>
  <c r="J1413"/>
  <c r="I1413"/>
  <c r="H1413"/>
  <c r="G1413"/>
  <c r="F1413"/>
  <c r="E1413"/>
  <c r="D1413"/>
  <c r="C1413"/>
  <c r="B1413"/>
  <c r="Q1412"/>
  <c r="P1412"/>
  <c r="O1412"/>
  <c r="N1412"/>
  <c r="M1412"/>
  <c r="L1412"/>
  <c r="K1412"/>
  <c r="J1412"/>
  <c r="I1412"/>
  <c r="H1412"/>
  <c r="G1412"/>
  <c r="F1412"/>
  <c r="E1412"/>
  <c r="D1412"/>
  <c r="C1412"/>
  <c r="B1412"/>
  <c r="Q1411"/>
  <c r="P1411"/>
  <c r="O1411"/>
  <c r="N1411"/>
  <c r="M1411"/>
  <c r="L1411"/>
  <c r="K1411"/>
  <c r="J1411"/>
  <c r="I1411"/>
  <c r="H1411"/>
  <c r="G1411"/>
  <c r="F1411"/>
  <c r="E1411"/>
  <c r="D1411"/>
  <c r="C1411"/>
  <c r="B1411"/>
  <c r="Q1410"/>
  <c r="P1410"/>
  <c r="O1410"/>
  <c r="N1410"/>
  <c r="M1410"/>
  <c r="L1410"/>
  <c r="K1410"/>
  <c r="J1410"/>
  <c r="I1410"/>
  <c r="H1410"/>
  <c r="G1410"/>
  <c r="F1410"/>
  <c r="E1410"/>
  <c r="D1410"/>
  <c r="C1410"/>
  <c r="B1410"/>
  <c r="Q1409"/>
  <c r="P1409"/>
  <c r="O1409"/>
  <c r="N1409"/>
  <c r="M1409"/>
  <c r="L1409"/>
  <c r="K1409"/>
  <c r="J1409"/>
  <c r="I1409"/>
  <c r="H1409"/>
  <c r="G1409"/>
  <c r="F1409"/>
  <c r="E1409"/>
  <c r="D1409"/>
  <c r="C1409"/>
  <c r="B1409"/>
  <c r="Q1408"/>
  <c r="P1408"/>
  <c r="O1408"/>
  <c r="N1408"/>
  <c r="M1408"/>
  <c r="L1408"/>
  <c r="K1408"/>
  <c r="J1408"/>
  <c r="I1408"/>
  <c r="H1408"/>
  <c r="G1408"/>
  <c r="F1408"/>
  <c r="E1408"/>
  <c r="D1408"/>
  <c r="C1408"/>
  <c r="B1408"/>
  <c r="Q1407"/>
  <c r="P1407"/>
  <c r="O1407"/>
  <c r="N1407"/>
  <c r="M1407"/>
  <c r="L1407"/>
  <c r="K1407"/>
  <c r="J1407"/>
  <c r="I1407"/>
  <c r="H1407"/>
  <c r="G1407"/>
  <c r="F1407"/>
  <c r="E1407"/>
  <c r="D1407"/>
  <c r="C1407"/>
  <c r="B1407"/>
  <c r="Q1406"/>
  <c r="P1406"/>
  <c r="O1406"/>
  <c r="N1406"/>
  <c r="M1406"/>
  <c r="L1406"/>
  <c r="K1406"/>
  <c r="J1406"/>
  <c r="I1406"/>
  <c r="H1406"/>
  <c r="G1406"/>
  <c r="F1406"/>
  <c r="E1406"/>
  <c r="D1406"/>
  <c r="C1406"/>
  <c r="B1406"/>
  <c r="Q1405"/>
  <c r="P1405"/>
  <c r="O1405"/>
  <c r="N1405"/>
  <c r="M1405"/>
  <c r="L1405"/>
  <c r="K1405"/>
  <c r="J1405"/>
  <c r="I1405"/>
  <c r="H1405"/>
  <c r="G1405"/>
  <c r="F1405"/>
  <c r="E1405"/>
  <c r="D1405"/>
  <c r="C1405"/>
  <c r="B1405"/>
  <c r="Q1404"/>
  <c r="P1404"/>
  <c r="O1404"/>
  <c r="N1404"/>
  <c r="M1404"/>
  <c r="L1404"/>
  <c r="K1404"/>
  <c r="J1404"/>
  <c r="I1404"/>
  <c r="H1404"/>
  <c r="G1404"/>
  <c r="F1404"/>
  <c r="E1404"/>
  <c r="D1404"/>
  <c r="C1404"/>
  <c r="B1404"/>
  <c r="Q1403"/>
  <c r="P1403"/>
  <c r="O1403"/>
  <c r="N1403"/>
  <c r="M1403"/>
  <c r="L1403"/>
  <c r="K1403"/>
  <c r="J1403"/>
  <c r="I1403"/>
  <c r="H1403"/>
  <c r="G1403"/>
  <c r="F1403"/>
  <c r="E1403"/>
  <c r="D1403"/>
  <c r="C1403"/>
  <c r="B1403"/>
  <c r="Q1402"/>
  <c r="P1402"/>
  <c r="O1402"/>
  <c r="N1402"/>
  <c r="M1402"/>
  <c r="L1402"/>
  <c r="K1402"/>
  <c r="J1402"/>
  <c r="I1402"/>
  <c r="H1402"/>
  <c r="G1402"/>
  <c r="F1402"/>
  <c r="E1402"/>
  <c r="D1402"/>
  <c r="C1402"/>
  <c r="B1402"/>
  <c r="Q1401"/>
  <c r="P1401"/>
  <c r="O1401"/>
  <c r="N1401"/>
  <c r="M1401"/>
  <c r="L1401"/>
  <c r="K1401"/>
  <c r="J1401"/>
  <c r="I1401"/>
  <c r="H1401"/>
  <c r="G1401"/>
  <c r="F1401"/>
  <c r="E1401"/>
  <c r="D1401"/>
  <c r="C1401"/>
  <c r="B1401"/>
  <c r="Q1400"/>
  <c r="P1400"/>
  <c r="O1400"/>
  <c r="N1400"/>
  <c r="M1400"/>
  <c r="L1400"/>
  <c r="K1400"/>
  <c r="J1400"/>
  <c r="I1400"/>
  <c r="H1400"/>
  <c r="G1400"/>
  <c r="F1400"/>
  <c r="E1400"/>
  <c r="D1400"/>
  <c r="C1400"/>
  <c r="B1400"/>
  <c r="Q1399"/>
  <c r="P1399"/>
  <c r="O1399"/>
  <c r="N1399"/>
  <c r="M1399"/>
  <c r="L1399"/>
  <c r="K1399"/>
  <c r="J1399"/>
  <c r="I1399"/>
  <c r="H1399"/>
  <c r="G1399"/>
  <c r="F1399"/>
  <c r="E1399"/>
  <c r="D1399"/>
  <c r="C1399"/>
  <c r="B1399"/>
  <c r="Q1398"/>
  <c r="P1398"/>
  <c r="O1398"/>
  <c r="N1398"/>
  <c r="M1398"/>
  <c r="L1398"/>
  <c r="K1398"/>
  <c r="J1398"/>
  <c r="I1398"/>
  <c r="H1398"/>
  <c r="G1398"/>
  <c r="F1398"/>
  <c r="E1398"/>
  <c r="D1398"/>
  <c r="C1398"/>
  <c r="B1398"/>
  <c r="Q1397"/>
  <c r="P1397"/>
  <c r="O1397"/>
  <c r="N1397"/>
  <c r="M1397"/>
  <c r="L1397"/>
  <c r="K1397"/>
  <c r="J1397"/>
  <c r="I1397"/>
  <c r="H1397"/>
  <c r="G1397"/>
  <c r="F1397"/>
  <c r="E1397"/>
  <c r="D1397"/>
  <c r="C1397"/>
  <c r="B1397"/>
  <c r="Q1396"/>
  <c r="P1396"/>
  <c r="O1396"/>
  <c r="N1396"/>
  <c r="M1396"/>
  <c r="L1396"/>
  <c r="K1396"/>
  <c r="J1396"/>
  <c r="I1396"/>
  <c r="H1396"/>
  <c r="G1396"/>
  <c r="F1396"/>
  <c r="E1396"/>
  <c r="D1396"/>
  <c r="C1396"/>
  <c r="B1396"/>
  <c r="Q1395"/>
  <c r="P1395"/>
  <c r="O1395"/>
  <c r="N1395"/>
  <c r="M1395"/>
  <c r="L1395"/>
  <c r="K1395"/>
  <c r="J1395"/>
  <c r="I1395"/>
  <c r="H1395"/>
  <c r="G1395"/>
  <c r="F1395"/>
  <c r="E1395"/>
  <c r="D1395"/>
  <c r="C1395"/>
  <c r="B1395"/>
  <c r="Q1394"/>
  <c r="P1394"/>
  <c r="O1394"/>
  <c r="N1394"/>
  <c r="M1394"/>
  <c r="L1394"/>
  <c r="K1394"/>
  <c r="J1394"/>
  <c r="I1394"/>
  <c r="H1394"/>
  <c r="G1394"/>
  <c r="F1394"/>
  <c r="E1394"/>
  <c r="D1394"/>
  <c r="C1394"/>
  <c r="B1394"/>
  <c r="Q1393"/>
  <c r="P1393"/>
  <c r="O1393"/>
  <c r="N1393"/>
  <c r="M1393"/>
  <c r="L1393"/>
  <c r="K1393"/>
  <c r="J1393"/>
  <c r="I1393"/>
  <c r="H1393"/>
  <c r="G1393"/>
  <c r="F1393"/>
  <c r="E1393"/>
  <c r="D1393"/>
  <c r="C1393"/>
  <c r="B1393"/>
  <c r="Q1392"/>
  <c r="P1392"/>
  <c r="O1392"/>
  <c r="N1392"/>
  <c r="M1392"/>
  <c r="L1392"/>
  <c r="K1392"/>
  <c r="J1392"/>
  <c r="I1392"/>
  <c r="H1392"/>
  <c r="G1392"/>
  <c r="F1392"/>
  <c r="E1392"/>
  <c r="D1392"/>
  <c r="C1392"/>
  <c r="B1392"/>
  <c r="Q1391"/>
  <c r="P1391"/>
  <c r="O1391"/>
  <c r="N1391"/>
  <c r="M1391"/>
  <c r="L1391"/>
  <c r="K1391"/>
  <c r="J1391"/>
  <c r="I1391"/>
  <c r="H1391"/>
  <c r="G1391"/>
  <c r="F1391"/>
  <c r="E1391"/>
  <c r="D1391"/>
  <c r="C1391"/>
  <c r="B1391"/>
  <c r="Q1390"/>
  <c r="P1390"/>
  <c r="O1390"/>
  <c r="N1390"/>
  <c r="M1390"/>
  <c r="L1390"/>
  <c r="K1390"/>
  <c r="J1390"/>
  <c r="I1390"/>
  <c r="H1390"/>
  <c r="G1390"/>
  <c r="F1390"/>
  <c r="E1390"/>
  <c r="D1390"/>
  <c r="C1390"/>
  <c r="B1390"/>
  <c r="Q1389"/>
  <c r="P1389"/>
  <c r="O1389"/>
  <c r="N1389"/>
  <c r="M1389"/>
  <c r="L1389"/>
  <c r="K1389"/>
  <c r="J1389"/>
  <c r="I1389"/>
  <c r="H1389"/>
  <c r="G1389"/>
  <c r="F1389"/>
  <c r="E1389"/>
  <c r="D1389"/>
  <c r="C1389"/>
  <c r="B1389"/>
  <c r="Q1388"/>
  <c r="P1388"/>
  <c r="O1388"/>
  <c r="N1388"/>
  <c r="M1388"/>
  <c r="L1388"/>
  <c r="K1388"/>
  <c r="J1388"/>
  <c r="I1388"/>
  <c r="H1388"/>
  <c r="G1388"/>
  <c r="F1388"/>
  <c r="E1388"/>
  <c r="D1388"/>
  <c r="C1388"/>
  <c r="B1388"/>
  <c r="Q1387"/>
  <c r="P1387"/>
  <c r="O1387"/>
  <c r="N1387"/>
  <c r="M1387"/>
  <c r="L1387"/>
  <c r="K1387"/>
  <c r="J1387"/>
  <c r="I1387"/>
  <c r="H1387"/>
  <c r="G1387"/>
  <c r="F1387"/>
  <c r="E1387"/>
  <c r="D1387"/>
  <c r="C1387"/>
  <c r="B1387"/>
  <c r="Q1386"/>
  <c r="P1386"/>
  <c r="O1386"/>
  <c r="N1386"/>
  <c r="M1386"/>
  <c r="L1386"/>
  <c r="K1386"/>
  <c r="J1386"/>
  <c r="I1386"/>
  <c r="H1386"/>
  <c r="G1386"/>
  <c r="F1386"/>
  <c r="E1386"/>
  <c r="D1386"/>
  <c r="C1386"/>
  <c r="B1386"/>
  <c r="Q1385"/>
  <c r="P1385"/>
  <c r="O1385"/>
  <c r="N1385"/>
  <c r="M1385"/>
  <c r="L1385"/>
  <c r="K1385"/>
  <c r="J1385"/>
  <c r="I1385"/>
  <c r="H1385"/>
  <c r="G1385"/>
  <c r="F1385"/>
  <c r="E1385"/>
  <c r="D1385"/>
  <c r="C1385"/>
  <c r="B1385"/>
  <c r="Q1384"/>
  <c r="P1384"/>
  <c r="O1384"/>
  <c r="N1384"/>
  <c r="M1384"/>
  <c r="L1384"/>
  <c r="K1384"/>
  <c r="J1384"/>
  <c r="I1384"/>
  <c r="H1384"/>
  <c r="G1384"/>
  <c r="F1384"/>
  <c r="E1384"/>
  <c r="D1384"/>
  <c r="C1384"/>
  <c r="B1384"/>
  <c r="Q1383"/>
  <c r="P1383"/>
  <c r="O1383"/>
  <c r="N1383"/>
  <c r="M1383"/>
  <c r="L1383"/>
  <c r="K1383"/>
  <c r="J1383"/>
  <c r="I1383"/>
  <c r="H1383"/>
  <c r="G1383"/>
  <c r="F1383"/>
  <c r="E1383"/>
  <c r="D1383"/>
  <c r="C1383"/>
  <c r="B1383"/>
  <c r="Q1382"/>
  <c r="P1382"/>
  <c r="O1382"/>
  <c r="N1382"/>
  <c r="M1382"/>
  <c r="L1382"/>
  <c r="K1382"/>
  <c r="J1382"/>
  <c r="I1382"/>
  <c r="H1382"/>
  <c r="G1382"/>
  <c r="F1382"/>
  <c r="E1382"/>
  <c r="D1382"/>
  <c r="C1382"/>
  <c r="B1382"/>
  <c r="Q1381"/>
  <c r="P1381"/>
  <c r="O1381"/>
  <c r="N1381"/>
  <c r="M1381"/>
  <c r="L1381"/>
  <c r="K1381"/>
  <c r="J1381"/>
  <c r="I1381"/>
  <c r="H1381"/>
  <c r="G1381"/>
  <c r="F1381"/>
  <c r="E1381"/>
  <c r="D1381"/>
  <c r="C1381"/>
  <c r="B1381"/>
  <c r="Q1380"/>
  <c r="P1380"/>
  <c r="O1380"/>
  <c r="N1380"/>
  <c r="M1380"/>
  <c r="L1380"/>
  <c r="K1380"/>
  <c r="J1380"/>
  <c r="I1380"/>
  <c r="H1380"/>
  <c r="G1380"/>
  <c r="F1380"/>
  <c r="E1380"/>
  <c r="D1380"/>
  <c r="C1380"/>
  <c r="B1380"/>
  <c r="Q1379"/>
  <c r="P1379"/>
  <c r="O1379"/>
  <c r="N1379"/>
  <c r="M1379"/>
  <c r="L1379"/>
  <c r="K1379"/>
  <c r="J1379"/>
  <c r="I1379"/>
  <c r="H1379"/>
  <c r="G1379"/>
  <c r="F1379"/>
  <c r="E1379"/>
  <c r="D1379"/>
  <c r="C1379"/>
  <c r="B1379"/>
  <c r="Q1378"/>
  <c r="P1378"/>
  <c r="O1378"/>
  <c r="N1378"/>
  <c r="M1378"/>
  <c r="L1378"/>
  <c r="K1378"/>
  <c r="J1378"/>
  <c r="I1378"/>
  <c r="H1378"/>
  <c r="G1378"/>
  <c r="F1378"/>
  <c r="E1378"/>
  <c r="D1378"/>
  <c r="C1378"/>
  <c r="B1378"/>
  <c r="Q1377"/>
  <c r="P1377"/>
  <c r="O1377"/>
  <c r="N1377"/>
  <c r="M1377"/>
  <c r="L1377"/>
  <c r="K1377"/>
  <c r="J1377"/>
  <c r="I1377"/>
  <c r="H1377"/>
  <c r="G1377"/>
  <c r="F1377"/>
  <c r="E1377"/>
  <c r="D1377"/>
  <c r="C1377"/>
  <c r="B1377"/>
  <c r="Q1376"/>
  <c r="P1376"/>
  <c r="O1376"/>
  <c r="N1376"/>
  <c r="M1376"/>
  <c r="L1376"/>
  <c r="K1376"/>
  <c r="J1376"/>
  <c r="I1376"/>
  <c r="H1376"/>
  <c r="G1376"/>
  <c r="F1376"/>
  <c r="E1376"/>
  <c r="D1376"/>
  <c r="C1376"/>
  <c r="B1376"/>
  <c r="Q1375"/>
  <c r="P1375"/>
  <c r="O1375"/>
  <c r="N1375"/>
  <c r="M1375"/>
  <c r="L1375"/>
  <c r="K1375"/>
  <c r="J1375"/>
  <c r="I1375"/>
  <c r="H1375"/>
  <c r="G1375"/>
  <c r="F1375"/>
  <c r="E1375"/>
  <c r="D1375"/>
  <c r="C1375"/>
  <c r="B1375"/>
  <c r="Q1374"/>
  <c r="P1374"/>
  <c r="O1374"/>
  <c r="N1374"/>
  <c r="M1374"/>
  <c r="L1374"/>
  <c r="K1374"/>
  <c r="J1374"/>
  <c r="I1374"/>
  <c r="H1374"/>
  <c r="G1374"/>
  <c r="F1374"/>
  <c r="E1374"/>
  <c r="D1374"/>
  <c r="C1374"/>
  <c r="B1374"/>
  <c r="Q1373"/>
  <c r="P1373"/>
  <c r="O1373"/>
  <c r="N1373"/>
  <c r="M1373"/>
  <c r="L1373"/>
  <c r="K1373"/>
  <c r="J1373"/>
  <c r="I1373"/>
  <c r="H1373"/>
  <c r="G1373"/>
  <c r="F1373"/>
  <c r="E1373"/>
  <c r="D1373"/>
  <c r="C1373"/>
  <c r="B1373"/>
  <c r="Q1372"/>
  <c r="P1372"/>
  <c r="O1372"/>
  <c r="N1372"/>
  <c r="M1372"/>
  <c r="L1372"/>
  <c r="K1372"/>
  <c r="J1372"/>
  <c r="I1372"/>
  <c r="H1372"/>
  <c r="G1372"/>
  <c r="F1372"/>
  <c r="E1372"/>
  <c r="D1372"/>
  <c r="C1372"/>
  <c r="B1372"/>
  <c r="Q1371"/>
  <c r="P1371"/>
  <c r="O1371"/>
  <c r="N1371"/>
  <c r="M1371"/>
  <c r="L1371"/>
  <c r="K1371"/>
  <c r="J1371"/>
  <c r="I1371"/>
  <c r="H1371"/>
  <c r="G1371"/>
  <c r="F1371"/>
  <c r="E1371"/>
  <c r="D1371"/>
  <c r="C1371"/>
  <c r="B1371"/>
  <c r="Q1370"/>
  <c r="P1370"/>
  <c r="O1370"/>
  <c r="N1370"/>
  <c r="M1370"/>
  <c r="L1370"/>
  <c r="K1370"/>
  <c r="J1370"/>
  <c r="I1370"/>
  <c r="H1370"/>
  <c r="G1370"/>
  <c r="F1370"/>
  <c r="E1370"/>
  <c r="D1370"/>
  <c r="C1370"/>
  <c r="B1370"/>
  <c r="Q1369"/>
  <c r="P1369"/>
  <c r="O1369"/>
  <c r="N1369"/>
  <c r="M1369"/>
  <c r="L1369"/>
  <c r="K1369"/>
  <c r="J1369"/>
  <c r="I1369"/>
  <c r="H1369"/>
  <c r="G1369"/>
  <c r="F1369"/>
  <c r="E1369"/>
  <c r="D1369"/>
  <c r="C1369"/>
  <c r="B1369"/>
  <c r="Q1368"/>
  <c r="P1368"/>
  <c r="O1368"/>
  <c r="N1368"/>
  <c r="M1368"/>
  <c r="L1368"/>
  <c r="K1368"/>
  <c r="J1368"/>
  <c r="I1368"/>
  <c r="H1368"/>
  <c r="G1368"/>
  <c r="F1368"/>
  <c r="E1368"/>
  <c r="D1368"/>
  <c r="C1368"/>
  <c r="B1368"/>
  <c r="Q1367"/>
  <c r="P1367"/>
  <c r="O1367"/>
  <c r="N1367"/>
  <c r="M1367"/>
  <c r="L1367"/>
  <c r="K1367"/>
  <c r="J1367"/>
  <c r="I1367"/>
  <c r="H1367"/>
  <c r="G1367"/>
  <c r="F1367"/>
  <c r="E1367"/>
  <c r="D1367"/>
  <c r="C1367"/>
  <c r="B1367"/>
  <c r="Q1366"/>
  <c r="P1366"/>
  <c r="O1366"/>
  <c r="N1366"/>
  <c r="M1366"/>
  <c r="L1366"/>
  <c r="K1366"/>
  <c r="J1366"/>
  <c r="I1366"/>
  <c r="H1366"/>
  <c r="G1366"/>
  <c r="F1366"/>
  <c r="E1366"/>
  <c r="D1366"/>
  <c r="C1366"/>
  <c r="B1366"/>
  <c r="Q1365"/>
  <c r="P1365"/>
  <c r="O1365"/>
  <c r="N1365"/>
  <c r="M1365"/>
  <c r="L1365"/>
  <c r="K1365"/>
  <c r="J1365"/>
  <c r="I1365"/>
  <c r="H1365"/>
  <c r="G1365"/>
  <c r="F1365"/>
  <c r="E1365"/>
  <c r="D1365"/>
  <c r="C1365"/>
  <c r="B1365"/>
  <c r="Q1364"/>
  <c r="P1364"/>
  <c r="O1364"/>
  <c r="N1364"/>
  <c r="M1364"/>
  <c r="L1364"/>
  <c r="K1364"/>
  <c r="J1364"/>
  <c r="I1364"/>
  <c r="H1364"/>
  <c r="G1364"/>
  <c r="F1364"/>
  <c r="E1364"/>
  <c r="D1364"/>
  <c r="C1364"/>
  <c r="B1364"/>
  <c r="Q1363"/>
  <c r="P1363"/>
  <c r="O1363"/>
  <c r="N1363"/>
  <c r="M1363"/>
  <c r="L1363"/>
  <c r="K1363"/>
  <c r="J1363"/>
  <c r="I1363"/>
  <c r="H1363"/>
  <c r="G1363"/>
  <c r="F1363"/>
  <c r="E1363"/>
  <c r="D1363"/>
  <c r="C1363"/>
  <c r="B1363"/>
  <c r="Q1362"/>
  <c r="P1362"/>
  <c r="O1362"/>
  <c r="N1362"/>
  <c r="M1362"/>
  <c r="L1362"/>
  <c r="K1362"/>
  <c r="J1362"/>
  <c r="I1362"/>
  <c r="H1362"/>
  <c r="G1362"/>
  <c r="F1362"/>
  <c r="E1362"/>
  <c r="D1362"/>
  <c r="C1362"/>
  <c r="B1362"/>
  <c r="Q1361"/>
  <c r="P1361"/>
  <c r="O1361"/>
  <c r="N1361"/>
  <c r="M1361"/>
  <c r="L1361"/>
  <c r="K1361"/>
  <c r="J1361"/>
  <c r="I1361"/>
  <c r="H1361"/>
  <c r="G1361"/>
  <c r="F1361"/>
  <c r="E1361"/>
  <c r="D1361"/>
  <c r="C1361"/>
  <c r="B1361"/>
  <c r="Q1360"/>
  <c r="P1360"/>
  <c r="O1360"/>
  <c r="N1360"/>
  <c r="M1360"/>
  <c r="L1360"/>
  <c r="K1360"/>
  <c r="J1360"/>
  <c r="I1360"/>
  <c r="H1360"/>
  <c r="G1360"/>
  <c r="F1360"/>
  <c r="E1360"/>
  <c r="D1360"/>
  <c r="C1360"/>
  <c r="B1360"/>
  <c r="Q1359"/>
  <c r="P1359"/>
  <c r="O1359"/>
  <c r="N1359"/>
  <c r="M1359"/>
  <c r="L1359"/>
  <c r="K1359"/>
  <c r="J1359"/>
  <c r="I1359"/>
  <c r="H1359"/>
  <c r="G1359"/>
  <c r="F1359"/>
  <c r="E1359"/>
  <c r="D1359"/>
  <c r="C1359"/>
  <c r="B1359"/>
  <c r="Q1358"/>
  <c r="P1358"/>
  <c r="O1358"/>
  <c r="N1358"/>
  <c r="M1358"/>
  <c r="L1358"/>
  <c r="K1358"/>
  <c r="J1358"/>
  <c r="I1358"/>
  <c r="H1358"/>
  <c r="G1358"/>
  <c r="F1358"/>
  <c r="E1358"/>
  <c r="D1358"/>
  <c r="C1358"/>
  <c r="B1358"/>
  <c r="Q1357"/>
  <c r="P1357"/>
  <c r="O1357"/>
  <c r="N1357"/>
  <c r="M1357"/>
  <c r="L1357"/>
  <c r="K1357"/>
  <c r="J1357"/>
  <c r="I1357"/>
  <c r="H1357"/>
  <c r="G1357"/>
  <c r="F1357"/>
  <c r="E1357"/>
  <c r="D1357"/>
  <c r="C1357"/>
  <c r="B1357"/>
  <c r="Q1356"/>
  <c r="P1356"/>
  <c r="O1356"/>
  <c r="N1356"/>
  <c r="M1356"/>
  <c r="L1356"/>
  <c r="K1356"/>
  <c r="J1356"/>
  <c r="I1356"/>
  <c r="H1356"/>
  <c r="G1356"/>
  <c r="F1356"/>
  <c r="E1356"/>
  <c r="D1356"/>
  <c r="C1356"/>
  <c r="B1356"/>
  <c r="Q1355"/>
  <c r="P1355"/>
  <c r="O1355"/>
  <c r="N1355"/>
  <c r="M1355"/>
  <c r="L1355"/>
  <c r="K1355"/>
  <c r="J1355"/>
  <c r="I1355"/>
  <c r="H1355"/>
  <c r="G1355"/>
  <c r="F1355"/>
  <c r="E1355"/>
  <c r="D1355"/>
  <c r="C1355"/>
  <c r="B1355"/>
  <c r="Q1354"/>
  <c r="P1354"/>
  <c r="O1354"/>
  <c r="N1354"/>
  <c r="M1354"/>
  <c r="L1354"/>
  <c r="K1354"/>
  <c r="J1354"/>
  <c r="I1354"/>
  <c r="H1354"/>
  <c r="G1354"/>
  <c r="F1354"/>
  <c r="E1354"/>
  <c r="D1354"/>
  <c r="C1354"/>
  <c r="B1354"/>
  <c r="Q1353"/>
  <c r="P1353"/>
  <c r="O1353"/>
  <c r="N1353"/>
  <c r="M1353"/>
  <c r="L1353"/>
  <c r="K1353"/>
  <c r="J1353"/>
  <c r="I1353"/>
  <c r="H1353"/>
  <c r="G1353"/>
  <c r="F1353"/>
  <c r="E1353"/>
  <c r="D1353"/>
  <c r="C1353"/>
  <c r="B1353"/>
  <c r="Q1352"/>
  <c r="P1352"/>
  <c r="O1352"/>
  <c r="N1352"/>
  <c r="M1352"/>
  <c r="L1352"/>
  <c r="K1352"/>
  <c r="J1352"/>
  <c r="I1352"/>
  <c r="H1352"/>
  <c r="G1352"/>
  <c r="F1352"/>
  <c r="E1352"/>
  <c r="D1352"/>
  <c r="C1352"/>
  <c r="B1352"/>
  <c r="Q1351"/>
  <c r="P1351"/>
  <c r="O1351"/>
  <c r="N1351"/>
  <c r="M1351"/>
  <c r="L1351"/>
  <c r="K1351"/>
  <c r="J1351"/>
  <c r="I1351"/>
  <c r="H1351"/>
  <c r="G1351"/>
  <c r="F1351"/>
  <c r="E1351"/>
  <c r="D1351"/>
  <c r="C1351"/>
  <c r="B1351"/>
  <c r="Q1350"/>
  <c r="P1350"/>
  <c r="O1350"/>
  <c r="N1350"/>
  <c r="M1350"/>
  <c r="L1350"/>
  <c r="K1350"/>
  <c r="J1350"/>
  <c r="I1350"/>
  <c r="H1350"/>
  <c r="G1350"/>
  <c r="F1350"/>
  <c r="E1350"/>
  <c r="D1350"/>
  <c r="C1350"/>
  <c r="B1350"/>
  <c r="Q1349"/>
  <c r="P1349"/>
  <c r="O1349"/>
  <c r="N1349"/>
  <c r="M1349"/>
  <c r="L1349"/>
  <c r="K1349"/>
  <c r="J1349"/>
  <c r="I1349"/>
  <c r="H1349"/>
  <c r="G1349"/>
  <c r="F1349"/>
  <c r="E1349"/>
  <c r="D1349"/>
  <c r="C1349"/>
  <c r="B1349"/>
  <c r="Q1348"/>
  <c r="P1348"/>
  <c r="O1348"/>
  <c r="N1348"/>
  <c r="M1348"/>
  <c r="L1348"/>
  <c r="K1348"/>
  <c r="J1348"/>
  <c r="I1348"/>
  <c r="H1348"/>
  <c r="G1348"/>
  <c r="F1348"/>
  <c r="E1348"/>
  <c r="D1348"/>
  <c r="C1348"/>
  <c r="B1348"/>
  <c r="Q1347"/>
  <c r="P1347"/>
  <c r="O1347"/>
  <c r="N1347"/>
  <c r="M1347"/>
  <c r="L1347"/>
  <c r="K1347"/>
  <c r="J1347"/>
  <c r="I1347"/>
  <c r="H1347"/>
  <c r="G1347"/>
  <c r="F1347"/>
  <c r="E1347"/>
  <c r="D1347"/>
  <c r="C1347"/>
  <c r="B1347"/>
  <c r="Q1346"/>
  <c r="P1346"/>
  <c r="O1346"/>
  <c r="N1346"/>
  <c r="M1346"/>
  <c r="L1346"/>
  <c r="K1346"/>
  <c r="J1346"/>
  <c r="I1346"/>
  <c r="H1346"/>
  <c r="G1346"/>
  <c r="F1346"/>
  <c r="E1346"/>
  <c r="D1346"/>
  <c r="C1346"/>
  <c r="B1346"/>
  <c r="Q1345"/>
  <c r="P1345"/>
  <c r="O1345"/>
  <c r="N1345"/>
  <c r="M1345"/>
  <c r="L1345"/>
  <c r="K1345"/>
  <c r="J1345"/>
  <c r="I1345"/>
  <c r="H1345"/>
  <c r="G1345"/>
  <c r="F1345"/>
  <c r="E1345"/>
  <c r="D1345"/>
  <c r="C1345"/>
  <c r="B1345"/>
  <c r="Q1344"/>
  <c r="P1344"/>
  <c r="O1344"/>
  <c r="N1344"/>
  <c r="M1344"/>
  <c r="L1344"/>
  <c r="K1344"/>
  <c r="J1344"/>
  <c r="I1344"/>
  <c r="H1344"/>
  <c r="G1344"/>
  <c r="F1344"/>
  <c r="E1344"/>
  <c r="D1344"/>
  <c r="C1344"/>
  <c r="B1344"/>
  <c r="Q1343"/>
  <c r="P1343"/>
  <c r="O1343"/>
  <c r="N1343"/>
  <c r="M1343"/>
  <c r="L1343"/>
  <c r="K1343"/>
  <c r="J1343"/>
  <c r="I1343"/>
  <c r="H1343"/>
  <c r="G1343"/>
  <c r="F1343"/>
  <c r="E1343"/>
  <c r="D1343"/>
  <c r="C1343"/>
  <c r="B1343"/>
  <c r="Q1342"/>
  <c r="P1342"/>
  <c r="O1342"/>
  <c r="N1342"/>
  <c r="M1342"/>
  <c r="L1342"/>
  <c r="K1342"/>
  <c r="J1342"/>
  <c r="I1342"/>
  <c r="H1342"/>
  <c r="G1342"/>
  <c r="F1342"/>
  <c r="E1342"/>
  <c r="D1342"/>
  <c r="C1342"/>
  <c r="B1342"/>
  <c r="Q1341"/>
  <c r="P1341"/>
  <c r="O1341"/>
  <c r="N1341"/>
  <c r="M1341"/>
  <c r="L1341"/>
  <c r="K1341"/>
  <c r="J1341"/>
  <c r="I1341"/>
  <c r="H1341"/>
  <c r="G1341"/>
  <c r="F1341"/>
  <c r="E1341"/>
  <c r="D1341"/>
  <c r="C1341"/>
  <c r="B1341"/>
  <c r="Q1340"/>
  <c r="P1340"/>
  <c r="O1340"/>
  <c r="N1340"/>
  <c r="M1340"/>
  <c r="L1340"/>
  <c r="K1340"/>
  <c r="J1340"/>
  <c r="I1340"/>
  <c r="H1340"/>
  <c r="G1340"/>
  <c r="F1340"/>
  <c r="E1340"/>
  <c r="D1340"/>
  <c r="C1340"/>
  <c r="B1340"/>
  <c r="Q1339"/>
  <c r="P1339"/>
  <c r="O1339"/>
  <c r="N1339"/>
  <c r="M1339"/>
  <c r="L1339"/>
  <c r="K1339"/>
  <c r="J1339"/>
  <c r="I1339"/>
  <c r="H1339"/>
  <c r="G1339"/>
  <c r="F1339"/>
  <c r="E1339"/>
  <c r="D1339"/>
  <c r="C1339"/>
  <c r="B1339"/>
  <c r="Q1338"/>
  <c r="P1338"/>
  <c r="O1338"/>
  <c r="N1338"/>
  <c r="M1338"/>
  <c r="L1338"/>
  <c r="K1338"/>
  <c r="J1338"/>
  <c r="I1338"/>
  <c r="H1338"/>
  <c r="G1338"/>
  <c r="F1338"/>
  <c r="E1338"/>
  <c r="D1338"/>
  <c r="C1338"/>
  <c r="B1338"/>
  <c r="Q1337"/>
  <c r="P1337"/>
  <c r="O1337"/>
  <c r="N1337"/>
  <c r="M1337"/>
  <c r="L1337"/>
  <c r="K1337"/>
  <c r="J1337"/>
  <c r="I1337"/>
  <c r="H1337"/>
  <c r="G1337"/>
  <c r="F1337"/>
  <c r="E1337"/>
  <c r="D1337"/>
  <c r="C1337"/>
  <c r="B1337"/>
  <c r="Q1336"/>
  <c r="P1336"/>
  <c r="O1336"/>
  <c r="N1336"/>
  <c r="M1336"/>
  <c r="L1336"/>
  <c r="K1336"/>
  <c r="J1336"/>
  <c r="I1336"/>
  <c r="H1336"/>
  <c r="G1336"/>
  <c r="F1336"/>
  <c r="E1336"/>
  <c r="D1336"/>
  <c r="C1336"/>
  <c r="B1336"/>
  <c r="Q1335"/>
  <c r="P1335"/>
  <c r="O1335"/>
  <c r="N1335"/>
  <c r="M1335"/>
  <c r="L1335"/>
  <c r="K1335"/>
  <c r="J1335"/>
  <c r="I1335"/>
  <c r="H1335"/>
  <c r="G1335"/>
  <c r="F1335"/>
  <c r="E1335"/>
  <c r="D1335"/>
  <c r="C1335"/>
  <c r="B1335"/>
  <c r="Q1334"/>
  <c r="P1334"/>
  <c r="O1334"/>
  <c r="N1334"/>
  <c r="M1334"/>
  <c r="L1334"/>
  <c r="K1334"/>
  <c r="J1334"/>
  <c r="I1334"/>
  <c r="H1334"/>
  <c r="G1334"/>
  <c r="F1334"/>
  <c r="E1334"/>
  <c r="D1334"/>
  <c r="C1334"/>
  <c r="B1334"/>
  <c r="Q1333"/>
  <c r="P1333"/>
  <c r="O1333"/>
  <c r="N1333"/>
  <c r="M1333"/>
  <c r="L1333"/>
  <c r="K1333"/>
  <c r="J1333"/>
  <c r="I1333"/>
  <c r="H1333"/>
  <c r="G1333"/>
  <c r="F1333"/>
  <c r="E1333"/>
  <c r="D1333"/>
  <c r="C1333"/>
  <c r="B1333"/>
  <c r="Q1332"/>
  <c r="P1332"/>
  <c r="O1332"/>
  <c r="N1332"/>
  <c r="M1332"/>
  <c r="L1332"/>
  <c r="K1332"/>
  <c r="J1332"/>
  <c r="I1332"/>
  <c r="H1332"/>
  <c r="G1332"/>
  <c r="F1332"/>
  <c r="E1332"/>
  <c r="D1332"/>
  <c r="C1332"/>
  <c r="B1332"/>
  <c r="Q1331"/>
  <c r="P1331"/>
  <c r="O1331"/>
  <c r="N1331"/>
  <c r="M1331"/>
  <c r="L1331"/>
  <c r="K1331"/>
  <c r="J1331"/>
  <c r="I1331"/>
  <c r="H1331"/>
  <c r="G1331"/>
  <c r="F1331"/>
  <c r="E1331"/>
  <c r="D1331"/>
  <c r="C1331"/>
  <c r="B1331"/>
  <c r="Q1330"/>
  <c r="P1330"/>
  <c r="O1330"/>
  <c r="N1330"/>
  <c r="M1330"/>
  <c r="L1330"/>
  <c r="K1330"/>
  <c r="J1330"/>
  <c r="I1330"/>
  <c r="H1330"/>
  <c r="G1330"/>
  <c r="F1330"/>
  <c r="E1330"/>
  <c r="D1330"/>
  <c r="C1330"/>
  <c r="B1330"/>
  <c r="Q1329"/>
  <c r="P1329"/>
  <c r="O1329"/>
  <c r="N1329"/>
  <c r="M1329"/>
  <c r="L1329"/>
  <c r="K1329"/>
  <c r="J1329"/>
  <c r="I1329"/>
  <c r="H1329"/>
  <c r="G1329"/>
  <c r="F1329"/>
  <c r="E1329"/>
  <c r="D1329"/>
  <c r="C1329"/>
  <c r="B1329"/>
  <c r="Q1328"/>
  <c r="P1328"/>
  <c r="O1328"/>
  <c r="N1328"/>
  <c r="M1328"/>
  <c r="L1328"/>
  <c r="K1328"/>
  <c r="J1328"/>
  <c r="I1328"/>
  <c r="H1328"/>
  <c r="G1328"/>
  <c r="F1328"/>
  <c r="E1328"/>
  <c r="D1328"/>
  <c r="C1328"/>
  <c r="B1328"/>
  <c r="Q1327"/>
  <c r="P1327"/>
  <c r="O1327"/>
  <c r="N1327"/>
  <c r="M1327"/>
  <c r="L1327"/>
  <c r="K1327"/>
  <c r="J1327"/>
  <c r="I1327"/>
  <c r="H1327"/>
  <c r="G1327"/>
  <c r="F1327"/>
  <c r="E1327"/>
  <c r="D1327"/>
  <c r="C1327"/>
  <c r="B1327"/>
  <c r="Q1326"/>
  <c r="P1326"/>
  <c r="O1326"/>
  <c r="N1326"/>
  <c r="M1326"/>
  <c r="L1326"/>
  <c r="K1326"/>
  <c r="J1326"/>
  <c r="I1326"/>
  <c r="H1326"/>
  <c r="G1326"/>
  <c r="F1326"/>
  <c r="E1326"/>
  <c r="D1326"/>
  <c r="C1326"/>
  <c r="B1326"/>
  <c r="Q1325"/>
  <c r="P1325"/>
  <c r="O1325"/>
  <c r="N1325"/>
  <c r="M1325"/>
  <c r="L1325"/>
  <c r="K1325"/>
  <c r="J1325"/>
  <c r="I1325"/>
  <c r="H1325"/>
  <c r="G1325"/>
  <c r="F1325"/>
  <c r="E1325"/>
  <c r="D1325"/>
  <c r="C1325"/>
  <c r="B1325"/>
  <c r="Q1324"/>
  <c r="P1324"/>
  <c r="O1324"/>
  <c r="N1324"/>
  <c r="M1324"/>
  <c r="L1324"/>
  <c r="K1324"/>
  <c r="J1324"/>
  <c r="I1324"/>
  <c r="H1324"/>
  <c r="G1324"/>
  <c r="F1324"/>
  <c r="E1324"/>
  <c r="D1324"/>
  <c r="C1324"/>
  <c r="B1324"/>
  <c r="Q1323"/>
  <c r="P1323"/>
  <c r="O1323"/>
  <c r="N1323"/>
  <c r="M1323"/>
  <c r="L1323"/>
  <c r="K1323"/>
  <c r="J1323"/>
  <c r="I1323"/>
  <c r="H1323"/>
  <c r="G1323"/>
  <c r="F1323"/>
  <c r="E1323"/>
  <c r="D1323"/>
  <c r="C1323"/>
  <c r="B1323"/>
  <c r="Q1322"/>
  <c r="P1322"/>
  <c r="O1322"/>
  <c r="N1322"/>
  <c r="M1322"/>
  <c r="L1322"/>
  <c r="K1322"/>
  <c r="J1322"/>
  <c r="I1322"/>
  <c r="H1322"/>
  <c r="G1322"/>
  <c r="F1322"/>
  <c r="E1322"/>
  <c r="D1322"/>
  <c r="C1322"/>
  <c r="B1322"/>
  <c r="Q1321"/>
  <c r="P1321"/>
  <c r="O1321"/>
  <c r="N1321"/>
  <c r="M1321"/>
  <c r="L1321"/>
  <c r="K1321"/>
  <c r="J1321"/>
  <c r="I1321"/>
  <c r="H1321"/>
  <c r="G1321"/>
  <c r="F1321"/>
  <c r="E1321"/>
  <c r="D1321"/>
  <c r="C1321"/>
  <c r="B1321"/>
  <c r="Q1320"/>
  <c r="P1320"/>
  <c r="O1320"/>
  <c r="N1320"/>
  <c r="M1320"/>
  <c r="L1320"/>
  <c r="K1320"/>
  <c r="J1320"/>
  <c r="I1320"/>
  <c r="H1320"/>
  <c r="G1320"/>
  <c r="F1320"/>
  <c r="E1320"/>
  <c r="D1320"/>
  <c r="C1320"/>
  <c r="B1320"/>
  <c r="Q1319"/>
  <c r="P1319"/>
  <c r="O1319"/>
  <c r="N1319"/>
  <c r="M1319"/>
  <c r="L1319"/>
  <c r="K1319"/>
  <c r="J1319"/>
  <c r="I1319"/>
  <c r="H1319"/>
  <c r="G1319"/>
  <c r="F1319"/>
  <c r="E1319"/>
  <c r="D1319"/>
  <c r="C1319"/>
  <c r="B1319"/>
  <c r="Q1318"/>
  <c r="P1318"/>
  <c r="O1318"/>
  <c r="N1318"/>
  <c r="M1318"/>
  <c r="L1318"/>
  <c r="K1318"/>
  <c r="J1318"/>
  <c r="I1318"/>
  <c r="H1318"/>
  <c r="G1318"/>
  <c r="F1318"/>
  <c r="E1318"/>
  <c r="D1318"/>
  <c r="C1318"/>
  <c r="B1318"/>
  <c r="Q1317"/>
  <c r="P1317"/>
  <c r="O1317"/>
  <c r="N1317"/>
  <c r="M1317"/>
  <c r="L1317"/>
  <c r="K1317"/>
  <c r="J1317"/>
  <c r="I1317"/>
  <c r="H1317"/>
  <c r="G1317"/>
  <c r="F1317"/>
  <c r="E1317"/>
  <c r="D1317"/>
  <c r="C1317"/>
  <c r="B1317"/>
  <c r="Q1316"/>
  <c r="P1316"/>
  <c r="O1316"/>
  <c r="N1316"/>
  <c r="M1316"/>
  <c r="L1316"/>
  <c r="K1316"/>
  <c r="J1316"/>
  <c r="I1316"/>
  <c r="H1316"/>
  <c r="G1316"/>
  <c r="F1316"/>
  <c r="E1316"/>
  <c r="D1316"/>
  <c r="C1316"/>
  <c r="B1316"/>
  <c r="Q1315"/>
  <c r="P1315"/>
  <c r="O1315"/>
  <c r="N1315"/>
  <c r="M1315"/>
  <c r="L1315"/>
  <c r="K1315"/>
  <c r="J1315"/>
  <c r="I1315"/>
  <c r="H1315"/>
  <c r="G1315"/>
  <c r="F1315"/>
  <c r="E1315"/>
  <c r="D1315"/>
  <c r="C1315"/>
  <c r="B1315"/>
  <c r="Q1314"/>
  <c r="P1314"/>
  <c r="O1314"/>
  <c r="N1314"/>
  <c r="M1314"/>
  <c r="L1314"/>
  <c r="K1314"/>
  <c r="J1314"/>
  <c r="I1314"/>
  <c r="H1314"/>
  <c r="G1314"/>
  <c r="F1314"/>
  <c r="E1314"/>
  <c r="D1314"/>
  <c r="C1314"/>
  <c r="B1314"/>
  <c r="Q1313"/>
  <c r="P1313"/>
  <c r="O1313"/>
  <c r="N1313"/>
  <c r="M1313"/>
  <c r="L1313"/>
  <c r="K1313"/>
  <c r="J1313"/>
  <c r="I1313"/>
  <c r="H1313"/>
  <c r="G1313"/>
  <c r="F1313"/>
  <c r="E1313"/>
  <c r="D1313"/>
  <c r="C1313"/>
  <c r="B1313"/>
  <c r="Q1312"/>
  <c r="P1312"/>
  <c r="O1312"/>
  <c r="N1312"/>
  <c r="M1312"/>
  <c r="L1312"/>
  <c r="K1312"/>
  <c r="J1312"/>
  <c r="I1312"/>
  <c r="H1312"/>
  <c r="G1312"/>
  <c r="F1312"/>
  <c r="E1312"/>
  <c r="D1312"/>
  <c r="C1312"/>
  <c r="B1312"/>
  <c r="Q1311"/>
  <c r="P1311"/>
  <c r="O1311"/>
  <c r="N1311"/>
  <c r="M1311"/>
  <c r="L1311"/>
  <c r="K1311"/>
  <c r="J1311"/>
  <c r="I1311"/>
  <c r="H1311"/>
  <c r="G1311"/>
  <c r="F1311"/>
  <c r="E1311"/>
  <c r="D1311"/>
  <c r="C1311"/>
  <c r="B1311"/>
  <c r="Q1310"/>
  <c r="P1310"/>
  <c r="O1310"/>
  <c r="N1310"/>
  <c r="M1310"/>
  <c r="L1310"/>
  <c r="K1310"/>
  <c r="J1310"/>
  <c r="I1310"/>
  <c r="H1310"/>
  <c r="G1310"/>
  <c r="F1310"/>
  <c r="E1310"/>
  <c r="D1310"/>
  <c r="C1310"/>
  <c r="B1310"/>
  <c r="Q1309"/>
  <c r="P1309"/>
  <c r="O1309"/>
  <c r="N1309"/>
  <c r="M1309"/>
  <c r="L1309"/>
  <c r="K1309"/>
  <c r="J1309"/>
  <c r="I1309"/>
  <c r="H1309"/>
  <c r="G1309"/>
  <c r="F1309"/>
  <c r="E1309"/>
  <c r="D1309"/>
  <c r="C1309"/>
  <c r="B1309"/>
  <c r="Q1308"/>
  <c r="P1308"/>
  <c r="O1308"/>
  <c r="N1308"/>
  <c r="M1308"/>
  <c r="L1308"/>
  <c r="K1308"/>
  <c r="J1308"/>
  <c r="I1308"/>
  <c r="H1308"/>
  <c r="G1308"/>
  <c r="F1308"/>
  <c r="E1308"/>
  <c r="D1308"/>
  <c r="C1308"/>
  <c r="B1308"/>
  <c r="Q1307"/>
  <c r="P1307"/>
  <c r="O1307"/>
  <c r="N1307"/>
  <c r="M1307"/>
  <c r="L1307"/>
  <c r="K1307"/>
  <c r="J1307"/>
  <c r="I1307"/>
  <c r="H1307"/>
  <c r="G1307"/>
  <c r="F1307"/>
  <c r="E1307"/>
  <c r="D1307"/>
  <c r="C1307"/>
  <c r="B1307"/>
  <c r="Q1306"/>
  <c r="P1306"/>
  <c r="O1306"/>
  <c r="N1306"/>
  <c r="M1306"/>
  <c r="L1306"/>
  <c r="K1306"/>
  <c r="J1306"/>
  <c r="I1306"/>
  <c r="H1306"/>
  <c r="G1306"/>
  <c r="F1306"/>
  <c r="E1306"/>
  <c r="D1306"/>
  <c r="C1306"/>
  <c r="B1306"/>
  <c r="Q1305"/>
  <c r="P1305"/>
  <c r="O1305"/>
  <c r="N1305"/>
  <c r="M1305"/>
  <c r="L1305"/>
  <c r="K1305"/>
  <c r="J1305"/>
  <c r="I1305"/>
  <c r="H1305"/>
  <c r="G1305"/>
  <c r="F1305"/>
  <c r="E1305"/>
  <c r="D1305"/>
  <c r="C1305"/>
  <c r="B1305"/>
  <c r="Q1304"/>
  <c r="P1304"/>
  <c r="O1304"/>
  <c r="N1304"/>
  <c r="M1304"/>
  <c r="L1304"/>
  <c r="K1304"/>
  <c r="J1304"/>
  <c r="I1304"/>
  <c r="H1304"/>
  <c r="G1304"/>
  <c r="F1304"/>
  <c r="E1304"/>
  <c r="D1304"/>
  <c r="C1304"/>
  <c r="B1304"/>
  <c r="Q1303"/>
  <c r="P1303"/>
  <c r="O1303"/>
  <c r="N1303"/>
  <c r="M1303"/>
  <c r="L1303"/>
  <c r="K1303"/>
  <c r="J1303"/>
  <c r="I1303"/>
  <c r="H1303"/>
  <c r="G1303"/>
  <c r="F1303"/>
  <c r="E1303"/>
  <c r="D1303"/>
  <c r="C1303"/>
  <c r="B1303"/>
  <c r="Q1302"/>
  <c r="P1302"/>
  <c r="O1302"/>
  <c r="N1302"/>
  <c r="M1302"/>
  <c r="L1302"/>
  <c r="K1302"/>
  <c r="J1302"/>
  <c r="I1302"/>
  <c r="H1302"/>
  <c r="G1302"/>
  <c r="F1302"/>
  <c r="E1302"/>
  <c r="D1302"/>
  <c r="C1302"/>
  <c r="B1302"/>
  <c r="Q1301"/>
  <c r="P1301"/>
  <c r="O1301"/>
  <c r="N1301"/>
  <c r="M1301"/>
  <c r="L1301"/>
  <c r="K1301"/>
  <c r="J1301"/>
  <c r="I1301"/>
  <c r="H1301"/>
  <c r="G1301"/>
  <c r="F1301"/>
  <c r="E1301"/>
  <c r="D1301"/>
  <c r="C1301"/>
  <c r="B1301"/>
  <c r="Q1300"/>
  <c r="P1300"/>
  <c r="O1300"/>
  <c r="N1300"/>
  <c r="M1300"/>
  <c r="L1300"/>
  <c r="K1300"/>
  <c r="J1300"/>
  <c r="I1300"/>
  <c r="H1300"/>
  <c r="G1300"/>
  <c r="F1300"/>
  <c r="E1300"/>
  <c r="D1300"/>
  <c r="C1300"/>
  <c r="B1300"/>
  <c r="Q1299"/>
  <c r="P1299"/>
  <c r="O1299"/>
  <c r="N1299"/>
  <c r="M1299"/>
  <c r="L1299"/>
  <c r="K1299"/>
  <c r="J1299"/>
  <c r="I1299"/>
  <c r="H1299"/>
  <c r="G1299"/>
  <c r="F1299"/>
  <c r="E1299"/>
  <c r="D1299"/>
  <c r="C1299"/>
  <c r="B1299"/>
  <c r="Q1298"/>
  <c r="P1298"/>
  <c r="O1298"/>
  <c r="N1298"/>
  <c r="M1298"/>
  <c r="L1298"/>
  <c r="K1298"/>
  <c r="J1298"/>
  <c r="I1298"/>
  <c r="H1298"/>
  <c r="G1298"/>
  <c r="F1298"/>
  <c r="E1298"/>
  <c r="D1298"/>
  <c r="C1298"/>
  <c r="B1298"/>
  <c r="Q1297"/>
  <c r="P1297"/>
  <c r="O1297"/>
  <c r="N1297"/>
  <c r="M1297"/>
  <c r="L1297"/>
  <c r="K1297"/>
  <c r="J1297"/>
  <c r="I1297"/>
  <c r="H1297"/>
  <c r="G1297"/>
  <c r="F1297"/>
  <c r="E1297"/>
  <c r="D1297"/>
  <c r="C1297"/>
  <c r="B1297"/>
  <c r="Q1296"/>
  <c r="P1296"/>
  <c r="O1296"/>
  <c r="N1296"/>
  <c r="M1296"/>
  <c r="L1296"/>
  <c r="K1296"/>
  <c r="J1296"/>
  <c r="I1296"/>
  <c r="H1296"/>
  <c r="G1296"/>
  <c r="F1296"/>
  <c r="E1296"/>
  <c r="D1296"/>
  <c r="C1296"/>
  <c r="B1296"/>
  <c r="Q1295"/>
  <c r="P1295"/>
  <c r="O1295"/>
  <c r="N1295"/>
  <c r="M1295"/>
  <c r="L1295"/>
  <c r="K1295"/>
  <c r="J1295"/>
  <c r="I1295"/>
  <c r="H1295"/>
  <c r="G1295"/>
  <c r="F1295"/>
  <c r="E1295"/>
  <c r="D1295"/>
  <c r="C1295"/>
  <c r="B1295"/>
  <c r="Q1294"/>
  <c r="P1294"/>
  <c r="O1294"/>
  <c r="N1294"/>
  <c r="M1294"/>
  <c r="L1294"/>
  <c r="K1294"/>
  <c r="J1294"/>
  <c r="I1294"/>
  <c r="H1294"/>
  <c r="G1294"/>
  <c r="F1294"/>
  <c r="E1294"/>
  <c r="D1294"/>
  <c r="C1294"/>
  <c r="B1294"/>
  <c r="Q1293"/>
  <c r="P1293"/>
  <c r="O1293"/>
  <c r="N1293"/>
  <c r="M1293"/>
  <c r="L1293"/>
  <c r="K1293"/>
  <c r="J1293"/>
  <c r="I1293"/>
  <c r="H1293"/>
  <c r="G1293"/>
  <c r="F1293"/>
  <c r="E1293"/>
  <c r="D1293"/>
  <c r="C1293"/>
  <c r="B1293"/>
  <c r="Q1292"/>
  <c r="P1292"/>
  <c r="O1292"/>
  <c r="N1292"/>
  <c r="M1292"/>
  <c r="L1292"/>
  <c r="K1292"/>
  <c r="J1292"/>
  <c r="I1292"/>
  <c r="H1292"/>
  <c r="G1292"/>
  <c r="F1292"/>
  <c r="E1292"/>
  <c r="D1292"/>
  <c r="C1292"/>
  <c r="B1292"/>
  <c r="Q1291"/>
  <c r="P1291"/>
  <c r="O1291"/>
  <c r="N1291"/>
  <c r="M1291"/>
  <c r="L1291"/>
  <c r="K1291"/>
  <c r="J1291"/>
  <c r="I1291"/>
  <c r="H1291"/>
  <c r="G1291"/>
  <c r="F1291"/>
  <c r="E1291"/>
  <c r="D1291"/>
  <c r="C1291"/>
  <c r="B1291"/>
  <c r="Q1290"/>
  <c r="P1290"/>
  <c r="O1290"/>
  <c r="N1290"/>
  <c r="M1290"/>
  <c r="L1290"/>
  <c r="K1290"/>
  <c r="J1290"/>
  <c r="I1290"/>
  <c r="H1290"/>
  <c r="G1290"/>
  <c r="F1290"/>
  <c r="E1290"/>
  <c r="D1290"/>
  <c r="C1290"/>
  <c r="B1290"/>
  <c r="Q1289"/>
  <c r="P1289"/>
  <c r="O1289"/>
  <c r="N1289"/>
  <c r="M1289"/>
  <c r="L1289"/>
  <c r="K1289"/>
  <c r="J1289"/>
  <c r="I1289"/>
  <c r="H1289"/>
  <c r="G1289"/>
  <c r="F1289"/>
  <c r="E1289"/>
  <c r="D1289"/>
  <c r="C1289"/>
  <c r="B1289"/>
  <c r="Q1288"/>
  <c r="P1288"/>
  <c r="O1288"/>
  <c r="N1288"/>
  <c r="M1288"/>
  <c r="L1288"/>
  <c r="K1288"/>
  <c r="J1288"/>
  <c r="I1288"/>
  <c r="H1288"/>
  <c r="G1288"/>
  <c r="F1288"/>
  <c r="E1288"/>
  <c r="D1288"/>
  <c r="C1288"/>
  <c r="B1288"/>
  <c r="Q1287"/>
  <c r="P1287"/>
  <c r="O1287"/>
  <c r="N1287"/>
  <c r="M1287"/>
  <c r="L1287"/>
  <c r="K1287"/>
  <c r="J1287"/>
  <c r="I1287"/>
  <c r="H1287"/>
  <c r="G1287"/>
  <c r="F1287"/>
  <c r="E1287"/>
  <c r="D1287"/>
  <c r="C1287"/>
  <c r="B1287"/>
  <c r="Q1286"/>
  <c r="P1286"/>
  <c r="O1286"/>
  <c r="N1286"/>
  <c r="M1286"/>
  <c r="L1286"/>
  <c r="K1286"/>
  <c r="J1286"/>
  <c r="I1286"/>
  <c r="H1286"/>
  <c r="G1286"/>
  <c r="F1286"/>
  <c r="E1286"/>
  <c r="D1286"/>
  <c r="C1286"/>
  <c r="B1286"/>
  <c r="Q1285"/>
  <c r="P1285"/>
  <c r="O1285"/>
  <c r="N1285"/>
  <c r="M1285"/>
  <c r="L1285"/>
  <c r="K1285"/>
  <c r="J1285"/>
  <c r="I1285"/>
  <c r="H1285"/>
  <c r="G1285"/>
  <c r="F1285"/>
  <c r="E1285"/>
  <c r="D1285"/>
  <c r="C1285"/>
  <c r="B1285"/>
  <c r="Q1284"/>
  <c r="P1284"/>
  <c r="O1284"/>
  <c r="N1284"/>
  <c r="M1284"/>
  <c r="L1284"/>
  <c r="K1284"/>
  <c r="J1284"/>
  <c r="I1284"/>
  <c r="H1284"/>
  <c r="G1284"/>
  <c r="F1284"/>
  <c r="E1284"/>
  <c r="D1284"/>
  <c r="C1284"/>
  <c r="B1284"/>
  <c r="Q1283"/>
  <c r="P1283"/>
  <c r="O1283"/>
  <c r="N1283"/>
  <c r="M1283"/>
  <c r="L1283"/>
  <c r="K1283"/>
  <c r="J1283"/>
  <c r="I1283"/>
  <c r="H1283"/>
  <c r="G1283"/>
  <c r="F1283"/>
  <c r="E1283"/>
  <c r="D1283"/>
  <c r="C1283"/>
  <c r="B1283"/>
  <c r="Q1282"/>
  <c r="P1282"/>
  <c r="O1282"/>
  <c r="N1282"/>
  <c r="M1282"/>
  <c r="L1282"/>
  <c r="K1282"/>
  <c r="J1282"/>
  <c r="I1282"/>
  <c r="H1282"/>
  <c r="G1282"/>
  <c r="F1282"/>
  <c r="E1282"/>
  <c r="D1282"/>
  <c r="C1282"/>
  <c r="B1282"/>
  <c r="Q1281"/>
  <c r="P1281"/>
  <c r="O1281"/>
  <c r="N1281"/>
  <c r="M1281"/>
  <c r="L1281"/>
  <c r="K1281"/>
  <c r="J1281"/>
  <c r="I1281"/>
  <c r="H1281"/>
  <c r="G1281"/>
  <c r="F1281"/>
  <c r="E1281"/>
  <c r="D1281"/>
  <c r="C1281"/>
  <c r="B1281"/>
  <c r="Q1280"/>
  <c r="P1280"/>
  <c r="O1280"/>
  <c r="N1280"/>
  <c r="M1280"/>
  <c r="L1280"/>
  <c r="K1280"/>
  <c r="J1280"/>
  <c r="I1280"/>
  <c r="H1280"/>
  <c r="G1280"/>
  <c r="F1280"/>
  <c r="E1280"/>
  <c r="D1280"/>
  <c r="C1280"/>
  <c r="B1280"/>
  <c r="Q1279"/>
  <c r="P1279"/>
  <c r="O1279"/>
  <c r="N1279"/>
  <c r="M1279"/>
  <c r="L1279"/>
  <c r="K1279"/>
  <c r="J1279"/>
  <c r="I1279"/>
  <c r="H1279"/>
  <c r="G1279"/>
  <c r="F1279"/>
  <c r="E1279"/>
  <c r="D1279"/>
  <c r="C1279"/>
  <c r="B1279"/>
  <c r="Q1278"/>
  <c r="P1278"/>
  <c r="O1278"/>
  <c r="N1278"/>
  <c r="M1278"/>
  <c r="L1278"/>
  <c r="K1278"/>
  <c r="J1278"/>
  <c r="I1278"/>
  <c r="H1278"/>
  <c r="G1278"/>
  <c r="F1278"/>
  <c r="E1278"/>
  <c r="D1278"/>
  <c r="C1278"/>
  <c r="B1278"/>
  <c r="Q1277"/>
  <c r="P1277"/>
  <c r="O1277"/>
  <c r="N1277"/>
  <c r="M1277"/>
  <c r="L1277"/>
  <c r="K1277"/>
  <c r="J1277"/>
  <c r="I1277"/>
  <c r="H1277"/>
  <c r="G1277"/>
  <c r="F1277"/>
  <c r="E1277"/>
  <c r="D1277"/>
  <c r="C1277"/>
  <c r="B1277"/>
  <c r="Q1276"/>
  <c r="P1276"/>
  <c r="O1276"/>
  <c r="N1276"/>
  <c r="M1276"/>
  <c r="L1276"/>
  <c r="K1276"/>
  <c r="J1276"/>
  <c r="I1276"/>
  <c r="H1276"/>
  <c r="G1276"/>
  <c r="F1276"/>
  <c r="E1276"/>
  <c r="D1276"/>
  <c r="C1276"/>
  <c r="B1276"/>
  <c r="Q1275"/>
  <c r="P1275"/>
  <c r="O1275"/>
  <c r="N1275"/>
  <c r="M1275"/>
  <c r="L1275"/>
  <c r="K1275"/>
  <c r="J1275"/>
  <c r="I1275"/>
  <c r="H1275"/>
  <c r="G1275"/>
  <c r="F1275"/>
  <c r="E1275"/>
  <c r="D1275"/>
  <c r="C1275"/>
  <c r="B1275"/>
  <c r="Q1274"/>
  <c r="P1274"/>
  <c r="O1274"/>
  <c r="N1274"/>
  <c r="M1274"/>
  <c r="L1274"/>
  <c r="K1274"/>
  <c r="J1274"/>
  <c r="I1274"/>
  <c r="H1274"/>
  <c r="G1274"/>
  <c r="F1274"/>
  <c r="E1274"/>
  <c r="D1274"/>
  <c r="C1274"/>
  <c r="B1274"/>
  <c r="Q1273"/>
  <c r="P1273"/>
  <c r="O1273"/>
  <c r="N1273"/>
  <c r="M1273"/>
  <c r="L1273"/>
  <c r="K1273"/>
  <c r="J1273"/>
  <c r="I1273"/>
  <c r="H1273"/>
  <c r="G1273"/>
  <c r="F1273"/>
  <c r="E1273"/>
  <c r="D1273"/>
  <c r="C1273"/>
  <c r="B1273"/>
  <c r="Q1272"/>
  <c r="P1272"/>
  <c r="O1272"/>
  <c r="N1272"/>
  <c r="M1272"/>
  <c r="L1272"/>
  <c r="K1272"/>
  <c r="J1272"/>
  <c r="I1272"/>
  <c r="H1272"/>
  <c r="G1272"/>
  <c r="F1272"/>
  <c r="E1272"/>
  <c r="D1272"/>
  <c r="C1272"/>
  <c r="B1272"/>
  <c r="Q1271"/>
  <c r="P1271"/>
  <c r="O1271"/>
  <c r="N1271"/>
  <c r="M1271"/>
  <c r="L1271"/>
  <c r="K1271"/>
  <c r="J1271"/>
  <c r="I1271"/>
  <c r="H1271"/>
  <c r="G1271"/>
  <c r="F1271"/>
  <c r="E1271"/>
  <c r="D1271"/>
  <c r="C1271"/>
  <c r="B1271"/>
  <c r="Q1270"/>
  <c r="P1270"/>
  <c r="O1270"/>
  <c r="N1270"/>
  <c r="M1270"/>
  <c r="L1270"/>
  <c r="K1270"/>
  <c r="J1270"/>
  <c r="I1270"/>
  <c r="H1270"/>
  <c r="G1270"/>
  <c r="F1270"/>
  <c r="E1270"/>
  <c r="D1270"/>
  <c r="C1270"/>
  <c r="B1270"/>
  <c r="Q1269"/>
  <c r="P1269"/>
  <c r="O1269"/>
  <c r="N1269"/>
  <c r="M1269"/>
  <c r="L1269"/>
  <c r="K1269"/>
  <c r="J1269"/>
  <c r="I1269"/>
  <c r="H1269"/>
  <c r="G1269"/>
  <c r="F1269"/>
  <c r="E1269"/>
  <c r="D1269"/>
  <c r="C1269"/>
  <c r="B1269"/>
  <c r="Q1268"/>
  <c r="P1268"/>
  <c r="O1268"/>
  <c r="N1268"/>
  <c r="M1268"/>
  <c r="L1268"/>
  <c r="K1268"/>
  <c r="J1268"/>
  <c r="I1268"/>
  <c r="H1268"/>
  <c r="G1268"/>
  <c r="F1268"/>
  <c r="E1268"/>
  <c r="D1268"/>
  <c r="C1268"/>
  <c r="B1268"/>
  <c r="Q1267"/>
  <c r="P1267"/>
  <c r="O1267"/>
  <c r="N1267"/>
  <c r="M1267"/>
  <c r="L1267"/>
  <c r="K1267"/>
  <c r="J1267"/>
  <c r="I1267"/>
  <c r="H1267"/>
  <c r="G1267"/>
  <c r="F1267"/>
  <c r="E1267"/>
  <c r="D1267"/>
  <c r="C1267"/>
  <c r="B1267"/>
  <c r="Q1266"/>
  <c r="P1266"/>
  <c r="O1266"/>
  <c r="N1266"/>
  <c r="M1266"/>
  <c r="L1266"/>
  <c r="K1266"/>
  <c r="J1266"/>
  <c r="I1266"/>
  <c r="H1266"/>
  <c r="G1266"/>
  <c r="F1266"/>
  <c r="E1266"/>
  <c r="D1266"/>
  <c r="C1266"/>
  <c r="B1266"/>
  <c r="Q1265"/>
  <c r="P1265"/>
  <c r="O1265"/>
  <c r="N1265"/>
  <c r="M1265"/>
  <c r="L1265"/>
  <c r="K1265"/>
  <c r="J1265"/>
  <c r="I1265"/>
  <c r="H1265"/>
  <c r="G1265"/>
  <c r="F1265"/>
  <c r="E1265"/>
  <c r="D1265"/>
  <c r="C1265"/>
  <c r="B1265"/>
  <c r="Q1264"/>
  <c r="P1264"/>
  <c r="O1264"/>
  <c r="N1264"/>
  <c r="M1264"/>
  <c r="L1264"/>
  <c r="K1264"/>
  <c r="J1264"/>
  <c r="I1264"/>
  <c r="H1264"/>
  <c r="G1264"/>
  <c r="F1264"/>
  <c r="E1264"/>
  <c r="D1264"/>
  <c r="C1264"/>
  <c r="B1264"/>
  <c r="Q1263"/>
  <c r="P1263"/>
  <c r="O1263"/>
  <c r="N1263"/>
  <c r="M1263"/>
  <c r="L1263"/>
  <c r="K1263"/>
  <c r="J1263"/>
  <c r="I1263"/>
  <c r="H1263"/>
  <c r="G1263"/>
  <c r="F1263"/>
  <c r="E1263"/>
  <c r="D1263"/>
  <c r="C1263"/>
  <c r="B1263"/>
  <c r="Q1262"/>
  <c r="P1262"/>
  <c r="O1262"/>
  <c r="N1262"/>
  <c r="M1262"/>
  <c r="L1262"/>
  <c r="K1262"/>
  <c r="J1262"/>
  <c r="I1262"/>
  <c r="H1262"/>
  <c r="G1262"/>
  <c r="F1262"/>
  <c r="E1262"/>
  <c r="D1262"/>
  <c r="C1262"/>
  <c r="B1262"/>
  <c r="Q1261"/>
  <c r="P1261"/>
  <c r="O1261"/>
  <c r="N1261"/>
  <c r="M1261"/>
  <c r="L1261"/>
  <c r="K1261"/>
  <c r="J1261"/>
  <c r="I1261"/>
  <c r="H1261"/>
  <c r="G1261"/>
  <c r="F1261"/>
  <c r="E1261"/>
  <c r="D1261"/>
  <c r="C1261"/>
  <c r="B1261"/>
  <c r="Q1260"/>
  <c r="P1260"/>
  <c r="O1260"/>
  <c r="N1260"/>
  <c r="M1260"/>
  <c r="L1260"/>
  <c r="K1260"/>
  <c r="J1260"/>
  <c r="I1260"/>
  <c r="H1260"/>
  <c r="G1260"/>
  <c r="F1260"/>
  <c r="E1260"/>
  <c r="D1260"/>
  <c r="C1260"/>
  <c r="B1260"/>
  <c r="Q1259"/>
  <c r="P1259"/>
  <c r="O1259"/>
  <c r="N1259"/>
  <c r="M1259"/>
  <c r="L1259"/>
  <c r="K1259"/>
  <c r="J1259"/>
  <c r="I1259"/>
  <c r="H1259"/>
  <c r="G1259"/>
  <c r="F1259"/>
  <c r="E1259"/>
  <c r="D1259"/>
  <c r="C1259"/>
  <c r="B1259"/>
  <c r="Q1258"/>
  <c r="P1258"/>
  <c r="O1258"/>
  <c r="N1258"/>
  <c r="M1258"/>
  <c r="L1258"/>
  <c r="K1258"/>
  <c r="J1258"/>
  <c r="I1258"/>
  <c r="H1258"/>
  <c r="G1258"/>
  <c r="F1258"/>
  <c r="E1258"/>
  <c r="D1258"/>
  <c r="C1258"/>
  <c r="B1258"/>
  <c r="Q1257"/>
  <c r="P1257"/>
  <c r="O1257"/>
  <c r="N1257"/>
  <c r="M1257"/>
  <c r="L1257"/>
  <c r="K1257"/>
  <c r="J1257"/>
  <c r="I1257"/>
  <c r="H1257"/>
  <c r="G1257"/>
  <c r="F1257"/>
  <c r="E1257"/>
  <c r="D1257"/>
  <c r="C1257"/>
  <c r="B1257"/>
  <c r="Q1256"/>
  <c r="P1256"/>
  <c r="O1256"/>
  <c r="N1256"/>
  <c r="M1256"/>
  <c r="L1256"/>
  <c r="K1256"/>
  <c r="J1256"/>
  <c r="I1256"/>
  <c r="H1256"/>
  <c r="G1256"/>
  <c r="F1256"/>
  <c r="E1256"/>
  <c r="D1256"/>
  <c r="C1256"/>
  <c r="B1256"/>
  <c r="Q1255"/>
  <c r="P1255"/>
  <c r="O1255"/>
  <c r="N1255"/>
  <c r="M1255"/>
  <c r="L1255"/>
  <c r="K1255"/>
  <c r="J1255"/>
  <c r="I1255"/>
  <c r="H1255"/>
  <c r="G1255"/>
  <c r="F1255"/>
  <c r="E1255"/>
  <c r="D1255"/>
  <c r="C1255"/>
  <c r="B1255"/>
  <c r="Q1254"/>
  <c r="P1254"/>
  <c r="O1254"/>
  <c r="N1254"/>
  <c r="M1254"/>
  <c r="L1254"/>
  <c r="K1254"/>
  <c r="J1254"/>
  <c r="I1254"/>
  <c r="H1254"/>
  <c r="G1254"/>
  <c r="F1254"/>
  <c r="E1254"/>
  <c r="D1254"/>
  <c r="C1254"/>
  <c r="B1254"/>
  <c r="Q1253"/>
  <c r="P1253"/>
  <c r="O1253"/>
  <c r="N1253"/>
  <c r="M1253"/>
  <c r="L1253"/>
  <c r="K1253"/>
  <c r="J1253"/>
  <c r="I1253"/>
  <c r="H1253"/>
  <c r="G1253"/>
  <c r="F1253"/>
  <c r="E1253"/>
  <c r="D1253"/>
  <c r="C1253"/>
  <c r="B1253"/>
  <c r="Q1252"/>
  <c r="P1252"/>
  <c r="O1252"/>
  <c r="N1252"/>
  <c r="M1252"/>
  <c r="L1252"/>
  <c r="K1252"/>
  <c r="J1252"/>
  <c r="I1252"/>
  <c r="H1252"/>
  <c r="G1252"/>
  <c r="F1252"/>
  <c r="E1252"/>
  <c r="D1252"/>
  <c r="C1252"/>
  <c r="B1252"/>
  <c r="Q1251"/>
  <c r="P1251"/>
  <c r="O1251"/>
  <c r="N1251"/>
  <c r="M1251"/>
  <c r="L1251"/>
  <c r="K1251"/>
  <c r="J1251"/>
  <c r="I1251"/>
  <c r="H1251"/>
  <c r="G1251"/>
  <c r="F1251"/>
  <c r="E1251"/>
  <c r="D1251"/>
  <c r="C1251"/>
  <c r="B1251"/>
  <c r="Q1250"/>
  <c r="P1250"/>
  <c r="O1250"/>
  <c r="N1250"/>
  <c r="M1250"/>
  <c r="L1250"/>
  <c r="K1250"/>
  <c r="J1250"/>
  <c r="I1250"/>
  <c r="H1250"/>
  <c r="G1250"/>
  <c r="F1250"/>
  <c r="E1250"/>
  <c r="D1250"/>
  <c r="C1250"/>
  <c r="B1250"/>
  <c r="Q1249"/>
  <c r="P1249"/>
  <c r="O1249"/>
  <c r="N1249"/>
  <c r="M1249"/>
  <c r="L1249"/>
  <c r="K1249"/>
  <c r="J1249"/>
  <c r="I1249"/>
  <c r="H1249"/>
  <c r="G1249"/>
  <c r="F1249"/>
  <c r="E1249"/>
  <c r="D1249"/>
  <c r="C1249"/>
  <c r="B1249"/>
  <c r="Q1248"/>
  <c r="P1248"/>
  <c r="O1248"/>
  <c r="N1248"/>
  <c r="M1248"/>
  <c r="L1248"/>
  <c r="K1248"/>
  <c r="J1248"/>
  <c r="I1248"/>
  <c r="H1248"/>
  <c r="G1248"/>
  <c r="F1248"/>
  <c r="E1248"/>
  <c r="D1248"/>
  <c r="C1248"/>
  <c r="B1248"/>
  <c r="Q1247"/>
  <c r="P1247"/>
  <c r="O1247"/>
  <c r="N1247"/>
  <c r="M1247"/>
  <c r="L1247"/>
  <c r="K1247"/>
  <c r="J1247"/>
  <c r="I1247"/>
  <c r="H1247"/>
  <c r="G1247"/>
  <c r="F1247"/>
  <c r="E1247"/>
  <c r="D1247"/>
  <c r="C1247"/>
  <c r="B1247"/>
  <c r="Q1246"/>
  <c r="P1246"/>
  <c r="O1246"/>
  <c r="N1246"/>
  <c r="M1246"/>
  <c r="L1246"/>
  <c r="K1246"/>
  <c r="J1246"/>
  <c r="I1246"/>
  <c r="H1246"/>
  <c r="G1246"/>
  <c r="F1246"/>
  <c r="E1246"/>
  <c r="D1246"/>
  <c r="C1246"/>
  <c r="B1246"/>
  <c r="Q1245"/>
  <c r="P1245"/>
  <c r="O1245"/>
  <c r="N1245"/>
  <c r="M1245"/>
  <c r="L1245"/>
  <c r="K1245"/>
  <c r="J1245"/>
  <c r="I1245"/>
  <c r="H1245"/>
  <c r="G1245"/>
  <c r="F1245"/>
  <c r="E1245"/>
  <c r="D1245"/>
  <c r="C1245"/>
  <c r="B1245"/>
  <c r="Q1244"/>
  <c r="P1244"/>
  <c r="O1244"/>
  <c r="N1244"/>
  <c r="M1244"/>
  <c r="L1244"/>
  <c r="K1244"/>
  <c r="J1244"/>
  <c r="I1244"/>
  <c r="H1244"/>
  <c r="G1244"/>
  <c r="F1244"/>
  <c r="E1244"/>
  <c r="D1244"/>
  <c r="C1244"/>
  <c r="B1244"/>
  <c r="Q1243"/>
  <c r="P1243"/>
  <c r="O1243"/>
  <c r="N1243"/>
  <c r="M1243"/>
  <c r="L1243"/>
  <c r="K1243"/>
  <c r="J1243"/>
  <c r="I1243"/>
  <c r="H1243"/>
  <c r="G1243"/>
  <c r="F1243"/>
  <c r="E1243"/>
  <c r="D1243"/>
  <c r="C1243"/>
  <c r="B1243"/>
  <c r="Q1242"/>
  <c r="P1242"/>
  <c r="O1242"/>
  <c r="N1242"/>
  <c r="M1242"/>
  <c r="L1242"/>
  <c r="K1242"/>
  <c r="J1242"/>
  <c r="I1242"/>
  <c r="H1242"/>
  <c r="G1242"/>
  <c r="F1242"/>
  <c r="E1242"/>
  <c r="D1242"/>
  <c r="C1242"/>
  <c r="B1242"/>
  <c r="Q1241"/>
  <c r="P1241"/>
  <c r="O1241"/>
  <c r="N1241"/>
  <c r="M1241"/>
  <c r="L1241"/>
  <c r="K1241"/>
  <c r="J1241"/>
  <c r="I1241"/>
  <c r="H1241"/>
  <c r="G1241"/>
  <c r="F1241"/>
  <c r="E1241"/>
  <c r="D1241"/>
  <c r="C1241"/>
  <c r="B1241"/>
  <c r="Q1240"/>
  <c r="P1240"/>
  <c r="O1240"/>
  <c r="N1240"/>
  <c r="M1240"/>
  <c r="L1240"/>
  <c r="K1240"/>
  <c r="J1240"/>
  <c r="I1240"/>
  <c r="H1240"/>
  <c r="G1240"/>
  <c r="F1240"/>
  <c r="E1240"/>
  <c r="D1240"/>
  <c r="C1240"/>
  <c r="B1240"/>
  <c r="Q1239"/>
  <c r="P1239"/>
  <c r="O1239"/>
  <c r="N1239"/>
  <c r="M1239"/>
  <c r="L1239"/>
  <c r="K1239"/>
  <c r="J1239"/>
  <c r="I1239"/>
  <c r="H1239"/>
  <c r="G1239"/>
  <c r="F1239"/>
  <c r="E1239"/>
  <c r="D1239"/>
  <c r="C1239"/>
  <c r="B1239"/>
  <c r="Q1238"/>
  <c r="P1238"/>
  <c r="O1238"/>
  <c r="N1238"/>
  <c r="M1238"/>
  <c r="L1238"/>
  <c r="K1238"/>
  <c r="J1238"/>
  <c r="I1238"/>
  <c r="H1238"/>
  <c r="G1238"/>
  <c r="F1238"/>
  <c r="E1238"/>
  <c r="D1238"/>
  <c r="C1238"/>
  <c r="B1238"/>
  <c r="Q1237"/>
  <c r="P1237"/>
  <c r="O1237"/>
  <c r="N1237"/>
  <c r="M1237"/>
  <c r="L1237"/>
  <c r="K1237"/>
  <c r="J1237"/>
  <c r="I1237"/>
  <c r="H1237"/>
  <c r="G1237"/>
  <c r="F1237"/>
  <c r="E1237"/>
  <c r="D1237"/>
  <c r="C1237"/>
  <c r="B1237"/>
  <c r="Q1236"/>
  <c r="P1236"/>
  <c r="O1236"/>
  <c r="N1236"/>
  <c r="M1236"/>
  <c r="L1236"/>
  <c r="K1236"/>
  <c r="J1236"/>
  <c r="I1236"/>
  <c r="H1236"/>
  <c r="G1236"/>
  <c r="F1236"/>
  <c r="E1236"/>
  <c r="D1236"/>
  <c r="C1236"/>
  <c r="B1236"/>
  <c r="Q1235"/>
  <c r="P1235"/>
  <c r="O1235"/>
  <c r="N1235"/>
  <c r="M1235"/>
  <c r="L1235"/>
  <c r="K1235"/>
  <c r="J1235"/>
  <c r="I1235"/>
  <c r="H1235"/>
  <c r="G1235"/>
  <c r="F1235"/>
  <c r="E1235"/>
  <c r="D1235"/>
  <c r="C1235"/>
  <c r="B1235"/>
  <c r="Q1234"/>
  <c r="P1234"/>
  <c r="O1234"/>
  <c r="N1234"/>
  <c r="M1234"/>
  <c r="L1234"/>
  <c r="K1234"/>
  <c r="J1234"/>
  <c r="I1234"/>
  <c r="H1234"/>
  <c r="G1234"/>
  <c r="F1234"/>
  <c r="E1234"/>
  <c r="D1234"/>
  <c r="C1234"/>
  <c r="B1234"/>
  <c r="Q1233"/>
  <c r="P1233"/>
  <c r="O1233"/>
  <c r="N1233"/>
  <c r="M1233"/>
  <c r="L1233"/>
  <c r="K1233"/>
  <c r="J1233"/>
  <c r="I1233"/>
  <c r="H1233"/>
  <c r="G1233"/>
  <c r="F1233"/>
  <c r="E1233"/>
  <c r="D1233"/>
  <c r="C1233"/>
  <c r="B1233"/>
  <c r="Q1232"/>
  <c r="P1232"/>
  <c r="O1232"/>
  <c r="N1232"/>
  <c r="M1232"/>
  <c r="L1232"/>
  <c r="K1232"/>
  <c r="J1232"/>
  <c r="I1232"/>
  <c r="H1232"/>
  <c r="G1232"/>
  <c r="F1232"/>
  <c r="E1232"/>
  <c r="D1232"/>
  <c r="C1232"/>
  <c r="B1232"/>
  <c r="Q1231"/>
  <c r="P1231"/>
  <c r="O1231"/>
  <c r="N1231"/>
  <c r="M1231"/>
  <c r="L1231"/>
  <c r="K1231"/>
  <c r="J1231"/>
  <c r="I1231"/>
  <c r="H1231"/>
  <c r="G1231"/>
  <c r="F1231"/>
  <c r="E1231"/>
  <c r="D1231"/>
  <c r="C1231"/>
  <c r="B1231"/>
  <c r="Q1230"/>
  <c r="P1230"/>
  <c r="O1230"/>
  <c r="N1230"/>
  <c r="M1230"/>
  <c r="L1230"/>
  <c r="K1230"/>
  <c r="J1230"/>
  <c r="I1230"/>
  <c r="H1230"/>
  <c r="G1230"/>
  <c r="F1230"/>
  <c r="E1230"/>
  <c r="D1230"/>
  <c r="C1230"/>
  <c r="B1230"/>
  <c r="Q1229"/>
  <c r="P1229"/>
  <c r="O1229"/>
  <c r="N1229"/>
  <c r="M1229"/>
  <c r="L1229"/>
  <c r="K1229"/>
  <c r="J1229"/>
  <c r="I1229"/>
  <c r="H1229"/>
  <c r="G1229"/>
  <c r="F1229"/>
  <c r="E1229"/>
  <c r="D1229"/>
  <c r="C1229"/>
  <c r="B1229"/>
  <c r="Q1228"/>
  <c r="P1228"/>
  <c r="O1228"/>
  <c r="N1228"/>
  <c r="M1228"/>
  <c r="L1228"/>
  <c r="K1228"/>
  <c r="J1228"/>
  <c r="I1228"/>
  <c r="H1228"/>
  <c r="G1228"/>
  <c r="F1228"/>
  <c r="E1228"/>
  <c r="D1228"/>
  <c r="C1228"/>
  <c r="B1228"/>
  <c r="Q1227"/>
  <c r="P1227"/>
  <c r="O1227"/>
  <c r="N1227"/>
  <c r="M1227"/>
  <c r="L1227"/>
  <c r="K1227"/>
  <c r="J1227"/>
  <c r="I1227"/>
  <c r="H1227"/>
  <c r="G1227"/>
  <c r="F1227"/>
  <c r="E1227"/>
  <c r="D1227"/>
  <c r="C1227"/>
  <c r="B1227"/>
  <c r="Q1226"/>
  <c r="P1226"/>
  <c r="O1226"/>
  <c r="N1226"/>
  <c r="M1226"/>
  <c r="L1226"/>
  <c r="K1226"/>
  <c r="J1226"/>
  <c r="I1226"/>
  <c r="H1226"/>
  <c r="G1226"/>
  <c r="F1226"/>
  <c r="E1226"/>
  <c r="D1226"/>
  <c r="C1226"/>
  <c r="B1226"/>
  <c r="Q1225"/>
  <c r="P1225"/>
  <c r="O1225"/>
  <c r="N1225"/>
  <c r="M1225"/>
  <c r="L1225"/>
  <c r="K1225"/>
  <c r="J1225"/>
  <c r="I1225"/>
  <c r="H1225"/>
  <c r="G1225"/>
  <c r="F1225"/>
  <c r="E1225"/>
  <c r="D1225"/>
  <c r="C1225"/>
  <c r="B1225"/>
  <c r="Q1224"/>
  <c r="P1224"/>
  <c r="O1224"/>
  <c r="N1224"/>
  <c r="M1224"/>
  <c r="L1224"/>
  <c r="K1224"/>
  <c r="J1224"/>
  <c r="I1224"/>
  <c r="H1224"/>
  <c r="G1224"/>
  <c r="F1224"/>
  <c r="E1224"/>
  <c r="D1224"/>
  <c r="C1224"/>
  <c r="B1224"/>
  <c r="Q1223"/>
  <c r="P1223"/>
  <c r="O1223"/>
  <c r="N1223"/>
  <c r="M1223"/>
  <c r="L1223"/>
  <c r="K1223"/>
  <c r="J1223"/>
  <c r="I1223"/>
  <c r="H1223"/>
  <c r="G1223"/>
  <c r="F1223"/>
  <c r="E1223"/>
  <c r="D1223"/>
  <c r="C1223"/>
  <c r="B1223"/>
  <c r="Q1222"/>
  <c r="P1222"/>
  <c r="O1222"/>
  <c r="N1222"/>
  <c r="M1222"/>
  <c r="L1222"/>
  <c r="K1222"/>
  <c r="J1222"/>
  <c r="I1222"/>
  <c r="H1222"/>
  <c r="G1222"/>
  <c r="F1222"/>
  <c r="E1222"/>
  <c r="D1222"/>
  <c r="C1222"/>
  <c r="B1222"/>
  <c r="Q1221"/>
  <c r="P1221"/>
  <c r="O1221"/>
  <c r="N1221"/>
  <c r="M1221"/>
  <c r="L1221"/>
  <c r="K1221"/>
  <c r="J1221"/>
  <c r="I1221"/>
  <c r="H1221"/>
  <c r="G1221"/>
  <c r="F1221"/>
  <c r="E1221"/>
  <c r="D1221"/>
  <c r="C1221"/>
  <c r="B1221"/>
  <c r="Q1220"/>
  <c r="P1220"/>
  <c r="O1220"/>
  <c r="N1220"/>
  <c r="M1220"/>
  <c r="L1220"/>
  <c r="K1220"/>
  <c r="J1220"/>
  <c r="I1220"/>
  <c r="H1220"/>
  <c r="G1220"/>
  <c r="F1220"/>
  <c r="E1220"/>
  <c r="D1220"/>
  <c r="C1220"/>
  <c r="B1220"/>
  <c r="Q1219"/>
  <c r="P1219"/>
  <c r="O1219"/>
  <c r="N1219"/>
  <c r="M1219"/>
  <c r="L1219"/>
  <c r="K1219"/>
  <c r="J1219"/>
  <c r="I1219"/>
  <c r="H1219"/>
  <c r="G1219"/>
  <c r="F1219"/>
  <c r="E1219"/>
  <c r="D1219"/>
  <c r="C1219"/>
  <c r="B1219"/>
  <c r="Q1218"/>
  <c r="P1218"/>
  <c r="O1218"/>
  <c r="N1218"/>
  <c r="M1218"/>
  <c r="L1218"/>
  <c r="K1218"/>
  <c r="J1218"/>
  <c r="I1218"/>
  <c r="H1218"/>
  <c r="G1218"/>
  <c r="F1218"/>
  <c r="E1218"/>
  <c r="D1218"/>
  <c r="C1218"/>
  <c r="B1218"/>
  <c r="Q1217"/>
  <c r="P1217"/>
  <c r="O1217"/>
  <c r="N1217"/>
  <c r="M1217"/>
  <c r="L1217"/>
  <c r="K1217"/>
  <c r="J1217"/>
  <c r="I1217"/>
  <c r="H1217"/>
  <c r="G1217"/>
  <c r="F1217"/>
  <c r="E1217"/>
  <c r="D1217"/>
  <c r="C1217"/>
  <c r="B1217"/>
  <c r="Q1216"/>
  <c r="P1216"/>
  <c r="O1216"/>
  <c r="N1216"/>
  <c r="M1216"/>
  <c r="L1216"/>
  <c r="K1216"/>
  <c r="J1216"/>
  <c r="I1216"/>
  <c r="H1216"/>
  <c r="G1216"/>
  <c r="F1216"/>
  <c r="E1216"/>
  <c r="D1216"/>
  <c r="C1216"/>
  <c r="B1216"/>
  <c r="Q1215"/>
  <c r="P1215"/>
  <c r="O1215"/>
  <c r="N1215"/>
  <c r="M1215"/>
  <c r="L1215"/>
  <c r="K1215"/>
  <c r="J1215"/>
  <c r="I1215"/>
  <c r="H1215"/>
  <c r="G1215"/>
  <c r="F1215"/>
  <c r="E1215"/>
  <c r="D1215"/>
  <c r="C1215"/>
  <c r="B1215"/>
  <c r="Q1214"/>
  <c r="P1214"/>
  <c r="O1214"/>
  <c r="N1214"/>
  <c r="M1214"/>
  <c r="L1214"/>
  <c r="K1214"/>
  <c r="J1214"/>
  <c r="I1214"/>
  <c r="H1214"/>
  <c r="G1214"/>
  <c r="F1214"/>
  <c r="E1214"/>
  <c r="D1214"/>
  <c r="C1214"/>
  <c r="B1214"/>
  <c r="Q1213"/>
  <c r="P1213"/>
  <c r="O1213"/>
  <c r="N1213"/>
  <c r="M1213"/>
  <c r="L1213"/>
  <c r="K1213"/>
  <c r="J1213"/>
  <c r="I1213"/>
  <c r="H1213"/>
  <c r="G1213"/>
  <c r="F1213"/>
  <c r="E1213"/>
  <c r="D1213"/>
  <c r="C1213"/>
  <c r="B1213"/>
  <c r="Q1212"/>
  <c r="P1212"/>
  <c r="O1212"/>
  <c r="N1212"/>
  <c r="M1212"/>
  <c r="L1212"/>
  <c r="K1212"/>
  <c r="J1212"/>
  <c r="I1212"/>
  <c r="H1212"/>
  <c r="G1212"/>
  <c r="F1212"/>
  <c r="E1212"/>
  <c r="D1212"/>
  <c r="C1212"/>
  <c r="B1212"/>
  <c r="Q1211"/>
  <c r="P1211"/>
  <c r="O1211"/>
  <c r="N1211"/>
  <c r="M1211"/>
  <c r="L1211"/>
  <c r="K1211"/>
  <c r="J1211"/>
  <c r="I1211"/>
  <c r="H1211"/>
  <c r="G1211"/>
  <c r="F1211"/>
  <c r="E1211"/>
  <c r="D1211"/>
  <c r="C1211"/>
  <c r="B1211"/>
  <c r="Q1210"/>
  <c r="P1210"/>
  <c r="O1210"/>
  <c r="N1210"/>
  <c r="M1210"/>
  <c r="L1210"/>
  <c r="K1210"/>
  <c r="J1210"/>
  <c r="I1210"/>
  <c r="H1210"/>
  <c r="G1210"/>
  <c r="F1210"/>
  <c r="E1210"/>
  <c r="D1210"/>
  <c r="C1210"/>
  <c r="B1210"/>
  <c r="Q1209"/>
  <c r="P1209"/>
  <c r="O1209"/>
  <c r="N1209"/>
  <c r="M1209"/>
  <c r="L1209"/>
  <c r="K1209"/>
  <c r="J1209"/>
  <c r="I1209"/>
  <c r="H1209"/>
  <c r="G1209"/>
  <c r="F1209"/>
  <c r="E1209"/>
  <c r="D1209"/>
  <c r="C1209"/>
  <c r="B1209"/>
  <c r="Q1208"/>
  <c r="P1208"/>
  <c r="O1208"/>
  <c r="N1208"/>
  <c r="M1208"/>
  <c r="L1208"/>
  <c r="K1208"/>
  <c r="J1208"/>
  <c r="I1208"/>
  <c r="H1208"/>
  <c r="G1208"/>
  <c r="F1208"/>
  <c r="E1208"/>
  <c r="D1208"/>
  <c r="C1208"/>
  <c r="B1208"/>
  <c r="Q1207"/>
  <c r="P1207"/>
  <c r="O1207"/>
  <c r="N1207"/>
  <c r="M1207"/>
  <c r="L1207"/>
  <c r="K1207"/>
  <c r="J1207"/>
  <c r="I1207"/>
  <c r="H1207"/>
  <c r="G1207"/>
  <c r="F1207"/>
  <c r="E1207"/>
  <c r="D1207"/>
  <c r="C1207"/>
  <c r="B1207"/>
  <c r="Q1206"/>
  <c r="P1206"/>
  <c r="O1206"/>
  <c r="N1206"/>
  <c r="M1206"/>
  <c r="L1206"/>
  <c r="K1206"/>
  <c r="J1206"/>
  <c r="I1206"/>
  <c r="H1206"/>
  <c r="G1206"/>
  <c r="F1206"/>
  <c r="E1206"/>
  <c r="D1206"/>
  <c r="C1206"/>
  <c r="B1206"/>
  <c r="Q1205"/>
  <c r="P1205"/>
  <c r="O1205"/>
  <c r="N1205"/>
  <c r="M1205"/>
  <c r="L1205"/>
  <c r="K1205"/>
  <c r="J1205"/>
  <c r="I1205"/>
  <c r="H1205"/>
  <c r="G1205"/>
  <c r="F1205"/>
  <c r="E1205"/>
  <c r="D1205"/>
  <c r="C1205"/>
  <c r="B1205"/>
  <c r="Q1204"/>
  <c r="P1204"/>
  <c r="O1204"/>
  <c r="N1204"/>
  <c r="M1204"/>
  <c r="L1204"/>
  <c r="K1204"/>
  <c r="J1204"/>
  <c r="I1204"/>
  <c r="H1204"/>
  <c r="G1204"/>
  <c r="F1204"/>
  <c r="E1204"/>
  <c r="D1204"/>
  <c r="C1204"/>
  <c r="B1204"/>
  <c r="Q1203"/>
  <c r="P1203"/>
  <c r="O1203"/>
  <c r="N1203"/>
  <c r="M1203"/>
  <c r="L1203"/>
  <c r="K1203"/>
  <c r="J1203"/>
  <c r="I1203"/>
  <c r="H1203"/>
  <c r="G1203"/>
  <c r="F1203"/>
  <c r="E1203"/>
  <c r="D1203"/>
  <c r="C1203"/>
  <c r="B1203"/>
  <c r="Q1202"/>
  <c r="P1202"/>
  <c r="O1202"/>
  <c r="N1202"/>
  <c r="M1202"/>
  <c r="L1202"/>
  <c r="K1202"/>
  <c r="J1202"/>
  <c r="I1202"/>
  <c r="H1202"/>
  <c r="G1202"/>
  <c r="F1202"/>
  <c r="E1202"/>
  <c r="D1202"/>
  <c r="C1202"/>
  <c r="B1202"/>
  <c r="Q1201"/>
  <c r="P1201"/>
  <c r="O1201"/>
  <c r="N1201"/>
  <c r="M1201"/>
  <c r="L1201"/>
  <c r="K1201"/>
  <c r="J1201"/>
  <c r="I1201"/>
  <c r="H1201"/>
  <c r="G1201"/>
  <c r="F1201"/>
  <c r="E1201"/>
  <c r="D1201"/>
  <c r="C1201"/>
  <c r="B1201"/>
  <c r="Q1200"/>
  <c r="P1200"/>
  <c r="O1200"/>
  <c r="N1200"/>
  <c r="M1200"/>
  <c r="L1200"/>
  <c r="K1200"/>
  <c r="J1200"/>
  <c r="I1200"/>
  <c r="H1200"/>
  <c r="G1200"/>
  <c r="F1200"/>
  <c r="E1200"/>
  <c r="D1200"/>
  <c r="C1200"/>
  <c r="B1200"/>
  <c r="Q1199"/>
  <c r="P1199"/>
  <c r="O1199"/>
  <c r="N1199"/>
  <c r="M1199"/>
  <c r="L1199"/>
  <c r="K1199"/>
  <c r="J1199"/>
  <c r="I1199"/>
  <c r="H1199"/>
  <c r="G1199"/>
  <c r="F1199"/>
  <c r="E1199"/>
  <c r="D1199"/>
  <c r="C1199"/>
  <c r="B1199"/>
  <c r="Q1198"/>
  <c r="P1198"/>
  <c r="O1198"/>
  <c r="N1198"/>
  <c r="M1198"/>
  <c r="L1198"/>
  <c r="K1198"/>
  <c r="J1198"/>
  <c r="I1198"/>
  <c r="H1198"/>
  <c r="G1198"/>
  <c r="F1198"/>
  <c r="E1198"/>
  <c r="D1198"/>
  <c r="C1198"/>
  <c r="B1198"/>
  <c r="Q1197"/>
  <c r="P1197"/>
  <c r="O1197"/>
  <c r="N1197"/>
  <c r="M1197"/>
  <c r="L1197"/>
  <c r="K1197"/>
  <c r="J1197"/>
  <c r="I1197"/>
  <c r="H1197"/>
  <c r="G1197"/>
  <c r="F1197"/>
  <c r="E1197"/>
  <c r="D1197"/>
  <c r="C1197"/>
  <c r="B1197"/>
  <c r="Q1196"/>
  <c r="P1196"/>
  <c r="O1196"/>
  <c r="N1196"/>
  <c r="M1196"/>
  <c r="L1196"/>
  <c r="K1196"/>
  <c r="J1196"/>
  <c r="I1196"/>
  <c r="H1196"/>
  <c r="G1196"/>
  <c r="F1196"/>
  <c r="E1196"/>
  <c r="D1196"/>
  <c r="C1196"/>
  <c r="B1196"/>
  <c r="Q1195"/>
  <c r="P1195"/>
  <c r="O1195"/>
  <c r="N1195"/>
  <c r="M1195"/>
  <c r="L1195"/>
  <c r="K1195"/>
  <c r="J1195"/>
  <c r="I1195"/>
  <c r="H1195"/>
  <c r="G1195"/>
  <c r="F1195"/>
  <c r="E1195"/>
  <c r="D1195"/>
  <c r="C1195"/>
  <c r="B1195"/>
  <c r="Q1194"/>
  <c r="P1194"/>
  <c r="O1194"/>
  <c r="N1194"/>
  <c r="M1194"/>
  <c r="L1194"/>
  <c r="K1194"/>
  <c r="J1194"/>
  <c r="I1194"/>
  <c r="H1194"/>
  <c r="G1194"/>
  <c r="F1194"/>
  <c r="E1194"/>
  <c r="D1194"/>
  <c r="C1194"/>
  <c r="B1194"/>
  <c r="Q1193"/>
  <c r="P1193"/>
  <c r="O1193"/>
  <c r="N1193"/>
  <c r="M1193"/>
  <c r="L1193"/>
  <c r="K1193"/>
  <c r="J1193"/>
  <c r="I1193"/>
  <c r="H1193"/>
  <c r="G1193"/>
  <c r="F1193"/>
  <c r="E1193"/>
  <c r="D1193"/>
  <c r="C1193"/>
  <c r="B1193"/>
  <c r="Q1192"/>
  <c r="P1192"/>
  <c r="O1192"/>
  <c r="N1192"/>
  <c r="M1192"/>
  <c r="L1192"/>
  <c r="K1192"/>
  <c r="J1192"/>
  <c r="I1192"/>
  <c r="H1192"/>
  <c r="G1192"/>
  <c r="F1192"/>
  <c r="E1192"/>
  <c r="D1192"/>
  <c r="C1192"/>
  <c r="B1192"/>
  <c r="Q1191"/>
  <c r="P1191"/>
  <c r="O1191"/>
  <c r="N1191"/>
  <c r="M1191"/>
  <c r="L1191"/>
  <c r="K1191"/>
  <c r="J1191"/>
  <c r="I1191"/>
  <c r="H1191"/>
  <c r="G1191"/>
  <c r="F1191"/>
  <c r="E1191"/>
  <c r="D1191"/>
  <c r="C1191"/>
  <c r="B1191"/>
  <c r="Q1190"/>
  <c r="P1190"/>
  <c r="O1190"/>
  <c r="N1190"/>
  <c r="M1190"/>
  <c r="L1190"/>
  <c r="K1190"/>
  <c r="J1190"/>
  <c r="I1190"/>
  <c r="H1190"/>
  <c r="G1190"/>
  <c r="F1190"/>
  <c r="E1190"/>
  <c r="D1190"/>
  <c r="C1190"/>
  <c r="B1190"/>
  <c r="Q1189"/>
  <c r="P1189"/>
  <c r="O1189"/>
  <c r="N1189"/>
  <c r="M1189"/>
  <c r="L1189"/>
  <c r="K1189"/>
  <c r="J1189"/>
  <c r="I1189"/>
  <c r="H1189"/>
  <c r="G1189"/>
  <c r="F1189"/>
  <c r="E1189"/>
  <c r="D1189"/>
  <c r="C1189"/>
  <c r="B1189"/>
  <c r="Q1188"/>
  <c r="P1188"/>
  <c r="O1188"/>
  <c r="N1188"/>
  <c r="M1188"/>
  <c r="L1188"/>
  <c r="K1188"/>
  <c r="J1188"/>
  <c r="I1188"/>
  <c r="H1188"/>
  <c r="G1188"/>
  <c r="F1188"/>
  <c r="E1188"/>
  <c r="D1188"/>
  <c r="C1188"/>
  <c r="B1188"/>
  <c r="Q1187"/>
  <c r="P1187"/>
  <c r="O1187"/>
  <c r="N1187"/>
  <c r="M1187"/>
  <c r="L1187"/>
  <c r="K1187"/>
  <c r="J1187"/>
  <c r="I1187"/>
  <c r="H1187"/>
  <c r="G1187"/>
  <c r="F1187"/>
  <c r="E1187"/>
  <c r="D1187"/>
  <c r="C1187"/>
  <c r="B1187"/>
  <c r="Q1186"/>
  <c r="P1186"/>
  <c r="O1186"/>
  <c r="N1186"/>
  <c r="M1186"/>
  <c r="L1186"/>
  <c r="K1186"/>
  <c r="J1186"/>
  <c r="I1186"/>
  <c r="H1186"/>
  <c r="G1186"/>
  <c r="F1186"/>
  <c r="E1186"/>
  <c r="D1186"/>
  <c r="C1186"/>
  <c r="B1186"/>
  <c r="Q1185"/>
  <c r="P1185"/>
  <c r="O1185"/>
  <c r="N1185"/>
  <c r="M1185"/>
  <c r="L1185"/>
  <c r="K1185"/>
  <c r="J1185"/>
  <c r="I1185"/>
  <c r="H1185"/>
  <c r="G1185"/>
  <c r="F1185"/>
  <c r="E1185"/>
  <c r="D1185"/>
  <c r="C1185"/>
  <c r="B1185"/>
  <c r="Q1184"/>
  <c r="P1184"/>
  <c r="O1184"/>
  <c r="N1184"/>
  <c r="M1184"/>
  <c r="L1184"/>
  <c r="K1184"/>
  <c r="J1184"/>
  <c r="I1184"/>
  <c r="H1184"/>
  <c r="G1184"/>
  <c r="F1184"/>
  <c r="E1184"/>
  <c r="D1184"/>
  <c r="C1184"/>
  <c r="B1184"/>
  <c r="Q1183"/>
  <c r="P1183"/>
  <c r="O1183"/>
  <c r="N1183"/>
  <c r="M1183"/>
  <c r="L1183"/>
  <c r="K1183"/>
  <c r="J1183"/>
  <c r="I1183"/>
  <c r="H1183"/>
  <c r="G1183"/>
  <c r="F1183"/>
  <c r="E1183"/>
  <c r="D1183"/>
  <c r="C1183"/>
  <c r="B1183"/>
  <c r="Q1182"/>
  <c r="P1182"/>
  <c r="O1182"/>
  <c r="N1182"/>
  <c r="M1182"/>
  <c r="L1182"/>
  <c r="K1182"/>
  <c r="J1182"/>
  <c r="I1182"/>
  <c r="H1182"/>
  <c r="G1182"/>
  <c r="F1182"/>
  <c r="E1182"/>
  <c r="D1182"/>
  <c r="C1182"/>
  <c r="B1182"/>
  <c r="Q1181"/>
  <c r="P1181"/>
  <c r="O1181"/>
  <c r="N1181"/>
  <c r="M1181"/>
  <c r="L1181"/>
  <c r="K1181"/>
  <c r="J1181"/>
  <c r="I1181"/>
  <c r="H1181"/>
  <c r="G1181"/>
  <c r="F1181"/>
  <c r="E1181"/>
  <c r="D1181"/>
  <c r="C1181"/>
  <c r="B1181"/>
  <c r="Q1180"/>
  <c r="P1180"/>
  <c r="O1180"/>
  <c r="N1180"/>
  <c r="M1180"/>
  <c r="L1180"/>
  <c r="K1180"/>
  <c r="J1180"/>
  <c r="I1180"/>
  <c r="H1180"/>
  <c r="G1180"/>
  <c r="F1180"/>
  <c r="E1180"/>
  <c r="D1180"/>
  <c r="C1180"/>
  <c r="B1180"/>
  <c r="Q1179"/>
  <c r="P1179"/>
  <c r="O1179"/>
  <c r="N1179"/>
  <c r="M1179"/>
  <c r="L1179"/>
  <c r="K1179"/>
  <c r="J1179"/>
  <c r="I1179"/>
  <c r="H1179"/>
  <c r="G1179"/>
  <c r="F1179"/>
  <c r="E1179"/>
  <c r="D1179"/>
  <c r="C1179"/>
  <c r="B1179"/>
  <c r="Q1178"/>
  <c r="P1178"/>
  <c r="O1178"/>
  <c r="N1178"/>
  <c r="M1178"/>
  <c r="L1178"/>
  <c r="K1178"/>
  <c r="J1178"/>
  <c r="I1178"/>
  <c r="H1178"/>
  <c r="G1178"/>
  <c r="F1178"/>
  <c r="E1178"/>
  <c r="D1178"/>
  <c r="C1178"/>
  <c r="B1178"/>
  <c r="Q1177"/>
  <c r="P1177"/>
  <c r="O1177"/>
  <c r="N1177"/>
  <c r="M1177"/>
  <c r="L1177"/>
  <c r="K1177"/>
  <c r="J1177"/>
  <c r="I1177"/>
  <c r="H1177"/>
  <c r="G1177"/>
  <c r="F1177"/>
  <c r="E1177"/>
  <c r="D1177"/>
  <c r="C1177"/>
  <c r="B1177"/>
  <c r="Q1176"/>
  <c r="P1176"/>
  <c r="O1176"/>
  <c r="N1176"/>
  <c r="M1176"/>
  <c r="L1176"/>
  <c r="K1176"/>
  <c r="J1176"/>
  <c r="I1176"/>
  <c r="H1176"/>
  <c r="G1176"/>
  <c r="F1176"/>
  <c r="E1176"/>
  <c r="D1176"/>
  <c r="C1176"/>
  <c r="B1176"/>
  <c r="Q1175"/>
  <c r="P1175"/>
  <c r="O1175"/>
  <c r="N1175"/>
  <c r="M1175"/>
  <c r="L1175"/>
  <c r="K1175"/>
  <c r="J1175"/>
  <c r="I1175"/>
  <c r="H1175"/>
  <c r="G1175"/>
  <c r="F1175"/>
  <c r="E1175"/>
  <c r="D1175"/>
  <c r="C1175"/>
  <c r="B1175"/>
  <c r="Q1174"/>
  <c r="P1174"/>
  <c r="O1174"/>
  <c r="N1174"/>
  <c r="M1174"/>
  <c r="L1174"/>
  <c r="K1174"/>
  <c r="J1174"/>
  <c r="I1174"/>
  <c r="H1174"/>
  <c r="G1174"/>
  <c r="F1174"/>
  <c r="E1174"/>
  <c r="D1174"/>
  <c r="C1174"/>
  <c r="B1174"/>
  <c r="Q1173"/>
  <c r="P1173"/>
  <c r="O1173"/>
  <c r="N1173"/>
  <c r="M1173"/>
  <c r="L1173"/>
  <c r="K1173"/>
  <c r="J1173"/>
  <c r="I1173"/>
  <c r="H1173"/>
  <c r="G1173"/>
  <c r="F1173"/>
  <c r="E1173"/>
  <c r="D1173"/>
  <c r="C1173"/>
  <c r="B1173"/>
  <c r="Q1172"/>
  <c r="P1172"/>
  <c r="O1172"/>
  <c r="N1172"/>
  <c r="M1172"/>
  <c r="L1172"/>
  <c r="K1172"/>
  <c r="J1172"/>
  <c r="I1172"/>
  <c r="H1172"/>
  <c r="G1172"/>
  <c r="F1172"/>
  <c r="E1172"/>
  <c r="D1172"/>
  <c r="C1172"/>
  <c r="B1172"/>
  <c r="Q1171"/>
  <c r="P1171"/>
  <c r="O1171"/>
  <c r="N1171"/>
  <c r="M1171"/>
  <c r="L1171"/>
  <c r="K1171"/>
  <c r="J1171"/>
  <c r="I1171"/>
  <c r="H1171"/>
  <c r="G1171"/>
  <c r="F1171"/>
  <c r="E1171"/>
  <c r="D1171"/>
  <c r="C1171"/>
  <c r="B1171"/>
  <c r="Q1170"/>
  <c r="P1170"/>
  <c r="O1170"/>
  <c r="N1170"/>
  <c r="M1170"/>
  <c r="L1170"/>
  <c r="K1170"/>
  <c r="J1170"/>
  <c r="I1170"/>
  <c r="H1170"/>
  <c r="G1170"/>
  <c r="F1170"/>
  <c r="E1170"/>
  <c r="D1170"/>
  <c r="C1170"/>
  <c r="B1170"/>
  <c r="Q1169"/>
  <c r="P1169"/>
  <c r="O1169"/>
  <c r="N1169"/>
  <c r="M1169"/>
  <c r="L1169"/>
  <c r="K1169"/>
  <c r="J1169"/>
  <c r="I1169"/>
  <c r="H1169"/>
  <c r="G1169"/>
  <c r="F1169"/>
  <c r="E1169"/>
  <c r="D1169"/>
  <c r="C1169"/>
  <c r="B1169"/>
  <c r="Q1168"/>
  <c r="P1168"/>
  <c r="O1168"/>
  <c r="N1168"/>
  <c r="M1168"/>
  <c r="L1168"/>
  <c r="K1168"/>
  <c r="J1168"/>
  <c r="I1168"/>
  <c r="H1168"/>
  <c r="G1168"/>
  <c r="F1168"/>
  <c r="E1168"/>
  <c r="D1168"/>
  <c r="C1168"/>
  <c r="B1168"/>
  <c r="Q1167"/>
  <c r="P1167"/>
  <c r="O1167"/>
  <c r="N1167"/>
  <c r="M1167"/>
  <c r="L1167"/>
  <c r="K1167"/>
  <c r="J1167"/>
  <c r="I1167"/>
  <c r="H1167"/>
  <c r="G1167"/>
  <c r="F1167"/>
  <c r="E1167"/>
  <c r="D1167"/>
  <c r="C1167"/>
  <c r="B1167"/>
  <c r="Q1166"/>
  <c r="P1166"/>
  <c r="O1166"/>
  <c r="N1166"/>
  <c r="M1166"/>
  <c r="L1166"/>
  <c r="K1166"/>
  <c r="J1166"/>
  <c r="I1166"/>
  <c r="H1166"/>
  <c r="G1166"/>
  <c r="F1166"/>
  <c r="E1166"/>
  <c r="D1166"/>
  <c r="C1166"/>
  <c r="B1166"/>
  <c r="Q1165"/>
  <c r="P1165"/>
  <c r="O1165"/>
  <c r="N1165"/>
  <c r="M1165"/>
  <c r="L1165"/>
  <c r="K1165"/>
  <c r="J1165"/>
  <c r="I1165"/>
  <c r="H1165"/>
  <c r="G1165"/>
  <c r="F1165"/>
  <c r="E1165"/>
  <c r="D1165"/>
  <c r="C1165"/>
  <c r="B1165"/>
  <c r="Q1164"/>
  <c r="P1164"/>
  <c r="O1164"/>
  <c r="N1164"/>
  <c r="M1164"/>
  <c r="L1164"/>
  <c r="K1164"/>
  <c r="J1164"/>
  <c r="I1164"/>
  <c r="H1164"/>
  <c r="G1164"/>
  <c r="F1164"/>
  <c r="E1164"/>
  <c r="D1164"/>
  <c r="C1164"/>
  <c r="B1164"/>
  <c r="Q1163"/>
  <c r="P1163"/>
  <c r="O1163"/>
  <c r="N1163"/>
  <c r="M1163"/>
  <c r="L1163"/>
  <c r="K1163"/>
  <c r="J1163"/>
  <c r="I1163"/>
  <c r="H1163"/>
  <c r="G1163"/>
  <c r="F1163"/>
  <c r="E1163"/>
  <c r="D1163"/>
  <c r="C1163"/>
  <c r="B1163"/>
  <c r="Q1162"/>
  <c r="P1162"/>
  <c r="O1162"/>
  <c r="N1162"/>
  <c r="M1162"/>
  <c r="L1162"/>
  <c r="K1162"/>
  <c r="J1162"/>
  <c r="I1162"/>
  <c r="H1162"/>
  <c r="G1162"/>
  <c r="F1162"/>
  <c r="E1162"/>
  <c r="D1162"/>
  <c r="C1162"/>
  <c r="B1162"/>
  <c r="Q1161"/>
  <c r="P1161"/>
  <c r="O1161"/>
  <c r="N1161"/>
  <c r="M1161"/>
  <c r="L1161"/>
  <c r="K1161"/>
  <c r="J1161"/>
  <c r="I1161"/>
  <c r="H1161"/>
  <c r="G1161"/>
  <c r="F1161"/>
  <c r="E1161"/>
  <c r="D1161"/>
  <c r="C1161"/>
  <c r="B1161"/>
  <c r="Q1160"/>
  <c r="P1160"/>
  <c r="O1160"/>
  <c r="N1160"/>
  <c r="M1160"/>
  <c r="L1160"/>
  <c r="K1160"/>
  <c r="J1160"/>
  <c r="I1160"/>
  <c r="H1160"/>
  <c r="G1160"/>
  <c r="F1160"/>
  <c r="E1160"/>
  <c r="D1160"/>
  <c r="C1160"/>
  <c r="B1160"/>
  <c r="Q1159"/>
  <c r="P1159"/>
  <c r="O1159"/>
  <c r="N1159"/>
  <c r="M1159"/>
  <c r="L1159"/>
  <c r="K1159"/>
  <c r="J1159"/>
  <c r="I1159"/>
  <c r="H1159"/>
  <c r="G1159"/>
  <c r="F1159"/>
  <c r="E1159"/>
  <c r="D1159"/>
  <c r="C1159"/>
  <c r="B1159"/>
  <c r="Q1158"/>
  <c r="P1158"/>
  <c r="O1158"/>
  <c r="N1158"/>
  <c r="M1158"/>
  <c r="L1158"/>
  <c r="K1158"/>
  <c r="J1158"/>
  <c r="I1158"/>
  <c r="H1158"/>
  <c r="G1158"/>
  <c r="F1158"/>
  <c r="E1158"/>
  <c r="D1158"/>
  <c r="C1158"/>
  <c r="B1158"/>
  <c r="Q1157"/>
  <c r="P1157"/>
  <c r="O1157"/>
  <c r="N1157"/>
  <c r="M1157"/>
  <c r="L1157"/>
  <c r="K1157"/>
  <c r="J1157"/>
  <c r="I1157"/>
  <c r="H1157"/>
  <c r="G1157"/>
  <c r="F1157"/>
  <c r="E1157"/>
  <c r="D1157"/>
  <c r="C1157"/>
  <c r="B1157"/>
  <c r="Q1156"/>
  <c r="P1156"/>
  <c r="O1156"/>
  <c r="N1156"/>
  <c r="M1156"/>
  <c r="L1156"/>
  <c r="K1156"/>
  <c r="J1156"/>
  <c r="I1156"/>
  <c r="H1156"/>
  <c r="G1156"/>
  <c r="F1156"/>
  <c r="E1156"/>
  <c r="D1156"/>
  <c r="C1156"/>
  <c r="B1156"/>
  <c r="Q1155"/>
  <c r="P1155"/>
  <c r="O1155"/>
  <c r="N1155"/>
  <c r="M1155"/>
  <c r="L1155"/>
  <c r="K1155"/>
  <c r="J1155"/>
  <c r="I1155"/>
  <c r="H1155"/>
  <c r="G1155"/>
  <c r="F1155"/>
  <c r="E1155"/>
  <c r="D1155"/>
  <c r="C1155"/>
  <c r="B1155"/>
  <c r="Q1154"/>
  <c r="P1154"/>
  <c r="O1154"/>
  <c r="N1154"/>
  <c r="M1154"/>
  <c r="L1154"/>
  <c r="K1154"/>
  <c r="J1154"/>
  <c r="I1154"/>
  <c r="H1154"/>
  <c r="G1154"/>
  <c r="F1154"/>
  <c r="E1154"/>
  <c r="D1154"/>
  <c r="C1154"/>
  <c r="B1154"/>
  <c r="Q1153"/>
  <c r="P1153"/>
  <c r="O1153"/>
  <c r="N1153"/>
  <c r="M1153"/>
  <c r="L1153"/>
  <c r="K1153"/>
  <c r="J1153"/>
  <c r="I1153"/>
  <c r="H1153"/>
  <c r="G1153"/>
  <c r="F1153"/>
  <c r="E1153"/>
  <c r="D1153"/>
  <c r="C1153"/>
  <c r="B1153"/>
  <c r="Q1152"/>
  <c r="P1152"/>
  <c r="O1152"/>
  <c r="N1152"/>
  <c r="M1152"/>
  <c r="L1152"/>
  <c r="K1152"/>
  <c r="J1152"/>
  <c r="I1152"/>
  <c r="H1152"/>
  <c r="G1152"/>
  <c r="F1152"/>
  <c r="E1152"/>
  <c r="D1152"/>
  <c r="C1152"/>
  <c r="B1152"/>
  <c r="Q1151"/>
  <c r="P1151"/>
  <c r="O1151"/>
  <c r="N1151"/>
  <c r="M1151"/>
  <c r="L1151"/>
  <c r="K1151"/>
  <c r="J1151"/>
  <c r="I1151"/>
  <c r="H1151"/>
  <c r="G1151"/>
  <c r="F1151"/>
  <c r="E1151"/>
  <c r="D1151"/>
  <c r="C1151"/>
  <c r="B1151"/>
  <c r="Q1150"/>
  <c r="P1150"/>
  <c r="O1150"/>
  <c r="N1150"/>
  <c r="M1150"/>
  <c r="L1150"/>
  <c r="K1150"/>
  <c r="J1150"/>
  <c r="I1150"/>
  <c r="H1150"/>
  <c r="G1150"/>
  <c r="F1150"/>
  <c r="E1150"/>
  <c r="D1150"/>
  <c r="C1150"/>
  <c r="B1150"/>
  <c r="Q1149"/>
  <c r="P1149"/>
  <c r="O1149"/>
  <c r="N1149"/>
  <c r="M1149"/>
  <c r="L1149"/>
  <c r="K1149"/>
  <c r="J1149"/>
  <c r="I1149"/>
  <c r="H1149"/>
  <c r="G1149"/>
  <c r="F1149"/>
  <c r="E1149"/>
  <c r="D1149"/>
  <c r="C1149"/>
  <c r="B1149"/>
  <c r="Q1148"/>
  <c r="P1148"/>
  <c r="O1148"/>
  <c r="N1148"/>
  <c r="M1148"/>
  <c r="L1148"/>
  <c r="K1148"/>
  <c r="J1148"/>
  <c r="I1148"/>
  <c r="H1148"/>
  <c r="G1148"/>
  <c r="F1148"/>
  <c r="E1148"/>
  <c r="D1148"/>
  <c r="C1148"/>
  <c r="B1148"/>
  <c r="Q1147"/>
  <c r="P1147"/>
  <c r="O1147"/>
  <c r="N1147"/>
  <c r="M1147"/>
  <c r="L1147"/>
  <c r="K1147"/>
  <c r="J1147"/>
  <c r="I1147"/>
  <c r="H1147"/>
  <c r="G1147"/>
  <c r="F1147"/>
  <c r="E1147"/>
  <c r="D1147"/>
  <c r="C1147"/>
  <c r="B1147"/>
  <c r="Q1146"/>
  <c r="P1146"/>
  <c r="O1146"/>
  <c r="N1146"/>
  <c r="M1146"/>
  <c r="L1146"/>
  <c r="K1146"/>
  <c r="J1146"/>
  <c r="I1146"/>
  <c r="H1146"/>
  <c r="G1146"/>
  <c r="F1146"/>
  <c r="E1146"/>
  <c r="D1146"/>
  <c r="C1146"/>
  <c r="B1146"/>
  <c r="Q1145"/>
  <c r="P1145"/>
  <c r="O1145"/>
  <c r="N1145"/>
  <c r="M1145"/>
  <c r="L1145"/>
  <c r="K1145"/>
  <c r="J1145"/>
  <c r="I1145"/>
  <c r="H1145"/>
  <c r="G1145"/>
  <c r="F1145"/>
  <c r="E1145"/>
  <c r="D1145"/>
  <c r="C1145"/>
  <c r="B1145"/>
  <c r="Q1144"/>
  <c r="P1144"/>
  <c r="O1144"/>
  <c r="N1144"/>
  <c r="M1144"/>
  <c r="L1144"/>
  <c r="K1144"/>
  <c r="J1144"/>
  <c r="I1144"/>
  <c r="H1144"/>
  <c r="G1144"/>
  <c r="F1144"/>
  <c r="E1144"/>
  <c r="D1144"/>
  <c r="C1144"/>
  <c r="B1144"/>
  <c r="Q1143"/>
  <c r="P1143"/>
  <c r="O1143"/>
  <c r="N1143"/>
  <c r="M1143"/>
  <c r="L1143"/>
  <c r="K1143"/>
  <c r="J1143"/>
  <c r="I1143"/>
  <c r="H1143"/>
  <c r="G1143"/>
  <c r="F1143"/>
  <c r="E1143"/>
  <c r="D1143"/>
  <c r="C1143"/>
  <c r="B1143"/>
  <c r="Q1142"/>
  <c r="P1142"/>
  <c r="O1142"/>
  <c r="N1142"/>
  <c r="M1142"/>
  <c r="L1142"/>
  <c r="K1142"/>
  <c r="J1142"/>
  <c r="I1142"/>
  <c r="H1142"/>
  <c r="G1142"/>
  <c r="F1142"/>
  <c r="E1142"/>
  <c r="D1142"/>
  <c r="C1142"/>
  <c r="B1142"/>
  <c r="Q1141"/>
  <c r="P1141"/>
  <c r="O1141"/>
  <c r="N1141"/>
  <c r="M1141"/>
  <c r="L1141"/>
  <c r="K1141"/>
  <c r="J1141"/>
  <c r="I1141"/>
  <c r="H1141"/>
  <c r="G1141"/>
  <c r="F1141"/>
  <c r="E1141"/>
  <c r="D1141"/>
  <c r="C1141"/>
  <c r="B1141"/>
  <c r="Q1140"/>
  <c r="P1140"/>
  <c r="O1140"/>
  <c r="N1140"/>
  <c r="M1140"/>
  <c r="L1140"/>
  <c r="K1140"/>
  <c r="J1140"/>
  <c r="I1140"/>
  <c r="H1140"/>
  <c r="G1140"/>
  <c r="F1140"/>
  <c r="E1140"/>
  <c r="D1140"/>
  <c r="C1140"/>
  <c r="B1140"/>
  <c r="Q1139"/>
  <c r="P1139"/>
  <c r="O1139"/>
  <c r="N1139"/>
  <c r="M1139"/>
  <c r="L1139"/>
  <c r="K1139"/>
  <c r="J1139"/>
  <c r="I1139"/>
  <c r="H1139"/>
  <c r="G1139"/>
  <c r="F1139"/>
  <c r="E1139"/>
  <c r="D1139"/>
  <c r="C1139"/>
  <c r="B1139"/>
  <c r="Q1138"/>
  <c r="P1138"/>
  <c r="O1138"/>
  <c r="N1138"/>
  <c r="M1138"/>
  <c r="L1138"/>
  <c r="K1138"/>
  <c r="J1138"/>
  <c r="I1138"/>
  <c r="H1138"/>
  <c r="G1138"/>
  <c r="F1138"/>
  <c r="E1138"/>
  <c r="D1138"/>
  <c r="C1138"/>
  <c r="B1138"/>
  <c r="Q1137"/>
  <c r="P1137"/>
  <c r="O1137"/>
  <c r="N1137"/>
  <c r="M1137"/>
  <c r="L1137"/>
  <c r="K1137"/>
  <c r="J1137"/>
  <c r="I1137"/>
  <c r="H1137"/>
  <c r="G1137"/>
  <c r="F1137"/>
  <c r="E1137"/>
  <c r="D1137"/>
  <c r="C1137"/>
  <c r="B1137"/>
  <c r="Q1136"/>
  <c r="P1136"/>
  <c r="O1136"/>
  <c r="N1136"/>
  <c r="M1136"/>
  <c r="L1136"/>
  <c r="K1136"/>
  <c r="J1136"/>
  <c r="I1136"/>
  <c r="H1136"/>
  <c r="G1136"/>
  <c r="F1136"/>
  <c r="E1136"/>
  <c r="D1136"/>
  <c r="C1136"/>
  <c r="B1136"/>
  <c r="Q1135"/>
  <c r="P1135"/>
  <c r="O1135"/>
  <c r="N1135"/>
  <c r="M1135"/>
  <c r="L1135"/>
  <c r="K1135"/>
  <c r="J1135"/>
  <c r="I1135"/>
  <c r="H1135"/>
  <c r="G1135"/>
  <c r="F1135"/>
  <c r="E1135"/>
  <c r="D1135"/>
  <c r="C1135"/>
  <c r="B1135"/>
  <c r="Q1134"/>
  <c r="P1134"/>
  <c r="O1134"/>
  <c r="N1134"/>
  <c r="M1134"/>
  <c r="L1134"/>
  <c r="K1134"/>
  <c r="J1134"/>
  <c r="I1134"/>
  <c r="H1134"/>
  <c r="G1134"/>
  <c r="F1134"/>
  <c r="E1134"/>
  <c r="D1134"/>
  <c r="C1134"/>
  <c r="B1134"/>
  <c r="Q1133"/>
  <c r="P1133"/>
  <c r="O1133"/>
  <c r="N1133"/>
  <c r="M1133"/>
  <c r="L1133"/>
  <c r="K1133"/>
  <c r="J1133"/>
  <c r="I1133"/>
  <c r="H1133"/>
  <c r="G1133"/>
  <c r="F1133"/>
  <c r="E1133"/>
  <c r="D1133"/>
  <c r="C1133"/>
  <c r="B1133"/>
  <c r="Q1132"/>
  <c r="P1132"/>
  <c r="O1132"/>
  <c r="N1132"/>
  <c r="M1132"/>
  <c r="L1132"/>
  <c r="K1132"/>
  <c r="J1132"/>
  <c r="I1132"/>
  <c r="H1132"/>
  <c r="G1132"/>
  <c r="F1132"/>
  <c r="E1132"/>
  <c r="D1132"/>
  <c r="C1132"/>
  <c r="B1132"/>
  <c r="Q1131"/>
  <c r="P1131"/>
  <c r="O1131"/>
  <c r="N1131"/>
  <c r="M1131"/>
  <c r="L1131"/>
  <c r="K1131"/>
  <c r="J1131"/>
  <c r="I1131"/>
  <c r="H1131"/>
  <c r="G1131"/>
  <c r="F1131"/>
  <c r="E1131"/>
  <c r="D1131"/>
  <c r="C1131"/>
  <c r="B1131"/>
  <c r="Q1130"/>
  <c r="P1130"/>
  <c r="O1130"/>
  <c r="N1130"/>
  <c r="M1130"/>
  <c r="L1130"/>
  <c r="K1130"/>
  <c r="J1130"/>
  <c r="I1130"/>
  <c r="H1130"/>
  <c r="G1130"/>
  <c r="F1130"/>
  <c r="E1130"/>
  <c r="D1130"/>
  <c r="C1130"/>
  <c r="B1130"/>
  <c r="Q1129"/>
  <c r="P1129"/>
  <c r="O1129"/>
  <c r="N1129"/>
  <c r="M1129"/>
  <c r="L1129"/>
  <c r="K1129"/>
  <c r="J1129"/>
  <c r="I1129"/>
  <c r="H1129"/>
  <c r="G1129"/>
  <c r="F1129"/>
  <c r="E1129"/>
  <c r="D1129"/>
  <c r="C1129"/>
  <c r="B1129"/>
  <c r="Q1128"/>
  <c r="P1128"/>
  <c r="O1128"/>
  <c r="N1128"/>
  <c r="M1128"/>
  <c r="L1128"/>
  <c r="K1128"/>
  <c r="J1128"/>
  <c r="I1128"/>
  <c r="H1128"/>
  <c r="G1128"/>
  <c r="F1128"/>
  <c r="E1128"/>
  <c r="D1128"/>
  <c r="C1128"/>
  <c r="B1128"/>
  <c r="Q1127"/>
  <c r="P1127"/>
  <c r="O1127"/>
  <c r="N1127"/>
  <c r="M1127"/>
  <c r="L1127"/>
  <c r="K1127"/>
  <c r="J1127"/>
  <c r="I1127"/>
  <c r="H1127"/>
  <c r="G1127"/>
  <c r="F1127"/>
  <c r="E1127"/>
  <c r="D1127"/>
  <c r="C1127"/>
  <c r="B1127"/>
  <c r="Q1126"/>
  <c r="P1126"/>
  <c r="O1126"/>
  <c r="N1126"/>
  <c r="M1126"/>
  <c r="L1126"/>
  <c r="K1126"/>
  <c r="J1126"/>
  <c r="I1126"/>
  <c r="H1126"/>
  <c r="G1126"/>
  <c r="F1126"/>
  <c r="E1126"/>
  <c r="D1126"/>
  <c r="C1126"/>
  <c r="B1126"/>
  <c r="Q1125"/>
  <c r="P1125"/>
  <c r="O1125"/>
  <c r="N1125"/>
  <c r="M1125"/>
  <c r="L1125"/>
  <c r="K1125"/>
  <c r="J1125"/>
  <c r="I1125"/>
  <c r="H1125"/>
  <c r="G1125"/>
  <c r="F1125"/>
  <c r="E1125"/>
  <c r="D1125"/>
  <c r="C1125"/>
  <c r="B1125"/>
  <c r="Q1124"/>
  <c r="P1124"/>
  <c r="O1124"/>
  <c r="N1124"/>
  <c r="M1124"/>
  <c r="L1124"/>
  <c r="K1124"/>
  <c r="J1124"/>
  <c r="I1124"/>
  <c r="H1124"/>
  <c r="G1124"/>
  <c r="F1124"/>
  <c r="E1124"/>
  <c r="D1124"/>
  <c r="C1124"/>
  <c r="B1124"/>
  <c r="Q1123"/>
  <c r="P1123"/>
  <c r="O1123"/>
  <c r="N1123"/>
  <c r="M1123"/>
  <c r="L1123"/>
  <c r="K1123"/>
  <c r="J1123"/>
  <c r="I1123"/>
  <c r="H1123"/>
  <c r="G1123"/>
  <c r="F1123"/>
  <c r="E1123"/>
  <c r="D1123"/>
  <c r="C1123"/>
  <c r="B1123"/>
  <c r="Q1122"/>
  <c r="P1122"/>
  <c r="O1122"/>
  <c r="N1122"/>
  <c r="M1122"/>
  <c r="L1122"/>
  <c r="K1122"/>
  <c r="J1122"/>
  <c r="I1122"/>
  <c r="H1122"/>
  <c r="G1122"/>
  <c r="F1122"/>
  <c r="E1122"/>
  <c r="D1122"/>
  <c r="C1122"/>
  <c r="B1122"/>
  <c r="Q1121"/>
  <c r="P1121"/>
  <c r="O1121"/>
  <c r="N1121"/>
  <c r="M1121"/>
  <c r="L1121"/>
  <c r="K1121"/>
  <c r="J1121"/>
  <c r="I1121"/>
  <c r="H1121"/>
  <c r="G1121"/>
  <c r="F1121"/>
  <c r="E1121"/>
  <c r="D1121"/>
  <c r="C1121"/>
  <c r="B1121"/>
  <c r="Q1120"/>
  <c r="P1120"/>
  <c r="O1120"/>
  <c r="N1120"/>
  <c r="M1120"/>
  <c r="L1120"/>
  <c r="K1120"/>
  <c r="J1120"/>
  <c r="I1120"/>
  <c r="H1120"/>
  <c r="G1120"/>
  <c r="F1120"/>
  <c r="E1120"/>
  <c r="D1120"/>
  <c r="C1120"/>
  <c r="B1120"/>
  <c r="Q1119"/>
  <c r="P1119"/>
  <c r="O1119"/>
  <c r="N1119"/>
  <c r="M1119"/>
  <c r="L1119"/>
  <c r="K1119"/>
  <c r="J1119"/>
  <c r="I1119"/>
  <c r="H1119"/>
  <c r="G1119"/>
  <c r="F1119"/>
  <c r="E1119"/>
  <c r="D1119"/>
  <c r="C1119"/>
  <c r="B1119"/>
  <c r="Q1118"/>
  <c r="P1118"/>
  <c r="O1118"/>
  <c r="N1118"/>
  <c r="M1118"/>
  <c r="L1118"/>
  <c r="K1118"/>
  <c r="J1118"/>
  <c r="I1118"/>
  <c r="H1118"/>
  <c r="G1118"/>
  <c r="F1118"/>
  <c r="E1118"/>
  <c r="D1118"/>
  <c r="C1118"/>
  <c r="B1118"/>
  <c r="Q1117"/>
  <c r="P1117"/>
  <c r="O1117"/>
  <c r="N1117"/>
  <c r="M1117"/>
  <c r="L1117"/>
  <c r="K1117"/>
  <c r="J1117"/>
  <c r="I1117"/>
  <c r="H1117"/>
  <c r="G1117"/>
  <c r="F1117"/>
  <c r="E1117"/>
  <c r="D1117"/>
  <c r="C1117"/>
  <c r="B1117"/>
  <c r="Q1116"/>
  <c r="P1116"/>
  <c r="O1116"/>
  <c r="N1116"/>
  <c r="M1116"/>
  <c r="L1116"/>
  <c r="K1116"/>
  <c r="J1116"/>
  <c r="I1116"/>
  <c r="H1116"/>
  <c r="G1116"/>
  <c r="F1116"/>
  <c r="E1116"/>
  <c r="D1116"/>
  <c r="C1116"/>
  <c r="B1116"/>
  <c r="Q1115"/>
  <c r="P1115"/>
  <c r="O1115"/>
  <c r="N1115"/>
  <c r="M1115"/>
  <c r="L1115"/>
  <c r="K1115"/>
  <c r="J1115"/>
  <c r="I1115"/>
  <c r="H1115"/>
  <c r="G1115"/>
  <c r="F1115"/>
  <c r="E1115"/>
  <c r="D1115"/>
  <c r="C1115"/>
  <c r="B1115"/>
  <c r="Q1114"/>
  <c r="P1114"/>
  <c r="O1114"/>
  <c r="N1114"/>
  <c r="M1114"/>
  <c r="L1114"/>
  <c r="K1114"/>
  <c r="J1114"/>
  <c r="I1114"/>
  <c r="H1114"/>
  <c r="G1114"/>
  <c r="F1114"/>
  <c r="E1114"/>
  <c r="D1114"/>
  <c r="C1114"/>
  <c r="B1114"/>
  <c r="Q1113"/>
  <c r="P1113"/>
  <c r="O1113"/>
  <c r="N1113"/>
  <c r="M1113"/>
  <c r="L1113"/>
  <c r="K1113"/>
  <c r="J1113"/>
  <c r="I1113"/>
  <c r="H1113"/>
  <c r="G1113"/>
  <c r="F1113"/>
  <c r="E1113"/>
  <c r="D1113"/>
  <c r="C1113"/>
  <c r="B1113"/>
  <c r="Q1112"/>
  <c r="P1112"/>
  <c r="O1112"/>
  <c r="N1112"/>
  <c r="M1112"/>
  <c r="L1112"/>
  <c r="K1112"/>
  <c r="J1112"/>
  <c r="I1112"/>
  <c r="H1112"/>
  <c r="G1112"/>
  <c r="F1112"/>
  <c r="E1112"/>
  <c r="D1112"/>
  <c r="C1112"/>
  <c r="B1112"/>
  <c r="Q1111"/>
  <c r="P1111"/>
  <c r="O1111"/>
  <c r="N1111"/>
  <c r="M1111"/>
  <c r="L1111"/>
  <c r="K1111"/>
  <c r="J1111"/>
  <c r="I1111"/>
  <c r="H1111"/>
  <c r="G1111"/>
  <c r="F1111"/>
  <c r="E1111"/>
  <c r="D1111"/>
  <c r="C1111"/>
  <c r="B1111"/>
  <c r="Q1110"/>
  <c r="P1110"/>
  <c r="O1110"/>
  <c r="N1110"/>
  <c r="M1110"/>
  <c r="L1110"/>
  <c r="K1110"/>
  <c r="J1110"/>
  <c r="I1110"/>
  <c r="H1110"/>
  <c r="G1110"/>
  <c r="F1110"/>
  <c r="E1110"/>
  <c r="D1110"/>
  <c r="C1110"/>
  <c r="B1110"/>
  <c r="Q1109"/>
  <c r="P1109"/>
  <c r="O1109"/>
  <c r="N1109"/>
  <c r="M1109"/>
  <c r="L1109"/>
  <c r="K1109"/>
  <c r="J1109"/>
  <c r="I1109"/>
  <c r="H1109"/>
  <c r="G1109"/>
  <c r="F1109"/>
  <c r="E1109"/>
  <c r="D1109"/>
  <c r="C1109"/>
  <c r="B1109"/>
  <c r="Q1108"/>
  <c r="P1108"/>
  <c r="O1108"/>
  <c r="N1108"/>
  <c r="M1108"/>
  <c r="L1108"/>
  <c r="K1108"/>
  <c r="J1108"/>
  <c r="I1108"/>
  <c r="H1108"/>
  <c r="G1108"/>
  <c r="F1108"/>
  <c r="E1108"/>
  <c r="D1108"/>
  <c r="C1108"/>
  <c r="B1108"/>
  <c r="Q1107"/>
  <c r="P1107"/>
  <c r="O1107"/>
  <c r="N1107"/>
  <c r="M1107"/>
  <c r="L1107"/>
  <c r="K1107"/>
  <c r="J1107"/>
  <c r="I1107"/>
  <c r="H1107"/>
  <c r="G1107"/>
  <c r="F1107"/>
  <c r="E1107"/>
  <c r="D1107"/>
  <c r="C1107"/>
  <c r="B1107"/>
  <c r="Q1106"/>
  <c r="P1106"/>
  <c r="O1106"/>
  <c r="N1106"/>
  <c r="M1106"/>
  <c r="L1106"/>
  <c r="K1106"/>
  <c r="J1106"/>
  <c r="I1106"/>
  <c r="H1106"/>
  <c r="G1106"/>
  <c r="F1106"/>
  <c r="E1106"/>
  <c r="D1106"/>
  <c r="C1106"/>
  <c r="B1106"/>
  <c r="Q1105"/>
  <c r="P1105"/>
  <c r="O1105"/>
  <c r="N1105"/>
  <c r="M1105"/>
  <c r="L1105"/>
  <c r="K1105"/>
  <c r="J1105"/>
  <c r="I1105"/>
  <c r="H1105"/>
  <c r="G1105"/>
  <c r="F1105"/>
  <c r="E1105"/>
  <c r="D1105"/>
  <c r="C1105"/>
  <c r="B1105"/>
  <c r="Q1104"/>
  <c r="P1104"/>
  <c r="O1104"/>
  <c r="N1104"/>
  <c r="M1104"/>
  <c r="L1104"/>
  <c r="K1104"/>
  <c r="J1104"/>
  <c r="I1104"/>
  <c r="H1104"/>
  <c r="G1104"/>
  <c r="F1104"/>
  <c r="E1104"/>
  <c r="D1104"/>
  <c r="C1104"/>
  <c r="B1104"/>
  <c r="Q1103"/>
  <c r="P1103"/>
  <c r="O1103"/>
  <c r="N1103"/>
  <c r="M1103"/>
  <c r="L1103"/>
  <c r="K1103"/>
  <c r="J1103"/>
  <c r="I1103"/>
  <c r="H1103"/>
  <c r="G1103"/>
  <c r="F1103"/>
  <c r="E1103"/>
  <c r="D1103"/>
  <c r="C1103"/>
  <c r="B1103"/>
  <c r="Q1102"/>
  <c r="P1102"/>
  <c r="O1102"/>
  <c r="N1102"/>
  <c r="M1102"/>
  <c r="L1102"/>
  <c r="K1102"/>
  <c r="J1102"/>
  <c r="I1102"/>
  <c r="H1102"/>
  <c r="G1102"/>
  <c r="F1102"/>
  <c r="E1102"/>
  <c r="D1102"/>
  <c r="C1102"/>
  <c r="B1102"/>
  <c r="Q1101"/>
  <c r="P1101"/>
  <c r="O1101"/>
  <c r="N1101"/>
  <c r="M1101"/>
  <c r="L1101"/>
  <c r="K1101"/>
  <c r="J1101"/>
  <c r="I1101"/>
  <c r="H1101"/>
  <c r="G1101"/>
  <c r="F1101"/>
  <c r="E1101"/>
  <c r="D1101"/>
  <c r="C1101"/>
  <c r="B1101"/>
  <c r="Q1100"/>
  <c r="P1100"/>
  <c r="O1100"/>
  <c r="N1100"/>
  <c r="M1100"/>
  <c r="L1100"/>
  <c r="K1100"/>
  <c r="J1100"/>
  <c r="I1100"/>
  <c r="H1100"/>
  <c r="G1100"/>
  <c r="F1100"/>
  <c r="E1100"/>
  <c r="D1100"/>
  <c r="C1100"/>
  <c r="B1100"/>
  <c r="Q1099"/>
  <c r="P1099"/>
  <c r="O1099"/>
  <c r="N1099"/>
  <c r="M1099"/>
  <c r="L1099"/>
  <c r="K1099"/>
  <c r="J1099"/>
  <c r="I1099"/>
  <c r="H1099"/>
  <c r="G1099"/>
  <c r="F1099"/>
  <c r="E1099"/>
  <c r="D1099"/>
  <c r="C1099"/>
  <c r="B1099"/>
  <c r="Q1098"/>
  <c r="P1098"/>
  <c r="O1098"/>
  <c r="N1098"/>
  <c r="M1098"/>
  <c r="L1098"/>
  <c r="K1098"/>
  <c r="J1098"/>
  <c r="I1098"/>
  <c r="H1098"/>
  <c r="G1098"/>
  <c r="F1098"/>
  <c r="E1098"/>
  <c r="D1098"/>
  <c r="C1098"/>
  <c r="B1098"/>
  <c r="Q1097"/>
  <c r="P1097"/>
  <c r="O1097"/>
  <c r="N1097"/>
  <c r="M1097"/>
  <c r="L1097"/>
  <c r="K1097"/>
  <c r="J1097"/>
  <c r="I1097"/>
  <c r="H1097"/>
  <c r="G1097"/>
  <c r="F1097"/>
  <c r="E1097"/>
  <c r="D1097"/>
  <c r="C1097"/>
  <c r="B1097"/>
  <c r="Q1096"/>
  <c r="P1096"/>
  <c r="O1096"/>
  <c r="N1096"/>
  <c r="M1096"/>
  <c r="L1096"/>
  <c r="K1096"/>
  <c r="J1096"/>
  <c r="I1096"/>
  <c r="H1096"/>
  <c r="G1096"/>
  <c r="F1096"/>
  <c r="E1096"/>
  <c r="D1096"/>
  <c r="C1096"/>
  <c r="B1096"/>
  <c r="Q1095"/>
  <c r="P1095"/>
  <c r="O1095"/>
  <c r="N1095"/>
  <c r="M1095"/>
  <c r="L1095"/>
  <c r="K1095"/>
  <c r="J1095"/>
  <c r="I1095"/>
  <c r="H1095"/>
  <c r="G1095"/>
  <c r="F1095"/>
  <c r="E1095"/>
  <c r="D1095"/>
  <c r="C1095"/>
  <c r="B1095"/>
  <c r="Q1094"/>
  <c r="P1094"/>
  <c r="O1094"/>
  <c r="N1094"/>
  <c r="M1094"/>
  <c r="L1094"/>
  <c r="K1094"/>
  <c r="J1094"/>
  <c r="I1094"/>
  <c r="H1094"/>
  <c r="G1094"/>
  <c r="F1094"/>
  <c r="E1094"/>
  <c r="D1094"/>
  <c r="C1094"/>
  <c r="B1094"/>
  <c r="Q1093"/>
  <c r="P1093"/>
  <c r="O1093"/>
  <c r="N1093"/>
  <c r="M1093"/>
  <c r="L1093"/>
  <c r="K1093"/>
  <c r="J1093"/>
  <c r="I1093"/>
  <c r="H1093"/>
  <c r="G1093"/>
  <c r="F1093"/>
  <c r="E1093"/>
  <c r="D1093"/>
  <c r="C1093"/>
  <c r="B1093"/>
  <c r="Q1092"/>
  <c r="P1092"/>
  <c r="O1092"/>
  <c r="N1092"/>
  <c r="M1092"/>
  <c r="L1092"/>
  <c r="K1092"/>
  <c r="J1092"/>
  <c r="I1092"/>
  <c r="H1092"/>
  <c r="G1092"/>
  <c r="F1092"/>
  <c r="E1092"/>
  <c r="D1092"/>
  <c r="C1092"/>
  <c r="B1092"/>
  <c r="Q1091"/>
  <c r="P1091"/>
  <c r="O1091"/>
  <c r="N1091"/>
  <c r="M1091"/>
  <c r="L1091"/>
  <c r="K1091"/>
  <c r="J1091"/>
  <c r="I1091"/>
  <c r="H1091"/>
  <c r="G1091"/>
  <c r="F1091"/>
  <c r="E1091"/>
  <c r="D1091"/>
  <c r="C1091"/>
  <c r="B1091"/>
  <c r="Q1090"/>
  <c r="P1090"/>
  <c r="O1090"/>
  <c r="N1090"/>
  <c r="M1090"/>
  <c r="L1090"/>
  <c r="K1090"/>
  <c r="J1090"/>
  <c r="I1090"/>
  <c r="H1090"/>
  <c r="G1090"/>
  <c r="F1090"/>
  <c r="E1090"/>
  <c r="D1090"/>
  <c r="C1090"/>
  <c r="B1090"/>
  <c r="Q1089"/>
  <c r="P1089"/>
  <c r="O1089"/>
  <c r="N1089"/>
  <c r="M1089"/>
  <c r="L1089"/>
  <c r="K1089"/>
  <c r="J1089"/>
  <c r="I1089"/>
  <c r="H1089"/>
  <c r="G1089"/>
  <c r="F1089"/>
  <c r="E1089"/>
  <c r="D1089"/>
  <c r="C1089"/>
  <c r="B1089"/>
  <c r="Q1088"/>
  <c r="P1088"/>
  <c r="O1088"/>
  <c r="N1088"/>
  <c r="M1088"/>
  <c r="L1088"/>
  <c r="K1088"/>
  <c r="J1088"/>
  <c r="I1088"/>
  <c r="H1088"/>
  <c r="G1088"/>
  <c r="F1088"/>
  <c r="E1088"/>
  <c r="D1088"/>
  <c r="C1088"/>
  <c r="B1088"/>
  <c r="Q1087"/>
  <c r="P1087"/>
  <c r="O1087"/>
  <c r="N1087"/>
  <c r="M1087"/>
  <c r="L1087"/>
  <c r="K1087"/>
  <c r="J1087"/>
  <c r="I1087"/>
  <c r="H1087"/>
  <c r="G1087"/>
  <c r="F1087"/>
  <c r="E1087"/>
  <c r="D1087"/>
  <c r="C1087"/>
  <c r="B1087"/>
  <c r="Q1086"/>
  <c r="P1086"/>
  <c r="O1086"/>
  <c r="N1086"/>
  <c r="M1086"/>
  <c r="L1086"/>
  <c r="K1086"/>
  <c r="J1086"/>
  <c r="I1086"/>
  <c r="H1086"/>
  <c r="G1086"/>
  <c r="F1086"/>
  <c r="E1086"/>
  <c r="D1086"/>
  <c r="C1086"/>
  <c r="B1086"/>
  <c r="Q1085"/>
  <c r="P1085"/>
  <c r="O1085"/>
  <c r="N1085"/>
  <c r="M1085"/>
  <c r="L1085"/>
  <c r="K1085"/>
  <c r="J1085"/>
  <c r="I1085"/>
  <c r="H1085"/>
  <c r="G1085"/>
  <c r="F1085"/>
  <c r="E1085"/>
  <c r="D1085"/>
  <c r="C1085"/>
  <c r="B1085"/>
  <c r="Q1084"/>
  <c r="P1084"/>
  <c r="O1084"/>
  <c r="N1084"/>
  <c r="M1084"/>
  <c r="L1084"/>
  <c r="K1084"/>
  <c r="J1084"/>
  <c r="I1084"/>
  <c r="H1084"/>
  <c r="G1084"/>
  <c r="F1084"/>
  <c r="E1084"/>
  <c r="D1084"/>
  <c r="C1084"/>
  <c r="B1084"/>
  <c r="Q1083"/>
  <c r="P1083"/>
  <c r="O1083"/>
  <c r="N1083"/>
  <c r="M1083"/>
  <c r="L1083"/>
  <c r="K1083"/>
  <c r="J1083"/>
  <c r="I1083"/>
  <c r="H1083"/>
  <c r="G1083"/>
  <c r="F1083"/>
  <c r="E1083"/>
  <c r="D1083"/>
  <c r="C1083"/>
  <c r="B1083"/>
  <c r="Q1082"/>
  <c r="P1082"/>
  <c r="O1082"/>
  <c r="N1082"/>
  <c r="M1082"/>
  <c r="L1082"/>
  <c r="K1082"/>
  <c r="J1082"/>
  <c r="I1082"/>
  <c r="H1082"/>
  <c r="G1082"/>
  <c r="F1082"/>
  <c r="E1082"/>
  <c r="D1082"/>
  <c r="C1082"/>
  <c r="B1082"/>
  <c r="Q1081"/>
  <c r="P1081"/>
  <c r="O1081"/>
  <c r="N1081"/>
  <c r="M1081"/>
  <c r="L1081"/>
  <c r="K1081"/>
  <c r="J1081"/>
  <c r="I1081"/>
  <c r="H1081"/>
  <c r="G1081"/>
  <c r="F1081"/>
  <c r="E1081"/>
  <c r="D1081"/>
  <c r="C1081"/>
  <c r="B1081"/>
  <c r="Q1080"/>
  <c r="P1080"/>
  <c r="O1080"/>
  <c r="N1080"/>
  <c r="M1080"/>
  <c r="L1080"/>
  <c r="K1080"/>
  <c r="J1080"/>
  <c r="I1080"/>
  <c r="H1080"/>
  <c r="G1080"/>
  <c r="F1080"/>
  <c r="E1080"/>
  <c r="D1080"/>
  <c r="C1080"/>
  <c r="B1080"/>
  <c r="Q1079"/>
  <c r="P1079"/>
  <c r="O1079"/>
  <c r="N1079"/>
  <c r="M1079"/>
  <c r="L1079"/>
  <c r="K1079"/>
  <c r="J1079"/>
  <c r="I1079"/>
  <c r="H1079"/>
  <c r="G1079"/>
  <c r="F1079"/>
  <c r="E1079"/>
  <c r="D1079"/>
  <c r="C1079"/>
  <c r="B1079"/>
  <c r="Q1078"/>
  <c r="P1078"/>
  <c r="O1078"/>
  <c r="N1078"/>
  <c r="M1078"/>
  <c r="L1078"/>
  <c r="K1078"/>
  <c r="J1078"/>
  <c r="I1078"/>
  <c r="H1078"/>
  <c r="G1078"/>
  <c r="F1078"/>
  <c r="E1078"/>
  <c r="D1078"/>
  <c r="C1078"/>
  <c r="B1078"/>
  <c r="Q1077"/>
  <c r="P1077"/>
  <c r="O1077"/>
  <c r="N1077"/>
  <c r="M1077"/>
  <c r="L1077"/>
  <c r="K1077"/>
  <c r="J1077"/>
  <c r="I1077"/>
  <c r="H1077"/>
  <c r="G1077"/>
  <c r="F1077"/>
  <c r="E1077"/>
  <c r="D1077"/>
  <c r="C1077"/>
  <c r="B1077"/>
  <c r="Q1076"/>
  <c r="P1076"/>
  <c r="O1076"/>
  <c r="N1076"/>
  <c r="M1076"/>
  <c r="L1076"/>
  <c r="K1076"/>
  <c r="J1076"/>
  <c r="I1076"/>
  <c r="H1076"/>
  <c r="G1076"/>
  <c r="F1076"/>
  <c r="E1076"/>
  <c r="D1076"/>
  <c r="C1076"/>
  <c r="B1076"/>
  <c r="Q1075"/>
  <c r="P1075"/>
  <c r="O1075"/>
  <c r="N1075"/>
  <c r="M1075"/>
  <c r="L1075"/>
  <c r="K1075"/>
  <c r="J1075"/>
  <c r="I1075"/>
  <c r="H1075"/>
  <c r="G1075"/>
  <c r="F1075"/>
  <c r="E1075"/>
  <c r="D1075"/>
  <c r="C1075"/>
  <c r="B1075"/>
  <c r="Q1074"/>
  <c r="P1074"/>
  <c r="O1074"/>
  <c r="N1074"/>
  <c r="M1074"/>
  <c r="L1074"/>
  <c r="K1074"/>
  <c r="J1074"/>
  <c r="I1074"/>
  <c r="H1074"/>
  <c r="G1074"/>
  <c r="F1074"/>
  <c r="E1074"/>
  <c r="D1074"/>
  <c r="C1074"/>
  <c r="B1074"/>
  <c r="Q1073"/>
  <c r="P1073"/>
  <c r="O1073"/>
  <c r="N1073"/>
  <c r="M1073"/>
  <c r="L1073"/>
  <c r="K1073"/>
  <c r="J1073"/>
  <c r="I1073"/>
  <c r="H1073"/>
  <c r="G1073"/>
  <c r="F1073"/>
  <c r="E1073"/>
  <c r="D1073"/>
  <c r="C1073"/>
  <c r="B1073"/>
  <c r="Q1072"/>
  <c r="P1072"/>
  <c r="O1072"/>
  <c r="N1072"/>
  <c r="M1072"/>
  <c r="L1072"/>
  <c r="K1072"/>
  <c r="J1072"/>
  <c r="I1072"/>
  <c r="H1072"/>
  <c r="G1072"/>
  <c r="F1072"/>
  <c r="E1072"/>
  <c r="D1072"/>
  <c r="C1072"/>
  <c r="B1072"/>
  <c r="Q1071"/>
  <c r="P1071"/>
  <c r="O1071"/>
  <c r="N1071"/>
  <c r="M1071"/>
  <c r="L1071"/>
  <c r="K1071"/>
  <c r="J1071"/>
  <c r="I1071"/>
  <c r="H1071"/>
  <c r="G1071"/>
  <c r="F1071"/>
  <c r="E1071"/>
  <c r="D1071"/>
  <c r="C1071"/>
  <c r="B1071"/>
  <c r="Q1070"/>
  <c r="P1070"/>
  <c r="O1070"/>
  <c r="N1070"/>
  <c r="M1070"/>
  <c r="L1070"/>
  <c r="K1070"/>
  <c r="J1070"/>
  <c r="I1070"/>
  <c r="H1070"/>
  <c r="G1070"/>
  <c r="F1070"/>
  <c r="E1070"/>
  <c r="D1070"/>
  <c r="C1070"/>
  <c r="B1070"/>
  <c r="Q1069"/>
  <c r="P1069"/>
  <c r="O1069"/>
  <c r="N1069"/>
  <c r="M1069"/>
  <c r="L1069"/>
  <c r="K1069"/>
  <c r="J1069"/>
  <c r="I1069"/>
  <c r="H1069"/>
  <c r="G1069"/>
  <c r="F1069"/>
  <c r="E1069"/>
  <c r="D1069"/>
  <c r="C1069"/>
  <c r="B1069"/>
  <c r="Q1068"/>
  <c r="P1068"/>
  <c r="O1068"/>
  <c r="N1068"/>
  <c r="M1068"/>
  <c r="L1068"/>
  <c r="K1068"/>
  <c r="J1068"/>
  <c r="I1068"/>
  <c r="H1068"/>
  <c r="G1068"/>
  <c r="F1068"/>
  <c r="E1068"/>
  <c r="D1068"/>
  <c r="C1068"/>
  <c r="B1068"/>
  <c r="Q1067"/>
  <c r="P1067"/>
  <c r="O1067"/>
  <c r="N1067"/>
  <c r="M1067"/>
  <c r="L1067"/>
  <c r="K1067"/>
  <c r="J1067"/>
  <c r="I1067"/>
  <c r="H1067"/>
  <c r="G1067"/>
  <c r="F1067"/>
  <c r="E1067"/>
  <c r="D1067"/>
  <c r="C1067"/>
  <c r="B1067"/>
  <c r="Q1066"/>
  <c r="P1066"/>
  <c r="O1066"/>
  <c r="N1066"/>
  <c r="M1066"/>
  <c r="L1066"/>
  <c r="K1066"/>
  <c r="J1066"/>
  <c r="I1066"/>
  <c r="H1066"/>
  <c r="G1066"/>
  <c r="F1066"/>
  <c r="E1066"/>
  <c r="D1066"/>
  <c r="C1066"/>
  <c r="B1066"/>
  <c r="Q1065"/>
  <c r="P1065"/>
  <c r="O1065"/>
  <c r="N1065"/>
  <c r="M1065"/>
  <c r="L1065"/>
  <c r="K1065"/>
  <c r="J1065"/>
  <c r="I1065"/>
  <c r="H1065"/>
  <c r="G1065"/>
  <c r="F1065"/>
  <c r="E1065"/>
  <c r="D1065"/>
  <c r="C1065"/>
  <c r="B1065"/>
  <c r="Q1064"/>
  <c r="P1064"/>
  <c r="O1064"/>
  <c r="N1064"/>
  <c r="M1064"/>
  <c r="L1064"/>
  <c r="K1064"/>
  <c r="J1064"/>
  <c r="I1064"/>
  <c r="H1064"/>
  <c r="G1064"/>
  <c r="F1064"/>
  <c r="E1064"/>
  <c r="D1064"/>
  <c r="C1064"/>
  <c r="B1064"/>
  <c r="Q1063"/>
  <c r="P1063"/>
  <c r="O1063"/>
  <c r="N1063"/>
  <c r="M1063"/>
  <c r="L1063"/>
  <c r="K1063"/>
  <c r="J1063"/>
  <c r="I1063"/>
  <c r="H1063"/>
  <c r="G1063"/>
  <c r="F1063"/>
  <c r="E1063"/>
  <c r="D1063"/>
  <c r="C1063"/>
  <c r="B1063"/>
  <c r="Q1062"/>
  <c r="P1062"/>
  <c r="O1062"/>
  <c r="N1062"/>
  <c r="M1062"/>
  <c r="L1062"/>
  <c r="K1062"/>
  <c r="J1062"/>
  <c r="I1062"/>
  <c r="H1062"/>
  <c r="G1062"/>
  <c r="F1062"/>
  <c r="E1062"/>
  <c r="D1062"/>
  <c r="C1062"/>
  <c r="B1062"/>
  <c r="Q1061"/>
  <c r="P1061"/>
  <c r="O1061"/>
  <c r="N1061"/>
  <c r="M1061"/>
  <c r="L1061"/>
  <c r="K1061"/>
  <c r="J1061"/>
  <c r="I1061"/>
  <c r="H1061"/>
  <c r="G1061"/>
  <c r="F1061"/>
  <c r="E1061"/>
  <c r="D1061"/>
  <c r="C1061"/>
  <c r="B1061"/>
  <c r="Q1060"/>
  <c r="P1060"/>
  <c r="O1060"/>
  <c r="N1060"/>
  <c r="M1060"/>
  <c r="L1060"/>
  <c r="K1060"/>
  <c r="J1060"/>
  <c r="I1060"/>
  <c r="H1060"/>
  <c r="G1060"/>
  <c r="F1060"/>
  <c r="E1060"/>
  <c r="D1060"/>
  <c r="C1060"/>
  <c r="B1060"/>
  <c r="Q1059"/>
  <c r="P1059"/>
  <c r="O1059"/>
  <c r="N1059"/>
  <c r="M1059"/>
  <c r="L1059"/>
  <c r="K1059"/>
  <c r="J1059"/>
  <c r="I1059"/>
  <c r="H1059"/>
  <c r="G1059"/>
  <c r="F1059"/>
  <c r="E1059"/>
  <c r="D1059"/>
  <c r="C1059"/>
  <c r="B1059"/>
  <c r="Q1058"/>
  <c r="P1058"/>
  <c r="O1058"/>
  <c r="N1058"/>
  <c r="M1058"/>
  <c r="L1058"/>
  <c r="K1058"/>
  <c r="J1058"/>
  <c r="I1058"/>
  <c r="H1058"/>
  <c r="G1058"/>
  <c r="F1058"/>
  <c r="E1058"/>
  <c r="D1058"/>
  <c r="C1058"/>
  <c r="B1058"/>
  <c r="Q1057"/>
  <c r="P1057"/>
  <c r="O1057"/>
  <c r="N1057"/>
  <c r="M1057"/>
  <c r="L1057"/>
  <c r="K1057"/>
  <c r="J1057"/>
  <c r="I1057"/>
  <c r="H1057"/>
  <c r="G1057"/>
  <c r="F1057"/>
  <c r="E1057"/>
  <c r="D1057"/>
  <c r="C1057"/>
  <c r="B1057"/>
  <c r="Q1056"/>
  <c r="P1056"/>
  <c r="O1056"/>
  <c r="N1056"/>
  <c r="M1056"/>
  <c r="L1056"/>
  <c r="K1056"/>
  <c r="J1056"/>
  <c r="I1056"/>
  <c r="H1056"/>
  <c r="G1056"/>
  <c r="F1056"/>
  <c r="E1056"/>
  <c r="D1056"/>
  <c r="C1056"/>
  <c r="B1056"/>
  <c r="Q1055"/>
  <c r="P1055"/>
  <c r="O1055"/>
  <c r="N1055"/>
  <c r="M1055"/>
  <c r="L1055"/>
  <c r="K1055"/>
  <c r="J1055"/>
  <c r="I1055"/>
  <c r="H1055"/>
  <c r="G1055"/>
  <c r="F1055"/>
  <c r="E1055"/>
  <c r="D1055"/>
  <c r="C1055"/>
  <c r="B1055"/>
  <c r="Q1054"/>
  <c r="P1054"/>
  <c r="O1054"/>
  <c r="N1054"/>
  <c r="M1054"/>
  <c r="L1054"/>
  <c r="K1054"/>
  <c r="J1054"/>
  <c r="I1054"/>
  <c r="H1054"/>
  <c r="G1054"/>
  <c r="F1054"/>
  <c r="E1054"/>
  <c r="D1054"/>
  <c r="C1054"/>
  <c r="B1054"/>
  <c r="Q1053"/>
  <c r="P1053"/>
  <c r="O1053"/>
  <c r="N1053"/>
  <c r="M1053"/>
  <c r="L1053"/>
  <c r="K1053"/>
  <c r="J1053"/>
  <c r="I1053"/>
  <c r="H1053"/>
  <c r="G1053"/>
  <c r="F1053"/>
  <c r="E1053"/>
  <c r="D1053"/>
  <c r="C1053"/>
  <c r="B1053"/>
  <c r="Q1052"/>
  <c r="P1052"/>
  <c r="O1052"/>
  <c r="N1052"/>
  <c r="M1052"/>
  <c r="L1052"/>
  <c r="K1052"/>
  <c r="J1052"/>
  <c r="I1052"/>
  <c r="H1052"/>
  <c r="G1052"/>
  <c r="F1052"/>
  <c r="E1052"/>
  <c r="D1052"/>
  <c r="C1052"/>
  <c r="B1052"/>
  <c r="Q1051"/>
  <c r="P1051"/>
  <c r="O1051"/>
  <c r="N1051"/>
  <c r="M1051"/>
  <c r="L1051"/>
  <c r="K1051"/>
  <c r="J1051"/>
  <c r="I1051"/>
  <c r="H1051"/>
  <c r="G1051"/>
  <c r="F1051"/>
  <c r="E1051"/>
  <c r="D1051"/>
  <c r="C1051"/>
  <c r="B1051"/>
  <c r="Q1050"/>
  <c r="P1050"/>
  <c r="O1050"/>
  <c r="N1050"/>
  <c r="M1050"/>
  <c r="L1050"/>
  <c r="K1050"/>
  <c r="J1050"/>
  <c r="I1050"/>
  <c r="H1050"/>
  <c r="G1050"/>
  <c r="F1050"/>
  <c r="E1050"/>
  <c r="D1050"/>
  <c r="C1050"/>
  <c r="B1050"/>
  <c r="Q1049"/>
  <c r="P1049"/>
  <c r="O1049"/>
  <c r="N1049"/>
  <c r="M1049"/>
  <c r="L1049"/>
  <c r="K1049"/>
  <c r="J1049"/>
  <c r="I1049"/>
  <c r="H1049"/>
  <c r="G1049"/>
  <c r="F1049"/>
  <c r="E1049"/>
  <c r="D1049"/>
  <c r="C1049"/>
  <c r="B1049"/>
  <c r="Q1048"/>
  <c r="P1048"/>
  <c r="O1048"/>
  <c r="N1048"/>
  <c r="M1048"/>
  <c r="L1048"/>
  <c r="K1048"/>
  <c r="J1048"/>
  <c r="I1048"/>
  <c r="H1048"/>
  <c r="G1048"/>
  <c r="F1048"/>
  <c r="E1048"/>
  <c r="D1048"/>
  <c r="C1048"/>
  <c r="B1048"/>
  <c r="Q1047"/>
  <c r="P1047"/>
  <c r="O1047"/>
  <c r="N1047"/>
  <c r="M1047"/>
  <c r="L1047"/>
  <c r="K1047"/>
  <c r="J1047"/>
  <c r="I1047"/>
  <c r="H1047"/>
  <c r="G1047"/>
  <c r="F1047"/>
  <c r="E1047"/>
  <c r="D1047"/>
  <c r="C1047"/>
  <c r="B1047"/>
  <c r="Q1046"/>
  <c r="P1046"/>
  <c r="O1046"/>
  <c r="N1046"/>
  <c r="M1046"/>
  <c r="L1046"/>
  <c r="K1046"/>
  <c r="J1046"/>
  <c r="I1046"/>
  <c r="H1046"/>
  <c r="G1046"/>
  <c r="F1046"/>
  <c r="E1046"/>
  <c r="D1046"/>
  <c r="C1046"/>
  <c r="B1046"/>
  <c r="Q1045"/>
  <c r="P1045"/>
  <c r="O1045"/>
  <c r="N1045"/>
  <c r="M1045"/>
  <c r="L1045"/>
  <c r="K1045"/>
  <c r="J1045"/>
  <c r="I1045"/>
  <c r="H1045"/>
  <c r="G1045"/>
  <c r="F1045"/>
  <c r="E1045"/>
  <c r="D1045"/>
  <c r="C1045"/>
  <c r="B1045"/>
  <c r="Q1044"/>
  <c r="P1044"/>
  <c r="O1044"/>
  <c r="N1044"/>
  <c r="M1044"/>
  <c r="L1044"/>
  <c r="K1044"/>
  <c r="J1044"/>
  <c r="I1044"/>
  <c r="H1044"/>
  <c r="G1044"/>
  <c r="F1044"/>
  <c r="E1044"/>
  <c r="D1044"/>
  <c r="C1044"/>
  <c r="B1044"/>
  <c r="Q1043"/>
  <c r="P1043"/>
  <c r="O1043"/>
  <c r="N1043"/>
  <c r="M1043"/>
  <c r="L1043"/>
  <c r="K1043"/>
  <c r="J1043"/>
  <c r="I1043"/>
  <c r="H1043"/>
  <c r="G1043"/>
  <c r="F1043"/>
  <c r="E1043"/>
  <c r="D1043"/>
  <c r="C1043"/>
  <c r="B1043"/>
  <c r="Q1042"/>
  <c r="P1042"/>
  <c r="O1042"/>
  <c r="N1042"/>
  <c r="M1042"/>
  <c r="L1042"/>
  <c r="K1042"/>
  <c r="J1042"/>
  <c r="I1042"/>
  <c r="H1042"/>
  <c r="G1042"/>
  <c r="F1042"/>
  <c r="E1042"/>
  <c r="D1042"/>
  <c r="C1042"/>
  <c r="B1042"/>
  <c r="Q1041"/>
  <c r="P1041"/>
  <c r="O1041"/>
  <c r="N1041"/>
  <c r="M1041"/>
  <c r="L1041"/>
  <c r="K1041"/>
  <c r="J1041"/>
  <c r="I1041"/>
  <c r="H1041"/>
  <c r="G1041"/>
  <c r="F1041"/>
  <c r="E1041"/>
  <c r="D1041"/>
  <c r="C1041"/>
  <c r="B1041"/>
  <c r="Q1040"/>
  <c r="P1040"/>
  <c r="O1040"/>
  <c r="N1040"/>
  <c r="M1040"/>
  <c r="L1040"/>
  <c r="K1040"/>
  <c r="J1040"/>
  <c r="I1040"/>
  <c r="H1040"/>
  <c r="G1040"/>
  <c r="F1040"/>
  <c r="E1040"/>
  <c r="D1040"/>
  <c r="C1040"/>
  <c r="B1040"/>
  <c r="Q1039"/>
  <c r="P1039"/>
  <c r="O1039"/>
  <c r="N1039"/>
  <c r="M1039"/>
  <c r="L1039"/>
  <c r="K1039"/>
  <c r="J1039"/>
  <c r="I1039"/>
  <c r="H1039"/>
  <c r="G1039"/>
  <c r="F1039"/>
  <c r="E1039"/>
  <c r="D1039"/>
  <c r="C1039"/>
  <c r="B1039"/>
  <c r="Q1038"/>
  <c r="P1038"/>
  <c r="O1038"/>
  <c r="N1038"/>
  <c r="M1038"/>
  <c r="L1038"/>
  <c r="K1038"/>
  <c r="J1038"/>
  <c r="I1038"/>
  <c r="H1038"/>
  <c r="G1038"/>
  <c r="F1038"/>
  <c r="E1038"/>
  <c r="D1038"/>
  <c r="C1038"/>
  <c r="B1038"/>
  <c r="Q1037"/>
  <c r="P1037"/>
  <c r="O1037"/>
  <c r="N1037"/>
  <c r="M1037"/>
  <c r="L1037"/>
  <c r="K1037"/>
  <c r="J1037"/>
  <c r="I1037"/>
  <c r="H1037"/>
  <c r="G1037"/>
  <c r="F1037"/>
  <c r="E1037"/>
  <c r="D1037"/>
  <c r="C1037"/>
  <c r="B1037"/>
  <c r="Q1036"/>
  <c r="P1036"/>
  <c r="O1036"/>
  <c r="N1036"/>
  <c r="M1036"/>
  <c r="L1036"/>
  <c r="K1036"/>
  <c r="J1036"/>
  <c r="I1036"/>
  <c r="H1036"/>
  <c r="G1036"/>
  <c r="F1036"/>
  <c r="E1036"/>
  <c r="D1036"/>
  <c r="C1036"/>
  <c r="B1036"/>
  <c r="Q1035"/>
  <c r="P1035"/>
  <c r="O1035"/>
  <c r="N1035"/>
  <c r="M1035"/>
  <c r="L1035"/>
  <c r="K1035"/>
  <c r="J1035"/>
  <c r="I1035"/>
  <c r="H1035"/>
  <c r="G1035"/>
  <c r="F1035"/>
  <c r="E1035"/>
  <c r="D1035"/>
  <c r="C1035"/>
  <c r="B1035"/>
  <c r="Q1034"/>
  <c r="P1034"/>
  <c r="O1034"/>
  <c r="N1034"/>
  <c r="M1034"/>
  <c r="L1034"/>
  <c r="K1034"/>
  <c r="J1034"/>
  <c r="I1034"/>
  <c r="H1034"/>
  <c r="G1034"/>
  <c r="F1034"/>
  <c r="E1034"/>
  <c r="D1034"/>
  <c r="C1034"/>
  <c r="B1034"/>
  <c r="Q1033"/>
  <c r="P1033"/>
  <c r="O1033"/>
  <c r="N1033"/>
  <c r="M1033"/>
  <c r="L1033"/>
  <c r="K1033"/>
  <c r="J1033"/>
  <c r="I1033"/>
  <c r="H1033"/>
  <c r="G1033"/>
  <c r="F1033"/>
  <c r="E1033"/>
  <c r="D1033"/>
  <c r="C1033"/>
  <c r="B1033"/>
  <c r="Q1032"/>
  <c r="P1032"/>
  <c r="O1032"/>
  <c r="N1032"/>
  <c r="M1032"/>
  <c r="L1032"/>
  <c r="K1032"/>
  <c r="J1032"/>
  <c r="I1032"/>
  <c r="H1032"/>
  <c r="G1032"/>
  <c r="F1032"/>
  <c r="E1032"/>
  <c r="D1032"/>
  <c r="C1032"/>
  <c r="B1032"/>
  <c r="Q1031"/>
  <c r="P1031"/>
  <c r="O1031"/>
  <c r="N1031"/>
  <c r="M1031"/>
  <c r="L1031"/>
  <c r="K1031"/>
  <c r="J1031"/>
  <c r="I1031"/>
  <c r="H1031"/>
  <c r="G1031"/>
  <c r="F1031"/>
  <c r="E1031"/>
  <c r="D1031"/>
  <c r="C1031"/>
  <c r="B1031"/>
  <c r="Q1030"/>
  <c r="P1030"/>
  <c r="O1030"/>
  <c r="N1030"/>
  <c r="M1030"/>
  <c r="L1030"/>
  <c r="K1030"/>
  <c r="J1030"/>
  <c r="I1030"/>
  <c r="H1030"/>
  <c r="G1030"/>
  <c r="F1030"/>
  <c r="E1030"/>
  <c r="D1030"/>
  <c r="C1030"/>
  <c r="B1030"/>
  <c r="Q1029"/>
  <c r="P1029"/>
  <c r="O1029"/>
  <c r="N1029"/>
  <c r="M1029"/>
  <c r="L1029"/>
  <c r="K1029"/>
  <c r="J1029"/>
  <c r="I1029"/>
  <c r="H1029"/>
  <c r="G1029"/>
  <c r="F1029"/>
  <c r="E1029"/>
  <c r="D1029"/>
  <c r="C1029"/>
  <c r="B1029"/>
  <c r="Q1028"/>
  <c r="P1028"/>
  <c r="O1028"/>
  <c r="N1028"/>
  <c r="M1028"/>
  <c r="L1028"/>
  <c r="K1028"/>
  <c r="J1028"/>
  <c r="I1028"/>
  <c r="H1028"/>
  <c r="G1028"/>
  <c r="F1028"/>
  <c r="E1028"/>
  <c r="D1028"/>
  <c r="C1028"/>
  <c r="B1028"/>
  <c r="Q1027"/>
  <c r="P1027"/>
  <c r="O1027"/>
  <c r="N1027"/>
  <c r="M1027"/>
  <c r="L1027"/>
  <c r="K1027"/>
  <c r="J1027"/>
  <c r="I1027"/>
  <c r="H1027"/>
  <c r="G1027"/>
  <c r="F1027"/>
  <c r="E1027"/>
  <c r="D1027"/>
  <c r="C1027"/>
  <c r="B1027"/>
  <c r="Q1026"/>
  <c r="P1026"/>
  <c r="O1026"/>
  <c r="N1026"/>
  <c r="M1026"/>
  <c r="L1026"/>
  <c r="K1026"/>
  <c r="J1026"/>
  <c r="I1026"/>
  <c r="H1026"/>
  <c r="G1026"/>
  <c r="F1026"/>
  <c r="E1026"/>
  <c r="D1026"/>
  <c r="C1026"/>
  <c r="B1026"/>
  <c r="Q1025"/>
  <c r="P1025"/>
  <c r="O1025"/>
  <c r="N1025"/>
  <c r="M1025"/>
  <c r="L1025"/>
  <c r="K1025"/>
  <c r="J1025"/>
  <c r="I1025"/>
  <c r="H1025"/>
  <c r="G1025"/>
  <c r="F1025"/>
  <c r="E1025"/>
  <c r="D1025"/>
  <c r="C1025"/>
  <c r="B1025"/>
  <c r="Q1024"/>
  <c r="P1024"/>
  <c r="O1024"/>
  <c r="N1024"/>
  <c r="M1024"/>
  <c r="L1024"/>
  <c r="K1024"/>
  <c r="J1024"/>
  <c r="I1024"/>
  <c r="H1024"/>
  <c r="G1024"/>
  <c r="F1024"/>
  <c r="E1024"/>
  <c r="D1024"/>
  <c r="C1024"/>
  <c r="B1024"/>
  <c r="Q1023"/>
  <c r="P1023"/>
  <c r="O1023"/>
  <c r="N1023"/>
  <c r="M1023"/>
  <c r="L1023"/>
  <c r="K1023"/>
  <c r="J1023"/>
  <c r="I1023"/>
  <c r="H1023"/>
  <c r="G1023"/>
  <c r="F1023"/>
  <c r="E1023"/>
  <c r="D1023"/>
  <c r="C1023"/>
  <c r="B1023"/>
  <c r="Q1022"/>
  <c r="P1022"/>
  <c r="O1022"/>
  <c r="N1022"/>
  <c r="M1022"/>
  <c r="L1022"/>
  <c r="K1022"/>
  <c r="J1022"/>
  <c r="I1022"/>
  <c r="H1022"/>
  <c r="G1022"/>
  <c r="F1022"/>
  <c r="E1022"/>
  <c r="D1022"/>
  <c r="C1022"/>
  <c r="B1022"/>
  <c r="Q1021"/>
  <c r="P1021"/>
  <c r="O1021"/>
  <c r="N1021"/>
  <c r="M1021"/>
  <c r="L1021"/>
  <c r="K1021"/>
  <c r="J1021"/>
  <c r="I1021"/>
  <c r="H1021"/>
  <c r="G1021"/>
  <c r="F1021"/>
  <c r="E1021"/>
  <c r="D1021"/>
  <c r="C1021"/>
  <c r="B1021"/>
  <c r="Q1020"/>
  <c r="P1020"/>
  <c r="O1020"/>
  <c r="N1020"/>
  <c r="M1020"/>
  <c r="L1020"/>
  <c r="K1020"/>
  <c r="J1020"/>
  <c r="I1020"/>
  <c r="H1020"/>
  <c r="G1020"/>
  <c r="F1020"/>
  <c r="E1020"/>
  <c r="D1020"/>
  <c r="C1020"/>
  <c r="B1020"/>
  <c r="Q1019"/>
  <c r="P1019"/>
  <c r="O1019"/>
  <c r="N1019"/>
  <c r="M1019"/>
  <c r="L1019"/>
  <c r="K1019"/>
  <c r="J1019"/>
  <c r="I1019"/>
  <c r="H1019"/>
  <c r="G1019"/>
  <c r="F1019"/>
  <c r="E1019"/>
  <c r="D1019"/>
  <c r="C1019"/>
  <c r="B1019"/>
  <c r="Q1018"/>
  <c r="P1018"/>
  <c r="O1018"/>
  <c r="N1018"/>
  <c r="M1018"/>
  <c r="L1018"/>
  <c r="K1018"/>
  <c r="J1018"/>
  <c r="I1018"/>
  <c r="H1018"/>
  <c r="G1018"/>
  <c r="F1018"/>
  <c r="E1018"/>
  <c r="D1018"/>
  <c r="C1018"/>
  <c r="B1018"/>
  <c r="Q1017"/>
  <c r="P1017"/>
  <c r="O1017"/>
  <c r="N1017"/>
  <c r="M1017"/>
  <c r="L1017"/>
  <c r="K1017"/>
  <c r="J1017"/>
  <c r="I1017"/>
  <c r="H1017"/>
  <c r="G1017"/>
  <c r="F1017"/>
  <c r="E1017"/>
  <c r="D1017"/>
  <c r="C1017"/>
  <c r="B1017"/>
  <c r="Q1016"/>
  <c r="P1016"/>
  <c r="O1016"/>
  <c r="N1016"/>
  <c r="M1016"/>
  <c r="L1016"/>
  <c r="K1016"/>
  <c r="J1016"/>
  <c r="I1016"/>
  <c r="H1016"/>
  <c r="G1016"/>
  <c r="F1016"/>
  <c r="E1016"/>
  <c r="D1016"/>
  <c r="C1016"/>
  <c r="B1016"/>
  <c r="Q1015"/>
  <c r="P1015"/>
  <c r="O1015"/>
  <c r="N1015"/>
  <c r="M1015"/>
  <c r="L1015"/>
  <c r="K1015"/>
  <c r="J1015"/>
  <c r="I1015"/>
  <c r="H1015"/>
  <c r="G1015"/>
  <c r="F1015"/>
  <c r="E1015"/>
  <c r="D1015"/>
  <c r="C1015"/>
  <c r="B1015"/>
  <c r="Q1014"/>
  <c r="P1014"/>
  <c r="O1014"/>
  <c r="N1014"/>
  <c r="M1014"/>
  <c r="L1014"/>
  <c r="K1014"/>
  <c r="J1014"/>
  <c r="I1014"/>
  <c r="H1014"/>
  <c r="G1014"/>
  <c r="F1014"/>
  <c r="E1014"/>
  <c r="D1014"/>
  <c r="C1014"/>
  <c r="B1014"/>
  <c r="Q1013"/>
  <c r="P1013"/>
  <c r="O1013"/>
  <c r="N1013"/>
  <c r="M1013"/>
  <c r="L1013"/>
  <c r="K1013"/>
  <c r="J1013"/>
  <c r="I1013"/>
  <c r="H1013"/>
  <c r="G1013"/>
  <c r="F1013"/>
  <c r="E1013"/>
  <c r="D1013"/>
  <c r="C1013"/>
  <c r="B1013"/>
  <c r="Q1012"/>
  <c r="P1012"/>
  <c r="O1012"/>
  <c r="N1012"/>
  <c r="M1012"/>
  <c r="L1012"/>
  <c r="K1012"/>
  <c r="J1012"/>
  <c r="I1012"/>
  <c r="H1012"/>
  <c r="G1012"/>
  <c r="F1012"/>
  <c r="E1012"/>
  <c r="D1012"/>
  <c r="C1012"/>
  <c r="B1012"/>
  <c r="Q1011"/>
  <c r="P1011"/>
  <c r="O1011"/>
  <c r="N1011"/>
  <c r="M1011"/>
  <c r="L1011"/>
  <c r="K1011"/>
  <c r="J1011"/>
  <c r="I1011"/>
  <c r="H1011"/>
  <c r="G1011"/>
  <c r="F1011"/>
  <c r="E1011"/>
  <c r="D1011"/>
  <c r="C1011"/>
  <c r="B1011"/>
  <c r="Q1010"/>
  <c r="P1010"/>
  <c r="O1010"/>
  <c r="N1010"/>
  <c r="M1010"/>
  <c r="L1010"/>
  <c r="K1010"/>
  <c r="J1010"/>
  <c r="I1010"/>
  <c r="H1010"/>
  <c r="G1010"/>
  <c r="F1010"/>
  <c r="E1010"/>
  <c r="D1010"/>
  <c r="C1010"/>
  <c r="B1010"/>
  <c r="Q1009"/>
  <c r="P1009"/>
  <c r="O1009"/>
  <c r="N1009"/>
  <c r="M1009"/>
  <c r="L1009"/>
  <c r="K1009"/>
  <c r="J1009"/>
  <c r="I1009"/>
  <c r="H1009"/>
  <c r="G1009"/>
  <c r="F1009"/>
  <c r="E1009"/>
  <c r="D1009"/>
  <c r="C1009"/>
  <c r="B1009"/>
  <c r="Q1008"/>
  <c r="P1008"/>
  <c r="O1008"/>
  <c r="N1008"/>
  <c r="M1008"/>
  <c r="L1008"/>
  <c r="K1008"/>
  <c r="J1008"/>
  <c r="I1008"/>
  <c r="H1008"/>
  <c r="G1008"/>
  <c r="F1008"/>
  <c r="E1008"/>
  <c r="D1008"/>
  <c r="C1008"/>
  <c r="B1008"/>
  <c r="Q1007"/>
  <c r="P1007"/>
  <c r="O1007"/>
  <c r="N1007"/>
  <c r="M1007"/>
  <c r="L1007"/>
  <c r="K1007"/>
  <c r="J1007"/>
  <c r="I1007"/>
  <c r="H1007"/>
  <c r="G1007"/>
  <c r="F1007"/>
  <c r="E1007"/>
  <c r="D1007"/>
  <c r="C1007"/>
  <c r="B1007"/>
  <c r="Q1006"/>
  <c r="P1006"/>
  <c r="O1006"/>
  <c r="N1006"/>
  <c r="M1006"/>
  <c r="L1006"/>
  <c r="K1006"/>
  <c r="J1006"/>
  <c r="I1006"/>
  <c r="H1006"/>
  <c r="G1006"/>
  <c r="F1006"/>
  <c r="E1006"/>
  <c r="D1006"/>
  <c r="C1006"/>
  <c r="B1006"/>
  <c r="Q1005"/>
  <c r="P1005"/>
  <c r="O1005"/>
  <c r="N1005"/>
  <c r="M1005"/>
  <c r="L1005"/>
  <c r="K1005"/>
  <c r="J1005"/>
  <c r="I1005"/>
  <c r="H1005"/>
  <c r="G1005"/>
  <c r="F1005"/>
  <c r="E1005"/>
  <c r="D1005"/>
  <c r="C1005"/>
  <c r="B1005"/>
  <c r="Q1004"/>
  <c r="P1004"/>
  <c r="O1004"/>
  <c r="N1004"/>
  <c r="M1004"/>
  <c r="L1004"/>
  <c r="K1004"/>
  <c r="J1004"/>
  <c r="I1004"/>
  <c r="H1004"/>
  <c r="G1004"/>
  <c r="F1004"/>
  <c r="E1004"/>
  <c r="D1004"/>
  <c r="C1004"/>
  <c r="B1004"/>
  <c r="Q1003"/>
  <c r="P1003"/>
  <c r="O1003"/>
  <c r="N1003"/>
  <c r="M1003"/>
  <c r="L1003"/>
  <c r="K1003"/>
  <c r="J1003"/>
  <c r="I1003"/>
  <c r="H1003"/>
  <c r="G1003"/>
  <c r="F1003"/>
  <c r="E1003"/>
  <c r="D1003"/>
  <c r="C1003"/>
  <c r="B1003"/>
  <c r="Q1002"/>
  <c r="P1002"/>
  <c r="O1002"/>
  <c r="N1002"/>
  <c r="M1002"/>
  <c r="L1002"/>
  <c r="K1002"/>
  <c r="J1002"/>
  <c r="I1002"/>
  <c r="H1002"/>
  <c r="G1002"/>
  <c r="F1002"/>
  <c r="E1002"/>
  <c r="D1002"/>
  <c r="C1002"/>
  <c r="B1002"/>
  <c r="Q1001"/>
  <c r="P1001"/>
  <c r="O1001"/>
  <c r="N1001"/>
  <c r="M1001"/>
  <c r="L1001"/>
  <c r="K1001"/>
  <c r="J1001"/>
  <c r="I1001"/>
  <c r="H1001"/>
  <c r="G1001"/>
  <c r="F1001"/>
  <c r="E1001"/>
  <c r="D1001"/>
  <c r="C1001"/>
  <c r="B1001"/>
  <c r="Q1000"/>
  <c r="P1000"/>
  <c r="O1000"/>
  <c r="N1000"/>
  <c r="M1000"/>
  <c r="L1000"/>
  <c r="K1000"/>
  <c r="J1000"/>
  <c r="I1000"/>
  <c r="H1000"/>
  <c r="G1000"/>
  <c r="F1000"/>
  <c r="E1000"/>
  <c r="D1000"/>
  <c r="C1000"/>
  <c r="B1000"/>
  <c r="Q999"/>
  <c r="P999"/>
  <c r="O999"/>
  <c r="N999"/>
  <c r="M999"/>
  <c r="L999"/>
  <c r="K999"/>
  <c r="J999"/>
  <c r="I999"/>
  <c r="H999"/>
  <c r="G999"/>
  <c r="F999"/>
  <c r="E999"/>
  <c r="D999"/>
  <c r="C999"/>
  <c r="B999"/>
  <c r="Q998"/>
  <c r="P998"/>
  <c r="O998"/>
  <c r="N998"/>
  <c r="M998"/>
  <c r="L998"/>
  <c r="K998"/>
  <c r="J998"/>
  <c r="I998"/>
  <c r="H998"/>
  <c r="G998"/>
  <c r="F998"/>
  <c r="E998"/>
  <c r="D998"/>
  <c r="C998"/>
  <c r="B998"/>
  <c r="Q997"/>
  <c r="P997"/>
  <c r="O997"/>
  <c r="N997"/>
  <c r="M997"/>
  <c r="L997"/>
  <c r="K997"/>
  <c r="J997"/>
  <c r="I997"/>
  <c r="H997"/>
  <c r="G997"/>
  <c r="F997"/>
  <c r="E997"/>
  <c r="D997"/>
  <c r="C997"/>
  <c r="B997"/>
  <c r="Q996"/>
  <c r="P996"/>
  <c r="O996"/>
  <c r="N996"/>
  <c r="M996"/>
  <c r="L996"/>
  <c r="K996"/>
  <c r="J996"/>
  <c r="I996"/>
  <c r="H996"/>
  <c r="G996"/>
  <c r="F996"/>
  <c r="E996"/>
  <c r="D996"/>
  <c r="C996"/>
  <c r="B996"/>
  <c r="Q995"/>
  <c r="P995"/>
  <c r="O995"/>
  <c r="N995"/>
  <c r="M995"/>
  <c r="L995"/>
  <c r="K995"/>
  <c r="J995"/>
  <c r="I995"/>
  <c r="H995"/>
  <c r="G995"/>
  <c r="F995"/>
  <c r="E995"/>
  <c r="D995"/>
  <c r="C995"/>
  <c r="B995"/>
  <c r="Q994"/>
  <c r="P994"/>
  <c r="O994"/>
  <c r="N994"/>
  <c r="M994"/>
  <c r="L994"/>
  <c r="K994"/>
  <c r="J994"/>
  <c r="I994"/>
  <c r="H994"/>
  <c r="G994"/>
  <c r="F994"/>
  <c r="E994"/>
  <c r="D994"/>
  <c r="C994"/>
  <c r="B994"/>
  <c r="Q993"/>
  <c r="P993"/>
  <c r="O993"/>
  <c r="N993"/>
  <c r="M993"/>
  <c r="L993"/>
  <c r="K993"/>
  <c r="J993"/>
  <c r="I993"/>
  <c r="H993"/>
  <c r="G993"/>
  <c r="F993"/>
  <c r="E993"/>
  <c r="D993"/>
  <c r="C993"/>
  <c r="B993"/>
  <c r="Q992"/>
  <c r="P992"/>
  <c r="O992"/>
  <c r="N992"/>
  <c r="M992"/>
  <c r="L992"/>
  <c r="K992"/>
  <c r="J992"/>
  <c r="I992"/>
  <c r="H992"/>
  <c r="G992"/>
  <c r="F992"/>
  <c r="E992"/>
  <c r="D992"/>
  <c r="C992"/>
  <c r="B992"/>
  <c r="Q991"/>
  <c r="P991"/>
  <c r="O991"/>
  <c r="N991"/>
  <c r="M991"/>
  <c r="L991"/>
  <c r="K991"/>
  <c r="J991"/>
  <c r="I991"/>
  <c r="H991"/>
  <c r="G991"/>
  <c r="F991"/>
  <c r="E991"/>
  <c r="D991"/>
  <c r="C991"/>
  <c r="B991"/>
  <c r="Q990"/>
  <c r="P990"/>
  <c r="O990"/>
  <c r="N990"/>
  <c r="M990"/>
  <c r="L990"/>
  <c r="K990"/>
  <c r="J990"/>
  <c r="I990"/>
  <c r="H990"/>
  <c r="G990"/>
  <c r="F990"/>
  <c r="E990"/>
  <c r="D990"/>
  <c r="C990"/>
  <c r="B990"/>
  <c r="Q989"/>
  <c r="P989"/>
  <c r="O989"/>
  <c r="N989"/>
  <c r="M989"/>
  <c r="L989"/>
  <c r="K989"/>
  <c r="J989"/>
  <c r="I989"/>
  <c r="H989"/>
  <c r="G989"/>
  <c r="F989"/>
  <c r="E989"/>
  <c r="D989"/>
  <c r="C989"/>
  <c r="B989"/>
  <c r="Q988"/>
  <c r="P988"/>
  <c r="O988"/>
  <c r="N988"/>
  <c r="M988"/>
  <c r="L988"/>
  <c r="K988"/>
  <c r="J988"/>
  <c r="I988"/>
  <c r="H988"/>
  <c r="G988"/>
  <c r="F988"/>
  <c r="E988"/>
  <c r="D988"/>
  <c r="C988"/>
  <c r="B988"/>
  <c r="Q987"/>
  <c r="P987"/>
  <c r="O987"/>
  <c r="N987"/>
  <c r="M987"/>
  <c r="L987"/>
  <c r="K987"/>
  <c r="J987"/>
  <c r="I987"/>
  <c r="H987"/>
  <c r="G987"/>
  <c r="F987"/>
  <c r="E987"/>
  <c r="D987"/>
  <c r="C987"/>
  <c r="B987"/>
  <c r="Q986"/>
  <c r="P986"/>
  <c r="O986"/>
  <c r="N986"/>
  <c r="M986"/>
  <c r="L986"/>
  <c r="K986"/>
  <c r="J986"/>
  <c r="I986"/>
  <c r="H986"/>
  <c r="G986"/>
  <c r="F986"/>
  <c r="E986"/>
  <c r="D986"/>
  <c r="C986"/>
  <c r="B986"/>
  <c r="Q985"/>
  <c r="P985"/>
  <c r="O985"/>
  <c r="N985"/>
  <c r="M985"/>
  <c r="L985"/>
  <c r="K985"/>
  <c r="J985"/>
  <c r="I985"/>
  <c r="H985"/>
  <c r="G985"/>
  <c r="F985"/>
  <c r="E985"/>
  <c r="D985"/>
  <c r="C985"/>
  <c r="B985"/>
  <c r="Q984"/>
  <c r="P984"/>
  <c r="O984"/>
  <c r="N984"/>
  <c r="M984"/>
  <c r="L984"/>
  <c r="K984"/>
  <c r="J984"/>
  <c r="I984"/>
  <c r="H984"/>
  <c r="G984"/>
  <c r="F984"/>
  <c r="E984"/>
  <c r="D984"/>
  <c r="C984"/>
  <c r="B984"/>
  <c r="Q983"/>
  <c r="P983"/>
  <c r="O983"/>
  <c r="N983"/>
  <c r="M983"/>
  <c r="L983"/>
  <c r="K983"/>
  <c r="J983"/>
  <c r="I983"/>
  <c r="H983"/>
  <c r="G983"/>
  <c r="F983"/>
  <c r="E983"/>
  <c r="D983"/>
  <c r="C983"/>
  <c r="B983"/>
  <c r="Q982"/>
  <c r="P982"/>
  <c r="O982"/>
  <c r="N982"/>
  <c r="M982"/>
  <c r="L982"/>
  <c r="K982"/>
  <c r="J982"/>
  <c r="I982"/>
  <c r="H982"/>
  <c r="G982"/>
  <c r="F982"/>
  <c r="E982"/>
  <c r="D982"/>
  <c r="C982"/>
  <c r="B982"/>
  <c r="Q981"/>
  <c r="P981"/>
  <c r="O981"/>
  <c r="N981"/>
  <c r="M981"/>
  <c r="L981"/>
  <c r="K981"/>
  <c r="J981"/>
  <c r="I981"/>
  <c r="H981"/>
  <c r="G981"/>
  <c r="F981"/>
  <c r="E981"/>
  <c r="D981"/>
  <c r="C981"/>
  <c r="B981"/>
  <c r="Q980"/>
  <c r="P980"/>
  <c r="O980"/>
  <c r="N980"/>
  <c r="M980"/>
  <c r="L980"/>
  <c r="K980"/>
  <c r="J980"/>
  <c r="I980"/>
  <c r="H980"/>
  <c r="G980"/>
  <c r="F980"/>
  <c r="E980"/>
  <c r="D980"/>
  <c r="C980"/>
  <c r="B980"/>
  <c r="Q979"/>
  <c r="P979"/>
  <c r="O979"/>
  <c r="N979"/>
  <c r="M979"/>
  <c r="L979"/>
  <c r="K979"/>
  <c r="J979"/>
  <c r="I979"/>
  <c r="H979"/>
  <c r="G979"/>
  <c r="F979"/>
  <c r="E979"/>
  <c r="D979"/>
  <c r="C979"/>
  <c r="B979"/>
  <c r="Q978"/>
  <c r="P978"/>
  <c r="O978"/>
  <c r="N978"/>
  <c r="M978"/>
  <c r="L978"/>
  <c r="K978"/>
  <c r="J978"/>
  <c r="I978"/>
  <c r="H978"/>
  <c r="G978"/>
  <c r="F978"/>
  <c r="E978"/>
  <c r="D978"/>
  <c r="C978"/>
  <c r="B978"/>
  <c r="Q977"/>
  <c r="P977"/>
  <c r="O977"/>
  <c r="N977"/>
  <c r="M977"/>
  <c r="L977"/>
  <c r="K977"/>
  <c r="J977"/>
  <c r="I977"/>
  <c r="H977"/>
  <c r="G977"/>
  <c r="F977"/>
  <c r="E977"/>
  <c r="D977"/>
  <c r="C977"/>
  <c r="B977"/>
  <c r="Q976"/>
  <c r="P976"/>
  <c r="O976"/>
  <c r="N976"/>
  <c r="M976"/>
  <c r="L976"/>
  <c r="K976"/>
  <c r="J976"/>
  <c r="I976"/>
  <c r="H976"/>
  <c r="G976"/>
  <c r="F976"/>
  <c r="E976"/>
  <c r="D976"/>
  <c r="C976"/>
  <c r="B976"/>
  <c r="Q975"/>
  <c r="P975"/>
  <c r="O975"/>
  <c r="N975"/>
  <c r="M975"/>
  <c r="L975"/>
  <c r="K975"/>
  <c r="J975"/>
  <c r="I975"/>
  <c r="H975"/>
  <c r="G975"/>
  <c r="F975"/>
  <c r="E975"/>
  <c r="D975"/>
  <c r="C975"/>
  <c r="B975"/>
  <c r="Q974"/>
  <c r="P974"/>
  <c r="O974"/>
  <c r="N974"/>
  <c r="M974"/>
  <c r="L974"/>
  <c r="K974"/>
  <c r="J974"/>
  <c r="I974"/>
  <c r="H974"/>
  <c r="G974"/>
  <c r="F974"/>
  <c r="E974"/>
  <c r="D974"/>
  <c r="C974"/>
  <c r="B974"/>
  <c r="Q973"/>
  <c r="P973"/>
  <c r="O973"/>
  <c r="N973"/>
  <c r="M973"/>
  <c r="L973"/>
  <c r="K973"/>
  <c r="J973"/>
  <c r="I973"/>
  <c r="H973"/>
  <c r="G973"/>
  <c r="F973"/>
  <c r="E973"/>
  <c r="D973"/>
  <c r="C973"/>
  <c r="B973"/>
  <c r="Q972"/>
  <c r="P972"/>
  <c r="O972"/>
  <c r="N972"/>
  <c r="M972"/>
  <c r="L972"/>
  <c r="K972"/>
  <c r="J972"/>
  <c r="I972"/>
  <c r="H972"/>
  <c r="G972"/>
  <c r="F972"/>
  <c r="E972"/>
  <c r="D972"/>
  <c r="C972"/>
  <c r="B972"/>
  <c r="Q971"/>
  <c r="P971"/>
  <c r="O971"/>
  <c r="N971"/>
  <c r="M971"/>
  <c r="L971"/>
  <c r="K971"/>
  <c r="J971"/>
  <c r="I971"/>
  <c r="H971"/>
  <c r="G971"/>
  <c r="F971"/>
  <c r="E971"/>
  <c r="D971"/>
  <c r="C971"/>
  <c r="B971"/>
  <c r="Q970"/>
  <c r="P970"/>
  <c r="O970"/>
  <c r="N970"/>
  <c r="M970"/>
  <c r="L970"/>
  <c r="K970"/>
  <c r="J970"/>
  <c r="I970"/>
  <c r="H970"/>
  <c r="G970"/>
  <c r="F970"/>
  <c r="E970"/>
  <c r="D970"/>
  <c r="C970"/>
  <c r="B970"/>
  <c r="Q969"/>
  <c r="P969"/>
  <c r="O969"/>
  <c r="N969"/>
  <c r="M969"/>
  <c r="L969"/>
  <c r="K969"/>
  <c r="J969"/>
  <c r="I969"/>
  <c r="H969"/>
  <c r="G969"/>
  <c r="F969"/>
  <c r="E969"/>
  <c r="D969"/>
  <c r="C969"/>
  <c r="B969"/>
  <c r="Q968"/>
  <c r="P968"/>
  <c r="O968"/>
  <c r="N968"/>
  <c r="M968"/>
  <c r="L968"/>
  <c r="K968"/>
  <c r="J968"/>
  <c r="I968"/>
  <c r="H968"/>
  <c r="G968"/>
  <c r="F968"/>
  <c r="E968"/>
  <c r="D968"/>
  <c r="C968"/>
  <c r="B968"/>
  <c r="Q967"/>
  <c r="P967"/>
  <c r="O967"/>
  <c r="N967"/>
  <c r="M967"/>
  <c r="L967"/>
  <c r="K967"/>
  <c r="J967"/>
  <c r="I967"/>
  <c r="H967"/>
  <c r="G967"/>
  <c r="F967"/>
  <c r="E967"/>
  <c r="D967"/>
  <c r="C967"/>
  <c r="B967"/>
  <c r="Q966"/>
  <c r="P966"/>
  <c r="O966"/>
  <c r="N966"/>
  <c r="M966"/>
  <c r="L966"/>
  <c r="K966"/>
  <c r="J966"/>
  <c r="I966"/>
  <c r="H966"/>
  <c r="G966"/>
  <c r="F966"/>
  <c r="E966"/>
  <c r="D966"/>
  <c r="C966"/>
  <c r="B966"/>
  <c r="Q965"/>
  <c r="P965"/>
  <c r="O965"/>
  <c r="N965"/>
  <c r="M965"/>
  <c r="L965"/>
  <c r="K965"/>
  <c r="J965"/>
  <c r="I965"/>
  <c r="H965"/>
  <c r="G965"/>
  <c r="F965"/>
  <c r="E965"/>
  <c r="D965"/>
  <c r="C965"/>
  <c r="B965"/>
  <c r="Q964"/>
  <c r="P964"/>
  <c r="O964"/>
  <c r="N964"/>
  <c r="M964"/>
  <c r="L964"/>
  <c r="K964"/>
  <c r="J964"/>
  <c r="I964"/>
  <c r="H964"/>
  <c r="G964"/>
  <c r="F964"/>
  <c r="E964"/>
  <c r="D964"/>
  <c r="C964"/>
  <c r="B964"/>
  <c r="Q963"/>
  <c r="P963"/>
  <c r="O963"/>
  <c r="N963"/>
  <c r="M963"/>
  <c r="L963"/>
  <c r="K963"/>
  <c r="J963"/>
  <c r="I963"/>
  <c r="H963"/>
  <c r="G963"/>
  <c r="F963"/>
  <c r="E963"/>
  <c r="D963"/>
  <c r="C963"/>
  <c r="B963"/>
  <c r="Q962"/>
  <c r="P962"/>
  <c r="O962"/>
  <c r="N962"/>
  <c r="M962"/>
  <c r="L962"/>
  <c r="K962"/>
  <c r="J962"/>
  <c r="I962"/>
  <c r="H962"/>
  <c r="G962"/>
  <c r="F962"/>
  <c r="E962"/>
  <c r="D962"/>
  <c r="C962"/>
  <c r="B962"/>
  <c r="Q961"/>
  <c r="P961"/>
  <c r="O961"/>
  <c r="N961"/>
  <c r="M961"/>
  <c r="L961"/>
  <c r="K961"/>
  <c r="J961"/>
  <c r="I961"/>
  <c r="H961"/>
  <c r="G961"/>
  <c r="F961"/>
  <c r="E961"/>
  <c r="D961"/>
  <c r="C961"/>
  <c r="B961"/>
  <c r="Q960"/>
  <c r="P960"/>
  <c r="O960"/>
  <c r="N960"/>
  <c r="M960"/>
  <c r="L960"/>
  <c r="K960"/>
  <c r="J960"/>
  <c r="I960"/>
  <c r="H960"/>
  <c r="G960"/>
  <c r="F960"/>
  <c r="E960"/>
  <c r="D960"/>
  <c r="C960"/>
  <c r="B960"/>
  <c r="Q959"/>
  <c r="P959"/>
  <c r="O959"/>
  <c r="N959"/>
  <c r="M959"/>
  <c r="L959"/>
  <c r="K959"/>
  <c r="J959"/>
  <c r="I959"/>
  <c r="H959"/>
  <c r="G959"/>
  <c r="F959"/>
  <c r="E959"/>
  <c r="D959"/>
  <c r="C959"/>
  <c r="B959"/>
  <c r="Q958"/>
  <c r="P958"/>
  <c r="O958"/>
  <c r="N958"/>
  <c r="M958"/>
  <c r="L958"/>
  <c r="K958"/>
  <c r="J958"/>
  <c r="I958"/>
  <c r="H958"/>
  <c r="G958"/>
  <c r="F958"/>
  <c r="E958"/>
  <c r="D958"/>
  <c r="C958"/>
  <c r="B958"/>
  <c r="Q957"/>
  <c r="P957"/>
  <c r="O957"/>
  <c r="N957"/>
  <c r="M957"/>
  <c r="L957"/>
  <c r="K957"/>
  <c r="J957"/>
  <c r="I957"/>
  <c r="H957"/>
  <c r="G957"/>
  <c r="F957"/>
  <c r="E957"/>
  <c r="D957"/>
  <c r="C957"/>
  <c r="B957"/>
  <c r="Q956"/>
  <c r="P956"/>
  <c r="O956"/>
  <c r="N956"/>
  <c r="M956"/>
  <c r="L956"/>
  <c r="K956"/>
  <c r="J956"/>
  <c r="I956"/>
  <c r="H956"/>
  <c r="G956"/>
  <c r="F956"/>
  <c r="E956"/>
  <c r="D956"/>
  <c r="C956"/>
  <c r="B956"/>
  <c r="Q955"/>
  <c r="P955"/>
  <c r="O955"/>
  <c r="N955"/>
  <c r="M955"/>
  <c r="L955"/>
  <c r="K955"/>
  <c r="J955"/>
  <c r="I955"/>
  <c r="H955"/>
  <c r="G955"/>
  <c r="F955"/>
  <c r="E955"/>
  <c r="D955"/>
  <c r="C955"/>
  <c r="B955"/>
  <c r="Q954"/>
  <c r="P954"/>
  <c r="O954"/>
  <c r="N954"/>
  <c r="M954"/>
  <c r="L954"/>
  <c r="K954"/>
  <c r="J954"/>
  <c r="I954"/>
  <c r="H954"/>
  <c r="G954"/>
  <c r="F954"/>
  <c r="E954"/>
  <c r="D954"/>
  <c r="C954"/>
  <c r="B954"/>
  <c r="Q953"/>
  <c r="P953"/>
  <c r="O953"/>
  <c r="N953"/>
  <c r="M953"/>
  <c r="L953"/>
  <c r="K953"/>
  <c r="J953"/>
  <c r="I953"/>
  <c r="H953"/>
  <c r="G953"/>
  <c r="F953"/>
  <c r="E953"/>
  <c r="D953"/>
  <c r="C953"/>
  <c r="B953"/>
  <c r="Q952"/>
  <c r="P952"/>
  <c r="O952"/>
  <c r="N952"/>
  <c r="M952"/>
  <c r="L952"/>
  <c r="K952"/>
  <c r="J952"/>
  <c r="I952"/>
  <c r="H952"/>
  <c r="G952"/>
  <c r="F952"/>
  <c r="E952"/>
  <c r="D952"/>
  <c r="C952"/>
  <c r="B952"/>
  <c r="Q951"/>
  <c r="P951"/>
  <c r="O951"/>
  <c r="N951"/>
  <c r="M951"/>
  <c r="L951"/>
  <c r="K951"/>
  <c r="J951"/>
  <c r="I951"/>
  <c r="H951"/>
  <c r="G951"/>
  <c r="F951"/>
  <c r="E951"/>
  <c r="D951"/>
  <c r="C951"/>
  <c r="B951"/>
  <c r="Q950"/>
  <c r="P950"/>
  <c r="O950"/>
  <c r="N950"/>
  <c r="M950"/>
  <c r="L950"/>
  <c r="K950"/>
  <c r="J950"/>
  <c r="I950"/>
  <c r="H950"/>
  <c r="G950"/>
  <c r="F950"/>
  <c r="E950"/>
  <c r="D950"/>
  <c r="C950"/>
  <c r="B950"/>
  <c r="Q949"/>
  <c r="P949"/>
  <c r="O949"/>
  <c r="N949"/>
  <c r="M949"/>
  <c r="L949"/>
  <c r="K949"/>
  <c r="J949"/>
  <c r="I949"/>
  <c r="H949"/>
  <c r="G949"/>
  <c r="F949"/>
  <c r="E949"/>
  <c r="D949"/>
  <c r="C949"/>
  <c r="B949"/>
  <c r="Q948"/>
  <c r="P948"/>
  <c r="O948"/>
  <c r="N948"/>
  <c r="M948"/>
  <c r="L948"/>
  <c r="K948"/>
  <c r="J948"/>
  <c r="I948"/>
  <c r="H948"/>
  <c r="G948"/>
  <c r="F948"/>
  <c r="E948"/>
  <c r="D948"/>
  <c r="C948"/>
  <c r="B948"/>
  <c r="Q947"/>
  <c r="P947"/>
  <c r="O947"/>
  <c r="N947"/>
  <c r="M947"/>
  <c r="L947"/>
  <c r="K947"/>
  <c r="J947"/>
  <c r="I947"/>
  <c r="H947"/>
  <c r="G947"/>
  <c r="F947"/>
  <c r="E947"/>
  <c r="D947"/>
  <c r="C947"/>
  <c r="B947"/>
  <c r="Q946"/>
  <c r="P946"/>
  <c r="O946"/>
  <c r="N946"/>
  <c r="M946"/>
  <c r="L946"/>
  <c r="K946"/>
  <c r="J946"/>
  <c r="I946"/>
  <c r="H946"/>
  <c r="G946"/>
  <c r="F946"/>
  <c r="E946"/>
  <c r="D946"/>
  <c r="C946"/>
  <c r="B946"/>
  <c r="Q945"/>
  <c r="P945"/>
  <c r="O945"/>
  <c r="N945"/>
  <c r="M945"/>
  <c r="L945"/>
  <c r="K945"/>
  <c r="J945"/>
  <c r="I945"/>
  <c r="H945"/>
  <c r="G945"/>
  <c r="F945"/>
  <c r="E945"/>
  <c r="D945"/>
  <c r="C945"/>
  <c r="B945"/>
  <c r="Q944"/>
  <c r="P944"/>
  <c r="O944"/>
  <c r="N944"/>
  <c r="M944"/>
  <c r="L944"/>
  <c r="K944"/>
  <c r="J944"/>
  <c r="I944"/>
  <c r="H944"/>
  <c r="G944"/>
  <c r="F944"/>
  <c r="E944"/>
  <c r="D944"/>
  <c r="C944"/>
  <c r="B944"/>
  <c r="Q943"/>
  <c r="P943"/>
  <c r="O943"/>
  <c r="N943"/>
  <c r="M943"/>
  <c r="L943"/>
  <c r="K943"/>
  <c r="J943"/>
  <c r="I943"/>
  <c r="H943"/>
  <c r="G943"/>
  <c r="F943"/>
  <c r="E943"/>
  <c r="D943"/>
  <c r="C943"/>
  <c r="B943"/>
  <c r="Q942"/>
  <c r="P942"/>
  <c r="O942"/>
  <c r="N942"/>
  <c r="M942"/>
  <c r="L942"/>
  <c r="K942"/>
  <c r="J942"/>
  <c r="I942"/>
  <c r="H942"/>
  <c r="G942"/>
  <c r="F942"/>
  <c r="E942"/>
  <c r="D942"/>
  <c r="C942"/>
  <c r="B942"/>
  <c r="Q941"/>
  <c r="P941"/>
  <c r="O941"/>
  <c r="N941"/>
  <c r="M941"/>
  <c r="L941"/>
  <c r="K941"/>
  <c r="J941"/>
  <c r="I941"/>
  <c r="H941"/>
  <c r="G941"/>
  <c r="F941"/>
  <c r="E941"/>
  <c r="D941"/>
  <c r="C941"/>
  <c r="B941"/>
  <c r="Q940"/>
  <c r="P940"/>
  <c r="O940"/>
  <c r="N940"/>
  <c r="M940"/>
  <c r="L940"/>
  <c r="K940"/>
  <c r="J940"/>
  <c r="I940"/>
  <c r="H940"/>
  <c r="G940"/>
  <c r="F940"/>
  <c r="E940"/>
  <c r="D940"/>
  <c r="C940"/>
  <c r="B940"/>
  <c r="Q939"/>
  <c r="P939"/>
  <c r="O939"/>
  <c r="N939"/>
  <c r="M939"/>
  <c r="L939"/>
  <c r="K939"/>
  <c r="J939"/>
  <c r="I939"/>
  <c r="H939"/>
  <c r="G939"/>
  <c r="F939"/>
  <c r="E939"/>
  <c r="D939"/>
  <c r="C939"/>
  <c r="B939"/>
  <c r="Q938"/>
  <c r="P938"/>
  <c r="O938"/>
  <c r="N938"/>
  <c r="M938"/>
  <c r="L938"/>
  <c r="K938"/>
  <c r="J938"/>
  <c r="I938"/>
  <c r="H938"/>
  <c r="G938"/>
  <c r="F938"/>
  <c r="E938"/>
  <c r="D938"/>
  <c r="C938"/>
  <c r="B938"/>
  <c r="Q937"/>
  <c r="P937"/>
  <c r="O937"/>
  <c r="N937"/>
  <c r="M937"/>
  <c r="L937"/>
  <c r="K937"/>
  <c r="J937"/>
  <c r="I937"/>
  <c r="H937"/>
  <c r="G937"/>
  <c r="F937"/>
  <c r="E937"/>
  <c r="D937"/>
  <c r="C937"/>
  <c r="B937"/>
  <c r="Q936"/>
  <c r="P936"/>
  <c r="O936"/>
  <c r="N936"/>
  <c r="M936"/>
  <c r="L936"/>
  <c r="K936"/>
  <c r="J936"/>
  <c r="I936"/>
  <c r="H936"/>
  <c r="G936"/>
  <c r="F936"/>
  <c r="E936"/>
  <c r="D936"/>
  <c r="C936"/>
  <c r="B936"/>
  <c r="Q935"/>
  <c r="P935"/>
  <c r="O935"/>
  <c r="N935"/>
  <c r="M935"/>
  <c r="L935"/>
  <c r="K935"/>
  <c r="J935"/>
  <c r="I935"/>
  <c r="H935"/>
  <c r="G935"/>
  <c r="F935"/>
  <c r="E935"/>
  <c r="D935"/>
  <c r="C935"/>
  <c r="B935"/>
  <c r="Q934"/>
  <c r="P934"/>
  <c r="O934"/>
  <c r="N934"/>
  <c r="M934"/>
  <c r="L934"/>
  <c r="K934"/>
  <c r="J934"/>
  <c r="I934"/>
  <c r="H934"/>
  <c r="G934"/>
  <c r="F934"/>
  <c r="E934"/>
  <c r="D934"/>
  <c r="C934"/>
  <c r="B934"/>
  <c r="Q933"/>
  <c r="P933"/>
  <c r="O933"/>
  <c r="N933"/>
  <c r="M933"/>
  <c r="L933"/>
  <c r="K933"/>
  <c r="J933"/>
  <c r="I933"/>
  <c r="H933"/>
  <c r="G933"/>
  <c r="F933"/>
  <c r="E933"/>
  <c r="D933"/>
  <c r="C933"/>
  <c r="B933"/>
  <c r="Q932"/>
  <c r="P932"/>
  <c r="O932"/>
  <c r="N932"/>
  <c r="M932"/>
  <c r="L932"/>
  <c r="K932"/>
  <c r="J932"/>
  <c r="I932"/>
  <c r="H932"/>
  <c r="G932"/>
  <c r="F932"/>
  <c r="E932"/>
  <c r="D932"/>
  <c r="C932"/>
  <c r="B932"/>
  <c r="Q931"/>
  <c r="P931"/>
  <c r="O931"/>
  <c r="N931"/>
  <c r="M931"/>
  <c r="L931"/>
  <c r="K931"/>
  <c r="J931"/>
  <c r="I931"/>
  <c r="H931"/>
  <c r="G931"/>
  <c r="F931"/>
  <c r="E931"/>
  <c r="D931"/>
  <c r="C931"/>
  <c r="B931"/>
  <c r="Q930"/>
  <c r="P930"/>
  <c r="O930"/>
  <c r="N930"/>
  <c r="M930"/>
  <c r="L930"/>
  <c r="K930"/>
  <c r="J930"/>
  <c r="I930"/>
  <c r="H930"/>
  <c r="G930"/>
  <c r="F930"/>
  <c r="E930"/>
  <c r="D930"/>
  <c r="C930"/>
  <c r="B930"/>
  <c r="Q929"/>
  <c r="P929"/>
  <c r="O929"/>
  <c r="N929"/>
  <c r="M929"/>
  <c r="L929"/>
  <c r="K929"/>
  <c r="J929"/>
  <c r="I929"/>
  <c r="H929"/>
  <c r="G929"/>
  <c r="F929"/>
  <c r="E929"/>
  <c r="D929"/>
  <c r="C929"/>
  <c r="B929"/>
  <c r="Q928"/>
  <c r="P928"/>
  <c r="O928"/>
  <c r="N928"/>
  <c r="M928"/>
  <c r="L928"/>
  <c r="K928"/>
  <c r="J928"/>
  <c r="I928"/>
  <c r="H928"/>
  <c r="G928"/>
  <c r="F928"/>
  <c r="E928"/>
  <c r="D928"/>
  <c r="C928"/>
  <c r="B928"/>
  <c r="Q927"/>
  <c r="P927"/>
  <c r="O927"/>
  <c r="N927"/>
  <c r="M927"/>
  <c r="L927"/>
  <c r="K927"/>
  <c r="J927"/>
  <c r="I927"/>
  <c r="H927"/>
  <c r="G927"/>
  <c r="F927"/>
  <c r="E927"/>
  <c r="D927"/>
  <c r="C927"/>
  <c r="B927"/>
  <c r="Q926"/>
  <c r="P926"/>
  <c r="O926"/>
  <c r="N926"/>
  <c r="M926"/>
  <c r="L926"/>
  <c r="K926"/>
  <c r="J926"/>
  <c r="I926"/>
  <c r="H926"/>
  <c r="G926"/>
  <c r="F926"/>
  <c r="E926"/>
  <c r="D926"/>
  <c r="C926"/>
  <c r="B926"/>
  <c r="Q925"/>
  <c r="P925"/>
  <c r="O925"/>
  <c r="N925"/>
  <c r="M925"/>
  <c r="L925"/>
  <c r="K925"/>
  <c r="J925"/>
  <c r="I925"/>
  <c r="H925"/>
  <c r="G925"/>
  <c r="F925"/>
  <c r="E925"/>
  <c r="D925"/>
  <c r="C925"/>
  <c r="B925"/>
  <c r="Q924"/>
  <c r="P924"/>
  <c r="O924"/>
  <c r="N924"/>
  <c r="M924"/>
  <c r="L924"/>
  <c r="K924"/>
  <c r="J924"/>
  <c r="I924"/>
  <c r="H924"/>
  <c r="G924"/>
  <c r="F924"/>
  <c r="E924"/>
  <c r="D924"/>
  <c r="C924"/>
  <c r="B924"/>
  <c r="Q923"/>
  <c r="P923"/>
  <c r="O923"/>
  <c r="N923"/>
  <c r="M923"/>
  <c r="L923"/>
  <c r="K923"/>
  <c r="J923"/>
  <c r="I923"/>
  <c r="H923"/>
  <c r="G923"/>
  <c r="F923"/>
  <c r="E923"/>
  <c r="D923"/>
  <c r="C923"/>
  <c r="B923"/>
  <c r="Q922"/>
  <c r="P922"/>
  <c r="O922"/>
  <c r="N922"/>
  <c r="M922"/>
  <c r="L922"/>
  <c r="K922"/>
  <c r="J922"/>
  <c r="I922"/>
  <c r="H922"/>
  <c r="G922"/>
  <c r="F922"/>
  <c r="E922"/>
  <c r="D922"/>
  <c r="C922"/>
  <c r="B922"/>
  <c r="Q921"/>
  <c r="P921"/>
  <c r="O921"/>
  <c r="N921"/>
  <c r="M921"/>
  <c r="L921"/>
  <c r="K921"/>
  <c r="J921"/>
  <c r="I921"/>
  <c r="H921"/>
  <c r="G921"/>
  <c r="F921"/>
  <c r="E921"/>
  <c r="D921"/>
  <c r="C921"/>
  <c r="B921"/>
  <c r="Q920"/>
  <c r="P920"/>
  <c r="O920"/>
  <c r="N920"/>
  <c r="M920"/>
  <c r="L920"/>
  <c r="K920"/>
  <c r="J920"/>
  <c r="I920"/>
  <c r="H920"/>
  <c r="G920"/>
  <c r="F920"/>
  <c r="E920"/>
  <c r="D920"/>
  <c r="C920"/>
  <c r="B920"/>
  <c r="Q919"/>
  <c r="P919"/>
  <c r="O919"/>
  <c r="N919"/>
  <c r="M919"/>
  <c r="L919"/>
  <c r="K919"/>
  <c r="J919"/>
  <c r="I919"/>
  <c r="H919"/>
  <c r="G919"/>
  <c r="F919"/>
  <c r="E919"/>
  <c r="D919"/>
  <c r="C919"/>
  <c r="B919"/>
  <c r="Q918"/>
  <c r="P918"/>
  <c r="O918"/>
  <c r="N918"/>
  <c r="M918"/>
  <c r="L918"/>
  <c r="K918"/>
  <c r="J918"/>
  <c r="I918"/>
  <c r="H918"/>
  <c r="G918"/>
  <c r="F918"/>
  <c r="E918"/>
  <c r="D918"/>
  <c r="C918"/>
  <c r="B918"/>
  <c r="Q917"/>
  <c r="P917"/>
  <c r="O917"/>
  <c r="N917"/>
  <c r="M917"/>
  <c r="L917"/>
  <c r="K917"/>
  <c r="J917"/>
  <c r="I917"/>
  <c r="H917"/>
  <c r="G917"/>
  <c r="F917"/>
  <c r="E917"/>
  <c r="D917"/>
  <c r="C917"/>
  <c r="B917"/>
  <c r="Q916"/>
  <c r="P916"/>
  <c r="O916"/>
  <c r="N916"/>
  <c r="M916"/>
  <c r="L916"/>
  <c r="K916"/>
  <c r="J916"/>
  <c r="I916"/>
  <c r="H916"/>
  <c r="G916"/>
  <c r="F916"/>
  <c r="E916"/>
  <c r="D916"/>
  <c r="C916"/>
  <c r="B916"/>
  <c r="Q915"/>
  <c r="P915"/>
  <c r="O915"/>
  <c r="N915"/>
  <c r="M915"/>
  <c r="L915"/>
  <c r="K915"/>
  <c r="J915"/>
  <c r="I915"/>
  <c r="H915"/>
  <c r="G915"/>
  <c r="F915"/>
  <c r="E915"/>
  <c r="D915"/>
  <c r="C915"/>
  <c r="B915"/>
  <c r="Q914"/>
  <c r="P914"/>
  <c r="O914"/>
  <c r="N914"/>
  <c r="M914"/>
  <c r="L914"/>
  <c r="K914"/>
  <c r="J914"/>
  <c r="I914"/>
  <c r="H914"/>
  <c r="G914"/>
  <c r="F914"/>
  <c r="E914"/>
  <c r="D914"/>
  <c r="C914"/>
  <c r="B914"/>
  <c r="Q913"/>
  <c r="P913"/>
  <c r="O913"/>
  <c r="N913"/>
  <c r="M913"/>
  <c r="L913"/>
  <c r="K913"/>
  <c r="J913"/>
  <c r="I913"/>
  <c r="H913"/>
  <c r="G913"/>
  <c r="F913"/>
  <c r="E913"/>
  <c r="D913"/>
  <c r="C913"/>
  <c r="B913"/>
  <c r="Q912"/>
  <c r="P912"/>
  <c r="O912"/>
  <c r="N912"/>
  <c r="M912"/>
  <c r="L912"/>
  <c r="K912"/>
  <c r="J912"/>
  <c r="I912"/>
  <c r="H912"/>
  <c r="G912"/>
  <c r="F912"/>
  <c r="E912"/>
  <c r="D912"/>
  <c r="C912"/>
  <c r="B912"/>
  <c r="Q911"/>
  <c r="P911"/>
  <c r="O911"/>
  <c r="N911"/>
  <c r="M911"/>
  <c r="L911"/>
  <c r="K911"/>
  <c r="J911"/>
  <c r="I911"/>
  <c r="H911"/>
  <c r="G911"/>
  <c r="F911"/>
  <c r="E911"/>
  <c r="D911"/>
  <c r="C911"/>
  <c r="B911"/>
  <c r="Q910"/>
  <c r="P910"/>
  <c r="O910"/>
  <c r="N910"/>
  <c r="M910"/>
  <c r="L910"/>
  <c r="K910"/>
  <c r="J910"/>
  <c r="I910"/>
  <c r="H910"/>
  <c r="G910"/>
  <c r="F910"/>
  <c r="E910"/>
  <c r="D910"/>
  <c r="C910"/>
  <c r="B910"/>
  <c r="Q909"/>
  <c r="P909"/>
  <c r="O909"/>
  <c r="N909"/>
  <c r="M909"/>
  <c r="L909"/>
  <c r="K909"/>
  <c r="J909"/>
  <c r="I909"/>
  <c r="H909"/>
  <c r="G909"/>
  <c r="F909"/>
  <c r="E909"/>
  <c r="D909"/>
  <c r="C909"/>
  <c r="B909"/>
  <c r="Q908"/>
  <c r="P908"/>
  <c r="O908"/>
  <c r="N908"/>
  <c r="M908"/>
  <c r="L908"/>
  <c r="K908"/>
  <c r="J908"/>
  <c r="I908"/>
  <c r="H908"/>
  <c r="G908"/>
  <c r="F908"/>
  <c r="E908"/>
  <c r="D908"/>
  <c r="C908"/>
  <c r="B908"/>
  <c r="Q907"/>
  <c r="P907"/>
  <c r="O907"/>
  <c r="N907"/>
  <c r="M907"/>
  <c r="L907"/>
  <c r="K907"/>
  <c r="J907"/>
  <c r="I907"/>
  <c r="H907"/>
  <c r="G907"/>
  <c r="F907"/>
  <c r="E907"/>
  <c r="D907"/>
  <c r="C907"/>
  <c r="B907"/>
  <c r="Q906"/>
  <c r="P906"/>
  <c r="O906"/>
  <c r="N906"/>
  <c r="M906"/>
  <c r="L906"/>
  <c r="K906"/>
  <c r="J906"/>
  <c r="I906"/>
  <c r="H906"/>
  <c r="G906"/>
  <c r="F906"/>
  <c r="E906"/>
  <c r="D906"/>
  <c r="C906"/>
  <c r="B906"/>
  <c r="Q905"/>
  <c r="P905"/>
  <c r="O905"/>
  <c r="N905"/>
  <c r="M905"/>
  <c r="L905"/>
  <c r="K905"/>
  <c r="J905"/>
  <c r="I905"/>
  <c r="H905"/>
  <c r="G905"/>
  <c r="F905"/>
  <c r="E905"/>
  <c r="D905"/>
  <c r="C905"/>
  <c r="B905"/>
  <c r="Q904"/>
  <c r="P904"/>
  <c r="O904"/>
  <c r="N904"/>
  <c r="M904"/>
  <c r="L904"/>
  <c r="K904"/>
  <c r="J904"/>
  <c r="I904"/>
  <c r="H904"/>
  <c r="G904"/>
  <c r="F904"/>
  <c r="E904"/>
  <c r="D904"/>
  <c r="C904"/>
  <c r="B904"/>
  <c r="Q903"/>
  <c r="P903"/>
  <c r="O903"/>
  <c r="N903"/>
  <c r="M903"/>
  <c r="L903"/>
  <c r="K903"/>
  <c r="J903"/>
  <c r="I903"/>
  <c r="H903"/>
  <c r="G903"/>
  <c r="F903"/>
  <c r="E903"/>
  <c r="D903"/>
  <c r="C903"/>
  <c r="B903"/>
  <c r="Q902"/>
  <c r="P902"/>
  <c r="O902"/>
  <c r="N902"/>
  <c r="M902"/>
  <c r="L902"/>
  <c r="K902"/>
  <c r="J902"/>
  <c r="I902"/>
  <c r="H902"/>
  <c r="G902"/>
  <c r="F902"/>
  <c r="E902"/>
  <c r="D902"/>
  <c r="C902"/>
  <c r="B902"/>
  <c r="Q901"/>
  <c r="P901"/>
  <c r="O901"/>
  <c r="N901"/>
  <c r="M901"/>
  <c r="L901"/>
  <c r="K901"/>
  <c r="J901"/>
  <c r="I901"/>
  <c r="H901"/>
  <c r="G901"/>
  <c r="F901"/>
  <c r="E901"/>
  <c r="D901"/>
  <c r="C901"/>
  <c r="B901"/>
  <c r="Q900"/>
  <c r="P900"/>
  <c r="O900"/>
  <c r="N900"/>
  <c r="M900"/>
  <c r="L900"/>
  <c r="K900"/>
  <c r="J900"/>
  <c r="I900"/>
  <c r="H900"/>
  <c r="G900"/>
  <c r="F900"/>
  <c r="E900"/>
  <c r="D900"/>
  <c r="C900"/>
  <c r="B900"/>
  <c r="Q899"/>
  <c r="P899"/>
  <c r="O899"/>
  <c r="N899"/>
  <c r="M899"/>
  <c r="L899"/>
  <c r="K899"/>
  <c r="J899"/>
  <c r="I899"/>
  <c r="H899"/>
  <c r="G899"/>
  <c r="F899"/>
  <c r="E899"/>
  <c r="D899"/>
  <c r="C899"/>
  <c r="B899"/>
  <c r="Q898"/>
  <c r="P898"/>
  <c r="O898"/>
  <c r="N898"/>
  <c r="M898"/>
  <c r="L898"/>
  <c r="K898"/>
  <c r="J898"/>
  <c r="I898"/>
  <c r="H898"/>
  <c r="G898"/>
  <c r="F898"/>
  <c r="E898"/>
  <c r="D898"/>
  <c r="C898"/>
  <c r="B898"/>
  <c r="Q897"/>
  <c r="P897"/>
  <c r="O897"/>
  <c r="N897"/>
  <c r="M897"/>
  <c r="L897"/>
  <c r="K897"/>
  <c r="J897"/>
  <c r="I897"/>
  <c r="H897"/>
  <c r="G897"/>
  <c r="F897"/>
  <c r="E897"/>
  <c r="D897"/>
  <c r="C897"/>
  <c r="B897"/>
  <c r="Q896"/>
  <c r="P896"/>
  <c r="O896"/>
  <c r="N896"/>
  <c r="M896"/>
  <c r="L896"/>
  <c r="K896"/>
  <c r="J896"/>
  <c r="I896"/>
  <c r="H896"/>
  <c r="G896"/>
  <c r="F896"/>
  <c r="E896"/>
  <c r="D896"/>
  <c r="C896"/>
  <c r="B896"/>
  <c r="Q895"/>
  <c r="P895"/>
  <c r="O895"/>
  <c r="N895"/>
  <c r="M895"/>
  <c r="L895"/>
  <c r="K895"/>
  <c r="J895"/>
  <c r="I895"/>
  <c r="H895"/>
  <c r="G895"/>
  <c r="F895"/>
  <c r="E895"/>
  <c r="D895"/>
  <c r="C895"/>
  <c r="B895"/>
  <c r="Q894"/>
  <c r="P894"/>
  <c r="O894"/>
  <c r="N894"/>
  <c r="M894"/>
  <c r="L894"/>
  <c r="K894"/>
  <c r="J894"/>
  <c r="I894"/>
  <c r="H894"/>
  <c r="G894"/>
  <c r="F894"/>
  <c r="E894"/>
  <c r="D894"/>
  <c r="C894"/>
  <c r="B894"/>
  <c r="Q893"/>
  <c r="P893"/>
  <c r="O893"/>
  <c r="N893"/>
  <c r="M893"/>
  <c r="L893"/>
  <c r="K893"/>
  <c r="J893"/>
  <c r="I893"/>
  <c r="H893"/>
  <c r="G893"/>
  <c r="F893"/>
  <c r="E893"/>
  <c r="D893"/>
  <c r="C893"/>
  <c r="B893"/>
  <c r="Q892"/>
  <c r="P892"/>
  <c r="O892"/>
  <c r="N892"/>
  <c r="M892"/>
  <c r="L892"/>
  <c r="K892"/>
  <c r="J892"/>
  <c r="I892"/>
  <c r="H892"/>
  <c r="G892"/>
  <c r="F892"/>
  <c r="E892"/>
  <c r="D892"/>
  <c r="C892"/>
  <c r="B892"/>
  <c r="Q891"/>
  <c r="P891"/>
  <c r="O891"/>
  <c r="N891"/>
  <c r="M891"/>
  <c r="L891"/>
  <c r="K891"/>
  <c r="J891"/>
  <c r="I891"/>
  <c r="H891"/>
  <c r="G891"/>
  <c r="F891"/>
  <c r="E891"/>
  <c r="D891"/>
  <c r="C891"/>
  <c r="B891"/>
  <c r="Q890"/>
  <c r="P890"/>
  <c r="O890"/>
  <c r="N890"/>
  <c r="M890"/>
  <c r="L890"/>
  <c r="K890"/>
  <c r="J890"/>
  <c r="I890"/>
  <c r="H890"/>
  <c r="G890"/>
  <c r="F890"/>
  <c r="E890"/>
  <c r="D890"/>
  <c r="C890"/>
  <c r="B890"/>
  <c r="Q889"/>
  <c r="P889"/>
  <c r="O889"/>
  <c r="N889"/>
  <c r="M889"/>
  <c r="L889"/>
  <c r="K889"/>
  <c r="J889"/>
  <c r="I889"/>
  <c r="H889"/>
  <c r="G889"/>
  <c r="F889"/>
  <c r="E889"/>
  <c r="D889"/>
  <c r="C889"/>
  <c r="B889"/>
  <c r="Q888"/>
  <c r="P888"/>
  <c r="O888"/>
  <c r="N888"/>
  <c r="M888"/>
  <c r="L888"/>
  <c r="K888"/>
  <c r="J888"/>
  <c r="I888"/>
  <c r="H888"/>
  <c r="G888"/>
  <c r="F888"/>
  <c r="E888"/>
  <c r="D888"/>
  <c r="C888"/>
  <c r="B888"/>
  <c r="Q887"/>
  <c r="P887"/>
  <c r="O887"/>
  <c r="N887"/>
  <c r="M887"/>
  <c r="L887"/>
  <c r="K887"/>
  <c r="J887"/>
  <c r="I887"/>
  <c r="H887"/>
  <c r="G887"/>
  <c r="F887"/>
  <c r="E887"/>
  <c r="D887"/>
  <c r="C887"/>
  <c r="B887"/>
  <c r="Q886"/>
  <c r="P886"/>
  <c r="O886"/>
  <c r="N886"/>
  <c r="M886"/>
  <c r="L886"/>
  <c r="K886"/>
  <c r="J886"/>
  <c r="I886"/>
  <c r="H886"/>
  <c r="G886"/>
  <c r="F886"/>
  <c r="E886"/>
  <c r="D886"/>
  <c r="C886"/>
  <c r="B886"/>
  <c r="Q885"/>
  <c r="P885"/>
  <c r="O885"/>
  <c r="N885"/>
  <c r="M885"/>
  <c r="L885"/>
  <c r="K885"/>
  <c r="J885"/>
  <c r="I885"/>
  <c r="H885"/>
  <c r="G885"/>
  <c r="F885"/>
  <c r="E885"/>
  <c r="D885"/>
  <c r="C885"/>
  <c r="B885"/>
  <c r="Q884"/>
  <c r="P884"/>
  <c r="O884"/>
  <c r="N884"/>
  <c r="M884"/>
  <c r="L884"/>
  <c r="K884"/>
  <c r="J884"/>
  <c r="I884"/>
  <c r="H884"/>
  <c r="G884"/>
  <c r="F884"/>
  <c r="E884"/>
  <c r="D884"/>
  <c r="C884"/>
  <c r="B884"/>
  <c r="Q883"/>
  <c r="P883"/>
  <c r="O883"/>
  <c r="N883"/>
  <c r="M883"/>
  <c r="L883"/>
  <c r="K883"/>
  <c r="J883"/>
  <c r="I883"/>
  <c r="H883"/>
  <c r="G883"/>
  <c r="F883"/>
  <c r="E883"/>
  <c r="D883"/>
  <c r="C883"/>
  <c r="B883"/>
  <c r="Q882"/>
  <c r="P882"/>
  <c r="O882"/>
  <c r="N882"/>
  <c r="M882"/>
  <c r="L882"/>
  <c r="K882"/>
  <c r="J882"/>
  <c r="I882"/>
  <c r="H882"/>
  <c r="G882"/>
  <c r="F882"/>
  <c r="E882"/>
  <c r="D882"/>
  <c r="C882"/>
  <c r="B882"/>
  <c r="Q881"/>
  <c r="P881"/>
  <c r="O881"/>
  <c r="N881"/>
  <c r="M881"/>
  <c r="L881"/>
  <c r="K881"/>
  <c r="J881"/>
  <c r="I881"/>
  <c r="H881"/>
  <c r="G881"/>
  <c r="F881"/>
  <c r="E881"/>
  <c r="D881"/>
  <c r="C881"/>
  <c r="B881"/>
  <c r="Q880"/>
  <c r="P880"/>
  <c r="O880"/>
  <c r="N880"/>
  <c r="M880"/>
  <c r="L880"/>
  <c r="K880"/>
  <c r="J880"/>
  <c r="I880"/>
  <c r="H880"/>
  <c r="G880"/>
  <c r="F880"/>
  <c r="E880"/>
  <c r="D880"/>
  <c r="C880"/>
  <c r="B880"/>
  <c r="Q879"/>
  <c r="P879"/>
  <c r="O879"/>
  <c r="N879"/>
  <c r="M879"/>
  <c r="L879"/>
  <c r="K879"/>
  <c r="J879"/>
  <c r="I879"/>
  <c r="H879"/>
  <c r="G879"/>
  <c r="F879"/>
  <c r="E879"/>
  <c r="D879"/>
  <c r="C879"/>
  <c r="B879"/>
  <c r="Q878"/>
  <c r="P878"/>
  <c r="O878"/>
  <c r="N878"/>
  <c r="M878"/>
  <c r="L878"/>
  <c r="K878"/>
  <c r="J878"/>
  <c r="I878"/>
  <c r="H878"/>
  <c r="G878"/>
  <c r="F878"/>
  <c r="E878"/>
  <c r="D878"/>
  <c r="C878"/>
  <c r="B878"/>
  <c r="Q877"/>
  <c r="P877"/>
  <c r="O877"/>
  <c r="N877"/>
  <c r="M877"/>
  <c r="L877"/>
  <c r="K877"/>
  <c r="J877"/>
  <c r="I877"/>
  <c r="H877"/>
  <c r="G877"/>
  <c r="F877"/>
  <c r="E877"/>
  <c r="D877"/>
  <c r="C877"/>
  <c r="B877"/>
  <c r="Q876"/>
  <c r="P876"/>
  <c r="O876"/>
  <c r="N876"/>
  <c r="M876"/>
  <c r="L876"/>
  <c r="K876"/>
  <c r="J876"/>
  <c r="I876"/>
  <c r="H876"/>
  <c r="G876"/>
  <c r="F876"/>
  <c r="E876"/>
  <c r="D876"/>
  <c r="C876"/>
  <c r="B876"/>
  <c r="Q875"/>
  <c r="P875"/>
  <c r="O875"/>
  <c r="N875"/>
  <c r="M875"/>
  <c r="L875"/>
  <c r="K875"/>
  <c r="J875"/>
  <c r="I875"/>
  <c r="H875"/>
  <c r="G875"/>
  <c r="F875"/>
  <c r="E875"/>
  <c r="D875"/>
  <c r="C875"/>
  <c r="B875"/>
  <c r="Q874"/>
  <c r="P874"/>
  <c r="O874"/>
  <c r="N874"/>
  <c r="M874"/>
  <c r="L874"/>
  <c r="K874"/>
  <c r="J874"/>
  <c r="I874"/>
  <c r="H874"/>
  <c r="G874"/>
  <c r="F874"/>
  <c r="E874"/>
  <c r="D874"/>
  <c r="C874"/>
  <c r="B874"/>
  <c r="Q873"/>
  <c r="P873"/>
  <c r="O873"/>
  <c r="N873"/>
  <c r="M873"/>
  <c r="L873"/>
  <c r="K873"/>
  <c r="J873"/>
  <c r="I873"/>
  <c r="H873"/>
  <c r="G873"/>
  <c r="F873"/>
  <c r="E873"/>
  <c r="D873"/>
  <c r="C873"/>
  <c r="B873"/>
  <c r="Q872"/>
  <c r="P872"/>
  <c r="O872"/>
  <c r="N872"/>
  <c r="M872"/>
  <c r="L872"/>
  <c r="K872"/>
  <c r="J872"/>
  <c r="I872"/>
  <c r="H872"/>
  <c r="G872"/>
  <c r="F872"/>
  <c r="E872"/>
  <c r="D872"/>
  <c r="C872"/>
  <c r="B872"/>
  <c r="Q871"/>
  <c r="P871"/>
  <c r="O871"/>
  <c r="N871"/>
  <c r="M871"/>
  <c r="L871"/>
  <c r="K871"/>
  <c r="J871"/>
  <c r="I871"/>
  <c r="H871"/>
  <c r="G871"/>
  <c r="F871"/>
  <c r="E871"/>
  <c r="D871"/>
  <c r="C871"/>
  <c r="B871"/>
  <c r="Q870"/>
  <c r="P870"/>
  <c r="O870"/>
  <c r="N870"/>
  <c r="M870"/>
  <c r="L870"/>
  <c r="K870"/>
  <c r="J870"/>
  <c r="I870"/>
  <c r="H870"/>
  <c r="G870"/>
  <c r="F870"/>
  <c r="E870"/>
  <c r="D870"/>
  <c r="C870"/>
  <c r="B870"/>
  <c r="Q869"/>
  <c r="P869"/>
  <c r="O869"/>
  <c r="N869"/>
  <c r="M869"/>
  <c r="L869"/>
  <c r="K869"/>
  <c r="J869"/>
  <c r="I869"/>
  <c r="H869"/>
  <c r="G869"/>
  <c r="F869"/>
  <c r="E869"/>
  <c r="D869"/>
  <c r="C869"/>
  <c r="B869"/>
  <c r="Q868"/>
  <c r="P868"/>
  <c r="O868"/>
  <c r="N868"/>
  <c r="M868"/>
  <c r="L868"/>
  <c r="K868"/>
  <c r="J868"/>
  <c r="I868"/>
  <c r="H868"/>
  <c r="G868"/>
  <c r="F868"/>
  <c r="E868"/>
  <c r="D868"/>
  <c r="C868"/>
  <c r="B868"/>
  <c r="Q867"/>
  <c r="P867"/>
  <c r="O867"/>
  <c r="N867"/>
  <c r="M867"/>
  <c r="L867"/>
  <c r="K867"/>
  <c r="J867"/>
  <c r="I867"/>
  <c r="H867"/>
  <c r="G867"/>
  <c r="F867"/>
  <c r="E867"/>
  <c r="D867"/>
  <c r="C867"/>
  <c r="B867"/>
  <c r="Q866"/>
  <c r="P866"/>
  <c r="O866"/>
  <c r="N866"/>
  <c r="M866"/>
  <c r="L866"/>
  <c r="K866"/>
  <c r="J866"/>
  <c r="I866"/>
  <c r="H866"/>
  <c r="G866"/>
  <c r="F866"/>
  <c r="E866"/>
  <c r="D866"/>
  <c r="C866"/>
  <c r="B866"/>
  <c r="Q865"/>
  <c r="P865"/>
  <c r="O865"/>
  <c r="N865"/>
  <c r="M865"/>
  <c r="L865"/>
  <c r="K865"/>
  <c r="J865"/>
  <c r="I865"/>
  <c r="H865"/>
  <c r="G865"/>
  <c r="F865"/>
  <c r="E865"/>
  <c r="D865"/>
  <c r="C865"/>
  <c r="B865"/>
  <c r="Q864"/>
  <c r="P864"/>
  <c r="O864"/>
  <c r="N864"/>
  <c r="M864"/>
  <c r="L864"/>
  <c r="K864"/>
  <c r="J864"/>
  <c r="I864"/>
  <c r="H864"/>
  <c r="G864"/>
  <c r="F864"/>
  <c r="E864"/>
  <c r="D864"/>
  <c r="C864"/>
  <c r="B864"/>
  <c r="Q863"/>
  <c r="P863"/>
  <c r="O863"/>
  <c r="N863"/>
  <c r="M863"/>
  <c r="L863"/>
  <c r="K863"/>
  <c r="J863"/>
  <c r="I863"/>
  <c r="H863"/>
  <c r="G863"/>
  <c r="F863"/>
  <c r="E863"/>
  <c r="D863"/>
  <c r="C863"/>
  <c r="B863"/>
  <c r="Q862"/>
  <c r="P862"/>
  <c r="O862"/>
  <c r="N862"/>
  <c r="M862"/>
  <c r="L862"/>
  <c r="K862"/>
  <c r="J862"/>
  <c r="I862"/>
  <c r="H862"/>
  <c r="G862"/>
  <c r="F862"/>
  <c r="E862"/>
  <c r="D862"/>
  <c r="C862"/>
  <c r="B862"/>
  <c r="Q861"/>
  <c r="P861"/>
  <c r="O861"/>
  <c r="N861"/>
  <c r="M861"/>
  <c r="L861"/>
  <c r="K861"/>
  <c r="J861"/>
  <c r="I861"/>
  <c r="H861"/>
  <c r="G861"/>
  <c r="F861"/>
  <c r="E861"/>
  <c r="D861"/>
  <c r="C861"/>
  <c r="B861"/>
  <c r="Q860"/>
  <c r="P860"/>
  <c r="O860"/>
  <c r="N860"/>
  <c r="M860"/>
  <c r="L860"/>
  <c r="K860"/>
  <c r="J860"/>
  <c r="I860"/>
  <c r="H860"/>
  <c r="G860"/>
  <c r="F860"/>
  <c r="E860"/>
  <c r="D860"/>
  <c r="C860"/>
  <c r="B860"/>
  <c r="Q859"/>
  <c r="P859"/>
  <c r="O859"/>
  <c r="N859"/>
  <c r="M859"/>
  <c r="L859"/>
  <c r="K859"/>
  <c r="J859"/>
  <c r="I859"/>
  <c r="H859"/>
  <c r="G859"/>
  <c r="F859"/>
  <c r="E859"/>
  <c r="D859"/>
  <c r="C859"/>
  <c r="B859"/>
  <c r="Q858"/>
  <c r="P858"/>
  <c r="O858"/>
  <c r="N858"/>
  <c r="M858"/>
  <c r="L858"/>
  <c r="K858"/>
  <c r="J858"/>
  <c r="I858"/>
  <c r="H858"/>
  <c r="G858"/>
  <c r="F858"/>
  <c r="E858"/>
  <c r="D858"/>
  <c r="C858"/>
  <c r="B858"/>
  <c r="Q857"/>
  <c r="P857"/>
  <c r="O857"/>
  <c r="N857"/>
  <c r="M857"/>
  <c r="L857"/>
  <c r="K857"/>
  <c r="J857"/>
  <c r="I857"/>
  <c r="H857"/>
  <c r="G857"/>
  <c r="F857"/>
  <c r="E857"/>
  <c r="D857"/>
  <c r="C857"/>
  <c r="B857"/>
  <c r="Q856"/>
  <c r="P856"/>
  <c r="O856"/>
  <c r="N856"/>
  <c r="M856"/>
  <c r="L856"/>
  <c r="K856"/>
  <c r="J856"/>
  <c r="I856"/>
  <c r="H856"/>
  <c r="G856"/>
  <c r="F856"/>
  <c r="E856"/>
  <c r="D856"/>
  <c r="C856"/>
  <c r="B856"/>
  <c r="Q855"/>
  <c r="P855"/>
  <c r="O855"/>
  <c r="N855"/>
  <c r="M855"/>
  <c r="L855"/>
  <c r="K855"/>
  <c r="J855"/>
  <c r="I855"/>
  <c r="H855"/>
  <c r="G855"/>
  <c r="F855"/>
  <c r="E855"/>
  <c r="D855"/>
  <c r="C855"/>
  <c r="B855"/>
  <c r="Q854"/>
  <c r="P854"/>
  <c r="O854"/>
  <c r="N854"/>
  <c r="M854"/>
  <c r="L854"/>
  <c r="K854"/>
  <c r="J854"/>
  <c r="I854"/>
  <c r="H854"/>
  <c r="G854"/>
  <c r="F854"/>
  <c r="E854"/>
  <c r="D854"/>
  <c r="C854"/>
  <c r="B854"/>
  <c r="Q853"/>
  <c r="P853"/>
  <c r="O853"/>
  <c r="N853"/>
  <c r="M853"/>
  <c r="L853"/>
  <c r="K853"/>
  <c r="J853"/>
  <c r="I853"/>
  <c r="H853"/>
  <c r="G853"/>
  <c r="F853"/>
  <c r="E853"/>
  <c r="D853"/>
  <c r="C853"/>
  <c r="B853"/>
  <c r="Q852"/>
  <c r="P852"/>
  <c r="O852"/>
  <c r="N852"/>
  <c r="M852"/>
  <c r="L852"/>
  <c r="K852"/>
  <c r="J852"/>
  <c r="I852"/>
  <c r="H852"/>
  <c r="G852"/>
  <c r="F852"/>
  <c r="E852"/>
  <c r="D852"/>
  <c r="C852"/>
  <c r="B852"/>
  <c r="Q851"/>
  <c r="P851"/>
  <c r="O851"/>
  <c r="N851"/>
  <c r="M851"/>
  <c r="L851"/>
  <c r="K851"/>
  <c r="J851"/>
  <c r="I851"/>
  <c r="H851"/>
  <c r="G851"/>
  <c r="F851"/>
  <c r="E851"/>
  <c r="D851"/>
  <c r="C851"/>
  <c r="B851"/>
  <c r="Q850"/>
  <c r="P850"/>
  <c r="O850"/>
  <c r="N850"/>
  <c r="M850"/>
  <c r="L850"/>
  <c r="K850"/>
  <c r="J850"/>
  <c r="I850"/>
  <c r="H850"/>
  <c r="G850"/>
  <c r="F850"/>
  <c r="E850"/>
  <c r="D850"/>
  <c r="C850"/>
  <c r="B850"/>
  <c r="Q849"/>
  <c r="P849"/>
  <c r="O849"/>
  <c r="N849"/>
  <c r="M849"/>
  <c r="L849"/>
  <c r="K849"/>
  <c r="J849"/>
  <c r="I849"/>
  <c r="H849"/>
  <c r="G849"/>
  <c r="F849"/>
  <c r="E849"/>
  <c r="D849"/>
  <c r="C849"/>
  <c r="B849"/>
  <c r="Q848"/>
  <c r="P848"/>
  <c r="O848"/>
  <c r="N848"/>
  <c r="M848"/>
  <c r="L848"/>
  <c r="K848"/>
  <c r="J848"/>
  <c r="I848"/>
  <c r="H848"/>
  <c r="G848"/>
  <c r="F848"/>
  <c r="E848"/>
  <c r="D848"/>
  <c r="C848"/>
  <c r="B848"/>
  <c r="Q847"/>
  <c r="P847"/>
  <c r="O847"/>
  <c r="N847"/>
  <c r="M847"/>
  <c r="L847"/>
  <c r="K847"/>
  <c r="J847"/>
  <c r="I847"/>
  <c r="H847"/>
  <c r="G847"/>
  <c r="F847"/>
  <c r="E847"/>
  <c r="D847"/>
  <c r="C847"/>
  <c r="B847"/>
  <c r="Q846"/>
  <c r="P846"/>
  <c r="O846"/>
  <c r="N846"/>
  <c r="M846"/>
  <c r="L846"/>
  <c r="K846"/>
  <c r="J846"/>
  <c r="I846"/>
  <c r="H846"/>
  <c r="G846"/>
  <c r="F846"/>
  <c r="E846"/>
  <c r="D846"/>
  <c r="C846"/>
  <c r="B846"/>
  <c r="Q845"/>
  <c r="P845"/>
  <c r="O845"/>
  <c r="N845"/>
  <c r="M845"/>
  <c r="L845"/>
  <c r="K845"/>
  <c r="J845"/>
  <c r="I845"/>
  <c r="H845"/>
  <c r="G845"/>
  <c r="F845"/>
  <c r="E845"/>
  <c r="D845"/>
  <c r="C845"/>
  <c r="B845"/>
  <c r="Q844"/>
  <c r="P844"/>
  <c r="O844"/>
  <c r="N844"/>
  <c r="M844"/>
  <c r="L844"/>
  <c r="K844"/>
  <c r="J844"/>
  <c r="I844"/>
  <c r="H844"/>
  <c r="G844"/>
  <c r="F844"/>
  <c r="E844"/>
  <c r="D844"/>
  <c r="C844"/>
  <c r="B844"/>
  <c r="Q843"/>
  <c r="P843"/>
  <c r="O843"/>
  <c r="N843"/>
  <c r="M843"/>
  <c r="L843"/>
  <c r="K843"/>
  <c r="J843"/>
  <c r="I843"/>
  <c r="H843"/>
  <c r="G843"/>
  <c r="F843"/>
  <c r="E843"/>
  <c r="D843"/>
  <c r="C843"/>
  <c r="B843"/>
  <c r="Q842"/>
  <c r="P842"/>
  <c r="O842"/>
  <c r="N842"/>
  <c r="M842"/>
  <c r="L842"/>
  <c r="K842"/>
  <c r="J842"/>
  <c r="I842"/>
  <c r="H842"/>
  <c r="G842"/>
  <c r="F842"/>
  <c r="E842"/>
  <c r="D842"/>
  <c r="C842"/>
  <c r="B842"/>
  <c r="Q841"/>
  <c r="P841"/>
  <c r="O841"/>
  <c r="N841"/>
  <c r="M841"/>
  <c r="L841"/>
  <c r="K841"/>
  <c r="J841"/>
  <c r="I841"/>
  <c r="H841"/>
  <c r="G841"/>
  <c r="F841"/>
  <c r="E841"/>
  <c r="D841"/>
  <c r="C841"/>
  <c r="B841"/>
  <c r="Q840"/>
  <c r="P840"/>
  <c r="O840"/>
  <c r="N840"/>
  <c r="M840"/>
  <c r="L840"/>
  <c r="K840"/>
  <c r="J840"/>
  <c r="I840"/>
  <c r="H840"/>
  <c r="G840"/>
  <c r="F840"/>
  <c r="E840"/>
  <c r="D840"/>
  <c r="C840"/>
  <c r="B840"/>
  <c r="Q839"/>
  <c r="P839"/>
  <c r="O839"/>
  <c r="N839"/>
  <c r="M839"/>
  <c r="L839"/>
  <c r="K839"/>
  <c r="J839"/>
  <c r="I839"/>
  <c r="H839"/>
  <c r="G839"/>
  <c r="F839"/>
  <c r="E839"/>
  <c r="D839"/>
  <c r="C839"/>
  <c r="B839"/>
  <c r="Q838"/>
  <c r="P838"/>
  <c r="O838"/>
  <c r="N838"/>
  <c r="M838"/>
  <c r="L838"/>
  <c r="K838"/>
  <c r="J838"/>
  <c r="I838"/>
  <c r="H838"/>
  <c r="G838"/>
  <c r="F838"/>
  <c r="E838"/>
  <c r="D838"/>
  <c r="C838"/>
  <c r="B838"/>
  <c r="Q837"/>
  <c r="P837"/>
  <c r="O837"/>
  <c r="N837"/>
  <c r="M837"/>
  <c r="L837"/>
  <c r="K837"/>
  <c r="J837"/>
  <c r="I837"/>
  <c r="H837"/>
  <c r="G837"/>
  <c r="F837"/>
  <c r="E837"/>
  <c r="D837"/>
  <c r="C837"/>
  <c r="B837"/>
  <c r="Q836"/>
  <c r="P836"/>
  <c r="O836"/>
  <c r="N836"/>
  <c r="M836"/>
  <c r="L836"/>
  <c r="K836"/>
  <c r="J836"/>
  <c r="I836"/>
  <c r="H836"/>
  <c r="G836"/>
  <c r="F836"/>
  <c r="E836"/>
  <c r="D836"/>
  <c r="C836"/>
  <c r="B836"/>
  <c r="Q835"/>
  <c r="P835"/>
  <c r="O835"/>
  <c r="N835"/>
  <c r="M835"/>
  <c r="L835"/>
  <c r="K835"/>
  <c r="J835"/>
  <c r="I835"/>
  <c r="H835"/>
  <c r="G835"/>
  <c r="F835"/>
  <c r="E835"/>
  <c r="D835"/>
  <c r="C835"/>
  <c r="B835"/>
  <c r="Q834"/>
  <c r="P834"/>
  <c r="O834"/>
  <c r="N834"/>
  <c r="M834"/>
  <c r="L834"/>
  <c r="K834"/>
  <c r="J834"/>
  <c r="I834"/>
  <c r="H834"/>
  <c r="G834"/>
  <c r="F834"/>
  <c r="E834"/>
  <c r="D834"/>
  <c r="C834"/>
  <c r="B834"/>
  <c r="Q833"/>
  <c r="P833"/>
  <c r="O833"/>
  <c r="N833"/>
  <c r="M833"/>
  <c r="L833"/>
  <c r="K833"/>
  <c r="J833"/>
  <c r="I833"/>
  <c r="H833"/>
  <c r="G833"/>
  <c r="F833"/>
  <c r="E833"/>
  <c r="D833"/>
  <c r="C833"/>
  <c r="B833"/>
  <c r="Q832"/>
  <c r="P832"/>
  <c r="O832"/>
  <c r="N832"/>
  <c r="M832"/>
  <c r="L832"/>
  <c r="K832"/>
  <c r="J832"/>
  <c r="I832"/>
  <c r="H832"/>
  <c r="G832"/>
  <c r="F832"/>
  <c r="E832"/>
  <c r="D832"/>
  <c r="C832"/>
  <c r="B832"/>
  <c r="Q831"/>
  <c r="P831"/>
  <c r="O831"/>
  <c r="N831"/>
  <c r="M831"/>
  <c r="L831"/>
  <c r="K831"/>
  <c r="J831"/>
  <c r="I831"/>
  <c r="H831"/>
  <c r="G831"/>
  <c r="F831"/>
  <c r="E831"/>
  <c r="D831"/>
  <c r="C831"/>
  <c r="B831"/>
  <c r="Q830"/>
  <c r="P830"/>
  <c r="O830"/>
  <c r="N830"/>
  <c r="M830"/>
  <c r="L830"/>
  <c r="K830"/>
  <c r="J830"/>
  <c r="I830"/>
  <c r="H830"/>
  <c r="G830"/>
  <c r="F830"/>
  <c r="E830"/>
  <c r="D830"/>
  <c r="C830"/>
  <c r="B830"/>
  <c r="Q829"/>
  <c r="P829"/>
  <c r="O829"/>
  <c r="N829"/>
  <c r="M829"/>
  <c r="L829"/>
  <c r="K829"/>
  <c r="J829"/>
  <c r="I829"/>
  <c r="H829"/>
  <c r="G829"/>
  <c r="F829"/>
  <c r="E829"/>
  <c r="D829"/>
  <c r="C829"/>
  <c r="B829"/>
  <c r="Q828"/>
  <c r="P828"/>
  <c r="O828"/>
  <c r="N828"/>
  <c r="M828"/>
  <c r="L828"/>
  <c r="K828"/>
  <c r="J828"/>
  <c r="I828"/>
  <c r="H828"/>
  <c r="G828"/>
  <c r="F828"/>
  <c r="E828"/>
  <c r="D828"/>
  <c r="C828"/>
  <c r="B828"/>
  <c r="Q827"/>
  <c r="P827"/>
  <c r="O827"/>
  <c r="N827"/>
  <c r="M827"/>
  <c r="L827"/>
  <c r="K827"/>
  <c r="J827"/>
  <c r="I827"/>
  <c r="H827"/>
  <c r="G827"/>
  <c r="F827"/>
  <c r="E827"/>
  <c r="D827"/>
  <c r="C827"/>
  <c r="B827"/>
  <c r="Q826"/>
  <c r="P826"/>
  <c r="O826"/>
  <c r="N826"/>
  <c r="M826"/>
  <c r="L826"/>
  <c r="K826"/>
  <c r="J826"/>
  <c r="I826"/>
  <c r="H826"/>
  <c r="G826"/>
  <c r="F826"/>
  <c r="E826"/>
  <c r="D826"/>
  <c r="C826"/>
  <c r="B826"/>
  <c r="Q825"/>
  <c r="P825"/>
  <c r="O825"/>
  <c r="N825"/>
  <c r="M825"/>
  <c r="L825"/>
  <c r="K825"/>
  <c r="J825"/>
  <c r="I825"/>
  <c r="H825"/>
  <c r="G825"/>
  <c r="F825"/>
  <c r="E825"/>
  <c r="D825"/>
  <c r="C825"/>
  <c r="B825"/>
  <c r="Q824"/>
  <c r="P824"/>
  <c r="O824"/>
  <c r="N824"/>
  <c r="M824"/>
  <c r="L824"/>
  <c r="K824"/>
  <c r="J824"/>
  <c r="I824"/>
  <c r="H824"/>
  <c r="G824"/>
  <c r="F824"/>
  <c r="E824"/>
  <c r="D824"/>
  <c r="C824"/>
  <c r="B824"/>
  <c r="Q823"/>
  <c r="P823"/>
  <c r="O823"/>
  <c r="N823"/>
  <c r="M823"/>
  <c r="L823"/>
  <c r="K823"/>
  <c r="J823"/>
  <c r="I823"/>
  <c r="H823"/>
  <c r="G823"/>
  <c r="F823"/>
  <c r="E823"/>
  <c r="D823"/>
  <c r="C823"/>
  <c r="B823"/>
  <c r="Q822"/>
  <c r="P822"/>
  <c r="O822"/>
  <c r="N822"/>
  <c r="M822"/>
  <c r="L822"/>
  <c r="K822"/>
  <c r="J822"/>
  <c r="I822"/>
  <c r="H822"/>
  <c r="G822"/>
  <c r="F822"/>
  <c r="E822"/>
  <c r="D822"/>
  <c r="C822"/>
  <c r="B822"/>
  <c r="Q821"/>
  <c r="P821"/>
  <c r="O821"/>
  <c r="N821"/>
  <c r="M821"/>
  <c r="L821"/>
  <c r="K821"/>
  <c r="J821"/>
  <c r="I821"/>
  <c r="H821"/>
  <c r="G821"/>
  <c r="F821"/>
  <c r="E821"/>
  <c r="D821"/>
  <c r="C821"/>
  <c r="B821"/>
  <c r="Q820"/>
  <c r="P820"/>
  <c r="O820"/>
  <c r="N820"/>
  <c r="M820"/>
  <c r="L820"/>
  <c r="K820"/>
  <c r="J820"/>
  <c r="I820"/>
  <c r="H820"/>
  <c r="G820"/>
  <c r="F820"/>
  <c r="E820"/>
  <c r="D820"/>
  <c r="C820"/>
  <c r="B820"/>
  <c r="Q819"/>
  <c r="P819"/>
  <c r="O819"/>
  <c r="N819"/>
  <c r="M819"/>
  <c r="L819"/>
  <c r="K819"/>
  <c r="J819"/>
  <c r="I819"/>
  <c r="H819"/>
  <c r="G819"/>
  <c r="F819"/>
  <c r="E819"/>
  <c r="D819"/>
  <c r="C819"/>
  <c r="B819"/>
  <c r="Q818"/>
  <c r="P818"/>
  <c r="O818"/>
  <c r="N818"/>
  <c r="M818"/>
  <c r="L818"/>
  <c r="K818"/>
  <c r="J818"/>
  <c r="I818"/>
  <c r="H818"/>
  <c r="G818"/>
  <c r="F818"/>
  <c r="E818"/>
  <c r="D818"/>
  <c r="C818"/>
  <c r="B818"/>
  <c r="Q817"/>
  <c r="P817"/>
  <c r="O817"/>
  <c r="N817"/>
  <c r="M817"/>
  <c r="L817"/>
  <c r="K817"/>
  <c r="J817"/>
  <c r="I817"/>
  <c r="H817"/>
  <c r="G817"/>
  <c r="F817"/>
  <c r="E817"/>
  <c r="D817"/>
  <c r="C817"/>
  <c r="B817"/>
  <c r="Q816"/>
  <c r="P816"/>
  <c r="O816"/>
  <c r="N816"/>
  <c r="M816"/>
  <c r="L816"/>
  <c r="K816"/>
  <c r="J816"/>
  <c r="I816"/>
  <c r="H816"/>
  <c r="G816"/>
  <c r="F816"/>
  <c r="E816"/>
  <c r="D816"/>
  <c r="C816"/>
  <c r="B816"/>
  <c r="Q815"/>
  <c r="P815"/>
  <c r="O815"/>
  <c r="N815"/>
  <c r="M815"/>
  <c r="L815"/>
  <c r="K815"/>
  <c r="J815"/>
  <c r="I815"/>
  <c r="H815"/>
  <c r="G815"/>
  <c r="F815"/>
  <c r="E815"/>
  <c r="D815"/>
  <c r="C815"/>
  <c r="B815"/>
  <c r="Q814"/>
  <c r="P814"/>
  <c r="O814"/>
  <c r="N814"/>
  <c r="M814"/>
  <c r="L814"/>
  <c r="K814"/>
  <c r="J814"/>
  <c r="I814"/>
  <c r="H814"/>
  <c r="G814"/>
  <c r="F814"/>
  <c r="E814"/>
  <c r="D814"/>
  <c r="C814"/>
  <c r="B814"/>
  <c r="Q813"/>
  <c r="P813"/>
  <c r="O813"/>
  <c r="N813"/>
  <c r="M813"/>
  <c r="L813"/>
  <c r="K813"/>
  <c r="J813"/>
  <c r="I813"/>
  <c r="H813"/>
  <c r="G813"/>
  <c r="F813"/>
  <c r="E813"/>
  <c r="D813"/>
  <c r="C813"/>
  <c r="B813"/>
  <c r="Q812"/>
  <c r="P812"/>
  <c r="O812"/>
  <c r="N812"/>
  <c r="M812"/>
  <c r="L812"/>
  <c r="K812"/>
  <c r="J812"/>
  <c r="I812"/>
  <c r="H812"/>
  <c r="G812"/>
  <c r="F812"/>
  <c r="E812"/>
  <c r="D812"/>
  <c r="C812"/>
  <c r="B812"/>
  <c r="Q811"/>
  <c r="P811"/>
  <c r="O811"/>
  <c r="N811"/>
  <c r="M811"/>
  <c r="L811"/>
  <c r="K811"/>
  <c r="J811"/>
  <c r="I811"/>
  <c r="H811"/>
  <c r="G811"/>
  <c r="F811"/>
  <c r="E811"/>
  <c r="D811"/>
  <c r="C811"/>
  <c r="B811"/>
  <c r="Q810"/>
  <c r="P810"/>
  <c r="O810"/>
  <c r="N810"/>
  <c r="M810"/>
  <c r="L810"/>
  <c r="K810"/>
  <c r="J810"/>
  <c r="I810"/>
  <c r="H810"/>
  <c r="G810"/>
  <c r="F810"/>
  <c r="E810"/>
  <c r="D810"/>
  <c r="C810"/>
  <c r="B810"/>
  <c r="Q809"/>
  <c r="P809"/>
  <c r="O809"/>
  <c r="N809"/>
  <c r="M809"/>
  <c r="L809"/>
  <c r="K809"/>
  <c r="J809"/>
  <c r="I809"/>
  <c r="H809"/>
  <c r="G809"/>
  <c r="F809"/>
  <c r="E809"/>
  <c r="D809"/>
  <c r="C809"/>
  <c r="B809"/>
  <c r="Q808"/>
  <c r="P808"/>
  <c r="O808"/>
  <c r="N808"/>
  <c r="M808"/>
  <c r="L808"/>
  <c r="K808"/>
  <c r="J808"/>
  <c r="I808"/>
  <c r="H808"/>
  <c r="G808"/>
  <c r="F808"/>
  <c r="E808"/>
  <c r="D808"/>
  <c r="C808"/>
  <c r="B808"/>
  <c r="Q807"/>
  <c r="P807"/>
  <c r="O807"/>
  <c r="N807"/>
  <c r="M807"/>
  <c r="L807"/>
  <c r="K807"/>
  <c r="J807"/>
  <c r="I807"/>
  <c r="H807"/>
  <c r="G807"/>
  <c r="F807"/>
  <c r="E807"/>
  <c r="D807"/>
  <c r="C807"/>
  <c r="B807"/>
  <c r="Q806"/>
  <c r="P806"/>
  <c r="O806"/>
  <c r="N806"/>
  <c r="M806"/>
  <c r="L806"/>
  <c r="K806"/>
  <c r="J806"/>
  <c r="I806"/>
  <c r="H806"/>
  <c r="G806"/>
  <c r="F806"/>
  <c r="E806"/>
  <c r="D806"/>
  <c r="C806"/>
  <c r="B806"/>
  <c r="Q805"/>
  <c r="P805"/>
  <c r="O805"/>
  <c r="N805"/>
  <c r="M805"/>
  <c r="L805"/>
  <c r="K805"/>
  <c r="J805"/>
  <c r="I805"/>
  <c r="H805"/>
  <c r="G805"/>
  <c r="F805"/>
  <c r="E805"/>
  <c r="D805"/>
  <c r="C805"/>
  <c r="B805"/>
  <c r="Q804"/>
  <c r="P804"/>
  <c r="O804"/>
  <c r="N804"/>
  <c r="M804"/>
  <c r="L804"/>
  <c r="K804"/>
  <c r="J804"/>
  <c r="I804"/>
  <c r="H804"/>
  <c r="G804"/>
  <c r="F804"/>
  <c r="E804"/>
  <c r="D804"/>
  <c r="C804"/>
  <c r="B804"/>
  <c r="Q803"/>
  <c r="P803"/>
  <c r="O803"/>
  <c r="N803"/>
  <c r="M803"/>
  <c r="L803"/>
  <c r="K803"/>
  <c r="J803"/>
  <c r="I803"/>
  <c r="H803"/>
  <c r="G803"/>
  <c r="F803"/>
  <c r="E803"/>
  <c r="D803"/>
  <c r="C803"/>
  <c r="B803"/>
  <c r="Q802"/>
  <c r="P802"/>
  <c r="O802"/>
  <c r="N802"/>
  <c r="M802"/>
  <c r="L802"/>
  <c r="K802"/>
  <c r="J802"/>
  <c r="I802"/>
  <c r="H802"/>
  <c r="G802"/>
  <c r="F802"/>
  <c r="E802"/>
  <c r="D802"/>
  <c r="C802"/>
  <c r="B802"/>
  <c r="Q801"/>
  <c r="P801"/>
  <c r="O801"/>
  <c r="N801"/>
  <c r="M801"/>
  <c r="L801"/>
  <c r="K801"/>
  <c r="J801"/>
  <c r="I801"/>
  <c r="H801"/>
  <c r="G801"/>
  <c r="F801"/>
  <c r="E801"/>
  <c r="D801"/>
  <c r="C801"/>
  <c r="B801"/>
  <c r="Q800"/>
  <c r="P800"/>
  <c r="O800"/>
  <c r="N800"/>
  <c r="M800"/>
  <c r="L800"/>
  <c r="K800"/>
  <c r="J800"/>
  <c r="I800"/>
  <c r="H800"/>
  <c r="G800"/>
  <c r="F800"/>
  <c r="E800"/>
  <c r="D800"/>
  <c r="C800"/>
  <c r="B800"/>
  <c r="Q799"/>
  <c r="P799"/>
  <c r="O799"/>
  <c r="N799"/>
  <c r="M799"/>
  <c r="L799"/>
  <c r="K799"/>
  <c r="J799"/>
  <c r="I799"/>
  <c r="H799"/>
  <c r="G799"/>
  <c r="F799"/>
  <c r="E799"/>
  <c r="D799"/>
  <c r="C799"/>
  <c r="B799"/>
  <c r="Q798"/>
  <c r="P798"/>
  <c r="O798"/>
  <c r="N798"/>
  <c r="M798"/>
  <c r="L798"/>
  <c r="K798"/>
  <c r="J798"/>
  <c r="I798"/>
  <c r="H798"/>
  <c r="G798"/>
  <c r="F798"/>
  <c r="E798"/>
  <c r="D798"/>
  <c r="C798"/>
  <c r="B798"/>
  <c r="Q797"/>
  <c r="P797"/>
  <c r="O797"/>
  <c r="N797"/>
  <c r="M797"/>
  <c r="L797"/>
  <c r="K797"/>
  <c r="J797"/>
  <c r="I797"/>
  <c r="H797"/>
  <c r="G797"/>
  <c r="F797"/>
  <c r="E797"/>
  <c r="D797"/>
  <c r="C797"/>
  <c r="B797"/>
  <c r="Q796"/>
  <c r="P796"/>
  <c r="O796"/>
  <c r="N796"/>
  <c r="M796"/>
  <c r="L796"/>
  <c r="K796"/>
  <c r="J796"/>
  <c r="I796"/>
  <c r="H796"/>
  <c r="G796"/>
  <c r="F796"/>
  <c r="E796"/>
  <c r="D796"/>
  <c r="C796"/>
  <c r="B796"/>
  <c r="Q795"/>
  <c r="P795"/>
  <c r="O795"/>
  <c r="N795"/>
  <c r="M795"/>
  <c r="L795"/>
  <c r="K795"/>
  <c r="J795"/>
  <c r="I795"/>
  <c r="H795"/>
  <c r="G795"/>
  <c r="F795"/>
  <c r="E795"/>
  <c r="D795"/>
  <c r="C795"/>
  <c r="B795"/>
  <c r="Q794"/>
  <c r="P794"/>
  <c r="O794"/>
  <c r="N794"/>
  <c r="M794"/>
  <c r="L794"/>
  <c r="K794"/>
  <c r="J794"/>
  <c r="I794"/>
  <c r="H794"/>
  <c r="G794"/>
  <c r="F794"/>
  <c r="E794"/>
  <c r="D794"/>
  <c r="C794"/>
  <c r="B794"/>
  <c r="Q793"/>
  <c r="P793"/>
  <c r="O793"/>
  <c r="N793"/>
  <c r="M793"/>
  <c r="L793"/>
  <c r="K793"/>
  <c r="J793"/>
  <c r="I793"/>
  <c r="H793"/>
  <c r="G793"/>
  <c r="F793"/>
  <c r="E793"/>
  <c r="D793"/>
  <c r="C793"/>
  <c r="B793"/>
  <c r="Q792"/>
  <c r="P792"/>
  <c r="O792"/>
  <c r="N792"/>
  <c r="M792"/>
  <c r="L792"/>
  <c r="K792"/>
  <c r="J792"/>
  <c r="I792"/>
  <c r="H792"/>
  <c r="G792"/>
  <c r="F792"/>
  <c r="E792"/>
  <c r="D792"/>
  <c r="C792"/>
  <c r="B792"/>
  <c r="Q791"/>
  <c r="P791"/>
  <c r="O791"/>
  <c r="N791"/>
  <c r="M791"/>
  <c r="L791"/>
  <c r="K791"/>
  <c r="J791"/>
  <c r="I791"/>
  <c r="H791"/>
  <c r="G791"/>
  <c r="F791"/>
  <c r="E791"/>
  <c r="D791"/>
  <c r="C791"/>
  <c r="B791"/>
  <c r="Q790"/>
  <c r="P790"/>
  <c r="O790"/>
  <c r="N790"/>
  <c r="M790"/>
  <c r="L790"/>
  <c r="K790"/>
  <c r="J790"/>
  <c r="I790"/>
  <c r="H790"/>
  <c r="G790"/>
  <c r="F790"/>
  <c r="E790"/>
  <c r="D790"/>
  <c r="C790"/>
  <c r="B790"/>
  <c r="Q789"/>
  <c r="P789"/>
  <c r="O789"/>
  <c r="N789"/>
  <c r="M789"/>
  <c r="L789"/>
  <c r="K789"/>
  <c r="J789"/>
  <c r="I789"/>
  <c r="H789"/>
  <c r="G789"/>
  <c r="F789"/>
  <c r="E789"/>
  <c r="D789"/>
  <c r="C789"/>
  <c r="B789"/>
  <c r="Q788"/>
  <c r="P788"/>
  <c r="O788"/>
  <c r="N788"/>
  <c r="M788"/>
  <c r="L788"/>
  <c r="K788"/>
  <c r="J788"/>
  <c r="I788"/>
  <c r="H788"/>
  <c r="G788"/>
  <c r="F788"/>
  <c r="E788"/>
  <c r="D788"/>
  <c r="C788"/>
  <c r="B788"/>
  <c r="Q787"/>
  <c r="P787"/>
  <c r="O787"/>
  <c r="N787"/>
  <c r="M787"/>
  <c r="L787"/>
  <c r="K787"/>
  <c r="J787"/>
  <c r="I787"/>
  <c r="H787"/>
  <c r="G787"/>
  <c r="F787"/>
  <c r="E787"/>
  <c r="D787"/>
  <c r="C787"/>
  <c r="B787"/>
  <c r="Q786"/>
  <c r="P786"/>
  <c r="O786"/>
  <c r="N786"/>
  <c r="M786"/>
  <c r="L786"/>
  <c r="K786"/>
  <c r="J786"/>
  <c r="I786"/>
  <c r="H786"/>
  <c r="G786"/>
  <c r="F786"/>
  <c r="E786"/>
  <c r="D786"/>
  <c r="C786"/>
  <c r="B786"/>
  <c r="Q785"/>
  <c r="P785"/>
  <c r="O785"/>
  <c r="N785"/>
  <c r="M785"/>
  <c r="L785"/>
  <c r="K785"/>
  <c r="J785"/>
  <c r="I785"/>
  <c r="H785"/>
  <c r="G785"/>
  <c r="F785"/>
  <c r="E785"/>
  <c r="D785"/>
  <c r="C785"/>
  <c r="B785"/>
  <c r="Q784"/>
  <c r="P784"/>
  <c r="O784"/>
  <c r="N784"/>
  <c r="M784"/>
  <c r="L784"/>
  <c r="K784"/>
  <c r="J784"/>
  <c r="I784"/>
  <c r="H784"/>
  <c r="G784"/>
  <c r="F784"/>
  <c r="E784"/>
  <c r="D784"/>
  <c r="C784"/>
  <c r="B784"/>
  <c r="Q783"/>
  <c r="P783"/>
  <c r="O783"/>
  <c r="N783"/>
  <c r="M783"/>
  <c r="L783"/>
  <c r="K783"/>
  <c r="J783"/>
  <c r="I783"/>
  <c r="H783"/>
  <c r="G783"/>
  <c r="F783"/>
  <c r="E783"/>
  <c r="D783"/>
  <c r="C783"/>
  <c r="B783"/>
  <c r="Q782"/>
  <c r="P782"/>
  <c r="O782"/>
  <c r="N782"/>
  <c r="M782"/>
  <c r="L782"/>
  <c r="K782"/>
  <c r="J782"/>
  <c r="I782"/>
  <c r="H782"/>
  <c r="G782"/>
  <c r="F782"/>
  <c r="E782"/>
  <c r="D782"/>
  <c r="C782"/>
  <c r="B782"/>
  <c r="Q781"/>
  <c r="P781"/>
  <c r="O781"/>
  <c r="N781"/>
  <c r="M781"/>
  <c r="L781"/>
  <c r="K781"/>
  <c r="J781"/>
  <c r="I781"/>
  <c r="H781"/>
  <c r="G781"/>
  <c r="F781"/>
  <c r="E781"/>
  <c r="D781"/>
  <c r="C781"/>
  <c r="B781"/>
  <c r="Q780"/>
  <c r="P780"/>
  <c r="O780"/>
  <c r="N780"/>
  <c r="M780"/>
  <c r="L780"/>
  <c r="K780"/>
  <c r="J780"/>
  <c r="I780"/>
  <c r="H780"/>
  <c r="G780"/>
  <c r="F780"/>
  <c r="E780"/>
  <c r="D780"/>
  <c r="C780"/>
  <c r="B780"/>
  <c r="Q779"/>
  <c r="P779"/>
  <c r="O779"/>
  <c r="N779"/>
  <c r="M779"/>
  <c r="L779"/>
  <c r="K779"/>
  <c r="J779"/>
  <c r="I779"/>
  <c r="H779"/>
  <c r="G779"/>
  <c r="F779"/>
  <c r="E779"/>
  <c r="D779"/>
  <c r="C779"/>
  <c r="B779"/>
  <c r="Q778"/>
  <c r="P778"/>
  <c r="O778"/>
  <c r="N778"/>
  <c r="M778"/>
  <c r="L778"/>
  <c r="K778"/>
  <c r="J778"/>
  <c r="I778"/>
  <c r="H778"/>
  <c r="G778"/>
  <c r="F778"/>
  <c r="E778"/>
  <c r="D778"/>
  <c r="C778"/>
  <c r="B778"/>
  <c r="Q777"/>
  <c r="P777"/>
  <c r="O777"/>
  <c r="N777"/>
  <c r="M777"/>
  <c r="L777"/>
  <c r="K777"/>
  <c r="J777"/>
  <c r="I777"/>
  <c r="H777"/>
  <c r="G777"/>
  <c r="F777"/>
  <c r="E777"/>
  <c r="D777"/>
  <c r="C777"/>
  <c r="B777"/>
  <c r="Q776"/>
  <c r="P776"/>
  <c r="O776"/>
  <c r="N776"/>
  <c r="M776"/>
  <c r="L776"/>
  <c r="K776"/>
  <c r="J776"/>
  <c r="I776"/>
  <c r="H776"/>
  <c r="G776"/>
  <c r="F776"/>
  <c r="E776"/>
  <c r="D776"/>
  <c r="C776"/>
  <c r="B776"/>
  <c r="Q775"/>
  <c r="P775"/>
  <c r="O775"/>
  <c r="N775"/>
  <c r="M775"/>
  <c r="L775"/>
  <c r="K775"/>
  <c r="J775"/>
  <c r="I775"/>
  <c r="H775"/>
  <c r="G775"/>
  <c r="F775"/>
  <c r="E775"/>
  <c r="D775"/>
  <c r="C775"/>
  <c r="B775"/>
  <c r="Q774"/>
  <c r="P774"/>
  <c r="O774"/>
  <c r="N774"/>
  <c r="M774"/>
  <c r="L774"/>
  <c r="K774"/>
  <c r="J774"/>
  <c r="I774"/>
  <c r="H774"/>
  <c r="G774"/>
  <c r="F774"/>
  <c r="E774"/>
  <c r="D774"/>
  <c r="C774"/>
  <c r="B774"/>
  <c r="Q773"/>
  <c r="P773"/>
  <c r="O773"/>
  <c r="N773"/>
  <c r="M773"/>
  <c r="L773"/>
  <c r="K773"/>
  <c r="J773"/>
  <c r="I773"/>
  <c r="H773"/>
  <c r="G773"/>
  <c r="F773"/>
  <c r="E773"/>
  <c r="D773"/>
  <c r="C773"/>
  <c r="B773"/>
  <c r="Q772"/>
  <c r="P772"/>
  <c r="O772"/>
  <c r="N772"/>
  <c r="M772"/>
  <c r="L772"/>
  <c r="K772"/>
  <c r="J772"/>
  <c r="I772"/>
  <c r="H772"/>
  <c r="G772"/>
  <c r="F772"/>
  <c r="E772"/>
  <c r="D772"/>
  <c r="C772"/>
  <c r="B772"/>
  <c r="Q771"/>
  <c r="P771"/>
  <c r="O771"/>
  <c r="N771"/>
  <c r="M771"/>
  <c r="L771"/>
  <c r="K771"/>
  <c r="J771"/>
  <c r="I771"/>
  <c r="H771"/>
  <c r="G771"/>
  <c r="F771"/>
  <c r="E771"/>
  <c r="D771"/>
  <c r="C771"/>
  <c r="B771"/>
  <c r="Q770"/>
  <c r="P770"/>
  <c r="O770"/>
  <c r="N770"/>
  <c r="M770"/>
  <c r="L770"/>
  <c r="K770"/>
  <c r="J770"/>
  <c r="I770"/>
  <c r="H770"/>
  <c r="G770"/>
  <c r="F770"/>
  <c r="E770"/>
  <c r="D770"/>
  <c r="C770"/>
  <c r="B770"/>
  <c r="Q769"/>
  <c r="P769"/>
  <c r="O769"/>
  <c r="N769"/>
  <c r="M769"/>
  <c r="L769"/>
  <c r="K769"/>
  <c r="J769"/>
  <c r="I769"/>
  <c r="H769"/>
  <c r="G769"/>
  <c r="F769"/>
  <c r="E769"/>
  <c r="D769"/>
  <c r="C769"/>
  <c r="B769"/>
  <c r="Q768"/>
  <c r="P768"/>
  <c r="O768"/>
  <c r="N768"/>
  <c r="M768"/>
  <c r="L768"/>
  <c r="K768"/>
  <c r="J768"/>
  <c r="I768"/>
  <c r="H768"/>
  <c r="G768"/>
  <c r="F768"/>
  <c r="E768"/>
  <c r="D768"/>
  <c r="C768"/>
  <c r="B768"/>
  <c r="Q767"/>
  <c r="P767"/>
  <c r="O767"/>
  <c r="N767"/>
  <c r="M767"/>
  <c r="L767"/>
  <c r="K767"/>
  <c r="J767"/>
  <c r="I767"/>
  <c r="H767"/>
  <c r="G767"/>
  <c r="F767"/>
  <c r="E767"/>
  <c r="D767"/>
  <c r="C767"/>
  <c r="B767"/>
  <c r="Q766"/>
  <c r="P766"/>
  <c r="O766"/>
  <c r="N766"/>
  <c r="M766"/>
  <c r="L766"/>
  <c r="K766"/>
  <c r="J766"/>
  <c r="I766"/>
  <c r="H766"/>
  <c r="G766"/>
  <c r="F766"/>
  <c r="E766"/>
  <c r="D766"/>
  <c r="C766"/>
  <c r="B766"/>
  <c r="Q765"/>
  <c r="P765"/>
  <c r="O765"/>
  <c r="N765"/>
  <c r="M765"/>
  <c r="L765"/>
  <c r="K765"/>
  <c r="J765"/>
  <c r="I765"/>
  <c r="H765"/>
  <c r="G765"/>
  <c r="F765"/>
  <c r="E765"/>
  <c r="D765"/>
  <c r="C765"/>
  <c r="B765"/>
  <c r="Q764"/>
  <c r="P764"/>
  <c r="O764"/>
  <c r="N764"/>
  <c r="M764"/>
  <c r="L764"/>
  <c r="K764"/>
  <c r="J764"/>
  <c r="I764"/>
  <c r="H764"/>
  <c r="G764"/>
  <c r="F764"/>
  <c r="E764"/>
  <c r="D764"/>
  <c r="C764"/>
  <c r="B764"/>
  <c r="Q763"/>
  <c r="P763"/>
  <c r="O763"/>
  <c r="N763"/>
  <c r="M763"/>
  <c r="L763"/>
  <c r="K763"/>
  <c r="J763"/>
  <c r="I763"/>
  <c r="H763"/>
  <c r="G763"/>
  <c r="F763"/>
  <c r="E763"/>
  <c r="D763"/>
  <c r="C763"/>
  <c r="B763"/>
  <c r="Q762"/>
  <c r="P762"/>
  <c r="O762"/>
  <c r="N762"/>
  <c r="M762"/>
  <c r="L762"/>
  <c r="K762"/>
  <c r="J762"/>
  <c r="I762"/>
  <c r="H762"/>
  <c r="G762"/>
  <c r="F762"/>
  <c r="E762"/>
  <c r="D762"/>
  <c r="C762"/>
  <c r="B762"/>
  <c r="Q761"/>
  <c r="P761"/>
  <c r="O761"/>
  <c r="N761"/>
  <c r="M761"/>
  <c r="L761"/>
  <c r="K761"/>
  <c r="J761"/>
  <c r="I761"/>
  <c r="H761"/>
  <c r="G761"/>
  <c r="F761"/>
  <c r="E761"/>
  <c r="D761"/>
  <c r="C761"/>
  <c r="B761"/>
  <c r="Q760"/>
  <c r="P760"/>
  <c r="O760"/>
  <c r="N760"/>
  <c r="M760"/>
  <c r="L760"/>
  <c r="K760"/>
  <c r="J760"/>
  <c r="I760"/>
  <c r="H760"/>
  <c r="G760"/>
  <c r="F760"/>
  <c r="E760"/>
  <c r="D760"/>
  <c r="C760"/>
  <c r="B760"/>
  <c r="Q759"/>
  <c r="P759"/>
  <c r="O759"/>
  <c r="N759"/>
  <c r="M759"/>
  <c r="L759"/>
  <c r="K759"/>
  <c r="J759"/>
  <c r="I759"/>
  <c r="H759"/>
  <c r="G759"/>
  <c r="F759"/>
  <c r="E759"/>
  <c r="D759"/>
  <c r="C759"/>
  <c r="B759"/>
  <c r="Q758"/>
  <c r="P758"/>
  <c r="O758"/>
  <c r="N758"/>
  <c r="M758"/>
  <c r="L758"/>
  <c r="K758"/>
  <c r="J758"/>
  <c r="I758"/>
  <c r="H758"/>
  <c r="G758"/>
  <c r="F758"/>
  <c r="E758"/>
  <c r="D758"/>
  <c r="C758"/>
  <c r="B758"/>
  <c r="Q757"/>
  <c r="P757"/>
  <c r="O757"/>
  <c r="N757"/>
  <c r="M757"/>
  <c r="L757"/>
  <c r="K757"/>
  <c r="J757"/>
  <c r="I757"/>
  <c r="H757"/>
  <c r="G757"/>
  <c r="F757"/>
  <c r="E757"/>
  <c r="D757"/>
  <c r="C757"/>
  <c r="B757"/>
  <c r="Q756"/>
  <c r="P756"/>
  <c r="O756"/>
  <c r="N756"/>
  <c r="M756"/>
  <c r="L756"/>
  <c r="K756"/>
  <c r="J756"/>
  <c r="I756"/>
  <c r="H756"/>
  <c r="G756"/>
  <c r="F756"/>
  <c r="E756"/>
  <c r="D756"/>
  <c r="C756"/>
  <c r="B756"/>
  <c r="Q755"/>
  <c r="P755"/>
  <c r="O755"/>
  <c r="N755"/>
  <c r="M755"/>
  <c r="L755"/>
  <c r="K755"/>
  <c r="J755"/>
  <c r="I755"/>
  <c r="H755"/>
  <c r="G755"/>
  <c r="F755"/>
  <c r="E755"/>
  <c r="D755"/>
  <c r="C755"/>
  <c r="B755"/>
  <c r="Q754"/>
  <c r="P754"/>
  <c r="O754"/>
  <c r="N754"/>
  <c r="M754"/>
  <c r="L754"/>
  <c r="K754"/>
  <c r="J754"/>
  <c r="I754"/>
  <c r="H754"/>
  <c r="G754"/>
  <c r="F754"/>
  <c r="E754"/>
  <c r="D754"/>
  <c r="C754"/>
  <c r="B754"/>
  <c r="Q753"/>
  <c r="P753"/>
  <c r="O753"/>
  <c r="N753"/>
  <c r="M753"/>
  <c r="L753"/>
  <c r="K753"/>
  <c r="J753"/>
  <c r="I753"/>
  <c r="H753"/>
  <c r="G753"/>
  <c r="F753"/>
  <c r="E753"/>
  <c r="D753"/>
  <c r="C753"/>
  <c r="B753"/>
  <c r="Q752"/>
  <c r="P752"/>
  <c r="O752"/>
  <c r="N752"/>
  <c r="M752"/>
  <c r="L752"/>
  <c r="K752"/>
  <c r="J752"/>
  <c r="I752"/>
  <c r="H752"/>
  <c r="G752"/>
  <c r="F752"/>
  <c r="E752"/>
  <c r="D752"/>
  <c r="C752"/>
  <c r="B752"/>
  <c r="Q751"/>
  <c r="P751"/>
  <c r="O751"/>
  <c r="N751"/>
  <c r="M751"/>
  <c r="L751"/>
  <c r="K751"/>
  <c r="J751"/>
  <c r="I751"/>
  <c r="H751"/>
  <c r="G751"/>
  <c r="F751"/>
  <c r="E751"/>
  <c r="D751"/>
  <c r="C751"/>
  <c r="B751"/>
  <c r="Q750"/>
  <c r="P750"/>
  <c r="O750"/>
  <c r="N750"/>
  <c r="M750"/>
  <c r="L750"/>
  <c r="K750"/>
  <c r="J750"/>
  <c r="I750"/>
  <c r="H750"/>
  <c r="G750"/>
  <c r="F750"/>
  <c r="E750"/>
  <c r="D750"/>
  <c r="C750"/>
  <c r="B750"/>
  <c r="Q749"/>
  <c r="P749"/>
  <c r="O749"/>
  <c r="N749"/>
  <c r="M749"/>
  <c r="L749"/>
  <c r="K749"/>
  <c r="J749"/>
  <c r="I749"/>
  <c r="H749"/>
  <c r="G749"/>
  <c r="F749"/>
  <c r="E749"/>
  <c r="D749"/>
  <c r="C749"/>
  <c r="B749"/>
  <c r="Q748"/>
  <c r="P748"/>
  <c r="O748"/>
  <c r="N748"/>
  <c r="M748"/>
  <c r="L748"/>
  <c r="K748"/>
  <c r="J748"/>
  <c r="I748"/>
  <c r="H748"/>
  <c r="G748"/>
  <c r="F748"/>
  <c r="E748"/>
  <c r="D748"/>
  <c r="C748"/>
  <c r="B748"/>
  <c r="Q747"/>
  <c r="P747"/>
  <c r="O747"/>
  <c r="N747"/>
  <c r="M747"/>
  <c r="L747"/>
  <c r="K747"/>
  <c r="J747"/>
  <c r="I747"/>
  <c r="H747"/>
  <c r="G747"/>
  <c r="F747"/>
  <c r="E747"/>
  <c r="D747"/>
  <c r="C747"/>
  <c r="B747"/>
  <c r="Q746"/>
  <c r="P746"/>
  <c r="O746"/>
  <c r="N746"/>
  <c r="M746"/>
  <c r="L746"/>
  <c r="K746"/>
  <c r="J746"/>
  <c r="I746"/>
  <c r="H746"/>
  <c r="G746"/>
  <c r="F746"/>
  <c r="E746"/>
  <c r="D746"/>
  <c r="C746"/>
  <c r="B746"/>
  <c r="Q745"/>
  <c r="P745"/>
  <c r="O745"/>
  <c r="N745"/>
  <c r="M745"/>
  <c r="L745"/>
  <c r="K745"/>
  <c r="J745"/>
  <c r="I745"/>
  <c r="H745"/>
  <c r="G745"/>
  <c r="F745"/>
  <c r="E745"/>
  <c r="D745"/>
  <c r="C745"/>
  <c r="B745"/>
  <c r="Q744"/>
  <c r="P744"/>
  <c r="O744"/>
  <c r="N744"/>
  <c r="M744"/>
  <c r="L744"/>
  <c r="K744"/>
  <c r="J744"/>
  <c r="I744"/>
  <c r="H744"/>
  <c r="G744"/>
  <c r="F744"/>
  <c r="E744"/>
  <c r="D744"/>
  <c r="C744"/>
  <c r="B744"/>
  <c r="Q743"/>
  <c r="P743"/>
  <c r="O743"/>
  <c r="N743"/>
  <c r="M743"/>
  <c r="L743"/>
  <c r="K743"/>
  <c r="J743"/>
  <c r="I743"/>
  <c r="H743"/>
  <c r="G743"/>
  <c r="F743"/>
  <c r="E743"/>
  <c r="D743"/>
  <c r="C743"/>
  <c r="B743"/>
  <c r="Q742"/>
  <c r="P742"/>
  <c r="O742"/>
  <c r="N742"/>
  <c r="M742"/>
  <c r="L742"/>
  <c r="K742"/>
  <c r="J742"/>
  <c r="I742"/>
  <c r="H742"/>
  <c r="G742"/>
  <c r="F742"/>
  <c r="E742"/>
  <c r="D742"/>
  <c r="C742"/>
  <c r="B742"/>
  <c r="Q741"/>
  <c r="P741"/>
  <c r="O741"/>
  <c r="N741"/>
  <c r="M741"/>
  <c r="L741"/>
  <c r="K741"/>
  <c r="J741"/>
  <c r="I741"/>
  <c r="H741"/>
  <c r="G741"/>
  <c r="F741"/>
  <c r="E741"/>
  <c r="D741"/>
  <c r="C741"/>
  <c r="B741"/>
  <c r="Q740"/>
  <c r="P740"/>
  <c r="O740"/>
  <c r="N740"/>
  <c r="M740"/>
  <c r="L740"/>
  <c r="K740"/>
  <c r="J740"/>
  <c r="I740"/>
  <c r="H740"/>
  <c r="G740"/>
  <c r="F740"/>
  <c r="E740"/>
  <c r="D740"/>
  <c r="C740"/>
  <c r="B740"/>
  <c r="Q739"/>
  <c r="P739"/>
  <c r="O739"/>
  <c r="N739"/>
  <c r="M739"/>
  <c r="L739"/>
  <c r="K739"/>
  <c r="J739"/>
  <c r="I739"/>
  <c r="H739"/>
  <c r="G739"/>
  <c r="F739"/>
  <c r="E739"/>
  <c r="D739"/>
  <c r="C739"/>
  <c r="B739"/>
  <c r="Q738"/>
  <c r="P738"/>
  <c r="O738"/>
  <c r="N738"/>
  <c r="M738"/>
  <c r="L738"/>
  <c r="K738"/>
  <c r="J738"/>
  <c r="I738"/>
  <c r="H738"/>
  <c r="G738"/>
  <c r="F738"/>
  <c r="E738"/>
  <c r="D738"/>
  <c r="C738"/>
  <c r="B738"/>
  <c r="Q737"/>
  <c r="P737"/>
  <c r="O737"/>
  <c r="N737"/>
  <c r="M737"/>
  <c r="L737"/>
  <c r="K737"/>
  <c r="J737"/>
  <c r="I737"/>
  <c r="H737"/>
  <c r="G737"/>
  <c r="F737"/>
  <c r="E737"/>
  <c r="D737"/>
  <c r="C737"/>
  <c r="B737"/>
  <c r="Q736"/>
  <c r="P736"/>
  <c r="O736"/>
  <c r="N736"/>
  <c r="M736"/>
  <c r="L736"/>
  <c r="K736"/>
  <c r="J736"/>
  <c r="I736"/>
  <c r="H736"/>
  <c r="G736"/>
  <c r="F736"/>
  <c r="E736"/>
  <c r="D736"/>
  <c r="C736"/>
  <c r="B736"/>
  <c r="Q735"/>
  <c r="P735"/>
  <c r="O735"/>
  <c r="N735"/>
  <c r="M735"/>
  <c r="L735"/>
  <c r="K735"/>
  <c r="J735"/>
  <c r="I735"/>
  <c r="H735"/>
  <c r="G735"/>
  <c r="F735"/>
  <c r="E735"/>
  <c r="D735"/>
  <c r="C735"/>
  <c r="B735"/>
  <c r="Q734"/>
  <c r="P734"/>
  <c r="O734"/>
  <c r="N734"/>
  <c r="M734"/>
  <c r="L734"/>
  <c r="K734"/>
  <c r="J734"/>
  <c r="I734"/>
  <c r="H734"/>
  <c r="G734"/>
  <c r="F734"/>
  <c r="E734"/>
  <c r="D734"/>
  <c r="C734"/>
  <c r="B734"/>
  <c r="Q733"/>
  <c r="P733"/>
  <c r="O733"/>
  <c r="N733"/>
  <c r="M733"/>
  <c r="L733"/>
  <c r="K733"/>
  <c r="J733"/>
  <c r="I733"/>
  <c r="H733"/>
  <c r="G733"/>
  <c r="F733"/>
  <c r="E733"/>
  <c r="D733"/>
  <c r="C733"/>
  <c r="B733"/>
  <c r="Q732"/>
  <c r="P732"/>
  <c r="O732"/>
  <c r="N732"/>
  <c r="M732"/>
  <c r="L732"/>
  <c r="K732"/>
  <c r="J732"/>
  <c r="I732"/>
  <c r="H732"/>
  <c r="G732"/>
  <c r="F732"/>
  <c r="E732"/>
  <c r="D732"/>
  <c r="C732"/>
  <c r="B732"/>
  <c r="Q731"/>
  <c r="P731"/>
  <c r="O731"/>
  <c r="N731"/>
  <c r="M731"/>
  <c r="L731"/>
  <c r="K731"/>
  <c r="J731"/>
  <c r="I731"/>
  <c r="H731"/>
  <c r="G731"/>
  <c r="F731"/>
  <c r="E731"/>
  <c r="D731"/>
  <c r="C731"/>
  <c r="B731"/>
  <c r="Q730"/>
  <c r="P730"/>
  <c r="O730"/>
  <c r="N730"/>
  <c r="M730"/>
  <c r="L730"/>
  <c r="K730"/>
  <c r="J730"/>
  <c r="I730"/>
  <c r="H730"/>
  <c r="G730"/>
  <c r="F730"/>
  <c r="E730"/>
  <c r="D730"/>
  <c r="C730"/>
  <c r="B730"/>
  <c r="Q729"/>
  <c r="P729"/>
  <c r="O729"/>
  <c r="N729"/>
  <c r="M729"/>
  <c r="L729"/>
  <c r="K729"/>
  <c r="J729"/>
  <c r="I729"/>
  <c r="H729"/>
  <c r="G729"/>
  <c r="F729"/>
  <c r="E729"/>
  <c r="D729"/>
  <c r="C729"/>
  <c r="B729"/>
  <c r="Q728"/>
  <c r="P728"/>
  <c r="O728"/>
  <c r="N728"/>
  <c r="M728"/>
  <c r="L728"/>
  <c r="K728"/>
  <c r="J728"/>
  <c r="I728"/>
  <c r="H728"/>
  <c r="G728"/>
  <c r="F728"/>
  <c r="E728"/>
  <c r="D728"/>
  <c r="C728"/>
  <c r="B728"/>
  <c r="Q727"/>
  <c r="P727"/>
  <c r="O727"/>
  <c r="N727"/>
  <c r="M727"/>
  <c r="L727"/>
  <c r="K727"/>
  <c r="J727"/>
  <c r="I727"/>
  <c r="H727"/>
  <c r="G727"/>
  <c r="F727"/>
  <c r="E727"/>
  <c r="D727"/>
  <c r="C727"/>
  <c r="B727"/>
  <c r="Q726"/>
  <c r="P726"/>
  <c r="O726"/>
  <c r="N726"/>
  <c r="M726"/>
  <c r="L726"/>
  <c r="K726"/>
  <c r="J726"/>
  <c r="I726"/>
  <c r="H726"/>
  <c r="G726"/>
  <c r="F726"/>
  <c r="E726"/>
  <c r="D726"/>
  <c r="C726"/>
  <c r="B726"/>
  <c r="Q725"/>
  <c r="P725"/>
  <c r="O725"/>
  <c r="N725"/>
  <c r="M725"/>
  <c r="L725"/>
  <c r="K725"/>
  <c r="J725"/>
  <c r="I725"/>
  <c r="H725"/>
  <c r="G725"/>
  <c r="F725"/>
  <c r="E725"/>
  <c r="D725"/>
  <c r="C725"/>
  <c r="B725"/>
  <c r="Q724"/>
  <c r="P724"/>
  <c r="O724"/>
  <c r="N724"/>
  <c r="M724"/>
  <c r="L724"/>
  <c r="K724"/>
  <c r="J724"/>
  <c r="I724"/>
  <c r="H724"/>
  <c r="G724"/>
  <c r="F724"/>
  <c r="E724"/>
  <c r="D724"/>
  <c r="C724"/>
  <c r="B724"/>
  <c r="Q723"/>
  <c r="P723"/>
  <c r="O723"/>
  <c r="N723"/>
  <c r="M723"/>
  <c r="L723"/>
  <c r="K723"/>
  <c r="J723"/>
  <c r="I723"/>
  <c r="H723"/>
  <c r="G723"/>
  <c r="F723"/>
  <c r="E723"/>
  <c r="D723"/>
  <c r="C723"/>
  <c r="B723"/>
  <c r="Q722"/>
  <c r="P722"/>
  <c r="O722"/>
  <c r="N722"/>
  <c r="M722"/>
  <c r="L722"/>
  <c r="K722"/>
  <c r="J722"/>
  <c r="I722"/>
  <c r="H722"/>
  <c r="G722"/>
  <c r="F722"/>
  <c r="E722"/>
  <c r="D722"/>
  <c r="C722"/>
  <c r="B722"/>
  <c r="Q721"/>
  <c r="P721"/>
  <c r="O721"/>
  <c r="N721"/>
  <c r="M721"/>
  <c r="L721"/>
  <c r="K721"/>
  <c r="J721"/>
  <c r="I721"/>
  <c r="H721"/>
  <c r="G721"/>
  <c r="F721"/>
  <c r="E721"/>
  <c r="D721"/>
  <c r="C721"/>
  <c r="B721"/>
  <c r="Q720"/>
  <c r="P720"/>
  <c r="O720"/>
  <c r="N720"/>
  <c r="M720"/>
  <c r="L720"/>
  <c r="K720"/>
  <c r="J720"/>
  <c r="I720"/>
  <c r="H720"/>
  <c r="G720"/>
  <c r="F720"/>
  <c r="E720"/>
  <c r="D720"/>
  <c r="C720"/>
  <c r="B720"/>
  <c r="Q719"/>
  <c r="P719"/>
  <c r="O719"/>
  <c r="N719"/>
  <c r="M719"/>
  <c r="L719"/>
  <c r="K719"/>
  <c r="J719"/>
  <c r="I719"/>
  <c r="H719"/>
  <c r="G719"/>
  <c r="F719"/>
  <c r="E719"/>
  <c r="D719"/>
  <c r="C719"/>
  <c r="B719"/>
  <c r="Q718"/>
  <c r="P718"/>
  <c r="O718"/>
  <c r="N718"/>
  <c r="M718"/>
  <c r="L718"/>
  <c r="K718"/>
  <c r="J718"/>
  <c r="I718"/>
  <c r="H718"/>
  <c r="G718"/>
  <c r="F718"/>
  <c r="E718"/>
  <c r="D718"/>
  <c r="C718"/>
  <c r="B718"/>
  <c r="Q717"/>
  <c r="P717"/>
  <c r="O717"/>
  <c r="N717"/>
  <c r="M717"/>
  <c r="L717"/>
  <c r="K717"/>
  <c r="J717"/>
  <c r="I717"/>
  <c r="H717"/>
  <c r="G717"/>
  <c r="F717"/>
  <c r="E717"/>
  <c r="D717"/>
  <c r="C717"/>
  <c r="B717"/>
  <c r="Q716"/>
  <c r="P716"/>
  <c r="O716"/>
  <c r="N716"/>
  <c r="M716"/>
  <c r="L716"/>
  <c r="K716"/>
  <c r="J716"/>
  <c r="I716"/>
  <c r="H716"/>
  <c r="G716"/>
  <c r="F716"/>
  <c r="E716"/>
  <c r="D716"/>
  <c r="C716"/>
  <c r="B716"/>
  <c r="Q715"/>
  <c r="P715"/>
  <c r="O715"/>
  <c r="N715"/>
  <c r="M715"/>
  <c r="L715"/>
  <c r="K715"/>
  <c r="J715"/>
  <c r="I715"/>
  <c r="H715"/>
  <c r="G715"/>
  <c r="F715"/>
  <c r="E715"/>
  <c r="D715"/>
  <c r="C715"/>
  <c r="B715"/>
  <c r="Q714"/>
  <c r="P714"/>
  <c r="O714"/>
  <c r="N714"/>
  <c r="M714"/>
  <c r="L714"/>
  <c r="K714"/>
  <c r="J714"/>
  <c r="I714"/>
  <c r="H714"/>
  <c r="G714"/>
  <c r="F714"/>
  <c r="E714"/>
  <c r="D714"/>
  <c r="C714"/>
  <c r="B714"/>
  <c r="Q713"/>
  <c r="P713"/>
  <c r="O713"/>
  <c r="N713"/>
  <c r="M713"/>
  <c r="L713"/>
  <c r="K713"/>
  <c r="J713"/>
  <c r="I713"/>
  <c r="H713"/>
  <c r="G713"/>
  <c r="F713"/>
  <c r="E713"/>
  <c r="D713"/>
  <c r="C713"/>
  <c r="B713"/>
  <c r="Q712"/>
  <c r="P712"/>
  <c r="O712"/>
  <c r="N712"/>
  <c r="M712"/>
  <c r="L712"/>
  <c r="K712"/>
  <c r="J712"/>
  <c r="I712"/>
  <c r="H712"/>
  <c r="G712"/>
  <c r="F712"/>
  <c r="E712"/>
  <c r="D712"/>
  <c r="C712"/>
  <c r="B712"/>
  <c r="Q711"/>
  <c r="P711"/>
  <c r="O711"/>
  <c r="N711"/>
  <c r="M711"/>
  <c r="L711"/>
  <c r="K711"/>
  <c r="J711"/>
  <c r="I711"/>
  <c r="H711"/>
  <c r="G711"/>
  <c r="F711"/>
  <c r="E711"/>
  <c r="D711"/>
  <c r="C711"/>
  <c r="B711"/>
  <c r="Q710"/>
  <c r="P710"/>
  <c r="O710"/>
  <c r="N710"/>
  <c r="M710"/>
  <c r="L710"/>
  <c r="K710"/>
  <c r="J710"/>
  <c r="I710"/>
  <c r="H710"/>
  <c r="G710"/>
  <c r="F710"/>
  <c r="E710"/>
  <c r="D710"/>
  <c r="C710"/>
  <c r="B710"/>
  <c r="Q709"/>
  <c r="P709"/>
  <c r="O709"/>
  <c r="N709"/>
  <c r="M709"/>
  <c r="L709"/>
  <c r="K709"/>
  <c r="J709"/>
  <c r="I709"/>
  <c r="H709"/>
  <c r="G709"/>
  <c r="F709"/>
  <c r="E709"/>
  <c r="D709"/>
  <c r="C709"/>
  <c r="B709"/>
  <c r="Q708"/>
  <c r="P708"/>
  <c r="O708"/>
  <c r="N708"/>
  <c r="M708"/>
  <c r="L708"/>
  <c r="K708"/>
  <c r="J708"/>
  <c r="I708"/>
  <c r="H708"/>
  <c r="G708"/>
  <c r="F708"/>
  <c r="E708"/>
  <c r="D708"/>
  <c r="C708"/>
  <c r="B708"/>
  <c r="Q707"/>
  <c r="P707"/>
  <c r="O707"/>
  <c r="N707"/>
  <c r="M707"/>
  <c r="L707"/>
  <c r="K707"/>
  <c r="J707"/>
  <c r="I707"/>
  <c r="H707"/>
  <c r="G707"/>
  <c r="F707"/>
  <c r="E707"/>
  <c r="D707"/>
  <c r="C707"/>
  <c r="B707"/>
  <c r="Q706"/>
  <c r="P706"/>
  <c r="O706"/>
  <c r="N706"/>
  <c r="M706"/>
  <c r="L706"/>
  <c r="K706"/>
  <c r="J706"/>
  <c r="I706"/>
  <c r="H706"/>
  <c r="G706"/>
  <c r="F706"/>
  <c r="E706"/>
  <c r="D706"/>
  <c r="C706"/>
  <c r="B706"/>
  <c r="Q705"/>
  <c r="P705"/>
  <c r="O705"/>
  <c r="N705"/>
  <c r="M705"/>
  <c r="L705"/>
  <c r="K705"/>
  <c r="J705"/>
  <c r="I705"/>
  <c r="H705"/>
  <c r="G705"/>
  <c r="F705"/>
  <c r="E705"/>
  <c r="D705"/>
  <c r="C705"/>
  <c r="B705"/>
  <c r="Q704"/>
  <c r="P704"/>
  <c r="O704"/>
  <c r="N704"/>
  <c r="M704"/>
  <c r="L704"/>
  <c r="K704"/>
  <c r="J704"/>
  <c r="I704"/>
  <c r="H704"/>
  <c r="G704"/>
  <c r="F704"/>
  <c r="E704"/>
  <c r="D704"/>
  <c r="C704"/>
  <c r="B704"/>
  <c r="Q703"/>
  <c r="P703"/>
  <c r="O703"/>
  <c r="N703"/>
  <c r="M703"/>
  <c r="L703"/>
  <c r="K703"/>
  <c r="J703"/>
  <c r="I703"/>
  <c r="H703"/>
  <c r="G703"/>
  <c r="F703"/>
  <c r="E703"/>
  <c r="D703"/>
  <c r="C703"/>
  <c r="B703"/>
  <c r="Q702"/>
  <c r="P702"/>
  <c r="O702"/>
  <c r="N702"/>
  <c r="M702"/>
  <c r="L702"/>
  <c r="K702"/>
  <c r="J702"/>
  <c r="I702"/>
  <c r="H702"/>
  <c r="G702"/>
  <c r="F702"/>
  <c r="E702"/>
  <c r="D702"/>
  <c r="C702"/>
  <c r="B702"/>
  <c r="Q701"/>
  <c r="P701"/>
  <c r="O701"/>
  <c r="N701"/>
  <c r="M701"/>
  <c r="L701"/>
  <c r="K701"/>
  <c r="J701"/>
  <c r="I701"/>
  <c r="H701"/>
  <c r="G701"/>
  <c r="F701"/>
  <c r="E701"/>
  <c r="D701"/>
  <c r="C701"/>
  <c r="B701"/>
  <c r="Q700"/>
  <c r="P700"/>
  <c r="O700"/>
  <c r="N700"/>
  <c r="M700"/>
  <c r="L700"/>
  <c r="K700"/>
  <c r="J700"/>
  <c r="I700"/>
  <c r="H700"/>
  <c r="G700"/>
  <c r="F700"/>
  <c r="E700"/>
  <c r="D700"/>
  <c r="C700"/>
  <c r="B700"/>
  <c r="Q699"/>
  <c r="P699"/>
  <c r="O699"/>
  <c r="N699"/>
  <c r="M699"/>
  <c r="L699"/>
  <c r="K699"/>
  <c r="J699"/>
  <c r="I699"/>
  <c r="H699"/>
  <c r="G699"/>
  <c r="F699"/>
  <c r="E699"/>
  <c r="D699"/>
  <c r="C699"/>
  <c r="B699"/>
  <c r="Q698"/>
  <c r="P698"/>
  <c r="O698"/>
  <c r="N698"/>
  <c r="M698"/>
  <c r="L698"/>
  <c r="K698"/>
  <c r="J698"/>
  <c r="I698"/>
  <c r="H698"/>
  <c r="G698"/>
  <c r="F698"/>
  <c r="E698"/>
  <c r="D698"/>
  <c r="C698"/>
  <c r="B698"/>
  <c r="Q697"/>
  <c r="P697"/>
  <c r="O697"/>
  <c r="N697"/>
  <c r="M697"/>
  <c r="L697"/>
  <c r="K697"/>
  <c r="J697"/>
  <c r="I697"/>
  <c r="H697"/>
  <c r="G697"/>
  <c r="F697"/>
  <c r="E697"/>
  <c r="D697"/>
  <c r="C697"/>
  <c r="B697"/>
  <c r="Q696"/>
  <c r="P696"/>
  <c r="O696"/>
  <c r="N696"/>
  <c r="M696"/>
  <c r="L696"/>
  <c r="K696"/>
  <c r="J696"/>
  <c r="I696"/>
  <c r="H696"/>
  <c r="G696"/>
  <c r="F696"/>
  <c r="E696"/>
  <c r="D696"/>
  <c r="C696"/>
  <c r="B696"/>
  <c r="Q695"/>
  <c r="P695"/>
  <c r="O695"/>
  <c r="N695"/>
  <c r="M695"/>
  <c r="L695"/>
  <c r="K695"/>
  <c r="J695"/>
  <c r="I695"/>
  <c r="H695"/>
  <c r="G695"/>
  <c r="F695"/>
  <c r="E695"/>
  <c r="D695"/>
  <c r="C695"/>
  <c r="B695"/>
  <c r="Q694"/>
  <c r="P694"/>
  <c r="O694"/>
  <c r="N694"/>
  <c r="M694"/>
  <c r="L694"/>
  <c r="K694"/>
  <c r="J694"/>
  <c r="I694"/>
  <c r="H694"/>
  <c r="G694"/>
  <c r="F694"/>
  <c r="E694"/>
  <c r="D694"/>
  <c r="C694"/>
  <c r="B694"/>
  <c r="Q693"/>
  <c r="P693"/>
  <c r="O693"/>
  <c r="N693"/>
  <c r="M693"/>
  <c r="L693"/>
  <c r="K693"/>
  <c r="J693"/>
  <c r="I693"/>
  <c r="H693"/>
  <c r="G693"/>
  <c r="F693"/>
  <c r="E693"/>
  <c r="D693"/>
  <c r="C693"/>
  <c r="B693"/>
  <c r="Q692"/>
  <c r="P692"/>
  <c r="O692"/>
  <c r="N692"/>
  <c r="M692"/>
  <c r="L692"/>
  <c r="K692"/>
  <c r="J692"/>
  <c r="I692"/>
  <c r="H692"/>
  <c r="G692"/>
  <c r="F692"/>
  <c r="E692"/>
  <c r="D692"/>
  <c r="C692"/>
  <c r="B692"/>
  <c r="Q691"/>
  <c r="P691"/>
  <c r="O691"/>
  <c r="N691"/>
  <c r="M691"/>
  <c r="L691"/>
  <c r="K691"/>
  <c r="J691"/>
  <c r="I691"/>
  <c r="H691"/>
  <c r="G691"/>
  <c r="F691"/>
  <c r="E691"/>
  <c r="D691"/>
  <c r="C691"/>
  <c r="B691"/>
  <c r="Q690"/>
  <c r="P690"/>
  <c r="O690"/>
  <c r="N690"/>
  <c r="M690"/>
  <c r="L690"/>
  <c r="K690"/>
  <c r="J690"/>
  <c r="I690"/>
  <c r="H690"/>
  <c r="G690"/>
  <c r="F690"/>
  <c r="E690"/>
  <c r="D690"/>
  <c r="C690"/>
  <c r="B690"/>
  <c r="Q689"/>
  <c r="P689"/>
  <c r="O689"/>
  <c r="N689"/>
  <c r="M689"/>
  <c r="L689"/>
  <c r="K689"/>
  <c r="J689"/>
  <c r="I689"/>
  <c r="H689"/>
  <c r="G689"/>
  <c r="F689"/>
  <c r="E689"/>
  <c r="D689"/>
  <c r="C689"/>
  <c r="B689"/>
  <c r="Q688"/>
  <c r="P688"/>
  <c r="O688"/>
  <c r="N688"/>
  <c r="M688"/>
  <c r="L688"/>
  <c r="K688"/>
  <c r="J688"/>
  <c r="I688"/>
  <c r="H688"/>
  <c r="G688"/>
  <c r="F688"/>
  <c r="E688"/>
  <c r="D688"/>
  <c r="C688"/>
  <c r="B688"/>
  <c r="Q687"/>
  <c r="P687"/>
  <c r="O687"/>
  <c r="N687"/>
  <c r="M687"/>
  <c r="L687"/>
  <c r="K687"/>
  <c r="J687"/>
  <c r="I687"/>
  <c r="H687"/>
  <c r="G687"/>
  <c r="F687"/>
  <c r="E687"/>
  <c r="D687"/>
  <c r="C687"/>
  <c r="B687"/>
  <c r="Q686"/>
  <c r="P686"/>
  <c r="O686"/>
  <c r="N686"/>
  <c r="M686"/>
  <c r="L686"/>
  <c r="K686"/>
  <c r="J686"/>
  <c r="I686"/>
  <c r="H686"/>
  <c r="G686"/>
  <c r="F686"/>
  <c r="E686"/>
  <c r="D686"/>
  <c r="C686"/>
  <c r="B686"/>
  <c r="Q685"/>
  <c r="P685"/>
  <c r="O685"/>
  <c r="N685"/>
  <c r="M685"/>
  <c r="L685"/>
  <c r="K685"/>
  <c r="J685"/>
  <c r="I685"/>
  <c r="H685"/>
  <c r="G685"/>
  <c r="F685"/>
  <c r="E685"/>
  <c r="D685"/>
  <c r="C685"/>
  <c r="B685"/>
  <c r="Q684"/>
  <c r="P684"/>
  <c r="O684"/>
  <c r="N684"/>
  <c r="M684"/>
  <c r="L684"/>
  <c r="K684"/>
  <c r="J684"/>
  <c r="I684"/>
  <c r="H684"/>
  <c r="G684"/>
  <c r="F684"/>
  <c r="E684"/>
  <c r="D684"/>
  <c r="C684"/>
  <c r="B684"/>
  <c r="Q683"/>
  <c r="P683"/>
  <c r="O683"/>
  <c r="N683"/>
  <c r="M683"/>
  <c r="L683"/>
  <c r="K683"/>
  <c r="J683"/>
  <c r="I683"/>
  <c r="H683"/>
  <c r="G683"/>
  <c r="F683"/>
  <c r="E683"/>
  <c r="D683"/>
  <c r="C683"/>
  <c r="B683"/>
  <c r="Q682"/>
  <c r="P682"/>
  <c r="O682"/>
  <c r="N682"/>
  <c r="M682"/>
  <c r="L682"/>
  <c r="K682"/>
  <c r="J682"/>
  <c r="I682"/>
  <c r="H682"/>
  <c r="G682"/>
  <c r="F682"/>
  <c r="E682"/>
  <c r="D682"/>
  <c r="C682"/>
  <c r="B682"/>
  <c r="Q681"/>
  <c r="P681"/>
  <c r="O681"/>
  <c r="N681"/>
  <c r="M681"/>
  <c r="L681"/>
  <c r="K681"/>
  <c r="J681"/>
  <c r="I681"/>
  <c r="H681"/>
  <c r="G681"/>
  <c r="F681"/>
  <c r="E681"/>
  <c r="D681"/>
  <c r="C681"/>
  <c r="B681"/>
  <c r="Q680"/>
  <c r="P680"/>
  <c r="O680"/>
  <c r="N680"/>
  <c r="M680"/>
  <c r="L680"/>
  <c r="K680"/>
  <c r="J680"/>
  <c r="I680"/>
  <c r="H680"/>
  <c r="G680"/>
  <c r="F680"/>
  <c r="E680"/>
  <c r="D680"/>
  <c r="C680"/>
  <c r="B680"/>
  <c r="Q679"/>
  <c r="P679"/>
  <c r="O679"/>
  <c r="N679"/>
  <c r="M679"/>
  <c r="L679"/>
  <c r="K679"/>
  <c r="J679"/>
  <c r="I679"/>
  <c r="H679"/>
  <c r="G679"/>
  <c r="F679"/>
  <c r="E679"/>
  <c r="D679"/>
  <c r="C679"/>
  <c r="B679"/>
  <c r="Q678"/>
  <c r="P678"/>
  <c r="O678"/>
  <c r="N678"/>
  <c r="M678"/>
  <c r="L678"/>
  <c r="K678"/>
  <c r="J678"/>
  <c r="I678"/>
  <c r="H678"/>
  <c r="G678"/>
  <c r="F678"/>
  <c r="E678"/>
  <c r="D678"/>
  <c r="C678"/>
  <c r="B678"/>
  <c r="Q677"/>
  <c r="P677"/>
  <c r="O677"/>
  <c r="N677"/>
  <c r="M677"/>
  <c r="L677"/>
  <c r="K677"/>
  <c r="J677"/>
  <c r="I677"/>
  <c r="H677"/>
  <c r="G677"/>
  <c r="F677"/>
  <c r="E677"/>
  <c r="D677"/>
  <c r="C677"/>
  <c r="B677"/>
  <c r="Q676"/>
  <c r="P676"/>
  <c r="O676"/>
  <c r="N676"/>
  <c r="M676"/>
  <c r="L676"/>
  <c r="K676"/>
  <c r="J676"/>
  <c r="I676"/>
  <c r="H676"/>
  <c r="G676"/>
  <c r="F676"/>
  <c r="E676"/>
  <c r="D676"/>
  <c r="C676"/>
  <c r="B676"/>
  <c r="Q675"/>
  <c r="P675"/>
  <c r="O675"/>
  <c r="N675"/>
  <c r="M675"/>
  <c r="L675"/>
  <c r="K675"/>
  <c r="J675"/>
  <c r="I675"/>
  <c r="H675"/>
  <c r="G675"/>
  <c r="F675"/>
  <c r="E675"/>
  <c r="D675"/>
  <c r="C675"/>
  <c r="B675"/>
  <c r="Q674"/>
  <c r="P674"/>
  <c r="O674"/>
  <c r="N674"/>
  <c r="M674"/>
  <c r="L674"/>
  <c r="K674"/>
  <c r="J674"/>
  <c r="I674"/>
  <c r="H674"/>
  <c r="G674"/>
  <c r="F674"/>
  <c r="E674"/>
  <c r="D674"/>
  <c r="C674"/>
  <c r="B674"/>
  <c r="Q673"/>
  <c r="P673"/>
  <c r="O673"/>
  <c r="N673"/>
  <c r="M673"/>
  <c r="L673"/>
  <c r="K673"/>
  <c r="J673"/>
  <c r="I673"/>
  <c r="H673"/>
  <c r="G673"/>
  <c r="F673"/>
  <c r="E673"/>
  <c r="D673"/>
  <c r="C673"/>
  <c r="B673"/>
  <c r="Q672"/>
  <c r="P672"/>
  <c r="O672"/>
  <c r="N672"/>
  <c r="M672"/>
  <c r="L672"/>
  <c r="K672"/>
  <c r="J672"/>
  <c r="I672"/>
  <c r="H672"/>
  <c r="G672"/>
  <c r="F672"/>
  <c r="E672"/>
  <c r="D672"/>
  <c r="C672"/>
  <c r="B672"/>
  <c r="Q671"/>
  <c r="P671"/>
  <c r="O671"/>
  <c r="N671"/>
  <c r="M671"/>
  <c r="L671"/>
  <c r="K671"/>
  <c r="J671"/>
  <c r="I671"/>
  <c r="H671"/>
  <c r="G671"/>
  <c r="F671"/>
  <c r="E671"/>
  <c r="D671"/>
  <c r="C671"/>
  <c r="B671"/>
  <c r="Q670"/>
  <c r="P670"/>
  <c r="O670"/>
  <c r="N670"/>
  <c r="M670"/>
  <c r="L670"/>
  <c r="K670"/>
  <c r="J670"/>
  <c r="I670"/>
  <c r="H670"/>
  <c r="G670"/>
  <c r="F670"/>
  <c r="E670"/>
  <c r="D670"/>
  <c r="C670"/>
  <c r="B670"/>
  <c r="Q669"/>
  <c r="P669"/>
  <c r="O669"/>
  <c r="N669"/>
  <c r="M669"/>
  <c r="L669"/>
  <c r="K669"/>
  <c r="J669"/>
  <c r="I669"/>
  <c r="H669"/>
  <c r="G669"/>
  <c r="F669"/>
  <c r="E669"/>
  <c r="D669"/>
  <c r="C669"/>
  <c r="B669"/>
  <c r="Q668"/>
  <c r="P668"/>
  <c r="O668"/>
  <c r="N668"/>
  <c r="M668"/>
  <c r="L668"/>
  <c r="K668"/>
  <c r="J668"/>
  <c r="I668"/>
  <c r="H668"/>
  <c r="G668"/>
  <c r="F668"/>
  <c r="E668"/>
  <c r="D668"/>
  <c r="C668"/>
  <c r="B668"/>
  <c r="Q667"/>
  <c r="P667"/>
  <c r="O667"/>
  <c r="N667"/>
  <c r="M667"/>
  <c r="L667"/>
  <c r="K667"/>
  <c r="J667"/>
  <c r="I667"/>
  <c r="H667"/>
  <c r="G667"/>
  <c r="F667"/>
  <c r="E667"/>
  <c r="D667"/>
  <c r="C667"/>
  <c r="B667"/>
  <c r="Q666"/>
  <c r="P666"/>
  <c r="O666"/>
  <c r="N666"/>
  <c r="M666"/>
  <c r="L666"/>
  <c r="K666"/>
  <c r="J666"/>
  <c r="I666"/>
  <c r="H666"/>
  <c r="G666"/>
  <c r="F666"/>
  <c r="E666"/>
  <c r="D666"/>
  <c r="C666"/>
  <c r="B666"/>
  <c r="Q665"/>
  <c r="P665"/>
  <c r="O665"/>
  <c r="N665"/>
  <c r="M665"/>
  <c r="L665"/>
  <c r="K665"/>
  <c r="J665"/>
  <c r="I665"/>
  <c r="H665"/>
  <c r="G665"/>
  <c r="F665"/>
  <c r="E665"/>
  <c r="D665"/>
  <c r="C665"/>
  <c r="B665"/>
  <c r="Q664"/>
  <c r="P664"/>
  <c r="O664"/>
  <c r="N664"/>
  <c r="M664"/>
  <c r="L664"/>
  <c r="K664"/>
  <c r="J664"/>
  <c r="I664"/>
  <c r="H664"/>
  <c r="G664"/>
  <c r="F664"/>
  <c r="E664"/>
  <c r="D664"/>
  <c r="C664"/>
  <c r="B664"/>
  <c r="Q663"/>
  <c r="P663"/>
  <c r="O663"/>
  <c r="N663"/>
  <c r="M663"/>
  <c r="L663"/>
  <c r="K663"/>
  <c r="J663"/>
  <c r="I663"/>
  <c r="H663"/>
  <c r="G663"/>
  <c r="F663"/>
  <c r="E663"/>
  <c r="D663"/>
  <c r="C663"/>
  <c r="B663"/>
  <c r="Q662"/>
  <c r="P662"/>
  <c r="O662"/>
  <c r="N662"/>
  <c r="M662"/>
  <c r="L662"/>
  <c r="K662"/>
  <c r="J662"/>
  <c r="I662"/>
  <c r="H662"/>
  <c r="G662"/>
  <c r="F662"/>
  <c r="E662"/>
  <c r="D662"/>
  <c r="C662"/>
  <c r="B662"/>
  <c r="Q661"/>
  <c r="P661"/>
  <c r="O661"/>
  <c r="N661"/>
  <c r="M661"/>
  <c r="L661"/>
  <c r="K661"/>
  <c r="J661"/>
  <c r="I661"/>
  <c r="H661"/>
  <c r="G661"/>
  <c r="F661"/>
  <c r="E661"/>
  <c r="D661"/>
  <c r="C661"/>
  <c r="B661"/>
  <c r="Q660"/>
  <c r="P660"/>
  <c r="O660"/>
  <c r="N660"/>
  <c r="M660"/>
  <c r="L660"/>
  <c r="K660"/>
  <c r="J660"/>
  <c r="I660"/>
  <c r="H660"/>
  <c r="G660"/>
  <c r="F660"/>
  <c r="E660"/>
  <c r="D660"/>
  <c r="C660"/>
  <c r="B660"/>
  <c r="Q659"/>
  <c r="P659"/>
  <c r="O659"/>
  <c r="N659"/>
  <c r="M659"/>
  <c r="L659"/>
  <c r="K659"/>
  <c r="J659"/>
  <c r="I659"/>
  <c r="H659"/>
  <c r="G659"/>
  <c r="F659"/>
  <c r="E659"/>
  <c r="D659"/>
  <c r="C659"/>
  <c r="B659"/>
  <c r="Q658"/>
  <c r="P658"/>
  <c r="O658"/>
  <c r="N658"/>
  <c r="M658"/>
  <c r="L658"/>
  <c r="K658"/>
  <c r="J658"/>
  <c r="I658"/>
  <c r="H658"/>
  <c r="G658"/>
  <c r="F658"/>
  <c r="E658"/>
  <c r="D658"/>
  <c r="C658"/>
  <c r="B658"/>
  <c r="Q657"/>
  <c r="P657"/>
  <c r="O657"/>
  <c r="N657"/>
  <c r="M657"/>
  <c r="L657"/>
  <c r="K657"/>
  <c r="J657"/>
  <c r="I657"/>
  <c r="H657"/>
  <c r="G657"/>
  <c r="F657"/>
  <c r="E657"/>
  <c r="D657"/>
  <c r="C657"/>
  <c r="B657"/>
  <c r="Q656"/>
  <c r="P656"/>
  <c r="O656"/>
  <c r="N656"/>
  <c r="M656"/>
  <c r="L656"/>
  <c r="K656"/>
  <c r="J656"/>
  <c r="I656"/>
  <c r="H656"/>
  <c r="G656"/>
  <c r="F656"/>
  <c r="E656"/>
  <c r="D656"/>
  <c r="C656"/>
  <c r="B656"/>
  <c r="Q655"/>
  <c r="P655"/>
  <c r="O655"/>
  <c r="N655"/>
  <c r="M655"/>
  <c r="L655"/>
  <c r="K655"/>
  <c r="J655"/>
  <c r="I655"/>
  <c r="H655"/>
  <c r="G655"/>
  <c r="F655"/>
  <c r="E655"/>
  <c r="D655"/>
  <c r="C655"/>
  <c r="B655"/>
  <c r="Q654"/>
  <c r="P654"/>
  <c r="O654"/>
  <c r="N654"/>
  <c r="M654"/>
  <c r="L654"/>
  <c r="K654"/>
  <c r="J654"/>
  <c r="I654"/>
  <c r="H654"/>
  <c r="G654"/>
  <c r="F654"/>
  <c r="E654"/>
  <c r="D654"/>
  <c r="C654"/>
  <c r="B654"/>
  <c r="Q653"/>
  <c r="P653"/>
  <c r="O653"/>
  <c r="N653"/>
  <c r="M653"/>
  <c r="L653"/>
  <c r="K653"/>
  <c r="J653"/>
  <c r="I653"/>
  <c r="H653"/>
  <c r="G653"/>
  <c r="F653"/>
  <c r="E653"/>
  <c r="D653"/>
  <c r="C653"/>
  <c r="B653"/>
  <c r="Q652"/>
  <c r="P652"/>
  <c r="O652"/>
  <c r="N652"/>
  <c r="M652"/>
  <c r="L652"/>
  <c r="K652"/>
  <c r="J652"/>
  <c r="I652"/>
  <c r="H652"/>
  <c r="G652"/>
  <c r="F652"/>
  <c r="E652"/>
  <c r="D652"/>
  <c r="C652"/>
  <c r="B652"/>
  <c r="Q651"/>
  <c r="P651"/>
  <c r="O651"/>
  <c r="N651"/>
  <c r="M651"/>
  <c r="L651"/>
  <c r="K651"/>
  <c r="J651"/>
  <c r="I651"/>
  <c r="H651"/>
  <c r="G651"/>
  <c r="F651"/>
  <c r="E651"/>
  <c r="D651"/>
  <c r="C651"/>
  <c r="B651"/>
  <c r="Q650"/>
  <c r="P650"/>
  <c r="O650"/>
  <c r="N650"/>
  <c r="M650"/>
  <c r="L650"/>
  <c r="K650"/>
  <c r="J650"/>
  <c r="I650"/>
  <c r="H650"/>
  <c r="G650"/>
  <c r="F650"/>
  <c r="E650"/>
  <c r="D650"/>
  <c r="C650"/>
  <c r="B650"/>
  <c r="Q649"/>
  <c r="P649"/>
  <c r="O649"/>
  <c r="N649"/>
  <c r="M649"/>
  <c r="L649"/>
  <c r="K649"/>
  <c r="J649"/>
  <c r="I649"/>
  <c r="H649"/>
  <c r="G649"/>
  <c r="F649"/>
  <c r="E649"/>
  <c r="D649"/>
  <c r="C649"/>
  <c r="B649"/>
  <c r="Q648"/>
  <c r="P648"/>
  <c r="O648"/>
  <c r="N648"/>
  <c r="M648"/>
  <c r="L648"/>
  <c r="K648"/>
  <c r="J648"/>
  <c r="I648"/>
  <c r="H648"/>
  <c r="G648"/>
  <c r="F648"/>
  <c r="E648"/>
  <c r="D648"/>
  <c r="C648"/>
  <c r="B648"/>
  <c r="Q647"/>
  <c r="P647"/>
  <c r="O647"/>
  <c r="N647"/>
  <c r="M647"/>
  <c r="L647"/>
  <c r="K647"/>
  <c r="J647"/>
  <c r="I647"/>
  <c r="H647"/>
  <c r="G647"/>
  <c r="F647"/>
  <c r="E647"/>
  <c r="D647"/>
  <c r="C647"/>
  <c r="B647"/>
  <c r="Q646"/>
  <c r="P646"/>
  <c r="O646"/>
  <c r="N646"/>
  <c r="M646"/>
  <c r="L646"/>
  <c r="K646"/>
  <c r="J646"/>
  <c r="I646"/>
  <c r="H646"/>
  <c r="G646"/>
  <c r="F646"/>
  <c r="E646"/>
  <c r="D646"/>
  <c r="C646"/>
  <c r="B646"/>
  <c r="Q645"/>
  <c r="P645"/>
  <c r="O645"/>
  <c r="N645"/>
  <c r="M645"/>
  <c r="L645"/>
  <c r="K645"/>
  <c r="J645"/>
  <c r="I645"/>
  <c r="H645"/>
  <c r="G645"/>
  <c r="F645"/>
  <c r="E645"/>
  <c r="D645"/>
  <c r="C645"/>
  <c r="B645"/>
  <c r="Q644"/>
  <c r="P644"/>
  <c r="O644"/>
  <c r="N644"/>
  <c r="M644"/>
  <c r="L644"/>
  <c r="K644"/>
  <c r="J644"/>
  <c r="I644"/>
  <c r="H644"/>
  <c r="G644"/>
  <c r="F644"/>
  <c r="E644"/>
  <c r="D644"/>
  <c r="C644"/>
  <c r="B644"/>
  <c r="Q643"/>
  <c r="P643"/>
  <c r="O643"/>
  <c r="N643"/>
  <c r="M643"/>
  <c r="L643"/>
  <c r="K643"/>
  <c r="J643"/>
  <c r="I643"/>
  <c r="H643"/>
  <c r="G643"/>
  <c r="F643"/>
  <c r="E643"/>
  <c r="D643"/>
  <c r="C643"/>
  <c r="B643"/>
  <c r="Q642"/>
  <c r="P642"/>
  <c r="O642"/>
  <c r="N642"/>
  <c r="M642"/>
  <c r="L642"/>
  <c r="K642"/>
  <c r="J642"/>
  <c r="I642"/>
  <c r="H642"/>
  <c r="G642"/>
  <c r="F642"/>
  <c r="E642"/>
  <c r="D642"/>
  <c r="C642"/>
  <c r="B642"/>
  <c r="Q641"/>
  <c r="P641"/>
  <c r="O641"/>
  <c r="N641"/>
  <c r="M641"/>
  <c r="L641"/>
  <c r="K641"/>
  <c r="J641"/>
  <c r="I641"/>
  <c r="H641"/>
  <c r="G641"/>
  <c r="F641"/>
  <c r="E641"/>
  <c r="D641"/>
  <c r="C641"/>
  <c r="B641"/>
  <c r="Q640"/>
  <c r="P640"/>
  <c r="O640"/>
  <c r="N640"/>
  <c r="M640"/>
  <c r="L640"/>
  <c r="K640"/>
  <c r="J640"/>
  <c r="I640"/>
  <c r="H640"/>
  <c r="G640"/>
  <c r="F640"/>
  <c r="E640"/>
  <c r="D640"/>
  <c r="C640"/>
  <c r="B640"/>
  <c r="Q639"/>
  <c r="P639"/>
  <c r="O639"/>
  <c r="N639"/>
  <c r="M639"/>
  <c r="L639"/>
  <c r="K639"/>
  <c r="J639"/>
  <c r="I639"/>
  <c r="H639"/>
  <c r="G639"/>
  <c r="F639"/>
  <c r="E639"/>
  <c r="D639"/>
  <c r="C639"/>
  <c r="B639"/>
  <c r="Q638"/>
  <c r="P638"/>
  <c r="O638"/>
  <c r="N638"/>
  <c r="M638"/>
  <c r="L638"/>
  <c r="K638"/>
  <c r="J638"/>
  <c r="I638"/>
  <c r="H638"/>
  <c r="G638"/>
  <c r="F638"/>
  <c r="E638"/>
  <c r="D638"/>
  <c r="C638"/>
  <c r="B638"/>
  <c r="Q637"/>
  <c r="P637"/>
  <c r="O637"/>
  <c r="N637"/>
  <c r="M637"/>
  <c r="L637"/>
  <c r="K637"/>
  <c r="J637"/>
  <c r="I637"/>
  <c r="H637"/>
  <c r="G637"/>
  <c r="F637"/>
  <c r="E637"/>
  <c r="D637"/>
  <c r="C637"/>
  <c r="B637"/>
  <c r="Q636"/>
  <c r="P636"/>
  <c r="O636"/>
  <c r="N636"/>
  <c r="M636"/>
  <c r="L636"/>
  <c r="K636"/>
  <c r="J636"/>
  <c r="H636"/>
  <c r="G636"/>
  <c r="F636"/>
  <c r="E636"/>
  <c r="D636"/>
  <c r="C636"/>
  <c r="B636"/>
  <c r="Q635"/>
  <c r="P635"/>
  <c r="O635"/>
  <c r="N635"/>
  <c r="M635"/>
  <c r="L635"/>
  <c r="K635"/>
  <c r="J635"/>
  <c r="I635"/>
  <c r="H635"/>
  <c r="G635"/>
  <c r="F635"/>
  <c r="E635"/>
  <c r="D635"/>
  <c r="C635"/>
  <c r="B635"/>
  <c r="Q634"/>
  <c r="P634"/>
  <c r="O634"/>
  <c r="N634"/>
  <c r="M634"/>
  <c r="L634"/>
  <c r="K634"/>
  <c r="J634"/>
  <c r="I634"/>
  <c r="H634"/>
  <c r="G634"/>
  <c r="F634"/>
  <c r="E634"/>
  <c r="D634"/>
  <c r="C634"/>
  <c r="B634"/>
  <c r="Q633"/>
  <c r="P633"/>
  <c r="O633"/>
  <c r="N633"/>
  <c r="M633"/>
  <c r="L633"/>
  <c r="K633"/>
  <c r="J633"/>
  <c r="I633"/>
  <c r="H633"/>
  <c r="G633"/>
  <c r="F633"/>
  <c r="E633"/>
  <c r="D633"/>
  <c r="C633"/>
  <c r="B633"/>
  <c r="Q632"/>
  <c r="P632"/>
  <c r="O632"/>
  <c r="N632"/>
  <c r="M632"/>
  <c r="L632"/>
  <c r="K632"/>
  <c r="J632"/>
  <c r="I632"/>
  <c r="H632"/>
  <c r="G632"/>
  <c r="F632"/>
  <c r="E632"/>
  <c r="D632"/>
  <c r="C632"/>
  <c r="B632"/>
  <c r="Q631"/>
  <c r="P631"/>
  <c r="O631"/>
  <c r="N631"/>
  <c r="M631"/>
  <c r="L631"/>
  <c r="K631"/>
  <c r="J631"/>
  <c r="I631"/>
  <c r="H631"/>
  <c r="G631"/>
  <c r="F631"/>
  <c r="E631"/>
  <c r="D631"/>
  <c r="C631"/>
  <c r="B631"/>
  <c r="Q630"/>
  <c r="P630"/>
  <c r="O630"/>
  <c r="N630"/>
  <c r="M630"/>
  <c r="L630"/>
  <c r="K630"/>
  <c r="J630"/>
  <c r="I630"/>
  <c r="H630"/>
  <c r="G630"/>
  <c r="F630"/>
  <c r="E630"/>
  <c r="D630"/>
  <c r="C630"/>
  <c r="B630"/>
  <c r="Q629"/>
  <c r="P629"/>
  <c r="O629"/>
  <c r="N629"/>
  <c r="M629"/>
  <c r="L629"/>
  <c r="K629"/>
  <c r="J629"/>
  <c r="I629"/>
  <c r="H629"/>
  <c r="G629"/>
  <c r="F629"/>
  <c r="E629"/>
  <c r="D629"/>
  <c r="C629"/>
  <c r="B629"/>
  <c r="Q628"/>
  <c r="P628"/>
  <c r="O628"/>
  <c r="N628"/>
  <c r="M628"/>
  <c r="L628"/>
  <c r="K628"/>
  <c r="J628"/>
  <c r="I628"/>
  <c r="H628"/>
  <c r="G628"/>
  <c r="F628"/>
  <c r="E628"/>
  <c r="D628"/>
  <c r="C628"/>
  <c r="B628"/>
  <c r="Q627"/>
  <c r="P627"/>
  <c r="O627"/>
  <c r="N627"/>
  <c r="M627"/>
  <c r="L627"/>
  <c r="K627"/>
  <c r="J627"/>
  <c r="I627"/>
  <c r="H627"/>
  <c r="G627"/>
  <c r="F627"/>
  <c r="E627"/>
  <c r="D627"/>
  <c r="C627"/>
  <c r="B627"/>
  <c r="Q626"/>
  <c r="P626"/>
  <c r="O626"/>
  <c r="N626"/>
  <c r="M626"/>
  <c r="L626"/>
  <c r="K626"/>
  <c r="J626"/>
  <c r="I626"/>
  <c r="H626"/>
  <c r="G626"/>
  <c r="F626"/>
  <c r="E626"/>
  <c r="D626"/>
  <c r="C626"/>
  <c r="B626"/>
  <c r="Q625"/>
  <c r="P625"/>
  <c r="O625"/>
  <c r="N625"/>
  <c r="M625"/>
  <c r="L625"/>
  <c r="K625"/>
  <c r="J625"/>
  <c r="I625"/>
  <c r="H625"/>
  <c r="G625"/>
  <c r="F625"/>
  <c r="E625"/>
  <c r="D625"/>
  <c r="C625"/>
  <c r="B625"/>
  <c r="Q624"/>
  <c r="P624"/>
  <c r="O624"/>
  <c r="N624"/>
  <c r="M624"/>
  <c r="L624"/>
  <c r="K624"/>
  <c r="J624"/>
  <c r="I624"/>
  <c r="H624"/>
  <c r="G624"/>
  <c r="F624"/>
  <c r="E624"/>
  <c r="D624"/>
  <c r="C624"/>
  <c r="B624"/>
  <c r="Q623"/>
  <c r="P623"/>
  <c r="O623"/>
  <c r="N623"/>
  <c r="M623"/>
  <c r="L623"/>
  <c r="K623"/>
  <c r="J623"/>
  <c r="I623"/>
  <c r="H623"/>
  <c r="G623"/>
  <c r="F623"/>
  <c r="E623"/>
  <c r="D623"/>
  <c r="C623"/>
  <c r="B623"/>
  <c r="Q622"/>
  <c r="P622"/>
  <c r="O622"/>
  <c r="N622"/>
  <c r="M622"/>
  <c r="L622"/>
  <c r="K622"/>
  <c r="J622"/>
  <c r="I622"/>
  <c r="H622"/>
  <c r="G622"/>
  <c r="F622"/>
  <c r="E622"/>
  <c r="D622"/>
  <c r="C622"/>
  <c r="B622"/>
  <c r="Q621"/>
  <c r="P621"/>
  <c r="O621"/>
  <c r="N621"/>
  <c r="M621"/>
  <c r="L621"/>
  <c r="K621"/>
  <c r="J621"/>
  <c r="I621"/>
  <c r="H621"/>
  <c r="G621"/>
  <c r="F621"/>
  <c r="E621"/>
  <c r="D621"/>
  <c r="C621"/>
  <c r="B621"/>
  <c r="Q620"/>
  <c r="P620"/>
  <c r="O620"/>
  <c r="N620"/>
  <c r="M620"/>
  <c r="L620"/>
  <c r="K620"/>
  <c r="J620"/>
  <c r="I620"/>
  <c r="H620"/>
  <c r="G620"/>
  <c r="F620"/>
  <c r="E620"/>
  <c r="D620"/>
  <c r="C620"/>
  <c r="B620"/>
  <c r="Q619"/>
  <c r="P619"/>
  <c r="O619"/>
  <c r="N619"/>
  <c r="M619"/>
  <c r="L619"/>
  <c r="K619"/>
  <c r="J619"/>
  <c r="I619"/>
  <c r="H619"/>
  <c r="G619"/>
  <c r="F619"/>
  <c r="E619"/>
  <c r="D619"/>
  <c r="C619"/>
  <c r="B619"/>
  <c r="Q618"/>
  <c r="P618"/>
  <c r="O618"/>
  <c r="N618"/>
  <c r="M618"/>
  <c r="L618"/>
  <c r="K618"/>
  <c r="J618"/>
  <c r="I618"/>
  <c r="H618"/>
  <c r="G618"/>
  <c r="F618"/>
  <c r="E618"/>
  <c r="D618"/>
  <c r="C618"/>
  <c r="B618"/>
  <c r="Q617"/>
  <c r="P617"/>
  <c r="O617"/>
  <c r="N617"/>
  <c r="M617"/>
  <c r="L617"/>
  <c r="K617"/>
  <c r="J617"/>
  <c r="I617"/>
  <c r="H617"/>
  <c r="G617"/>
  <c r="F617"/>
  <c r="E617"/>
  <c r="D617"/>
  <c r="C617"/>
  <c r="B617"/>
  <c r="Q616"/>
  <c r="P616"/>
  <c r="O616"/>
  <c r="N616"/>
  <c r="M616"/>
  <c r="L616"/>
  <c r="K616"/>
  <c r="J616"/>
  <c r="I616"/>
  <c r="H616"/>
  <c r="G616"/>
  <c r="F616"/>
  <c r="E616"/>
  <c r="D616"/>
  <c r="C616"/>
  <c r="B616"/>
  <c r="Q615"/>
  <c r="P615"/>
  <c r="O615"/>
  <c r="N615"/>
  <c r="M615"/>
  <c r="L615"/>
  <c r="K615"/>
  <c r="J615"/>
  <c r="I615"/>
  <c r="H615"/>
  <c r="G615"/>
  <c r="F615"/>
  <c r="E615"/>
  <c r="D615"/>
  <c r="C615"/>
  <c r="B615"/>
  <c r="Q614"/>
  <c r="P614"/>
  <c r="O614"/>
  <c r="N614"/>
  <c r="M614"/>
  <c r="L614"/>
  <c r="K614"/>
  <c r="J614"/>
  <c r="I614"/>
  <c r="H614"/>
  <c r="G614"/>
  <c r="F614"/>
  <c r="E614"/>
  <c r="D614"/>
  <c r="C614"/>
  <c r="B614"/>
  <c r="Q613"/>
  <c r="P613"/>
  <c r="O613"/>
  <c r="N613"/>
  <c r="M613"/>
  <c r="L613"/>
  <c r="K613"/>
  <c r="J613"/>
  <c r="I613"/>
  <c r="H613"/>
  <c r="G613"/>
  <c r="F613"/>
  <c r="E613"/>
  <c r="D613"/>
  <c r="C613"/>
  <c r="B613"/>
  <c r="Q612"/>
  <c r="P612"/>
  <c r="O612"/>
  <c r="N612"/>
  <c r="M612"/>
  <c r="L612"/>
  <c r="K612"/>
  <c r="J612"/>
  <c r="I612"/>
  <c r="H612"/>
  <c r="G612"/>
  <c r="F612"/>
  <c r="E612"/>
  <c r="D612"/>
  <c r="C612"/>
  <c r="B612"/>
  <c r="Q611"/>
  <c r="P611"/>
  <c r="O611"/>
  <c r="N611"/>
  <c r="M611"/>
  <c r="L611"/>
  <c r="K611"/>
  <c r="J611"/>
  <c r="I611"/>
  <c r="H611"/>
  <c r="G611"/>
  <c r="F611"/>
  <c r="E611"/>
  <c r="D611"/>
  <c r="C611"/>
  <c r="B611"/>
  <c r="Q610"/>
  <c r="P610"/>
  <c r="O610"/>
  <c r="N610"/>
  <c r="M610"/>
  <c r="L610"/>
  <c r="K610"/>
  <c r="J610"/>
  <c r="I610"/>
  <c r="H610"/>
  <c r="G610"/>
  <c r="F610"/>
  <c r="E610"/>
  <c r="D610"/>
  <c r="C610"/>
  <c r="B610"/>
  <c r="Q609"/>
  <c r="P609"/>
  <c r="O609"/>
  <c r="N609"/>
  <c r="M609"/>
  <c r="L609"/>
  <c r="K609"/>
  <c r="J609"/>
  <c r="I609"/>
  <c r="H609"/>
  <c r="G609"/>
  <c r="F609"/>
  <c r="E609"/>
  <c r="D609"/>
  <c r="C609"/>
  <c r="B609"/>
  <c r="Q608"/>
  <c r="P608"/>
  <c r="O608"/>
  <c r="N608"/>
  <c r="M608"/>
  <c r="L608"/>
  <c r="K608"/>
  <c r="J608"/>
  <c r="I608"/>
  <c r="H608"/>
  <c r="G608"/>
  <c r="F608"/>
  <c r="E608"/>
  <c r="D608"/>
  <c r="C608"/>
  <c r="B608"/>
  <c r="Q607"/>
  <c r="P607"/>
  <c r="O607"/>
  <c r="N607"/>
  <c r="M607"/>
  <c r="L607"/>
  <c r="K607"/>
  <c r="J607"/>
  <c r="I607"/>
  <c r="H607"/>
  <c r="G607"/>
  <c r="F607"/>
  <c r="E607"/>
  <c r="D607"/>
  <c r="C607"/>
  <c r="B607"/>
  <c r="Q606"/>
  <c r="P606"/>
  <c r="O606"/>
  <c r="N606"/>
  <c r="M606"/>
  <c r="L606"/>
  <c r="K606"/>
  <c r="J606"/>
  <c r="I606"/>
  <c r="H606"/>
  <c r="G606"/>
  <c r="F606"/>
  <c r="E606"/>
  <c r="D606"/>
  <c r="C606"/>
  <c r="B606"/>
  <c r="Q605"/>
  <c r="P605"/>
  <c r="O605"/>
  <c r="N605"/>
  <c r="M605"/>
  <c r="L605"/>
  <c r="K605"/>
  <c r="J605"/>
  <c r="I605"/>
  <c r="H605"/>
  <c r="G605"/>
  <c r="F605"/>
  <c r="E605"/>
  <c r="D605"/>
  <c r="C605"/>
  <c r="B605"/>
  <c r="Q604"/>
  <c r="P604"/>
  <c r="O604"/>
  <c r="N604"/>
  <c r="M604"/>
  <c r="L604"/>
  <c r="K604"/>
  <c r="J604"/>
  <c r="I604"/>
  <c r="H604"/>
  <c r="G604"/>
  <c r="F604"/>
  <c r="E604"/>
  <c r="D604"/>
  <c r="C604"/>
  <c r="B604"/>
  <c r="Q603"/>
  <c r="P603"/>
  <c r="O603"/>
  <c r="N603"/>
  <c r="M603"/>
  <c r="L603"/>
  <c r="K603"/>
  <c r="J603"/>
  <c r="I603"/>
  <c r="H603"/>
  <c r="G603"/>
  <c r="F603"/>
  <c r="E603"/>
  <c r="D603"/>
  <c r="C603"/>
  <c r="B603"/>
  <c r="Q602"/>
  <c r="P602"/>
  <c r="O602"/>
  <c r="N602"/>
  <c r="M602"/>
  <c r="L602"/>
  <c r="K602"/>
  <c r="J602"/>
  <c r="I602"/>
  <c r="H602"/>
  <c r="G602"/>
  <c r="F602"/>
  <c r="E602"/>
  <c r="D602"/>
  <c r="C602"/>
  <c r="B602"/>
  <c r="Q601"/>
  <c r="P601"/>
  <c r="O601"/>
  <c r="N601"/>
  <c r="M601"/>
  <c r="L601"/>
  <c r="K601"/>
  <c r="J601"/>
  <c r="I601"/>
  <c r="H601"/>
  <c r="G601"/>
  <c r="F601"/>
  <c r="E601"/>
  <c r="D601"/>
  <c r="C601"/>
  <c r="B601"/>
  <c r="Q600"/>
  <c r="P600"/>
  <c r="O600"/>
  <c r="N600"/>
  <c r="M600"/>
  <c r="L600"/>
  <c r="K600"/>
  <c r="J600"/>
  <c r="I600"/>
  <c r="H600"/>
  <c r="G600"/>
  <c r="F600"/>
  <c r="E600"/>
  <c r="D600"/>
  <c r="C600"/>
  <c r="B600"/>
  <c r="Q599"/>
  <c r="P599"/>
  <c r="O599"/>
  <c r="N599"/>
  <c r="M599"/>
  <c r="L599"/>
  <c r="K599"/>
  <c r="J599"/>
  <c r="I599"/>
  <c r="H599"/>
  <c r="G599"/>
  <c r="F599"/>
  <c r="E599"/>
  <c r="D599"/>
  <c r="C599"/>
  <c r="B599"/>
  <c r="Q598"/>
  <c r="P598"/>
  <c r="O598"/>
  <c r="N598"/>
  <c r="M598"/>
  <c r="L598"/>
  <c r="K598"/>
  <c r="J598"/>
  <c r="I598"/>
  <c r="H598"/>
  <c r="G598"/>
  <c r="F598"/>
  <c r="E598"/>
  <c r="D598"/>
  <c r="C598"/>
  <c r="B598"/>
  <c r="Q597"/>
  <c r="P597"/>
  <c r="O597"/>
  <c r="N597"/>
  <c r="M597"/>
  <c r="L597"/>
  <c r="K597"/>
  <c r="J597"/>
  <c r="I597"/>
  <c r="H597"/>
  <c r="G597"/>
  <c r="F597"/>
  <c r="E597"/>
  <c r="D597"/>
  <c r="C597"/>
  <c r="B597"/>
  <c r="Q596"/>
  <c r="P596"/>
  <c r="O596"/>
  <c r="N596"/>
  <c r="M596"/>
  <c r="L596"/>
  <c r="K596"/>
  <c r="J596"/>
  <c r="I596"/>
  <c r="H596"/>
  <c r="G596"/>
  <c r="F596"/>
  <c r="E596"/>
  <c r="D596"/>
  <c r="C596"/>
  <c r="B596"/>
  <c r="Q595"/>
  <c r="P595"/>
  <c r="O595"/>
  <c r="N595"/>
  <c r="M595"/>
  <c r="L595"/>
  <c r="K595"/>
  <c r="J595"/>
  <c r="I595"/>
  <c r="H595"/>
  <c r="G595"/>
  <c r="F595"/>
  <c r="E595"/>
  <c r="D595"/>
  <c r="C595"/>
  <c r="B595"/>
  <c r="Q594"/>
  <c r="P594"/>
  <c r="O594"/>
  <c r="N594"/>
  <c r="M594"/>
  <c r="L594"/>
  <c r="K594"/>
  <c r="J594"/>
  <c r="I594"/>
  <c r="H594"/>
  <c r="G594"/>
  <c r="F594"/>
  <c r="E594"/>
  <c r="D594"/>
  <c r="C594"/>
  <c r="B594"/>
  <c r="Q593"/>
  <c r="P593"/>
  <c r="O593"/>
  <c r="N593"/>
  <c r="M593"/>
  <c r="L593"/>
  <c r="K593"/>
  <c r="J593"/>
  <c r="I593"/>
  <c r="H593"/>
  <c r="G593"/>
  <c r="F593"/>
  <c r="E593"/>
  <c r="D593"/>
  <c r="C593"/>
  <c r="B593"/>
  <c r="Q592"/>
  <c r="P592"/>
  <c r="O592"/>
  <c r="N592"/>
  <c r="M592"/>
  <c r="L592"/>
  <c r="K592"/>
  <c r="J592"/>
  <c r="I592"/>
  <c r="H592"/>
  <c r="G592"/>
  <c r="F592"/>
  <c r="E592"/>
  <c r="D592"/>
  <c r="C592"/>
  <c r="B592"/>
  <c r="Q591"/>
  <c r="P591"/>
  <c r="O591"/>
  <c r="N591"/>
  <c r="M591"/>
  <c r="L591"/>
  <c r="K591"/>
  <c r="J591"/>
  <c r="I591"/>
  <c r="H591"/>
  <c r="G591"/>
  <c r="F591"/>
  <c r="E591"/>
  <c r="D591"/>
  <c r="C591"/>
  <c r="B591"/>
  <c r="Q590"/>
  <c r="P590"/>
  <c r="O590"/>
  <c r="N590"/>
  <c r="M590"/>
  <c r="L590"/>
  <c r="K590"/>
  <c r="J590"/>
  <c r="I590"/>
  <c r="H590"/>
  <c r="G590"/>
  <c r="F590"/>
  <c r="E590"/>
  <c r="D590"/>
  <c r="C590"/>
  <c r="B590"/>
  <c r="Q589"/>
  <c r="P589"/>
  <c r="O589"/>
  <c r="N589"/>
  <c r="M589"/>
  <c r="L589"/>
  <c r="K589"/>
  <c r="J589"/>
  <c r="I589"/>
  <c r="H589"/>
  <c r="G589"/>
  <c r="F589"/>
  <c r="E589"/>
  <c r="D589"/>
  <c r="C589"/>
  <c r="B589"/>
  <c r="Q588"/>
  <c r="P588"/>
  <c r="O588"/>
  <c r="N588"/>
  <c r="M588"/>
  <c r="L588"/>
  <c r="K588"/>
  <c r="J588"/>
  <c r="I588"/>
  <c r="H588"/>
  <c r="G588"/>
  <c r="F588"/>
  <c r="E588"/>
  <c r="D588"/>
  <c r="C588"/>
  <c r="B588"/>
  <c r="Q587"/>
  <c r="P587"/>
  <c r="O587"/>
  <c r="N587"/>
  <c r="M587"/>
  <c r="L587"/>
  <c r="K587"/>
  <c r="J587"/>
  <c r="I587"/>
  <c r="H587"/>
  <c r="G587"/>
  <c r="F587"/>
  <c r="E587"/>
  <c r="D587"/>
  <c r="C587"/>
  <c r="B587"/>
  <c r="Q586"/>
  <c r="P586"/>
  <c r="O586"/>
  <c r="N586"/>
  <c r="M586"/>
  <c r="L586"/>
  <c r="K586"/>
  <c r="J586"/>
  <c r="I586"/>
  <c r="H586"/>
  <c r="G586"/>
  <c r="F586"/>
  <c r="E586"/>
  <c r="D586"/>
  <c r="C586"/>
  <c r="B586"/>
  <c r="Q585"/>
  <c r="P585"/>
  <c r="O585"/>
  <c r="N585"/>
  <c r="M585"/>
  <c r="L585"/>
  <c r="K585"/>
  <c r="J585"/>
  <c r="I585"/>
  <c r="H585"/>
  <c r="G585"/>
  <c r="F585"/>
  <c r="E585"/>
  <c r="D585"/>
  <c r="C585"/>
  <c r="B585"/>
  <c r="Q584"/>
  <c r="P584"/>
  <c r="O584"/>
  <c r="N584"/>
  <c r="M584"/>
  <c r="L584"/>
  <c r="K584"/>
  <c r="J584"/>
  <c r="I584"/>
  <c r="H584"/>
  <c r="G584"/>
  <c r="F584"/>
  <c r="E584"/>
  <c r="D584"/>
  <c r="C584"/>
  <c r="B584"/>
  <c r="Q583"/>
  <c r="P583"/>
  <c r="O583"/>
  <c r="N583"/>
  <c r="M583"/>
  <c r="L583"/>
  <c r="K583"/>
  <c r="J583"/>
  <c r="I583"/>
  <c r="H583"/>
  <c r="G583"/>
  <c r="F583"/>
  <c r="E583"/>
  <c r="D583"/>
  <c r="C583"/>
  <c r="B583"/>
  <c r="Q582"/>
  <c r="P582"/>
  <c r="O582"/>
  <c r="N582"/>
  <c r="M582"/>
  <c r="L582"/>
  <c r="K582"/>
  <c r="J582"/>
  <c r="I582"/>
  <c r="H582"/>
  <c r="G582"/>
  <c r="F582"/>
  <c r="E582"/>
  <c r="D582"/>
  <c r="C582"/>
  <c r="B582"/>
  <c r="Q581"/>
  <c r="P581"/>
  <c r="O581"/>
  <c r="N581"/>
  <c r="M581"/>
  <c r="L581"/>
  <c r="K581"/>
  <c r="J581"/>
  <c r="I581"/>
  <c r="H581"/>
  <c r="G581"/>
  <c r="F581"/>
  <c r="E581"/>
  <c r="D581"/>
  <c r="C581"/>
  <c r="B581"/>
  <c r="Q580"/>
  <c r="P580"/>
  <c r="O580"/>
  <c r="N580"/>
  <c r="M580"/>
  <c r="L580"/>
  <c r="K580"/>
  <c r="J580"/>
  <c r="I580"/>
  <c r="H580"/>
  <c r="G580"/>
  <c r="F580"/>
  <c r="E580"/>
  <c r="D580"/>
  <c r="C580"/>
  <c r="B580"/>
  <c r="Q579"/>
  <c r="P579"/>
  <c r="O579"/>
  <c r="N579"/>
  <c r="M579"/>
  <c r="L579"/>
  <c r="K579"/>
  <c r="J579"/>
  <c r="I579"/>
  <c r="H579"/>
  <c r="G579"/>
  <c r="F579"/>
  <c r="E579"/>
  <c r="D579"/>
  <c r="C579"/>
  <c r="B579"/>
  <c r="Q578"/>
  <c r="P578"/>
  <c r="O578"/>
  <c r="N578"/>
  <c r="M578"/>
  <c r="L578"/>
  <c r="K578"/>
  <c r="J578"/>
  <c r="I578"/>
  <c r="H578"/>
  <c r="G578"/>
  <c r="F578"/>
  <c r="E578"/>
  <c r="D578"/>
  <c r="C578"/>
  <c r="B578"/>
  <c r="Q577"/>
  <c r="P577"/>
  <c r="O577"/>
  <c r="N577"/>
  <c r="M577"/>
  <c r="L577"/>
  <c r="K577"/>
  <c r="J577"/>
  <c r="I577"/>
  <c r="H577"/>
  <c r="G577"/>
  <c r="F577"/>
  <c r="E577"/>
  <c r="D577"/>
  <c r="C577"/>
  <c r="B577"/>
  <c r="Q576"/>
  <c r="P576"/>
  <c r="O576"/>
  <c r="N576"/>
  <c r="M576"/>
  <c r="L576"/>
  <c r="K576"/>
  <c r="J576"/>
  <c r="I576"/>
  <c r="H576"/>
  <c r="G576"/>
  <c r="F576"/>
  <c r="E576"/>
  <c r="D576"/>
  <c r="C576"/>
  <c r="B576"/>
  <c r="Q575"/>
  <c r="P575"/>
  <c r="O575"/>
  <c r="N575"/>
  <c r="M575"/>
  <c r="L575"/>
  <c r="K575"/>
  <c r="J575"/>
  <c r="I575"/>
  <c r="H575"/>
  <c r="G575"/>
  <c r="F575"/>
  <c r="E575"/>
  <c r="D575"/>
  <c r="C575"/>
  <c r="B575"/>
  <c r="Q574"/>
  <c r="P574"/>
  <c r="O574"/>
  <c r="N574"/>
  <c r="M574"/>
  <c r="L574"/>
  <c r="K574"/>
  <c r="J574"/>
  <c r="I574"/>
  <c r="H574"/>
  <c r="G574"/>
  <c r="F574"/>
  <c r="E574"/>
  <c r="D574"/>
  <c r="C574"/>
  <c r="B574"/>
  <c r="Q573"/>
  <c r="P573"/>
  <c r="O573"/>
  <c r="N573"/>
  <c r="M573"/>
  <c r="L573"/>
  <c r="K573"/>
  <c r="J573"/>
  <c r="I573"/>
  <c r="H573"/>
  <c r="G573"/>
  <c r="F573"/>
  <c r="E573"/>
  <c r="D573"/>
  <c r="C573"/>
  <c r="B573"/>
  <c r="Q572"/>
  <c r="P572"/>
  <c r="O572"/>
  <c r="N572"/>
  <c r="M572"/>
  <c r="L572"/>
  <c r="K572"/>
  <c r="J572"/>
  <c r="I572"/>
  <c r="H572"/>
  <c r="G572"/>
  <c r="F572"/>
  <c r="E572"/>
  <c r="D572"/>
  <c r="C572"/>
  <c r="B572"/>
  <c r="Q571"/>
  <c r="P571"/>
  <c r="O571"/>
  <c r="N571"/>
  <c r="M571"/>
  <c r="L571"/>
  <c r="K571"/>
  <c r="J571"/>
  <c r="I571"/>
  <c r="H571"/>
  <c r="G571"/>
  <c r="F571"/>
  <c r="E571"/>
  <c r="D571"/>
  <c r="C571"/>
  <c r="B571"/>
  <c r="Q570"/>
  <c r="P570"/>
  <c r="O570"/>
  <c r="N570"/>
  <c r="M570"/>
  <c r="L570"/>
  <c r="K570"/>
  <c r="J570"/>
  <c r="I570"/>
  <c r="H570"/>
  <c r="G570"/>
  <c r="F570"/>
  <c r="E570"/>
  <c r="D570"/>
  <c r="C570"/>
  <c r="B570"/>
  <c r="Q569"/>
  <c r="P569"/>
  <c r="O569"/>
  <c r="N569"/>
  <c r="M569"/>
  <c r="L569"/>
  <c r="K569"/>
  <c r="J569"/>
  <c r="I569"/>
  <c r="H569"/>
  <c r="G569"/>
  <c r="F569"/>
  <c r="E569"/>
  <c r="D569"/>
  <c r="C569"/>
  <c r="B569"/>
  <c r="Q568"/>
  <c r="P568"/>
  <c r="O568"/>
  <c r="N568"/>
  <c r="M568"/>
  <c r="L568"/>
  <c r="K568"/>
  <c r="J568"/>
  <c r="I568"/>
  <c r="H568"/>
  <c r="G568"/>
  <c r="F568"/>
  <c r="E568"/>
  <c r="D568"/>
  <c r="C568"/>
  <c r="B568"/>
  <c r="Q567"/>
  <c r="P567"/>
  <c r="O567"/>
  <c r="N567"/>
  <c r="M567"/>
  <c r="L567"/>
  <c r="K567"/>
  <c r="J567"/>
  <c r="I567"/>
  <c r="H567"/>
  <c r="G567"/>
  <c r="F567"/>
  <c r="E567"/>
  <c r="D567"/>
  <c r="C567"/>
  <c r="B567"/>
  <c r="Q566"/>
  <c r="P566"/>
  <c r="O566"/>
  <c r="N566"/>
  <c r="M566"/>
  <c r="L566"/>
  <c r="K566"/>
  <c r="J566"/>
  <c r="I566"/>
  <c r="H566"/>
  <c r="G566"/>
  <c r="F566"/>
  <c r="E566"/>
  <c r="D566"/>
  <c r="C566"/>
  <c r="B566"/>
  <c r="Q565"/>
  <c r="P565"/>
  <c r="O565"/>
  <c r="N565"/>
  <c r="M565"/>
  <c r="L565"/>
  <c r="K565"/>
  <c r="J565"/>
  <c r="I565"/>
  <c r="H565"/>
  <c r="G565"/>
  <c r="F565"/>
  <c r="E565"/>
  <c r="D565"/>
  <c r="C565"/>
  <c r="B565"/>
  <c r="Q564"/>
  <c r="P564"/>
  <c r="O564"/>
  <c r="N564"/>
  <c r="M564"/>
  <c r="L564"/>
  <c r="K564"/>
  <c r="J564"/>
  <c r="I564"/>
  <c r="H564"/>
  <c r="G564"/>
  <c r="F564"/>
  <c r="E564"/>
  <c r="D564"/>
  <c r="C564"/>
  <c r="B564"/>
  <c r="Q563"/>
  <c r="P563"/>
  <c r="O563"/>
  <c r="N563"/>
  <c r="M563"/>
  <c r="L563"/>
  <c r="K563"/>
  <c r="J563"/>
  <c r="I563"/>
  <c r="H563"/>
  <c r="G563"/>
  <c r="F563"/>
  <c r="E563"/>
  <c r="D563"/>
  <c r="C563"/>
  <c r="B563"/>
  <c r="Q562"/>
  <c r="P562"/>
  <c r="O562"/>
  <c r="N562"/>
  <c r="M562"/>
  <c r="L562"/>
  <c r="K562"/>
  <c r="J562"/>
  <c r="I562"/>
  <c r="H562"/>
  <c r="G562"/>
  <c r="F562"/>
  <c r="E562"/>
  <c r="D562"/>
  <c r="C562"/>
  <c r="B562"/>
  <c r="Q561"/>
  <c r="P561"/>
  <c r="O561"/>
  <c r="N561"/>
  <c r="M561"/>
  <c r="L561"/>
  <c r="K561"/>
  <c r="J561"/>
  <c r="H561"/>
  <c r="G561"/>
  <c r="F561"/>
  <c r="E561"/>
  <c r="D561"/>
  <c r="C561"/>
  <c r="B561"/>
  <c r="Q560"/>
  <c r="P560"/>
  <c r="O560"/>
  <c r="N560"/>
  <c r="M560"/>
  <c r="L560"/>
  <c r="K560"/>
  <c r="J560"/>
  <c r="I560"/>
  <c r="H560"/>
  <c r="G560"/>
  <c r="F560"/>
  <c r="E560"/>
  <c r="D560"/>
  <c r="C560"/>
  <c r="B560"/>
  <c r="Q559"/>
  <c r="P559"/>
  <c r="O559"/>
  <c r="N559"/>
  <c r="M559"/>
  <c r="L559"/>
  <c r="K559"/>
  <c r="J559"/>
  <c r="I559"/>
  <c r="H559"/>
  <c r="G559"/>
  <c r="F559"/>
  <c r="E559"/>
  <c r="D559"/>
  <c r="C559"/>
  <c r="B559"/>
  <c r="Q558"/>
  <c r="P558"/>
  <c r="O558"/>
  <c r="N558"/>
  <c r="M558"/>
  <c r="L558"/>
  <c r="K558"/>
  <c r="J558"/>
  <c r="I558"/>
  <c r="H558"/>
  <c r="G558"/>
  <c r="F558"/>
  <c r="E558"/>
  <c r="D558"/>
  <c r="C558"/>
  <c r="B558"/>
  <c r="Q557"/>
  <c r="P557"/>
  <c r="O557"/>
  <c r="N557"/>
  <c r="M557"/>
  <c r="L557"/>
  <c r="K557"/>
  <c r="J557"/>
  <c r="I557"/>
  <c r="H557"/>
  <c r="G557"/>
  <c r="F557"/>
  <c r="E557"/>
  <c r="D557"/>
  <c r="C557"/>
  <c r="B557"/>
  <c r="Q556"/>
  <c r="P556"/>
  <c r="O556"/>
  <c r="N556"/>
  <c r="M556"/>
  <c r="L556"/>
  <c r="K556"/>
  <c r="J556"/>
  <c r="I556"/>
  <c r="H556"/>
  <c r="G556"/>
  <c r="F556"/>
  <c r="E556"/>
  <c r="D556"/>
  <c r="C556"/>
  <c r="B556"/>
  <c r="Q555"/>
  <c r="P555"/>
  <c r="O555"/>
  <c r="N555"/>
  <c r="M555"/>
  <c r="L555"/>
  <c r="K555"/>
  <c r="J555"/>
  <c r="I555"/>
  <c r="H555"/>
  <c r="G555"/>
  <c r="F555"/>
  <c r="E555"/>
  <c r="D555"/>
  <c r="C555"/>
  <c r="B555"/>
  <c r="Q554"/>
  <c r="P554"/>
  <c r="O554"/>
  <c r="N554"/>
  <c r="M554"/>
  <c r="L554"/>
  <c r="K554"/>
  <c r="J554"/>
  <c r="I554"/>
  <c r="H554"/>
  <c r="G554"/>
  <c r="F554"/>
  <c r="E554"/>
  <c r="D554"/>
  <c r="C554"/>
  <c r="B554"/>
  <c r="Q553"/>
  <c r="P553"/>
  <c r="O553"/>
  <c r="N553"/>
  <c r="M553"/>
  <c r="L553"/>
  <c r="K553"/>
  <c r="J553"/>
  <c r="I553"/>
  <c r="H553"/>
  <c r="G553"/>
  <c r="F553"/>
  <c r="E553"/>
  <c r="D553"/>
  <c r="C553"/>
  <c r="B553"/>
  <c r="Q552"/>
  <c r="P552"/>
  <c r="O552"/>
  <c r="N552"/>
  <c r="M552"/>
  <c r="L552"/>
  <c r="K552"/>
  <c r="J552"/>
  <c r="I552"/>
  <c r="H552"/>
  <c r="G552"/>
  <c r="F552"/>
  <c r="E552"/>
  <c r="D552"/>
  <c r="C552"/>
  <c r="B552"/>
  <c r="Q551"/>
  <c r="P551"/>
  <c r="O551"/>
  <c r="N551"/>
  <c r="M551"/>
  <c r="L551"/>
  <c r="K551"/>
  <c r="J551"/>
  <c r="I551"/>
  <c r="H551"/>
  <c r="G551"/>
  <c r="F551"/>
  <c r="E551"/>
  <c r="D551"/>
  <c r="C551"/>
  <c r="B551"/>
  <c r="Q550"/>
  <c r="P550"/>
  <c r="O550"/>
  <c r="N550"/>
  <c r="M550"/>
  <c r="L550"/>
  <c r="K550"/>
  <c r="J550"/>
  <c r="I550"/>
  <c r="H550"/>
  <c r="G550"/>
  <c r="F550"/>
  <c r="E550"/>
  <c r="D550"/>
  <c r="C550"/>
  <c r="B550"/>
  <c r="Q549"/>
  <c r="P549"/>
  <c r="O549"/>
  <c r="N549"/>
  <c r="M549"/>
  <c r="L549"/>
  <c r="K549"/>
  <c r="J549"/>
  <c r="I549"/>
  <c r="H549"/>
  <c r="G549"/>
  <c r="F549"/>
  <c r="E549"/>
  <c r="D549"/>
  <c r="C549"/>
  <c r="B549"/>
  <c r="Q548"/>
  <c r="P548"/>
  <c r="O548"/>
  <c r="N548"/>
  <c r="M548"/>
  <c r="L548"/>
  <c r="K548"/>
  <c r="J548"/>
  <c r="I548"/>
  <c r="H548"/>
  <c r="G548"/>
  <c r="F548"/>
  <c r="E548"/>
  <c r="D548"/>
  <c r="C548"/>
  <c r="B548"/>
  <c r="Q547"/>
  <c r="P547"/>
  <c r="O547"/>
  <c r="N547"/>
  <c r="M547"/>
  <c r="L547"/>
  <c r="K547"/>
  <c r="J547"/>
  <c r="I547"/>
  <c r="H547"/>
  <c r="G547"/>
  <c r="F547"/>
  <c r="E547"/>
  <c r="D547"/>
  <c r="C547"/>
  <c r="B547"/>
  <c r="Q546"/>
  <c r="P546"/>
  <c r="O546"/>
  <c r="N546"/>
  <c r="M546"/>
  <c r="L546"/>
  <c r="K546"/>
  <c r="J546"/>
  <c r="I546"/>
  <c r="H546"/>
  <c r="G546"/>
  <c r="F546"/>
  <c r="E546"/>
  <c r="D546"/>
  <c r="C546"/>
  <c r="B546"/>
  <c r="Q545"/>
  <c r="P545"/>
  <c r="O545"/>
  <c r="N545"/>
  <c r="M545"/>
  <c r="L545"/>
  <c r="K545"/>
  <c r="J545"/>
  <c r="I545"/>
  <c r="H545"/>
  <c r="G545"/>
  <c r="F545"/>
  <c r="E545"/>
  <c r="D545"/>
  <c r="C545"/>
  <c r="B545"/>
  <c r="Q544"/>
  <c r="P544"/>
  <c r="O544"/>
  <c r="N544"/>
  <c r="M544"/>
  <c r="L544"/>
  <c r="K544"/>
  <c r="J544"/>
  <c r="I544"/>
  <c r="H544"/>
  <c r="G544"/>
  <c r="F544"/>
  <c r="E544"/>
  <c r="D544"/>
  <c r="C544"/>
  <c r="B544"/>
  <c r="Q543"/>
  <c r="P543"/>
  <c r="O543"/>
  <c r="N543"/>
  <c r="M543"/>
  <c r="L543"/>
  <c r="K543"/>
  <c r="J543"/>
  <c r="I543"/>
  <c r="H543"/>
  <c r="G543"/>
  <c r="F543"/>
  <c r="E543"/>
  <c r="D543"/>
  <c r="C543"/>
  <c r="B543"/>
  <c r="Q542"/>
  <c r="P542"/>
  <c r="O542"/>
  <c r="N542"/>
  <c r="M542"/>
  <c r="L542"/>
  <c r="K542"/>
  <c r="J542"/>
  <c r="I542"/>
  <c r="H542"/>
  <c r="G542"/>
  <c r="F542"/>
  <c r="E542"/>
  <c r="D542"/>
  <c r="C542"/>
  <c r="B542"/>
  <c r="Q541"/>
  <c r="P541"/>
  <c r="O541"/>
  <c r="N541"/>
  <c r="M541"/>
  <c r="L541"/>
  <c r="K541"/>
  <c r="J541"/>
  <c r="I541"/>
  <c r="H541"/>
  <c r="G541"/>
  <c r="F541"/>
  <c r="E541"/>
  <c r="D541"/>
  <c r="C541"/>
  <c r="B541"/>
  <c r="Q540"/>
  <c r="P540"/>
  <c r="O540"/>
  <c r="N540"/>
  <c r="M540"/>
  <c r="L540"/>
  <c r="K540"/>
  <c r="J540"/>
  <c r="I540"/>
  <c r="H540"/>
  <c r="G540"/>
  <c r="F540"/>
  <c r="E540"/>
  <c r="D540"/>
  <c r="C540"/>
  <c r="B540"/>
  <c r="Q539"/>
  <c r="P539"/>
  <c r="O539"/>
  <c r="N539"/>
  <c r="M539"/>
  <c r="L539"/>
  <c r="K539"/>
  <c r="J539"/>
  <c r="I539"/>
  <c r="H539"/>
  <c r="G539"/>
  <c r="F539"/>
  <c r="E539"/>
  <c r="D539"/>
  <c r="C539"/>
  <c r="B539"/>
  <c r="Q538"/>
  <c r="P538"/>
  <c r="O538"/>
  <c r="N538"/>
  <c r="M538"/>
  <c r="L538"/>
  <c r="K538"/>
  <c r="J538"/>
  <c r="I538"/>
  <c r="H538"/>
  <c r="G538"/>
  <c r="F538"/>
  <c r="E538"/>
  <c r="D538"/>
  <c r="C538"/>
  <c r="B538"/>
  <c r="Q537"/>
  <c r="P537"/>
  <c r="O537"/>
  <c r="N537"/>
  <c r="M537"/>
  <c r="L537"/>
  <c r="K537"/>
  <c r="J537"/>
  <c r="I537"/>
  <c r="H537"/>
  <c r="G537"/>
  <c r="F537"/>
  <c r="E537"/>
  <c r="D537"/>
  <c r="C537"/>
  <c r="B537"/>
  <c r="Q536"/>
  <c r="P536"/>
  <c r="O536"/>
  <c r="N536"/>
  <c r="M536"/>
  <c r="L536"/>
  <c r="K536"/>
  <c r="J536"/>
  <c r="I536"/>
  <c r="H536"/>
  <c r="G536"/>
  <c r="F536"/>
  <c r="E536"/>
  <c r="D536"/>
  <c r="C536"/>
  <c r="B536"/>
  <c r="Q535"/>
  <c r="P535"/>
  <c r="O535"/>
  <c r="N535"/>
  <c r="M535"/>
  <c r="L535"/>
  <c r="K535"/>
  <c r="J535"/>
  <c r="I535"/>
  <c r="H535"/>
  <c r="G535"/>
  <c r="F535"/>
  <c r="E535"/>
  <c r="D535"/>
  <c r="C535"/>
  <c r="B535"/>
  <c r="Q534"/>
  <c r="P534"/>
  <c r="O534"/>
  <c r="N534"/>
  <c r="M534"/>
  <c r="L534"/>
  <c r="K534"/>
  <c r="J534"/>
  <c r="I534"/>
  <c r="H534"/>
  <c r="G534"/>
  <c r="F534"/>
  <c r="E534"/>
  <c r="D534"/>
  <c r="C534"/>
  <c r="B534"/>
  <c r="Q533"/>
  <c r="P533"/>
  <c r="O533"/>
  <c r="N533"/>
  <c r="M533"/>
  <c r="L533"/>
  <c r="K533"/>
  <c r="J533"/>
  <c r="I533"/>
  <c r="H533"/>
  <c r="G533"/>
  <c r="F533"/>
  <c r="E533"/>
  <c r="D533"/>
  <c r="C533"/>
  <c r="B533"/>
  <c r="Q532"/>
  <c r="P532"/>
  <c r="O532"/>
  <c r="N532"/>
  <c r="M532"/>
  <c r="L532"/>
  <c r="K532"/>
  <c r="J532"/>
  <c r="I532"/>
  <c r="H532"/>
  <c r="G532"/>
  <c r="F532"/>
  <c r="E532"/>
  <c r="D532"/>
  <c r="C532"/>
  <c r="B532"/>
  <c r="Q531"/>
  <c r="P531"/>
  <c r="O531"/>
  <c r="N531"/>
  <c r="M531"/>
  <c r="L531"/>
  <c r="K531"/>
  <c r="J531"/>
  <c r="I531"/>
  <c r="H531"/>
  <c r="G531"/>
  <c r="F531"/>
  <c r="E531"/>
  <c r="D531"/>
  <c r="C531"/>
  <c r="B531"/>
  <c r="Q530"/>
  <c r="P530"/>
  <c r="O530"/>
  <c r="N530"/>
  <c r="M530"/>
  <c r="L530"/>
  <c r="K530"/>
  <c r="J530"/>
  <c r="I530"/>
  <c r="H530"/>
  <c r="G530"/>
  <c r="F530"/>
  <c r="E530"/>
  <c r="D530"/>
  <c r="C530"/>
  <c r="B530"/>
  <c r="Q529"/>
  <c r="P529"/>
  <c r="O529"/>
  <c r="N529"/>
  <c r="M529"/>
  <c r="L529"/>
  <c r="K529"/>
  <c r="J529"/>
  <c r="I529"/>
  <c r="H529"/>
  <c r="G529"/>
  <c r="F529"/>
  <c r="E529"/>
  <c r="D529"/>
  <c r="C529"/>
  <c r="B529"/>
  <c r="Q528"/>
  <c r="P528"/>
  <c r="O528"/>
  <c r="N528"/>
  <c r="M528"/>
  <c r="L528"/>
  <c r="K528"/>
  <c r="J528"/>
  <c r="I528"/>
  <c r="H528"/>
  <c r="G528"/>
  <c r="F528"/>
  <c r="E528"/>
  <c r="D528"/>
  <c r="C528"/>
  <c r="B528"/>
  <c r="Q527"/>
  <c r="P527"/>
  <c r="O527"/>
  <c r="N527"/>
  <c r="M527"/>
  <c r="L527"/>
  <c r="K527"/>
  <c r="J527"/>
  <c r="I527"/>
  <c r="H527"/>
  <c r="G527"/>
  <c r="F527"/>
  <c r="E527"/>
  <c r="D527"/>
  <c r="C527"/>
  <c r="B527"/>
  <c r="Q526"/>
  <c r="P526"/>
  <c r="O526"/>
  <c r="N526"/>
  <c r="M526"/>
  <c r="L526"/>
  <c r="K526"/>
  <c r="J526"/>
  <c r="I526"/>
  <c r="H526"/>
  <c r="G526"/>
  <c r="F526"/>
  <c r="E526"/>
  <c r="D526"/>
  <c r="C526"/>
  <c r="B526"/>
  <c r="Q525"/>
  <c r="P525"/>
  <c r="O525"/>
  <c r="N525"/>
  <c r="M525"/>
  <c r="L525"/>
  <c r="K525"/>
  <c r="J525"/>
  <c r="I525"/>
  <c r="H525"/>
  <c r="G525"/>
  <c r="F525"/>
  <c r="E525"/>
  <c r="D525"/>
  <c r="C525"/>
  <c r="B525"/>
  <c r="Q524"/>
  <c r="P524"/>
  <c r="O524"/>
  <c r="N524"/>
  <c r="M524"/>
  <c r="L524"/>
  <c r="K524"/>
  <c r="J524"/>
  <c r="I524"/>
  <c r="H524"/>
  <c r="G524"/>
  <c r="F524"/>
  <c r="E524"/>
  <c r="D524"/>
  <c r="C524"/>
  <c r="B524"/>
  <c r="Q523"/>
  <c r="P523"/>
  <c r="O523"/>
  <c r="N523"/>
  <c r="M523"/>
  <c r="L523"/>
  <c r="K523"/>
  <c r="J523"/>
  <c r="I523"/>
  <c r="H523"/>
  <c r="G523"/>
  <c r="F523"/>
  <c r="E523"/>
  <c r="D523"/>
  <c r="C523"/>
  <c r="B523"/>
  <c r="Q522"/>
  <c r="P522"/>
  <c r="O522"/>
  <c r="N522"/>
  <c r="M522"/>
  <c r="L522"/>
  <c r="K522"/>
  <c r="J522"/>
  <c r="I522"/>
  <c r="H522"/>
  <c r="G522"/>
  <c r="F522"/>
  <c r="E522"/>
  <c r="D522"/>
  <c r="C522"/>
  <c r="B522"/>
  <c r="Q521"/>
  <c r="P521"/>
  <c r="O521"/>
  <c r="N521"/>
  <c r="M521"/>
  <c r="L521"/>
  <c r="K521"/>
  <c r="J521"/>
  <c r="I521"/>
  <c r="H521"/>
  <c r="G521"/>
  <c r="F521"/>
  <c r="E521"/>
  <c r="D521"/>
  <c r="C521"/>
  <c r="B521"/>
  <c r="Q520"/>
  <c r="P520"/>
  <c r="O520"/>
  <c r="N520"/>
  <c r="M520"/>
  <c r="L520"/>
  <c r="K520"/>
  <c r="J520"/>
  <c r="I520"/>
  <c r="H520"/>
  <c r="G520"/>
  <c r="F520"/>
  <c r="E520"/>
  <c r="D520"/>
  <c r="C520"/>
  <c r="B520"/>
  <c r="Q519"/>
  <c r="P519"/>
  <c r="O519"/>
  <c r="N519"/>
  <c r="M519"/>
  <c r="L519"/>
  <c r="K519"/>
  <c r="J519"/>
  <c r="I519"/>
  <c r="H519"/>
  <c r="G519"/>
  <c r="F519"/>
  <c r="E519"/>
  <c r="D519"/>
  <c r="C519"/>
  <c r="B519"/>
  <c r="Q518"/>
  <c r="P518"/>
  <c r="O518"/>
  <c r="N518"/>
  <c r="M518"/>
  <c r="L518"/>
  <c r="K518"/>
  <c r="J518"/>
  <c r="I518"/>
  <c r="H518"/>
  <c r="G518"/>
  <c r="F518"/>
  <c r="E518"/>
  <c r="D518"/>
  <c r="C518"/>
  <c r="B518"/>
  <c r="Q517"/>
  <c r="P517"/>
  <c r="O517"/>
  <c r="N517"/>
  <c r="M517"/>
  <c r="L517"/>
  <c r="K517"/>
  <c r="J517"/>
  <c r="I517"/>
  <c r="H517"/>
  <c r="G517"/>
  <c r="F517"/>
  <c r="E517"/>
  <c r="D517"/>
  <c r="C517"/>
  <c r="B517"/>
  <c r="Q516"/>
  <c r="P516"/>
  <c r="O516"/>
  <c r="N516"/>
  <c r="M516"/>
  <c r="L516"/>
  <c r="K516"/>
  <c r="J516"/>
  <c r="I516"/>
  <c r="H516"/>
  <c r="G516"/>
  <c r="F516"/>
  <c r="E516"/>
  <c r="D516"/>
  <c r="C516"/>
  <c r="B516"/>
  <c r="Q515"/>
  <c r="P515"/>
  <c r="O515"/>
  <c r="N515"/>
  <c r="M515"/>
  <c r="L515"/>
  <c r="K515"/>
  <c r="J515"/>
  <c r="I515"/>
  <c r="H515"/>
  <c r="G515"/>
  <c r="F515"/>
  <c r="E515"/>
  <c r="D515"/>
  <c r="C515"/>
  <c r="B515"/>
  <c r="Q514"/>
  <c r="P514"/>
  <c r="O514"/>
  <c r="N514"/>
  <c r="M514"/>
  <c r="L514"/>
  <c r="K514"/>
  <c r="J514"/>
  <c r="I514"/>
  <c r="H514"/>
  <c r="G514"/>
  <c r="F514"/>
  <c r="E514"/>
  <c r="D514"/>
  <c r="C514"/>
  <c r="B514"/>
  <c r="Q513"/>
  <c r="P513"/>
  <c r="O513"/>
  <c r="N513"/>
  <c r="M513"/>
  <c r="L513"/>
  <c r="K513"/>
  <c r="J513"/>
  <c r="I513"/>
  <c r="H513"/>
  <c r="G513"/>
  <c r="F513"/>
  <c r="E513"/>
  <c r="D513"/>
  <c r="C513"/>
  <c r="B513"/>
  <c r="Q512"/>
  <c r="P512"/>
  <c r="O512"/>
  <c r="N512"/>
  <c r="M512"/>
  <c r="L512"/>
  <c r="K512"/>
  <c r="J512"/>
  <c r="I512"/>
  <c r="H512"/>
  <c r="G512"/>
  <c r="F512"/>
  <c r="E512"/>
  <c r="D512"/>
  <c r="C512"/>
  <c r="B512"/>
  <c r="Q511"/>
  <c r="P511"/>
  <c r="O511"/>
  <c r="N511"/>
  <c r="M511"/>
  <c r="L511"/>
  <c r="K511"/>
  <c r="J511"/>
  <c r="I511"/>
  <c r="H511"/>
  <c r="G511"/>
  <c r="F511"/>
  <c r="E511"/>
  <c r="D511"/>
  <c r="C511"/>
  <c r="B511"/>
  <c r="Q510"/>
  <c r="P510"/>
  <c r="O510"/>
  <c r="N510"/>
  <c r="M510"/>
  <c r="L510"/>
  <c r="K510"/>
  <c r="J510"/>
  <c r="I510"/>
  <c r="H510"/>
  <c r="G510"/>
  <c r="F510"/>
  <c r="E510"/>
  <c r="D510"/>
  <c r="C510"/>
  <c r="B510"/>
  <c r="Q509"/>
  <c r="P509"/>
  <c r="O509"/>
  <c r="N509"/>
  <c r="M509"/>
  <c r="L509"/>
  <c r="K509"/>
  <c r="J509"/>
  <c r="I509"/>
  <c r="H509"/>
  <c r="G509"/>
  <c r="F509"/>
  <c r="E509"/>
  <c r="D509"/>
  <c r="C509"/>
  <c r="B509"/>
  <c r="Q508"/>
  <c r="P508"/>
  <c r="O508"/>
  <c r="N508"/>
  <c r="M508"/>
  <c r="L508"/>
  <c r="K508"/>
  <c r="J508"/>
  <c r="I508"/>
  <c r="H508"/>
  <c r="G508"/>
  <c r="F508"/>
  <c r="E508"/>
  <c r="D508"/>
  <c r="C508"/>
  <c r="B508"/>
  <c r="Q507"/>
  <c r="P507"/>
  <c r="O507"/>
  <c r="N507"/>
  <c r="M507"/>
  <c r="L507"/>
  <c r="K507"/>
  <c r="J507"/>
  <c r="I507"/>
  <c r="H507"/>
  <c r="G507"/>
  <c r="F507"/>
  <c r="E507"/>
  <c r="D507"/>
  <c r="C507"/>
  <c r="B507"/>
  <c r="Q506"/>
  <c r="P506"/>
  <c r="O506"/>
  <c r="N506"/>
  <c r="M506"/>
  <c r="L506"/>
  <c r="K506"/>
  <c r="J506"/>
  <c r="I506"/>
  <c r="H506"/>
  <c r="G506"/>
  <c r="F506"/>
  <c r="E506"/>
  <c r="D506"/>
  <c r="C506"/>
  <c r="B506"/>
  <c r="Q505"/>
  <c r="P505"/>
  <c r="O505"/>
  <c r="N505"/>
  <c r="M505"/>
  <c r="L505"/>
  <c r="K505"/>
  <c r="J505"/>
  <c r="I505"/>
  <c r="H505"/>
  <c r="G505"/>
  <c r="F505"/>
  <c r="E505"/>
  <c r="D505"/>
  <c r="C505"/>
  <c r="B505"/>
  <c r="Q504"/>
  <c r="P504"/>
  <c r="O504"/>
  <c r="N504"/>
  <c r="M504"/>
  <c r="L504"/>
  <c r="K504"/>
  <c r="J504"/>
  <c r="I504"/>
  <c r="H504"/>
  <c r="G504"/>
  <c r="F504"/>
  <c r="E504"/>
  <c r="D504"/>
  <c r="C504"/>
  <c r="B504"/>
  <c r="Q503"/>
  <c r="P503"/>
  <c r="O503"/>
  <c r="N503"/>
  <c r="M503"/>
  <c r="L503"/>
  <c r="K503"/>
  <c r="J503"/>
  <c r="I503"/>
  <c r="H503"/>
  <c r="G503"/>
  <c r="F503"/>
  <c r="E503"/>
  <c r="D503"/>
  <c r="C503"/>
  <c r="B503"/>
  <c r="Q502"/>
  <c r="P502"/>
  <c r="O502"/>
  <c r="N502"/>
  <c r="M502"/>
  <c r="L502"/>
  <c r="K502"/>
  <c r="J502"/>
  <c r="I502"/>
  <c r="H502"/>
  <c r="G502"/>
  <c r="F502"/>
  <c r="E502"/>
  <c r="D502"/>
  <c r="C502"/>
  <c r="B502"/>
  <c r="Q501"/>
  <c r="P501"/>
  <c r="O501"/>
  <c r="N501"/>
  <c r="M501"/>
  <c r="L501"/>
  <c r="K501"/>
  <c r="J501"/>
  <c r="I501"/>
  <c r="H501"/>
  <c r="G501"/>
  <c r="F501"/>
  <c r="E501"/>
  <c r="D501"/>
  <c r="C501"/>
  <c r="B501"/>
  <c r="Q500"/>
  <c r="P500"/>
  <c r="O500"/>
  <c r="N500"/>
  <c r="M500"/>
  <c r="L500"/>
  <c r="K500"/>
  <c r="J500"/>
  <c r="I500"/>
  <c r="H500"/>
  <c r="G500"/>
  <c r="F500"/>
  <c r="E500"/>
  <c r="D500"/>
  <c r="C500"/>
  <c r="B500"/>
  <c r="Q499"/>
  <c r="P499"/>
  <c r="O499"/>
  <c r="N499"/>
  <c r="M499"/>
  <c r="L499"/>
  <c r="K499"/>
  <c r="J499"/>
  <c r="I499"/>
  <c r="H499"/>
  <c r="G499"/>
  <c r="F499"/>
  <c r="E499"/>
  <c r="D499"/>
  <c r="C499"/>
  <c r="B499"/>
  <c r="Q498"/>
  <c r="P498"/>
  <c r="O498"/>
  <c r="N498"/>
  <c r="M498"/>
  <c r="L498"/>
  <c r="K498"/>
  <c r="J498"/>
  <c r="I498"/>
  <c r="H498"/>
  <c r="G498"/>
  <c r="F498"/>
  <c r="E498"/>
  <c r="D498"/>
  <c r="C498"/>
  <c r="B498"/>
  <c r="Q497"/>
  <c r="P497"/>
  <c r="O497"/>
  <c r="N497"/>
  <c r="M497"/>
  <c r="L497"/>
  <c r="K497"/>
  <c r="J497"/>
  <c r="I497"/>
  <c r="H497"/>
  <c r="G497"/>
  <c r="F497"/>
  <c r="E497"/>
  <c r="D497"/>
  <c r="C497"/>
  <c r="B497"/>
  <c r="Q496"/>
  <c r="P496"/>
  <c r="O496"/>
  <c r="N496"/>
  <c r="M496"/>
  <c r="L496"/>
  <c r="K496"/>
  <c r="J496"/>
  <c r="I496"/>
  <c r="H496"/>
  <c r="G496"/>
  <c r="F496"/>
  <c r="E496"/>
  <c r="D496"/>
  <c r="C496"/>
  <c r="B496"/>
  <c r="Q495"/>
  <c r="P495"/>
  <c r="O495"/>
  <c r="N495"/>
  <c r="M495"/>
  <c r="L495"/>
  <c r="K495"/>
  <c r="J495"/>
  <c r="I495"/>
  <c r="H495"/>
  <c r="G495"/>
  <c r="F495"/>
  <c r="E495"/>
  <c r="D495"/>
  <c r="C495"/>
  <c r="B495"/>
  <c r="Q494"/>
  <c r="P494"/>
  <c r="O494"/>
  <c r="N494"/>
  <c r="M494"/>
  <c r="L494"/>
  <c r="K494"/>
  <c r="J494"/>
  <c r="I494"/>
  <c r="H494"/>
  <c r="G494"/>
  <c r="F494"/>
  <c r="E494"/>
  <c r="D494"/>
  <c r="C494"/>
  <c r="B494"/>
  <c r="Q493"/>
  <c r="P493"/>
  <c r="O493"/>
  <c r="N493"/>
  <c r="M493"/>
  <c r="L493"/>
  <c r="K493"/>
  <c r="J493"/>
  <c r="I493"/>
  <c r="H493"/>
  <c r="G493"/>
  <c r="F493"/>
  <c r="E493"/>
  <c r="D493"/>
  <c r="C493"/>
  <c r="B493"/>
  <c r="Q492"/>
  <c r="P492"/>
  <c r="O492"/>
  <c r="N492"/>
  <c r="M492"/>
  <c r="L492"/>
  <c r="K492"/>
  <c r="J492"/>
  <c r="I492"/>
  <c r="H492"/>
  <c r="G492"/>
  <c r="F492"/>
  <c r="E492"/>
  <c r="D492"/>
  <c r="C492"/>
  <c r="B492"/>
  <c r="Q491"/>
  <c r="P491"/>
  <c r="O491"/>
  <c r="N491"/>
  <c r="M491"/>
  <c r="L491"/>
  <c r="K491"/>
  <c r="J491"/>
  <c r="I491"/>
  <c r="H491"/>
  <c r="G491"/>
  <c r="F491"/>
  <c r="E491"/>
  <c r="D491"/>
  <c r="C491"/>
  <c r="B491"/>
  <c r="Q490"/>
  <c r="P490"/>
  <c r="O490"/>
  <c r="N490"/>
  <c r="M490"/>
  <c r="L490"/>
  <c r="K490"/>
  <c r="J490"/>
  <c r="I490"/>
  <c r="H490"/>
  <c r="G490"/>
  <c r="F490"/>
  <c r="E490"/>
  <c r="D490"/>
  <c r="C490"/>
  <c r="B490"/>
  <c r="Q489"/>
  <c r="P489"/>
  <c r="O489"/>
  <c r="N489"/>
  <c r="M489"/>
  <c r="L489"/>
  <c r="K489"/>
  <c r="J489"/>
  <c r="I489"/>
  <c r="H489"/>
  <c r="G489"/>
  <c r="F489"/>
  <c r="E489"/>
  <c r="D489"/>
  <c r="C489"/>
  <c r="B489"/>
  <c r="Q488"/>
  <c r="P488"/>
  <c r="O488"/>
  <c r="N488"/>
  <c r="M488"/>
  <c r="L488"/>
  <c r="K488"/>
  <c r="J488"/>
  <c r="I488"/>
  <c r="H488"/>
  <c r="G488"/>
  <c r="F488"/>
  <c r="E488"/>
  <c r="D488"/>
  <c r="C488"/>
  <c r="B488"/>
  <c r="Q487"/>
  <c r="P487"/>
  <c r="O487"/>
  <c r="N487"/>
  <c r="M487"/>
  <c r="L487"/>
  <c r="K487"/>
  <c r="J487"/>
  <c r="I487"/>
  <c r="H487"/>
  <c r="G487"/>
  <c r="F487"/>
  <c r="E487"/>
  <c r="D487"/>
  <c r="C487"/>
  <c r="B487"/>
  <c r="Q486"/>
  <c r="P486"/>
  <c r="O486"/>
  <c r="N486"/>
  <c r="M486"/>
  <c r="L486"/>
  <c r="K486"/>
  <c r="J486"/>
  <c r="I486"/>
  <c r="H486"/>
  <c r="G486"/>
  <c r="F486"/>
  <c r="E486"/>
  <c r="D486"/>
  <c r="C486"/>
  <c r="B486"/>
  <c r="Q485"/>
  <c r="P485"/>
  <c r="O485"/>
  <c r="N485"/>
  <c r="M485"/>
  <c r="L485"/>
  <c r="K485"/>
  <c r="J485"/>
  <c r="I485"/>
  <c r="H485"/>
  <c r="G485"/>
  <c r="F485"/>
  <c r="E485"/>
  <c r="D485"/>
  <c r="C485"/>
  <c r="B485"/>
  <c r="Q484"/>
  <c r="P484"/>
  <c r="O484"/>
  <c r="N484"/>
  <c r="M484"/>
  <c r="L484"/>
  <c r="K484"/>
  <c r="J484"/>
  <c r="I484"/>
  <c r="H484"/>
  <c r="G484"/>
  <c r="F484"/>
  <c r="E484"/>
  <c r="D484"/>
  <c r="C484"/>
  <c r="B484"/>
  <c r="Q483"/>
  <c r="P483"/>
  <c r="O483"/>
  <c r="N483"/>
  <c r="M483"/>
  <c r="L483"/>
  <c r="K483"/>
  <c r="J483"/>
  <c r="I483"/>
  <c r="H483"/>
  <c r="G483"/>
  <c r="F483"/>
  <c r="E483"/>
  <c r="D483"/>
  <c r="C483"/>
  <c r="B483"/>
  <c r="Q482"/>
  <c r="P482"/>
  <c r="O482"/>
  <c r="N482"/>
  <c r="M482"/>
  <c r="L482"/>
  <c r="K482"/>
  <c r="J482"/>
  <c r="I482"/>
  <c r="H482"/>
  <c r="G482"/>
  <c r="F482"/>
  <c r="E482"/>
  <c r="D482"/>
  <c r="C482"/>
  <c r="B482"/>
  <c r="Q481"/>
  <c r="P481"/>
  <c r="O481"/>
  <c r="N481"/>
  <c r="M481"/>
  <c r="L481"/>
  <c r="K481"/>
  <c r="J481"/>
  <c r="I481"/>
  <c r="H481"/>
  <c r="G481"/>
  <c r="F481"/>
  <c r="E481"/>
  <c r="D481"/>
  <c r="C481"/>
  <c r="B481"/>
  <c r="Q480"/>
  <c r="P480"/>
  <c r="O480"/>
  <c r="N480"/>
  <c r="M480"/>
  <c r="L480"/>
  <c r="K480"/>
  <c r="J480"/>
  <c r="I480"/>
  <c r="H480"/>
  <c r="G480"/>
  <c r="F480"/>
  <c r="E480"/>
  <c r="D480"/>
  <c r="C480"/>
  <c r="B480"/>
  <c r="Q479"/>
  <c r="P479"/>
  <c r="O479"/>
  <c r="N479"/>
  <c r="M479"/>
  <c r="L479"/>
  <c r="K479"/>
  <c r="J479"/>
  <c r="I479"/>
  <c r="H479"/>
  <c r="G479"/>
  <c r="F479"/>
  <c r="E479"/>
  <c r="D479"/>
  <c r="C479"/>
  <c r="B479"/>
  <c r="Q478"/>
  <c r="P478"/>
  <c r="O478"/>
  <c r="N478"/>
  <c r="M478"/>
  <c r="L478"/>
  <c r="K478"/>
  <c r="J478"/>
  <c r="I478"/>
  <c r="H478"/>
  <c r="G478"/>
  <c r="F478"/>
  <c r="E478"/>
  <c r="D478"/>
  <c r="C478"/>
  <c r="B478"/>
  <c r="Q477"/>
  <c r="P477"/>
  <c r="O477"/>
  <c r="N477"/>
  <c r="M477"/>
  <c r="L477"/>
  <c r="K477"/>
  <c r="J477"/>
  <c r="I477"/>
  <c r="H477"/>
  <c r="G477"/>
  <c r="F477"/>
  <c r="E477"/>
  <c r="D477"/>
  <c r="C477"/>
  <c r="B477"/>
  <c r="Q476"/>
  <c r="P476"/>
  <c r="O476"/>
  <c r="N476"/>
  <c r="M476"/>
  <c r="L476"/>
  <c r="K476"/>
  <c r="J476"/>
  <c r="I476"/>
  <c r="H476"/>
  <c r="G476"/>
  <c r="F476"/>
  <c r="E476"/>
  <c r="D476"/>
  <c r="C476"/>
  <c r="B476"/>
  <c r="Q475"/>
  <c r="P475"/>
  <c r="O475"/>
  <c r="N475"/>
  <c r="M475"/>
  <c r="L475"/>
  <c r="K475"/>
  <c r="J475"/>
  <c r="I475"/>
  <c r="H475"/>
  <c r="G475"/>
  <c r="F475"/>
  <c r="E475"/>
  <c r="D475"/>
  <c r="C475"/>
  <c r="B475"/>
  <c r="Q474"/>
  <c r="P474"/>
  <c r="O474"/>
  <c r="N474"/>
  <c r="M474"/>
  <c r="L474"/>
  <c r="K474"/>
  <c r="J474"/>
  <c r="I474"/>
  <c r="H474"/>
  <c r="G474"/>
  <c r="F474"/>
  <c r="E474"/>
  <c r="D474"/>
  <c r="C474"/>
  <c r="B474"/>
  <c r="Q473"/>
  <c r="P473"/>
  <c r="O473"/>
  <c r="N473"/>
  <c r="M473"/>
  <c r="L473"/>
  <c r="K473"/>
  <c r="J473"/>
  <c r="I473"/>
  <c r="H473"/>
  <c r="G473"/>
  <c r="F473"/>
  <c r="E473"/>
  <c r="D473"/>
  <c r="C473"/>
  <c r="B473"/>
  <c r="Q472"/>
  <c r="P472"/>
  <c r="O472"/>
  <c r="N472"/>
  <c r="M472"/>
  <c r="L472"/>
  <c r="K472"/>
  <c r="J472"/>
  <c r="I472"/>
  <c r="H472"/>
  <c r="G472"/>
  <c r="F472"/>
  <c r="E472"/>
  <c r="D472"/>
  <c r="C472"/>
  <c r="B472"/>
  <c r="Q471"/>
  <c r="P471"/>
  <c r="O471"/>
  <c r="N471"/>
  <c r="M471"/>
  <c r="L471"/>
  <c r="K471"/>
  <c r="J471"/>
  <c r="I471"/>
  <c r="H471"/>
  <c r="G471"/>
  <c r="F471"/>
  <c r="E471"/>
  <c r="D471"/>
  <c r="C471"/>
  <c r="B471"/>
  <c r="Q470"/>
  <c r="P470"/>
  <c r="O470"/>
  <c r="N470"/>
  <c r="M470"/>
  <c r="L470"/>
  <c r="K470"/>
  <c r="J470"/>
  <c r="I470"/>
  <c r="H470"/>
  <c r="G470"/>
  <c r="F470"/>
  <c r="E470"/>
  <c r="D470"/>
  <c r="C470"/>
  <c r="B470"/>
  <c r="Q469"/>
  <c r="P469"/>
  <c r="O469"/>
  <c r="N469"/>
  <c r="M469"/>
  <c r="L469"/>
  <c r="K469"/>
  <c r="J469"/>
  <c r="I469"/>
  <c r="H469"/>
  <c r="G469"/>
  <c r="F469"/>
  <c r="E469"/>
  <c r="D469"/>
  <c r="C469"/>
  <c r="B469"/>
  <c r="Q468"/>
  <c r="P468"/>
  <c r="O468"/>
  <c r="N468"/>
  <c r="M468"/>
  <c r="L468"/>
  <c r="K468"/>
  <c r="J468"/>
  <c r="I468"/>
  <c r="H468"/>
  <c r="G468"/>
  <c r="F468"/>
  <c r="E468"/>
  <c r="D468"/>
  <c r="C468"/>
  <c r="B468"/>
  <c r="Q467"/>
  <c r="P467"/>
  <c r="O467"/>
  <c r="N467"/>
  <c r="M467"/>
  <c r="L467"/>
  <c r="K467"/>
  <c r="J467"/>
  <c r="I467"/>
  <c r="H467"/>
  <c r="G467"/>
  <c r="F467"/>
  <c r="E467"/>
  <c r="D467"/>
  <c r="C467"/>
  <c r="B467"/>
  <c r="Q466"/>
  <c r="P466"/>
  <c r="O466"/>
  <c r="N466"/>
  <c r="M466"/>
  <c r="L466"/>
  <c r="K466"/>
  <c r="J466"/>
  <c r="I466"/>
  <c r="H466"/>
  <c r="G466"/>
  <c r="F466"/>
  <c r="E466"/>
  <c r="D466"/>
  <c r="C466"/>
  <c r="B466"/>
  <c r="Q465"/>
  <c r="P465"/>
  <c r="O465"/>
  <c r="N465"/>
  <c r="M465"/>
  <c r="L465"/>
  <c r="K465"/>
  <c r="J465"/>
  <c r="I465"/>
  <c r="H465"/>
  <c r="G465"/>
  <c r="F465"/>
  <c r="E465"/>
  <c r="D465"/>
  <c r="C465"/>
  <c r="B465"/>
  <c r="Q464"/>
  <c r="P464"/>
  <c r="O464"/>
  <c r="N464"/>
  <c r="M464"/>
  <c r="L464"/>
  <c r="K464"/>
  <c r="J464"/>
  <c r="I464"/>
  <c r="H464"/>
  <c r="G464"/>
  <c r="F464"/>
  <c r="E464"/>
  <c r="D464"/>
  <c r="C464"/>
  <c r="B464"/>
  <c r="Q463"/>
  <c r="P463"/>
  <c r="O463"/>
  <c r="N463"/>
  <c r="M463"/>
  <c r="L463"/>
  <c r="K463"/>
  <c r="J463"/>
  <c r="I463"/>
  <c r="H463"/>
  <c r="G463"/>
  <c r="F463"/>
  <c r="E463"/>
  <c r="D463"/>
  <c r="C463"/>
  <c r="B463"/>
  <c r="Q462"/>
  <c r="P462"/>
  <c r="O462"/>
  <c r="N462"/>
  <c r="M462"/>
  <c r="L462"/>
  <c r="K462"/>
  <c r="J462"/>
  <c r="I462"/>
  <c r="H462"/>
  <c r="G462"/>
  <c r="F462"/>
  <c r="E462"/>
  <c r="D462"/>
  <c r="C462"/>
  <c r="B462"/>
  <c r="Q461"/>
  <c r="P461"/>
  <c r="O461"/>
  <c r="N461"/>
  <c r="M461"/>
  <c r="L461"/>
  <c r="K461"/>
  <c r="J461"/>
  <c r="I461"/>
  <c r="H461"/>
  <c r="G461"/>
  <c r="F461"/>
  <c r="E461"/>
  <c r="D461"/>
  <c r="C461"/>
  <c r="B461"/>
  <c r="Q460"/>
  <c r="P460"/>
  <c r="O460"/>
  <c r="N460"/>
  <c r="M460"/>
  <c r="L460"/>
  <c r="K460"/>
  <c r="J460"/>
  <c r="I460"/>
  <c r="H460"/>
  <c r="G460"/>
  <c r="F460"/>
  <c r="E460"/>
  <c r="D460"/>
  <c r="C460"/>
  <c r="B460"/>
  <c r="Q459"/>
  <c r="P459"/>
  <c r="O459"/>
  <c r="N459"/>
  <c r="M459"/>
  <c r="L459"/>
  <c r="K459"/>
  <c r="J459"/>
  <c r="I459"/>
  <c r="H459"/>
  <c r="G459"/>
  <c r="F459"/>
  <c r="E459"/>
  <c r="D459"/>
  <c r="C459"/>
  <c r="B459"/>
  <c r="Q458"/>
  <c r="P458"/>
  <c r="O458"/>
  <c r="N458"/>
  <c r="M458"/>
  <c r="L458"/>
  <c r="K458"/>
  <c r="J458"/>
  <c r="I458"/>
  <c r="H458"/>
  <c r="G458"/>
  <c r="F458"/>
  <c r="E458"/>
  <c r="D458"/>
  <c r="C458"/>
  <c r="B458"/>
  <c r="Q457"/>
  <c r="P457"/>
  <c r="O457"/>
  <c r="N457"/>
  <c r="M457"/>
  <c r="L457"/>
  <c r="K457"/>
  <c r="J457"/>
  <c r="I457"/>
  <c r="H457"/>
  <c r="G457"/>
  <c r="F457"/>
  <c r="E457"/>
  <c r="D457"/>
  <c r="C457"/>
  <c r="B457"/>
  <c r="Q456"/>
  <c r="P456"/>
  <c r="O456"/>
  <c r="N456"/>
  <c r="M456"/>
  <c r="L456"/>
  <c r="K456"/>
  <c r="J456"/>
  <c r="I456"/>
  <c r="H456"/>
  <c r="G456"/>
  <c r="F456"/>
  <c r="E456"/>
  <c r="D456"/>
  <c r="C456"/>
  <c r="B456"/>
  <c r="Q455"/>
  <c r="P455"/>
  <c r="O455"/>
  <c r="N455"/>
  <c r="M455"/>
  <c r="L455"/>
  <c r="K455"/>
  <c r="J455"/>
  <c r="I455"/>
  <c r="H455"/>
  <c r="G455"/>
  <c r="F455"/>
  <c r="E455"/>
  <c r="D455"/>
  <c r="C455"/>
  <c r="B455"/>
  <c r="Q454"/>
  <c r="P454"/>
  <c r="O454"/>
  <c r="N454"/>
  <c r="M454"/>
  <c r="L454"/>
  <c r="K454"/>
  <c r="J454"/>
  <c r="I454"/>
  <c r="H454"/>
  <c r="G454"/>
  <c r="F454"/>
  <c r="E454"/>
  <c r="D454"/>
  <c r="C454"/>
  <c r="B454"/>
  <c r="Q453"/>
  <c r="P453"/>
  <c r="O453"/>
  <c r="N453"/>
  <c r="M453"/>
  <c r="L453"/>
  <c r="K453"/>
  <c r="J453"/>
  <c r="I453"/>
  <c r="H453"/>
  <c r="G453"/>
  <c r="F453"/>
  <c r="E453"/>
  <c r="D453"/>
  <c r="C453"/>
  <c r="B453"/>
  <c r="Q452"/>
  <c r="P452"/>
  <c r="O452"/>
  <c r="N452"/>
  <c r="M452"/>
  <c r="L452"/>
  <c r="K452"/>
  <c r="J452"/>
  <c r="I452"/>
  <c r="H452"/>
  <c r="G452"/>
  <c r="F452"/>
  <c r="E452"/>
  <c r="D452"/>
  <c r="C452"/>
  <c r="B452"/>
  <c r="Q451"/>
  <c r="P451"/>
  <c r="O451"/>
  <c r="N451"/>
  <c r="M451"/>
  <c r="L451"/>
  <c r="K451"/>
  <c r="J451"/>
  <c r="I451"/>
  <c r="H451"/>
  <c r="G451"/>
  <c r="F451"/>
  <c r="E451"/>
  <c r="D451"/>
  <c r="C451"/>
  <c r="B451"/>
  <c r="Q450"/>
  <c r="P450"/>
  <c r="O450"/>
  <c r="N450"/>
  <c r="M450"/>
  <c r="L450"/>
  <c r="K450"/>
  <c r="J450"/>
  <c r="I450"/>
  <c r="H450"/>
  <c r="G450"/>
  <c r="F450"/>
  <c r="E450"/>
  <c r="D450"/>
  <c r="C450"/>
  <c r="B450"/>
  <c r="Q449"/>
  <c r="P449"/>
  <c r="O449"/>
  <c r="N449"/>
  <c r="M449"/>
  <c r="L449"/>
  <c r="K449"/>
  <c r="J449"/>
  <c r="I449"/>
  <c r="H449"/>
  <c r="G449"/>
  <c r="F449"/>
  <c r="E449"/>
  <c r="D449"/>
  <c r="C449"/>
  <c r="B449"/>
  <c r="Q448"/>
  <c r="P448"/>
  <c r="O448"/>
  <c r="N448"/>
  <c r="M448"/>
  <c r="L448"/>
  <c r="K448"/>
  <c r="J448"/>
  <c r="I448"/>
  <c r="H448"/>
  <c r="G448"/>
  <c r="F448"/>
  <c r="E448"/>
  <c r="D448"/>
  <c r="C448"/>
  <c r="B448"/>
  <c r="Q447"/>
  <c r="P447"/>
  <c r="O447"/>
  <c r="N447"/>
  <c r="M447"/>
  <c r="L447"/>
  <c r="K447"/>
  <c r="J447"/>
  <c r="I447"/>
  <c r="H447"/>
  <c r="G447"/>
  <c r="F447"/>
  <c r="E447"/>
  <c r="D447"/>
  <c r="C447"/>
  <c r="B447"/>
  <c r="Q446"/>
  <c r="P446"/>
  <c r="O446"/>
  <c r="N446"/>
  <c r="M446"/>
  <c r="L446"/>
  <c r="K446"/>
  <c r="J446"/>
  <c r="I446"/>
  <c r="H446"/>
  <c r="G446"/>
  <c r="F446"/>
  <c r="E446"/>
  <c r="D446"/>
  <c r="C446"/>
  <c r="B446"/>
  <c r="Q445"/>
  <c r="P445"/>
  <c r="O445"/>
  <c r="N445"/>
  <c r="M445"/>
  <c r="L445"/>
  <c r="K445"/>
  <c r="J445"/>
  <c r="I445"/>
  <c r="H445"/>
  <c r="G445"/>
  <c r="F445"/>
  <c r="E445"/>
  <c r="D445"/>
  <c r="C445"/>
  <c r="B445"/>
  <c r="Q444"/>
  <c r="P444"/>
  <c r="O444"/>
  <c r="N444"/>
  <c r="M444"/>
  <c r="L444"/>
  <c r="K444"/>
  <c r="J444"/>
  <c r="I444"/>
  <c r="H444"/>
  <c r="G444"/>
  <c r="F444"/>
  <c r="E444"/>
  <c r="D444"/>
  <c r="C444"/>
  <c r="B444"/>
  <c r="Q443"/>
  <c r="P443"/>
  <c r="O443"/>
  <c r="N443"/>
  <c r="M443"/>
  <c r="L443"/>
  <c r="K443"/>
  <c r="J443"/>
  <c r="I443"/>
  <c r="H443"/>
  <c r="G443"/>
  <c r="F443"/>
  <c r="E443"/>
  <c r="D443"/>
  <c r="C443"/>
  <c r="B443"/>
  <c r="Q442"/>
  <c r="P442"/>
  <c r="O442"/>
  <c r="N442"/>
  <c r="M442"/>
  <c r="L442"/>
  <c r="K442"/>
  <c r="J442"/>
  <c r="I442"/>
  <c r="H442"/>
  <c r="G442"/>
  <c r="F442"/>
  <c r="E442"/>
  <c r="D442"/>
  <c r="C442"/>
  <c r="B442"/>
  <c r="Q441"/>
  <c r="P441"/>
  <c r="O441"/>
  <c r="N441"/>
  <c r="M441"/>
  <c r="L441"/>
  <c r="K441"/>
  <c r="J441"/>
  <c r="I441"/>
  <c r="H441"/>
  <c r="G441"/>
  <c r="F441"/>
  <c r="E441"/>
  <c r="D441"/>
  <c r="C441"/>
  <c r="B441"/>
  <c r="Q440"/>
  <c r="P440"/>
  <c r="O440"/>
  <c r="N440"/>
  <c r="M440"/>
  <c r="L440"/>
  <c r="K440"/>
  <c r="J440"/>
  <c r="I440"/>
  <c r="H440"/>
  <c r="G440"/>
  <c r="F440"/>
  <c r="E440"/>
  <c r="D440"/>
  <c r="C440"/>
  <c r="B440"/>
  <c r="Q439"/>
  <c r="P439"/>
  <c r="O439"/>
  <c r="N439"/>
  <c r="M439"/>
  <c r="L439"/>
  <c r="K439"/>
  <c r="J439"/>
  <c r="I439"/>
  <c r="H439"/>
  <c r="G439"/>
  <c r="F439"/>
  <c r="E439"/>
  <c r="D439"/>
  <c r="C439"/>
  <c r="B439"/>
  <c r="Q438"/>
  <c r="P438"/>
  <c r="O438"/>
  <c r="N438"/>
  <c r="M438"/>
  <c r="L438"/>
  <c r="K438"/>
  <c r="J438"/>
  <c r="I438"/>
  <c r="H438"/>
  <c r="G438"/>
  <c r="F438"/>
  <c r="E438"/>
  <c r="D438"/>
  <c r="C438"/>
  <c r="B438"/>
  <c r="Q437"/>
  <c r="P437"/>
  <c r="O437"/>
  <c r="N437"/>
  <c r="M437"/>
  <c r="L437"/>
  <c r="K437"/>
  <c r="J437"/>
  <c r="I437"/>
  <c r="H437"/>
  <c r="G437"/>
  <c r="F437"/>
  <c r="E437"/>
  <c r="D437"/>
  <c r="C437"/>
  <c r="B437"/>
  <c r="Q436"/>
  <c r="P436"/>
  <c r="O436"/>
  <c r="N436"/>
  <c r="M436"/>
  <c r="L436"/>
  <c r="K436"/>
  <c r="J436"/>
  <c r="I436"/>
  <c r="H436"/>
  <c r="G436"/>
  <c r="F436"/>
  <c r="E436"/>
  <c r="D436"/>
  <c r="C436"/>
  <c r="B436"/>
  <c r="Q435"/>
  <c r="P435"/>
  <c r="O435"/>
  <c r="N435"/>
  <c r="M435"/>
  <c r="L435"/>
  <c r="K435"/>
  <c r="J435"/>
  <c r="I435"/>
  <c r="H435"/>
  <c r="G435"/>
  <c r="F435"/>
  <c r="E435"/>
  <c r="D435"/>
  <c r="C435"/>
  <c r="B435"/>
  <c r="Q434"/>
  <c r="P434"/>
  <c r="O434"/>
  <c r="N434"/>
  <c r="M434"/>
  <c r="L434"/>
  <c r="K434"/>
  <c r="J434"/>
  <c r="I434"/>
  <c r="H434"/>
  <c r="G434"/>
  <c r="F434"/>
  <c r="E434"/>
  <c r="D434"/>
  <c r="C434"/>
  <c r="B434"/>
  <c r="Q433"/>
  <c r="P433"/>
  <c r="O433"/>
  <c r="N433"/>
  <c r="M433"/>
  <c r="L433"/>
  <c r="K433"/>
  <c r="J433"/>
  <c r="I433"/>
  <c r="H433"/>
  <c r="G433"/>
  <c r="F433"/>
  <c r="E433"/>
  <c r="D433"/>
  <c r="C433"/>
  <c r="B433"/>
  <c r="Q432"/>
  <c r="P432"/>
  <c r="O432"/>
  <c r="N432"/>
  <c r="M432"/>
  <c r="L432"/>
  <c r="K432"/>
  <c r="J432"/>
  <c r="I432"/>
  <c r="H432"/>
  <c r="G432"/>
  <c r="F432"/>
  <c r="E432"/>
  <c r="D432"/>
  <c r="C432"/>
  <c r="B432"/>
  <c r="Q431"/>
  <c r="P431"/>
  <c r="O431"/>
  <c r="N431"/>
  <c r="M431"/>
  <c r="L431"/>
  <c r="K431"/>
  <c r="J431"/>
  <c r="I431"/>
  <c r="H431"/>
  <c r="G431"/>
  <c r="F431"/>
  <c r="E431"/>
  <c r="D431"/>
  <c r="C431"/>
  <c r="B431"/>
  <c r="Q430"/>
  <c r="P430"/>
  <c r="O430"/>
  <c r="N430"/>
  <c r="M430"/>
  <c r="L430"/>
  <c r="K430"/>
  <c r="J430"/>
  <c r="I430"/>
  <c r="H430"/>
  <c r="G430"/>
  <c r="F430"/>
  <c r="E430"/>
  <c r="D430"/>
  <c r="C430"/>
  <c r="B430"/>
  <c r="Q429"/>
  <c r="P429"/>
  <c r="O429"/>
  <c r="N429"/>
  <c r="M429"/>
  <c r="L429"/>
  <c r="K429"/>
  <c r="J429"/>
  <c r="I429"/>
  <c r="H429"/>
  <c r="G429"/>
  <c r="F429"/>
  <c r="E429"/>
  <c r="D429"/>
  <c r="C429"/>
  <c r="B429"/>
  <c r="Q428"/>
  <c r="P428"/>
  <c r="O428"/>
  <c r="N428"/>
  <c r="M428"/>
  <c r="L428"/>
  <c r="K428"/>
  <c r="J428"/>
  <c r="I428"/>
  <c r="H428"/>
  <c r="G428"/>
  <c r="F428"/>
  <c r="E428"/>
  <c r="D428"/>
  <c r="C428"/>
  <c r="B428"/>
  <c r="Q427"/>
  <c r="P427"/>
  <c r="O427"/>
  <c r="N427"/>
  <c r="M427"/>
  <c r="L427"/>
  <c r="K427"/>
  <c r="J427"/>
  <c r="I427"/>
  <c r="H427"/>
  <c r="G427"/>
  <c r="F427"/>
  <c r="E427"/>
  <c r="D427"/>
  <c r="C427"/>
  <c r="B427"/>
  <c r="Q426"/>
  <c r="P426"/>
  <c r="O426"/>
  <c r="N426"/>
  <c r="M426"/>
  <c r="L426"/>
  <c r="K426"/>
  <c r="J426"/>
  <c r="I426"/>
  <c r="H426"/>
  <c r="G426"/>
  <c r="F426"/>
  <c r="E426"/>
  <c r="D426"/>
  <c r="C426"/>
  <c r="B426"/>
  <c r="Q425"/>
  <c r="P425"/>
  <c r="O425"/>
  <c r="N425"/>
  <c r="M425"/>
  <c r="L425"/>
  <c r="K425"/>
  <c r="J425"/>
  <c r="I425"/>
  <c r="H425"/>
  <c r="G425"/>
  <c r="F425"/>
  <c r="E425"/>
  <c r="D425"/>
  <c r="C425"/>
  <c r="B425"/>
  <c r="Q424"/>
  <c r="P424"/>
  <c r="O424"/>
  <c r="N424"/>
  <c r="M424"/>
  <c r="L424"/>
  <c r="K424"/>
  <c r="J424"/>
  <c r="I424"/>
  <c r="H424"/>
  <c r="G424"/>
  <c r="F424"/>
  <c r="E424"/>
  <c r="D424"/>
  <c r="C424"/>
  <c r="B424"/>
  <c r="Q423"/>
  <c r="P423"/>
  <c r="O423"/>
  <c r="N423"/>
  <c r="M423"/>
  <c r="L423"/>
  <c r="K423"/>
  <c r="J423"/>
  <c r="I423"/>
  <c r="H423"/>
  <c r="G423"/>
  <c r="F423"/>
  <c r="E423"/>
  <c r="D423"/>
  <c r="C423"/>
  <c r="B423"/>
  <c r="Q422"/>
  <c r="P422"/>
  <c r="O422"/>
  <c r="N422"/>
  <c r="M422"/>
  <c r="L422"/>
  <c r="K422"/>
  <c r="J422"/>
  <c r="I422"/>
  <c r="H422"/>
  <c r="G422"/>
  <c r="F422"/>
  <c r="E422"/>
  <c r="D422"/>
  <c r="C422"/>
  <c r="B422"/>
  <c r="Q421"/>
  <c r="P421"/>
  <c r="O421"/>
  <c r="N421"/>
  <c r="M421"/>
  <c r="L421"/>
  <c r="K421"/>
  <c r="J421"/>
  <c r="I421"/>
  <c r="H421"/>
  <c r="G421"/>
  <c r="F421"/>
  <c r="E421"/>
  <c r="D421"/>
  <c r="C421"/>
  <c r="B421"/>
  <c r="Q420"/>
  <c r="P420"/>
  <c r="O420"/>
  <c r="N420"/>
  <c r="M420"/>
  <c r="L420"/>
  <c r="K420"/>
  <c r="J420"/>
  <c r="I420"/>
  <c r="H420"/>
  <c r="G420"/>
  <c r="F420"/>
  <c r="E420"/>
  <c r="D420"/>
  <c r="C420"/>
  <c r="B420"/>
  <c r="Q419"/>
  <c r="P419"/>
  <c r="O419"/>
  <c r="N419"/>
  <c r="M419"/>
  <c r="L419"/>
  <c r="K419"/>
  <c r="J419"/>
  <c r="I419"/>
  <c r="H419"/>
  <c r="G419"/>
  <c r="F419"/>
  <c r="E419"/>
  <c r="D419"/>
  <c r="C419"/>
  <c r="B419"/>
  <c r="Q418"/>
  <c r="P418"/>
  <c r="O418"/>
  <c r="N418"/>
  <c r="M418"/>
  <c r="L418"/>
  <c r="K418"/>
  <c r="J418"/>
  <c r="I418"/>
  <c r="H418"/>
  <c r="G418"/>
  <c r="F418"/>
  <c r="E418"/>
  <c r="D418"/>
  <c r="C418"/>
  <c r="B418"/>
  <c r="Q417"/>
  <c r="P417"/>
  <c r="O417"/>
  <c r="N417"/>
  <c r="M417"/>
  <c r="L417"/>
  <c r="K417"/>
  <c r="J417"/>
  <c r="I417"/>
  <c r="H417"/>
  <c r="G417"/>
  <c r="F417"/>
  <c r="E417"/>
  <c r="D417"/>
  <c r="C417"/>
  <c r="B417"/>
  <c r="Q416"/>
  <c r="P416"/>
  <c r="O416"/>
  <c r="N416"/>
  <c r="M416"/>
  <c r="L416"/>
  <c r="K416"/>
  <c r="J416"/>
  <c r="I416"/>
  <c r="H416"/>
  <c r="G416"/>
  <c r="F416"/>
  <c r="E416"/>
  <c r="D416"/>
  <c r="C416"/>
  <c r="B416"/>
  <c r="Q415"/>
  <c r="P415"/>
  <c r="O415"/>
  <c r="N415"/>
  <c r="M415"/>
  <c r="L415"/>
  <c r="K415"/>
  <c r="J415"/>
  <c r="I415"/>
  <c r="H415"/>
  <c r="G415"/>
  <c r="F415"/>
  <c r="E415"/>
  <c r="D415"/>
  <c r="C415"/>
  <c r="B415"/>
  <c r="Q414"/>
  <c r="P414"/>
  <c r="O414"/>
  <c r="N414"/>
  <c r="M414"/>
  <c r="L414"/>
  <c r="K414"/>
  <c r="J414"/>
  <c r="I414"/>
  <c r="H414"/>
  <c r="G414"/>
  <c r="F414"/>
  <c r="E414"/>
  <c r="D414"/>
  <c r="C414"/>
  <c r="B414"/>
  <c r="Q413"/>
  <c r="P413"/>
  <c r="O413"/>
  <c r="N413"/>
  <c r="M413"/>
  <c r="L413"/>
  <c r="K413"/>
  <c r="J413"/>
  <c r="I413"/>
  <c r="H413"/>
  <c r="G413"/>
  <c r="F413"/>
  <c r="E413"/>
  <c r="D413"/>
  <c r="C413"/>
  <c r="B413"/>
  <c r="Q412"/>
  <c r="P412"/>
  <c r="O412"/>
  <c r="N412"/>
  <c r="M412"/>
  <c r="L412"/>
  <c r="K412"/>
  <c r="J412"/>
  <c r="I412"/>
  <c r="H412"/>
  <c r="G412"/>
  <c r="F412"/>
  <c r="E412"/>
  <c r="D412"/>
  <c r="C412"/>
  <c r="B412"/>
  <c r="Q411"/>
  <c r="P411"/>
  <c r="O411"/>
  <c r="N411"/>
  <c r="M411"/>
  <c r="L411"/>
  <c r="K411"/>
  <c r="J411"/>
  <c r="I411"/>
  <c r="H411"/>
  <c r="G411"/>
  <c r="F411"/>
  <c r="E411"/>
  <c r="D411"/>
  <c r="C411"/>
  <c r="B411"/>
  <c r="Q410"/>
  <c r="P410"/>
  <c r="O410"/>
  <c r="N410"/>
  <c r="M410"/>
  <c r="L410"/>
  <c r="K410"/>
  <c r="J410"/>
  <c r="I410"/>
  <c r="H410"/>
  <c r="G410"/>
  <c r="F410"/>
  <c r="E410"/>
  <c r="D410"/>
  <c r="C410"/>
  <c r="B410"/>
  <c r="Q409"/>
  <c r="P409"/>
  <c r="O409"/>
  <c r="N409"/>
  <c r="M409"/>
  <c r="L409"/>
  <c r="K409"/>
  <c r="J409"/>
  <c r="I409"/>
  <c r="H409"/>
  <c r="G409"/>
  <c r="F409"/>
  <c r="E409"/>
  <c r="D409"/>
  <c r="C409"/>
  <c r="B409"/>
  <c r="Q408"/>
  <c r="P408"/>
  <c r="O408"/>
  <c r="N408"/>
  <c r="M408"/>
  <c r="L408"/>
  <c r="K408"/>
  <c r="J408"/>
  <c r="I408"/>
  <c r="H408"/>
  <c r="G408"/>
  <c r="F408"/>
  <c r="E408"/>
  <c r="D408"/>
  <c r="C408"/>
  <c r="B408"/>
  <c r="Q407"/>
  <c r="P407"/>
  <c r="O407"/>
  <c r="N407"/>
  <c r="M407"/>
  <c r="L407"/>
  <c r="K407"/>
  <c r="J407"/>
  <c r="I407"/>
  <c r="H407"/>
  <c r="G407"/>
  <c r="F407"/>
  <c r="E407"/>
  <c r="D407"/>
  <c r="C407"/>
  <c r="B407"/>
  <c r="Q406"/>
  <c r="P406"/>
  <c r="O406"/>
  <c r="N406"/>
  <c r="M406"/>
  <c r="L406"/>
  <c r="K406"/>
  <c r="J406"/>
  <c r="I406"/>
  <c r="H406"/>
  <c r="G406"/>
  <c r="F406"/>
  <c r="E406"/>
  <c r="D406"/>
  <c r="C406"/>
  <c r="B406"/>
  <c r="Q405"/>
  <c r="P405"/>
  <c r="O405"/>
  <c r="N405"/>
  <c r="M405"/>
  <c r="L405"/>
  <c r="K405"/>
  <c r="J405"/>
  <c r="I405"/>
  <c r="H405"/>
  <c r="G405"/>
  <c r="F405"/>
  <c r="E405"/>
  <c r="D405"/>
  <c r="C405"/>
  <c r="B405"/>
  <c r="Q404"/>
  <c r="P404"/>
  <c r="O404"/>
  <c r="N404"/>
  <c r="M404"/>
  <c r="L404"/>
  <c r="K404"/>
  <c r="J404"/>
  <c r="I404"/>
  <c r="H404"/>
  <c r="G404"/>
  <c r="F404"/>
  <c r="E404"/>
  <c r="D404"/>
  <c r="C404"/>
  <c r="B404"/>
  <c r="Q403"/>
  <c r="P403"/>
  <c r="O403"/>
  <c r="N403"/>
  <c r="M403"/>
  <c r="L403"/>
  <c r="K403"/>
  <c r="J403"/>
  <c r="I403"/>
  <c r="H403"/>
  <c r="G403"/>
  <c r="F403"/>
  <c r="E403"/>
  <c r="D403"/>
  <c r="C403"/>
  <c r="B403"/>
  <c r="Q402"/>
  <c r="P402"/>
  <c r="O402"/>
  <c r="N402"/>
  <c r="M402"/>
  <c r="L402"/>
  <c r="K402"/>
  <c r="J402"/>
  <c r="I402"/>
  <c r="H402"/>
  <c r="G402"/>
  <c r="F402"/>
  <c r="E402"/>
  <c r="D402"/>
  <c r="C402"/>
  <c r="B402"/>
  <c r="Q401"/>
  <c r="P401"/>
  <c r="O401"/>
  <c r="N401"/>
  <c r="M401"/>
  <c r="L401"/>
  <c r="K401"/>
  <c r="J401"/>
  <c r="I401"/>
  <c r="H401"/>
  <c r="G401"/>
  <c r="F401"/>
  <c r="E401"/>
  <c r="D401"/>
  <c r="C401"/>
  <c r="B401"/>
  <c r="Q400"/>
  <c r="P400"/>
  <c r="O400"/>
  <c r="N400"/>
  <c r="M400"/>
  <c r="L400"/>
  <c r="K400"/>
  <c r="J400"/>
  <c r="I400"/>
  <c r="H400"/>
  <c r="G400"/>
  <c r="F400"/>
  <c r="E400"/>
  <c r="D400"/>
  <c r="C400"/>
  <c r="B400"/>
  <c r="Q399"/>
  <c r="P399"/>
  <c r="O399"/>
  <c r="N399"/>
  <c r="M399"/>
  <c r="L399"/>
  <c r="K399"/>
  <c r="J399"/>
  <c r="I399"/>
  <c r="H399"/>
  <c r="G399"/>
  <c r="F399"/>
  <c r="E399"/>
  <c r="D399"/>
  <c r="C399"/>
  <c r="B399"/>
  <c r="Q398"/>
  <c r="P398"/>
  <c r="O398"/>
  <c r="N398"/>
  <c r="M398"/>
  <c r="L398"/>
  <c r="K398"/>
  <c r="J398"/>
  <c r="I398"/>
  <c r="H398"/>
  <c r="G398"/>
  <c r="F398"/>
  <c r="E398"/>
  <c r="D398"/>
  <c r="C398"/>
  <c r="B398"/>
  <c r="Q397"/>
  <c r="P397"/>
  <c r="O397"/>
  <c r="N397"/>
  <c r="M397"/>
  <c r="L397"/>
  <c r="K397"/>
  <c r="J397"/>
  <c r="I397"/>
  <c r="H397"/>
  <c r="G397"/>
  <c r="F397"/>
  <c r="E397"/>
  <c r="D397"/>
  <c r="C397"/>
  <c r="B397"/>
  <c r="Q396"/>
  <c r="P396"/>
  <c r="O396"/>
  <c r="N396"/>
  <c r="M396"/>
  <c r="L396"/>
  <c r="K396"/>
  <c r="J396"/>
  <c r="I396"/>
  <c r="H396"/>
  <c r="G396"/>
  <c r="F396"/>
  <c r="E396"/>
  <c r="D396"/>
  <c r="C396"/>
  <c r="B396"/>
  <c r="Q395"/>
  <c r="P395"/>
  <c r="O395"/>
  <c r="N395"/>
  <c r="M395"/>
  <c r="L395"/>
  <c r="K395"/>
  <c r="J395"/>
  <c r="I395"/>
  <c r="H395"/>
  <c r="G395"/>
  <c r="F395"/>
  <c r="E395"/>
  <c r="D395"/>
  <c r="C395"/>
  <c r="B395"/>
  <c r="Q394"/>
  <c r="P394"/>
  <c r="O394"/>
  <c r="N394"/>
  <c r="M394"/>
  <c r="L394"/>
  <c r="K394"/>
  <c r="J394"/>
  <c r="I394"/>
  <c r="H394"/>
  <c r="G394"/>
  <c r="F394"/>
  <c r="E394"/>
  <c r="D394"/>
  <c r="C394"/>
  <c r="B394"/>
  <c r="Q393"/>
  <c r="P393"/>
  <c r="O393"/>
  <c r="N393"/>
  <c r="M393"/>
  <c r="L393"/>
  <c r="K393"/>
  <c r="J393"/>
  <c r="I393"/>
  <c r="H393"/>
  <c r="G393"/>
  <c r="F393"/>
  <c r="E393"/>
  <c r="D393"/>
  <c r="C393"/>
  <c r="B393"/>
  <c r="Q392"/>
  <c r="P392"/>
  <c r="O392"/>
  <c r="N392"/>
  <c r="M392"/>
  <c r="L392"/>
  <c r="K392"/>
  <c r="J392"/>
  <c r="I392"/>
  <c r="H392"/>
  <c r="G392"/>
  <c r="F392"/>
  <c r="E392"/>
  <c r="D392"/>
  <c r="C392"/>
  <c r="B392"/>
  <c r="Q391"/>
  <c r="P391"/>
  <c r="O391"/>
  <c r="N391"/>
  <c r="M391"/>
  <c r="L391"/>
  <c r="K391"/>
  <c r="J391"/>
  <c r="I391"/>
  <c r="H391"/>
  <c r="G391"/>
  <c r="F391"/>
  <c r="E391"/>
  <c r="D391"/>
  <c r="C391"/>
  <c r="B391"/>
  <c r="Q390"/>
  <c r="P390"/>
  <c r="O390"/>
  <c r="N390"/>
  <c r="M390"/>
  <c r="L390"/>
  <c r="K390"/>
  <c r="J390"/>
  <c r="I390"/>
  <c r="H390"/>
  <c r="G390"/>
  <c r="F390"/>
  <c r="E390"/>
  <c r="D390"/>
  <c r="C390"/>
  <c r="B390"/>
  <c r="Q389"/>
  <c r="P389"/>
  <c r="O389"/>
  <c r="N389"/>
  <c r="M389"/>
  <c r="L389"/>
  <c r="K389"/>
  <c r="J389"/>
  <c r="I389"/>
  <c r="H389"/>
  <c r="G389"/>
  <c r="F389"/>
  <c r="E389"/>
  <c r="D389"/>
  <c r="C389"/>
  <c r="B389"/>
  <c r="Q388"/>
  <c r="P388"/>
  <c r="O388"/>
  <c r="N388"/>
  <c r="M388"/>
  <c r="L388"/>
  <c r="K388"/>
  <c r="J388"/>
  <c r="I388"/>
  <c r="H388"/>
  <c r="G388"/>
  <c r="F388"/>
  <c r="E388"/>
  <c r="D388"/>
  <c r="C388"/>
  <c r="B388"/>
  <c r="Q387"/>
  <c r="P387"/>
  <c r="O387"/>
  <c r="N387"/>
  <c r="M387"/>
  <c r="L387"/>
  <c r="K387"/>
  <c r="J387"/>
  <c r="I387"/>
  <c r="H387"/>
  <c r="G387"/>
  <c r="F387"/>
  <c r="E387"/>
  <c r="D387"/>
  <c r="C387"/>
  <c r="B387"/>
  <c r="Q386"/>
  <c r="P386"/>
  <c r="O386"/>
  <c r="N386"/>
  <c r="M386"/>
  <c r="L386"/>
  <c r="K386"/>
  <c r="J386"/>
  <c r="I386"/>
  <c r="H386"/>
  <c r="G386"/>
  <c r="F386"/>
  <c r="E386"/>
  <c r="D386"/>
  <c r="C386"/>
  <c r="B386"/>
  <c r="Q385"/>
  <c r="P385"/>
  <c r="O385"/>
  <c r="N385"/>
  <c r="M385"/>
  <c r="L385"/>
  <c r="K385"/>
  <c r="J385"/>
  <c r="I385"/>
  <c r="H385"/>
  <c r="G385"/>
  <c r="F385"/>
  <c r="E385"/>
  <c r="D385"/>
  <c r="C385"/>
  <c r="B385"/>
  <c r="Q384"/>
  <c r="P384"/>
  <c r="O384"/>
  <c r="N384"/>
  <c r="M384"/>
  <c r="L384"/>
  <c r="K384"/>
  <c r="J384"/>
  <c r="I384"/>
  <c r="H384"/>
  <c r="G384"/>
  <c r="F384"/>
  <c r="E384"/>
  <c r="D384"/>
  <c r="C384"/>
  <c r="B384"/>
  <c r="Q383"/>
  <c r="P383"/>
  <c r="O383"/>
  <c r="N383"/>
  <c r="M383"/>
  <c r="L383"/>
  <c r="K383"/>
  <c r="J383"/>
  <c r="I383"/>
  <c r="H383"/>
  <c r="G383"/>
  <c r="F383"/>
  <c r="E383"/>
  <c r="D383"/>
  <c r="C383"/>
  <c r="B383"/>
  <c r="Q382"/>
  <c r="P382"/>
  <c r="O382"/>
  <c r="N382"/>
  <c r="M382"/>
  <c r="L382"/>
  <c r="K382"/>
  <c r="J382"/>
  <c r="I382"/>
  <c r="H382"/>
  <c r="G382"/>
  <c r="F382"/>
  <c r="E382"/>
  <c r="D382"/>
  <c r="C382"/>
  <c r="B382"/>
  <c r="Q381"/>
  <c r="P381"/>
  <c r="O381"/>
  <c r="N381"/>
  <c r="M381"/>
  <c r="L381"/>
  <c r="K381"/>
  <c r="J381"/>
  <c r="I381"/>
  <c r="H381"/>
  <c r="G381"/>
  <c r="F381"/>
  <c r="E381"/>
  <c r="D381"/>
  <c r="C381"/>
  <c r="B381"/>
  <c r="Q380"/>
  <c r="P380"/>
  <c r="O380"/>
  <c r="N380"/>
  <c r="M380"/>
  <c r="L380"/>
  <c r="K380"/>
  <c r="J380"/>
  <c r="I380"/>
  <c r="H380"/>
  <c r="G380"/>
  <c r="F380"/>
  <c r="E380"/>
  <c r="D380"/>
  <c r="C380"/>
  <c r="B380"/>
  <c r="Q379"/>
  <c r="P379"/>
  <c r="O379"/>
  <c r="N379"/>
  <c r="M379"/>
  <c r="L379"/>
  <c r="K379"/>
  <c r="J379"/>
  <c r="I379"/>
  <c r="H379"/>
  <c r="G379"/>
  <c r="F379"/>
  <c r="E379"/>
  <c r="D379"/>
  <c r="C379"/>
  <c r="B379"/>
  <c r="Q378"/>
  <c r="P378"/>
  <c r="O378"/>
  <c r="N378"/>
  <c r="M378"/>
  <c r="L378"/>
  <c r="K378"/>
  <c r="J378"/>
  <c r="I378"/>
  <c r="H378"/>
  <c r="G378"/>
  <c r="F378"/>
  <c r="E378"/>
  <c r="D378"/>
  <c r="C378"/>
  <c r="B378"/>
  <c r="Q377"/>
  <c r="P377"/>
  <c r="O377"/>
  <c r="N377"/>
  <c r="M377"/>
  <c r="L377"/>
  <c r="K377"/>
  <c r="J377"/>
  <c r="I377"/>
  <c r="H377"/>
  <c r="G377"/>
  <c r="F377"/>
  <c r="E377"/>
  <c r="D377"/>
  <c r="C377"/>
  <c r="B377"/>
  <c r="Q376"/>
  <c r="P376"/>
  <c r="O376"/>
  <c r="N376"/>
  <c r="M376"/>
  <c r="L376"/>
  <c r="K376"/>
  <c r="J376"/>
  <c r="I376"/>
  <c r="H376"/>
  <c r="G376"/>
  <c r="F376"/>
  <c r="E376"/>
  <c r="D376"/>
  <c r="C376"/>
  <c r="B376"/>
  <c r="Q375"/>
  <c r="P375"/>
  <c r="O375"/>
  <c r="N375"/>
  <c r="M375"/>
  <c r="L375"/>
  <c r="K375"/>
  <c r="J375"/>
  <c r="I375"/>
  <c r="H375"/>
  <c r="G375"/>
  <c r="F375"/>
  <c r="E375"/>
  <c r="D375"/>
  <c r="C375"/>
  <c r="B375"/>
  <c r="Q374"/>
  <c r="P374"/>
  <c r="O374"/>
  <c r="N374"/>
  <c r="M374"/>
  <c r="L374"/>
  <c r="K374"/>
  <c r="J374"/>
  <c r="I374"/>
  <c r="H374"/>
  <c r="G374"/>
  <c r="F374"/>
  <c r="E374"/>
  <c r="D374"/>
  <c r="C374"/>
  <c r="B374"/>
  <c r="Q373"/>
  <c r="P373"/>
  <c r="O373"/>
  <c r="N373"/>
  <c r="M373"/>
  <c r="L373"/>
  <c r="K373"/>
  <c r="J373"/>
  <c r="I373"/>
  <c r="H373"/>
  <c r="G373"/>
  <c r="F373"/>
  <c r="E373"/>
  <c r="D373"/>
  <c r="C373"/>
  <c r="B373"/>
  <c r="Q372"/>
  <c r="P372"/>
  <c r="O372"/>
  <c r="N372"/>
  <c r="M372"/>
  <c r="L372"/>
  <c r="K372"/>
  <c r="J372"/>
  <c r="I372"/>
  <c r="H372"/>
  <c r="G372"/>
  <c r="F372"/>
  <c r="E372"/>
  <c r="D372"/>
  <c r="C372"/>
  <c r="B372"/>
  <c r="Q371"/>
  <c r="P371"/>
  <c r="O371"/>
  <c r="N371"/>
  <c r="M371"/>
  <c r="L371"/>
  <c r="K371"/>
  <c r="J371"/>
  <c r="I371"/>
  <c r="H371"/>
  <c r="G371"/>
  <c r="F371"/>
  <c r="E371"/>
  <c r="D371"/>
  <c r="C371"/>
  <c r="B371"/>
  <c r="Q370"/>
  <c r="P370"/>
  <c r="O370"/>
  <c r="N370"/>
  <c r="M370"/>
  <c r="L370"/>
  <c r="K370"/>
  <c r="J370"/>
  <c r="I370"/>
  <c r="H370"/>
  <c r="G370"/>
  <c r="F370"/>
  <c r="E370"/>
  <c r="D370"/>
  <c r="C370"/>
  <c r="B370"/>
  <c r="Q369"/>
  <c r="P369"/>
  <c r="O369"/>
  <c r="N369"/>
  <c r="M369"/>
  <c r="L369"/>
  <c r="K369"/>
  <c r="J369"/>
  <c r="I369"/>
  <c r="H369"/>
  <c r="G369"/>
  <c r="F369"/>
  <c r="E369"/>
  <c r="D369"/>
  <c r="C369"/>
  <c r="B369"/>
  <c r="Q368"/>
  <c r="P368"/>
  <c r="O368"/>
  <c r="N368"/>
  <c r="M368"/>
  <c r="L368"/>
  <c r="K368"/>
  <c r="J368"/>
  <c r="I368"/>
  <c r="H368"/>
  <c r="G368"/>
  <c r="F368"/>
  <c r="E368"/>
  <c r="D368"/>
  <c r="C368"/>
  <c r="B368"/>
  <c r="Q367"/>
  <c r="P367"/>
  <c r="O367"/>
  <c r="N367"/>
  <c r="M367"/>
  <c r="L367"/>
  <c r="K367"/>
  <c r="J367"/>
  <c r="I367"/>
  <c r="H367"/>
  <c r="G367"/>
  <c r="F367"/>
  <c r="E367"/>
  <c r="D367"/>
  <c r="C367"/>
  <c r="B367"/>
  <c r="Q366"/>
  <c r="P366"/>
  <c r="O366"/>
  <c r="N366"/>
  <c r="M366"/>
  <c r="L366"/>
  <c r="K366"/>
  <c r="J366"/>
  <c r="I366"/>
  <c r="H366"/>
  <c r="G366"/>
  <c r="F366"/>
  <c r="E366"/>
  <c r="D366"/>
  <c r="C366"/>
  <c r="B366"/>
  <c r="Q365"/>
  <c r="P365"/>
  <c r="O365"/>
  <c r="N365"/>
  <c r="M365"/>
  <c r="L365"/>
  <c r="K365"/>
  <c r="J365"/>
  <c r="I365"/>
  <c r="H365"/>
  <c r="G365"/>
  <c r="F365"/>
  <c r="E365"/>
  <c r="D365"/>
  <c r="C365"/>
  <c r="B365"/>
  <c r="Q364"/>
  <c r="P364"/>
  <c r="O364"/>
  <c r="N364"/>
  <c r="M364"/>
  <c r="L364"/>
  <c r="K364"/>
  <c r="J364"/>
  <c r="I364"/>
  <c r="H364"/>
  <c r="G364"/>
  <c r="F364"/>
  <c r="E364"/>
  <c r="D364"/>
  <c r="C364"/>
  <c r="B364"/>
  <c r="Q363"/>
  <c r="P363"/>
  <c r="O363"/>
  <c r="N363"/>
  <c r="M363"/>
  <c r="L363"/>
  <c r="K363"/>
  <c r="J363"/>
  <c r="I363"/>
  <c r="H363"/>
  <c r="G363"/>
  <c r="F363"/>
  <c r="E363"/>
  <c r="D363"/>
  <c r="C363"/>
  <c r="B363"/>
  <c r="Q362"/>
  <c r="P362"/>
  <c r="O362"/>
  <c r="N362"/>
  <c r="M362"/>
  <c r="L362"/>
  <c r="K362"/>
  <c r="J362"/>
  <c r="I362"/>
  <c r="H362"/>
  <c r="G362"/>
  <c r="F362"/>
  <c r="E362"/>
  <c r="D362"/>
  <c r="C362"/>
  <c r="B362"/>
  <c r="Q361"/>
  <c r="P361"/>
  <c r="O361"/>
  <c r="N361"/>
  <c r="M361"/>
  <c r="L361"/>
  <c r="K361"/>
  <c r="J361"/>
  <c r="I361"/>
  <c r="H361"/>
  <c r="G361"/>
  <c r="F361"/>
  <c r="E361"/>
  <c r="D361"/>
  <c r="C361"/>
  <c r="B361"/>
  <c r="Q360"/>
  <c r="P360"/>
  <c r="O360"/>
  <c r="N360"/>
  <c r="M360"/>
  <c r="L360"/>
  <c r="K360"/>
  <c r="J360"/>
  <c r="I360"/>
  <c r="H360"/>
  <c r="G360"/>
  <c r="F360"/>
  <c r="E360"/>
  <c r="D360"/>
  <c r="C360"/>
  <c r="B360"/>
  <c r="Q359"/>
  <c r="P359"/>
  <c r="O359"/>
  <c r="N359"/>
  <c r="M359"/>
  <c r="L359"/>
  <c r="K359"/>
  <c r="J359"/>
  <c r="I359"/>
  <c r="H359"/>
  <c r="G359"/>
  <c r="F359"/>
  <c r="E359"/>
  <c r="D359"/>
  <c r="C359"/>
  <c r="B359"/>
  <c r="Q358"/>
  <c r="P358"/>
  <c r="O358"/>
  <c r="N358"/>
  <c r="M358"/>
  <c r="L358"/>
  <c r="K358"/>
  <c r="J358"/>
  <c r="I358"/>
  <c r="H358"/>
  <c r="G358"/>
  <c r="F358"/>
  <c r="E358"/>
  <c r="D358"/>
  <c r="C358"/>
  <c r="B358"/>
  <c r="Q357"/>
  <c r="P357"/>
  <c r="O357"/>
  <c r="N357"/>
  <c r="M357"/>
  <c r="L357"/>
  <c r="K357"/>
  <c r="J357"/>
  <c r="I357"/>
  <c r="H357"/>
  <c r="G357"/>
  <c r="F357"/>
  <c r="E357"/>
  <c r="D357"/>
  <c r="C357"/>
  <c r="B357"/>
  <c r="Q356"/>
  <c r="P356"/>
  <c r="O356"/>
  <c r="N356"/>
  <c r="M356"/>
  <c r="L356"/>
  <c r="K356"/>
  <c r="J356"/>
  <c r="I356"/>
  <c r="H356"/>
  <c r="G356"/>
  <c r="F356"/>
  <c r="E356"/>
  <c r="D356"/>
  <c r="C356"/>
  <c r="B356"/>
  <c r="Q355"/>
  <c r="P355"/>
  <c r="O355"/>
  <c r="N355"/>
  <c r="M355"/>
  <c r="L355"/>
  <c r="K355"/>
  <c r="J355"/>
  <c r="I355"/>
  <c r="H355"/>
  <c r="G355"/>
  <c r="F355"/>
  <c r="E355"/>
  <c r="D355"/>
  <c r="C355"/>
  <c r="B355"/>
  <c r="Q354"/>
  <c r="P354"/>
  <c r="O354"/>
  <c r="N354"/>
  <c r="M354"/>
  <c r="L354"/>
  <c r="K354"/>
  <c r="J354"/>
  <c r="I354"/>
  <c r="H354"/>
  <c r="G354"/>
  <c r="F354"/>
  <c r="E354"/>
  <c r="D354"/>
  <c r="C354"/>
  <c r="B354"/>
  <c r="Q353"/>
  <c r="P353"/>
  <c r="O353"/>
  <c r="N353"/>
  <c r="M353"/>
  <c r="L353"/>
  <c r="K353"/>
  <c r="J353"/>
  <c r="I353"/>
  <c r="H353"/>
  <c r="G353"/>
  <c r="F353"/>
  <c r="E353"/>
  <c r="D353"/>
  <c r="C353"/>
  <c r="B353"/>
  <c r="Q352"/>
  <c r="P352"/>
  <c r="O352"/>
  <c r="N352"/>
  <c r="M352"/>
  <c r="L352"/>
  <c r="K352"/>
  <c r="J352"/>
  <c r="I352"/>
  <c r="H352"/>
  <c r="G352"/>
  <c r="F352"/>
  <c r="E352"/>
  <c r="D352"/>
  <c r="C352"/>
  <c r="B352"/>
  <c r="Q351"/>
  <c r="P351"/>
  <c r="O351"/>
  <c r="N351"/>
  <c r="M351"/>
  <c r="L351"/>
  <c r="K351"/>
  <c r="J351"/>
  <c r="I351"/>
  <c r="H351"/>
  <c r="G351"/>
  <c r="F351"/>
  <c r="E351"/>
  <c r="D351"/>
  <c r="C351"/>
  <c r="B351"/>
  <c r="Q350"/>
  <c r="P350"/>
  <c r="O350"/>
  <c r="N350"/>
  <c r="M350"/>
  <c r="L350"/>
  <c r="K350"/>
  <c r="J350"/>
  <c r="I350"/>
  <c r="H350"/>
  <c r="G350"/>
  <c r="F350"/>
  <c r="E350"/>
  <c r="D350"/>
  <c r="C350"/>
  <c r="B350"/>
  <c r="Q349"/>
  <c r="P349"/>
  <c r="O349"/>
  <c r="N349"/>
  <c r="M349"/>
  <c r="L349"/>
  <c r="K349"/>
  <c r="J349"/>
  <c r="I349"/>
  <c r="H349"/>
  <c r="G349"/>
  <c r="F349"/>
  <c r="E349"/>
  <c r="D349"/>
  <c r="C349"/>
  <c r="B349"/>
  <c r="Q348"/>
  <c r="P348"/>
  <c r="O348"/>
  <c r="N348"/>
  <c r="M348"/>
  <c r="L348"/>
  <c r="K348"/>
  <c r="J348"/>
  <c r="I348"/>
  <c r="H348"/>
  <c r="G348"/>
  <c r="F348"/>
  <c r="E348"/>
  <c r="D348"/>
  <c r="C348"/>
  <c r="B348"/>
  <c r="Q347"/>
  <c r="P347"/>
  <c r="O347"/>
  <c r="N347"/>
  <c r="M347"/>
  <c r="L347"/>
  <c r="K347"/>
  <c r="J347"/>
  <c r="I347"/>
  <c r="H347"/>
  <c r="G347"/>
  <c r="F347"/>
  <c r="E347"/>
  <c r="D347"/>
  <c r="C347"/>
  <c r="B347"/>
  <c r="Q346"/>
  <c r="P346"/>
  <c r="O346"/>
  <c r="N346"/>
  <c r="M346"/>
  <c r="L346"/>
  <c r="K346"/>
  <c r="J346"/>
  <c r="I346"/>
  <c r="H346"/>
  <c r="G346"/>
  <c r="F346"/>
  <c r="E346"/>
  <c r="D346"/>
  <c r="C346"/>
  <c r="B346"/>
  <c r="Q345"/>
  <c r="P345"/>
  <c r="O345"/>
  <c r="N345"/>
  <c r="M345"/>
  <c r="L345"/>
  <c r="K345"/>
  <c r="J345"/>
  <c r="I345"/>
  <c r="H345"/>
  <c r="G345"/>
  <c r="F345"/>
  <c r="E345"/>
  <c r="D345"/>
  <c r="C345"/>
  <c r="B345"/>
  <c r="Q344"/>
  <c r="P344"/>
  <c r="O344"/>
  <c r="N344"/>
  <c r="M344"/>
  <c r="L344"/>
  <c r="K344"/>
  <c r="J344"/>
  <c r="I344"/>
  <c r="H344"/>
  <c r="G344"/>
  <c r="F344"/>
  <c r="E344"/>
  <c r="D344"/>
  <c r="C344"/>
  <c r="B344"/>
  <c r="Q343"/>
  <c r="P343"/>
  <c r="O343"/>
  <c r="N343"/>
  <c r="M343"/>
  <c r="L343"/>
  <c r="K343"/>
  <c r="J343"/>
  <c r="I343"/>
  <c r="H343"/>
  <c r="G343"/>
  <c r="F343"/>
  <c r="E343"/>
  <c r="D343"/>
  <c r="C343"/>
  <c r="B343"/>
  <c r="Q342"/>
  <c r="P342"/>
  <c r="O342"/>
  <c r="N342"/>
  <c r="M342"/>
  <c r="L342"/>
  <c r="K342"/>
  <c r="J342"/>
  <c r="I342"/>
  <c r="H342"/>
  <c r="G342"/>
  <c r="F342"/>
  <c r="E342"/>
  <c r="D342"/>
  <c r="C342"/>
  <c r="B342"/>
  <c r="Q341"/>
  <c r="P341"/>
  <c r="O341"/>
  <c r="N341"/>
  <c r="M341"/>
  <c r="L341"/>
  <c r="K341"/>
  <c r="J341"/>
  <c r="I341"/>
  <c r="H341"/>
  <c r="G341"/>
  <c r="F341"/>
  <c r="E341"/>
  <c r="D341"/>
  <c r="C341"/>
  <c r="B341"/>
  <c r="Q340"/>
  <c r="P340"/>
  <c r="O340"/>
  <c r="N340"/>
  <c r="M340"/>
  <c r="L340"/>
  <c r="K340"/>
  <c r="J340"/>
  <c r="I340"/>
  <c r="H340"/>
  <c r="G340"/>
  <c r="F340"/>
  <c r="E340"/>
  <c r="D340"/>
  <c r="C340"/>
  <c r="B340"/>
  <c r="Q339"/>
  <c r="P339"/>
  <c r="O339"/>
  <c r="N339"/>
  <c r="M339"/>
  <c r="L339"/>
  <c r="K339"/>
  <c r="J339"/>
  <c r="I339"/>
  <c r="H339"/>
  <c r="G339"/>
  <c r="F339"/>
  <c r="E339"/>
  <c r="D339"/>
  <c r="C339"/>
  <c r="B339"/>
  <c r="Q338"/>
  <c r="P338"/>
  <c r="O338"/>
  <c r="N338"/>
  <c r="M338"/>
  <c r="L338"/>
  <c r="K338"/>
  <c r="J338"/>
  <c r="I338"/>
  <c r="H338"/>
  <c r="G338"/>
  <c r="F338"/>
  <c r="E338"/>
  <c r="D338"/>
  <c r="C338"/>
  <c r="B338"/>
  <c r="Q337"/>
  <c r="P337"/>
  <c r="O337"/>
  <c r="N337"/>
  <c r="M337"/>
  <c r="L337"/>
  <c r="K337"/>
  <c r="J337"/>
  <c r="I337"/>
  <c r="H337"/>
  <c r="G337"/>
  <c r="F337"/>
  <c r="E337"/>
  <c r="D337"/>
  <c r="C337"/>
  <c r="B337"/>
  <c r="Q336"/>
  <c r="P336"/>
  <c r="O336"/>
  <c r="N336"/>
  <c r="M336"/>
  <c r="L336"/>
  <c r="K336"/>
  <c r="J336"/>
  <c r="I336"/>
  <c r="H336"/>
  <c r="G336"/>
  <c r="F336"/>
  <c r="E336"/>
  <c r="D336"/>
  <c r="C336"/>
  <c r="B336"/>
  <c r="Q335"/>
  <c r="P335"/>
  <c r="O335"/>
  <c r="N335"/>
  <c r="M335"/>
  <c r="L335"/>
  <c r="K335"/>
  <c r="J335"/>
  <c r="I335"/>
  <c r="H335"/>
  <c r="G335"/>
  <c r="F335"/>
  <c r="E335"/>
  <c r="D335"/>
  <c r="C335"/>
  <c r="B335"/>
  <c r="Q334"/>
  <c r="P334"/>
  <c r="O334"/>
  <c r="N334"/>
  <c r="M334"/>
  <c r="L334"/>
  <c r="K334"/>
  <c r="J334"/>
  <c r="I334"/>
  <c r="H334"/>
  <c r="G334"/>
  <c r="F334"/>
  <c r="E334"/>
  <c r="D334"/>
  <c r="C334"/>
  <c r="B334"/>
  <c r="Q333"/>
  <c r="P333"/>
  <c r="O333"/>
  <c r="N333"/>
  <c r="M333"/>
  <c r="L333"/>
  <c r="K333"/>
  <c r="J333"/>
  <c r="I333"/>
  <c r="H333"/>
  <c r="G333"/>
  <c r="F333"/>
  <c r="E333"/>
  <c r="D333"/>
  <c r="C333"/>
  <c r="B333"/>
  <c r="Q332"/>
  <c r="P332"/>
  <c r="O332"/>
  <c r="N332"/>
  <c r="M332"/>
  <c r="L332"/>
  <c r="K332"/>
  <c r="J332"/>
  <c r="I332"/>
  <c r="H332"/>
  <c r="G332"/>
  <c r="F332"/>
  <c r="E332"/>
  <c r="D332"/>
  <c r="C332"/>
  <c r="B332"/>
  <c r="Q331"/>
  <c r="P331"/>
  <c r="O331"/>
  <c r="N331"/>
  <c r="M331"/>
  <c r="L331"/>
  <c r="K331"/>
  <c r="J331"/>
  <c r="I331"/>
  <c r="H331"/>
  <c r="G331"/>
  <c r="F331"/>
  <c r="E331"/>
  <c r="D331"/>
  <c r="C331"/>
  <c r="B331"/>
  <c r="Q330"/>
  <c r="P330"/>
  <c r="O330"/>
  <c r="N330"/>
  <c r="M330"/>
  <c r="L330"/>
  <c r="K330"/>
  <c r="J330"/>
  <c r="I330"/>
  <c r="H330"/>
  <c r="G330"/>
  <c r="F330"/>
  <c r="E330"/>
  <c r="D330"/>
  <c r="C330"/>
  <c r="B330"/>
  <c r="Q329"/>
  <c r="P329"/>
  <c r="O329"/>
  <c r="N329"/>
  <c r="M329"/>
  <c r="L329"/>
  <c r="K329"/>
  <c r="J329"/>
  <c r="I329"/>
  <c r="H329"/>
  <c r="G329"/>
  <c r="F329"/>
  <c r="E329"/>
  <c r="D329"/>
  <c r="C329"/>
  <c r="B329"/>
  <c r="Q328"/>
  <c r="P328"/>
  <c r="O328"/>
  <c r="N328"/>
  <c r="M328"/>
  <c r="L328"/>
  <c r="K328"/>
  <c r="J328"/>
  <c r="I328"/>
  <c r="H328"/>
  <c r="G328"/>
  <c r="F328"/>
  <c r="E328"/>
  <c r="D328"/>
  <c r="C328"/>
  <c r="B328"/>
  <c r="Q327"/>
  <c r="P327"/>
  <c r="O327"/>
  <c r="N327"/>
  <c r="M327"/>
  <c r="L327"/>
  <c r="K327"/>
  <c r="J327"/>
  <c r="I327"/>
  <c r="H327"/>
  <c r="G327"/>
  <c r="F327"/>
  <c r="E327"/>
  <c r="D327"/>
  <c r="C327"/>
  <c r="B327"/>
  <c r="Q326"/>
  <c r="P326"/>
  <c r="O326"/>
  <c r="N326"/>
  <c r="M326"/>
  <c r="L326"/>
  <c r="K326"/>
  <c r="J326"/>
  <c r="I326"/>
  <c r="H326"/>
  <c r="G326"/>
  <c r="F326"/>
  <c r="E326"/>
  <c r="D326"/>
  <c r="C326"/>
  <c r="B326"/>
  <c r="Q325"/>
  <c r="P325"/>
  <c r="O325"/>
  <c r="N325"/>
  <c r="M325"/>
  <c r="L325"/>
  <c r="K325"/>
  <c r="J325"/>
  <c r="I325"/>
  <c r="H325"/>
  <c r="G325"/>
  <c r="F325"/>
  <c r="E325"/>
  <c r="D325"/>
  <c r="C325"/>
  <c r="B325"/>
  <c r="Q324"/>
  <c r="P324"/>
  <c r="O324"/>
  <c r="N324"/>
  <c r="M324"/>
  <c r="L324"/>
  <c r="K324"/>
  <c r="J324"/>
  <c r="I324"/>
  <c r="H324"/>
  <c r="G324"/>
  <c r="F324"/>
  <c r="E324"/>
  <c r="D324"/>
  <c r="C324"/>
  <c r="B324"/>
  <c r="Q323"/>
  <c r="P323"/>
  <c r="O323"/>
  <c r="N323"/>
  <c r="M323"/>
  <c r="L323"/>
  <c r="K323"/>
  <c r="J323"/>
  <c r="I323"/>
  <c r="H323"/>
  <c r="G323"/>
  <c r="F323"/>
  <c r="E323"/>
  <c r="D323"/>
  <c r="C323"/>
  <c r="B323"/>
  <c r="Q322"/>
  <c r="P322"/>
  <c r="O322"/>
  <c r="N322"/>
  <c r="M322"/>
  <c r="L322"/>
  <c r="K322"/>
  <c r="J322"/>
  <c r="I322"/>
  <c r="H322"/>
  <c r="G322"/>
  <c r="F322"/>
  <c r="E322"/>
  <c r="D322"/>
  <c r="C322"/>
  <c r="B322"/>
  <c r="Q321"/>
  <c r="P321"/>
  <c r="O321"/>
  <c r="N321"/>
  <c r="M321"/>
  <c r="L321"/>
  <c r="K321"/>
  <c r="J321"/>
  <c r="I321"/>
  <c r="H321"/>
  <c r="G321"/>
  <c r="F321"/>
  <c r="E321"/>
  <c r="D321"/>
  <c r="C321"/>
  <c r="B321"/>
  <c r="Q320"/>
  <c r="P320"/>
  <c r="O320"/>
  <c r="N320"/>
  <c r="M320"/>
  <c r="L320"/>
  <c r="K320"/>
  <c r="J320"/>
  <c r="I320"/>
  <c r="H320"/>
  <c r="G320"/>
  <c r="F320"/>
  <c r="E320"/>
  <c r="D320"/>
  <c r="C320"/>
  <c r="B320"/>
  <c r="Q319"/>
  <c r="P319"/>
  <c r="O319"/>
  <c r="N319"/>
  <c r="M319"/>
  <c r="L319"/>
  <c r="K319"/>
  <c r="J319"/>
  <c r="I319"/>
  <c r="H319"/>
  <c r="G319"/>
  <c r="F319"/>
  <c r="E319"/>
  <c r="D319"/>
  <c r="C319"/>
  <c r="B319"/>
  <c r="Q318"/>
  <c r="P318"/>
  <c r="O318"/>
  <c r="N318"/>
  <c r="M318"/>
  <c r="L318"/>
  <c r="K318"/>
  <c r="J318"/>
  <c r="I318"/>
  <c r="H318"/>
  <c r="G318"/>
  <c r="F318"/>
  <c r="E318"/>
  <c r="D318"/>
  <c r="C318"/>
  <c r="B318"/>
  <c r="Q317"/>
  <c r="P317"/>
  <c r="O317"/>
  <c r="N317"/>
  <c r="M317"/>
  <c r="L317"/>
  <c r="K317"/>
  <c r="J317"/>
  <c r="I317"/>
  <c r="H317"/>
  <c r="G317"/>
  <c r="F317"/>
  <c r="E317"/>
  <c r="D317"/>
  <c r="C317"/>
  <c r="B317"/>
  <c r="Q316"/>
  <c r="P316"/>
  <c r="O316"/>
  <c r="N316"/>
  <c r="M316"/>
  <c r="L316"/>
  <c r="K316"/>
  <c r="J316"/>
  <c r="I316"/>
  <c r="H316"/>
  <c r="G316"/>
  <c r="F316"/>
  <c r="E316"/>
  <c r="D316"/>
  <c r="C316"/>
  <c r="B316"/>
  <c r="Q315"/>
  <c r="P315"/>
  <c r="O315"/>
  <c r="N315"/>
  <c r="M315"/>
  <c r="L315"/>
  <c r="K315"/>
  <c r="J315"/>
  <c r="I315"/>
  <c r="H315"/>
  <c r="G315"/>
  <c r="F315"/>
  <c r="E315"/>
  <c r="D315"/>
  <c r="C315"/>
  <c r="B315"/>
  <c r="Q314"/>
  <c r="P314"/>
  <c r="O314"/>
  <c r="N314"/>
  <c r="M314"/>
  <c r="L314"/>
  <c r="K314"/>
  <c r="J314"/>
  <c r="I314"/>
  <c r="H314"/>
  <c r="G314"/>
  <c r="F314"/>
  <c r="E314"/>
  <c r="D314"/>
  <c r="C314"/>
  <c r="B314"/>
  <c r="Q313"/>
  <c r="P313"/>
  <c r="O313"/>
  <c r="N313"/>
  <c r="M313"/>
  <c r="L313"/>
  <c r="K313"/>
  <c r="J313"/>
  <c r="I313"/>
  <c r="H313"/>
  <c r="G313"/>
  <c r="F313"/>
  <c r="E313"/>
  <c r="D313"/>
  <c r="C313"/>
  <c r="B313"/>
  <c r="Q312"/>
  <c r="P312"/>
  <c r="O312"/>
  <c r="N312"/>
  <c r="M312"/>
  <c r="L312"/>
  <c r="K312"/>
  <c r="J312"/>
  <c r="I312"/>
  <c r="H312"/>
  <c r="G312"/>
  <c r="F312"/>
  <c r="E312"/>
  <c r="D312"/>
  <c r="C312"/>
  <c r="B312"/>
  <c r="Q311"/>
  <c r="P311"/>
  <c r="O311"/>
  <c r="N311"/>
  <c r="M311"/>
  <c r="L311"/>
  <c r="K311"/>
  <c r="J311"/>
  <c r="I311"/>
  <c r="H311"/>
  <c r="G311"/>
  <c r="F311"/>
  <c r="E311"/>
  <c r="D311"/>
  <c r="C311"/>
  <c r="B311"/>
  <c r="Q310"/>
  <c r="P310"/>
  <c r="O310"/>
  <c r="N310"/>
  <c r="M310"/>
  <c r="L310"/>
  <c r="K310"/>
  <c r="J310"/>
  <c r="I310"/>
  <c r="H310"/>
  <c r="G310"/>
  <c r="F310"/>
  <c r="E310"/>
  <c r="D310"/>
  <c r="C310"/>
  <c r="B310"/>
  <c r="Q309"/>
  <c r="P309"/>
  <c r="O309"/>
  <c r="N309"/>
  <c r="M309"/>
  <c r="L309"/>
  <c r="K309"/>
  <c r="J309"/>
  <c r="I309"/>
  <c r="H309"/>
  <c r="G309"/>
  <c r="F309"/>
  <c r="E309"/>
  <c r="D309"/>
  <c r="C309"/>
  <c r="B309"/>
  <c r="Q308"/>
  <c r="P308"/>
  <c r="O308"/>
  <c r="N308"/>
  <c r="M308"/>
  <c r="L308"/>
  <c r="K308"/>
  <c r="J308"/>
  <c r="I308"/>
  <c r="H308"/>
  <c r="G308"/>
  <c r="F308"/>
  <c r="E308"/>
  <c r="D308"/>
  <c r="C308"/>
  <c r="B308"/>
  <c r="Q307"/>
  <c r="P307"/>
  <c r="O307"/>
  <c r="N307"/>
  <c r="M307"/>
  <c r="L307"/>
  <c r="K307"/>
  <c r="J307"/>
  <c r="I307"/>
  <c r="H307"/>
  <c r="G307"/>
  <c r="F307"/>
  <c r="E307"/>
  <c r="D307"/>
  <c r="C307"/>
  <c r="B307"/>
  <c r="Q306"/>
  <c r="P306"/>
  <c r="O306"/>
  <c r="N306"/>
  <c r="M306"/>
  <c r="L306"/>
  <c r="K306"/>
  <c r="J306"/>
  <c r="I306"/>
  <c r="H306"/>
  <c r="G306"/>
  <c r="F306"/>
  <c r="E306"/>
  <c r="D306"/>
  <c r="C306"/>
  <c r="B306"/>
  <c r="Q305"/>
  <c r="P305"/>
  <c r="O305"/>
  <c r="N305"/>
  <c r="M305"/>
  <c r="L305"/>
  <c r="K305"/>
  <c r="J305"/>
  <c r="I305"/>
  <c r="H305"/>
  <c r="G305"/>
  <c r="F305"/>
  <c r="E305"/>
  <c r="D305"/>
  <c r="C305"/>
  <c r="B305"/>
  <c r="Q304"/>
  <c r="P304"/>
  <c r="O304"/>
  <c r="N304"/>
  <c r="M304"/>
  <c r="L304"/>
  <c r="K304"/>
  <c r="J304"/>
  <c r="I304"/>
  <c r="H304"/>
  <c r="G304"/>
  <c r="F304"/>
  <c r="E304"/>
  <c r="D304"/>
  <c r="C304"/>
  <c r="B304"/>
  <c r="Q303"/>
  <c r="P303"/>
  <c r="O303"/>
  <c r="N303"/>
  <c r="M303"/>
  <c r="L303"/>
  <c r="K303"/>
  <c r="J303"/>
  <c r="I303"/>
  <c r="H303"/>
  <c r="G303"/>
  <c r="F303"/>
  <c r="E303"/>
  <c r="D303"/>
  <c r="C303"/>
  <c r="B303"/>
  <c r="Q302"/>
  <c r="P302"/>
  <c r="O302"/>
  <c r="N302"/>
  <c r="M302"/>
  <c r="L302"/>
  <c r="K302"/>
  <c r="J302"/>
  <c r="I302"/>
  <c r="H302"/>
  <c r="G302"/>
  <c r="F302"/>
  <c r="E302"/>
  <c r="D302"/>
  <c r="C302"/>
  <c r="B302"/>
  <c r="Q301"/>
  <c r="P301"/>
  <c r="O301"/>
  <c r="N301"/>
  <c r="M301"/>
  <c r="L301"/>
  <c r="K301"/>
  <c r="J301"/>
  <c r="I301"/>
  <c r="H301"/>
  <c r="G301"/>
  <c r="F301"/>
  <c r="E301"/>
  <c r="D301"/>
  <c r="C301"/>
  <c r="B301"/>
  <c r="Q300"/>
  <c r="P300"/>
  <c r="O300"/>
  <c r="N300"/>
  <c r="M300"/>
  <c r="L300"/>
  <c r="K300"/>
  <c r="J300"/>
  <c r="I300"/>
  <c r="H300"/>
  <c r="G300"/>
  <c r="F300"/>
  <c r="E300"/>
  <c r="D300"/>
  <c r="C300"/>
  <c r="B300"/>
  <c r="Q299"/>
  <c r="P299"/>
  <c r="O299"/>
  <c r="N299"/>
  <c r="M299"/>
  <c r="L299"/>
  <c r="K299"/>
  <c r="J299"/>
  <c r="I299"/>
  <c r="H299"/>
  <c r="G299"/>
  <c r="F299"/>
  <c r="E299"/>
  <c r="D299"/>
  <c r="C299"/>
  <c r="B299"/>
  <c r="Q298"/>
  <c r="P298"/>
  <c r="O298"/>
  <c r="N298"/>
  <c r="M298"/>
  <c r="L298"/>
  <c r="K298"/>
  <c r="J298"/>
  <c r="I298"/>
  <c r="H298"/>
  <c r="G298"/>
  <c r="F298"/>
  <c r="E298"/>
  <c r="D298"/>
  <c r="C298"/>
  <c r="B298"/>
  <c r="Q297"/>
  <c r="P297"/>
  <c r="O297"/>
  <c r="N297"/>
  <c r="M297"/>
  <c r="L297"/>
  <c r="K297"/>
  <c r="J297"/>
  <c r="I297"/>
  <c r="H297"/>
  <c r="G297"/>
  <c r="F297"/>
  <c r="E297"/>
  <c r="D297"/>
  <c r="C297"/>
  <c r="B297"/>
  <c r="Q296"/>
  <c r="P296"/>
  <c r="O296"/>
  <c r="N296"/>
  <c r="M296"/>
  <c r="L296"/>
  <c r="K296"/>
  <c r="J296"/>
  <c r="I296"/>
  <c r="H296"/>
  <c r="G296"/>
  <c r="F296"/>
  <c r="E296"/>
  <c r="D296"/>
  <c r="C296"/>
  <c r="B296"/>
  <c r="Q295"/>
  <c r="P295"/>
  <c r="O295"/>
  <c r="N295"/>
  <c r="M295"/>
  <c r="L295"/>
  <c r="K295"/>
  <c r="J295"/>
  <c r="I295"/>
  <c r="H295"/>
  <c r="G295"/>
  <c r="F295"/>
  <c r="E295"/>
  <c r="D295"/>
  <c r="C295"/>
  <c r="B295"/>
  <c r="Q294"/>
  <c r="P294"/>
  <c r="O294"/>
  <c r="N294"/>
  <c r="M294"/>
  <c r="L294"/>
  <c r="K294"/>
  <c r="J294"/>
  <c r="I294"/>
  <c r="H294"/>
  <c r="G294"/>
  <c r="F294"/>
  <c r="E294"/>
  <c r="D294"/>
  <c r="C294"/>
  <c r="B294"/>
  <c r="Q293"/>
  <c r="P293"/>
  <c r="O293"/>
  <c r="N293"/>
  <c r="M293"/>
  <c r="L293"/>
  <c r="K293"/>
  <c r="J293"/>
  <c r="I293"/>
  <c r="H293"/>
  <c r="G293"/>
  <c r="F293"/>
  <c r="E293"/>
  <c r="D293"/>
  <c r="C293"/>
  <c r="B293"/>
  <c r="Q292"/>
  <c r="P292"/>
  <c r="O292"/>
  <c r="N292"/>
  <c r="M292"/>
  <c r="L292"/>
  <c r="K292"/>
  <c r="J292"/>
  <c r="I292"/>
  <c r="H292"/>
  <c r="G292"/>
  <c r="F292"/>
  <c r="E292"/>
  <c r="D292"/>
  <c r="C292"/>
  <c r="B292"/>
  <c r="Q291"/>
  <c r="P291"/>
  <c r="O291"/>
  <c r="N291"/>
  <c r="M291"/>
  <c r="L291"/>
  <c r="K291"/>
  <c r="J291"/>
  <c r="I291"/>
  <c r="H291"/>
  <c r="G291"/>
  <c r="F291"/>
  <c r="E291"/>
  <c r="D291"/>
  <c r="C291"/>
  <c r="B291"/>
  <c r="Q290"/>
  <c r="P290"/>
  <c r="O290"/>
  <c r="N290"/>
  <c r="M290"/>
  <c r="L290"/>
  <c r="K290"/>
  <c r="J290"/>
  <c r="I290"/>
  <c r="H290"/>
  <c r="G290"/>
  <c r="F290"/>
  <c r="E290"/>
  <c r="D290"/>
  <c r="C290"/>
  <c r="B290"/>
  <c r="Q289"/>
  <c r="P289"/>
  <c r="O289"/>
  <c r="N289"/>
  <c r="M289"/>
  <c r="L289"/>
  <c r="K289"/>
  <c r="J289"/>
  <c r="I289"/>
  <c r="H289"/>
  <c r="G289"/>
  <c r="F289"/>
  <c r="E289"/>
  <c r="D289"/>
  <c r="C289"/>
  <c r="B289"/>
  <c r="Q288"/>
  <c r="P288"/>
  <c r="O288"/>
  <c r="N288"/>
  <c r="M288"/>
  <c r="L288"/>
  <c r="K288"/>
  <c r="J288"/>
  <c r="I288"/>
  <c r="H288"/>
  <c r="G288"/>
  <c r="F288"/>
  <c r="E288"/>
  <c r="D288"/>
  <c r="C288"/>
  <c r="B288"/>
  <c r="Q287"/>
  <c r="P287"/>
  <c r="O287"/>
  <c r="N287"/>
  <c r="M287"/>
  <c r="L287"/>
  <c r="K287"/>
  <c r="J287"/>
  <c r="I287"/>
  <c r="H287"/>
  <c r="G287"/>
  <c r="F287"/>
  <c r="E287"/>
  <c r="D287"/>
  <c r="C287"/>
  <c r="B287"/>
  <c r="Q286"/>
  <c r="P286"/>
  <c r="O286"/>
  <c r="N286"/>
  <c r="M286"/>
  <c r="L286"/>
  <c r="K286"/>
  <c r="J286"/>
  <c r="I286"/>
  <c r="H286"/>
  <c r="G286"/>
  <c r="F286"/>
  <c r="E286"/>
  <c r="D286"/>
  <c r="C286"/>
  <c r="B286"/>
  <c r="Q285"/>
  <c r="P285"/>
  <c r="O285"/>
  <c r="N285"/>
  <c r="M285"/>
  <c r="L285"/>
  <c r="K285"/>
  <c r="J285"/>
  <c r="I285"/>
  <c r="H285"/>
  <c r="G285"/>
  <c r="F285"/>
  <c r="E285"/>
  <c r="D285"/>
  <c r="C285"/>
  <c r="B285"/>
  <c r="Q284"/>
  <c r="P284"/>
  <c r="O284"/>
  <c r="N284"/>
  <c r="M284"/>
  <c r="L284"/>
  <c r="K284"/>
  <c r="J284"/>
  <c r="I284"/>
  <c r="H284"/>
  <c r="G284"/>
  <c r="F284"/>
  <c r="E284"/>
  <c r="D284"/>
  <c r="C284"/>
  <c r="B284"/>
  <c r="Q283"/>
  <c r="P283"/>
  <c r="O283"/>
  <c r="N283"/>
  <c r="M283"/>
  <c r="L283"/>
  <c r="K283"/>
  <c r="J283"/>
  <c r="I283"/>
  <c r="H283"/>
  <c r="G283"/>
  <c r="F283"/>
  <c r="E283"/>
  <c r="D283"/>
  <c r="C283"/>
  <c r="B283"/>
  <c r="Q282"/>
  <c r="P282"/>
  <c r="O282"/>
  <c r="N282"/>
  <c r="M282"/>
  <c r="L282"/>
  <c r="K282"/>
  <c r="J282"/>
  <c r="I282"/>
  <c r="H282"/>
  <c r="G282"/>
  <c r="F282"/>
  <c r="E282"/>
  <c r="D282"/>
  <c r="C282"/>
  <c r="B282"/>
  <c r="Q281"/>
  <c r="P281"/>
  <c r="O281"/>
  <c r="N281"/>
  <c r="M281"/>
  <c r="L281"/>
  <c r="K281"/>
  <c r="J281"/>
  <c r="I281"/>
  <c r="H281"/>
  <c r="G281"/>
  <c r="F281"/>
  <c r="E281"/>
  <c r="D281"/>
  <c r="C281"/>
  <c r="B281"/>
  <c r="Q280"/>
  <c r="P280"/>
  <c r="O280"/>
  <c r="N280"/>
  <c r="M280"/>
  <c r="L280"/>
  <c r="K280"/>
  <c r="J280"/>
  <c r="I280"/>
  <c r="H280"/>
  <c r="G280"/>
  <c r="F280"/>
  <c r="E280"/>
  <c r="D280"/>
  <c r="C280"/>
  <c r="B280"/>
  <c r="Q279"/>
  <c r="P279"/>
  <c r="O279"/>
  <c r="N279"/>
  <c r="M279"/>
  <c r="L279"/>
  <c r="K279"/>
  <c r="J279"/>
  <c r="I279"/>
  <c r="H279"/>
  <c r="G279"/>
  <c r="F279"/>
  <c r="E279"/>
  <c r="D279"/>
  <c r="C279"/>
  <c r="B279"/>
  <c r="Q278"/>
  <c r="P278"/>
  <c r="O278"/>
  <c r="N278"/>
  <c r="M278"/>
  <c r="L278"/>
  <c r="K278"/>
  <c r="J278"/>
  <c r="I278"/>
  <c r="H278"/>
  <c r="G278"/>
  <c r="F278"/>
  <c r="E278"/>
  <c r="D278"/>
  <c r="C278"/>
  <c r="B278"/>
  <c r="Q277"/>
  <c r="P277"/>
  <c r="O277"/>
  <c r="N277"/>
  <c r="M277"/>
  <c r="L277"/>
  <c r="K277"/>
  <c r="J277"/>
  <c r="I277"/>
  <c r="H277"/>
  <c r="G277"/>
  <c r="F277"/>
  <c r="E277"/>
  <c r="D277"/>
  <c r="C277"/>
  <c r="B277"/>
  <c r="Q276"/>
  <c r="P276"/>
  <c r="O276"/>
  <c r="N276"/>
  <c r="M276"/>
  <c r="L276"/>
  <c r="K276"/>
  <c r="J276"/>
  <c r="I276"/>
  <c r="H276"/>
  <c r="G276"/>
  <c r="F276"/>
  <c r="E276"/>
  <c r="D276"/>
  <c r="C276"/>
  <c r="B276"/>
  <c r="Q275"/>
  <c r="P275"/>
  <c r="O275"/>
  <c r="N275"/>
  <c r="M275"/>
  <c r="L275"/>
  <c r="K275"/>
  <c r="J275"/>
  <c r="I275"/>
  <c r="H275"/>
  <c r="G275"/>
  <c r="F275"/>
  <c r="E275"/>
  <c r="D275"/>
  <c r="C275"/>
  <c r="B275"/>
  <c r="Q274"/>
  <c r="P274"/>
  <c r="O274"/>
  <c r="N274"/>
  <c r="M274"/>
  <c r="L274"/>
  <c r="K274"/>
  <c r="J274"/>
  <c r="I274"/>
  <c r="H274"/>
  <c r="G274"/>
  <c r="F274"/>
  <c r="E274"/>
  <c r="D274"/>
  <c r="C274"/>
  <c r="B274"/>
  <c r="Q273"/>
  <c r="P273"/>
  <c r="O273"/>
  <c r="N273"/>
  <c r="M273"/>
  <c r="L273"/>
  <c r="K273"/>
  <c r="J273"/>
  <c r="I273"/>
  <c r="H273"/>
  <c r="G273"/>
  <c r="F273"/>
  <c r="E273"/>
  <c r="D273"/>
  <c r="C273"/>
  <c r="B273"/>
  <c r="Q272"/>
  <c r="P272"/>
  <c r="O272"/>
  <c r="N272"/>
  <c r="M272"/>
  <c r="L272"/>
  <c r="K272"/>
  <c r="J272"/>
  <c r="I272"/>
  <c r="H272"/>
  <c r="G272"/>
  <c r="F272"/>
  <c r="E272"/>
  <c r="D272"/>
  <c r="C272"/>
  <c r="B272"/>
  <c r="Q271"/>
  <c r="P271"/>
  <c r="O271"/>
  <c r="N271"/>
  <c r="M271"/>
  <c r="L271"/>
  <c r="K271"/>
  <c r="J271"/>
  <c r="I271"/>
  <c r="H271"/>
  <c r="G271"/>
  <c r="F271"/>
  <c r="E271"/>
  <c r="D271"/>
  <c r="C271"/>
  <c r="B271"/>
  <c r="Q270"/>
  <c r="P270"/>
  <c r="O270"/>
  <c r="N270"/>
  <c r="M270"/>
  <c r="L270"/>
  <c r="K270"/>
  <c r="J270"/>
  <c r="I270"/>
  <c r="H270"/>
  <c r="G270"/>
  <c r="F270"/>
  <c r="E270"/>
  <c r="D270"/>
  <c r="C270"/>
  <c r="B270"/>
  <c r="Q269"/>
  <c r="P269"/>
  <c r="O269"/>
  <c r="N269"/>
  <c r="M269"/>
  <c r="L269"/>
  <c r="K269"/>
  <c r="J269"/>
  <c r="I269"/>
  <c r="H269"/>
  <c r="G269"/>
  <c r="F269"/>
  <c r="E269"/>
  <c r="D269"/>
  <c r="C269"/>
  <c r="B269"/>
  <c r="Q268"/>
  <c r="P268"/>
  <c r="O268"/>
  <c r="N268"/>
  <c r="M268"/>
  <c r="L268"/>
  <c r="K268"/>
  <c r="J268"/>
  <c r="I268"/>
  <c r="H268"/>
  <c r="G268"/>
  <c r="F268"/>
  <c r="E268"/>
  <c r="D268"/>
  <c r="C268"/>
  <c r="B268"/>
  <c r="Q267"/>
  <c r="P267"/>
  <c r="O267"/>
  <c r="N267"/>
  <c r="M267"/>
  <c r="L267"/>
  <c r="K267"/>
  <c r="J267"/>
  <c r="I267"/>
  <c r="H267"/>
  <c r="G267"/>
  <c r="F267"/>
  <c r="E267"/>
  <c r="D267"/>
  <c r="C267"/>
  <c r="B267"/>
  <c r="Q266"/>
  <c r="P266"/>
  <c r="O266"/>
  <c r="N266"/>
  <c r="M266"/>
  <c r="L266"/>
  <c r="K266"/>
  <c r="J266"/>
  <c r="I266"/>
  <c r="H266"/>
  <c r="G266"/>
  <c r="F266"/>
  <c r="E266"/>
  <c r="D266"/>
  <c r="C266"/>
  <c r="B266"/>
  <c r="Q265"/>
  <c r="P265"/>
  <c r="O265"/>
  <c r="N265"/>
  <c r="M265"/>
  <c r="L265"/>
  <c r="K265"/>
  <c r="J265"/>
  <c r="I265"/>
  <c r="H265"/>
  <c r="G265"/>
  <c r="F265"/>
  <c r="E265"/>
  <c r="D265"/>
  <c r="C265"/>
  <c r="B265"/>
  <c r="Q264"/>
  <c r="P264"/>
  <c r="O264"/>
  <c r="N264"/>
  <c r="M264"/>
  <c r="L264"/>
  <c r="K264"/>
  <c r="J264"/>
  <c r="I264"/>
  <c r="H264"/>
  <c r="G264"/>
  <c r="F264"/>
  <c r="E264"/>
  <c r="D264"/>
  <c r="C264"/>
  <c r="B264"/>
  <c r="Q263"/>
  <c r="P263"/>
  <c r="O263"/>
  <c r="N263"/>
  <c r="M263"/>
  <c r="L263"/>
  <c r="K263"/>
  <c r="J263"/>
  <c r="I263"/>
  <c r="H263"/>
  <c r="G263"/>
  <c r="F263"/>
  <c r="E263"/>
  <c r="D263"/>
  <c r="C263"/>
  <c r="B263"/>
  <c r="Q262"/>
  <c r="P262"/>
  <c r="O262"/>
  <c r="N262"/>
  <c r="M262"/>
  <c r="L262"/>
  <c r="K262"/>
  <c r="J262"/>
  <c r="I262"/>
  <c r="H262"/>
  <c r="G262"/>
  <c r="F262"/>
  <c r="E262"/>
  <c r="D262"/>
  <c r="C262"/>
  <c r="B262"/>
  <c r="Q261"/>
  <c r="P261"/>
  <c r="O261"/>
  <c r="N261"/>
  <c r="M261"/>
  <c r="L261"/>
  <c r="K261"/>
  <c r="J261"/>
  <c r="I261"/>
  <c r="H261"/>
  <c r="G261"/>
  <c r="F261"/>
  <c r="E261"/>
  <c r="D261"/>
  <c r="C261"/>
  <c r="B261"/>
  <c r="Q260"/>
  <c r="P260"/>
  <c r="O260"/>
  <c r="N260"/>
  <c r="M260"/>
  <c r="L260"/>
  <c r="K260"/>
  <c r="J260"/>
  <c r="I260"/>
  <c r="H260"/>
  <c r="G260"/>
  <c r="F260"/>
  <c r="E260"/>
  <c r="D260"/>
  <c r="C260"/>
  <c r="B260"/>
  <c r="Q259"/>
  <c r="P259"/>
  <c r="O259"/>
  <c r="N259"/>
  <c r="M259"/>
  <c r="L259"/>
  <c r="K259"/>
  <c r="J259"/>
  <c r="I259"/>
  <c r="H259"/>
  <c r="G259"/>
  <c r="F259"/>
  <c r="E259"/>
  <c r="D259"/>
  <c r="C259"/>
  <c r="B259"/>
  <c r="Q258"/>
  <c r="P258"/>
  <c r="O258"/>
  <c r="N258"/>
  <c r="M258"/>
  <c r="L258"/>
  <c r="K258"/>
  <c r="J258"/>
  <c r="I258"/>
  <c r="H258"/>
  <c r="G258"/>
  <c r="F258"/>
  <c r="E258"/>
  <c r="D258"/>
  <c r="C258"/>
  <c r="B258"/>
  <c r="Q257"/>
  <c r="P257"/>
  <c r="O257"/>
  <c r="N257"/>
  <c r="M257"/>
  <c r="L257"/>
  <c r="K257"/>
  <c r="J257"/>
  <c r="I257"/>
  <c r="H257"/>
  <c r="G257"/>
  <c r="F257"/>
  <c r="E257"/>
  <c r="D257"/>
  <c r="C257"/>
  <c r="B257"/>
  <c r="Q256"/>
  <c r="P256"/>
  <c r="O256"/>
  <c r="N256"/>
  <c r="M256"/>
  <c r="L256"/>
  <c r="K256"/>
  <c r="J256"/>
  <c r="I256"/>
  <c r="H256"/>
  <c r="G256"/>
  <c r="F256"/>
  <c r="E256"/>
  <c r="D256"/>
  <c r="C256"/>
  <c r="B256"/>
  <c r="Q255"/>
  <c r="P255"/>
  <c r="O255"/>
  <c r="N255"/>
  <c r="M255"/>
  <c r="L255"/>
  <c r="K255"/>
  <c r="J255"/>
  <c r="I255"/>
  <c r="H255"/>
  <c r="G255"/>
  <c r="F255"/>
  <c r="E255"/>
  <c r="D255"/>
  <c r="C255"/>
  <c r="B255"/>
  <c r="Q254"/>
  <c r="P254"/>
  <c r="O254"/>
  <c r="N254"/>
  <c r="M254"/>
  <c r="L254"/>
  <c r="K254"/>
  <c r="J254"/>
  <c r="I254"/>
  <c r="H254"/>
  <c r="G254"/>
  <c r="F254"/>
  <c r="E254"/>
  <c r="D254"/>
  <c r="C254"/>
  <c r="B254"/>
  <c r="Q253"/>
  <c r="P253"/>
  <c r="O253"/>
  <c r="N253"/>
  <c r="M253"/>
  <c r="L253"/>
  <c r="K253"/>
  <c r="J253"/>
  <c r="I253"/>
  <c r="H253"/>
  <c r="G253"/>
  <c r="F253"/>
  <c r="E253"/>
  <c r="D253"/>
  <c r="C253"/>
  <c r="B253"/>
  <c r="Q252"/>
  <c r="P252"/>
  <c r="O252"/>
  <c r="N252"/>
  <c r="M252"/>
  <c r="L252"/>
  <c r="K252"/>
  <c r="J252"/>
  <c r="I252"/>
  <c r="H252"/>
  <c r="G252"/>
  <c r="F252"/>
  <c r="E252"/>
  <c r="D252"/>
  <c r="C252"/>
  <c r="B252"/>
  <c r="Q251"/>
  <c r="P251"/>
  <c r="O251"/>
  <c r="N251"/>
  <c r="M251"/>
  <c r="L251"/>
  <c r="K251"/>
  <c r="J251"/>
  <c r="I251"/>
  <c r="H251"/>
  <c r="G251"/>
  <c r="F251"/>
  <c r="E251"/>
  <c r="D251"/>
  <c r="C251"/>
  <c r="B251"/>
  <c r="Q250"/>
  <c r="P250"/>
  <c r="O250"/>
  <c r="N250"/>
  <c r="M250"/>
  <c r="L250"/>
  <c r="K250"/>
  <c r="J250"/>
  <c r="I250"/>
  <c r="H250"/>
  <c r="G250"/>
  <c r="F250"/>
  <c r="E250"/>
  <c r="D250"/>
  <c r="C250"/>
  <c r="B250"/>
  <c r="Q249"/>
  <c r="P249"/>
  <c r="O249"/>
  <c r="N249"/>
  <c r="M249"/>
  <c r="L249"/>
  <c r="K249"/>
  <c r="J249"/>
  <c r="I249"/>
  <c r="H249"/>
  <c r="G249"/>
  <c r="F249"/>
  <c r="E249"/>
  <c r="D249"/>
  <c r="C249"/>
  <c r="B249"/>
  <c r="Q248"/>
  <c r="P248"/>
  <c r="O248"/>
  <c r="N248"/>
  <c r="M248"/>
  <c r="L248"/>
  <c r="K248"/>
  <c r="J248"/>
  <c r="I248"/>
  <c r="H248"/>
  <c r="G248"/>
  <c r="F248"/>
  <c r="E248"/>
  <c r="D248"/>
  <c r="C248"/>
  <c r="B248"/>
  <c r="Q247"/>
  <c r="P247"/>
  <c r="O247"/>
  <c r="N247"/>
  <c r="M247"/>
  <c r="L247"/>
  <c r="K247"/>
  <c r="J247"/>
  <c r="I247"/>
  <c r="H247"/>
  <c r="G247"/>
  <c r="F247"/>
  <c r="E247"/>
  <c r="D247"/>
  <c r="C247"/>
  <c r="B247"/>
  <c r="Q246"/>
  <c r="P246"/>
  <c r="O246"/>
  <c r="N246"/>
  <c r="M246"/>
  <c r="L246"/>
  <c r="K246"/>
  <c r="J246"/>
  <c r="I246"/>
  <c r="H246"/>
  <c r="G246"/>
  <c r="F246"/>
  <c r="E246"/>
  <c r="D246"/>
  <c r="C246"/>
  <c r="B246"/>
  <c r="Q245"/>
  <c r="P245"/>
  <c r="O245"/>
  <c r="N245"/>
  <c r="M245"/>
  <c r="L245"/>
  <c r="K245"/>
  <c r="J245"/>
  <c r="I245"/>
  <c r="H245"/>
  <c r="G245"/>
  <c r="F245"/>
  <c r="E245"/>
  <c r="D245"/>
  <c r="C245"/>
  <c r="B245"/>
  <c r="Q244"/>
  <c r="P244"/>
  <c r="O244"/>
  <c r="N244"/>
  <c r="M244"/>
  <c r="L244"/>
  <c r="K244"/>
  <c r="J244"/>
  <c r="I244"/>
  <c r="H244"/>
  <c r="G244"/>
  <c r="F244"/>
  <c r="E244"/>
  <c r="D244"/>
  <c r="C244"/>
  <c r="B244"/>
  <c r="Q243"/>
  <c r="P243"/>
  <c r="O243"/>
  <c r="N243"/>
  <c r="M243"/>
  <c r="L243"/>
  <c r="K243"/>
  <c r="J243"/>
  <c r="I243"/>
  <c r="H243"/>
  <c r="G243"/>
  <c r="F243"/>
  <c r="E243"/>
  <c r="D243"/>
  <c r="C243"/>
  <c r="B243"/>
  <c r="Q242"/>
  <c r="P242"/>
  <c r="O242"/>
  <c r="N242"/>
  <c r="M242"/>
  <c r="L242"/>
  <c r="K242"/>
  <c r="J242"/>
  <c r="I242"/>
  <c r="H242"/>
  <c r="G242"/>
  <c r="F242"/>
  <c r="E242"/>
  <c r="D242"/>
  <c r="C242"/>
  <c r="B242"/>
  <c r="Q241"/>
  <c r="P241"/>
  <c r="O241"/>
  <c r="N241"/>
  <c r="M241"/>
  <c r="L241"/>
  <c r="K241"/>
  <c r="J241"/>
  <c r="I241"/>
  <c r="H241"/>
  <c r="G241"/>
  <c r="F241"/>
  <c r="E241"/>
  <c r="D241"/>
  <c r="C241"/>
  <c r="B241"/>
  <c r="Q240"/>
  <c r="P240"/>
  <c r="O240"/>
  <c r="N240"/>
  <c r="M240"/>
  <c r="L240"/>
  <c r="K240"/>
  <c r="J240"/>
  <c r="I240"/>
  <c r="H240"/>
  <c r="G240"/>
  <c r="F240"/>
  <c r="E240"/>
  <c r="D240"/>
  <c r="C240"/>
  <c r="B240"/>
  <c r="Q239"/>
  <c r="P239"/>
  <c r="O239"/>
  <c r="N239"/>
  <c r="M239"/>
  <c r="L239"/>
  <c r="K239"/>
  <c r="J239"/>
  <c r="I239"/>
  <c r="H239"/>
  <c r="G239"/>
  <c r="F239"/>
  <c r="E239"/>
  <c r="D239"/>
  <c r="C239"/>
  <c r="B239"/>
  <c r="Q238"/>
  <c r="P238"/>
  <c r="O238"/>
  <c r="N238"/>
  <c r="M238"/>
  <c r="L238"/>
  <c r="K238"/>
  <c r="J238"/>
  <c r="I238"/>
  <c r="H238"/>
  <c r="G238"/>
  <c r="F238"/>
  <c r="E238"/>
  <c r="D238"/>
  <c r="C238"/>
  <c r="B238"/>
  <c r="Q237"/>
  <c r="P237"/>
  <c r="O237"/>
  <c r="N237"/>
  <c r="M237"/>
  <c r="L237"/>
  <c r="K237"/>
  <c r="J237"/>
  <c r="I237"/>
  <c r="H237"/>
  <c r="G237"/>
  <c r="F237"/>
  <c r="E237"/>
  <c r="D237"/>
  <c r="C237"/>
  <c r="B237"/>
  <c r="Q236"/>
  <c r="P236"/>
  <c r="O236"/>
  <c r="N236"/>
  <c r="M236"/>
  <c r="L236"/>
  <c r="K236"/>
  <c r="J236"/>
  <c r="I236"/>
  <c r="H236"/>
  <c r="G236"/>
  <c r="F236"/>
  <c r="E236"/>
  <c r="D236"/>
  <c r="C236"/>
  <c r="B236"/>
  <c r="Q235"/>
  <c r="P235"/>
  <c r="O235"/>
  <c r="N235"/>
  <c r="M235"/>
  <c r="L235"/>
  <c r="K235"/>
  <c r="J235"/>
  <c r="I235"/>
  <c r="H235"/>
  <c r="G235"/>
  <c r="F235"/>
  <c r="E235"/>
  <c r="D235"/>
  <c r="C235"/>
  <c r="B235"/>
  <c r="Q234"/>
  <c r="P234"/>
  <c r="O234"/>
  <c r="N234"/>
  <c r="M234"/>
  <c r="L234"/>
  <c r="K234"/>
  <c r="J234"/>
  <c r="I234"/>
  <c r="H234"/>
  <c r="G234"/>
  <c r="F234"/>
  <c r="E234"/>
  <c r="D234"/>
  <c r="C234"/>
  <c r="B234"/>
  <c r="Q233"/>
  <c r="P233"/>
  <c r="O233"/>
  <c r="N233"/>
  <c r="M233"/>
  <c r="L233"/>
  <c r="K233"/>
  <c r="J233"/>
  <c r="I233"/>
  <c r="H233"/>
  <c r="G233"/>
  <c r="F233"/>
  <c r="E233"/>
  <c r="D233"/>
  <c r="C233"/>
  <c r="B233"/>
  <c r="Q232"/>
  <c r="P232"/>
  <c r="O232"/>
  <c r="N232"/>
  <c r="M232"/>
  <c r="L232"/>
  <c r="K232"/>
  <c r="J232"/>
  <c r="I232"/>
  <c r="H232"/>
  <c r="G232"/>
  <c r="F232"/>
  <c r="E232"/>
  <c r="D232"/>
  <c r="C232"/>
  <c r="B232"/>
  <c r="Q231"/>
  <c r="P231"/>
  <c r="O231"/>
  <c r="N231"/>
  <c r="M231"/>
  <c r="L231"/>
  <c r="K231"/>
  <c r="J231"/>
  <c r="I231"/>
  <c r="H231"/>
  <c r="G231"/>
  <c r="F231"/>
  <c r="E231"/>
  <c r="D231"/>
  <c r="C231"/>
  <c r="B231"/>
  <c r="Q230"/>
  <c r="P230"/>
  <c r="O230"/>
  <c r="N230"/>
  <c r="M230"/>
  <c r="L230"/>
  <c r="K230"/>
  <c r="J230"/>
  <c r="I230"/>
  <c r="H230"/>
  <c r="G230"/>
  <c r="F230"/>
  <c r="E230"/>
  <c r="D230"/>
  <c r="C230"/>
  <c r="B230"/>
  <c r="Q229"/>
  <c r="P229"/>
  <c r="O229"/>
  <c r="N229"/>
  <c r="M229"/>
  <c r="L229"/>
  <c r="K229"/>
  <c r="J229"/>
  <c r="I229"/>
  <c r="H229"/>
  <c r="G229"/>
  <c r="F229"/>
  <c r="E229"/>
  <c r="D229"/>
  <c r="C229"/>
  <c r="B229"/>
  <c r="Q228"/>
  <c r="P228"/>
  <c r="O228"/>
  <c r="N228"/>
  <c r="M228"/>
  <c r="L228"/>
  <c r="K228"/>
  <c r="J228"/>
  <c r="I228"/>
  <c r="H228"/>
  <c r="G228"/>
  <c r="F228"/>
  <c r="E228"/>
  <c r="D228"/>
  <c r="C228"/>
  <c r="B228"/>
  <c r="Q227"/>
  <c r="P227"/>
  <c r="O227"/>
  <c r="N227"/>
  <c r="M227"/>
  <c r="L227"/>
  <c r="K227"/>
  <c r="J227"/>
  <c r="I227"/>
  <c r="H227"/>
  <c r="G227"/>
  <c r="F227"/>
  <c r="E227"/>
  <c r="D227"/>
  <c r="C227"/>
  <c r="B227"/>
  <c r="Q226"/>
  <c r="P226"/>
  <c r="O226"/>
  <c r="N226"/>
  <c r="M226"/>
  <c r="L226"/>
  <c r="K226"/>
  <c r="J226"/>
  <c r="I226"/>
  <c r="H226"/>
  <c r="G226"/>
  <c r="F226"/>
  <c r="E226"/>
  <c r="D226"/>
  <c r="C226"/>
  <c r="B226"/>
  <c r="Q225"/>
  <c r="P225"/>
  <c r="O225"/>
  <c r="N225"/>
  <c r="M225"/>
  <c r="L225"/>
  <c r="K225"/>
  <c r="J225"/>
  <c r="I225"/>
  <c r="H225"/>
  <c r="G225"/>
  <c r="F225"/>
  <c r="E225"/>
  <c r="D225"/>
  <c r="C225"/>
  <c r="B225"/>
  <c r="Q224"/>
  <c r="P224"/>
  <c r="O224"/>
  <c r="N224"/>
  <c r="M224"/>
  <c r="L224"/>
  <c r="K224"/>
  <c r="J224"/>
  <c r="I224"/>
  <c r="H224"/>
  <c r="G224"/>
  <c r="F224"/>
  <c r="E224"/>
  <c r="D224"/>
  <c r="C224"/>
  <c r="B224"/>
  <c r="Q223"/>
  <c r="P223"/>
  <c r="O223"/>
  <c r="N223"/>
  <c r="M223"/>
  <c r="L223"/>
  <c r="K223"/>
  <c r="J223"/>
  <c r="I223"/>
  <c r="H223"/>
  <c r="G223"/>
  <c r="F223"/>
  <c r="E223"/>
  <c r="D223"/>
  <c r="C223"/>
  <c r="B223"/>
  <c r="Q222"/>
  <c r="P222"/>
  <c r="O222"/>
  <c r="N222"/>
  <c r="M222"/>
  <c r="L222"/>
  <c r="K222"/>
  <c r="J222"/>
  <c r="I222"/>
  <c r="H222"/>
  <c r="G222"/>
  <c r="F222"/>
  <c r="E222"/>
  <c r="D222"/>
  <c r="C222"/>
  <c r="B222"/>
  <c r="Q221"/>
  <c r="P221"/>
  <c r="O221"/>
  <c r="N221"/>
  <c r="M221"/>
  <c r="L221"/>
  <c r="K221"/>
  <c r="J221"/>
  <c r="I221"/>
  <c r="H221"/>
  <c r="G221"/>
  <c r="F221"/>
  <c r="E221"/>
  <c r="D221"/>
  <c r="C221"/>
  <c r="B221"/>
  <c r="Q220"/>
  <c r="P220"/>
  <c r="O220"/>
  <c r="N220"/>
  <c r="M220"/>
  <c r="L220"/>
  <c r="K220"/>
  <c r="J220"/>
  <c r="I220"/>
  <c r="H220"/>
  <c r="G220"/>
  <c r="F220"/>
  <c r="E220"/>
  <c r="D220"/>
  <c r="C220"/>
  <c r="B220"/>
  <c r="Q219"/>
  <c r="P219"/>
  <c r="O219"/>
  <c r="N219"/>
  <c r="M219"/>
  <c r="L219"/>
  <c r="K219"/>
  <c r="J219"/>
  <c r="I219"/>
  <c r="H219"/>
  <c r="G219"/>
  <c r="F219"/>
  <c r="E219"/>
  <c r="D219"/>
  <c r="C219"/>
  <c r="B219"/>
  <c r="Q218"/>
  <c r="P218"/>
  <c r="O218"/>
  <c r="N218"/>
  <c r="M218"/>
  <c r="L218"/>
  <c r="K218"/>
  <c r="J218"/>
  <c r="I218"/>
  <c r="H218"/>
  <c r="G218"/>
  <c r="F218"/>
  <c r="E218"/>
  <c r="D218"/>
  <c r="C218"/>
  <c r="B218"/>
  <c r="Q217"/>
  <c r="P217"/>
  <c r="O217"/>
  <c r="N217"/>
  <c r="M217"/>
  <c r="L217"/>
  <c r="K217"/>
  <c r="J217"/>
  <c r="I217"/>
  <c r="H217"/>
  <c r="G217"/>
  <c r="F217"/>
  <c r="E217"/>
  <c r="D217"/>
  <c r="C217"/>
  <c r="B217"/>
  <c r="Q216"/>
  <c r="P216"/>
  <c r="O216"/>
  <c r="N216"/>
  <c r="M216"/>
  <c r="L216"/>
  <c r="K216"/>
  <c r="J216"/>
  <c r="I216"/>
  <c r="H216"/>
  <c r="G216"/>
  <c r="F216"/>
  <c r="E216"/>
  <c r="D216"/>
  <c r="C216"/>
  <c r="B216"/>
  <c r="Q215"/>
  <c r="P215"/>
  <c r="O215"/>
  <c r="N215"/>
  <c r="M215"/>
  <c r="L215"/>
  <c r="K215"/>
  <c r="J215"/>
  <c r="I215"/>
  <c r="H215"/>
  <c r="G215"/>
  <c r="F215"/>
  <c r="E215"/>
  <c r="D215"/>
  <c r="C215"/>
  <c r="B215"/>
  <c r="Q214"/>
  <c r="P214"/>
  <c r="O214"/>
  <c r="N214"/>
  <c r="M214"/>
  <c r="L214"/>
  <c r="K214"/>
  <c r="J214"/>
  <c r="I214"/>
  <c r="H214"/>
  <c r="G214"/>
  <c r="F214"/>
  <c r="E214"/>
  <c r="D214"/>
  <c r="C214"/>
  <c r="B214"/>
  <c r="Q213"/>
  <c r="P213"/>
  <c r="O213"/>
  <c r="N213"/>
  <c r="M213"/>
  <c r="L213"/>
  <c r="K213"/>
  <c r="J213"/>
  <c r="I213"/>
  <c r="H213"/>
  <c r="G213"/>
  <c r="F213"/>
  <c r="E213"/>
  <c r="D213"/>
  <c r="C213"/>
  <c r="B213"/>
  <c r="Q212"/>
  <c r="P212"/>
  <c r="O212"/>
  <c r="N212"/>
  <c r="M212"/>
  <c r="L212"/>
  <c r="K212"/>
  <c r="J212"/>
  <c r="I212"/>
  <c r="H212"/>
  <c r="G212"/>
  <c r="F212"/>
  <c r="E212"/>
  <c r="D212"/>
  <c r="C212"/>
  <c r="B212"/>
  <c r="Q211"/>
  <c r="P211"/>
  <c r="O211"/>
  <c r="N211"/>
  <c r="M211"/>
  <c r="L211"/>
  <c r="K211"/>
  <c r="J211"/>
  <c r="I211"/>
  <c r="H211"/>
  <c r="G211"/>
  <c r="F211"/>
  <c r="E211"/>
  <c r="D211"/>
  <c r="C211"/>
  <c r="B211"/>
  <c r="Q210"/>
  <c r="P210"/>
  <c r="O210"/>
  <c r="N210"/>
  <c r="M210"/>
  <c r="L210"/>
  <c r="K210"/>
  <c r="J210"/>
  <c r="I210"/>
  <c r="H210"/>
  <c r="G210"/>
  <c r="F210"/>
  <c r="E210"/>
  <c r="D210"/>
  <c r="C210"/>
  <c r="B210"/>
  <c r="Q209"/>
  <c r="P209"/>
  <c r="O209"/>
  <c r="N209"/>
  <c r="M209"/>
  <c r="L209"/>
  <c r="K209"/>
  <c r="J209"/>
  <c r="I209"/>
  <c r="H209"/>
  <c r="G209"/>
  <c r="F209"/>
  <c r="E209"/>
  <c r="D209"/>
  <c r="C209"/>
  <c r="B209"/>
  <c r="Q208"/>
  <c r="P208"/>
  <c r="O208"/>
  <c r="N208"/>
  <c r="M208"/>
  <c r="L208"/>
  <c r="K208"/>
  <c r="J208"/>
  <c r="I208"/>
  <c r="H208"/>
  <c r="G208"/>
  <c r="F208"/>
  <c r="E208"/>
  <c r="D208"/>
  <c r="C208"/>
  <c r="B208"/>
  <c r="Q207"/>
  <c r="P207"/>
  <c r="O207"/>
  <c r="N207"/>
  <c r="M207"/>
  <c r="L207"/>
  <c r="K207"/>
  <c r="J207"/>
  <c r="I207"/>
  <c r="H207"/>
  <c r="G207"/>
  <c r="F207"/>
  <c r="E207"/>
  <c r="D207"/>
  <c r="C207"/>
  <c r="B207"/>
  <c r="Q206"/>
  <c r="P206"/>
  <c r="O206"/>
  <c r="N206"/>
  <c r="M206"/>
  <c r="L206"/>
  <c r="K206"/>
  <c r="J206"/>
  <c r="I206"/>
  <c r="H206"/>
  <c r="G206"/>
  <c r="F206"/>
  <c r="E206"/>
  <c r="D206"/>
  <c r="C206"/>
  <c r="B206"/>
  <c r="Q205"/>
  <c r="P205"/>
  <c r="O205"/>
  <c r="N205"/>
  <c r="M205"/>
  <c r="L205"/>
  <c r="K205"/>
  <c r="J205"/>
  <c r="I205"/>
  <c r="H205"/>
  <c r="G205"/>
  <c r="F205"/>
  <c r="E205"/>
  <c r="D205"/>
  <c r="C205"/>
  <c r="B205"/>
  <c r="Q204"/>
  <c r="P204"/>
  <c r="O204"/>
  <c r="N204"/>
  <c r="M204"/>
  <c r="L204"/>
  <c r="K204"/>
  <c r="J204"/>
  <c r="I204"/>
  <c r="H204"/>
  <c r="G204"/>
  <c r="F204"/>
  <c r="E204"/>
  <c r="D204"/>
  <c r="C204"/>
  <c r="B204"/>
  <c r="Q203"/>
  <c r="P203"/>
  <c r="O203"/>
  <c r="N203"/>
  <c r="M203"/>
  <c r="L203"/>
  <c r="K203"/>
  <c r="J203"/>
  <c r="I203"/>
  <c r="H203"/>
  <c r="G203"/>
  <c r="F203"/>
  <c r="E203"/>
  <c r="D203"/>
  <c r="C203"/>
  <c r="B203"/>
  <c r="Q202"/>
  <c r="P202"/>
  <c r="O202"/>
  <c r="N202"/>
  <c r="M202"/>
  <c r="L202"/>
  <c r="K202"/>
  <c r="J202"/>
  <c r="I202"/>
  <c r="H202"/>
  <c r="G202"/>
  <c r="F202"/>
  <c r="E202"/>
  <c r="D202"/>
  <c r="C202"/>
  <c r="B202"/>
  <c r="Q201"/>
  <c r="P201"/>
  <c r="O201"/>
  <c r="N201"/>
  <c r="M201"/>
  <c r="L201"/>
  <c r="K201"/>
  <c r="J201"/>
  <c r="I201"/>
  <c r="H201"/>
  <c r="G201"/>
  <c r="F201"/>
  <c r="E201"/>
  <c r="D201"/>
  <c r="C201"/>
  <c r="B201"/>
  <c r="Q200"/>
  <c r="P200"/>
  <c r="O200"/>
  <c r="N200"/>
  <c r="M200"/>
  <c r="L200"/>
  <c r="K200"/>
  <c r="J200"/>
  <c r="I200"/>
  <c r="H200"/>
  <c r="G200"/>
  <c r="F200"/>
  <c r="E200"/>
  <c r="D200"/>
  <c r="C200"/>
  <c r="B200"/>
  <c r="Q199"/>
  <c r="P199"/>
  <c r="O199"/>
  <c r="N199"/>
  <c r="M199"/>
  <c r="L199"/>
  <c r="K199"/>
  <c r="J199"/>
  <c r="I199"/>
  <c r="H199"/>
  <c r="G199"/>
  <c r="F199"/>
  <c r="E199"/>
  <c r="D199"/>
  <c r="C199"/>
  <c r="B199"/>
  <c r="Q198"/>
  <c r="P198"/>
  <c r="O198"/>
  <c r="N198"/>
  <c r="M198"/>
  <c r="L198"/>
  <c r="K198"/>
  <c r="J198"/>
  <c r="I198"/>
  <c r="H198"/>
  <c r="G198"/>
  <c r="F198"/>
  <c r="E198"/>
  <c r="D198"/>
  <c r="C198"/>
  <c r="B198"/>
  <c r="Q197"/>
  <c r="P197"/>
  <c r="O197"/>
  <c r="N197"/>
  <c r="M197"/>
  <c r="L197"/>
  <c r="K197"/>
  <c r="J197"/>
  <c r="I197"/>
  <c r="H197"/>
  <c r="G197"/>
  <c r="F197"/>
  <c r="E197"/>
  <c r="D197"/>
  <c r="C197"/>
  <c r="B197"/>
  <c r="Q196"/>
  <c r="P196"/>
  <c r="O196"/>
  <c r="N196"/>
  <c r="M196"/>
  <c r="L196"/>
  <c r="K196"/>
  <c r="J196"/>
  <c r="I196"/>
  <c r="H196"/>
  <c r="G196"/>
  <c r="F196"/>
  <c r="E196"/>
  <c r="D196"/>
  <c r="C196"/>
  <c r="B196"/>
  <c r="Q195"/>
  <c r="P195"/>
  <c r="O195"/>
  <c r="N195"/>
  <c r="M195"/>
  <c r="L195"/>
  <c r="K195"/>
  <c r="J195"/>
  <c r="I195"/>
  <c r="H195"/>
  <c r="G195"/>
  <c r="F195"/>
  <c r="E195"/>
  <c r="D195"/>
  <c r="C195"/>
  <c r="B195"/>
  <c r="Q194"/>
  <c r="P194"/>
  <c r="O194"/>
  <c r="N194"/>
  <c r="M194"/>
  <c r="L194"/>
  <c r="K194"/>
  <c r="J194"/>
  <c r="I194"/>
  <c r="H194"/>
  <c r="G194"/>
  <c r="F194"/>
  <c r="E194"/>
  <c r="D194"/>
  <c r="C194"/>
  <c r="B194"/>
  <c r="Q193"/>
  <c r="P193"/>
  <c r="O193"/>
  <c r="N193"/>
  <c r="M193"/>
  <c r="L193"/>
  <c r="K193"/>
  <c r="J193"/>
  <c r="I193"/>
  <c r="H193"/>
  <c r="G193"/>
  <c r="F193"/>
  <c r="E193"/>
  <c r="D193"/>
  <c r="C193"/>
  <c r="B193"/>
  <c r="Q192"/>
  <c r="P192"/>
  <c r="O192"/>
  <c r="N192"/>
  <c r="M192"/>
  <c r="L192"/>
  <c r="K192"/>
  <c r="J192"/>
  <c r="I192"/>
  <c r="H192"/>
  <c r="G192"/>
  <c r="F192"/>
  <c r="E192"/>
  <c r="D192"/>
  <c r="C192"/>
  <c r="B192"/>
  <c r="Q191"/>
  <c r="P191"/>
  <c r="O191"/>
  <c r="N191"/>
  <c r="M191"/>
  <c r="L191"/>
  <c r="K191"/>
  <c r="J191"/>
  <c r="I191"/>
  <c r="H191"/>
  <c r="G191"/>
  <c r="F191"/>
  <c r="E191"/>
  <c r="D191"/>
  <c r="C191"/>
  <c r="B191"/>
  <c r="Q190"/>
  <c r="P190"/>
  <c r="O190"/>
  <c r="N190"/>
  <c r="M190"/>
  <c r="L190"/>
  <c r="K190"/>
  <c r="J190"/>
  <c r="I190"/>
  <c r="H190"/>
  <c r="G190"/>
  <c r="F190"/>
  <c r="E190"/>
  <c r="D190"/>
  <c r="C190"/>
  <c r="B190"/>
  <c r="Q189"/>
  <c r="P189"/>
  <c r="O189"/>
  <c r="N189"/>
  <c r="M189"/>
  <c r="L189"/>
  <c r="K189"/>
  <c r="J189"/>
  <c r="I189"/>
  <c r="H189"/>
  <c r="G189"/>
  <c r="F189"/>
  <c r="E189"/>
  <c r="D189"/>
  <c r="C189"/>
  <c r="B189"/>
  <c r="Q188"/>
  <c r="P188"/>
  <c r="O188"/>
  <c r="N188"/>
  <c r="M188"/>
  <c r="L188"/>
  <c r="K188"/>
  <c r="J188"/>
  <c r="I188"/>
  <c r="H188"/>
  <c r="G188"/>
  <c r="F188"/>
  <c r="E188"/>
  <c r="D188"/>
  <c r="C188"/>
  <c r="B188"/>
  <c r="Q187"/>
  <c r="P187"/>
  <c r="O187"/>
  <c r="N187"/>
  <c r="M187"/>
  <c r="L187"/>
  <c r="K187"/>
  <c r="J187"/>
  <c r="I187"/>
  <c r="H187"/>
  <c r="G187"/>
  <c r="F187"/>
  <c r="E187"/>
  <c r="D187"/>
  <c r="C187"/>
  <c r="B187"/>
  <c r="Q186"/>
  <c r="P186"/>
  <c r="O186"/>
  <c r="N186"/>
  <c r="M186"/>
  <c r="L186"/>
  <c r="K186"/>
  <c r="J186"/>
  <c r="I186"/>
  <c r="H186"/>
  <c r="G186"/>
  <c r="F186"/>
  <c r="E186"/>
  <c r="D186"/>
  <c r="C186"/>
  <c r="B186"/>
  <c r="Q185"/>
  <c r="P185"/>
  <c r="O185"/>
  <c r="N185"/>
  <c r="M185"/>
  <c r="L185"/>
  <c r="K185"/>
  <c r="J185"/>
  <c r="I185"/>
  <c r="H185"/>
  <c r="G185"/>
  <c r="F185"/>
  <c r="E185"/>
  <c r="D185"/>
  <c r="C185"/>
  <c r="B185"/>
  <c r="Q184"/>
  <c r="P184"/>
  <c r="O184"/>
  <c r="N184"/>
  <c r="M184"/>
  <c r="L184"/>
  <c r="K184"/>
  <c r="J184"/>
  <c r="I184"/>
  <c r="H184"/>
  <c r="G184"/>
  <c r="F184"/>
  <c r="E184"/>
  <c r="D184"/>
  <c r="C184"/>
  <c r="B184"/>
  <c r="Q183"/>
  <c r="P183"/>
  <c r="O183"/>
  <c r="N183"/>
  <c r="M183"/>
  <c r="L183"/>
  <c r="K183"/>
  <c r="J183"/>
  <c r="I183"/>
  <c r="H183"/>
  <c r="G183"/>
  <c r="F183"/>
  <c r="E183"/>
  <c r="D183"/>
  <c r="C183"/>
  <c r="B183"/>
  <c r="Q182"/>
  <c r="P182"/>
  <c r="O182"/>
  <c r="N182"/>
  <c r="M182"/>
  <c r="L182"/>
  <c r="K182"/>
  <c r="J182"/>
  <c r="I182"/>
  <c r="H182"/>
  <c r="G182"/>
  <c r="F182"/>
  <c r="E182"/>
  <c r="D182"/>
  <c r="C182"/>
  <c r="B182"/>
  <c r="Q181"/>
  <c r="P181"/>
  <c r="O181"/>
  <c r="N181"/>
  <c r="M181"/>
  <c r="L181"/>
  <c r="K181"/>
  <c r="J181"/>
  <c r="I181"/>
  <c r="H181"/>
  <c r="G181"/>
  <c r="F181"/>
  <c r="E181"/>
  <c r="D181"/>
  <c r="C181"/>
  <c r="B181"/>
  <c r="Q180"/>
  <c r="P180"/>
  <c r="O180"/>
  <c r="N180"/>
  <c r="M180"/>
  <c r="L180"/>
  <c r="K180"/>
  <c r="J180"/>
  <c r="I180"/>
  <c r="H180"/>
  <c r="G180"/>
  <c r="F180"/>
  <c r="E180"/>
  <c r="D180"/>
  <c r="C180"/>
  <c r="B180"/>
  <c r="Q179"/>
  <c r="P179"/>
  <c r="O179"/>
  <c r="N179"/>
  <c r="M179"/>
  <c r="L179"/>
  <c r="K179"/>
  <c r="J179"/>
  <c r="I179"/>
  <c r="H179"/>
  <c r="G179"/>
  <c r="F179"/>
  <c r="E179"/>
  <c r="D179"/>
  <c r="C179"/>
  <c r="B179"/>
  <c r="Q178"/>
  <c r="P178"/>
  <c r="O178"/>
  <c r="N178"/>
  <c r="M178"/>
  <c r="L178"/>
  <c r="K178"/>
  <c r="J178"/>
  <c r="I178"/>
  <c r="H178"/>
  <c r="G178"/>
  <c r="F178"/>
  <c r="E178"/>
  <c r="D178"/>
  <c r="C178"/>
  <c r="B178"/>
  <c r="Q177"/>
  <c r="P177"/>
  <c r="O177"/>
  <c r="N177"/>
  <c r="M177"/>
  <c r="L177"/>
  <c r="K177"/>
  <c r="J177"/>
  <c r="I177"/>
  <c r="H177"/>
  <c r="G177"/>
  <c r="F177"/>
  <c r="E177"/>
  <c r="D177"/>
  <c r="C177"/>
  <c r="B177"/>
  <c r="Q176"/>
  <c r="P176"/>
  <c r="O176"/>
  <c r="N176"/>
  <c r="M176"/>
  <c r="L176"/>
  <c r="K176"/>
  <c r="J176"/>
  <c r="I176"/>
  <c r="H176"/>
  <c r="G176"/>
  <c r="F176"/>
  <c r="E176"/>
  <c r="D176"/>
  <c r="C176"/>
  <c r="B176"/>
  <c r="Q175"/>
  <c r="P175"/>
  <c r="O175"/>
  <c r="N175"/>
  <c r="M175"/>
  <c r="L175"/>
  <c r="K175"/>
  <c r="J175"/>
  <c r="I175"/>
  <c r="H175"/>
  <c r="G175"/>
  <c r="F175"/>
  <c r="E175"/>
  <c r="D175"/>
  <c r="C175"/>
  <c r="B175"/>
  <c r="Q174"/>
  <c r="P174"/>
  <c r="O174"/>
  <c r="N174"/>
  <c r="M174"/>
  <c r="L174"/>
  <c r="K174"/>
  <c r="J174"/>
  <c r="I174"/>
  <c r="H174"/>
  <c r="G174"/>
  <c r="F174"/>
  <c r="E174"/>
  <c r="D174"/>
  <c r="C174"/>
  <c r="B174"/>
  <c r="Q173"/>
  <c r="P173"/>
  <c r="O173"/>
  <c r="N173"/>
  <c r="M173"/>
  <c r="L173"/>
  <c r="K173"/>
  <c r="J173"/>
  <c r="I173"/>
  <c r="H173"/>
  <c r="G173"/>
  <c r="F173"/>
  <c r="E173"/>
  <c r="D173"/>
  <c r="C173"/>
  <c r="B173"/>
  <c r="Q172"/>
  <c r="P172"/>
  <c r="O172"/>
  <c r="N172"/>
  <c r="M172"/>
  <c r="L172"/>
  <c r="K172"/>
  <c r="J172"/>
  <c r="I172"/>
  <c r="H172"/>
  <c r="G172"/>
  <c r="F172"/>
  <c r="E172"/>
  <c r="D172"/>
  <c r="C172"/>
  <c r="B172"/>
  <c r="Q171"/>
  <c r="P171"/>
  <c r="O171"/>
  <c r="N171"/>
  <c r="M171"/>
  <c r="L171"/>
  <c r="K171"/>
  <c r="J171"/>
  <c r="I171"/>
  <c r="H171"/>
  <c r="G171"/>
  <c r="F171"/>
  <c r="E171"/>
  <c r="D171"/>
  <c r="C171"/>
  <c r="B171"/>
  <c r="Q170"/>
  <c r="P170"/>
  <c r="O170"/>
  <c r="N170"/>
  <c r="M170"/>
  <c r="L170"/>
  <c r="K170"/>
  <c r="J170"/>
  <c r="I170"/>
  <c r="H170"/>
  <c r="G170"/>
  <c r="F170"/>
  <c r="E170"/>
  <c r="D170"/>
  <c r="C170"/>
  <c r="B170"/>
  <c r="Q169"/>
  <c r="P169"/>
  <c r="O169"/>
  <c r="N169"/>
  <c r="M169"/>
  <c r="L169"/>
  <c r="K169"/>
  <c r="J169"/>
  <c r="I169"/>
  <c r="H169"/>
  <c r="G169"/>
  <c r="F169"/>
  <c r="E169"/>
  <c r="D169"/>
  <c r="C169"/>
  <c r="B169"/>
  <c r="Q168"/>
  <c r="P168"/>
  <c r="O168"/>
  <c r="N168"/>
  <c r="M168"/>
  <c r="L168"/>
  <c r="K168"/>
  <c r="J168"/>
  <c r="I168"/>
  <c r="H168"/>
  <c r="G168"/>
  <c r="F168"/>
  <c r="E168"/>
  <c r="D168"/>
  <c r="C168"/>
  <c r="B168"/>
  <c r="Q167"/>
  <c r="P167"/>
  <c r="O167"/>
  <c r="N167"/>
  <c r="M167"/>
  <c r="L167"/>
  <c r="K167"/>
  <c r="J167"/>
  <c r="I167"/>
  <c r="H167"/>
  <c r="G167"/>
  <c r="F167"/>
  <c r="E167"/>
  <c r="D167"/>
  <c r="C167"/>
  <c r="B167"/>
  <c r="Q166"/>
  <c r="P166"/>
  <c r="O166"/>
  <c r="N166"/>
  <c r="M166"/>
  <c r="L166"/>
  <c r="K166"/>
  <c r="J166"/>
  <c r="I166"/>
  <c r="H166"/>
  <c r="G166"/>
  <c r="F166"/>
  <c r="E166"/>
  <c r="D166"/>
  <c r="C166"/>
  <c r="B166"/>
  <c r="Q165"/>
  <c r="P165"/>
  <c r="O165"/>
  <c r="N165"/>
  <c r="M165"/>
  <c r="L165"/>
  <c r="K165"/>
  <c r="J165"/>
  <c r="I165"/>
  <c r="H165"/>
  <c r="G165"/>
  <c r="F165"/>
  <c r="E165"/>
  <c r="D165"/>
  <c r="C165"/>
  <c r="B165"/>
  <c r="Q164"/>
  <c r="P164"/>
  <c r="O164"/>
  <c r="N164"/>
  <c r="M164"/>
  <c r="L164"/>
  <c r="K164"/>
  <c r="J164"/>
  <c r="I164"/>
  <c r="H164"/>
  <c r="G164"/>
  <c r="F164"/>
  <c r="E164"/>
  <c r="D164"/>
  <c r="C164"/>
  <c r="B164"/>
  <c r="Q163"/>
  <c r="P163"/>
  <c r="O163"/>
  <c r="N163"/>
  <c r="M163"/>
  <c r="L163"/>
  <c r="K163"/>
  <c r="J163"/>
  <c r="I163"/>
  <c r="H163"/>
  <c r="G163"/>
  <c r="F163"/>
  <c r="E163"/>
  <c r="D163"/>
  <c r="C163"/>
  <c r="B163"/>
  <c r="Q162"/>
  <c r="P162"/>
  <c r="O162"/>
  <c r="N162"/>
  <c r="M162"/>
  <c r="L162"/>
  <c r="K162"/>
  <c r="J162"/>
  <c r="I162"/>
  <c r="H162"/>
  <c r="G162"/>
  <c r="F162"/>
  <c r="E162"/>
  <c r="D162"/>
  <c r="C162"/>
  <c r="B162"/>
  <c r="Q161"/>
  <c r="P161"/>
  <c r="O161"/>
  <c r="N161"/>
  <c r="M161"/>
  <c r="L161"/>
  <c r="K161"/>
  <c r="J161"/>
  <c r="I161"/>
  <c r="H161"/>
  <c r="G161"/>
  <c r="F161"/>
  <c r="E161"/>
  <c r="D161"/>
  <c r="C161"/>
  <c r="B161"/>
  <c r="Q160"/>
  <c r="P160"/>
  <c r="O160"/>
  <c r="N160"/>
  <c r="M160"/>
  <c r="L160"/>
  <c r="K160"/>
  <c r="J160"/>
  <c r="I160"/>
  <c r="H160"/>
  <c r="G160"/>
  <c r="F160"/>
  <c r="E160"/>
  <c r="D160"/>
  <c r="C160"/>
  <c r="B160"/>
  <c r="Q159"/>
  <c r="P159"/>
  <c r="O159"/>
  <c r="N159"/>
  <c r="M159"/>
  <c r="L159"/>
  <c r="K159"/>
  <c r="J159"/>
  <c r="I159"/>
  <c r="H159"/>
  <c r="G159"/>
  <c r="F159"/>
  <c r="E159"/>
  <c r="D159"/>
  <c r="C159"/>
  <c r="B159"/>
  <c r="Q158"/>
  <c r="P158"/>
  <c r="O158"/>
  <c r="N158"/>
  <c r="M158"/>
  <c r="L158"/>
  <c r="K158"/>
  <c r="J158"/>
  <c r="I158"/>
  <c r="H158"/>
  <c r="G158"/>
  <c r="F158"/>
  <c r="E158"/>
  <c r="D158"/>
  <c r="C158"/>
  <c r="B158"/>
  <c r="Q157"/>
  <c r="P157"/>
  <c r="O157"/>
  <c r="N157"/>
  <c r="M157"/>
  <c r="L157"/>
  <c r="K157"/>
  <c r="J157"/>
  <c r="I157"/>
  <c r="H157"/>
  <c r="G157"/>
  <c r="F157"/>
  <c r="E157"/>
  <c r="D157"/>
  <c r="C157"/>
  <c r="B157"/>
  <c r="Q156"/>
  <c r="P156"/>
  <c r="O156"/>
  <c r="N156"/>
  <c r="M156"/>
  <c r="L156"/>
  <c r="K156"/>
  <c r="J156"/>
  <c r="I156"/>
  <c r="H156"/>
  <c r="G156"/>
  <c r="F156"/>
  <c r="E156"/>
  <c r="D156"/>
  <c r="C156"/>
  <c r="B156"/>
  <c r="Q155"/>
  <c r="P155"/>
  <c r="O155"/>
  <c r="N155"/>
  <c r="M155"/>
  <c r="L155"/>
  <c r="K155"/>
  <c r="J155"/>
  <c r="I155"/>
  <c r="H155"/>
  <c r="G155"/>
  <c r="F155"/>
  <c r="E155"/>
  <c r="D155"/>
  <c r="C155"/>
  <c r="B155"/>
  <c r="Q154"/>
  <c r="P154"/>
  <c r="O154"/>
  <c r="N154"/>
  <c r="M154"/>
  <c r="L154"/>
  <c r="K154"/>
  <c r="J154"/>
  <c r="I154"/>
  <c r="H154"/>
  <c r="G154"/>
  <c r="F154"/>
  <c r="E154"/>
  <c r="D154"/>
  <c r="C154"/>
  <c r="B154"/>
  <c r="Q153"/>
  <c r="P153"/>
  <c r="O153"/>
  <c r="N153"/>
  <c r="M153"/>
  <c r="L153"/>
  <c r="K153"/>
  <c r="J153"/>
  <c r="I153"/>
  <c r="H153"/>
  <c r="G153"/>
  <c r="F153"/>
  <c r="E153"/>
  <c r="D153"/>
  <c r="C153"/>
  <c r="B153"/>
  <c r="Q152"/>
  <c r="P152"/>
  <c r="O152"/>
  <c r="N152"/>
  <c r="M152"/>
  <c r="L152"/>
  <c r="K152"/>
  <c r="J152"/>
  <c r="I152"/>
  <c r="H152"/>
  <c r="G152"/>
  <c r="F152"/>
  <c r="E152"/>
  <c r="D152"/>
  <c r="C152"/>
  <c r="B152"/>
  <c r="Q151"/>
  <c r="P151"/>
  <c r="O151"/>
  <c r="N151"/>
  <c r="M151"/>
  <c r="L151"/>
  <c r="K151"/>
  <c r="J151"/>
  <c r="I151"/>
  <c r="H151"/>
  <c r="G151"/>
  <c r="F151"/>
  <c r="E151"/>
  <c r="D151"/>
  <c r="C151"/>
  <c r="B151"/>
  <c r="Q150"/>
  <c r="P150"/>
  <c r="O150"/>
  <c r="N150"/>
  <c r="M150"/>
  <c r="L150"/>
  <c r="K150"/>
  <c r="J150"/>
  <c r="I150"/>
  <c r="H150"/>
  <c r="G150"/>
  <c r="F150"/>
  <c r="E150"/>
  <c r="D150"/>
  <c r="C150"/>
  <c r="B150"/>
  <c r="Q149"/>
  <c r="P149"/>
  <c r="O149"/>
  <c r="N149"/>
  <c r="M149"/>
  <c r="L149"/>
  <c r="K149"/>
  <c r="J149"/>
  <c r="I149"/>
  <c r="H149"/>
  <c r="G149"/>
  <c r="F149"/>
  <c r="E149"/>
  <c r="D149"/>
  <c r="C149"/>
  <c r="B149"/>
  <c r="Q148"/>
  <c r="P148"/>
  <c r="O148"/>
  <c r="N148"/>
  <c r="M148"/>
  <c r="L148"/>
  <c r="K148"/>
  <c r="J148"/>
  <c r="I148"/>
  <c r="H148"/>
  <c r="G148"/>
  <c r="F148"/>
  <c r="E148"/>
  <c r="D148"/>
  <c r="C148"/>
  <c r="B148"/>
  <c r="Q147"/>
  <c r="P147"/>
  <c r="O147"/>
  <c r="N147"/>
  <c r="M147"/>
  <c r="L147"/>
  <c r="K147"/>
  <c r="J147"/>
  <c r="I147"/>
  <c r="H147"/>
  <c r="G147"/>
  <c r="F147"/>
  <c r="E147"/>
  <c r="D147"/>
  <c r="C147"/>
  <c r="B147"/>
  <c r="Q146"/>
  <c r="P146"/>
  <c r="O146"/>
  <c r="N146"/>
  <c r="M146"/>
  <c r="L146"/>
  <c r="K146"/>
  <c r="J146"/>
  <c r="I146"/>
  <c r="H146"/>
  <c r="G146"/>
  <c r="F146"/>
  <c r="E146"/>
  <c r="D146"/>
  <c r="C146"/>
  <c r="B146"/>
  <c r="Q145"/>
  <c r="P145"/>
  <c r="O145"/>
  <c r="N145"/>
  <c r="M145"/>
  <c r="L145"/>
  <c r="K145"/>
  <c r="J145"/>
  <c r="I145"/>
  <c r="H145"/>
  <c r="G145"/>
  <c r="F145"/>
  <c r="E145"/>
  <c r="D145"/>
  <c r="C145"/>
  <c r="B145"/>
  <c r="Q144"/>
  <c r="P144"/>
  <c r="O144"/>
  <c r="N144"/>
  <c r="M144"/>
  <c r="L144"/>
  <c r="K144"/>
  <c r="J144"/>
  <c r="I144"/>
  <c r="H144"/>
  <c r="G144"/>
  <c r="F144"/>
  <c r="E144"/>
  <c r="D144"/>
  <c r="C144"/>
  <c r="B144"/>
  <c r="Q143"/>
  <c r="P143"/>
  <c r="O143"/>
  <c r="N143"/>
  <c r="M143"/>
  <c r="L143"/>
  <c r="K143"/>
  <c r="J143"/>
  <c r="I143"/>
  <c r="H143"/>
  <c r="G143"/>
  <c r="F143"/>
  <c r="E143"/>
  <c r="D143"/>
  <c r="C143"/>
  <c r="B143"/>
  <c r="Q142"/>
  <c r="P142"/>
  <c r="O142"/>
  <c r="N142"/>
  <c r="M142"/>
  <c r="L142"/>
  <c r="K142"/>
  <c r="J142"/>
  <c r="I142"/>
  <c r="H142"/>
  <c r="G142"/>
  <c r="F142"/>
  <c r="E142"/>
  <c r="D142"/>
  <c r="C142"/>
  <c r="B142"/>
  <c r="Q141"/>
  <c r="P141"/>
  <c r="O141"/>
  <c r="N141"/>
  <c r="M141"/>
  <c r="L141"/>
  <c r="K141"/>
  <c r="J141"/>
  <c r="I141"/>
  <c r="H141"/>
  <c r="G141"/>
  <c r="F141"/>
  <c r="E141"/>
  <c r="D141"/>
  <c r="C141"/>
  <c r="B141"/>
  <c r="Q140"/>
  <c r="P140"/>
  <c r="O140"/>
  <c r="N140"/>
  <c r="M140"/>
  <c r="L140"/>
  <c r="K140"/>
  <c r="J140"/>
  <c r="I140"/>
  <c r="H140"/>
  <c r="G140"/>
  <c r="F140"/>
  <c r="E140"/>
  <c r="D140"/>
  <c r="C140"/>
  <c r="B140"/>
  <c r="Q139"/>
  <c r="P139"/>
  <c r="O139"/>
  <c r="N139"/>
  <c r="M139"/>
  <c r="L139"/>
  <c r="K139"/>
  <c r="J139"/>
  <c r="I139"/>
  <c r="H139"/>
  <c r="G139"/>
  <c r="F139"/>
  <c r="E139"/>
  <c r="D139"/>
  <c r="C139"/>
  <c r="B139"/>
  <c r="Q138"/>
  <c r="P138"/>
  <c r="O138"/>
  <c r="N138"/>
  <c r="M138"/>
  <c r="L138"/>
  <c r="K138"/>
  <c r="J138"/>
  <c r="I138"/>
  <c r="H138"/>
  <c r="G138"/>
  <c r="F138"/>
  <c r="E138"/>
  <c r="D138"/>
  <c r="C138"/>
  <c r="B138"/>
  <c r="Q137"/>
  <c r="P137"/>
  <c r="O137"/>
  <c r="N137"/>
  <c r="M137"/>
  <c r="L137"/>
  <c r="K137"/>
  <c r="J137"/>
  <c r="I137"/>
  <c r="H137"/>
  <c r="G137"/>
  <c r="F137"/>
  <c r="E137"/>
  <c r="D137"/>
  <c r="C137"/>
  <c r="B137"/>
  <c r="Q136"/>
  <c r="P136"/>
  <c r="O136"/>
  <c r="N136"/>
  <c r="M136"/>
  <c r="L136"/>
  <c r="K136"/>
  <c r="J136"/>
  <c r="I136"/>
  <c r="H136"/>
  <c r="G136"/>
  <c r="F136"/>
  <c r="E136"/>
  <c r="D136"/>
  <c r="C136"/>
  <c r="B136"/>
  <c r="Q135"/>
  <c r="P135"/>
  <c r="O135"/>
  <c r="N135"/>
  <c r="M135"/>
  <c r="L135"/>
  <c r="K135"/>
  <c r="J135"/>
  <c r="I135"/>
  <c r="H135"/>
  <c r="G135"/>
  <c r="F135"/>
  <c r="E135"/>
  <c r="D135"/>
  <c r="C135"/>
  <c r="B135"/>
  <c r="Q134"/>
  <c r="P134"/>
  <c r="O134"/>
  <c r="N134"/>
  <c r="M134"/>
  <c r="L134"/>
  <c r="K134"/>
  <c r="J134"/>
  <c r="I134"/>
  <c r="H134"/>
  <c r="G134"/>
  <c r="F134"/>
  <c r="E134"/>
  <c r="D134"/>
  <c r="C134"/>
  <c r="B134"/>
  <c r="Q133"/>
  <c r="P133"/>
  <c r="O133"/>
  <c r="N133"/>
  <c r="M133"/>
  <c r="L133"/>
  <c r="K133"/>
  <c r="J133"/>
  <c r="I133"/>
  <c r="H133"/>
  <c r="G133"/>
  <c r="F133"/>
  <c r="E133"/>
  <c r="D133"/>
  <c r="C133"/>
  <c r="B133"/>
  <c r="Q132"/>
  <c r="P132"/>
  <c r="O132"/>
  <c r="N132"/>
  <c r="M132"/>
  <c r="L132"/>
  <c r="K132"/>
  <c r="J132"/>
  <c r="I132"/>
  <c r="H132"/>
  <c r="G132"/>
  <c r="F132"/>
  <c r="E132"/>
  <c r="D132"/>
  <c r="C132"/>
  <c r="B132"/>
  <c r="Q131"/>
  <c r="P131"/>
  <c r="O131"/>
  <c r="N131"/>
  <c r="M131"/>
  <c r="L131"/>
  <c r="K131"/>
  <c r="J131"/>
  <c r="I131"/>
  <c r="H131"/>
  <c r="G131"/>
  <c r="F131"/>
  <c r="E131"/>
  <c r="D131"/>
  <c r="C131"/>
  <c r="B131"/>
  <c r="Q130"/>
  <c r="P130"/>
  <c r="O130"/>
  <c r="N130"/>
  <c r="M130"/>
  <c r="L130"/>
  <c r="K130"/>
  <c r="J130"/>
  <c r="I130"/>
  <c r="H130"/>
  <c r="G130"/>
  <c r="F130"/>
  <c r="E130"/>
  <c r="D130"/>
  <c r="C130"/>
  <c r="B130"/>
  <c r="Q129"/>
  <c r="P129"/>
  <c r="O129"/>
  <c r="N129"/>
  <c r="M129"/>
  <c r="L129"/>
  <c r="K129"/>
  <c r="J129"/>
  <c r="I129"/>
  <c r="H129"/>
  <c r="G129"/>
  <c r="F129"/>
  <c r="E129"/>
  <c r="D129"/>
  <c r="C129"/>
  <c r="B129"/>
  <c r="Q128"/>
  <c r="P128"/>
  <c r="O128"/>
  <c r="N128"/>
  <c r="M128"/>
  <c r="L128"/>
  <c r="K128"/>
  <c r="J128"/>
  <c r="I128"/>
  <c r="H128"/>
  <c r="G128"/>
  <c r="F128"/>
  <c r="E128"/>
  <c r="D128"/>
  <c r="C128"/>
  <c r="B128"/>
  <c r="Q127"/>
  <c r="P127"/>
  <c r="O127"/>
  <c r="N127"/>
  <c r="M127"/>
  <c r="L127"/>
  <c r="K127"/>
  <c r="J127"/>
  <c r="I127"/>
  <c r="H127"/>
  <c r="G127"/>
  <c r="F127"/>
  <c r="E127"/>
  <c r="D127"/>
  <c r="C127"/>
  <c r="B127"/>
  <c r="Q126"/>
  <c r="P126"/>
  <c r="O126"/>
  <c r="N126"/>
  <c r="M126"/>
  <c r="L126"/>
  <c r="K126"/>
  <c r="J126"/>
  <c r="I126"/>
  <c r="H126"/>
  <c r="G126"/>
  <c r="F126"/>
  <c r="E126"/>
  <c r="D126"/>
  <c r="C126"/>
  <c r="B126"/>
  <c r="Q125"/>
  <c r="P125"/>
  <c r="O125"/>
  <c r="N125"/>
  <c r="M125"/>
  <c r="L125"/>
  <c r="K125"/>
  <c r="J125"/>
  <c r="I125"/>
  <c r="H125"/>
  <c r="G125"/>
  <c r="F125"/>
  <c r="E125"/>
  <c r="D125"/>
  <c r="C125"/>
  <c r="B125"/>
  <c r="Q124"/>
  <c r="P124"/>
  <c r="O124"/>
  <c r="N124"/>
  <c r="M124"/>
  <c r="L124"/>
  <c r="K124"/>
  <c r="J124"/>
  <c r="I124"/>
  <c r="H124"/>
  <c r="G124"/>
  <c r="F124"/>
  <c r="E124"/>
  <c r="D124"/>
  <c r="C124"/>
  <c r="B124"/>
  <c r="Q123"/>
  <c r="P123"/>
  <c r="O123"/>
  <c r="N123"/>
  <c r="M123"/>
  <c r="L123"/>
  <c r="K123"/>
  <c r="J123"/>
  <c r="I123"/>
  <c r="H123"/>
  <c r="G123"/>
  <c r="F123"/>
  <c r="E123"/>
  <c r="D123"/>
  <c r="C123"/>
  <c r="B123"/>
  <c r="Q122"/>
  <c r="P122"/>
  <c r="O122"/>
  <c r="N122"/>
  <c r="M122"/>
  <c r="L122"/>
  <c r="K122"/>
  <c r="J122"/>
  <c r="I122"/>
  <c r="H122"/>
  <c r="G122"/>
  <c r="F122"/>
  <c r="E122"/>
  <c r="D122"/>
  <c r="C122"/>
  <c r="B122"/>
  <c r="Q121"/>
  <c r="P121"/>
  <c r="O121"/>
  <c r="N121"/>
  <c r="M121"/>
  <c r="L121"/>
  <c r="K121"/>
  <c r="J121"/>
  <c r="I121"/>
  <c r="H121"/>
  <c r="G121"/>
  <c r="F121"/>
  <c r="E121"/>
  <c r="D121"/>
  <c r="C121"/>
  <c r="B121"/>
  <c r="Q120"/>
  <c r="P120"/>
  <c r="O120"/>
  <c r="N120"/>
  <c r="M120"/>
  <c r="L120"/>
  <c r="K120"/>
  <c r="J120"/>
  <c r="I120"/>
  <c r="H120"/>
  <c r="G120"/>
  <c r="F120"/>
  <c r="E120"/>
  <c r="D120"/>
  <c r="C120"/>
  <c r="B120"/>
  <c r="Q119"/>
  <c r="P119"/>
  <c r="O119"/>
  <c r="N119"/>
  <c r="M119"/>
  <c r="L119"/>
  <c r="K119"/>
  <c r="J119"/>
  <c r="I119"/>
  <c r="H119"/>
  <c r="G119"/>
  <c r="F119"/>
  <c r="E119"/>
  <c r="D119"/>
  <c r="C119"/>
  <c r="B119"/>
  <c r="Q118"/>
  <c r="P118"/>
  <c r="O118"/>
  <c r="N118"/>
  <c r="M118"/>
  <c r="L118"/>
  <c r="K118"/>
  <c r="J118"/>
  <c r="I118"/>
  <c r="H118"/>
  <c r="G118"/>
  <c r="F118"/>
  <c r="E118"/>
  <c r="D118"/>
  <c r="C118"/>
  <c r="B118"/>
  <c r="Q117"/>
  <c r="P117"/>
  <c r="O117"/>
  <c r="N117"/>
  <c r="M117"/>
  <c r="L117"/>
  <c r="K117"/>
  <c r="J117"/>
  <c r="I117"/>
  <c r="H117"/>
  <c r="G117"/>
  <c r="F117"/>
  <c r="E117"/>
  <c r="D117"/>
  <c r="C117"/>
  <c r="B117"/>
  <c r="Q116"/>
  <c r="P116"/>
  <c r="O116"/>
  <c r="N116"/>
  <c r="M116"/>
  <c r="L116"/>
  <c r="K116"/>
  <c r="J116"/>
  <c r="I116"/>
  <c r="H116"/>
  <c r="G116"/>
  <c r="F116"/>
  <c r="E116"/>
  <c r="D116"/>
  <c r="C116"/>
  <c r="B116"/>
  <c r="Q115"/>
  <c r="P115"/>
  <c r="O115"/>
  <c r="N115"/>
  <c r="M115"/>
  <c r="L115"/>
  <c r="K115"/>
  <c r="J115"/>
  <c r="I115"/>
  <c r="H115"/>
  <c r="G115"/>
  <c r="F115"/>
  <c r="E115"/>
  <c r="D115"/>
  <c r="C115"/>
  <c r="B115"/>
  <c r="Q114"/>
  <c r="P114"/>
  <c r="O114"/>
  <c r="N114"/>
  <c r="M114"/>
  <c r="L114"/>
  <c r="K114"/>
  <c r="J114"/>
  <c r="I114"/>
  <c r="H114"/>
  <c r="G114"/>
  <c r="F114"/>
  <c r="E114"/>
  <c r="D114"/>
  <c r="C114"/>
  <c r="B114"/>
  <c r="Q113"/>
  <c r="P113"/>
  <c r="O113"/>
  <c r="N113"/>
  <c r="M113"/>
  <c r="L113"/>
  <c r="K113"/>
  <c r="J113"/>
  <c r="I113"/>
  <c r="H113"/>
  <c r="G113"/>
  <c r="F113"/>
  <c r="E113"/>
  <c r="D113"/>
  <c r="C113"/>
  <c r="B113"/>
  <c r="Q112"/>
  <c r="P112"/>
  <c r="O112"/>
  <c r="N112"/>
  <c r="M112"/>
  <c r="L112"/>
  <c r="K112"/>
  <c r="J112"/>
  <c r="I112"/>
  <c r="H112"/>
  <c r="G112"/>
  <c r="F112"/>
  <c r="E112"/>
  <c r="D112"/>
  <c r="C112"/>
  <c r="B112"/>
  <c r="Q111"/>
  <c r="P111"/>
  <c r="O111"/>
  <c r="N111"/>
  <c r="M111"/>
  <c r="L111"/>
  <c r="K111"/>
  <c r="J111"/>
  <c r="I111"/>
  <c r="H111"/>
  <c r="G111"/>
  <c r="F111"/>
  <c r="E111"/>
  <c r="D111"/>
  <c r="C111"/>
  <c r="B111"/>
  <c r="Q110"/>
  <c r="P110"/>
  <c r="O110"/>
  <c r="N110"/>
  <c r="M110"/>
  <c r="L110"/>
  <c r="K110"/>
  <c r="J110"/>
  <c r="I110"/>
  <c r="H110"/>
  <c r="G110"/>
  <c r="F110"/>
  <c r="E110"/>
  <c r="D110"/>
  <c r="C110"/>
  <c r="B110"/>
  <c r="Q109"/>
  <c r="P109"/>
  <c r="O109"/>
  <c r="N109"/>
  <c r="M109"/>
  <c r="L109"/>
  <c r="K109"/>
  <c r="J109"/>
  <c r="I109"/>
  <c r="H109"/>
  <c r="G109"/>
  <c r="F109"/>
  <c r="E109"/>
  <c r="D109"/>
  <c r="C109"/>
  <c r="B109"/>
  <c r="Q108"/>
  <c r="P108"/>
  <c r="O108"/>
  <c r="N108"/>
  <c r="M108"/>
  <c r="L108"/>
  <c r="K108"/>
  <c r="J108"/>
  <c r="I108"/>
  <c r="H108"/>
  <c r="G108"/>
  <c r="F108"/>
  <c r="E108"/>
  <c r="D108"/>
  <c r="C108"/>
  <c r="B108"/>
  <c r="Q107"/>
  <c r="P107"/>
  <c r="O107"/>
  <c r="N107"/>
  <c r="M107"/>
  <c r="L107"/>
  <c r="K107"/>
  <c r="J107"/>
  <c r="I107"/>
  <c r="H107"/>
  <c r="G107"/>
  <c r="F107"/>
  <c r="E107"/>
  <c r="D107"/>
  <c r="C107"/>
  <c r="B107"/>
  <c r="Q106"/>
  <c r="P106"/>
  <c r="O106"/>
  <c r="N106"/>
  <c r="M106"/>
  <c r="L106"/>
  <c r="K106"/>
  <c r="J106"/>
  <c r="I106"/>
  <c r="H106"/>
  <c r="G106"/>
  <c r="F106"/>
  <c r="E106"/>
  <c r="D106"/>
  <c r="C106"/>
  <c r="B106"/>
  <c r="Q105"/>
  <c r="P105"/>
  <c r="O105"/>
  <c r="N105"/>
  <c r="M105"/>
  <c r="L105"/>
  <c r="K105"/>
  <c r="J105"/>
  <c r="I105"/>
  <c r="H105"/>
  <c r="G105"/>
  <c r="F105"/>
  <c r="E105"/>
  <c r="D105"/>
  <c r="C105"/>
  <c r="B105"/>
  <c r="Q104"/>
  <c r="P104"/>
  <c r="O104"/>
  <c r="N104"/>
  <c r="M104"/>
  <c r="L104"/>
  <c r="K104"/>
  <c r="J104"/>
  <c r="I104"/>
  <c r="H104"/>
  <c r="G104"/>
  <c r="F104"/>
  <c r="E104"/>
  <c r="D104"/>
  <c r="C104"/>
  <c r="B104"/>
  <c r="Q103"/>
  <c r="P103"/>
  <c r="O103"/>
  <c r="N103"/>
  <c r="M103"/>
  <c r="L103"/>
  <c r="K103"/>
  <c r="J103"/>
  <c r="I103"/>
  <c r="H103"/>
  <c r="G103"/>
  <c r="F103"/>
  <c r="E103"/>
  <c r="D103"/>
  <c r="C103"/>
  <c r="B103"/>
  <c r="Q102"/>
  <c r="P102"/>
  <c r="O102"/>
  <c r="N102"/>
  <c r="M102"/>
  <c r="L102"/>
  <c r="K102"/>
  <c r="J102"/>
  <c r="I102"/>
  <c r="H102"/>
  <c r="G102"/>
  <c r="F102"/>
  <c r="E102"/>
  <c r="D102"/>
  <c r="C102"/>
  <c r="B102"/>
  <c r="Q101"/>
  <c r="P101"/>
  <c r="O101"/>
  <c r="N101"/>
  <c r="M101"/>
  <c r="L101"/>
  <c r="K101"/>
  <c r="J101"/>
  <c r="I101"/>
  <c r="H101"/>
  <c r="G101"/>
  <c r="F101"/>
  <c r="E101"/>
  <c r="D101"/>
  <c r="C101"/>
  <c r="B101"/>
  <c r="Q100"/>
  <c r="P100"/>
  <c r="O100"/>
  <c r="N100"/>
  <c r="M100"/>
  <c r="L100"/>
  <c r="K100"/>
  <c r="J100"/>
  <c r="I100"/>
  <c r="H100"/>
  <c r="G100"/>
  <c r="F100"/>
  <c r="E100"/>
  <c r="D100"/>
  <c r="C100"/>
  <c r="B100"/>
  <c r="Q99"/>
  <c r="P99"/>
  <c r="O99"/>
  <c r="N99"/>
  <c r="M99"/>
  <c r="L99"/>
  <c r="K99"/>
  <c r="J99"/>
  <c r="I99"/>
  <c r="H99"/>
  <c r="G99"/>
  <c r="F99"/>
  <c r="E99"/>
  <c r="D99"/>
  <c r="C99"/>
  <c r="B99"/>
  <c r="Q98"/>
  <c r="P98"/>
  <c r="O98"/>
  <c r="N98"/>
  <c r="M98"/>
  <c r="L98"/>
  <c r="K98"/>
  <c r="J98"/>
  <c r="I98"/>
  <c r="H98"/>
  <c r="G98"/>
  <c r="F98"/>
  <c r="E98"/>
  <c r="D98"/>
  <c r="C98"/>
  <c r="B98"/>
  <c r="Q97"/>
  <c r="P97"/>
  <c r="O97"/>
  <c r="N97"/>
  <c r="M97"/>
  <c r="L97"/>
  <c r="K97"/>
  <c r="J97"/>
  <c r="I97"/>
  <c r="H97"/>
  <c r="G97"/>
  <c r="F97"/>
  <c r="E97"/>
  <c r="D97"/>
  <c r="C97"/>
  <c r="B97"/>
  <c r="Q96"/>
  <c r="P96"/>
  <c r="O96"/>
  <c r="N96"/>
  <c r="M96"/>
  <c r="L96"/>
  <c r="K96"/>
  <c r="J96"/>
  <c r="I96"/>
  <c r="H96"/>
  <c r="G96"/>
  <c r="F96"/>
  <c r="E96"/>
  <c r="D96"/>
  <c r="C96"/>
  <c r="B96"/>
  <c r="Q95"/>
  <c r="P95"/>
  <c r="O95"/>
  <c r="N95"/>
  <c r="M95"/>
  <c r="L95"/>
  <c r="K95"/>
  <c r="J95"/>
  <c r="I95"/>
  <c r="H95"/>
  <c r="G95"/>
  <c r="F95"/>
  <c r="E95"/>
  <c r="D95"/>
  <c r="C95"/>
  <c r="B95"/>
  <c r="Q94"/>
  <c r="P94"/>
  <c r="O94"/>
  <c r="N94"/>
  <c r="M94"/>
  <c r="L94"/>
  <c r="K94"/>
  <c r="J94"/>
  <c r="I94"/>
  <c r="H94"/>
  <c r="G94"/>
  <c r="F94"/>
  <c r="E94"/>
  <c r="D94"/>
  <c r="C94"/>
  <c r="B94"/>
  <c r="Q93"/>
  <c r="P93"/>
  <c r="O93"/>
  <c r="N93"/>
  <c r="M93"/>
  <c r="L93"/>
  <c r="K93"/>
  <c r="J93"/>
  <c r="I93"/>
  <c r="H93"/>
  <c r="G93"/>
  <c r="F93"/>
  <c r="E93"/>
  <c r="D93"/>
  <c r="C93"/>
  <c r="B93"/>
  <c r="Q92"/>
  <c r="P92"/>
  <c r="O92"/>
  <c r="N92"/>
  <c r="M92"/>
  <c r="L92"/>
  <c r="K92"/>
  <c r="J92"/>
  <c r="I92"/>
  <c r="H92"/>
  <c r="G92"/>
  <c r="F92"/>
  <c r="E92"/>
  <c r="D92"/>
  <c r="C92"/>
  <c r="B92"/>
  <c r="Q91"/>
  <c r="P91"/>
  <c r="O91"/>
  <c r="N91"/>
  <c r="M91"/>
  <c r="L91"/>
  <c r="K91"/>
  <c r="J91"/>
  <c r="I91"/>
  <c r="H91"/>
  <c r="G91"/>
  <c r="F91"/>
  <c r="E91"/>
  <c r="D91"/>
  <c r="C91"/>
  <c r="B91"/>
  <c r="Q90"/>
  <c r="P90"/>
  <c r="O90"/>
  <c r="N90"/>
  <c r="M90"/>
  <c r="L90"/>
  <c r="K90"/>
  <c r="J90"/>
  <c r="I90"/>
  <c r="H90"/>
  <c r="G90"/>
  <c r="F90"/>
  <c r="E90"/>
  <c r="D90"/>
  <c r="C90"/>
  <c r="B90"/>
  <c r="Q89"/>
  <c r="P89"/>
  <c r="O89"/>
  <c r="N89"/>
  <c r="M89"/>
  <c r="L89"/>
  <c r="K89"/>
  <c r="J89"/>
  <c r="I89"/>
  <c r="H89"/>
  <c r="G89"/>
  <c r="F89"/>
  <c r="E89"/>
  <c r="D89"/>
  <c r="C89"/>
  <c r="B89"/>
  <c r="Q88"/>
  <c r="P88"/>
  <c r="O88"/>
  <c r="N88"/>
  <c r="M88"/>
  <c r="L88"/>
  <c r="K88"/>
  <c r="J88"/>
  <c r="I88"/>
  <c r="H88"/>
  <c r="G88"/>
  <c r="F88"/>
  <c r="E88"/>
  <c r="D88"/>
  <c r="C88"/>
  <c r="B88"/>
  <c r="Q87"/>
  <c r="P87"/>
  <c r="O87"/>
  <c r="N87"/>
  <c r="M87"/>
  <c r="L87"/>
  <c r="K87"/>
  <c r="J87"/>
  <c r="I87"/>
  <c r="H87"/>
  <c r="G87"/>
  <c r="F87"/>
  <c r="E87"/>
  <c r="D87"/>
  <c r="C87"/>
  <c r="B87"/>
  <c r="Q86"/>
  <c r="P86"/>
  <c r="O86"/>
  <c r="N86"/>
  <c r="M86"/>
  <c r="L86"/>
  <c r="K86"/>
  <c r="J86"/>
  <c r="I86"/>
  <c r="H86"/>
  <c r="G86"/>
  <c r="F86"/>
  <c r="E86"/>
  <c r="D86"/>
  <c r="C86"/>
  <c r="B86"/>
  <c r="Q85"/>
  <c r="P85"/>
  <c r="O85"/>
  <c r="N85"/>
  <c r="M85"/>
  <c r="L85"/>
  <c r="K85"/>
  <c r="J85"/>
  <c r="I85"/>
  <c r="H85"/>
  <c r="G85"/>
  <c r="F85"/>
  <c r="E85"/>
  <c r="D85"/>
  <c r="C85"/>
  <c r="B85"/>
  <c r="Q84"/>
  <c r="P84"/>
  <c r="O84"/>
  <c r="N84"/>
  <c r="M84"/>
  <c r="L84"/>
  <c r="K84"/>
  <c r="J84"/>
  <c r="I84"/>
  <c r="H84"/>
  <c r="G84"/>
  <c r="F84"/>
  <c r="E84"/>
  <c r="D84"/>
  <c r="C84"/>
  <c r="B84"/>
  <c r="Q83"/>
  <c r="P83"/>
  <c r="O83"/>
  <c r="N83"/>
  <c r="M83"/>
  <c r="L83"/>
  <c r="K83"/>
  <c r="J83"/>
  <c r="I83"/>
  <c r="H83"/>
  <c r="G83"/>
  <c r="F83"/>
  <c r="E83"/>
  <c r="D83"/>
  <c r="C83"/>
  <c r="B83"/>
  <c r="Q82"/>
  <c r="P82"/>
  <c r="O82"/>
  <c r="N82"/>
  <c r="M82"/>
  <c r="L82"/>
  <c r="K82"/>
  <c r="J82"/>
  <c r="I82"/>
  <c r="H82"/>
  <c r="G82"/>
  <c r="F82"/>
  <c r="E82"/>
  <c r="D82"/>
  <c r="C82"/>
  <c r="B82"/>
  <c r="Q81"/>
  <c r="P81"/>
  <c r="O81"/>
  <c r="N81"/>
  <c r="M81"/>
  <c r="L81"/>
  <c r="K81"/>
  <c r="J81"/>
  <c r="I81"/>
  <c r="H81"/>
  <c r="G81"/>
  <c r="F81"/>
  <c r="E81"/>
  <c r="D81"/>
  <c r="C81"/>
  <c r="B81"/>
  <c r="Q80"/>
  <c r="P80"/>
  <c r="O80"/>
  <c r="N80"/>
  <c r="M80"/>
  <c r="L80"/>
  <c r="K80"/>
  <c r="J80"/>
  <c r="I80"/>
  <c r="H80"/>
  <c r="G80"/>
  <c r="F80"/>
  <c r="E80"/>
  <c r="D80"/>
  <c r="C80"/>
  <c r="B80"/>
  <c r="Q79"/>
  <c r="P79"/>
  <c r="O79"/>
  <c r="N79"/>
  <c r="M79"/>
  <c r="L79"/>
  <c r="K79"/>
  <c r="J79"/>
  <c r="I79"/>
  <c r="H79"/>
  <c r="G79"/>
  <c r="F79"/>
  <c r="E79"/>
  <c r="D79"/>
  <c r="C79"/>
  <c r="B79"/>
  <c r="Q78"/>
  <c r="P78"/>
  <c r="O78"/>
  <c r="N78"/>
  <c r="M78"/>
  <c r="L78"/>
  <c r="K78"/>
  <c r="J78"/>
  <c r="I78"/>
  <c r="H78"/>
  <c r="G78"/>
  <c r="F78"/>
  <c r="E78"/>
  <c r="D78"/>
  <c r="C78"/>
  <c r="B78"/>
  <c r="Q77"/>
  <c r="P77"/>
  <c r="O77"/>
  <c r="N77"/>
  <c r="M77"/>
  <c r="L77"/>
  <c r="K77"/>
  <c r="J77"/>
  <c r="I77"/>
  <c r="H77"/>
  <c r="G77"/>
  <c r="F77"/>
  <c r="E77"/>
  <c r="D77"/>
  <c r="C77"/>
  <c r="B77"/>
  <c r="Q76"/>
  <c r="P76"/>
  <c r="O76"/>
  <c r="N76"/>
  <c r="M76"/>
  <c r="L76"/>
  <c r="K76"/>
  <c r="J76"/>
  <c r="I76"/>
  <c r="H76"/>
  <c r="G76"/>
  <c r="F76"/>
  <c r="E76"/>
  <c r="D76"/>
  <c r="C76"/>
  <c r="B76"/>
  <c r="Q75"/>
  <c r="P75"/>
  <c r="O75"/>
  <c r="N75"/>
  <c r="M75"/>
  <c r="L75"/>
  <c r="K75"/>
  <c r="J75"/>
  <c r="I75"/>
  <c r="H75"/>
  <c r="G75"/>
  <c r="F75"/>
  <c r="E75"/>
  <c r="D75"/>
  <c r="C75"/>
  <c r="B75"/>
  <c r="Q74"/>
  <c r="P74"/>
  <c r="O74"/>
  <c r="N74"/>
  <c r="M74"/>
  <c r="L74"/>
  <c r="K74"/>
  <c r="J74"/>
  <c r="I74"/>
  <c r="H74"/>
  <c r="G74"/>
  <c r="F74"/>
  <c r="E74"/>
  <c r="D74"/>
  <c r="C74"/>
  <c r="B74"/>
  <c r="Q73"/>
  <c r="P73"/>
  <c r="O73"/>
  <c r="N73"/>
  <c r="M73"/>
  <c r="L73"/>
  <c r="K73"/>
  <c r="J73"/>
  <c r="I73"/>
  <c r="H73"/>
  <c r="G73"/>
  <c r="F73"/>
  <c r="E73"/>
  <c r="D73"/>
  <c r="C73"/>
  <c r="B73"/>
  <c r="Q72"/>
  <c r="P72"/>
  <c r="O72"/>
  <c r="N72"/>
  <c r="M72"/>
  <c r="L72"/>
  <c r="K72"/>
  <c r="J72"/>
  <c r="I72"/>
  <c r="H72"/>
  <c r="G72"/>
  <c r="F72"/>
  <c r="E72"/>
  <c r="D72"/>
  <c r="C72"/>
  <c r="B72"/>
  <c r="Q71"/>
  <c r="P71"/>
  <c r="O71"/>
  <c r="N71"/>
  <c r="M71"/>
  <c r="L71"/>
  <c r="K71"/>
  <c r="J71"/>
  <c r="I71"/>
  <c r="H71"/>
  <c r="G71"/>
  <c r="F71"/>
  <c r="E71"/>
  <c r="D71"/>
  <c r="C71"/>
  <c r="B71"/>
  <c r="Q70"/>
  <c r="P70"/>
  <c r="O70"/>
  <c r="N70"/>
  <c r="M70"/>
  <c r="L70"/>
  <c r="K70"/>
  <c r="J70"/>
  <c r="I70"/>
  <c r="H70"/>
  <c r="G70"/>
  <c r="F70"/>
  <c r="E70"/>
  <c r="D70"/>
  <c r="C70"/>
  <c r="B70"/>
  <c r="Q69"/>
  <c r="P69"/>
  <c r="O69"/>
  <c r="N69"/>
  <c r="M69"/>
  <c r="L69"/>
  <c r="K69"/>
  <c r="J69"/>
  <c r="I69"/>
  <c r="H69"/>
  <c r="G69"/>
  <c r="F69"/>
  <c r="E69"/>
  <c r="D69"/>
  <c r="C69"/>
  <c r="B69"/>
  <c r="Q68"/>
  <c r="P68"/>
  <c r="O68"/>
  <c r="N68"/>
  <c r="M68"/>
  <c r="L68"/>
  <c r="K68"/>
  <c r="J68"/>
  <c r="I68"/>
  <c r="H68"/>
  <c r="G68"/>
  <c r="F68"/>
  <c r="E68"/>
  <c r="D68"/>
  <c r="C68"/>
  <c r="B68"/>
  <c r="Q67"/>
  <c r="P67"/>
  <c r="O67"/>
  <c r="N67"/>
  <c r="M67"/>
  <c r="L67"/>
  <c r="K67"/>
  <c r="J67"/>
  <c r="I67"/>
  <c r="H67"/>
  <c r="G67"/>
  <c r="F67"/>
  <c r="E67"/>
  <c r="D67"/>
  <c r="C67"/>
  <c r="B67"/>
  <c r="Q66"/>
  <c r="P66"/>
  <c r="O66"/>
  <c r="N66"/>
  <c r="M66"/>
  <c r="L66"/>
  <c r="K66"/>
  <c r="J66"/>
  <c r="I66"/>
  <c r="H66"/>
  <c r="G66"/>
  <c r="F66"/>
  <c r="E66"/>
  <c r="D66"/>
  <c r="C66"/>
  <c r="B66"/>
  <c r="Q65"/>
  <c r="P65"/>
  <c r="O65"/>
  <c r="N65"/>
  <c r="M65"/>
  <c r="L65"/>
  <c r="K65"/>
  <c r="J65"/>
  <c r="I65"/>
  <c r="H65"/>
  <c r="G65"/>
  <c r="F65"/>
  <c r="E65"/>
  <c r="D65"/>
  <c r="C65"/>
  <c r="B65"/>
  <c r="Q64"/>
  <c r="P64"/>
  <c r="O64"/>
  <c r="N64"/>
  <c r="M64"/>
  <c r="L64"/>
  <c r="K64"/>
  <c r="J64"/>
  <c r="I64"/>
  <c r="H64"/>
  <c r="G64"/>
  <c r="F64"/>
  <c r="E64"/>
  <c r="D64"/>
  <c r="C64"/>
  <c r="B64"/>
  <c r="Q63"/>
  <c r="P63"/>
  <c r="O63"/>
  <c r="N63"/>
  <c r="M63"/>
  <c r="L63"/>
  <c r="K63"/>
  <c r="J63"/>
  <c r="I63"/>
  <c r="H63"/>
  <c r="G63"/>
  <c r="F63"/>
  <c r="E63"/>
  <c r="D63"/>
  <c r="C63"/>
  <c r="B63"/>
  <c r="Q62"/>
  <c r="P62"/>
  <c r="O62"/>
  <c r="N62"/>
  <c r="M62"/>
  <c r="L62"/>
  <c r="K62"/>
  <c r="J62"/>
  <c r="I62"/>
  <c r="H62"/>
  <c r="G62"/>
  <c r="F62"/>
  <c r="E62"/>
  <c r="D62"/>
  <c r="C62"/>
  <c r="B62"/>
  <c r="Q61"/>
  <c r="P61"/>
  <c r="O61"/>
  <c r="N61"/>
  <c r="M61"/>
  <c r="L61"/>
  <c r="K61"/>
  <c r="J61"/>
  <c r="I61"/>
  <c r="H61"/>
  <c r="G61"/>
  <c r="F61"/>
  <c r="E61"/>
  <c r="D61"/>
  <c r="C61"/>
  <c r="B61"/>
  <c r="Q60"/>
  <c r="P60"/>
  <c r="O60"/>
  <c r="N60"/>
  <c r="M60"/>
  <c r="L60"/>
  <c r="K60"/>
  <c r="J60"/>
  <c r="I60"/>
  <c r="H60"/>
  <c r="G60"/>
  <c r="F60"/>
  <c r="E60"/>
  <c r="D60"/>
  <c r="C60"/>
  <c r="B60"/>
  <c r="Q59"/>
  <c r="P59"/>
  <c r="O59"/>
  <c r="N59"/>
  <c r="M59"/>
  <c r="L59"/>
  <c r="K59"/>
  <c r="J59"/>
  <c r="I59"/>
  <c r="H59"/>
  <c r="G59"/>
  <c r="F59"/>
  <c r="E59"/>
  <c r="D59"/>
  <c r="C59"/>
  <c r="B59"/>
  <c r="Q58"/>
  <c r="P58"/>
  <c r="O58"/>
  <c r="N58"/>
  <c r="M58"/>
  <c r="L58"/>
  <c r="K58"/>
  <c r="J58"/>
  <c r="I58"/>
  <c r="H58"/>
  <c r="G58"/>
  <c r="F58"/>
  <c r="E58"/>
  <c r="D58"/>
  <c r="C58"/>
  <c r="B58"/>
  <c r="Q57"/>
  <c r="P57"/>
  <c r="O57"/>
  <c r="N57"/>
  <c r="M57"/>
  <c r="L57"/>
  <c r="K57"/>
  <c r="J57"/>
  <c r="I57"/>
  <c r="H57"/>
  <c r="G57"/>
  <c r="F57"/>
  <c r="E57"/>
  <c r="D57"/>
  <c r="C57"/>
  <c r="B57"/>
  <c r="Q56"/>
  <c r="P56"/>
  <c r="O56"/>
  <c r="N56"/>
  <c r="M56"/>
  <c r="L56"/>
  <c r="K56"/>
  <c r="J56"/>
  <c r="I56"/>
  <c r="H56"/>
  <c r="G56"/>
  <c r="F56"/>
  <c r="E56"/>
  <c r="D56"/>
  <c r="C56"/>
  <c r="B56"/>
  <c r="Q55"/>
  <c r="P55"/>
  <c r="O55"/>
  <c r="N55"/>
  <c r="M55"/>
  <c r="L55"/>
  <c r="K55"/>
  <c r="J55"/>
  <c r="I55"/>
  <c r="H55"/>
  <c r="G55"/>
  <c r="F55"/>
  <c r="E55"/>
  <c r="D55"/>
  <c r="C55"/>
  <c r="B55"/>
  <c r="Q54"/>
  <c r="P54"/>
  <c r="O54"/>
  <c r="N54"/>
  <c r="M54"/>
  <c r="L54"/>
  <c r="K54"/>
  <c r="J54"/>
  <c r="I54"/>
  <c r="H54"/>
  <c r="G54"/>
  <c r="F54"/>
  <c r="E54"/>
  <c r="D54"/>
  <c r="C54"/>
  <c r="B54"/>
  <c r="Q53"/>
  <c r="P53"/>
  <c r="O53"/>
  <c r="N53"/>
  <c r="M53"/>
  <c r="L53"/>
  <c r="K53"/>
  <c r="J53"/>
  <c r="I53"/>
  <c r="H53"/>
  <c r="G53"/>
  <c r="F53"/>
  <c r="E53"/>
  <c r="D53"/>
  <c r="C53"/>
  <c r="B53"/>
  <c r="Q52"/>
  <c r="P52"/>
  <c r="O52"/>
  <c r="N52"/>
  <c r="M52"/>
  <c r="L52"/>
  <c r="K52"/>
  <c r="J52"/>
  <c r="I52"/>
  <c r="H52"/>
  <c r="G52"/>
  <c r="F52"/>
  <c r="E52"/>
  <c r="D52"/>
  <c r="C52"/>
  <c r="B52"/>
  <c r="Q51"/>
  <c r="P51"/>
  <c r="O51"/>
  <c r="N51"/>
  <c r="M51"/>
  <c r="L51"/>
  <c r="K51"/>
  <c r="J51"/>
  <c r="I51"/>
  <c r="H51"/>
  <c r="G51"/>
  <c r="F51"/>
  <c r="E51"/>
  <c r="D51"/>
  <c r="C51"/>
  <c r="B51"/>
  <c r="Q50"/>
  <c r="P50"/>
  <c r="O50"/>
  <c r="N50"/>
  <c r="M50"/>
  <c r="L50"/>
  <c r="K50"/>
  <c r="J50"/>
  <c r="I50"/>
  <c r="H50"/>
  <c r="G50"/>
  <c r="F50"/>
  <c r="E50"/>
  <c r="D50"/>
  <c r="C50"/>
  <c r="B50"/>
  <c r="Q49"/>
  <c r="P49"/>
  <c r="O49"/>
  <c r="N49"/>
  <c r="M49"/>
  <c r="L49"/>
  <c r="K49"/>
  <c r="J49"/>
  <c r="I49"/>
  <c r="H49"/>
  <c r="G49"/>
  <c r="F49"/>
  <c r="E49"/>
  <c r="D49"/>
  <c r="C49"/>
  <c r="B49"/>
  <c r="Q48"/>
  <c r="P48"/>
  <c r="O48"/>
  <c r="N48"/>
  <c r="M48"/>
  <c r="L48"/>
  <c r="K48"/>
  <c r="J48"/>
  <c r="I48"/>
  <c r="H48"/>
  <c r="G48"/>
  <c r="F48"/>
  <c r="E48"/>
  <c r="D48"/>
  <c r="C48"/>
  <c r="B48"/>
  <c r="Q47"/>
  <c r="P47"/>
  <c r="O47"/>
  <c r="N47"/>
  <c r="M47"/>
  <c r="L47"/>
  <c r="K47"/>
  <c r="J47"/>
  <c r="I47"/>
  <c r="H47"/>
  <c r="G47"/>
  <c r="F47"/>
  <c r="E47"/>
  <c r="D47"/>
  <c r="C47"/>
  <c r="B47"/>
  <c r="Q46"/>
  <c r="P46"/>
  <c r="O46"/>
  <c r="N46"/>
  <c r="M46"/>
  <c r="L46"/>
  <c r="K46"/>
  <c r="J46"/>
  <c r="I46"/>
  <c r="H46"/>
  <c r="G46"/>
  <c r="F46"/>
  <c r="E46"/>
  <c r="D46"/>
  <c r="C46"/>
  <c r="B46"/>
  <c r="Q45"/>
  <c r="P45"/>
  <c r="O45"/>
  <c r="N45"/>
  <c r="M45"/>
  <c r="L45"/>
  <c r="K45"/>
  <c r="J45"/>
  <c r="I45"/>
  <c r="H45"/>
  <c r="G45"/>
  <c r="F45"/>
  <c r="E45"/>
  <c r="D45"/>
  <c r="C45"/>
  <c r="B45"/>
  <c r="Q44"/>
  <c r="P44"/>
  <c r="O44"/>
  <c r="N44"/>
  <c r="M44"/>
  <c r="L44"/>
  <c r="K44"/>
  <c r="J44"/>
  <c r="I44"/>
  <c r="H44"/>
  <c r="G44"/>
  <c r="F44"/>
  <c r="E44"/>
  <c r="D44"/>
  <c r="C44"/>
  <c r="B44"/>
  <c r="Q43"/>
  <c r="P43"/>
  <c r="O43"/>
  <c r="N43"/>
  <c r="M43"/>
  <c r="L43"/>
  <c r="K43"/>
  <c r="J43"/>
  <c r="I43"/>
  <c r="H43"/>
  <c r="G43"/>
  <c r="F43"/>
  <c r="E43"/>
  <c r="D43"/>
  <c r="C43"/>
  <c r="B43"/>
  <c r="Q42"/>
  <c r="P42"/>
  <c r="O42"/>
  <c r="N42"/>
  <c r="M42"/>
  <c r="L42"/>
  <c r="K42"/>
  <c r="J42"/>
  <c r="I42"/>
  <c r="H42"/>
  <c r="G42"/>
  <c r="F42"/>
  <c r="E42"/>
  <c r="D42"/>
  <c r="C42"/>
  <c r="B42"/>
  <c r="Q41"/>
  <c r="P41"/>
  <c r="O41"/>
  <c r="N41"/>
  <c r="M41"/>
  <c r="L41"/>
  <c r="K41"/>
  <c r="J41"/>
  <c r="I41"/>
  <c r="H41"/>
  <c r="G41"/>
  <c r="F41"/>
  <c r="E41"/>
  <c r="D41"/>
  <c r="C41"/>
  <c r="B41"/>
  <c r="Q40"/>
  <c r="P40"/>
  <c r="O40"/>
  <c r="N40"/>
  <c r="M40"/>
  <c r="L40"/>
  <c r="K40"/>
  <c r="J40"/>
  <c r="I40"/>
  <c r="H40"/>
  <c r="G40"/>
  <c r="F40"/>
  <c r="E40"/>
  <c r="D40"/>
  <c r="C40"/>
  <c r="B40"/>
  <c r="Q39"/>
  <c r="P39"/>
  <c r="O39"/>
  <c r="N39"/>
  <c r="M39"/>
  <c r="L39"/>
  <c r="K39"/>
  <c r="J39"/>
  <c r="I39"/>
  <c r="H39"/>
  <c r="G39"/>
  <c r="F39"/>
  <c r="E39"/>
  <c r="D39"/>
  <c r="C39"/>
  <c r="B39"/>
  <c r="Q38"/>
  <c r="P38"/>
  <c r="O38"/>
  <c r="N38"/>
  <c r="M38"/>
  <c r="L38"/>
  <c r="K38"/>
  <c r="J38"/>
  <c r="I38"/>
  <c r="H38"/>
  <c r="G38"/>
  <c r="F38"/>
  <c r="E38"/>
  <c r="D38"/>
  <c r="C38"/>
  <c r="B38"/>
  <c r="Q37"/>
  <c r="P37"/>
  <c r="O37"/>
  <c r="N37"/>
  <c r="M37"/>
  <c r="L37"/>
  <c r="K37"/>
  <c r="J37"/>
  <c r="I37"/>
  <c r="H37"/>
  <c r="G37"/>
  <c r="F37"/>
  <c r="E37"/>
  <c r="D37"/>
  <c r="C37"/>
  <c r="B37"/>
  <c r="Q36"/>
  <c r="P36"/>
  <c r="O36"/>
  <c r="N36"/>
  <c r="M36"/>
  <c r="L36"/>
  <c r="K36"/>
  <c r="J36"/>
  <c r="I36"/>
  <c r="H36"/>
  <c r="G36"/>
  <c r="F36"/>
  <c r="E36"/>
  <c r="D36"/>
  <c r="C36"/>
  <c r="B36"/>
  <c r="Q35"/>
  <c r="P35"/>
  <c r="O35"/>
  <c r="N35"/>
  <c r="M35"/>
  <c r="L35"/>
  <c r="K35"/>
  <c r="J35"/>
  <c r="I35"/>
  <c r="H35"/>
  <c r="G35"/>
  <c r="F35"/>
  <c r="E35"/>
  <c r="D35"/>
  <c r="C35"/>
  <c r="B35"/>
  <c r="Q34"/>
  <c r="P34"/>
  <c r="O34"/>
  <c r="N34"/>
  <c r="M34"/>
  <c r="L34"/>
  <c r="K34"/>
  <c r="J34"/>
  <c r="I34"/>
  <c r="H34"/>
  <c r="G34"/>
  <c r="F34"/>
  <c r="E34"/>
  <c r="D34"/>
  <c r="C34"/>
  <c r="B34"/>
  <c r="Q33"/>
  <c r="P33"/>
  <c r="O33"/>
  <c r="N33"/>
  <c r="M33"/>
  <c r="L33"/>
  <c r="K33"/>
  <c r="J33"/>
  <c r="I33"/>
  <c r="H33"/>
  <c r="G33"/>
  <c r="F33"/>
  <c r="E33"/>
  <c r="D33"/>
  <c r="C33"/>
  <c r="B33"/>
  <c r="Q32"/>
  <c r="P32"/>
  <c r="O32"/>
  <c r="N32"/>
  <c r="M32"/>
  <c r="L32"/>
  <c r="K32"/>
  <c r="J32"/>
  <c r="I32"/>
  <c r="H32"/>
  <c r="G32"/>
  <c r="F32"/>
  <c r="E32"/>
  <c r="D32"/>
  <c r="C32"/>
  <c r="B32"/>
  <c r="Q31"/>
  <c r="P31"/>
  <c r="O31"/>
  <c r="N31"/>
  <c r="M31"/>
  <c r="L31"/>
  <c r="K31"/>
  <c r="J31"/>
  <c r="I31"/>
  <c r="H31"/>
  <c r="G31"/>
  <c r="F31"/>
  <c r="E31"/>
  <c r="D31"/>
  <c r="C31"/>
  <c r="B31"/>
  <c r="Q30"/>
  <c r="P30"/>
  <c r="O30"/>
  <c r="N30"/>
  <c r="M30"/>
  <c r="L30"/>
  <c r="K30"/>
  <c r="J30"/>
  <c r="I30"/>
  <c r="H30"/>
  <c r="G30"/>
  <c r="F30"/>
  <c r="E30"/>
  <c r="D30"/>
  <c r="C30"/>
  <c r="B30"/>
  <c r="Q29"/>
  <c r="P29"/>
  <c r="O29"/>
  <c r="N29"/>
  <c r="M29"/>
  <c r="L29"/>
  <c r="K29"/>
  <c r="J29"/>
  <c r="I29"/>
  <c r="H29"/>
  <c r="G29"/>
  <c r="F29"/>
  <c r="E29"/>
  <c r="D29"/>
  <c r="C29"/>
  <c r="B29"/>
  <c r="Q28"/>
  <c r="P28"/>
  <c r="O28"/>
  <c r="N28"/>
  <c r="M28"/>
  <c r="L28"/>
  <c r="K28"/>
  <c r="J28"/>
  <c r="I28"/>
  <c r="H28"/>
  <c r="G28"/>
  <c r="F28"/>
  <c r="E28"/>
  <c r="D28"/>
  <c r="C28"/>
  <c r="B28"/>
  <c r="Q27"/>
  <c r="P27"/>
  <c r="O27"/>
  <c r="N27"/>
  <c r="M27"/>
  <c r="L27"/>
  <c r="K27"/>
  <c r="J27"/>
  <c r="I27"/>
  <c r="H27"/>
  <c r="G27"/>
  <c r="F27"/>
  <c r="E27"/>
  <c r="D27"/>
  <c r="C27"/>
  <c r="B27"/>
  <c r="Q26"/>
  <c r="P26"/>
  <c r="O26"/>
  <c r="N26"/>
  <c r="M26"/>
  <c r="L26"/>
  <c r="K26"/>
  <c r="J26"/>
  <c r="I26"/>
  <c r="H26"/>
  <c r="G26"/>
  <c r="F26"/>
  <c r="E26"/>
  <c r="D26"/>
  <c r="C26"/>
  <c r="B26"/>
  <c r="Q25"/>
  <c r="P25"/>
  <c r="O25"/>
  <c r="N25"/>
  <c r="M25"/>
  <c r="L25"/>
  <c r="K25"/>
  <c r="J25"/>
  <c r="I25"/>
  <c r="H25"/>
  <c r="G25"/>
  <c r="F25"/>
  <c r="E25"/>
  <c r="D25"/>
  <c r="C25"/>
  <c r="B25"/>
  <c r="Q24"/>
  <c r="P24"/>
  <c r="O24"/>
  <c r="N24"/>
  <c r="M24"/>
  <c r="L24"/>
  <c r="K24"/>
  <c r="J24"/>
  <c r="I24"/>
  <c r="H24"/>
  <c r="G24"/>
  <c r="F24"/>
  <c r="E24"/>
  <c r="D24"/>
  <c r="C24"/>
  <c r="B24"/>
  <c r="Q23"/>
  <c r="P23"/>
  <c r="O23"/>
  <c r="N23"/>
  <c r="M23"/>
  <c r="L23"/>
  <c r="K23"/>
  <c r="J23"/>
  <c r="I23"/>
  <c r="H23"/>
  <c r="G23"/>
  <c r="F23"/>
  <c r="E23"/>
  <c r="D23"/>
  <c r="C23"/>
  <c r="B23"/>
  <c r="Q22"/>
  <c r="P22"/>
  <c r="O22"/>
  <c r="N22"/>
  <c r="M22"/>
  <c r="L22"/>
  <c r="K22"/>
  <c r="J22"/>
  <c r="I22"/>
  <c r="H22"/>
  <c r="G22"/>
  <c r="F22"/>
  <c r="E22"/>
  <c r="D22"/>
  <c r="C22"/>
  <c r="B22"/>
  <c r="Q21"/>
  <c r="P21"/>
  <c r="O21"/>
  <c r="N21"/>
  <c r="M21"/>
  <c r="L21"/>
  <c r="K21"/>
  <c r="J21"/>
  <c r="I21"/>
  <c r="H21"/>
  <c r="G21"/>
  <c r="F21"/>
  <c r="E21"/>
  <c r="D21"/>
  <c r="C21"/>
  <c r="B21"/>
  <c r="Q20"/>
  <c r="P20"/>
  <c r="O20"/>
  <c r="N20"/>
  <c r="M20"/>
  <c r="L20"/>
  <c r="K20"/>
  <c r="J20"/>
  <c r="I20"/>
  <c r="H20"/>
  <c r="G20"/>
  <c r="F20"/>
  <c r="E20"/>
  <c r="D20"/>
  <c r="C20"/>
  <c r="B20"/>
  <c r="Q19"/>
  <c r="P19"/>
  <c r="O19"/>
  <c r="N19"/>
  <c r="M19"/>
  <c r="L19"/>
  <c r="K19"/>
  <c r="J19"/>
  <c r="I19"/>
  <c r="H19"/>
  <c r="G19"/>
  <c r="F19"/>
  <c r="E19"/>
  <c r="D19"/>
  <c r="C19"/>
  <c r="B19"/>
  <c r="Q18"/>
  <c r="P18"/>
  <c r="O18"/>
  <c r="N18"/>
  <c r="M18"/>
  <c r="L18"/>
  <c r="K18"/>
  <c r="J18"/>
  <c r="I18"/>
  <c r="H18"/>
  <c r="G18"/>
  <c r="F18"/>
  <c r="E18"/>
  <c r="D18"/>
  <c r="C18"/>
  <c r="B18"/>
  <c r="Q17"/>
  <c r="P17"/>
  <c r="O17"/>
  <c r="N17"/>
  <c r="M17"/>
  <c r="L17"/>
  <c r="K17"/>
  <c r="J17"/>
  <c r="I17"/>
  <c r="H17"/>
  <c r="G17"/>
  <c r="F17"/>
  <c r="E17"/>
  <c r="D17"/>
  <c r="C17"/>
  <c r="B17"/>
  <c r="Q16"/>
  <c r="P16"/>
  <c r="O16"/>
  <c r="N16"/>
  <c r="M16"/>
  <c r="L16"/>
  <c r="K16"/>
  <c r="J16"/>
  <c r="I16"/>
  <c r="H16"/>
  <c r="G16"/>
  <c r="F16"/>
  <c r="E16"/>
  <c r="D16"/>
  <c r="C16"/>
  <c r="B16"/>
  <c r="Q15"/>
  <c r="P15"/>
  <c r="O15"/>
  <c r="N15"/>
  <c r="M15"/>
  <c r="L15"/>
  <c r="K15"/>
  <c r="J15"/>
  <c r="I15"/>
  <c r="H15"/>
  <c r="G15"/>
  <c r="F15"/>
  <c r="E15"/>
  <c r="D15"/>
  <c r="C15"/>
  <c r="B15"/>
  <c r="Q14"/>
  <c r="P14"/>
  <c r="O14"/>
  <c r="N14"/>
  <c r="M14"/>
  <c r="L14"/>
  <c r="K14"/>
  <c r="J14"/>
  <c r="I14"/>
  <c r="H14"/>
  <c r="G14"/>
  <c r="F14"/>
  <c r="E14"/>
  <c r="D14"/>
  <c r="C14"/>
  <c r="B14"/>
  <c r="Q13"/>
  <c r="P13"/>
  <c r="O13"/>
  <c r="N13"/>
  <c r="M13"/>
  <c r="L13"/>
  <c r="K13"/>
  <c r="J13"/>
  <c r="I13"/>
  <c r="H13"/>
  <c r="G13"/>
  <c r="F13"/>
  <c r="E13"/>
  <c r="D13"/>
  <c r="C13"/>
  <c r="B13"/>
  <c r="Q12"/>
  <c r="P12"/>
  <c r="O12"/>
  <c r="N12"/>
  <c r="M12"/>
  <c r="L12"/>
  <c r="K12"/>
  <c r="J12"/>
  <c r="I12"/>
  <c r="H12"/>
  <c r="G12"/>
  <c r="F12"/>
  <c r="E12"/>
  <c r="D12"/>
  <c r="C12"/>
  <c r="B12"/>
  <c r="Q11"/>
  <c r="P11"/>
  <c r="O11"/>
  <c r="N11"/>
  <c r="M11"/>
  <c r="L11"/>
  <c r="K11"/>
  <c r="J11"/>
  <c r="I11"/>
  <c r="H11"/>
  <c r="G11"/>
  <c r="F11"/>
  <c r="E11"/>
  <c r="D11"/>
  <c r="C11"/>
  <c r="B11"/>
  <c r="Q10"/>
  <c r="P10"/>
  <c r="O10"/>
  <c r="N10"/>
  <c r="M10"/>
  <c r="L10"/>
  <c r="K10"/>
  <c r="J10"/>
  <c r="I10"/>
  <c r="H10"/>
  <c r="G10"/>
  <c r="F10"/>
  <c r="E10"/>
  <c r="D10"/>
  <c r="C10"/>
  <c r="B10"/>
  <c r="Q9"/>
  <c r="P9"/>
  <c r="O9"/>
  <c r="N9"/>
  <c r="M9"/>
  <c r="L9"/>
  <c r="K9"/>
  <c r="J9"/>
  <c r="I9"/>
  <c r="H9"/>
  <c r="G9"/>
  <c r="F9"/>
  <c r="E9"/>
  <c r="D9"/>
  <c r="C9"/>
  <c r="B9"/>
  <c r="Q8"/>
  <c r="P8"/>
  <c r="O8"/>
  <c r="N8"/>
  <c r="M8"/>
  <c r="L8"/>
  <c r="K8"/>
  <c r="J8"/>
  <c r="I8"/>
  <c r="H8"/>
  <c r="G8"/>
  <c r="F8"/>
  <c r="E8"/>
  <c r="D8"/>
  <c r="C8"/>
  <c r="B8"/>
  <c r="Q7"/>
  <c r="P7"/>
  <c r="O7"/>
  <c r="N7"/>
  <c r="M7"/>
  <c r="L7"/>
  <c r="K7"/>
  <c r="J7"/>
  <c r="I7"/>
  <c r="H7"/>
  <c r="G7"/>
  <c r="F7"/>
  <c r="E7"/>
  <c r="D7"/>
  <c r="C7"/>
  <c r="B7"/>
  <c r="Q6"/>
  <c r="P6"/>
  <c r="O6"/>
  <c r="N6"/>
  <c r="M6"/>
  <c r="L6"/>
  <c r="K6"/>
  <c r="J6"/>
  <c r="I6"/>
  <c r="H6"/>
  <c r="G6"/>
  <c r="F6"/>
  <c r="E6"/>
  <c r="D6"/>
  <c r="C6"/>
  <c r="B6"/>
  <c r="Q5"/>
  <c r="P5"/>
  <c r="O5"/>
  <c r="N5"/>
  <c r="M5"/>
  <c r="L5"/>
  <c r="K5"/>
  <c r="J5"/>
  <c r="I5"/>
  <c r="H5"/>
  <c r="G5"/>
  <c r="F5"/>
  <c r="E5"/>
  <c r="D5"/>
  <c r="C5"/>
  <c r="B5"/>
  <c r="Q4"/>
  <c r="P4"/>
  <c r="O4"/>
  <c r="N4"/>
  <c r="M4"/>
  <c r="L4"/>
  <c r="K4"/>
  <c r="J4"/>
  <c r="I4"/>
  <c r="H4"/>
  <c r="G4"/>
  <c r="F4"/>
  <c r="E4"/>
  <c r="D4"/>
  <c r="C4"/>
  <c r="B4"/>
  <c r="Q3"/>
  <c r="P3"/>
  <c r="O3"/>
  <c r="N3"/>
  <c r="M3"/>
  <c r="L3"/>
  <c r="K3"/>
  <c r="J3"/>
  <c r="I3"/>
  <c r="H3"/>
  <c r="G3"/>
  <c r="F3"/>
  <c r="E3"/>
  <c r="D3"/>
  <c r="C3"/>
  <c r="B3"/>
  <c r="Q2"/>
  <c r="P2"/>
  <c r="O2"/>
  <c r="N2"/>
  <c r="M2"/>
  <c r="L2"/>
  <c r="K2"/>
  <c r="J2"/>
  <c r="I2"/>
  <c r="H2"/>
  <c r="G2"/>
  <c r="F2"/>
  <c r="E2"/>
  <c r="D2"/>
  <c r="C2"/>
  <c r="B2"/>
  <c r="U2344" i="1"/>
  <c r="S2344"/>
  <c r="P2344"/>
  <c r="L2344"/>
  <c r="K2344"/>
  <c r="U2343"/>
  <c r="S2343"/>
  <c r="P2343"/>
  <c r="L2343"/>
  <c r="K2343"/>
  <c r="U2342"/>
  <c r="S2342"/>
  <c r="P2342"/>
  <c r="L2342"/>
  <c r="K2342"/>
  <c r="U2341"/>
  <c r="S2341"/>
  <c r="P2341"/>
  <c r="L2341"/>
  <c r="K2341"/>
  <c r="U2340"/>
  <c r="S2340"/>
  <c r="P2340"/>
  <c r="L2340"/>
  <c r="K2340"/>
  <c r="U2339"/>
  <c r="S2339"/>
  <c r="P2339"/>
  <c r="L2339"/>
  <c r="K2339"/>
  <c r="U2338"/>
  <c r="S2338"/>
  <c r="P2338"/>
  <c r="L2338"/>
  <c r="K2338"/>
  <c r="U2337"/>
  <c r="S2337"/>
  <c r="P2337"/>
  <c r="L2337"/>
  <c r="K2337"/>
  <c r="U2336"/>
  <c r="S2336"/>
  <c r="P2336"/>
  <c r="L2336"/>
  <c r="K2336"/>
  <c r="U2335"/>
  <c r="S2335"/>
  <c r="P2335"/>
  <c r="L2335"/>
  <c r="K2335"/>
  <c r="U2334"/>
  <c r="S2334"/>
  <c r="P2334"/>
  <c r="L2334"/>
  <c r="K2334"/>
  <c r="U2333"/>
  <c r="S2333"/>
  <c r="P2333"/>
  <c r="L2333"/>
  <c r="K2333"/>
  <c r="U2332"/>
  <c r="S2332"/>
  <c r="P2332"/>
  <c r="L2332"/>
  <c r="K2332"/>
  <c r="U2331"/>
  <c r="S2331"/>
  <c r="P2331"/>
  <c r="L2331"/>
  <c r="K2331"/>
  <c r="U2330"/>
  <c r="S2330"/>
  <c r="P2330"/>
  <c r="L2330"/>
  <c r="K2330"/>
  <c r="U2329"/>
  <c r="S2329"/>
  <c r="P2329"/>
  <c r="L2329"/>
  <c r="K2329"/>
  <c r="U2328"/>
  <c r="S2328"/>
  <c r="P2328"/>
  <c r="L2328"/>
  <c r="K2328"/>
  <c r="U2327"/>
  <c r="S2327"/>
  <c r="P2327"/>
  <c r="L2327"/>
  <c r="K2327"/>
  <c r="U2326"/>
  <c r="S2326"/>
  <c r="P2326"/>
  <c r="L2326"/>
  <c r="K2326"/>
  <c r="U2325"/>
  <c r="S2325"/>
  <c r="P2325"/>
  <c r="L2325"/>
  <c r="K2325"/>
  <c r="U2324"/>
  <c r="S2324"/>
  <c r="P2324"/>
  <c r="L2324"/>
  <c r="K2324"/>
  <c r="U2323"/>
  <c r="S2323"/>
  <c r="P2323"/>
  <c r="L2323"/>
  <c r="K2323"/>
  <c r="U2322"/>
  <c r="S2322"/>
  <c r="P2322"/>
  <c r="L2322"/>
  <c r="K2322"/>
  <c r="U2321"/>
  <c r="S2321"/>
  <c r="P2321"/>
  <c r="L2321"/>
  <c r="K2321"/>
  <c r="U2320"/>
  <c r="S2320"/>
  <c r="P2320"/>
  <c r="L2320"/>
  <c r="K2320"/>
  <c r="U2319"/>
  <c r="S2319"/>
  <c r="P2319"/>
  <c r="L2319"/>
  <c r="K2319"/>
  <c r="U2318"/>
  <c r="S2318"/>
  <c r="P2318"/>
  <c r="L2318"/>
  <c r="K2318"/>
  <c r="U2317"/>
  <c r="S2317"/>
  <c r="P2317"/>
  <c r="L2317"/>
  <c r="K2317"/>
  <c r="U2316"/>
  <c r="S2316"/>
  <c r="P2316"/>
  <c r="L2316"/>
  <c r="K2316"/>
  <c r="U2315"/>
  <c r="S2315"/>
  <c r="P2315"/>
  <c r="L2315"/>
  <c r="K2315"/>
  <c r="U2314"/>
  <c r="S2314"/>
  <c r="P2314"/>
  <c r="L2314"/>
  <c r="K2314"/>
  <c r="U2313"/>
  <c r="S2313"/>
  <c r="P2313"/>
  <c r="L2313"/>
  <c r="K2313"/>
  <c r="U2312"/>
  <c r="S2312"/>
  <c r="P2312"/>
  <c r="L2312"/>
  <c r="K2312"/>
  <c r="U2311"/>
  <c r="S2311"/>
  <c r="P2311"/>
  <c r="L2311"/>
  <c r="K2311"/>
  <c r="U2310"/>
  <c r="S2310"/>
  <c r="P2310"/>
  <c r="L2310"/>
  <c r="K2310"/>
  <c r="U2309"/>
  <c r="S2309"/>
  <c r="P2309"/>
  <c r="L2309"/>
  <c r="K2309"/>
  <c r="U2308"/>
  <c r="S2308"/>
  <c r="P2308"/>
  <c r="L2308"/>
  <c r="K2308"/>
  <c r="U2307"/>
  <c r="S2307"/>
  <c r="P2307"/>
  <c r="L2307"/>
  <c r="K2307"/>
  <c r="U2306"/>
  <c r="S2306"/>
  <c r="P2306"/>
  <c r="L2306"/>
  <c r="K2306"/>
  <c r="U2305"/>
  <c r="S2305"/>
  <c r="P2305"/>
  <c r="L2305"/>
  <c r="K2305"/>
  <c r="U2304"/>
  <c r="S2304"/>
  <c r="P2304"/>
  <c r="L2304"/>
  <c r="K2304"/>
  <c r="U2303"/>
  <c r="S2303"/>
  <c r="P2303"/>
  <c r="L2303"/>
  <c r="K2303"/>
  <c r="U2302"/>
  <c r="S2302"/>
  <c r="P2302"/>
  <c r="L2302"/>
  <c r="K2302"/>
  <c r="U2301"/>
  <c r="S2301"/>
  <c r="P2301"/>
  <c r="L2301"/>
  <c r="K2301"/>
  <c r="U2300"/>
  <c r="S2300"/>
  <c r="P2300"/>
  <c r="L2300"/>
  <c r="K2300"/>
  <c r="U2299"/>
  <c r="S2299"/>
  <c r="P2299"/>
  <c r="L2299"/>
  <c r="K2299"/>
  <c r="U2298"/>
  <c r="S2298"/>
  <c r="P2298"/>
  <c r="L2298"/>
  <c r="K2298"/>
  <c r="U2297"/>
  <c r="S2297"/>
  <c r="P2297"/>
  <c r="L2297"/>
  <c r="K2297"/>
  <c r="U2296"/>
  <c r="S2296"/>
  <c r="P2296"/>
  <c r="L2296"/>
  <c r="K2296"/>
  <c r="U2295"/>
  <c r="S2295"/>
  <c r="P2295"/>
  <c r="L2295"/>
  <c r="K2295"/>
  <c r="U2294"/>
  <c r="S2294"/>
  <c r="P2294"/>
  <c r="L2294"/>
  <c r="K2294"/>
  <c r="U2293"/>
  <c r="S2293"/>
  <c r="P2293"/>
  <c r="L2293"/>
  <c r="K2293"/>
  <c r="U2292"/>
  <c r="S2292"/>
  <c r="P2292"/>
  <c r="L2292"/>
  <c r="K2292"/>
  <c r="U2291"/>
  <c r="S2291"/>
  <c r="P2291"/>
  <c r="L2291"/>
  <c r="K2291"/>
  <c r="U2290"/>
  <c r="S2290"/>
  <c r="P2290"/>
  <c r="L2290"/>
  <c r="K2290"/>
  <c r="U2289"/>
  <c r="S2289"/>
  <c r="P2289"/>
  <c r="L2289"/>
  <c r="K2289"/>
  <c r="U2288"/>
  <c r="S2288"/>
  <c r="P2288"/>
  <c r="L2288"/>
  <c r="K2288"/>
  <c r="U2287"/>
  <c r="S2287"/>
  <c r="P2287"/>
  <c r="L2287"/>
  <c r="K2287"/>
  <c r="U2286"/>
  <c r="S2286"/>
  <c r="P2286"/>
  <c r="L2286"/>
  <c r="K2286"/>
  <c r="U2285"/>
  <c r="S2285"/>
  <c r="P2285"/>
  <c r="L2285"/>
  <c r="K2285"/>
  <c r="U2284"/>
  <c r="S2284"/>
  <c r="P2284"/>
  <c r="L2284"/>
  <c r="K2284"/>
  <c r="U2283"/>
  <c r="S2283"/>
  <c r="P2283"/>
  <c r="L2283"/>
  <c r="K2283"/>
  <c r="U2282"/>
  <c r="S2282"/>
  <c r="P2282"/>
  <c r="L2282"/>
  <c r="K2282"/>
  <c r="U2281"/>
  <c r="S2281"/>
  <c r="P2281"/>
  <c r="L2281"/>
  <c r="K2281"/>
  <c r="U2280"/>
  <c r="S2280"/>
  <c r="P2280"/>
  <c r="L2280"/>
  <c r="K2280"/>
  <c r="U2279"/>
  <c r="S2279"/>
  <c r="P2279"/>
  <c r="L2279"/>
  <c r="K2279"/>
  <c r="U2278"/>
  <c r="S2278"/>
  <c r="P2278"/>
  <c r="L2278"/>
  <c r="K2278"/>
  <c r="U2277"/>
  <c r="S2277"/>
  <c r="P2277"/>
  <c r="L2277"/>
  <c r="K2277"/>
  <c r="U2276"/>
  <c r="S2276"/>
  <c r="P2276"/>
  <c r="L2276"/>
  <c r="K2276"/>
  <c r="U2275"/>
  <c r="S2275"/>
  <c r="P2275"/>
  <c r="L2275"/>
  <c r="K2275"/>
  <c r="U2274"/>
  <c r="S2274"/>
  <c r="P2274"/>
  <c r="L2274"/>
  <c r="K2274"/>
  <c r="U2273"/>
  <c r="S2273"/>
  <c r="P2273"/>
  <c r="L2273"/>
  <c r="K2273"/>
  <c r="U2272"/>
  <c r="S2272"/>
  <c r="P2272"/>
  <c r="L2272"/>
  <c r="K2272"/>
  <c r="U2271"/>
  <c r="S2271"/>
  <c r="P2271"/>
  <c r="L2271"/>
  <c r="K2271"/>
  <c r="U2270"/>
  <c r="S2270"/>
  <c r="P2270"/>
  <c r="L2270"/>
  <c r="K2270"/>
  <c r="U2269"/>
  <c r="S2269"/>
  <c r="P2269"/>
  <c r="L2269"/>
  <c r="K2269"/>
  <c r="U2268"/>
  <c r="S2268"/>
  <c r="P2268"/>
  <c r="L2268"/>
  <c r="K2268"/>
  <c r="U2267"/>
  <c r="S2267"/>
  <c r="P2267"/>
  <c r="L2267"/>
  <c r="K2267"/>
  <c r="U2266"/>
  <c r="S2266"/>
  <c r="P2266"/>
  <c r="L2266"/>
  <c r="K2266"/>
  <c r="U2265"/>
  <c r="S2265"/>
  <c r="P2265"/>
  <c r="L2265"/>
  <c r="K2265"/>
  <c r="U2264"/>
  <c r="S2264"/>
  <c r="P2264"/>
  <c r="L2264"/>
  <c r="K2264"/>
  <c r="U2263"/>
  <c r="S2263"/>
  <c r="P2263"/>
  <c r="L2263"/>
  <c r="K2263"/>
  <c r="U2262"/>
  <c r="S2262"/>
  <c r="P2262"/>
  <c r="L2262"/>
  <c r="K2262"/>
  <c r="U2261"/>
  <c r="S2261"/>
  <c r="P2261"/>
  <c r="L2261"/>
  <c r="K2261"/>
  <c r="U2260"/>
  <c r="S2260"/>
  <c r="P2260"/>
  <c r="L2260"/>
  <c r="K2260"/>
  <c r="U2259"/>
  <c r="S2259"/>
  <c r="P2259"/>
  <c r="L2259"/>
  <c r="K2259"/>
  <c r="U2258"/>
  <c r="S2258"/>
  <c r="P2258"/>
  <c r="L2258"/>
  <c r="K2258"/>
  <c r="U2257"/>
  <c r="S2257"/>
  <c r="P2257"/>
  <c r="L2257"/>
  <c r="K2257"/>
  <c r="U2256"/>
  <c r="S2256"/>
  <c r="P2256"/>
  <c r="L2256"/>
  <c r="K2256"/>
  <c r="U2255"/>
  <c r="S2255"/>
  <c r="P2255"/>
  <c r="L2255"/>
  <c r="K2255"/>
  <c r="U2254"/>
  <c r="S2254"/>
  <c r="P2254"/>
  <c r="L2254"/>
  <c r="K2254"/>
  <c r="U2253"/>
  <c r="S2253"/>
  <c r="P2253"/>
  <c r="L2253"/>
  <c r="K2253"/>
  <c r="U2252"/>
  <c r="S2252"/>
  <c r="P2252"/>
  <c r="L2252"/>
  <c r="K2252"/>
  <c r="U2251"/>
  <c r="S2251"/>
  <c r="P2251"/>
  <c r="L2251"/>
  <c r="K2251"/>
  <c r="U2250"/>
  <c r="S2250"/>
  <c r="P2250"/>
  <c r="L2250"/>
  <c r="K2250"/>
  <c r="U2249"/>
  <c r="S2249"/>
  <c r="P2249"/>
  <c r="L2249"/>
  <c r="K2249"/>
  <c r="U2248"/>
  <c r="S2248"/>
  <c r="P2248"/>
  <c r="L2248"/>
  <c r="K2248"/>
  <c r="U2247"/>
  <c r="S2247"/>
  <c r="P2247"/>
  <c r="L2247"/>
  <c r="K2247"/>
  <c r="U2246"/>
  <c r="S2246"/>
  <c r="P2246"/>
  <c r="L2246"/>
  <c r="K2246"/>
  <c r="U2245"/>
  <c r="S2245"/>
  <c r="P2245"/>
  <c r="L2245"/>
  <c r="K2245"/>
  <c r="U2244"/>
  <c r="S2244"/>
  <c r="P2244"/>
  <c r="L2244"/>
  <c r="K2244"/>
  <c r="U2243"/>
  <c r="S2243"/>
  <c r="P2243"/>
  <c r="L2243"/>
  <c r="K2243"/>
  <c r="U2242"/>
  <c r="S2242"/>
  <c r="P2242"/>
  <c r="L2242"/>
  <c r="K2242"/>
  <c r="U2241"/>
  <c r="S2241"/>
  <c r="P2241"/>
  <c r="L2241"/>
  <c r="K2241"/>
  <c r="U2240"/>
  <c r="S2240"/>
  <c r="P2240"/>
  <c r="L2240"/>
  <c r="K2240"/>
  <c r="U2239"/>
  <c r="S2239"/>
  <c r="P2239"/>
  <c r="L2239"/>
  <c r="K2239"/>
  <c r="U2238"/>
  <c r="S2238"/>
  <c r="P2238"/>
  <c r="L2238"/>
  <c r="K2238"/>
  <c r="U2237"/>
  <c r="S2237"/>
  <c r="P2237"/>
  <c r="L2237"/>
  <c r="K2237"/>
  <c r="U2236"/>
  <c r="S2236"/>
  <c r="P2236"/>
  <c r="L2236"/>
  <c r="K2236"/>
  <c r="U2235"/>
  <c r="S2235"/>
  <c r="P2235"/>
  <c r="L2235"/>
  <c r="K2235"/>
  <c r="U2234"/>
  <c r="S2234"/>
  <c r="P2234"/>
  <c r="L2234"/>
  <c r="K2234"/>
  <c r="U2233"/>
  <c r="S2233"/>
  <c r="P2233"/>
  <c r="L2233"/>
  <c r="K2233"/>
  <c r="U2232"/>
  <c r="S2232"/>
  <c r="P2232"/>
  <c r="L2232"/>
  <c r="K2232"/>
  <c r="U2231"/>
  <c r="S2231"/>
  <c r="P2231"/>
  <c r="L2231"/>
  <c r="K2231"/>
  <c r="U2230"/>
  <c r="S2230"/>
  <c r="P2230"/>
  <c r="L2230"/>
  <c r="K2230"/>
  <c r="U2229"/>
  <c r="S2229"/>
  <c r="P2229"/>
  <c r="L2229"/>
  <c r="K2229"/>
  <c r="U2228"/>
  <c r="S2228"/>
  <c r="P2228"/>
  <c r="L2228"/>
  <c r="K2228"/>
  <c r="U2227"/>
  <c r="S2227"/>
  <c r="P2227"/>
  <c r="L2227"/>
  <c r="K2227"/>
  <c r="U2226"/>
  <c r="S2226"/>
  <c r="P2226"/>
  <c r="L2226"/>
  <c r="K2226"/>
  <c r="U2225"/>
  <c r="S2225"/>
  <c r="P2225"/>
  <c r="L2225"/>
  <c r="K2225"/>
  <c r="U2224"/>
  <c r="S2224"/>
  <c r="P2224"/>
  <c r="L2224"/>
  <c r="K2224"/>
  <c r="U2223"/>
  <c r="S2223"/>
  <c r="P2223"/>
  <c r="L2223"/>
  <c r="K2223"/>
  <c r="U2222"/>
  <c r="S2222"/>
  <c r="P2222"/>
  <c r="L2222"/>
  <c r="K2222"/>
  <c r="U2221"/>
  <c r="S2221"/>
  <c r="P2221"/>
  <c r="L2221"/>
  <c r="K2221"/>
  <c r="U2220"/>
  <c r="S2220"/>
  <c r="P2220"/>
  <c r="L2220"/>
  <c r="K2220"/>
  <c r="U2219"/>
  <c r="S2219"/>
  <c r="P2219"/>
  <c r="L2219"/>
  <c r="K2219"/>
  <c r="U2218"/>
  <c r="S2218"/>
  <c r="P2218"/>
  <c r="L2218"/>
  <c r="K2218"/>
  <c r="U2217"/>
  <c r="S2217"/>
  <c r="P2217"/>
  <c r="L2217"/>
  <c r="K2217"/>
  <c r="U2216"/>
  <c r="S2216"/>
  <c r="P2216"/>
  <c r="L2216"/>
  <c r="K2216"/>
  <c r="U2215"/>
  <c r="S2215"/>
  <c r="P2215"/>
  <c r="L2215"/>
  <c r="K2215"/>
  <c r="U2214"/>
  <c r="S2214"/>
  <c r="P2214"/>
  <c r="L2214"/>
  <c r="K2214"/>
  <c r="U2213"/>
  <c r="S2213"/>
  <c r="P2213"/>
  <c r="L2213"/>
  <c r="K2213"/>
  <c r="U2212"/>
  <c r="S2212"/>
  <c r="P2212"/>
  <c r="L2212"/>
  <c r="K2212"/>
  <c r="U2211"/>
  <c r="S2211"/>
  <c r="P2211"/>
  <c r="L2211"/>
  <c r="K2211"/>
  <c r="U2210"/>
  <c r="S2210"/>
  <c r="P2210"/>
  <c r="L2210"/>
  <c r="K2210"/>
  <c r="U2209"/>
  <c r="S2209"/>
  <c r="P2209"/>
  <c r="L2209"/>
  <c r="K2209"/>
  <c r="U2208"/>
  <c r="S2208"/>
  <c r="P2208"/>
  <c r="L2208"/>
  <c r="K2208"/>
  <c r="U2207"/>
  <c r="S2207"/>
  <c r="P2207"/>
  <c r="L2207"/>
  <c r="K2207"/>
  <c r="U2206"/>
  <c r="S2206"/>
  <c r="P2206"/>
  <c r="L2206"/>
  <c r="K2206"/>
  <c r="U2205"/>
  <c r="S2205"/>
  <c r="P2205"/>
  <c r="L2205"/>
  <c r="K2205"/>
  <c r="U2204"/>
  <c r="S2204"/>
  <c r="P2204"/>
  <c r="L2204"/>
  <c r="K2204"/>
  <c r="U2203"/>
  <c r="S2203"/>
  <c r="P2203"/>
  <c r="L2203"/>
  <c r="K2203"/>
  <c r="U2202"/>
  <c r="S2202"/>
  <c r="P2202"/>
  <c r="L2202"/>
  <c r="K2202"/>
  <c r="U2201"/>
  <c r="S2201"/>
  <c r="P2201"/>
  <c r="L2201"/>
  <c r="K2201"/>
  <c r="U2200"/>
  <c r="S2200"/>
  <c r="P2200"/>
  <c r="L2200"/>
  <c r="K2200"/>
  <c r="U2199"/>
  <c r="S2199"/>
  <c r="P2199"/>
  <c r="L2199"/>
  <c r="K2199"/>
  <c r="U2198"/>
  <c r="S2198"/>
  <c r="P2198"/>
  <c r="L2198"/>
  <c r="K2198"/>
  <c r="U2197"/>
  <c r="S2197"/>
  <c r="P2197"/>
  <c r="L2197"/>
  <c r="K2197"/>
  <c r="U2196"/>
  <c r="S2196"/>
  <c r="P2196"/>
  <c r="L2196"/>
  <c r="K2196"/>
  <c r="U2195"/>
  <c r="S2195"/>
  <c r="P2195"/>
  <c r="L2195"/>
  <c r="K2195"/>
  <c r="U2194"/>
  <c r="S2194"/>
  <c r="P2194"/>
  <c r="L2194"/>
  <c r="K2194"/>
  <c r="U2193"/>
  <c r="S2193"/>
  <c r="P2193"/>
  <c r="L2193"/>
  <c r="K2193"/>
  <c r="U2192"/>
  <c r="S2192"/>
  <c r="P2192"/>
  <c r="L2192"/>
  <c r="K2192"/>
  <c r="U2191"/>
  <c r="S2191"/>
  <c r="P2191"/>
  <c r="L2191"/>
  <c r="K2191"/>
  <c r="U2190"/>
  <c r="S2190"/>
  <c r="P2190"/>
  <c r="L2190"/>
  <c r="K2190"/>
  <c r="U2189"/>
  <c r="S2189"/>
  <c r="P2189"/>
  <c r="L2189"/>
  <c r="K2189"/>
  <c r="U2188"/>
  <c r="S2188"/>
  <c r="P2188"/>
  <c r="L2188"/>
  <c r="K2188"/>
  <c r="U2187"/>
  <c r="S2187"/>
  <c r="P2187"/>
  <c r="L2187"/>
  <c r="K2187"/>
  <c r="U2186"/>
  <c r="S2186"/>
  <c r="P2186"/>
  <c r="L2186"/>
  <c r="K2186"/>
  <c r="U2185"/>
  <c r="S2185"/>
  <c r="P2185"/>
  <c r="L2185"/>
  <c r="K2185"/>
  <c r="U2184"/>
  <c r="S2184"/>
  <c r="P2184"/>
  <c r="L2184"/>
  <c r="K2184"/>
  <c r="U2183"/>
  <c r="S2183"/>
  <c r="P2183"/>
  <c r="L2183"/>
  <c r="K2183"/>
  <c r="U2182"/>
  <c r="S2182"/>
  <c r="P2182"/>
  <c r="L2182"/>
  <c r="K2182"/>
  <c r="U2181"/>
  <c r="S2181"/>
  <c r="P2181"/>
  <c r="L2181"/>
  <c r="K2181"/>
  <c r="U2180"/>
  <c r="S2180"/>
  <c r="P2180"/>
  <c r="L2180"/>
  <c r="K2180"/>
  <c r="U2179"/>
  <c r="S2179"/>
  <c r="P2179"/>
  <c r="L2179"/>
  <c r="K2179"/>
  <c r="U2178"/>
  <c r="S2178"/>
  <c r="P2178"/>
  <c r="L2178"/>
  <c r="K2178"/>
  <c r="U2177"/>
  <c r="S2177"/>
  <c r="P2177"/>
  <c r="L2177"/>
  <c r="K2177"/>
  <c r="U2176"/>
  <c r="S2176"/>
  <c r="P2176"/>
  <c r="L2176"/>
  <c r="K2176"/>
  <c r="U2175"/>
  <c r="S2175"/>
  <c r="P2175"/>
  <c r="L2175"/>
  <c r="K2175"/>
  <c r="U2174"/>
  <c r="S2174"/>
  <c r="P2174"/>
  <c r="L2174"/>
  <c r="K2174"/>
  <c r="U2173"/>
  <c r="S2173"/>
  <c r="P2173"/>
  <c r="L2173"/>
  <c r="K2173"/>
  <c r="U2172"/>
  <c r="S2172"/>
  <c r="P2172"/>
  <c r="L2172"/>
  <c r="K2172"/>
  <c r="U2171"/>
  <c r="S2171"/>
  <c r="P2171"/>
  <c r="L2171"/>
  <c r="K2171"/>
  <c r="U2170"/>
  <c r="S2170"/>
  <c r="P2170"/>
  <c r="L2170"/>
  <c r="K2170"/>
  <c r="U2169"/>
  <c r="S2169"/>
  <c r="P2169"/>
  <c r="L2169"/>
  <c r="K2169"/>
  <c r="U2168"/>
  <c r="S2168"/>
  <c r="P2168"/>
  <c r="L2168"/>
  <c r="K2168"/>
  <c r="U2167"/>
  <c r="S2167"/>
  <c r="P2167"/>
  <c r="L2167"/>
  <c r="K2167"/>
  <c r="U2166"/>
  <c r="S2166"/>
  <c r="P2166"/>
  <c r="L2166"/>
  <c r="K2166"/>
  <c r="U2165"/>
  <c r="S2165"/>
  <c r="P2165"/>
  <c r="L2165"/>
  <c r="K2165"/>
  <c r="U2164"/>
  <c r="S2164"/>
  <c r="P2164"/>
  <c r="L2164"/>
  <c r="K2164"/>
  <c r="U2163"/>
  <c r="S2163"/>
  <c r="P2163"/>
  <c r="L2163"/>
  <c r="K2163"/>
  <c r="U2162"/>
  <c r="S2162"/>
  <c r="P2162"/>
  <c r="L2162"/>
  <c r="K2162"/>
  <c r="U2161"/>
  <c r="S2161"/>
  <c r="P2161"/>
  <c r="L2161"/>
  <c r="K2161"/>
  <c r="U2160"/>
  <c r="S2160"/>
  <c r="P2160"/>
  <c r="L2160"/>
  <c r="K2160"/>
  <c r="U2159"/>
  <c r="S2159"/>
  <c r="P2159"/>
  <c r="L2159"/>
  <c r="K2159"/>
  <c r="U2158"/>
  <c r="S2158"/>
  <c r="P2158"/>
  <c r="L2158"/>
  <c r="K2158"/>
  <c r="U2157"/>
  <c r="S2157"/>
  <c r="P2157"/>
  <c r="L2157"/>
  <c r="K2157"/>
  <c r="U2156"/>
  <c r="S2156"/>
  <c r="P2156"/>
  <c r="L2156"/>
  <c r="K2156"/>
  <c r="U2155"/>
  <c r="S2155"/>
  <c r="P2155"/>
  <c r="L2155"/>
  <c r="K2155"/>
  <c r="U2154"/>
  <c r="S2154"/>
  <c r="P2154"/>
  <c r="L2154"/>
  <c r="K2154"/>
  <c r="U2153"/>
  <c r="S2153"/>
  <c r="P2153"/>
  <c r="L2153"/>
  <c r="K2153"/>
  <c r="U2152"/>
  <c r="S2152"/>
  <c r="P2152"/>
  <c r="L2152"/>
  <c r="K2152"/>
  <c r="U2151"/>
  <c r="S2151"/>
  <c r="P2151"/>
  <c r="L2151"/>
  <c r="K2151"/>
  <c r="U2150"/>
  <c r="S2150"/>
  <c r="P2150"/>
  <c r="L2150"/>
  <c r="K2150"/>
  <c r="U2149"/>
  <c r="S2149"/>
  <c r="P2149"/>
  <c r="L2149"/>
  <c r="K2149"/>
  <c r="U2148"/>
  <c r="S2148"/>
  <c r="P2148"/>
  <c r="L2148"/>
  <c r="K2148"/>
  <c r="U2147"/>
  <c r="S2147"/>
  <c r="P2147"/>
  <c r="L2147"/>
  <c r="K2147"/>
  <c r="U2146"/>
  <c r="S2146"/>
  <c r="P2146"/>
  <c r="L2146"/>
  <c r="K2146"/>
  <c r="U2145"/>
  <c r="S2145"/>
  <c r="P2145"/>
  <c r="L2145"/>
  <c r="K2145"/>
  <c r="U2144"/>
  <c r="S2144"/>
  <c r="P2144"/>
  <c r="L2144"/>
  <c r="K2144"/>
  <c r="U2143"/>
  <c r="S2143"/>
  <c r="P2143"/>
  <c r="L2143"/>
  <c r="K2143"/>
  <c r="U2142"/>
  <c r="S2142"/>
  <c r="P2142"/>
  <c r="L2142"/>
  <c r="K2142"/>
  <c r="U2141"/>
  <c r="S2141"/>
  <c r="P2141"/>
  <c r="L2141"/>
  <c r="K2141"/>
  <c r="U2140"/>
  <c r="S2140"/>
  <c r="P2140"/>
  <c r="L2140"/>
  <c r="K2140"/>
  <c r="U2139"/>
  <c r="S2139"/>
  <c r="P2139"/>
  <c r="L2139"/>
  <c r="K2139"/>
  <c r="U2138"/>
  <c r="S2138"/>
  <c r="P2138"/>
  <c r="L2138"/>
  <c r="K2138"/>
  <c r="U2137"/>
  <c r="S2137"/>
  <c r="P2137"/>
  <c r="L2137"/>
  <c r="K2137"/>
  <c r="U2136"/>
  <c r="S2136"/>
  <c r="P2136"/>
  <c r="L2136"/>
  <c r="K2136"/>
  <c r="U2135"/>
  <c r="S2135"/>
  <c r="P2135"/>
  <c r="L2135"/>
  <c r="K2135"/>
  <c r="U2134"/>
  <c r="S2134"/>
  <c r="P2134"/>
  <c r="L2134"/>
  <c r="K2134"/>
  <c r="U2133"/>
  <c r="S2133"/>
  <c r="P2133"/>
  <c r="L2133"/>
  <c r="K2133"/>
  <c r="U2132"/>
  <c r="S2132"/>
  <c r="P2132"/>
  <c r="L2132"/>
  <c r="K2132"/>
  <c r="U2131"/>
  <c r="S2131"/>
  <c r="P2131"/>
  <c r="L2131"/>
  <c r="K2131"/>
  <c r="U2130"/>
  <c r="S2130"/>
  <c r="P2130"/>
  <c r="L2130"/>
  <c r="K2130"/>
  <c r="U2129"/>
  <c r="S2129"/>
  <c r="P2129"/>
  <c r="L2129"/>
  <c r="K2129"/>
  <c r="U2128"/>
  <c r="S2128"/>
  <c r="P2128"/>
  <c r="L2128"/>
  <c r="K2128"/>
  <c r="U2127"/>
  <c r="S2127"/>
  <c r="P2127"/>
  <c r="L2127"/>
  <c r="K2127"/>
  <c r="U2126"/>
  <c r="S2126"/>
  <c r="P2126"/>
  <c r="L2126"/>
  <c r="K2126"/>
  <c r="U2125"/>
  <c r="S2125"/>
  <c r="P2125"/>
  <c r="L2125"/>
  <c r="K2125"/>
  <c r="U2124"/>
  <c r="S2124"/>
  <c r="P2124"/>
  <c r="L2124"/>
  <c r="K2124"/>
  <c r="U2123"/>
  <c r="S2123"/>
  <c r="P2123"/>
  <c r="L2123"/>
  <c r="K2123"/>
  <c r="U2122"/>
  <c r="S2122"/>
  <c r="P2122"/>
  <c r="L2122"/>
  <c r="K2122"/>
  <c r="U2121"/>
  <c r="S2121"/>
  <c r="P2121"/>
  <c r="L2121"/>
  <c r="K2121"/>
  <c r="U2120"/>
  <c r="S2120"/>
  <c r="P2120"/>
  <c r="L2120"/>
  <c r="K2120"/>
  <c r="U2119"/>
  <c r="S2119"/>
  <c r="P2119"/>
  <c r="L2119"/>
  <c r="K2119"/>
  <c r="U2118"/>
  <c r="S2118"/>
  <c r="P2118"/>
  <c r="L2118"/>
  <c r="K2118"/>
  <c r="U2117"/>
  <c r="S2117"/>
  <c r="P2117"/>
  <c r="L2117"/>
  <c r="K2117"/>
  <c r="U2116"/>
  <c r="S2116"/>
  <c r="P2116"/>
  <c r="L2116"/>
  <c r="K2116"/>
  <c r="U2115"/>
  <c r="S2115"/>
  <c r="P2115"/>
  <c r="L2115"/>
  <c r="K2115"/>
  <c r="U2114"/>
  <c r="S2114"/>
  <c r="P2114"/>
  <c r="L2114"/>
  <c r="K2114"/>
  <c r="U2113"/>
  <c r="S2113"/>
  <c r="P2113"/>
  <c r="L2113"/>
  <c r="K2113"/>
  <c r="U2112"/>
  <c r="S2112"/>
  <c r="P2112"/>
  <c r="L2112"/>
  <c r="K2112"/>
  <c r="U2111"/>
  <c r="S2111"/>
  <c r="P2111"/>
  <c r="L2111"/>
  <c r="K2111"/>
  <c r="U2110"/>
  <c r="S2110"/>
  <c r="P2110"/>
  <c r="L2110"/>
  <c r="K2110"/>
  <c r="U2109"/>
  <c r="S2109"/>
  <c r="P2109"/>
  <c r="L2109"/>
  <c r="K2109"/>
  <c r="U2108"/>
  <c r="S2108"/>
  <c r="P2108"/>
  <c r="L2108"/>
  <c r="K2108"/>
  <c r="U2107"/>
  <c r="S2107"/>
  <c r="P2107"/>
  <c r="L2107"/>
  <c r="K2107"/>
  <c r="U2106"/>
  <c r="S2106"/>
  <c r="P2106"/>
  <c r="L2106"/>
  <c r="K2106"/>
  <c r="U2105"/>
  <c r="S2105"/>
  <c r="P2105"/>
  <c r="L2105"/>
  <c r="K2105"/>
  <c r="U2104"/>
  <c r="S2104"/>
  <c r="P2104"/>
  <c r="L2104"/>
  <c r="K2104"/>
  <c r="U2103"/>
  <c r="S2103"/>
  <c r="P2103"/>
  <c r="L2103"/>
  <c r="K2103"/>
  <c r="U2102"/>
  <c r="S2102"/>
  <c r="P2102"/>
  <c r="L2102"/>
  <c r="K2102"/>
  <c r="U2101"/>
  <c r="S2101"/>
  <c r="P2101"/>
  <c r="L2101"/>
  <c r="K2101"/>
  <c r="U2100"/>
  <c r="S2100"/>
  <c r="P2100"/>
  <c r="L2100"/>
  <c r="K2100"/>
  <c r="U2099"/>
  <c r="S2099"/>
  <c r="P2099"/>
  <c r="L2099"/>
  <c r="K2099"/>
  <c r="U2098"/>
  <c r="S2098"/>
  <c r="P2098"/>
  <c r="L2098"/>
  <c r="K2098"/>
  <c r="U2097"/>
  <c r="S2097"/>
  <c r="P2097"/>
  <c r="L2097"/>
  <c r="K2097"/>
  <c r="U2096"/>
  <c r="S2096"/>
  <c r="P2096"/>
  <c r="L2096"/>
  <c r="K2096"/>
  <c r="U2095"/>
  <c r="S2095"/>
  <c r="P2095"/>
  <c r="L2095"/>
  <c r="K2095"/>
  <c r="U2094"/>
  <c r="S2094"/>
  <c r="P2094"/>
  <c r="L2094"/>
  <c r="K2094"/>
  <c r="U2093"/>
  <c r="S2093"/>
  <c r="P2093"/>
  <c r="L2093"/>
  <c r="K2093"/>
  <c r="U2092"/>
  <c r="S2092"/>
  <c r="P2092"/>
  <c r="L2092"/>
  <c r="K2092"/>
  <c r="U2091"/>
  <c r="S2091"/>
  <c r="P2091"/>
  <c r="L2091"/>
  <c r="K2091"/>
  <c r="U2090"/>
  <c r="S2090"/>
  <c r="P2090"/>
  <c r="L2090"/>
  <c r="K2090"/>
  <c r="U2089"/>
  <c r="S2089"/>
  <c r="P2089"/>
  <c r="L2089"/>
  <c r="K2089"/>
  <c r="U2088"/>
  <c r="S2088"/>
  <c r="P2088"/>
  <c r="L2088"/>
  <c r="K2088"/>
  <c r="U2087"/>
  <c r="S2087"/>
  <c r="P2087"/>
  <c r="L2087"/>
  <c r="K2087"/>
  <c r="U2086"/>
  <c r="S2086"/>
  <c r="P2086"/>
  <c r="L2086"/>
  <c r="K2086"/>
  <c r="U2085"/>
  <c r="S2085"/>
  <c r="P2085"/>
  <c r="L2085"/>
  <c r="K2085"/>
  <c r="U2084"/>
  <c r="S2084"/>
  <c r="P2084"/>
  <c r="L2084"/>
  <c r="K2084"/>
  <c r="U2083"/>
  <c r="S2083"/>
  <c r="P2083"/>
  <c r="L2083"/>
  <c r="K2083"/>
  <c r="U2082"/>
  <c r="S2082"/>
  <c r="P2082"/>
  <c r="L2082"/>
  <c r="K2082"/>
  <c r="U2081"/>
  <c r="S2081"/>
  <c r="P2081"/>
  <c r="L2081"/>
  <c r="K2081"/>
  <c r="U2080"/>
  <c r="S2080"/>
  <c r="P2080"/>
  <c r="L2080"/>
  <c r="K2080"/>
  <c r="U2079"/>
  <c r="S2079"/>
  <c r="P2079"/>
  <c r="L2079"/>
  <c r="K2079"/>
  <c r="U2078"/>
  <c r="S2078"/>
  <c r="P2078"/>
  <c r="L2078"/>
  <c r="K2078"/>
  <c r="U2077"/>
  <c r="S2077"/>
  <c r="P2077"/>
  <c r="L2077"/>
  <c r="K2077"/>
  <c r="U2076"/>
  <c r="S2076"/>
  <c r="P2076"/>
  <c r="L2076"/>
  <c r="K2076"/>
  <c r="U2075"/>
  <c r="S2075"/>
  <c r="P2075"/>
  <c r="L2075"/>
  <c r="K2075"/>
  <c r="U2074"/>
  <c r="S2074"/>
  <c r="P2074"/>
  <c r="L2074"/>
  <c r="K2074"/>
  <c r="U2073"/>
  <c r="S2073"/>
  <c r="P2073"/>
  <c r="L2073"/>
  <c r="K2073"/>
  <c r="U2072"/>
  <c r="S2072"/>
  <c r="P2072"/>
  <c r="L2072"/>
  <c r="K2072"/>
  <c r="U2071"/>
  <c r="S2071"/>
  <c r="P2071"/>
  <c r="L2071"/>
  <c r="K2071"/>
  <c r="U2070"/>
  <c r="S2070"/>
  <c r="P2070"/>
  <c r="L2070"/>
  <c r="K2070"/>
  <c r="U2069"/>
  <c r="S2069"/>
  <c r="P2069"/>
  <c r="L2069"/>
  <c r="K2069"/>
  <c r="U2068"/>
  <c r="S2068"/>
  <c r="P2068"/>
  <c r="L2068"/>
  <c r="K2068"/>
  <c r="U2067"/>
  <c r="S2067"/>
  <c r="P2067"/>
  <c r="L2067"/>
  <c r="K2067"/>
  <c r="U2066"/>
  <c r="S2066"/>
  <c r="P2066"/>
  <c r="L2066"/>
  <c r="K2066"/>
  <c r="U2065"/>
  <c r="S2065"/>
  <c r="P2065"/>
  <c r="L2065"/>
  <c r="K2065"/>
  <c r="U2064"/>
  <c r="S2064"/>
  <c r="P2064"/>
  <c r="L2064"/>
  <c r="K2064"/>
  <c r="U2063"/>
  <c r="S2063"/>
  <c r="P2063"/>
  <c r="L2063"/>
  <c r="K2063"/>
  <c r="U2062"/>
  <c r="S2062"/>
  <c r="P2062"/>
  <c r="L2062"/>
  <c r="K2062"/>
  <c r="U2061"/>
  <c r="S2061"/>
  <c r="P2061"/>
  <c r="L2061"/>
  <c r="K2061"/>
  <c r="U2060"/>
  <c r="S2060"/>
  <c r="P2060"/>
  <c r="L2060"/>
  <c r="K2060"/>
  <c r="U2059"/>
  <c r="S2059"/>
  <c r="P2059"/>
  <c r="L2059"/>
  <c r="K2059"/>
  <c r="U2058"/>
  <c r="S2058"/>
  <c r="P2058"/>
  <c r="L2058"/>
  <c r="K2058"/>
  <c r="U2057"/>
  <c r="S2057"/>
  <c r="P2057"/>
  <c r="L2057"/>
  <c r="K2057"/>
  <c r="U2056"/>
  <c r="S2056"/>
  <c r="P2056"/>
  <c r="L2056"/>
  <c r="K2056"/>
  <c r="U2055"/>
  <c r="S2055"/>
  <c r="P2055"/>
  <c r="L2055"/>
  <c r="K2055"/>
  <c r="U2054"/>
  <c r="S2054"/>
  <c r="P2054"/>
  <c r="L2054"/>
  <c r="K2054"/>
  <c r="U2053"/>
  <c r="S2053"/>
  <c r="P2053"/>
  <c r="L2053"/>
  <c r="K2053"/>
  <c r="U2052"/>
  <c r="S2052"/>
  <c r="P2052"/>
  <c r="L2052"/>
  <c r="K2052"/>
  <c r="U2051"/>
  <c r="S2051"/>
  <c r="P2051"/>
  <c r="L2051"/>
  <c r="K2051"/>
  <c r="U2050"/>
  <c r="S2050"/>
  <c r="P2050"/>
  <c r="L2050"/>
  <c r="K2050"/>
  <c r="U2049"/>
  <c r="S2049"/>
  <c r="P2049"/>
  <c r="L2049"/>
  <c r="K2049"/>
  <c r="U2048"/>
  <c r="S2048"/>
  <c r="P2048"/>
  <c r="L2048"/>
  <c r="K2048"/>
  <c r="U2047"/>
  <c r="S2047"/>
  <c r="P2047"/>
  <c r="L2047"/>
  <c r="K2047"/>
  <c r="U2046"/>
  <c r="S2046"/>
  <c r="P2046"/>
  <c r="L2046"/>
  <c r="K2046"/>
  <c r="U2045"/>
  <c r="S2045"/>
  <c r="P2045"/>
  <c r="L2045"/>
  <c r="K2045"/>
  <c r="U2044"/>
  <c r="S2044"/>
  <c r="P2044"/>
  <c r="L2044"/>
  <c r="K2044"/>
  <c r="U2043"/>
  <c r="S2043"/>
  <c r="P2043"/>
  <c r="L2043"/>
  <c r="K2043"/>
  <c r="U2042"/>
  <c r="S2042"/>
  <c r="P2042"/>
  <c r="L2042"/>
  <c r="K2042"/>
  <c r="U2041"/>
  <c r="S2041"/>
  <c r="P2041"/>
  <c r="L2041"/>
  <c r="K2041"/>
  <c r="U2040"/>
  <c r="S2040"/>
  <c r="P2040"/>
  <c r="L2040"/>
  <c r="K2040"/>
  <c r="U2039"/>
  <c r="S2039"/>
  <c r="P2039"/>
  <c r="L2039"/>
  <c r="K2039"/>
  <c r="U2038"/>
  <c r="S2038"/>
  <c r="P2038"/>
  <c r="L2038"/>
  <c r="K2038"/>
  <c r="U2037"/>
  <c r="S2037"/>
  <c r="P2037"/>
  <c r="L2037"/>
  <c r="K2037"/>
  <c r="U2036"/>
  <c r="S2036"/>
  <c r="P2036"/>
  <c r="L2036"/>
  <c r="K2036"/>
  <c r="U2035"/>
  <c r="S2035"/>
  <c r="P2035"/>
  <c r="L2035"/>
  <c r="K2035"/>
  <c r="U2034"/>
  <c r="S2034"/>
  <c r="P2034"/>
  <c r="L2034"/>
  <c r="K2034"/>
  <c r="U2033"/>
  <c r="S2033"/>
  <c r="P2033"/>
  <c r="L2033"/>
  <c r="K2033"/>
  <c r="U2032"/>
  <c r="S2032"/>
  <c r="P2032"/>
  <c r="L2032"/>
  <c r="K2032"/>
  <c r="U2031"/>
  <c r="S2031"/>
  <c r="P2031"/>
  <c r="L2031"/>
  <c r="K2031"/>
  <c r="U2030"/>
  <c r="S2030"/>
  <c r="P2030"/>
  <c r="L2030"/>
  <c r="K2030"/>
  <c r="U2029"/>
  <c r="S2029"/>
  <c r="P2029"/>
  <c r="L2029"/>
  <c r="K2029"/>
  <c r="U2028"/>
  <c r="S2028"/>
  <c r="P2028"/>
  <c r="L2028"/>
  <c r="K2028"/>
  <c r="U2027"/>
  <c r="S2027"/>
  <c r="P2027"/>
  <c r="L2027"/>
  <c r="K2027"/>
  <c r="U2026"/>
  <c r="S2026"/>
  <c r="P2026"/>
  <c r="L2026"/>
  <c r="K2026"/>
  <c r="U2025"/>
  <c r="S2025"/>
  <c r="P2025"/>
  <c r="L2025"/>
  <c r="K2025"/>
  <c r="U2024"/>
  <c r="S2024"/>
  <c r="P2024"/>
  <c r="L2024"/>
  <c r="K2024"/>
  <c r="U2023"/>
  <c r="S2023"/>
  <c r="P2023"/>
  <c r="L2023"/>
  <c r="K2023"/>
  <c r="U2022"/>
  <c r="S2022"/>
  <c r="P2022"/>
  <c r="L2022"/>
  <c r="K2022"/>
  <c r="U2021"/>
  <c r="S2021"/>
  <c r="P2021"/>
  <c r="L2021"/>
  <c r="K2021"/>
  <c r="U2020"/>
  <c r="S2020"/>
  <c r="P2020"/>
  <c r="L2020"/>
  <c r="K2020"/>
  <c r="U2019"/>
  <c r="S2019"/>
  <c r="P2019"/>
  <c r="L2019"/>
  <c r="K2019"/>
  <c r="U2018"/>
  <c r="S2018"/>
  <c r="P2018"/>
  <c r="L2018"/>
  <c r="K2018"/>
  <c r="U2017"/>
  <c r="S2017"/>
  <c r="P2017"/>
  <c r="L2017"/>
  <c r="K2017"/>
  <c r="U2016"/>
  <c r="S2016"/>
  <c r="P2016"/>
  <c r="L2016"/>
  <c r="K2016"/>
  <c r="U2015"/>
  <c r="S2015"/>
  <c r="P2015"/>
  <c r="L2015"/>
  <c r="K2015"/>
  <c r="U2014"/>
  <c r="S2014"/>
  <c r="P2014"/>
  <c r="L2014"/>
  <c r="K2014"/>
  <c r="U2013"/>
  <c r="S2013"/>
  <c r="P2013"/>
  <c r="L2013"/>
  <c r="K2013"/>
  <c r="U2012"/>
  <c r="S2012"/>
  <c r="P2012"/>
  <c r="L2012"/>
  <c r="K2012"/>
  <c r="U2011"/>
  <c r="S2011"/>
  <c r="P2011"/>
  <c r="L2011"/>
  <c r="K2011"/>
  <c r="U2010"/>
  <c r="S2010"/>
  <c r="P2010"/>
  <c r="L2010"/>
  <c r="K2010"/>
  <c r="U2009"/>
  <c r="S2009"/>
  <c r="P2009"/>
  <c r="L2009"/>
  <c r="K2009"/>
  <c r="U2008"/>
  <c r="S2008"/>
  <c r="P2008"/>
  <c r="L2008"/>
  <c r="K2008"/>
  <c r="U2007"/>
  <c r="S2007"/>
  <c r="P2007"/>
  <c r="L2007"/>
  <c r="K2007"/>
  <c r="U2006"/>
  <c r="S2006"/>
  <c r="P2006"/>
  <c r="L2006"/>
  <c r="K2006"/>
  <c r="U2005"/>
  <c r="S2005"/>
  <c r="P2005"/>
  <c r="L2005"/>
  <c r="K2005"/>
  <c r="U2004"/>
  <c r="S2004"/>
  <c r="P2004"/>
  <c r="L2004"/>
  <c r="K2004"/>
  <c r="U2003"/>
  <c r="S2003"/>
  <c r="P2003"/>
  <c r="L2003"/>
  <c r="K2003"/>
  <c r="U2002"/>
  <c r="S2002"/>
  <c r="P2002"/>
  <c r="L2002"/>
  <c r="K2002"/>
  <c r="U2001"/>
  <c r="S2001"/>
  <c r="P2001"/>
  <c r="L2001"/>
  <c r="K2001"/>
  <c r="U2000"/>
  <c r="S2000"/>
  <c r="P2000"/>
  <c r="L2000"/>
  <c r="K2000"/>
  <c r="U1999"/>
  <c r="S1999"/>
  <c r="P1999"/>
  <c r="L1999"/>
  <c r="K1999"/>
  <c r="U1998"/>
  <c r="S1998"/>
  <c r="P1998"/>
  <c r="L1998"/>
  <c r="K1998"/>
  <c r="U1997"/>
  <c r="S1997"/>
  <c r="P1997"/>
  <c r="L1997"/>
  <c r="K1997"/>
  <c r="U1996"/>
  <c r="S1996"/>
  <c r="P1996"/>
  <c r="L1996"/>
  <c r="K1996"/>
  <c r="U1995"/>
  <c r="S1995"/>
  <c r="P1995"/>
  <c r="L1995"/>
  <c r="K1995"/>
  <c r="U1994"/>
  <c r="S1994"/>
  <c r="P1994"/>
  <c r="L1994"/>
  <c r="K1994"/>
  <c r="U1993"/>
  <c r="S1993"/>
  <c r="P1993"/>
  <c r="L1993"/>
  <c r="K1993"/>
  <c r="U1992"/>
  <c r="S1992"/>
  <c r="P1992"/>
  <c r="L1992"/>
  <c r="K1992"/>
  <c r="U1991"/>
  <c r="S1991"/>
  <c r="P1991"/>
  <c r="L1991"/>
  <c r="K1991"/>
  <c r="U1990"/>
  <c r="S1990"/>
  <c r="P1990"/>
  <c r="L1990"/>
  <c r="K1990"/>
  <c r="U1989"/>
  <c r="S1989"/>
  <c r="P1989"/>
  <c r="L1989"/>
  <c r="K1989"/>
  <c r="U1988"/>
  <c r="S1988"/>
  <c r="P1988"/>
  <c r="L1988"/>
  <c r="K1988"/>
  <c r="U1987"/>
  <c r="S1987"/>
  <c r="P1987"/>
  <c r="L1987"/>
  <c r="K1987"/>
  <c r="U1986"/>
  <c r="S1986"/>
  <c r="P1986"/>
  <c r="L1986"/>
  <c r="K1986"/>
  <c r="U1985"/>
  <c r="S1985"/>
  <c r="P1985"/>
  <c r="L1985"/>
  <c r="K1985"/>
  <c r="U1984"/>
  <c r="S1984"/>
  <c r="P1984"/>
  <c r="L1984"/>
  <c r="K1984"/>
  <c r="U1983"/>
  <c r="S1983"/>
  <c r="P1983"/>
  <c r="L1983"/>
  <c r="K1983"/>
  <c r="U1982"/>
  <c r="S1982"/>
  <c r="P1982"/>
  <c r="L1982"/>
  <c r="K1982"/>
  <c r="U1981"/>
  <c r="S1981"/>
  <c r="P1981"/>
  <c r="L1981"/>
  <c r="K1981"/>
  <c r="U1980"/>
  <c r="S1980"/>
  <c r="P1980"/>
  <c r="L1980"/>
  <c r="K1980"/>
  <c r="U1979"/>
  <c r="S1979"/>
  <c r="P1979"/>
  <c r="L1979"/>
  <c r="K1979"/>
  <c r="U1978"/>
  <c r="S1978"/>
  <c r="P1978"/>
  <c r="L1978"/>
  <c r="K1978"/>
  <c r="U1977"/>
  <c r="S1977"/>
  <c r="P1977"/>
  <c r="L1977"/>
  <c r="K1977"/>
  <c r="U1976"/>
  <c r="S1976"/>
  <c r="P1976"/>
  <c r="L1976"/>
  <c r="K1976"/>
  <c r="U1975"/>
  <c r="S1975"/>
  <c r="P1975"/>
  <c r="L1975"/>
  <c r="K1975"/>
  <c r="U1974"/>
  <c r="S1974"/>
  <c r="P1974"/>
  <c r="L1974"/>
  <c r="K1974"/>
  <c r="U1973"/>
  <c r="S1973"/>
  <c r="P1973"/>
  <c r="L1973"/>
  <c r="K1973"/>
  <c r="U1972"/>
  <c r="S1972"/>
  <c r="P1972"/>
  <c r="L1972"/>
  <c r="K1972"/>
  <c r="U1971"/>
  <c r="S1971"/>
  <c r="P1971"/>
  <c r="L1971"/>
  <c r="K1971"/>
  <c r="U1970"/>
  <c r="S1970"/>
  <c r="P1970"/>
  <c r="L1970"/>
  <c r="K1970"/>
  <c r="U1969"/>
  <c r="S1969"/>
  <c r="P1969"/>
  <c r="L1969"/>
  <c r="K1969"/>
  <c r="U1968"/>
  <c r="S1968"/>
  <c r="P1968"/>
  <c r="L1968"/>
  <c r="K1968"/>
  <c r="U1967"/>
  <c r="S1967"/>
  <c r="P1967"/>
  <c r="L1967"/>
  <c r="K1967"/>
  <c r="U1966"/>
  <c r="S1966"/>
  <c r="P1966"/>
  <c r="L1966"/>
  <c r="K1966"/>
  <c r="U1965"/>
  <c r="S1965"/>
  <c r="P1965"/>
  <c r="L1965"/>
  <c r="K1965"/>
  <c r="U1964"/>
  <c r="S1964"/>
  <c r="P1964"/>
  <c r="L1964"/>
  <c r="K1964"/>
  <c r="U1963"/>
  <c r="S1963"/>
  <c r="P1963"/>
  <c r="L1963"/>
  <c r="K1963"/>
  <c r="U1962"/>
  <c r="S1962"/>
  <c r="P1962"/>
  <c r="L1962"/>
  <c r="K1962"/>
  <c r="U1961"/>
  <c r="S1961"/>
  <c r="P1961"/>
  <c r="L1961"/>
  <c r="K1961"/>
  <c r="U1960"/>
  <c r="S1960"/>
  <c r="P1960"/>
  <c r="L1960"/>
  <c r="K1960"/>
  <c r="U1959"/>
  <c r="S1959"/>
  <c r="P1959"/>
  <c r="L1959"/>
  <c r="K1959"/>
  <c r="U1958"/>
  <c r="S1958"/>
  <c r="P1958"/>
  <c r="L1958"/>
  <c r="K1958"/>
  <c r="U1957"/>
  <c r="S1957"/>
  <c r="P1957"/>
  <c r="L1957"/>
  <c r="K1957"/>
  <c r="U1956"/>
  <c r="S1956"/>
  <c r="P1956"/>
  <c r="L1956"/>
  <c r="K1956"/>
  <c r="U1955"/>
  <c r="S1955"/>
  <c r="P1955"/>
  <c r="L1955"/>
  <c r="K1955"/>
  <c r="U1954"/>
  <c r="S1954"/>
  <c r="P1954"/>
  <c r="L1954"/>
  <c r="K1954"/>
  <c r="U1953"/>
  <c r="S1953"/>
  <c r="P1953"/>
  <c r="L1953"/>
  <c r="K1953"/>
  <c r="U1952"/>
  <c r="S1952"/>
  <c r="P1952"/>
  <c r="L1952"/>
  <c r="K1952"/>
  <c r="U1951"/>
  <c r="S1951"/>
  <c r="P1951"/>
  <c r="L1951"/>
  <c r="K1951"/>
  <c r="U1950"/>
  <c r="S1950"/>
  <c r="P1950"/>
  <c r="L1950"/>
  <c r="K1950"/>
  <c r="U1949"/>
  <c r="S1949"/>
  <c r="P1949"/>
  <c r="L1949"/>
  <c r="K1949"/>
  <c r="U1948"/>
  <c r="S1948"/>
  <c r="P1948"/>
  <c r="L1948"/>
  <c r="K1948"/>
  <c r="U1947"/>
  <c r="S1947"/>
  <c r="P1947"/>
  <c r="L1947"/>
  <c r="K1947"/>
  <c r="U1946"/>
  <c r="S1946"/>
  <c r="P1946"/>
  <c r="L1946"/>
  <c r="K1946"/>
  <c r="U1945"/>
  <c r="S1945"/>
  <c r="P1945"/>
  <c r="L1945"/>
  <c r="K1945"/>
  <c r="U1944"/>
  <c r="S1944"/>
  <c r="P1944"/>
  <c r="L1944"/>
  <c r="K1944"/>
  <c r="U1943"/>
  <c r="S1943"/>
  <c r="P1943"/>
  <c r="L1943"/>
  <c r="K1943"/>
  <c r="U1942"/>
  <c r="S1942"/>
  <c r="P1942"/>
  <c r="L1942"/>
  <c r="K1942"/>
  <c r="U1941"/>
  <c r="S1941"/>
  <c r="P1941"/>
  <c r="L1941"/>
  <c r="K1941"/>
  <c r="U1940"/>
  <c r="S1940"/>
  <c r="P1940"/>
  <c r="L1940"/>
  <c r="K1940"/>
  <c r="U1939"/>
  <c r="S1939"/>
  <c r="P1939"/>
  <c r="L1939"/>
  <c r="K1939"/>
  <c r="U1938"/>
  <c r="S1938"/>
  <c r="P1938"/>
  <c r="L1938"/>
  <c r="K1938"/>
  <c r="U1937"/>
  <c r="S1937"/>
  <c r="P1937"/>
  <c r="L1937"/>
  <c r="K1937"/>
  <c r="U1936"/>
  <c r="S1936"/>
  <c r="P1936"/>
  <c r="L1936"/>
  <c r="K1936"/>
  <c r="U1935"/>
  <c r="S1935"/>
  <c r="P1935"/>
  <c r="L1935"/>
  <c r="K1935"/>
  <c r="U1934"/>
  <c r="S1934"/>
  <c r="P1934"/>
  <c r="L1934"/>
  <c r="K1934"/>
  <c r="U1933"/>
  <c r="S1933"/>
  <c r="P1933"/>
  <c r="L1933"/>
  <c r="K1933"/>
  <c r="U1932"/>
  <c r="S1932"/>
  <c r="P1932"/>
  <c r="L1932"/>
  <c r="K1932"/>
  <c r="U1931"/>
  <c r="S1931"/>
  <c r="P1931"/>
  <c r="L1931"/>
  <c r="K1931"/>
  <c r="U1930"/>
  <c r="S1930"/>
  <c r="P1930"/>
  <c r="L1930"/>
  <c r="K1930"/>
  <c r="U1929"/>
  <c r="S1929"/>
  <c r="P1929"/>
  <c r="L1929"/>
  <c r="K1929"/>
  <c r="U1928"/>
  <c r="S1928"/>
  <c r="P1928"/>
  <c r="L1928"/>
  <c r="K1928"/>
  <c r="U1927"/>
  <c r="S1927"/>
  <c r="P1927"/>
  <c r="L1927"/>
  <c r="K1927"/>
  <c r="U1926"/>
  <c r="S1926"/>
  <c r="P1926"/>
  <c r="L1926"/>
  <c r="K1926"/>
  <c r="U1925"/>
  <c r="S1925"/>
  <c r="P1925"/>
  <c r="L1925"/>
  <c r="K1925"/>
  <c r="U1924"/>
  <c r="S1924"/>
  <c r="P1924"/>
  <c r="L1924"/>
  <c r="K1924"/>
  <c r="U1923"/>
  <c r="S1923"/>
  <c r="P1923"/>
  <c r="L1923"/>
  <c r="K1923"/>
  <c r="U1922"/>
  <c r="S1922"/>
  <c r="P1922"/>
  <c r="L1922"/>
  <c r="K1922"/>
  <c r="U1921"/>
  <c r="S1921"/>
  <c r="P1921"/>
  <c r="L1921"/>
  <c r="K1921"/>
  <c r="U1920"/>
  <c r="S1920"/>
  <c r="P1920"/>
  <c r="L1920"/>
  <c r="K1920"/>
  <c r="U1919"/>
  <c r="S1919"/>
  <c r="P1919"/>
  <c r="L1919"/>
  <c r="K1919"/>
  <c r="U1918"/>
  <c r="S1918"/>
  <c r="P1918"/>
  <c r="L1918"/>
  <c r="K1918"/>
  <c r="U1917"/>
  <c r="S1917"/>
  <c r="P1917"/>
  <c r="L1917"/>
  <c r="K1917"/>
  <c r="U1916"/>
  <c r="S1916"/>
  <c r="P1916"/>
  <c r="L1916"/>
  <c r="K1916"/>
  <c r="U1915"/>
  <c r="S1915"/>
  <c r="P1915"/>
  <c r="L1915"/>
  <c r="K1915"/>
  <c r="U1914"/>
  <c r="S1914"/>
  <c r="P1914"/>
  <c r="L1914"/>
  <c r="K1914"/>
  <c r="U1913"/>
  <c r="S1913"/>
  <c r="P1913"/>
  <c r="L1913"/>
  <c r="K1913"/>
  <c r="U1912"/>
  <c r="S1912"/>
  <c r="P1912"/>
  <c r="L1912"/>
  <c r="K1912"/>
  <c r="U1911"/>
  <c r="S1911"/>
  <c r="P1911"/>
  <c r="L1911"/>
  <c r="K1911"/>
  <c r="U1910"/>
  <c r="S1910"/>
  <c r="P1910"/>
  <c r="L1910"/>
  <c r="K1910"/>
  <c r="U1909"/>
  <c r="S1909"/>
  <c r="P1909"/>
  <c r="L1909"/>
  <c r="K1909"/>
  <c r="U1908"/>
  <c r="S1908"/>
  <c r="P1908"/>
  <c r="L1908"/>
  <c r="K1908"/>
  <c r="U1907"/>
  <c r="S1907"/>
  <c r="P1907"/>
  <c r="L1907"/>
  <c r="K1907"/>
  <c r="U1906"/>
  <c r="S1906"/>
  <c r="P1906"/>
  <c r="L1906"/>
  <c r="K1906"/>
  <c r="U1905"/>
  <c r="S1905"/>
  <c r="P1905"/>
  <c r="L1905"/>
  <c r="K1905"/>
  <c r="U1904"/>
  <c r="S1904"/>
  <c r="P1904"/>
  <c r="L1904"/>
  <c r="K1904"/>
  <c r="U1903"/>
  <c r="S1903"/>
  <c r="P1903"/>
  <c r="L1903"/>
  <c r="K1903"/>
  <c r="U1902"/>
  <c r="S1902"/>
  <c r="P1902"/>
  <c r="L1902"/>
  <c r="K1902"/>
  <c r="U1901"/>
  <c r="S1901"/>
  <c r="P1901"/>
  <c r="L1901"/>
  <c r="K1901"/>
  <c r="U1900"/>
  <c r="S1900"/>
  <c r="P1900"/>
  <c r="L1900"/>
  <c r="K1900"/>
  <c r="U1899"/>
  <c r="S1899"/>
  <c r="P1899"/>
  <c r="L1899"/>
  <c r="K1899"/>
  <c r="U1898"/>
  <c r="S1898"/>
  <c r="P1898"/>
  <c r="L1898"/>
  <c r="K1898"/>
  <c r="U1897"/>
  <c r="S1897"/>
  <c r="P1897"/>
  <c r="L1897"/>
  <c r="K1897"/>
  <c r="U1896"/>
  <c r="S1896"/>
  <c r="P1896"/>
  <c r="L1896"/>
  <c r="K1896"/>
  <c r="U1895"/>
  <c r="S1895"/>
  <c r="P1895"/>
  <c r="L1895"/>
  <c r="K1895"/>
  <c r="U1894"/>
  <c r="S1894"/>
  <c r="P1894"/>
  <c r="L1894"/>
  <c r="K1894"/>
  <c r="U1893"/>
  <c r="S1893"/>
  <c r="P1893"/>
  <c r="L1893"/>
  <c r="K1893"/>
  <c r="U1892"/>
  <c r="S1892"/>
  <c r="P1892"/>
  <c r="L1892"/>
  <c r="K1892"/>
  <c r="U1891"/>
  <c r="S1891"/>
  <c r="P1891"/>
  <c r="L1891"/>
  <c r="K1891"/>
  <c r="U1890"/>
  <c r="S1890"/>
  <c r="P1890"/>
  <c r="L1890"/>
  <c r="K1890"/>
  <c r="U1889"/>
  <c r="S1889"/>
  <c r="P1889"/>
  <c r="L1889"/>
  <c r="K1889"/>
  <c r="U1888"/>
  <c r="S1888"/>
  <c r="P1888"/>
  <c r="L1888"/>
  <c r="K1888"/>
  <c r="U1887"/>
  <c r="S1887"/>
  <c r="P1887"/>
  <c r="L1887"/>
  <c r="K1887"/>
  <c r="U1886"/>
  <c r="S1886"/>
  <c r="P1886"/>
  <c r="L1886"/>
  <c r="K1886"/>
  <c r="U1885"/>
  <c r="S1885"/>
  <c r="P1885"/>
  <c r="L1885"/>
  <c r="K1885"/>
  <c r="U1884"/>
  <c r="S1884"/>
  <c r="P1884"/>
  <c r="L1884"/>
  <c r="K1884"/>
  <c r="U1883"/>
  <c r="S1883"/>
  <c r="P1883"/>
  <c r="L1883"/>
  <c r="K1883"/>
  <c r="U1882"/>
  <c r="S1882"/>
  <c r="P1882"/>
  <c r="L1882"/>
  <c r="K1882"/>
  <c r="U1881"/>
  <c r="S1881"/>
  <c r="P1881"/>
  <c r="L1881"/>
  <c r="K1881"/>
  <c r="U1880"/>
  <c r="S1880"/>
  <c r="P1880"/>
  <c r="L1880"/>
  <c r="K1880"/>
  <c r="U1879"/>
  <c r="S1879"/>
  <c r="P1879"/>
  <c r="L1879"/>
  <c r="K1879"/>
  <c r="U1878"/>
  <c r="S1878"/>
  <c r="P1878"/>
  <c r="L1878"/>
  <c r="K1878"/>
  <c r="U1877"/>
  <c r="S1877"/>
  <c r="P1877"/>
  <c r="L1877"/>
  <c r="K1877"/>
  <c r="U1876"/>
  <c r="S1876"/>
  <c r="P1876"/>
  <c r="L1876"/>
  <c r="K1876"/>
  <c r="U1875"/>
  <c r="S1875"/>
  <c r="P1875"/>
  <c r="L1875"/>
  <c r="K1875"/>
  <c r="U1874"/>
  <c r="S1874"/>
  <c r="P1874"/>
  <c r="L1874"/>
  <c r="K1874"/>
  <c r="U1873"/>
  <c r="S1873"/>
  <c r="P1873"/>
  <c r="L1873"/>
  <c r="K1873"/>
  <c r="U1872"/>
  <c r="S1872"/>
  <c r="P1872"/>
  <c r="L1872"/>
  <c r="K1872"/>
  <c r="U1871"/>
  <c r="S1871"/>
  <c r="P1871"/>
  <c r="L1871"/>
  <c r="K1871"/>
  <c r="U1870"/>
  <c r="S1870"/>
  <c r="P1870"/>
  <c r="L1870"/>
  <c r="K1870"/>
  <c r="U1869"/>
  <c r="S1869"/>
  <c r="P1869"/>
  <c r="L1869"/>
  <c r="K1869"/>
  <c r="U1868"/>
  <c r="S1868"/>
  <c r="P1868"/>
  <c r="L1868"/>
  <c r="K1868"/>
  <c r="U1867"/>
  <c r="S1867"/>
  <c r="P1867"/>
  <c r="L1867"/>
  <c r="K1867"/>
  <c r="U1866"/>
  <c r="S1866"/>
  <c r="P1866"/>
  <c r="L1866"/>
  <c r="K1866"/>
  <c r="U1865"/>
  <c r="S1865"/>
  <c r="P1865"/>
  <c r="L1865"/>
  <c r="K1865"/>
  <c r="U1864"/>
  <c r="S1864"/>
  <c r="P1864"/>
  <c r="L1864"/>
  <c r="K1864"/>
  <c r="U1863"/>
  <c r="S1863"/>
  <c r="P1863"/>
  <c r="L1863"/>
  <c r="K1863"/>
  <c r="U1862"/>
  <c r="S1862"/>
  <c r="P1862"/>
  <c r="L1862"/>
  <c r="K1862"/>
  <c r="U1861"/>
  <c r="S1861"/>
  <c r="P1861"/>
  <c r="L1861"/>
  <c r="K1861"/>
  <c r="U1860"/>
  <c r="S1860"/>
  <c r="P1860"/>
  <c r="L1860"/>
  <c r="K1860"/>
  <c r="U1859"/>
  <c r="S1859"/>
  <c r="P1859"/>
  <c r="L1859"/>
  <c r="K1859"/>
  <c r="U1858"/>
  <c r="S1858"/>
  <c r="P1858"/>
  <c r="L1858"/>
  <c r="K1858"/>
  <c r="U1857"/>
  <c r="S1857"/>
  <c r="P1857"/>
  <c r="L1857"/>
  <c r="K1857"/>
  <c r="U1856"/>
  <c r="S1856"/>
  <c r="P1856"/>
  <c r="L1856"/>
  <c r="K1856"/>
  <c r="U1855"/>
  <c r="S1855"/>
  <c r="P1855"/>
  <c r="L1855"/>
  <c r="K1855"/>
  <c r="U1854"/>
  <c r="S1854"/>
  <c r="P1854"/>
  <c r="L1854"/>
  <c r="K1854"/>
  <c r="U1853"/>
  <c r="S1853"/>
  <c r="P1853"/>
  <c r="L1853"/>
  <c r="K1853"/>
  <c r="U1852"/>
  <c r="S1852"/>
  <c r="P1852"/>
  <c r="L1852"/>
  <c r="K1852"/>
  <c r="U1851"/>
  <c r="S1851"/>
  <c r="P1851"/>
  <c r="L1851"/>
  <c r="K1851"/>
  <c r="U1850"/>
  <c r="S1850"/>
  <c r="P1850"/>
  <c r="L1850"/>
  <c r="K1850"/>
  <c r="U1849"/>
  <c r="S1849"/>
  <c r="P1849"/>
  <c r="L1849"/>
  <c r="K1849"/>
  <c r="U1848"/>
  <c r="S1848"/>
  <c r="P1848"/>
  <c r="L1848"/>
  <c r="K1848"/>
  <c r="U1847"/>
  <c r="S1847"/>
  <c r="P1847"/>
  <c r="L1847"/>
  <c r="K1847"/>
  <c r="U1846"/>
  <c r="S1846"/>
  <c r="P1846"/>
  <c r="L1846"/>
  <c r="K1846"/>
  <c r="U1845"/>
  <c r="S1845"/>
  <c r="P1845"/>
  <c r="L1845"/>
  <c r="K1845"/>
  <c r="U1844"/>
  <c r="S1844"/>
  <c r="P1844"/>
  <c r="L1844"/>
  <c r="K1844"/>
  <c r="U1843"/>
  <c r="S1843"/>
  <c r="P1843"/>
  <c r="L1843"/>
  <c r="K1843"/>
  <c r="U1842"/>
  <c r="S1842"/>
  <c r="P1842"/>
  <c r="L1842"/>
  <c r="K1842"/>
  <c r="U1841"/>
  <c r="S1841"/>
  <c r="P1841"/>
  <c r="L1841"/>
  <c r="K1841"/>
  <c r="U1840"/>
  <c r="S1840"/>
  <c r="P1840"/>
  <c r="L1840"/>
  <c r="K1840"/>
  <c r="U1839"/>
  <c r="S1839"/>
  <c r="P1839"/>
  <c r="L1839"/>
  <c r="K1839"/>
  <c r="U1838"/>
  <c r="S1838"/>
  <c r="P1838"/>
  <c r="L1838"/>
  <c r="K1838"/>
  <c r="U1837"/>
  <c r="S1837"/>
  <c r="P1837"/>
  <c r="L1837"/>
  <c r="K1837"/>
  <c r="U1836"/>
  <c r="S1836"/>
  <c r="P1836"/>
  <c r="L1836"/>
  <c r="K1836"/>
  <c r="U1835"/>
  <c r="S1835"/>
  <c r="P1835"/>
  <c r="L1835"/>
  <c r="K1835"/>
  <c r="U1834"/>
  <c r="S1834"/>
  <c r="P1834"/>
  <c r="L1834"/>
  <c r="K1834"/>
  <c r="U1833"/>
  <c r="S1833"/>
  <c r="P1833"/>
  <c r="L1833"/>
  <c r="K1833"/>
  <c r="U1832"/>
  <c r="S1832"/>
  <c r="P1832"/>
  <c r="L1832"/>
  <c r="K1832"/>
  <c r="U1831"/>
  <c r="S1831"/>
  <c r="P1831"/>
  <c r="L1831"/>
  <c r="K1831"/>
  <c r="U1830"/>
  <c r="S1830"/>
  <c r="P1830"/>
  <c r="L1830"/>
  <c r="K1830"/>
  <c r="U1829"/>
  <c r="S1829"/>
  <c r="P1829"/>
  <c r="L1829"/>
  <c r="K1829"/>
  <c r="U1828"/>
  <c r="S1828"/>
  <c r="P1828"/>
  <c r="L1828"/>
  <c r="K1828"/>
  <c r="U1827"/>
  <c r="S1827"/>
  <c r="P1827"/>
  <c r="L1827"/>
  <c r="K1827"/>
  <c r="U1826"/>
  <c r="S1826"/>
  <c r="P1826"/>
  <c r="L1826"/>
  <c r="K1826"/>
  <c r="U1825"/>
  <c r="S1825"/>
  <c r="P1825"/>
  <c r="L1825"/>
  <c r="K1825"/>
  <c r="U1824"/>
  <c r="S1824"/>
  <c r="P1824"/>
  <c r="L1824"/>
  <c r="K1824"/>
  <c r="U1823"/>
  <c r="S1823"/>
  <c r="P1823"/>
  <c r="L1823"/>
  <c r="K1823"/>
  <c r="U1822"/>
  <c r="S1822"/>
  <c r="P1822"/>
  <c r="L1822"/>
  <c r="K1822"/>
  <c r="U1821"/>
  <c r="S1821"/>
  <c r="P1821"/>
  <c r="L1821"/>
  <c r="K1821"/>
  <c r="U1820"/>
  <c r="S1820"/>
  <c r="P1820"/>
  <c r="L1820"/>
  <c r="K1820"/>
  <c r="U1819"/>
  <c r="S1819"/>
  <c r="P1819"/>
  <c r="L1819"/>
  <c r="K1819"/>
  <c r="U1818"/>
  <c r="S1818"/>
  <c r="P1818"/>
  <c r="L1818"/>
  <c r="K1818"/>
  <c r="U1817"/>
  <c r="S1817"/>
  <c r="P1817"/>
  <c r="L1817"/>
  <c r="K1817"/>
  <c r="U1816"/>
  <c r="S1816"/>
  <c r="P1816"/>
  <c r="L1816"/>
  <c r="K1816"/>
  <c r="U1815"/>
  <c r="S1815"/>
  <c r="P1815"/>
  <c r="L1815"/>
  <c r="K1815"/>
  <c r="U1814"/>
  <c r="S1814"/>
  <c r="P1814"/>
  <c r="L1814"/>
  <c r="K1814"/>
  <c r="U1813"/>
  <c r="S1813"/>
  <c r="P1813"/>
  <c r="L1813"/>
  <c r="K1813"/>
  <c r="U1812"/>
  <c r="S1812"/>
  <c r="P1812"/>
  <c r="L1812"/>
  <c r="K1812"/>
  <c r="U1811"/>
  <c r="S1811"/>
  <c r="P1811"/>
  <c r="L1811"/>
  <c r="K1811"/>
  <c r="U1810"/>
  <c r="S1810"/>
  <c r="P1810"/>
  <c r="L1810"/>
  <c r="K1810"/>
  <c r="U1809"/>
  <c r="S1809"/>
  <c r="P1809"/>
  <c r="L1809"/>
  <c r="K1809"/>
  <c r="U1808"/>
  <c r="S1808"/>
  <c r="P1808"/>
  <c r="L1808"/>
  <c r="K1808"/>
  <c r="U1807"/>
  <c r="S1807"/>
  <c r="P1807"/>
  <c r="L1807"/>
  <c r="K1807"/>
  <c r="U1806"/>
  <c r="S1806"/>
  <c r="P1806"/>
  <c r="L1806"/>
  <c r="K1806"/>
  <c r="U1805"/>
  <c r="S1805"/>
  <c r="P1805"/>
  <c r="L1805"/>
  <c r="K1805"/>
  <c r="U1804"/>
  <c r="S1804"/>
  <c r="P1804"/>
  <c r="L1804"/>
  <c r="K1804"/>
  <c r="U1803"/>
  <c r="S1803"/>
  <c r="P1803"/>
  <c r="L1803"/>
  <c r="K1803"/>
  <c r="U1802"/>
  <c r="S1802"/>
  <c r="P1802"/>
  <c r="L1802"/>
  <c r="K1802"/>
  <c r="U1801"/>
  <c r="S1801"/>
  <c r="P1801"/>
  <c r="L1801"/>
  <c r="K1801"/>
  <c r="U1800"/>
  <c r="S1800"/>
  <c r="P1800"/>
  <c r="L1800"/>
  <c r="K1800"/>
  <c r="U1799"/>
  <c r="S1799"/>
  <c r="P1799"/>
  <c r="L1799"/>
  <c r="K1799"/>
  <c r="U1798"/>
  <c r="S1798"/>
  <c r="P1798"/>
  <c r="L1798"/>
  <c r="K1798"/>
  <c r="U1797"/>
  <c r="S1797"/>
  <c r="P1797"/>
  <c r="L1797"/>
  <c r="K1797"/>
  <c r="U1796"/>
  <c r="S1796"/>
  <c r="P1796"/>
  <c r="L1796"/>
  <c r="K1796"/>
  <c r="U1795"/>
  <c r="S1795"/>
  <c r="P1795"/>
  <c r="L1795"/>
  <c r="K1795"/>
  <c r="U1794"/>
  <c r="S1794"/>
  <c r="P1794"/>
  <c r="L1794"/>
  <c r="K1794"/>
  <c r="U1793"/>
  <c r="S1793"/>
  <c r="P1793"/>
  <c r="L1793"/>
  <c r="K1793"/>
  <c r="U1792"/>
  <c r="S1792"/>
  <c r="P1792"/>
  <c r="L1792"/>
  <c r="K1792"/>
  <c r="U1791"/>
  <c r="S1791"/>
  <c r="P1791"/>
  <c r="L1791"/>
  <c r="K1791"/>
  <c r="U1790"/>
  <c r="S1790"/>
  <c r="P1790"/>
  <c r="L1790"/>
  <c r="K1790"/>
  <c r="U1789"/>
  <c r="S1789"/>
  <c r="P1789"/>
  <c r="L1789"/>
  <c r="K1789"/>
  <c r="U1788"/>
  <c r="S1788"/>
  <c r="P1788"/>
  <c r="L1788"/>
  <c r="K1788"/>
  <c r="U1787"/>
  <c r="S1787"/>
  <c r="P1787"/>
  <c r="L1787"/>
  <c r="K1787"/>
  <c r="U1786"/>
  <c r="S1786"/>
  <c r="P1786"/>
  <c r="L1786"/>
  <c r="K1786"/>
  <c r="U1785"/>
  <c r="S1785"/>
  <c r="P1785"/>
  <c r="L1785"/>
  <c r="K1785"/>
  <c r="U1784"/>
  <c r="S1784"/>
  <c r="P1784"/>
  <c r="L1784"/>
  <c r="K1784"/>
  <c r="U1783"/>
  <c r="S1783"/>
  <c r="P1783"/>
  <c r="L1783"/>
  <c r="K1783"/>
  <c r="U1782"/>
  <c r="S1782"/>
  <c r="P1782"/>
  <c r="L1782"/>
  <c r="K1782"/>
  <c r="U1781"/>
  <c r="S1781"/>
  <c r="P1781"/>
  <c r="L1781"/>
  <c r="K1781"/>
  <c r="U1780"/>
  <c r="S1780"/>
  <c r="P1780"/>
  <c r="L1780"/>
  <c r="K1780"/>
  <c r="U1779"/>
  <c r="S1779"/>
  <c r="P1779"/>
  <c r="L1779"/>
  <c r="K1779"/>
  <c r="U1778"/>
  <c r="S1778"/>
  <c r="P1778"/>
  <c r="L1778"/>
  <c r="K1778"/>
  <c r="U1777"/>
  <c r="S1777"/>
  <c r="P1777"/>
  <c r="L1777"/>
  <c r="K1777"/>
  <c r="U1776"/>
  <c r="S1776"/>
  <c r="P1776"/>
  <c r="L1776"/>
  <c r="K1776"/>
  <c r="U1775"/>
  <c r="S1775"/>
  <c r="P1775"/>
  <c r="L1775"/>
  <c r="K1775"/>
  <c r="U1774"/>
  <c r="S1774"/>
  <c r="P1774"/>
  <c r="L1774"/>
  <c r="K1774"/>
  <c r="U1773"/>
  <c r="S1773"/>
  <c r="P1773"/>
  <c r="L1773"/>
  <c r="K1773"/>
  <c r="U1772"/>
  <c r="S1772"/>
  <c r="P1772"/>
  <c r="L1772"/>
  <c r="K1772"/>
  <c r="U1771"/>
  <c r="S1771"/>
  <c r="P1771"/>
  <c r="L1771"/>
  <c r="K1771"/>
  <c r="U1770"/>
  <c r="S1770"/>
  <c r="P1770"/>
  <c r="L1770"/>
  <c r="K1770"/>
  <c r="U1769"/>
  <c r="S1769"/>
  <c r="P1769"/>
  <c r="L1769"/>
  <c r="K1769"/>
  <c r="U1768"/>
  <c r="S1768"/>
  <c r="P1768"/>
  <c r="L1768"/>
  <c r="K1768"/>
  <c r="U1767"/>
  <c r="S1767"/>
  <c r="P1767"/>
  <c r="L1767"/>
  <c r="K1767"/>
  <c r="U1766"/>
  <c r="S1766"/>
  <c r="P1766"/>
  <c r="L1766"/>
  <c r="K1766"/>
  <c r="U1765"/>
  <c r="S1765"/>
  <c r="P1765"/>
  <c r="L1765"/>
  <c r="K1765"/>
  <c r="U1764"/>
  <c r="S1764"/>
  <c r="P1764"/>
  <c r="L1764"/>
  <c r="K1764"/>
  <c r="U1763"/>
  <c r="S1763"/>
  <c r="P1763"/>
  <c r="L1763"/>
  <c r="K1763"/>
  <c r="U1762"/>
  <c r="S1762"/>
  <c r="P1762"/>
  <c r="L1762"/>
  <c r="K1762"/>
  <c r="U1761"/>
  <c r="S1761"/>
  <c r="P1761"/>
  <c r="L1761"/>
  <c r="K1761"/>
  <c r="U1760"/>
  <c r="S1760"/>
  <c r="P1760"/>
  <c r="L1760"/>
  <c r="K1760"/>
  <c r="U1759"/>
  <c r="S1759"/>
  <c r="P1759"/>
  <c r="L1759"/>
  <c r="K1759"/>
  <c r="U1758"/>
  <c r="S1758"/>
  <c r="P1758"/>
  <c r="L1758"/>
  <c r="K1758"/>
  <c r="U1757"/>
  <c r="S1757"/>
  <c r="P1757"/>
  <c r="L1757"/>
  <c r="K1757"/>
  <c r="U1756"/>
  <c r="S1756"/>
  <c r="P1756"/>
  <c r="L1756"/>
  <c r="K1756"/>
  <c r="U1755"/>
  <c r="S1755"/>
  <c r="P1755"/>
  <c r="L1755"/>
  <c r="K1755"/>
  <c r="U1754"/>
  <c r="S1754"/>
  <c r="P1754"/>
  <c r="L1754"/>
  <c r="K1754"/>
  <c r="U1753"/>
  <c r="S1753"/>
  <c r="P1753"/>
  <c r="L1753"/>
  <c r="K1753"/>
  <c r="U1752"/>
  <c r="S1752"/>
  <c r="P1752"/>
  <c r="L1752"/>
  <c r="K1752"/>
  <c r="U1751"/>
  <c r="S1751"/>
  <c r="P1751"/>
  <c r="L1751"/>
  <c r="K1751"/>
  <c r="U1750"/>
  <c r="S1750"/>
  <c r="P1750"/>
  <c r="L1750"/>
  <c r="K1750"/>
  <c r="U1749"/>
  <c r="S1749"/>
  <c r="P1749"/>
  <c r="L1749"/>
  <c r="K1749"/>
  <c r="U1748"/>
  <c r="S1748"/>
  <c r="P1748"/>
  <c r="L1748"/>
  <c r="K1748"/>
  <c r="U1747"/>
  <c r="S1747"/>
  <c r="P1747"/>
  <c r="L1747"/>
  <c r="K1747"/>
  <c r="U1746"/>
  <c r="S1746"/>
  <c r="P1746"/>
  <c r="L1746"/>
  <c r="K1746"/>
  <c r="U1745"/>
  <c r="S1745"/>
  <c r="P1745"/>
  <c r="L1745"/>
  <c r="K1745"/>
  <c r="U1744"/>
  <c r="S1744"/>
  <c r="P1744"/>
  <c r="L1744"/>
  <c r="K1744"/>
  <c r="U1743"/>
  <c r="S1743"/>
  <c r="P1743"/>
  <c r="L1743"/>
  <c r="K1743"/>
  <c r="U1742"/>
  <c r="S1742"/>
  <c r="P1742"/>
  <c r="L1742"/>
  <c r="K1742"/>
  <c r="U1741"/>
  <c r="S1741"/>
  <c r="P1741"/>
  <c r="L1741"/>
  <c r="K1741"/>
  <c r="U1740"/>
  <c r="S1740"/>
  <c r="P1740"/>
  <c r="L1740"/>
  <c r="K1740"/>
  <c r="U1739"/>
  <c r="S1739"/>
  <c r="P1739"/>
  <c r="L1739"/>
  <c r="K1739"/>
  <c r="U1738"/>
  <c r="S1738"/>
  <c r="P1738"/>
  <c r="L1738"/>
  <c r="K1738"/>
  <c r="U1737"/>
  <c r="S1737"/>
  <c r="P1737"/>
  <c r="L1737"/>
  <c r="K1737"/>
  <c r="U1736"/>
  <c r="S1736"/>
  <c r="P1736"/>
  <c r="L1736"/>
  <c r="K1736"/>
  <c r="U1735"/>
  <c r="S1735"/>
  <c r="P1735"/>
  <c r="L1735"/>
  <c r="K1735"/>
  <c r="U1734"/>
  <c r="S1734"/>
  <c r="P1734"/>
  <c r="L1734"/>
  <c r="K1734"/>
  <c r="U1733"/>
  <c r="S1733"/>
  <c r="P1733"/>
  <c r="L1733"/>
  <c r="K1733"/>
  <c r="U1732"/>
  <c r="S1732"/>
  <c r="P1732"/>
  <c r="L1732"/>
  <c r="K1732"/>
  <c r="U1731"/>
  <c r="S1731"/>
  <c r="P1731"/>
  <c r="L1731"/>
  <c r="K1731"/>
  <c r="U1730"/>
  <c r="S1730"/>
  <c r="P1730"/>
  <c r="L1730"/>
  <c r="K1730"/>
  <c r="U1729"/>
  <c r="S1729"/>
  <c r="P1729"/>
  <c r="L1729"/>
  <c r="K1729"/>
  <c r="U1728"/>
  <c r="S1728"/>
  <c r="P1728"/>
  <c r="L1728"/>
  <c r="K1728"/>
  <c r="U1727"/>
  <c r="S1727"/>
  <c r="P1727"/>
  <c r="L1727"/>
  <c r="K1727"/>
  <c r="U1726"/>
  <c r="S1726"/>
  <c r="P1726"/>
  <c r="L1726"/>
  <c r="K1726"/>
  <c r="U1725"/>
  <c r="S1725"/>
  <c r="P1725"/>
  <c r="L1725"/>
  <c r="K1725"/>
  <c r="U1724"/>
  <c r="S1724"/>
  <c r="P1724"/>
  <c r="L1724"/>
  <c r="K1724"/>
  <c r="U1723"/>
  <c r="S1723"/>
  <c r="P1723"/>
  <c r="L1723"/>
  <c r="K1723"/>
  <c r="U1722"/>
  <c r="S1722"/>
  <c r="P1722"/>
  <c r="L1722"/>
  <c r="K1722"/>
  <c r="U1721"/>
  <c r="S1721"/>
  <c r="P1721"/>
  <c r="L1721"/>
  <c r="K1721"/>
  <c r="U1720"/>
  <c r="S1720"/>
  <c r="P1720"/>
  <c r="L1720"/>
  <c r="K1720"/>
  <c r="U1719"/>
  <c r="S1719"/>
  <c r="P1719"/>
  <c r="L1719"/>
  <c r="K1719"/>
  <c r="U1718"/>
  <c r="S1718"/>
  <c r="P1718"/>
  <c r="L1718"/>
  <c r="K1718"/>
  <c r="U1717"/>
  <c r="S1717"/>
  <c r="P1717"/>
  <c r="L1717"/>
  <c r="K1717"/>
  <c r="U1716"/>
  <c r="S1716"/>
  <c r="P1716"/>
  <c r="L1716"/>
  <c r="K1716"/>
  <c r="U1715"/>
  <c r="S1715"/>
  <c r="P1715"/>
  <c r="L1715"/>
  <c r="K1715"/>
  <c r="U1714"/>
  <c r="S1714"/>
  <c r="P1714"/>
  <c r="L1714"/>
  <c r="K1714"/>
  <c r="U1713"/>
  <c r="S1713"/>
  <c r="P1713"/>
  <c r="L1713"/>
  <c r="K1713"/>
  <c r="U1712"/>
  <c r="S1712"/>
  <c r="P1712"/>
  <c r="L1712"/>
  <c r="K1712"/>
  <c r="U1711"/>
  <c r="S1711"/>
  <c r="P1711"/>
  <c r="L1711"/>
  <c r="K1711"/>
  <c r="U1710"/>
  <c r="S1710"/>
  <c r="P1710"/>
  <c r="L1710"/>
  <c r="K1710"/>
  <c r="U1709"/>
  <c r="S1709"/>
  <c r="P1709"/>
  <c r="L1709"/>
  <c r="K1709"/>
  <c r="U1708"/>
  <c r="S1708"/>
  <c r="P1708"/>
  <c r="L1708"/>
  <c r="K1708"/>
  <c r="U1707"/>
  <c r="S1707"/>
  <c r="P1707"/>
  <c r="L1707"/>
  <c r="K1707"/>
  <c r="U1706"/>
  <c r="S1706"/>
  <c r="P1706"/>
  <c r="L1706"/>
  <c r="K1706"/>
  <c r="U1705"/>
  <c r="S1705"/>
  <c r="P1705"/>
  <c r="L1705"/>
  <c r="K1705"/>
  <c r="U1704"/>
  <c r="S1704"/>
  <c r="P1704"/>
  <c r="L1704"/>
  <c r="K1704"/>
  <c r="U1703"/>
  <c r="S1703"/>
  <c r="P1703"/>
  <c r="L1703"/>
  <c r="K1703"/>
  <c r="U1702"/>
  <c r="S1702"/>
  <c r="P1702"/>
  <c r="L1702"/>
  <c r="K1702"/>
  <c r="U1701"/>
  <c r="S1701"/>
  <c r="P1701"/>
  <c r="L1701"/>
  <c r="K1701"/>
  <c r="U1700"/>
  <c r="S1700"/>
  <c r="P1700"/>
  <c r="L1700"/>
  <c r="K1700"/>
  <c r="U1699"/>
  <c r="S1699"/>
  <c r="P1699"/>
  <c r="L1699"/>
  <c r="K1699"/>
  <c r="U1698"/>
  <c r="S1698"/>
  <c r="P1698"/>
  <c r="L1698"/>
  <c r="K1698"/>
  <c r="U1697"/>
  <c r="S1697"/>
  <c r="P1697"/>
  <c r="L1697"/>
  <c r="K1697"/>
  <c r="U1696"/>
  <c r="S1696"/>
  <c r="P1696"/>
  <c r="L1696"/>
  <c r="K1696"/>
  <c r="U1695"/>
  <c r="S1695"/>
  <c r="P1695"/>
  <c r="L1695"/>
  <c r="K1695"/>
  <c r="U1694"/>
  <c r="S1694"/>
  <c r="P1694"/>
  <c r="L1694"/>
  <c r="K1694"/>
  <c r="U1693"/>
  <c r="S1693"/>
  <c r="P1693"/>
  <c r="L1693"/>
  <c r="K1693"/>
  <c r="U1692"/>
  <c r="S1692"/>
  <c r="P1692"/>
  <c r="L1692"/>
  <c r="K1692"/>
  <c r="U1691"/>
  <c r="S1691"/>
  <c r="P1691"/>
  <c r="L1691"/>
  <c r="K1691"/>
  <c r="U1690"/>
  <c r="S1690"/>
  <c r="P1690"/>
  <c r="L1690"/>
  <c r="K1690"/>
  <c r="U1689"/>
  <c r="S1689"/>
  <c r="P1689"/>
  <c r="L1689"/>
  <c r="K1689"/>
  <c r="U1688"/>
  <c r="S1688"/>
  <c r="P1688"/>
  <c r="L1688"/>
  <c r="K1688"/>
  <c r="U1687"/>
  <c r="S1687"/>
  <c r="P1687"/>
  <c r="L1687"/>
  <c r="K1687"/>
  <c r="U1686"/>
  <c r="S1686"/>
  <c r="P1686"/>
  <c r="L1686"/>
  <c r="K1686"/>
  <c r="U1685"/>
  <c r="S1685"/>
  <c r="P1685"/>
  <c r="L1685"/>
  <c r="K1685"/>
  <c r="U1684"/>
  <c r="S1684"/>
  <c r="P1684"/>
  <c r="L1684"/>
  <c r="K1684"/>
  <c r="U1683"/>
  <c r="S1683"/>
  <c r="P1683"/>
  <c r="L1683"/>
  <c r="K1683"/>
  <c r="U1682"/>
  <c r="S1682"/>
  <c r="P1682"/>
  <c r="L1682"/>
  <c r="K1682"/>
  <c r="U1681"/>
  <c r="S1681"/>
  <c r="P1681"/>
  <c r="L1681"/>
  <c r="K1681"/>
  <c r="U1680"/>
  <c r="S1680"/>
  <c r="P1680"/>
  <c r="L1680"/>
  <c r="K1680"/>
  <c r="U1679"/>
  <c r="S1679"/>
  <c r="P1679"/>
  <c r="L1679"/>
  <c r="K1679"/>
  <c r="U1678"/>
  <c r="S1678"/>
  <c r="P1678"/>
  <c r="L1678"/>
  <c r="K1678"/>
  <c r="U1677"/>
  <c r="S1677"/>
  <c r="P1677"/>
  <c r="L1677"/>
  <c r="K1677"/>
  <c r="U1676"/>
  <c r="S1676"/>
  <c r="P1676"/>
  <c r="L1676"/>
  <c r="K1676"/>
  <c r="U1675"/>
  <c r="S1675"/>
  <c r="P1675"/>
  <c r="L1675"/>
  <c r="K1675"/>
  <c r="U1674"/>
  <c r="S1674"/>
  <c r="P1674"/>
  <c r="L1674"/>
  <c r="K1674"/>
  <c r="U1673"/>
  <c r="S1673"/>
  <c r="P1673"/>
  <c r="L1673"/>
  <c r="K1673"/>
  <c r="U1672"/>
  <c r="S1672"/>
  <c r="P1672"/>
  <c r="L1672"/>
  <c r="K1672"/>
  <c r="U1671"/>
  <c r="S1671"/>
  <c r="P1671"/>
  <c r="L1671"/>
  <c r="K1671"/>
  <c r="U1670"/>
  <c r="S1670"/>
  <c r="P1670"/>
  <c r="L1670"/>
  <c r="K1670"/>
  <c r="U1669"/>
  <c r="S1669"/>
  <c r="P1669"/>
  <c r="L1669"/>
  <c r="K1669"/>
  <c r="U1668"/>
  <c r="S1668"/>
  <c r="P1668"/>
  <c r="L1668"/>
  <c r="K1668"/>
  <c r="U1667"/>
  <c r="S1667"/>
  <c r="P1667"/>
  <c r="L1667"/>
  <c r="K1667"/>
  <c r="U1666"/>
  <c r="S1666"/>
  <c r="P1666"/>
  <c r="L1666"/>
  <c r="K1666"/>
  <c r="U1665"/>
  <c r="S1665"/>
  <c r="P1665"/>
  <c r="L1665"/>
  <c r="K1665"/>
  <c r="U1664"/>
  <c r="S1664"/>
  <c r="P1664"/>
  <c r="L1664"/>
  <c r="K1664"/>
  <c r="U1663"/>
  <c r="S1663"/>
  <c r="P1663"/>
  <c r="L1663"/>
  <c r="K1663"/>
  <c r="U1662"/>
  <c r="S1662"/>
  <c r="P1662"/>
  <c r="L1662"/>
  <c r="K1662"/>
  <c r="U1661"/>
  <c r="S1661"/>
  <c r="P1661"/>
  <c r="L1661"/>
  <c r="K1661"/>
  <c r="U1660"/>
  <c r="S1660"/>
  <c r="P1660"/>
  <c r="L1660"/>
  <c r="K1660"/>
  <c r="U1659"/>
  <c r="S1659"/>
  <c r="P1659"/>
  <c r="L1659"/>
  <c r="K1659"/>
  <c r="U1658"/>
  <c r="S1658"/>
  <c r="P1658"/>
  <c r="L1658"/>
  <c r="K1658"/>
  <c r="U1657"/>
  <c r="S1657"/>
  <c r="P1657"/>
  <c r="L1657"/>
  <c r="K1657"/>
  <c r="U1656"/>
  <c r="S1656"/>
  <c r="P1656"/>
  <c r="L1656"/>
  <c r="K1656"/>
  <c r="U1655"/>
  <c r="S1655"/>
  <c r="P1655"/>
  <c r="L1655"/>
  <c r="K1655"/>
  <c r="U1654"/>
  <c r="S1654"/>
  <c r="P1654"/>
  <c r="L1654"/>
  <c r="K1654"/>
  <c r="U1653"/>
  <c r="S1653"/>
  <c r="P1653"/>
  <c r="L1653"/>
  <c r="K1653"/>
  <c r="U1652"/>
  <c r="S1652"/>
  <c r="P1652"/>
  <c r="L1652"/>
  <c r="K1652"/>
  <c r="U1651"/>
  <c r="S1651"/>
  <c r="P1651"/>
  <c r="L1651"/>
  <c r="K1651"/>
  <c r="U1650"/>
  <c r="S1650"/>
  <c r="P1650"/>
  <c r="L1650"/>
  <c r="K1650"/>
  <c r="U1649"/>
  <c r="S1649"/>
  <c r="P1649"/>
  <c r="L1649"/>
  <c r="K1649"/>
  <c r="U1648"/>
  <c r="S1648"/>
  <c r="P1648"/>
  <c r="L1648"/>
  <c r="K1648"/>
  <c r="U1647"/>
  <c r="S1647"/>
  <c r="P1647"/>
  <c r="L1647"/>
  <c r="K1647"/>
  <c r="U1646"/>
  <c r="S1646"/>
  <c r="P1646"/>
  <c r="L1646"/>
  <c r="K1646"/>
  <c r="U1645"/>
  <c r="S1645"/>
  <c r="P1645"/>
  <c r="L1645"/>
  <c r="K1645"/>
  <c r="U1644"/>
  <c r="S1644"/>
  <c r="P1644"/>
  <c r="L1644"/>
  <c r="K1644"/>
  <c r="U1643"/>
  <c r="S1643"/>
  <c r="P1643"/>
  <c r="L1643"/>
  <c r="K1643"/>
  <c r="U1642"/>
  <c r="S1642"/>
  <c r="P1642"/>
  <c r="L1642"/>
  <c r="K1642"/>
  <c r="U1641"/>
  <c r="S1641"/>
  <c r="P1641"/>
  <c r="L1641"/>
  <c r="K1641"/>
  <c r="U1640"/>
  <c r="S1640"/>
  <c r="P1640"/>
  <c r="L1640"/>
  <c r="K1640"/>
  <c r="U1639"/>
  <c r="S1639"/>
  <c r="P1639"/>
  <c r="L1639"/>
  <c r="K1639"/>
  <c r="U1638"/>
  <c r="S1638"/>
  <c r="P1638"/>
  <c r="L1638"/>
  <c r="K1638"/>
  <c r="U1637"/>
  <c r="S1637"/>
  <c r="P1637"/>
  <c r="L1637"/>
  <c r="K1637"/>
  <c r="U1636"/>
  <c r="S1636"/>
  <c r="P1636"/>
  <c r="L1636"/>
  <c r="K1636"/>
  <c r="U1635"/>
  <c r="S1635"/>
  <c r="P1635"/>
  <c r="L1635"/>
  <c r="K1635"/>
  <c r="U1634"/>
  <c r="S1634"/>
  <c r="P1634"/>
  <c r="L1634"/>
  <c r="K1634"/>
  <c r="U1633"/>
  <c r="S1633"/>
  <c r="P1633"/>
  <c r="L1633"/>
  <c r="K1633"/>
  <c r="U1632"/>
  <c r="S1632"/>
  <c r="P1632"/>
  <c r="L1632"/>
  <c r="K1632"/>
  <c r="U1631"/>
  <c r="S1631"/>
  <c r="P1631"/>
  <c r="L1631"/>
  <c r="K1631"/>
  <c r="U1630"/>
  <c r="S1630"/>
  <c r="P1630"/>
  <c r="L1630"/>
  <c r="K1630"/>
  <c r="U1629"/>
  <c r="S1629"/>
  <c r="P1629"/>
  <c r="L1629"/>
  <c r="K1629"/>
  <c r="U1628"/>
  <c r="S1628"/>
  <c r="P1628"/>
  <c r="L1628"/>
  <c r="K1628"/>
  <c r="U1627"/>
  <c r="S1627"/>
  <c r="P1627"/>
  <c r="L1627"/>
  <c r="K1627"/>
  <c r="U1626"/>
  <c r="S1626"/>
  <c r="P1626"/>
  <c r="L1626"/>
  <c r="K1626"/>
  <c r="U1625"/>
  <c r="S1625"/>
  <c r="P1625"/>
  <c r="L1625"/>
  <c r="K1625"/>
  <c r="U1624"/>
  <c r="S1624"/>
  <c r="P1624"/>
  <c r="L1624"/>
  <c r="K1624"/>
  <c r="U1623"/>
  <c r="S1623"/>
  <c r="P1623"/>
  <c r="L1623"/>
  <c r="K1623"/>
  <c r="U1622"/>
  <c r="S1622"/>
  <c r="P1622"/>
  <c r="L1622"/>
  <c r="K1622"/>
  <c r="U1621"/>
  <c r="S1621"/>
  <c r="P1621"/>
  <c r="L1621"/>
  <c r="K1621"/>
  <c r="U1620"/>
  <c r="S1620"/>
  <c r="P1620"/>
  <c r="L1620"/>
  <c r="K1620"/>
  <c r="U1619"/>
  <c r="S1619"/>
  <c r="P1619"/>
  <c r="L1619"/>
  <c r="K1619"/>
  <c r="U1618"/>
  <c r="S1618"/>
  <c r="P1618"/>
  <c r="L1618"/>
  <c r="K1618"/>
  <c r="U1617"/>
  <c r="S1617"/>
  <c r="P1617"/>
  <c r="L1617"/>
  <c r="K1617"/>
  <c r="U1616"/>
  <c r="S1616"/>
  <c r="P1616"/>
  <c r="L1616"/>
  <c r="K1616"/>
  <c r="U1615"/>
  <c r="S1615"/>
  <c r="P1615"/>
  <c r="L1615"/>
  <c r="K1615"/>
  <c r="U1614"/>
  <c r="S1614"/>
  <c r="P1614"/>
  <c r="L1614"/>
  <c r="K1614"/>
  <c r="U1613"/>
  <c r="S1613"/>
  <c r="P1613"/>
  <c r="L1613"/>
  <c r="K1613"/>
  <c r="U1612"/>
  <c r="S1612"/>
  <c r="P1612"/>
  <c r="L1612"/>
  <c r="K1612"/>
  <c r="U1611"/>
  <c r="S1611"/>
  <c r="P1611"/>
  <c r="L1611"/>
  <c r="K1611"/>
  <c r="U1610"/>
  <c r="S1610"/>
  <c r="P1610"/>
  <c r="L1610"/>
  <c r="K1610"/>
  <c r="U1609"/>
  <c r="S1609"/>
  <c r="P1609"/>
  <c r="L1609"/>
  <c r="K1609"/>
  <c r="U1608"/>
  <c r="S1608"/>
  <c r="P1608"/>
  <c r="L1608"/>
  <c r="K1608"/>
  <c r="U1607"/>
  <c r="S1607"/>
  <c r="P1607"/>
  <c r="L1607"/>
  <c r="K1607"/>
  <c r="U1606"/>
  <c r="S1606"/>
  <c r="P1606"/>
  <c r="L1606"/>
  <c r="K1606"/>
  <c r="U1605"/>
  <c r="S1605"/>
  <c r="P1605"/>
  <c r="L1605"/>
  <c r="K1605"/>
  <c r="U1604"/>
  <c r="S1604"/>
  <c r="P1604"/>
  <c r="L1604"/>
  <c r="K1604"/>
  <c r="U1603"/>
  <c r="S1603"/>
  <c r="P1603"/>
  <c r="L1603"/>
  <c r="K1603"/>
  <c r="U1602"/>
  <c r="S1602"/>
  <c r="P1602"/>
  <c r="L1602"/>
  <c r="K1602"/>
  <c r="U1601"/>
  <c r="S1601"/>
  <c r="P1601"/>
  <c r="L1601"/>
  <c r="K1601"/>
  <c r="U1600"/>
  <c r="S1600"/>
  <c r="P1600"/>
  <c r="L1600"/>
  <c r="K1600"/>
  <c r="U1599"/>
  <c r="S1599"/>
  <c r="P1599"/>
  <c r="L1599"/>
  <c r="K1599"/>
  <c r="U1598"/>
  <c r="S1598"/>
  <c r="P1598"/>
  <c r="L1598"/>
  <c r="K1598"/>
  <c r="U1597"/>
  <c r="S1597"/>
  <c r="P1597"/>
  <c r="L1597"/>
  <c r="K1597"/>
  <c r="U1596"/>
  <c r="S1596"/>
  <c r="P1596"/>
  <c r="L1596"/>
  <c r="K1596"/>
  <c r="U1595"/>
  <c r="S1595"/>
  <c r="P1595"/>
  <c r="L1595"/>
  <c r="K1595"/>
  <c r="U1594"/>
  <c r="S1594"/>
  <c r="P1594"/>
  <c r="L1594"/>
  <c r="K1594"/>
  <c r="U1593"/>
  <c r="S1593"/>
  <c r="P1593"/>
  <c r="L1593"/>
  <c r="K1593"/>
  <c r="U1592"/>
  <c r="S1592"/>
  <c r="P1592"/>
  <c r="L1592"/>
  <c r="K1592"/>
  <c r="U1591"/>
  <c r="S1591"/>
  <c r="P1591"/>
  <c r="L1591"/>
  <c r="K1591"/>
  <c r="U1590"/>
  <c r="S1590"/>
  <c r="P1590"/>
  <c r="L1590"/>
  <c r="K1590"/>
  <c r="U1589"/>
  <c r="S1589"/>
  <c r="P1589"/>
  <c r="L1589"/>
  <c r="K1589"/>
  <c r="U1588"/>
  <c r="S1588"/>
  <c r="P1588"/>
  <c r="L1588"/>
  <c r="K1588"/>
  <c r="U1587"/>
  <c r="S1587"/>
  <c r="P1587"/>
  <c r="L1587"/>
  <c r="K1587"/>
  <c r="U1586"/>
  <c r="S1586"/>
  <c r="P1586"/>
  <c r="L1586"/>
  <c r="K1586"/>
  <c r="U1585"/>
  <c r="S1585"/>
  <c r="P1585"/>
  <c r="L1585"/>
  <c r="K1585"/>
  <c r="U1584"/>
  <c r="S1584"/>
  <c r="P1584"/>
  <c r="L1584"/>
  <c r="K1584"/>
  <c r="U1583"/>
  <c r="S1583"/>
  <c r="P1583"/>
  <c r="L1583"/>
  <c r="K1583"/>
  <c r="U1582"/>
  <c r="S1582"/>
  <c r="P1582"/>
  <c r="L1582"/>
  <c r="K1582"/>
  <c r="U1581"/>
  <c r="S1581"/>
  <c r="P1581"/>
  <c r="L1581"/>
  <c r="K1581"/>
  <c r="U1580"/>
  <c r="S1580"/>
  <c r="P1580"/>
  <c r="L1580"/>
  <c r="K1580"/>
  <c r="U1579"/>
  <c r="S1579"/>
  <c r="P1579"/>
  <c r="L1579"/>
  <c r="K1579"/>
  <c r="U1578"/>
  <c r="S1578"/>
  <c r="P1578"/>
  <c r="L1578"/>
  <c r="K1578"/>
  <c r="U1577"/>
  <c r="S1577"/>
  <c r="P1577"/>
  <c r="L1577"/>
  <c r="K1577"/>
  <c r="U1576"/>
  <c r="S1576"/>
  <c r="P1576"/>
  <c r="L1576"/>
  <c r="K1576"/>
  <c r="U1575"/>
  <c r="S1575"/>
  <c r="P1575"/>
  <c r="L1575"/>
  <c r="K1575"/>
  <c r="U1574"/>
  <c r="S1574"/>
  <c r="P1574"/>
  <c r="L1574"/>
  <c r="K1574"/>
  <c r="U1573"/>
  <c r="S1573"/>
  <c r="P1573"/>
  <c r="L1573"/>
  <c r="K1573"/>
  <c r="U1572"/>
  <c r="S1572"/>
  <c r="P1572"/>
  <c r="L1572"/>
  <c r="K1572"/>
  <c r="U1571"/>
  <c r="S1571"/>
  <c r="P1571"/>
  <c r="L1571"/>
  <c r="K1571"/>
  <c r="U1570"/>
  <c r="S1570"/>
  <c r="P1570"/>
  <c r="L1570"/>
  <c r="K1570"/>
  <c r="U1569"/>
  <c r="S1569"/>
  <c r="P1569"/>
  <c r="L1569"/>
  <c r="K1569"/>
  <c r="U1568"/>
  <c r="S1568"/>
  <c r="P1568"/>
  <c r="L1568"/>
  <c r="K1568"/>
  <c r="U1567"/>
  <c r="S1567"/>
  <c r="P1567"/>
  <c r="L1567"/>
  <c r="K1567"/>
  <c r="U1566"/>
  <c r="S1566"/>
  <c r="P1566"/>
  <c r="L1566"/>
  <c r="K1566"/>
  <c r="U1565"/>
  <c r="S1565"/>
  <c r="P1565"/>
  <c r="L1565"/>
  <c r="K1565"/>
  <c r="U1564"/>
  <c r="S1564"/>
  <c r="P1564"/>
  <c r="L1564"/>
  <c r="K1564"/>
  <c r="U1563"/>
  <c r="S1563"/>
  <c r="P1563"/>
  <c r="L1563"/>
  <c r="K1563"/>
  <c r="U1562"/>
  <c r="S1562"/>
  <c r="P1562"/>
  <c r="L1562"/>
  <c r="K1562"/>
  <c r="U1561"/>
  <c r="S1561"/>
  <c r="P1561"/>
  <c r="L1561"/>
  <c r="K1561"/>
  <c r="U1560"/>
  <c r="S1560"/>
  <c r="P1560"/>
  <c r="L1560"/>
  <c r="K1560"/>
  <c r="U1559"/>
  <c r="S1559"/>
  <c r="P1559"/>
  <c r="L1559"/>
  <c r="K1559"/>
  <c r="U1558"/>
  <c r="S1558"/>
  <c r="P1558"/>
  <c r="L1558"/>
  <c r="K1558"/>
  <c r="U1557"/>
  <c r="S1557"/>
  <c r="P1557"/>
  <c r="L1557"/>
  <c r="K1557"/>
  <c r="U1556"/>
  <c r="S1556"/>
  <c r="P1556"/>
  <c r="L1556"/>
  <c r="K1556"/>
  <c r="U1555"/>
  <c r="S1555"/>
  <c r="P1555"/>
  <c r="L1555"/>
  <c r="K1555"/>
  <c r="U1554"/>
  <c r="S1554"/>
  <c r="P1554"/>
  <c r="L1554"/>
  <c r="K1554"/>
  <c r="U1553"/>
  <c r="S1553"/>
  <c r="P1553"/>
  <c r="L1553"/>
  <c r="K1553"/>
  <c r="U1552"/>
  <c r="S1552"/>
  <c r="P1552"/>
  <c r="L1552"/>
  <c r="K1552"/>
  <c r="U1551"/>
  <c r="S1551"/>
  <c r="P1551"/>
  <c r="L1551"/>
  <c r="K1551"/>
  <c r="U1550"/>
  <c r="S1550"/>
  <c r="P1550"/>
  <c r="L1550"/>
  <c r="K1550"/>
  <c r="U1549"/>
  <c r="S1549"/>
  <c r="P1549"/>
  <c r="L1549"/>
  <c r="K1549"/>
  <c r="U1548"/>
  <c r="S1548"/>
  <c r="P1548"/>
  <c r="L1548"/>
  <c r="K1548"/>
  <c r="U1547"/>
  <c r="S1547"/>
  <c r="P1547"/>
  <c r="L1547"/>
  <c r="K1547"/>
  <c r="U1546"/>
  <c r="S1546"/>
  <c r="P1546"/>
  <c r="L1546"/>
  <c r="K1546"/>
  <c r="U1545"/>
  <c r="S1545"/>
  <c r="P1545"/>
  <c r="L1545"/>
  <c r="K1545"/>
  <c r="U1544"/>
  <c r="S1544"/>
  <c r="P1544"/>
  <c r="L1544"/>
  <c r="K1544"/>
  <c r="U1543"/>
  <c r="S1543"/>
  <c r="P1543"/>
  <c r="L1543"/>
  <c r="K1543"/>
  <c r="U1542"/>
  <c r="S1542"/>
  <c r="P1542"/>
  <c r="L1542"/>
  <c r="K1542"/>
  <c r="U1541"/>
  <c r="S1541"/>
  <c r="P1541"/>
  <c r="L1541"/>
  <c r="K1541"/>
  <c r="U1540"/>
  <c r="S1540"/>
  <c r="P1540"/>
  <c r="L1540"/>
  <c r="K1540"/>
  <c r="U1539"/>
  <c r="S1539"/>
  <c r="P1539"/>
  <c r="L1539"/>
  <c r="K1539"/>
  <c r="U1538"/>
  <c r="S1538"/>
  <c r="P1538"/>
  <c r="L1538"/>
  <c r="K1538"/>
  <c r="U1537"/>
  <c r="S1537"/>
  <c r="P1537"/>
  <c r="L1537"/>
  <c r="K1537"/>
  <c r="U1536"/>
  <c r="S1536"/>
  <c r="P1536"/>
  <c r="L1536"/>
  <c r="K1536"/>
  <c r="U1535"/>
  <c r="S1535"/>
  <c r="P1535"/>
  <c r="L1535"/>
  <c r="K1535"/>
  <c r="U1534"/>
  <c r="S1534"/>
  <c r="P1534"/>
  <c r="L1534"/>
  <c r="K1534"/>
  <c r="U1533"/>
  <c r="S1533"/>
  <c r="P1533"/>
  <c r="L1533"/>
  <c r="K1533"/>
  <c r="U1532"/>
  <c r="S1532"/>
  <c r="P1532"/>
  <c r="L1532"/>
  <c r="K1532"/>
  <c r="U1531"/>
  <c r="S1531"/>
  <c r="P1531"/>
  <c r="L1531"/>
  <c r="K1531"/>
  <c r="U1530"/>
  <c r="S1530"/>
  <c r="P1530"/>
  <c r="L1530"/>
  <c r="K1530"/>
  <c r="U1529"/>
  <c r="S1529"/>
  <c r="P1529"/>
  <c r="L1529"/>
  <c r="K1529"/>
  <c r="U1528"/>
  <c r="S1528"/>
  <c r="P1528"/>
  <c r="L1528"/>
  <c r="K1528"/>
  <c r="U1527"/>
  <c r="S1527"/>
  <c r="P1527"/>
  <c r="L1527"/>
  <c r="K1527"/>
  <c r="U1526"/>
  <c r="S1526"/>
  <c r="P1526"/>
  <c r="L1526"/>
  <c r="K1526"/>
  <c r="U1525"/>
  <c r="S1525"/>
  <c r="P1525"/>
  <c r="L1525"/>
  <c r="K1525"/>
  <c r="U1524"/>
  <c r="S1524"/>
  <c r="P1524"/>
  <c r="L1524"/>
  <c r="K1524"/>
  <c r="U1523"/>
  <c r="S1523"/>
  <c r="P1523"/>
  <c r="L1523"/>
  <c r="K1523"/>
  <c r="U1522"/>
  <c r="S1522"/>
  <c r="P1522"/>
  <c r="L1522"/>
  <c r="K1522"/>
  <c r="U1521"/>
  <c r="S1521"/>
  <c r="P1521"/>
  <c r="L1521"/>
  <c r="K1521"/>
  <c r="U1520"/>
  <c r="S1520"/>
  <c r="P1520"/>
  <c r="L1520"/>
  <c r="K1520"/>
  <c r="U1519"/>
  <c r="S1519"/>
  <c r="P1519"/>
  <c r="L1519"/>
  <c r="K1519"/>
  <c r="U1518"/>
  <c r="S1518"/>
  <c r="P1518"/>
  <c r="L1518"/>
  <c r="K1518"/>
  <c r="U1517"/>
  <c r="S1517"/>
  <c r="P1517"/>
  <c r="L1517"/>
  <c r="K1517"/>
  <c r="U1516"/>
  <c r="S1516"/>
  <c r="P1516"/>
  <c r="L1516"/>
  <c r="K1516"/>
  <c r="U1515"/>
  <c r="S1515"/>
  <c r="P1515"/>
  <c r="L1515"/>
  <c r="K1515"/>
  <c r="U1514"/>
  <c r="S1514"/>
  <c r="P1514"/>
  <c r="L1514"/>
  <c r="K1514"/>
  <c r="U1513"/>
  <c r="S1513"/>
  <c r="P1513"/>
  <c r="L1513"/>
  <c r="K1513"/>
  <c r="U1512"/>
  <c r="S1512"/>
  <c r="P1512"/>
  <c r="L1512"/>
  <c r="K1512"/>
  <c r="U1511"/>
  <c r="S1511"/>
  <c r="P1511"/>
  <c r="L1511"/>
  <c r="K1511"/>
  <c r="U1510"/>
  <c r="S1510"/>
  <c r="P1510"/>
  <c r="L1510"/>
  <c r="K1510"/>
  <c r="U1509"/>
  <c r="S1509"/>
  <c r="P1509"/>
  <c r="L1509"/>
  <c r="K1509"/>
  <c r="U1508"/>
  <c r="S1508"/>
  <c r="P1508"/>
  <c r="L1508"/>
  <c r="K1508"/>
  <c r="U1507"/>
  <c r="S1507"/>
  <c r="P1507"/>
  <c r="L1507"/>
  <c r="K1507"/>
  <c r="U1506"/>
  <c r="S1506"/>
  <c r="P1506"/>
  <c r="L1506"/>
  <c r="K1506"/>
  <c r="U1505"/>
  <c r="S1505"/>
  <c r="P1505"/>
  <c r="L1505"/>
  <c r="K1505"/>
  <c r="U1504"/>
  <c r="S1504"/>
  <c r="P1504"/>
  <c r="L1504"/>
  <c r="K1504"/>
  <c r="U1503"/>
  <c r="S1503"/>
  <c r="P1503"/>
  <c r="L1503"/>
  <c r="K1503"/>
  <c r="U1502"/>
  <c r="S1502"/>
  <c r="P1502"/>
  <c r="L1502"/>
  <c r="K1502"/>
  <c r="U1501"/>
  <c r="S1501"/>
  <c r="P1501"/>
  <c r="L1501"/>
  <c r="K1501"/>
  <c r="U1500"/>
  <c r="S1500"/>
  <c r="P1500"/>
  <c r="L1500"/>
  <c r="K1500"/>
  <c r="U1499"/>
  <c r="S1499"/>
  <c r="P1499"/>
  <c r="L1499"/>
  <c r="K1499"/>
  <c r="U1498"/>
  <c r="S1498"/>
  <c r="P1498"/>
  <c r="L1498"/>
  <c r="K1498"/>
  <c r="U1497"/>
  <c r="S1497"/>
  <c r="P1497"/>
  <c r="L1497"/>
  <c r="K1497"/>
  <c r="U1496"/>
  <c r="S1496"/>
  <c r="P1496"/>
  <c r="L1496"/>
  <c r="K1496"/>
  <c r="U1495"/>
  <c r="S1495"/>
  <c r="P1495"/>
  <c r="L1495"/>
  <c r="K1495"/>
  <c r="U1494"/>
  <c r="S1494"/>
  <c r="P1494"/>
  <c r="L1494"/>
  <c r="K1494"/>
  <c r="U1493"/>
  <c r="S1493"/>
  <c r="P1493"/>
  <c r="L1493"/>
  <c r="K1493"/>
  <c r="U1492"/>
  <c r="S1492"/>
  <c r="P1492"/>
  <c r="L1492"/>
  <c r="K1492"/>
  <c r="U1491"/>
  <c r="S1491"/>
  <c r="P1491"/>
  <c r="L1491"/>
  <c r="K1491"/>
  <c r="U1490"/>
  <c r="S1490"/>
  <c r="P1490"/>
  <c r="L1490"/>
  <c r="K1490"/>
  <c r="U1489"/>
  <c r="S1489"/>
  <c r="P1489"/>
  <c r="L1489"/>
  <c r="K1489"/>
  <c r="U1488"/>
  <c r="S1488"/>
  <c r="P1488"/>
  <c r="L1488"/>
  <c r="K1488"/>
  <c r="U1487"/>
  <c r="S1487"/>
  <c r="P1487"/>
  <c r="L1487"/>
  <c r="K1487"/>
  <c r="U1486"/>
  <c r="S1486"/>
  <c r="P1486"/>
  <c r="L1486"/>
  <c r="K1486"/>
  <c r="U1485"/>
  <c r="S1485"/>
  <c r="P1485"/>
  <c r="L1485"/>
  <c r="K1485"/>
  <c r="U1484"/>
  <c r="S1484"/>
  <c r="P1484"/>
  <c r="L1484"/>
  <c r="K1484"/>
  <c r="U1483"/>
  <c r="S1483"/>
  <c r="P1483"/>
  <c r="L1483"/>
  <c r="K1483"/>
  <c r="U1482"/>
  <c r="S1482"/>
  <c r="P1482"/>
  <c r="L1482"/>
  <c r="K1482"/>
  <c r="U1481"/>
  <c r="S1481"/>
  <c r="P1481"/>
  <c r="L1481"/>
  <c r="K1481"/>
  <c r="U1480"/>
  <c r="S1480"/>
  <c r="P1480"/>
  <c r="L1480"/>
  <c r="K1480"/>
  <c r="U1479"/>
  <c r="S1479"/>
  <c r="P1479"/>
  <c r="L1479"/>
  <c r="K1479"/>
  <c r="U1478"/>
  <c r="S1478"/>
  <c r="P1478"/>
  <c r="L1478"/>
  <c r="K1478"/>
  <c r="U1477"/>
  <c r="S1477"/>
  <c r="P1477"/>
  <c r="L1477"/>
  <c r="K1477"/>
  <c r="U1476"/>
  <c r="S1476"/>
  <c r="P1476"/>
  <c r="L1476"/>
  <c r="K1476"/>
  <c r="U1475"/>
  <c r="S1475"/>
  <c r="P1475"/>
  <c r="L1475"/>
  <c r="K1475"/>
  <c r="U1474"/>
  <c r="S1474"/>
  <c r="P1474"/>
  <c r="L1474"/>
  <c r="K1474"/>
  <c r="U1473"/>
  <c r="S1473"/>
  <c r="P1473"/>
  <c r="L1473"/>
  <c r="K1473"/>
  <c r="U1472"/>
  <c r="S1472"/>
  <c r="P1472"/>
  <c r="L1472"/>
  <c r="K1472"/>
  <c r="U1471"/>
  <c r="S1471"/>
  <c r="P1471"/>
  <c r="L1471"/>
  <c r="K1471"/>
  <c r="U1470"/>
  <c r="S1470"/>
  <c r="P1470"/>
  <c r="L1470"/>
  <c r="K1470"/>
  <c r="U1469"/>
  <c r="S1469"/>
  <c r="P1469"/>
  <c r="L1469"/>
  <c r="K1469"/>
  <c r="U1468"/>
  <c r="S1468"/>
  <c r="P1468"/>
  <c r="L1468"/>
  <c r="K1468"/>
  <c r="U1467"/>
  <c r="S1467"/>
  <c r="P1467"/>
  <c r="L1467"/>
  <c r="K1467"/>
  <c r="U1466"/>
  <c r="S1466"/>
  <c r="P1466"/>
  <c r="L1466"/>
  <c r="K1466"/>
  <c r="U1465"/>
  <c r="S1465"/>
  <c r="P1465"/>
  <c r="L1465"/>
  <c r="K1465"/>
  <c r="U1464"/>
  <c r="S1464"/>
  <c r="P1464"/>
  <c r="L1464"/>
  <c r="K1464"/>
  <c r="U1463"/>
  <c r="S1463"/>
  <c r="P1463"/>
  <c r="L1463"/>
  <c r="K1463"/>
  <c r="U1462"/>
  <c r="S1462"/>
  <c r="P1462"/>
  <c r="L1462"/>
  <c r="K1462"/>
  <c r="U1461"/>
  <c r="S1461"/>
  <c r="P1461"/>
  <c r="L1461"/>
  <c r="K1461"/>
  <c r="U1460"/>
  <c r="S1460"/>
  <c r="P1460"/>
  <c r="L1460"/>
  <c r="K1460"/>
  <c r="U1459"/>
  <c r="S1459"/>
  <c r="P1459"/>
  <c r="L1459"/>
  <c r="K1459"/>
  <c r="U1458"/>
  <c r="S1458"/>
  <c r="P1458"/>
  <c r="L1458"/>
  <c r="K1458"/>
  <c r="U1457"/>
  <c r="S1457"/>
  <c r="P1457"/>
  <c r="L1457"/>
  <c r="K1457"/>
  <c r="U1456"/>
  <c r="S1456"/>
  <c r="P1456"/>
  <c r="L1456"/>
  <c r="K1456"/>
  <c r="U1455"/>
  <c r="S1455"/>
  <c r="P1455"/>
  <c r="L1455"/>
  <c r="K1455"/>
  <c r="U1454"/>
  <c r="S1454"/>
  <c r="P1454"/>
  <c r="L1454"/>
  <c r="K1454"/>
  <c r="U1453"/>
  <c r="S1453"/>
  <c r="P1453"/>
  <c r="L1453"/>
  <c r="K1453"/>
  <c r="U1452"/>
  <c r="S1452"/>
  <c r="P1452"/>
  <c r="L1452"/>
  <c r="K1452"/>
  <c r="U1451"/>
  <c r="S1451"/>
  <c r="P1451"/>
  <c r="L1451"/>
  <c r="K1451"/>
  <c r="U1450"/>
  <c r="S1450"/>
  <c r="P1450"/>
  <c r="L1450"/>
  <c r="K1450"/>
  <c r="U1449"/>
  <c r="S1449"/>
  <c r="P1449"/>
  <c r="L1449"/>
  <c r="K1449"/>
  <c r="U1448"/>
  <c r="S1448"/>
  <c r="P1448"/>
  <c r="L1448"/>
  <c r="K1448"/>
  <c r="U1447"/>
  <c r="S1447"/>
  <c r="P1447"/>
  <c r="L1447"/>
  <c r="K1447"/>
  <c r="U1446"/>
  <c r="S1446"/>
  <c r="P1446"/>
  <c r="L1446"/>
  <c r="K1446"/>
  <c r="U1445"/>
  <c r="S1445"/>
  <c r="P1445"/>
  <c r="L1445"/>
  <c r="K1445"/>
  <c r="U1444"/>
  <c r="S1444"/>
  <c r="P1444"/>
  <c r="L1444"/>
  <c r="K1444"/>
  <c r="U1443"/>
  <c r="S1443"/>
  <c r="P1443"/>
  <c r="L1443"/>
  <c r="K1443"/>
  <c r="U1442"/>
  <c r="S1442"/>
  <c r="P1442"/>
  <c r="L1442"/>
  <c r="K1442"/>
  <c r="U1441"/>
  <c r="S1441"/>
  <c r="P1441"/>
  <c r="L1441"/>
  <c r="K1441"/>
  <c r="U1440"/>
  <c r="S1440"/>
  <c r="P1440"/>
  <c r="L1440"/>
  <c r="K1440"/>
  <c r="U1439"/>
  <c r="S1439"/>
  <c r="P1439"/>
  <c r="L1439"/>
  <c r="K1439"/>
  <c r="U1438"/>
  <c r="S1438"/>
  <c r="P1438"/>
  <c r="L1438"/>
  <c r="K1438"/>
  <c r="U1437"/>
  <c r="S1437"/>
  <c r="P1437"/>
  <c r="L1437"/>
  <c r="K1437"/>
  <c r="U1436"/>
  <c r="S1436"/>
  <c r="P1436"/>
  <c r="L1436"/>
  <c r="K1436"/>
  <c r="U1435"/>
  <c r="S1435"/>
  <c r="P1435"/>
  <c r="L1435"/>
  <c r="K1435"/>
  <c r="U1434"/>
  <c r="S1434"/>
  <c r="P1434"/>
  <c r="L1434"/>
  <c r="K1434"/>
  <c r="U1433"/>
  <c r="S1433"/>
  <c r="P1433"/>
  <c r="L1433"/>
  <c r="K1433"/>
  <c r="U1432"/>
  <c r="S1432"/>
  <c r="P1432"/>
  <c r="L1432"/>
  <c r="K1432"/>
  <c r="U1431"/>
  <c r="S1431"/>
  <c r="P1431"/>
  <c r="L1431"/>
  <c r="K1431"/>
  <c r="U1430"/>
  <c r="S1430"/>
  <c r="P1430"/>
  <c r="L1430"/>
  <c r="K1430"/>
  <c r="U1429"/>
  <c r="S1429"/>
  <c r="P1429"/>
  <c r="L1429"/>
  <c r="K1429"/>
  <c r="U1428"/>
  <c r="S1428"/>
  <c r="P1428"/>
  <c r="L1428"/>
  <c r="K1428"/>
  <c r="U1427"/>
  <c r="S1427"/>
  <c r="P1427"/>
  <c r="L1427"/>
  <c r="K1427"/>
  <c r="U1426"/>
  <c r="S1426"/>
  <c r="P1426"/>
  <c r="L1426"/>
  <c r="K1426"/>
  <c r="U1425"/>
  <c r="S1425"/>
  <c r="P1425"/>
  <c r="L1425"/>
  <c r="K1425"/>
  <c r="U1424"/>
  <c r="S1424"/>
  <c r="P1424"/>
  <c r="L1424"/>
  <c r="K1424"/>
  <c r="U1423"/>
  <c r="S1423"/>
  <c r="P1423"/>
  <c r="L1423"/>
  <c r="K1423"/>
  <c r="U1422"/>
  <c r="S1422"/>
  <c r="P1422"/>
  <c r="L1422"/>
  <c r="K1422"/>
  <c r="U1421"/>
  <c r="S1421"/>
  <c r="P1421"/>
  <c r="L1421"/>
  <c r="K1421"/>
  <c r="U1420"/>
  <c r="S1420"/>
  <c r="P1420"/>
  <c r="L1420"/>
  <c r="K1420"/>
  <c r="U1419"/>
  <c r="S1419"/>
  <c r="P1419"/>
  <c r="L1419"/>
  <c r="K1419"/>
  <c r="U1418"/>
  <c r="S1418"/>
  <c r="P1418"/>
  <c r="L1418"/>
  <c r="K1418"/>
  <c r="U1417"/>
  <c r="S1417"/>
  <c r="P1417"/>
  <c r="L1417"/>
  <c r="K1417"/>
  <c r="U1416"/>
  <c r="S1416"/>
  <c r="P1416"/>
  <c r="L1416"/>
  <c r="K1416"/>
  <c r="U1415"/>
  <c r="S1415"/>
  <c r="P1415"/>
  <c r="L1415"/>
  <c r="K1415"/>
  <c r="U1414"/>
  <c r="S1414"/>
  <c r="P1414"/>
  <c r="L1414"/>
  <c r="K1414"/>
  <c r="U1413"/>
  <c r="S1413"/>
  <c r="P1413"/>
  <c r="L1413"/>
  <c r="K1413"/>
  <c r="U1412"/>
  <c r="S1412"/>
  <c r="P1412"/>
  <c r="L1412"/>
  <c r="K1412"/>
  <c r="U1411"/>
  <c r="S1411"/>
  <c r="P1411"/>
  <c r="L1411"/>
  <c r="K1411"/>
  <c r="U1410"/>
  <c r="S1410"/>
  <c r="P1410"/>
  <c r="L1410"/>
  <c r="K1410"/>
  <c r="U1409"/>
  <c r="S1409"/>
  <c r="P1409"/>
  <c r="L1409"/>
  <c r="K1409"/>
  <c r="U1408"/>
  <c r="S1408"/>
  <c r="P1408"/>
  <c r="L1408"/>
  <c r="K1408"/>
  <c r="U1407"/>
  <c r="S1407"/>
  <c r="P1407"/>
  <c r="L1407"/>
  <c r="K1407"/>
  <c r="U1406"/>
  <c r="S1406"/>
  <c r="P1406"/>
  <c r="L1406"/>
  <c r="K1406"/>
  <c r="U1405"/>
  <c r="S1405"/>
  <c r="P1405"/>
  <c r="L1405"/>
  <c r="K1405"/>
  <c r="U1404"/>
  <c r="S1404"/>
  <c r="P1404"/>
  <c r="L1404"/>
  <c r="K1404"/>
  <c r="U1403"/>
  <c r="S1403"/>
  <c r="P1403"/>
  <c r="L1403"/>
  <c r="K1403"/>
  <c r="U1402"/>
  <c r="S1402"/>
  <c r="P1402"/>
  <c r="L1402"/>
  <c r="K1402"/>
  <c r="U1401"/>
  <c r="S1401"/>
  <c r="P1401"/>
  <c r="L1401"/>
  <c r="K1401"/>
  <c r="U1400"/>
  <c r="S1400"/>
  <c r="P1400"/>
  <c r="L1400"/>
  <c r="K1400"/>
  <c r="U1399"/>
  <c r="S1399"/>
  <c r="P1399"/>
  <c r="L1399"/>
  <c r="K1399"/>
  <c r="U1398"/>
  <c r="S1398"/>
  <c r="P1398"/>
  <c r="L1398"/>
  <c r="K1398"/>
  <c r="U1397"/>
  <c r="S1397"/>
  <c r="P1397"/>
  <c r="L1397"/>
  <c r="K1397"/>
  <c r="U1396"/>
  <c r="S1396"/>
  <c r="P1396"/>
  <c r="L1396"/>
  <c r="K1396"/>
  <c r="U1395"/>
  <c r="S1395"/>
  <c r="P1395"/>
  <c r="L1395"/>
  <c r="K1395"/>
  <c r="U1394"/>
  <c r="S1394"/>
  <c r="P1394"/>
  <c r="L1394"/>
  <c r="K1394"/>
  <c r="U1393"/>
  <c r="S1393"/>
  <c r="P1393"/>
  <c r="L1393"/>
  <c r="K1393"/>
  <c r="U1392"/>
  <c r="S1392"/>
  <c r="P1392"/>
  <c r="L1392"/>
  <c r="K1392"/>
  <c r="U1391"/>
  <c r="S1391"/>
  <c r="P1391"/>
  <c r="L1391"/>
  <c r="K1391"/>
  <c r="U1390"/>
  <c r="S1390"/>
  <c r="P1390"/>
  <c r="L1390"/>
  <c r="K1390"/>
  <c r="U1389"/>
  <c r="S1389"/>
  <c r="P1389"/>
  <c r="L1389"/>
  <c r="K1389"/>
  <c r="U1388"/>
  <c r="S1388"/>
  <c r="P1388"/>
  <c r="L1388"/>
  <c r="K1388"/>
  <c r="U1387"/>
  <c r="S1387"/>
  <c r="P1387"/>
  <c r="L1387"/>
  <c r="K1387"/>
  <c r="U1386"/>
  <c r="S1386"/>
  <c r="P1386"/>
  <c r="L1386"/>
  <c r="K1386"/>
  <c r="U1385"/>
  <c r="S1385"/>
  <c r="P1385"/>
  <c r="L1385"/>
  <c r="K1385"/>
  <c r="U1384"/>
  <c r="S1384"/>
  <c r="P1384"/>
  <c r="L1384"/>
  <c r="K1384"/>
  <c r="U1383"/>
  <c r="S1383"/>
  <c r="P1383"/>
  <c r="L1383"/>
  <c r="K1383"/>
  <c r="U1382"/>
  <c r="S1382"/>
  <c r="P1382"/>
  <c r="L1382"/>
  <c r="K1382"/>
  <c r="U1381"/>
  <c r="S1381"/>
  <c r="P1381"/>
  <c r="L1381"/>
  <c r="K1381"/>
  <c r="U1380"/>
  <c r="S1380"/>
  <c r="P1380"/>
  <c r="L1380"/>
  <c r="K1380"/>
  <c r="U1379"/>
  <c r="S1379"/>
  <c r="P1379"/>
  <c r="L1379"/>
  <c r="K1379"/>
  <c r="U1378"/>
  <c r="S1378"/>
  <c r="P1378"/>
  <c r="L1378"/>
  <c r="K1378"/>
  <c r="U1377"/>
  <c r="S1377"/>
  <c r="P1377"/>
  <c r="L1377"/>
  <c r="K1377"/>
  <c r="U1376"/>
  <c r="S1376"/>
  <c r="P1376"/>
  <c r="L1376"/>
  <c r="K1376"/>
  <c r="U1375"/>
  <c r="S1375"/>
  <c r="P1375"/>
  <c r="L1375"/>
  <c r="K1375"/>
  <c r="U1374"/>
  <c r="S1374"/>
  <c r="P1374"/>
  <c r="L1374"/>
  <c r="K1374"/>
  <c r="U1373"/>
  <c r="S1373"/>
  <c r="P1373"/>
  <c r="L1373"/>
  <c r="K1373"/>
  <c r="U1372"/>
  <c r="S1372"/>
  <c r="P1372"/>
  <c r="L1372"/>
  <c r="K1372"/>
  <c r="U1371"/>
  <c r="S1371"/>
  <c r="P1371"/>
  <c r="L1371"/>
  <c r="K1371"/>
  <c r="U1370"/>
  <c r="S1370"/>
  <c r="P1370"/>
  <c r="L1370"/>
  <c r="K1370"/>
  <c r="U1369"/>
  <c r="S1369"/>
  <c r="P1369"/>
  <c r="L1369"/>
  <c r="K1369"/>
  <c r="U1368"/>
  <c r="S1368"/>
  <c r="P1368"/>
  <c r="L1368"/>
  <c r="K1368"/>
  <c r="U1367"/>
  <c r="S1367"/>
  <c r="P1367"/>
  <c r="L1367"/>
  <c r="K1367"/>
  <c r="U1366"/>
  <c r="S1366"/>
  <c r="P1366"/>
  <c r="L1366"/>
  <c r="K1366"/>
  <c r="U1365"/>
  <c r="S1365"/>
  <c r="P1365"/>
  <c r="L1365"/>
  <c r="K1365"/>
  <c r="U1364"/>
  <c r="S1364"/>
  <c r="P1364"/>
  <c r="L1364"/>
  <c r="K1364"/>
  <c r="U1363"/>
  <c r="S1363"/>
  <c r="P1363"/>
  <c r="L1363"/>
  <c r="K1363"/>
  <c r="U1362"/>
  <c r="S1362"/>
  <c r="P1362"/>
  <c r="L1362"/>
  <c r="K1362"/>
  <c r="U1361"/>
  <c r="S1361"/>
  <c r="P1361"/>
  <c r="L1361"/>
  <c r="K1361"/>
  <c r="U1360"/>
  <c r="S1360"/>
  <c r="P1360"/>
  <c r="L1360"/>
  <c r="K1360"/>
  <c r="U1359"/>
  <c r="S1359"/>
  <c r="P1359"/>
  <c r="L1359"/>
  <c r="K1359"/>
  <c r="U1358"/>
  <c r="S1358"/>
  <c r="P1358"/>
  <c r="L1358"/>
  <c r="K1358"/>
  <c r="U1357"/>
  <c r="S1357"/>
  <c r="P1357"/>
  <c r="L1357"/>
  <c r="K1357"/>
  <c r="U1356"/>
  <c r="S1356"/>
  <c r="P1356"/>
  <c r="L1356"/>
  <c r="K1356"/>
  <c r="U1355"/>
  <c r="S1355"/>
  <c r="P1355"/>
  <c r="L1355"/>
  <c r="K1355"/>
  <c r="U1354"/>
  <c r="S1354"/>
  <c r="P1354"/>
  <c r="L1354"/>
  <c r="K1354"/>
  <c r="U1353"/>
  <c r="S1353"/>
  <c r="P1353"/>
  <c r="L1353"/>
  <c r="K1353"/>
  <c r="U1352"/>
  <c r="S1352"/>
  <c r="P1352"/>
  <c r="L1352"/>
  <c r="K1352"/>
  <c r="U1351"/>
  <c r="S1351"/>
  <c r="P1351"/>
  <c r="L1351"/>
  <c r="K1351"/>
  <c r="U1350"/>
  <c r="S1350"/>
  <c r="P1350"/>
  <c r="L1350"/>
  <c r="K1350"/>
  <c r="U1349"/>
  <c r="S1349"/>
  <c r="P1349"/>
  <c r="L1349"/>
  <c r="K1349"/>
  <c r="U1348"/>
  <c r="S1348"/>
  <c r="P1348"/>
  <c r="L1348"/>
  <c r="K1348"/>
  <c r="U1347"/>
  <c r="S1347"/>
  <c r="P1347"/>
  <c r="L1347"/>
  <c r="K1347"/>
  <c r="U1346"/>
  <c r="S1346"/>
  <c r="P1346"/>
  <c r="L1346"/>
  <c r="K1346"/>
  <c r="U1345"/>
  <c r="S1345"/>
  <c r="P1345"/>
  <c r="L1345"/>
  <c r="K1345"/>
  <c r="U1344"/>
  <c r="S1344"/>
  <c r="P1344"/>
  <c r="L1344"/>
  <c r="K1344"/>
  <c r="U1343"/>
  <c r="S1343"/>
  <c r="P1343"/>
  <c r="L1343"/>
  <c r="K1343"/>
  <c r="U1342"/>
  <c r="S1342"/>
  <c r="P1342"/>
  <c r="L1342"/>
  <c r="K1342"/>
  <c r="U1341"/>
  <c r="S1341"/>
  <c r="P1341"/>
  <c r="L1341"/>
  <c r="K1341"/>
  <c r="U1340"/>
  <c r="S1340"/>
  <c r="P1340"/>
  <c r="L1340"/>
  <c r="K1340"/>
  <c r="U1339"/>
  <c r="S1339"/>
  <c r="P1339"/>
  <c r="L1339"/>
  <c r="K1339"/>
  <c r="U1338"/>
  <c r="S1338"/>
  <c r="P1338"/>
  <c r="L1338"/>
  <c r="K1338"/>
  <c r="U1337"/>
  <c r="S1337"/>
  <c r="P1337"/>
  <c r="L1337"/>
  <c r="K1337"/>
  <c r="U1336"/>
  <c r="S1336"/>
  <c r="P1336"/>
  <c r="L1336"/>
  <c r="K1336"/>
  <c r="U1335"/>
  <c r="S1335"/>
  <c r="P1335"/>
  <c r="L1335"/>
  <c r="K1335"/>
  <c r="U1334"/>
  <c r="S1334"/>
  <c r="P1334"/>
  <c r="L1334"/>
  <c r="K1334"/>
  <c r="U1333"/>
  <c r="S1333"/>
  <c r="P1333"/>
  <c r="L1333"/>
  <c r="K1333"/>
  <c r="U1332"/>
  <c r="S1332"/>
  <c r="P1332"/>
  <c r="L1332"/>
  <c r="K1332"/>
  <c r="U1331"/>
  <c r="S1331"/>
  <c r="P1331"/>
  <c r="L1331"/>
  <c r="K1331"/>
  <c r="U1330"/>
  <c r="S1330"/>
  <c r="P1330"/>
  <c r="L1330"/>
  <c r="K1330"/>
  <c r="U1329"/>
  <c r="S1329"/>
  <c r="P1329"/>
  <c r="L1329"/>
  <c r="K1329"/>
  <c r="U1328"/>
  <c r="S1328"/>
  <c r="P1328"/>
  <c r="L1328"/>
  <c r="K1328"/>
  <c r="U1327"/>
  <c r="S1327"/>
  <c r="P1327"/>
  <c r="L1327"/>
  <c r="K1327"/>
  <c r="U1326"/>
  <c r="S1326"/>
  <c r="P1326"/>
  <c r="L1326"/>
  <c r="K1326"/>
  <c r="U1325"/>
  <c r="S1325"/>
  <c r="P1325"/>
  <c r="L1325"/>
  <c r="K1325"/>
  <c r="U1324"/>
  <c r="S1324"/>
  <c r="P1324"/>
  <c r="L1324"/>
  <c r="K1324"/>
  <c r="U1323"/>
  <c r="S1323"/>
  <c r="P1323"/>
  <c r="L1323"/>
  <c r="K1323"/>
  <c r="U1322"/>
  <c r="S1322"/>
  <c r="P1322"/>
  <c r="L1322"/>
  <c r="K1322"/>
  <c r="U1321"/>
  <c r="S1321"/>
  <c r="P1321"/>
  <c r="L1321"/>
  <c r="K1321"/>
  <c r="U1320"/>
  <c r="S1320"/>
  <c r="P1320"/>
  <c r="L1320"/>
  <c r="K1320"/>
  <c r="U1319"/>
  <c r="S1319"/>
  <c r="P1319"/>
  <c r="L1319"/>
  <c r="K1319"/>
  <c r="U1318"/>
  <c r="S1318"/>
  <c r="P1318"/>
  <c r="L1318"/>
  <c r="K1318"/>
  <c r="U1317"/>
  <c r="S1317"/>
  <c r="P1317"/>
  <c r="L1317"/>
  <c r="K1317"/>
  <c r="U1316"/>
  <c r="S1316"/>
  <c r="P1316"/>
  <c r="L1316"/>
  <c r="K1316"/>
  <c r="U1315"/>
  <c r="S1315"/>
  <c r="P1315"/>
  <c r="L1315"/>
  <c r="K1315"/>
  <c r="U1314"/>
  <c r="S1314"/>
  <c r="P1314"/>
  <c r="L1314"/>
  <c r="K1314"/>
  <c r="U1313"/>
  <c r="S1313"/>
  <c r="P1313"/>
  <c r="L1313"/>
  <c r="K1313"/>
  <c r="U1312"/>
  <c r="S1312"/>
  <c r="P1312"/>
  <c r="L1312"/>
  <c r="K1312"/>
  <c r="U1311"/>
  <c r="S1311"/>
  <c r="P1311"/>
  <c r="L1311"/>
  <c r="K1311"/>
  <c r="U1310"/>
  <c r="S1310"/>
  <c r="P1310"/>
  <c r="L1310"/>
  <c r="K1310"/>
  <c r="U1309"/>
  <c r="S1309"/>
  <c r="P1309"/>
  <c r="L1309"/>
  <c r="K1309"/>
  <c r="U1308"/>
  <c r="S1308"/>
  <c r="P1308"/>
  <c r="L1308"/>
  <c r="K1308"/>
  <c r="U1307"/>
  <c r="S1307"/>
  <c r="P1307"/>
  <c r="L1307"/>
  <c r="K1307"/>
  <c r="U1306"/>
  <c r="S1306"/>
  <c r="P1306"/>
  <c r="L1306"/>
  <c r="K1306"/>
  <c r="U1305"/>
  <c r="S1305"/>
  <c r="P1305"/>
  <c r="L1305"/>
  <c r="K1305"/>
  <c r="U1304"/>
  <c r="S1304"/>
  <c r="P1304"/>
  <c r="L1304"/>
  <c r="K1304"/>
  <c r="U1303"/>
  <c r="S1303"/>
  <c r="P1303"/>
  <c r="L1303"/>
  <c r="K1303"/>
  <c r="U1302"/>
  <c r="S1302"/>
  <c r="P1302"/>
  <c r="L1302"/>
  <c r="K1302"/>
  <c r="U1301"/>
  <c r="S1301"/>
  <c r="P1301"/>
  <c r="L1301"/>
  <c r="K1301"/>
  <c r="U1300"/>
  <c r="S1300"/>
  <c r="P1300"/>
  <c r="L1300"/>
  <c r="K1300"/>
  <c r="U1299"/>
  <c r="S1299"/>
  <c r="P1299"/>
  <c r="L1299"/>
  <c r="K1299"/>
  <c r="U1298"/>
  <c r="S1298"/>
  <c r="P1298"/>
  <c r="L1298"/>
  <c r="K1298"/>
  <c r="U1297"/>
  <c r="S1297"/>
  <c r="P1297"/>
  <c r="L1297"/>
  <c r="K1297"/>
  <c r="U1296"/>
  <c r="S1296"/>
  <c r="P1296"/>
  <c r="L1296"/>
  <c r="K1296"/>
  <c r="U1295"/>
  <c r="S1295"/>
  <c r="P1295"/>
  <c r="L1295"/>
  <c r="K1295"/>
  <c r="U1294"/>
  <c r="S1294"/>
  <c r="P1294"/>
  <c r="L1294"/>
  <c r="K1294"/>
  <c r="U1293"/>
  <c r="S1293"/>
  <c r="P1293"/>
  <c r="L1293"/>
  <c r="K1293"/>
  <c r="U1292"/>
  <c r="S1292"/>
  <c r="P1292"/>
  <c r="L1292"/>
  <c r="K1292"/>
  <c r="U1291"/>
  <c r="S1291"/>
  <c r="P1291"/>
  <c r="L1291"/>
  <c r="K1291"/>
  <c r="U1290"/>
  <c r="S1290"/>
  <c r="P1290"/>
  <c r="L1290"/>
  <c r="K1290"/>
  <c r="U1289"/>
  <c r="S1289"/>
  <c r="P1289"/>
  <c r="L1289"/>
  <c r="K1289"/>
  <c r="U1288"/>
  <c r="S1288"/>
  <c r="P1288"/>
  <c r="L1288"/>
  <c r="K1288"/>
  <c r="U1287"/>
  <c r="S1287"/>
  <c r="P1287"/>
  <c r="L1287"/>
  <c r="K1287"/>
  <c r="U1286"/>
  <c r="S1286"/>
  <c r="P1286"/>
  <c r="L1286"/>
  <c r="K1286"/>
  <c r="U1285"/>
  <c r="S1285"/>
  <c r="P1285"/>
  <c r="L1285"/>
  <c r="K1285"/>
  <c r="U1284"/>
  <c r="S1284"/>
  <c r="P1284"/>
  <c r="L1284"/>
  <c r="K1284"/>
  <c r="U1283"/>
  <c r="S1283"/>
  <c r="P1283"/>
  <c r="L1283"/>
  <c r="K1283"/>
  <c r="U1282"/>
  <c r="S1282"/>
  <c r="P1282"/>
  <c r="L1282"/>
  <c r="K1282"/>
  <c r="U1281"/>
  <c r="S1281"/>
  <c r="P1281"/>
  <c r="L1281"/>
  <c r="K1281"/>
  <c r="U1280"/>
  <c r="S1280"/>
  <c r="P1280"/>
  <c r="L1280"/>
  <c r="K1280"/>
  <c r="U1279"/>
  <c r="S1279"/>
  <c r="P1279"/>
  <c r="L1279"/>
  <c r="K1279"/>
  <c r="U1278"/>
  <c r="S1278"/>
  <c r="P1278"/>
  <c r="L1278"/>
  <c r="K1278"/>
  <c r="U1277"/>
  <c r="S1277"/>
  <c r="P1277"/>
  <c r="L1277"/>
  <c r="K1277"/>
  <c r="U1276"/>
  <c r="S1276"/>
  <c r="P1276"/>
  <c r="L1276"/>
  <c r="K1276"/>
  <c r="U1275"/>
  <c r="S1275"/>
  <c r="P1275"/>
  <c r="L1275"/>
  <c r="K1275"/>
  <c r="U1274"/>
  <c r="S1274"/>
  <c r="P1274"/>
  <c r="L1274"/>
  <c r="K1274"/>
  <c r="U1273"/>
  <c r="S1273"/>
  <c r="P1273"/>
  <c r="L1273"/>
  <c r="K1273"/>
  <c r="U1272"/>
  <c r="S1272"/>
  <c r="P1272"/>
  <c r="L1272"/>
  <c r="K1272"/>
  <c r="U1271"/>
  <c r="S1271"/>
  <c r="P1271"/>
  <c r="L1271"/>
  <c r="K1271"/>
  <c r="U1270"/>
  <c r="S1270"/>
  <c r="P1270"/>
  <c r="L1270"/>
  <c r="K1270"/>
  <c r="U1269"/>
  <c r="S1269"/>
  <c r="P1269"/>
  <c r="L1269"/>
  <c r="K1269"/>
  <c r="U1268"/>
  <c r="S1268"/>
  <c r="P1268"/>
  <c r="L1268"/>
  <c r="K1268"/>
  <c r="U1267"/>
  <c r="S1267"/>
  <c r="P1267"/>
  <c r="L1267"/>
  <c r="K1267"/>
  <c r="U1266"/>
  <c r="S1266"/>
  <c r="P1266"/>
  <c r="L1266"/>
  <c r="K1266"/>
  <c r="U1265"/>
  <c r="S1265"/>
  <c r="P1265"/>
  <c r="L1265"/>
  <c r="K1265"/>
  <c r="U1264"/>
  <c r="S1264"/>
  <c r="P1264"/>
  <c r="L1264"/>
  <c r="K1264"/>
  <c r="U1263"/>
  <c r="S1263"/>
  <c r="P1263"/>
  <c r="L1263"/>
  <c r="K1263"/>
  <c r="U1262"/>
  <c r="S1262"/>
  <c r="P1262"/>
  <c r="L1262"/>
  <c r="K1262"/>
  <c r="U1261"/>
  <c r="S1261"/>
  <c r="P1261"/>
  <c r="L1261"/>
  <c r="K1261"/>
  <c r="U1260"/>
  <c r="S1260"/>
  <c r="P1260"/>
  <c r="L1260"/>
  <c r="K1260"/>
  <c r="U1259"/>
  <c r="S1259"/>
  <c r="P1259"/>
  <c r="L1259"/>
  <c r="K1259"/>
  <c r="U1258"/>
  <c r="S1258"/>
  <c r="P1258"/>
  <c r="L1258"/>
  <c r="K1258"/>
  <c r="U1257"/>
  <c r="S1257"/>
  <c r="P1257"/>
  <c r="L1257"/>
  <c r="K1257"/>
  <c r="U1256"/>
  <c r="S1256"/>
  <c r="P1256"/>
  <c r="L1256"/>
  <c r="K1256"/>
  <c r="U1255"/>
  <c r="S1255"/>
  <c r="P1255"/>
  <c r="L1255"/>
  <c r="K1255"/>
  <c r="U1254"/>
  <c r="S1254"/>
  <c r="P1254"/>
  <c r="L1254"/>
  <c r="K1254"/>
  <c r="U1253"/>
  <c r="S1253"/>
  <c r="P1253"/>
  <c r="L1253"/>
  <c r="K1253"/>
  <c r="U1252"/>
  <c r="S1252"/>
  <c r="P1252"/>
  <c r="L1252"/>
  <c r="K1252"/>
  <c r="U1251"/>
  <c r="S1251"/>
  <c r="P1251"/>
  <c r="L1251"/>
  <c r="K1251"/>
  <c r="U1250"/>
  <c r="S1250"/>
  <c r="P1250"/>
  <c r="L1250"/>
  <c r="K1250"/>
  <c r="U1249"/>
  <c r="S1249"/>
  <c r="P1249"/>
  <c r="L1249"/>
  <c r="K1249"/>
  <c r="U1248"/>
  <c r="S1248"/>
  <c r="P1248"/>
  <c r="L1248"/>
  <c r="K1248"/>
  <c r="U1247"/>
  <c r="S1247"/>
  <c r="P1247"/>
  <c r="L1247"/>
  <c r="K1247"/>
  <c r="U1246"/>
  <c r="S1246"/>
  <c r="P1246"/>
  <c r="L1246"/>
  <c r="K1246"/>
  <c r="U1245"/>
  <c r="S1245"/>
  <c r="P1245"/>
  <c r="L1245"/>
  <c r="K1245"/>
  <c r="U1244"/>
  <c r="S1244"/>
  <c r="P1244"/>
  <c r="L1244"/>
  <c r="K1244"/>
  <c r="U1243"/>
  <c r="S1243"/>
  <c r="P1243"/>
  <c r="L1243"/>
  <c r="K1243"/>
  <c r="U1242"/>
  <c r="S1242"/>
  <c r="P1242"/>
  <c r="L1242"/>
  <c r="K1242"/>
  <c r="U1241"/>
  <c r="S1241"/>
  <c r="P1241"/>
  <c r="L1241"/>
  <c r="K1241"/>
  <c r="U1240"/>
  <c r="S1240"/>
  <c r="P1240"/>
  <c r="L1240"/>
  <c r="K1240"/>
  <c r="U1239"/>
  <c r="S1239"/>
  <c r="P1239"/>
  <c r="L1239"/>
  <c r="K1239"/>
  <c r="U1238"/>
  <c r="S1238"/>
  <c r="P1238"/>
  <c r="L1238"/>
  <c r="K1238"/>
  <c r="U1237"/>
  <c r="S1237"/>
  <c r="P1237"/>
  <c r="L1237"/>
  <c r="K1237"/>
  <c r="U1236"/>
  <c r="S1236"/>
  <c r="P1236"/>
  <c r="L1236"/>
  <c r="K1236"/>
  <c r="U1235"/>
  <c r="S1235"/>
  <c r="P1235"/>
  <c r="L1235"/>
  <c r="K1235"/>
  <c r="U1234"/>
  <c r="S1234"/>
  <c r="P1234"/>
  <c r="L1234"/>
  <c r="K1234"/>
  <c r="U1233"/>
  <c r="S1233"/>
  <c r="P1233"/>
  <c r="L1233"/>
  <c r="K1233"/>
  <c r="U1232"/>
  <c r="S1232"/>
  <c r="P1232"/>
  <c r="L1232"/>
  <c r="K1232"/>
  <c r="U1231"/>
  <c r="S1231"/>
  <c r="P1231"/>
  <c r="L1231"/>
  <c r="K1231"/>
  <c r="U1230"/>
  <c r="S1230"/>
  <c r="P1230"/>
  <c r="L1230"/>
  <c r="K1230"/>
  <c r="U1229"/>
  <c r="S1229"/>
  <c r="P1229"/>
  <c r="L1229"/>
  <c r="K1229"/>
  <c r="U1228"/>
  <c r="S1228"/>
  <c r="P1228"/>
  <c r="L1228"/>
  <c r="K1228"/>
  <c r="U1227"/>
  <c r="S1227"/>
  <c r="P1227"/>
  <c r="L1227"/>
  <c r="K1227"/>
  <c r="U1226"/>
  <c r="S1226"/>
  <c r="P1226"/>
  <c r="L1226"/>
  <c r="K1226"/>
  <c r="U1225"/>
  <c r="S1225"/>
  <c r="P1225"/>
  <c r="L1225"/>
  <c r="K1225"/>
  <c r="U1224"/>
  <c r="S1224"/>
  <c r="P1224"/>
  <c r="L1224"/>
  <c r="K1224"/>
  <c r="U1223"/>
  <c r="S1223"/>
  <c r="P1223"/>
  <c r="L1223"/>
  <c r="K1223"/>
  <c r="U1222"/>
  <c r="S1222"/>
  <c r="P1222"/>
  <c r="L1222"/>
  <c r="K1222"/>
  <c r="U1221"/>
  <c r="S1221"/>
  <c r="P1221"/>
  <c r="L1221"/>
  <c r="K1221"/>
  <c r="U1220"/>
  <c r="S1220"/>
  <c r="P1220"/>
  <c r="L1220"/>
  <c r="K1220"/>
  <c r="U1219"/>
  <c r="S1219"/>
  <c r="P1219"/>
  <c r="L1219"/>
  <c r="K1219"/>
  <c r="U1218"/>
  <c r="S1218"/>
  <c r="P1218"/>
  <c r="L1218"/>
  <c r="K1218"/>
  <c r="U1217"/>
  <c r="S1217"/>
  <c r="P1217"/>
  <c r="L1217"/>
  <c r="K1217"/>
  <c r="U1216"/>
  <c r="S1216"/>
  <c r="P1216"/>
  <c r="L1216"/>
  <c r="K1216"/>
  <c r="U1215"/>
  <c r="S1215"/>
  <c r="P1215"/>
  <c r="L1215"/>
  <c r="K1215"/>
  <c r="U1214"/>
  <c r="S1214"/>
  <c r="P1214"/>
  <c r="L1214"/>
  <c r="K1214"/>
  <c r="U1213"/>
  <c r="S1213"/>
  <c r="P1213"/>
  <c r="L1213"/>
  <c r="K1213"/>
  <c r="U1212"/>
  <c r="S1212"/>
  <c r="P1212"/>
  <c r="L1212"/>
  <c r="K1212"/>
  <c r="U1211"/>
  <c r="S1211"/>
  <c r="P1211"/>
  <c r="L1211"/>
  <c r="K1211"/>
  <c r="U1210"/>
  <c r="S1210"/>
  <c r="P1210"/>
  <c r="L1210"/>
  <c r="K1210"/>
  <c r="U1209"/>
  <c r="S1209"/>
  <c r="P1209"/>
  <c r="L1209"/>
  <c r="K1209"/>
  <c r="U1208"/>
  <c r="S1208"/>
  <c r="P1208"/>
  <c r="L1208"/>
  <c r="K1208"/>
  <c r="U1207"/>
  <c r="S1207"/>
  <c r="P1207"/>
  <c r="L1207"/>
  <c r="K1207"/>
  <c r="U1206"/>
  <c r="S1206"/>
  <c r="P1206"/>
  <c r="L1206"/>
  <c r="K1206"/>
  <c r="U1205"/>
  <c r="S1205"/>
  <c r="P1205"/>
  <c r="L1205"/>
  <c r="K1205"/>
  <c r="U1204"/>
  <c r="S1204"/>
  <c r="P1204"/>
  <c r="L1204"/>
  <c r="K1204"/>
  <c r="U1203"/>
  <c r="S1203"/>
  <c r="P1203"/>
  <c r="L1203"/>
  <c r="K1203"/>
  <c r="U1202"/>
  <c r="S1202"/>
  <c r="P1202"/>
  <c r="L1202"/>
  <c r="K1202"/>
  <c r="U1201"/>
  <c r="S1201"/>
  <c r="P1201"/>
  <c r="L1201"/>
  <c r="K1201"/>
  <c r="U1200"/>
  <c r="S1200"/>
  <c r="P1200"/>
  <c r="L1200"/>
  <c r="K1200"/>
  <c r="U1199"/>
  <c r="S1199"/>
  <c r="P1199"/>
  <c r="L1199"/>
  <c r="K1199"/>
  <c r="U1198"/>
  <c r="S1198"/>
  <c r="P1198"/>
  <c r="L1198"/>
  <c r="K1198"/>
  <c r="U1197"/>
  <c r="S1197"/>
  <c r="P1197"/>
  <c r="L1197"/>
  <c r="K1197"/>
  <c r="U1196"/>
  <c r="S1196"/>
  <c r="P1196"/>
  <c r="L1196"/>
  <c r="K1196"/>
  <c r="U1195"/>
  <c r="S1195"/>
  <c r="P1195"/>
  <c r="L1195"/>
  <c r="K1195"/>
  <c r="U1194"/>
  <c r="S1194"/>
  <c r="P1194"/>
  <c r="L1194"/>
  <c r="K1194"/>
  <c r="U1193"/>
  <c r="S1193"/>
  <c r="P1193"/>
  <c r="L1193"/>
  <c r="K1193"/>
  <c r="U1192"/>
  <c r="S1192"/>
  <c r="P1192"/>
  <c r="L1192"/>
  <c r="K1192"/>
  <c r="U1191"/>
  <c r="S1191"/>
  <c r="P1191"/>
  <c r="L1191"/>
  <c r="K1191"/>
  <c r="U1190"/>
  <c r="S1190"/>
  <c r="P1190"/>
  <c r="L1190"/>
  <c r="K1190"/>
  <c r="U1189"/>
  <c r="S1189"/>
  <c r="P1189"/>
  <c r="L1189"/>
  <c r="K1189"/>
  <c r="U1188"/>
  <c r="S1188"/>
  <c r="P1188"/>
  <c r="L1188"/>
  <c r="K1188"/>
  <c r="U1187"/>
  <c r="S1187"/>
  <c r="P1187"/>
  <c r="L1187"/>
  <c r="K1187"/>
  <c r="U1186"/>
  <c r="S1186"/>
  <c r="P1186"/>
  <c r="L1186"/>
  <c r="K1186"/>
  <c r="U1185"/>
  <c r="S1185"/>
  <c r="P1185"/>
  <c r="L1185"/>
  <c r="K1185"/>
  <c r="U1184"/>
  <c r="S1184"/>
  <c r="P1184"/>
  <c r="L1184"/>
  <c r="K1184"/>
  <c r="U1183"/>
  <c r="S1183"/>
  <c r="P1183"/>
  <c r="L1183"/>
  <c r="K1183"/>
  <c r="U1182"/>
  <c r="S1182"/>
  <c r="P1182"/>
  <c r="L1182"/>
  <c r="K1182"/>
  <c r="U1181"/>
  <c r="S1181"/>
  <c r="P1181"/>
  <c r="L1181"/>
  <c r="K1181"/>
  <c r="U1180"/>
  <c r="S1180"/>
  <c r="P1180"/>
  <c r="L1180"/>
  <c r="K1180"/>
  <c r="U1179"/>
  <c r="S1179"/>
  <c r="P1179"/>
  <c r="L1179"/>
  <c r="K1179"/>
  <c r="U1178"/>
  <c r="S1178"/>
  <c r="P1178"/>
  <c r="L1178"/>
  <c r="K1178"/>
  <c r="U1177"/>
  <c r="S1177"/>
  <c r="P1177"/>
  <c r="L1177"/>
  <c r="K1177"/>
  <c r="U1176"/>
  <c r="S1176"/>
  <c r="P1176"/>
  <c r="L1176"/>
  <c r="K1176"/>
  <c r="U1175"/>
  <c r="S1175"/>
  <c r="P1175"/>
  <c r="L1175"/>
  <c r="K1175"/>
  <c r="U1174"/>
  <c r="S1174"/>
  <c r="P1174"/>
  <c r="L1174"/>
  <c r="K1174"/>
  <c r="U1173"/>
  <c r="S1173"/>
  <c r="P1173"/>
  <c r="L1173"/>
  <c r="K1173"/>
  <c r="U1172"/>
  <c r="S1172"/>
  <c r="P1172"/>
  <c r="L1172"/>
  <c r="K1172"/>
  <c r="U1171"/>
  <c r="S1171"/>
  <c r="P1171"/>
  <c r="L1171"/>
  <c r="K1171"/>
  <c r="U1170"/>
  <c r="S1170"/>
  <c r="P1170"/>
  <c r="L1170"/>
  <c r="K1170"/>
  <c r="U1169"/>
  <c r="S1169"/>
  <c r="P1169"/>
  <c r="L1169"/>
  <c r="K1169"/>
  <c r="U1168"/>
  <c r="S1168"/>
  <c r="P1168"/>
  <c r="L1168"/>
  <c r="K1168"/>
  <c r="U1167"/>
  <c r="S1167"/>
  <c r="P1167"/>
  <c r="L1167"/>
  <c r="K1167"/>
  <c r="U1166"/>
  <c r="S1166"/>
  <c r="P1166"/>
  <c r="L1166"/>
  <c r="K1166"/>
  <c r="U1165"/>
  <c r="S1165"/>
  <c r="P1165"/>
  <c r="L1165"/>
  <c r="K1165"/>
  <c r="U1164"/>
  <c r="S1164"/>
  <c r="P1164"/>
  <c r="L1164"/>
  <c r="K1164"/>
  <c r="U1163"/>
  <c r="S1163"/>
  <c r="P1163"/>
  <c r="L1163"/>
  <c r="K1163"/>
  <c r="U1162"/>
  <c r="S1162"/>
  <c r="P1162"/>
  <c r="L1162"/>
  <c r="K1162"/>
  <c r="U1161"/>
  <c r="S1161"/>
  <c r="P1161"/>
  <c r="L1161"/>
  <c r="K1161"/>
  <c r="U1160"/>
  <c r="S1160"/>
  <c r="P1160"/>
  <c r="L1160"/>
  <c r="K1160"/>
  <c r="U1159"/>
  <c r="S1159"/>
  <c r="P1159"/>
  <c r="L1159"/>
  <c r="K1159"/>
  <c r="U1158"/>
  <c r="S1158"/>
  <c r="P1158"/>
  <c r="L1158"/>
  <c r="K1158"/>
  <c r="U1157"/>
  <c r="S1157"/>
  <c r="P1157"/>
  <c r="L1157"/>
  <c r="K1157"/>
  <c r="U1156"/>
  <c r="S1156"/>
  <c r="P1156"/>
  <c r="L1156"/>
  <c r="K1156"/>
  <c r="U1155"/>
  <c r="S1155"/>
  <c r="P1155"/>
  <c r="L1155"/>
  <c r="K1155"/>
  <c r="U1154"/>
  <c r="S1154"/>
  <c r="P1154"/>
  <c r="L1154"/>
  <c r="K1154"/>
  <c r="U1153"/>
  <c r="S1153"/>
  <c r="P1153"/>
  <c r="L1153"/>
  <c r="K1153"/>
  <c r="U1152"/>
  <c r="S1152"/>
  <c r="P1152"/>
  <c r="L1152"/>
  <c r="K1152"/>
  <c r="U1151"/>
  <c r="S1151"/>
  <c r="P1151"/>
  <c r="L1151"/>
  <c r="K1151"/>
  <c r="U1150"/>
  <c r="S1150"/>
  <c r="P1150"/>
  <c r="L1150"/>
  <c r="K1150"/>
  <c r="U1149"/>
  <c r="S1149"/>
  <c r="P1149"/>
  <c r="L1149"/>
  <c r="K1149"/>
  <c r="U1148"/>
  <c r="S1148"/>
  <c r="P1148"/>
  <c r="L1148"/>
  <c r="K1148"/>
  <c r="U1147"/>
  <c r="S1147"/>
  <c r="P1147"/>
  <c r="L1147"/>
  <c r="K1147"/>
  <c r="U1146"/>
  <c r="S1146"/>
  <c r="P1146"/>
  <c r="L1146"/>
  <c r="K1146"/>
  <c r="U1145"/>
  <c r="S1145"/>
  <c r="P1145"/>
  <c r="L1145"/>
  <c r="K1145"/>
  <c r="U1144"/>
  <c r="S1144"/>
  <c r="P1144"/>
  <c r="L1144"/>
  <c r="K1144"/>
  <c r="U1143"/>
  <c r="S1143"/>
  <c r="P1143"/>
  <c r="L1143"/>
  <c r="K1143"/>
  <c r="U1142"/>
  <c r="S1142"/>
  <c r="P1142"/>
  <c r="L1142"/>
  <c r="K1142"/>
  <c r="U1141"/>
  <c r="S1141"/>
  <c r="P1141"/>
  <c r="L1141"/>
  <c r="K1141"/>
  <c r="U1140"/>
  <c r="S1140"/>
  <c r="P1140"/>
  <c r="L1140"/>
  <c r="K1140"/>
  <c r="U1139"/>
  <c r="S1139"/>
  <c r="P1139"/>
  <c r="L1139"/>
  <c r="K1139"/>
  <c r="U1138"/>
  <c r="S1138"/>
  <c r="P1138"/>
  <c r="L1138"/>
  <c r="K1138"/>
  <c r="U1137"/>
  <c r="S1137"/>
  <c r="P1137"/>
  <c r="L1137"/>
  <c r="K1137"/>
  <c r="U1136"/>
  <c r="S1136"/>
  <c r="P1136"/>
  <c r="L1136"/>
  <c r="K1136"/>
  <c r="U1135"/>
  <c r="S1135"/>
  <c r="P1135"/>
  <c r="L1135"/>
  <c r="K1135"/>
  <c r="U1134"/>
  <c r="S1134"/>
  <c r="P1134"/>
  <c r="L1134"/>
  <c r="K1134"/>
  <c r="U1133"/>
  <c r="S1133"/>
  <c r="P1133"/>
  <c r="L1133"/>
  <c r="K1133"/>
  <c r="U1132"/>
  <c r="S1132"/>
  <c r="P1132"/>
  <c r="L1132"/>
  <c r="K1132"/>
  <c r="U1131"/>
  <c r="S1131"/>
  <c r="P1131"/>
  <c r="L1131"/>
  <c r="K1131"/>
  <c r="U1130"/>
  <c r="S1130"/>
  <c r="P1130"/>
  <c r="L1130"/>
  <c r="K1130"/>
  <c r="U1129"/>
  <c r="S1129"/>
  <c r="P1129"/>
  <c r="L1129"/>
  <c r="K1129"/>
  <c r="U1128"/>
  <c r="S1128"/>
  <c r="P1128"/>
  <c r="L1128"/>
  <c r="K1128"/>
  <c r="U1127"/>
  <c r="S1127"/>
  <c r="P1127"/>
  <c r="L1127"/>
  <c r="K1127"/>
  <c r="U1126"/>
  <c r="S1126"/>
  <c r="P1126"/>
  <c r="L1126"/>
  <c r="K1126"/>
  <c r="U1125"/>
  <c r="S1125"/>
  <c r="P1125"/>
  <c r="L1125"/>
  <c r="K1125"/>
  <c r="U1124"/>
  <c r="S1124"/>
  <c r="P1124"/>
  <c r="L1124"/>
  <c r="K1124"/>
  <c r="U1123"/>
  <c r="S1123"/>
  <c r="P1123"/>
  <c r="L1123"/>
  <c r="K1123"/>
  <c r="U1122"/>
  <c r="S1122"/>
  <c r="P1122"/>
  <c r="L1122"/>
  <c r="K1122"/>
  <c r="U1121"/>
  <c r="S1121"/>
  <c r="P1121"/>
  <c r="L1121"/>
  <c r="K1121"/>
  <c r="U1120"/>
  <c r="S1120"/>
  <c r="P1120"/>
  <c r="L1120"/>
  <c r="K1120"/>
  <c r="U1119"/>
  <c r="S1119"/>
  <c r="P1119"/>
  <c r="L1119"/>
  <c r="K1119"/>
  <c r="U1118"/>
  <c r="S1118"/>
  <c r="P1118"/>
  <c r="L1118"/>
  <c r="K1118"/>
  <c r="U1117"/>
  <c r="S1117"/>
  <c r="P1117"/>
  <c r="L1117"/>
  <c r="K1117"/>
  <c r="U1116"/>
  <c r="S1116"/>
  <c r="P1116"/>
  <c r="L1116"/>
  <c r="K1116"/>
  <c r="U1115"/>
  <c r="S1115"/>
  <c r="P1115"/>
  <c r="L1115"/>
  <c r="K1115"/>
  <c r="U1114"/>
  <c r="S1114"/>
  <c r="P1114"/>
  <c r="L1114"/>
  <c r="K1114"/>
  <c r="U1113"/>
  <c r="S1113"/>
  <c r="P1113"/>
  <c r="L1113"/>
  <c r="K1113"/>
  <c r="U1112"/>
  <c r="S1112"/>
  <c r="P1112"/>
  <c r="L1112"/>
  <c r="K1112"/>
  <c r="U1111"/>
  <c r="S1111"/>
  <c r="P1111"/>
  <c r="L1111"/>
  <c r="K1111"/>
  <c r="U1110"/>
  <c r="S1110"/>
  <c r="P1110"/>
  <c r="L1110"/>
  <c r="K1110"/>
  <c r="U1109"/>
  <c r="S1109"/>
  <c r="P1109"/>
  <c r="L1109"/>
  <c r="K1109"/>
  <c r="U1108"/>
  <c r="S1108"/>
  <c r="P1108"/>
  <c r="L1108"/>
  <c r="K1108"/>
  <c r="U1107"/>
  <c r="S1107"/>
  <c r="P1107"/>
  <c r="L1107"/>
  <c r="K1107"/>
  <c r="U1106"/>
  <c r="S1106"/>
  <c r="P1106"/>
  <c r="L1106"/>
  <c r="K1106"/>
  <c r="U1105"/>
  <c r="S1105"/>
  <c r="P1105"/>
  <c r="L1105"/>
  <c r="K1105"/>
  <c r="U1104"/>
  <c r="S1104"/>
  <c r="P1104"/>
  <c r="L1104"/>
  <c r="K1104"/>
  <c r="U1103"/>
  <c r="S1103"/>
  <c r="P1103"/>
  <c r="L1103"/>
  <c r="K1103"/>
  <c r="U1102"/>
  <c r="S1102"/>
  <c r="P1102"/>
  <c r="L1102"/>
  <c r="K1102"/>
  <c r="U1101"/>
  <c r="S1101"/>
  <c r="P1101"/>
  <c r="L1101"/>
  <c r="K1101"/>
  <c r="U1100"/>
  <c r="S1100"/>
  <c r="P1100"/>
  <c r="L1100"/>
  <c r="K1100"/>
  <c r="U1099"/>
  <c r="S1099"/>
  <c r="P1099"/>
  <c r="L1099"/>
  <c r="K1099"/>
  <c r="U1098"/>
  <c r="S1098"/>
  <c r="P1098"/>
  <c r="L1098"/>
  <c r="K1098"/>
  <c r="U1097"/>
  <c r="S1097"/>
  <c r="P1097"/>
  <c r="L1097"/>
  <c r="K1097"/>
  <c r="U1096"/>
  <c r="S1096"/>
  <c r="P1096"/>
  <c r="L1096"/>
  <c r="K1096"/>
  <c r="U1095"/>
  <c r="S1095"/>
  <c r="P1095"/>
  <c r="L1095"/>
  <c r="K1095"/>
  <c r="U1094"/>
  <c r="S1094"/>
  <c r="P1094"/>
  <c r="L1094"/>
  <c r="K1094"/>
  <c r="U1093"/>
  <c r="S1093"/>
  <c r="P1093"/>
  <c r="L1093"/>
  <c r="K1093"/>
  <c r="U1092"/>
  <c r="S1092"/>
  <c r="P1092"/>
  <c r="L1092"/>
  <c r="K1092"/>
  <c r="U1091"/>
  <c r="S1091"/>
  <c r="P1091"/>
  <c r="L1091"/>
  <c r="K1091"/>
  <c r="U1090"/>
  <c r="S1090"/>
  <c r="P1090"/>
  <c r="L1090"/>
  <c r="K1090"/>
  <c r="U1089"/>
  <c r="S1089"/>
  <c r="P1089"/>
  <c r="L1089"/>
  <c r="K1089"/>
  <c r="U1088"/>
  <c r="S1088"/>
  <c r="P1088"/>
  <c r="L1088"/>
  <c r="K1088"/>
  <c r="U1087"/>
  <c r="S1087"/>
  <c r="P1087"/>
  <c r="L1087"/>
  <c r="K1087"/>
  <c r="U1086"/>
  <c r="S1086"/>
  <c r="P1086"/>
  <c r="L1086"/>
  <c r="K1086"/>
  <c r="U1085"/>
  <c r="S1085"/>
  <c r="P1085"/>
  <c r="L1085"/>
  <c r="K1085"/>
  <c r="U1084"/>
  <c r="S1084"/>
  <c r="P1084"/>
  <c r="L1084"/>
  <c r="K1084"/>
  <c r="U1083"/>
  <c r="S1083"/>
  <c r="P1083"/>
  <c r="L1083"/>
  <c r="K1083"/>
  <c r="U1082"/>
  <c r="S1082"/>
  <c r="P1082"/>
  <c r="L1082"/>
  <c r="K1082"/>
  <c r="U1081"/>
  <c r="S1081"/>
  <c r="P1081"/>
  <c r="L1081"/>
  <c r="K1081"/>
  <c r="U1080"/>
  <c r="S1080"/>
  <c r="P1080"/>
  <c r="L1080"/>
  <c r="K1080"/>
  <c r="U1079"/>
  <c r="S1079"/>
  <c r="P1079"/>
  <c r="L1079"/>
  <c r="K1079"/>
  <c r="U1078"/>
  <c r="S1078"/>
  <c r="P1078"/>
  <c r="L1078"/>
  <c r="K1078"/>
  <c r="U1077"/>
  <c r="S1077"/>
  <c r="P1077"/>
  <c r="L1077"/>
  <c r="K1077"/>
  <c r="U1076"/>
  <c r="S1076"/>
  <c r="P1076"/>
  <c r="L1076"/>
  <c r="K1076"/>
  <c r="U1075"/>
  <c r="S1075"/>
  <c r="P1075"/>
  <c r="L1075"/>
  <c r="K1075"/>
  <c r="U1074"/>
  <c r="S1074"/>
  <c r="P1074"/>
  <c r="L1074"/>
  <c r="K1074"/>
  <c r="U1073"/>
  <c r="S1073"/>
  <c r="P1073"/>
  <c r="L1073"/>
  <c r="K1073"/>
  <c r="U1072"/>
  <c r="S1072"/>
  <c r="P1072"/>
  <c r="L1072"/>
  <c r="K1072"/>
  <c r="U1071"/>
  <c r="S1071"/>
  <c r="P1071"/>
  <c r="L1071"/>
  <c r="K1071"/>
  <c r="U1070"/>
  <c r="S1070"/>
  <c r="P1070"/>
  <c r="L1070"/>
  <c r="K1070"/>
  <c r="U1069"/>
  <c r="S1069"/>
  <c r="P1069"/>
  <c r="L1069"/>
  <c r="K1069"/>
  <c r="U1068"/>
  <c r="S1068"/>
  <c r="P1068"/>
  <c r="L1068"/>
  <c r="K1068"/>
  <c r="U1067"/>
  <c r="S1067"/>
  <c r="P1067"/>
  <c r="L1067"/>
  <c r="K1067"/>
  <c r="U1066"/>
  <c r="S1066"/>
  <c r="P1066"/>
  <c r="L1066"/>
  <c r="K1066"/>
  <c r="U1065"/>
  <c r="S1065"/>
  <c r="P1065"/>
  <c r="L1065"/>
  <c r="K1065"/>
  <c r="U1064"/>
  <c r="S1064"/>
  <c r="P1064"/>
  <c r="L1064"/>
  <c r="K1064"/>
  <c r="U1063"/>
  <c r="S1063"/>
  <c r="P1063"/>
  <c r="L1063"/>
  <c r="K1063"/>
  <c r="U1062"/>
  <c r="S1062"/>
  <c r="P1062"/>
  <c r="L1062"/>
  <c r="K1062"/>
  <c r="U1061"/>
  <c r="S1061"/>
  <c r="P1061"/>
  <c r="L1061"/>
  <c r="K1061"/>
  <c r="U1060"/>
  <c r="S1060"/>
  <c r="P1060"/>
  <c r="L1060"/>
  <c r="K1060"/>
  <c r="U1059"/>
  <c r="S1059"/>
  <c r="P1059"/>
  <c r="L1059"/>
  <c r="K1059"/>
  <c r="U1058"/>
  <c r="S1058"/>
  <c r="P1058"/>
  <c r="L1058"/>
  <c r="K1058"/>
  <c r="U1057"/>
  <c r="S1057"/>
  <c r="P1057"/>
  <c r="L1057"/>
  <c r="K1057"/>
  <c r="U1056"/>
  <c r="S1056"/>
  <c r="P1056"/>
  <c r="L1056"/>
  <c r="K1056"/>
  <c r="U1055"/>
  <c r="S1055"/>
  <c r="P1055"/>
  <c r="L1055"/>
  <c r="K1055"/>
  <c r="U1054"/>
  <c r="S1054"/>
  <c r="P1054"/>
  <c r="L1054"/>
  <c r="K1054"/>
  <c r="U1053"/>
  <c r="S1053"/>
  <c r="P1053"/>
  <c r="L1053"/>
  <c r="K1053"/>
  <c r="U1052"/>
  <c r="S1052"/>
  <c r="P1052"/>
  <c r="L1052"/>
  <c r="K1052"/>
  <c r="U1051"/>
  <c r="S1051"/>
  <c r="P1051"/>
  <c r="L1051"/>
  <c r="K1051"/>
  <c r="U1050"/>
  <c r="S1050"/>
  <c r="P1050"/>
  <c r="L1050"/>
  <c r="K1050"/>
  <c r="U1049"/>
  <c r="S1049"/>
  <c r="P1049"/>
  <c r="L1049"/>
  <c r="K1049"/>
  <c r="U1048"/>
  <c r="S1048"/>
  <c r="P1048"/>
  <c r="L1048"/>
  <c r="K1048"/>
  <c r="U1047"/>
  <c r="S1047"/>
  <c r="P1047"/>
  <c r="L1047"/>
  <c r="K1047"/>
  <c r="U1046"/>
  <c r="S1046"/>
  <c r="P1046"/>
  <c r="L1046"/>
  <c r="K1046"/>
  <c r="U1045"/>
  <c r="S1045"/>
  <c r="P1045"/>
  <c r="L1045"/>
  <c r="K1045"/>
  <c r="U1044"/>
  <c r="S1044"/>
  <c r="P1044"/>
  <c r="L1044"/>
  <c r="K1044"/>
  <c r="U1043"/>
  <c r="S1043"/>
  <c r="P1043"/>
  <c r="L1043"/>
  <c r="K1043"/>
  <c r="U1042"/>
  <c r="S1042"/>
  <c r="P1042"/>
  <c r="L1042"/>
  <c r="K1042"/>
  <c r="U1041"/>
  <c r="S1041"/>
  <c r="P1041"/>
  <c r="L1041"/>
  <c r="K1041"/>
  <c r="U1040"/>
  <c r="S1040"/>
  <c r="P1040"/>
  <c r="L1040"/>
  <c r="K1040"/>
  <c r="U1039"/>
  <c r="S1039"/>
  <c r="P1039"/>
  <c r="L1039"/>
  <c r="K1039"/>
  <c r="U1038"/>
  <c r="S1038"/>
  <c r="P1038"/>
  <c r="L1038"/>
  <c r="K1038"/>
  <c r="U1037"/>
  <c r="S1037"/>
  <c r="P1037"/>
  <c r="L1037"/>
  <c r="K1037"/>
  <c r="U1036"/>
  <c r="S1036"/>
  <c r="P1036"/>
  <c r="L1036"/>
  <c r="K1036"/>
  <c r="U1035"/>
  <c r="S1035"/>
  <c r="P1035"/>
  <c r="L1035"/>
  <c r="K1035"/>
  <c r="U1034"/>
  <c r="S1034"/>
  <c r="P1034"/>
  <c r="L1034"/>
  <c r="K1034"/>
  <c r="U1033"/>
  <c r="S1033"/>
  <c r="P1033"/>
  <c r="L1033"/>
  <c r="K1033"/>
  <c r="U1032"/>
  <c r="S1032"/>
  <c r="P1032"/>
  <c r="L1032"/>
  <c r="K1032"/>
  <c r="U1031"/>
  <c r="S1031"/>
  <c r="P1031"/>
  <c r="L1031"/>
  <c r="K1031"/>
  <c r="U1030"/>
  <c r="S1030"/>
  <c r="P1030"/>
  <c r="L1030"/>
  <c r="K1030"/>
  <c r="U1029"/>
  <c r="S1029"/>
  <c r="P1029"/>
  <c r="L1029"/>
  <c r="K1029"/>
  <c r="U1028"/>
  <c r="S1028"/>
  <c r="P1028"/>
  <c r="L1028"/>
  <c r="K1028"/>
  <c r="U1027"/>
  <c r="S1027"/>
  <c r="P1027"/>
  <c r="L1027"/>
  <c r="K1027"/>
  <c r="U1026"/>
  <c r="S1026"/>
  <c r="P1026"/>
  <c r="L1026"/>
  <c r="K1026"/>
  <c r="U1025"/>
  <c r="S1025"/>
  <c r="P1025"/>
  <c r="L1025"/>
  <c r="K1025"/>
  <c r="U1024"/>
  <c r="S1024"/>
  <c r="P1024"/>
  <c r="L1024"/>
  <c r="K1024"/>
  <c r="U1023"/>
  <c r="S1023"/>
  <c r="P1023"/>
  <c r="L1023"/>
  <c r="K1023"/>
  <c r="U1022"/>
  <c r="S1022"/>
  <c r="P1022"/>
  <c r="L1022"/>
  <c r="K1022"/>
  <c r="U1021"/>
  <c r="S1021"/>
  <c r="P1021"/>
  <c r="L1021"/>
  <c r="K1021"/>
  <c r="U1020"/>
  <c r="S1020"/>
  <c r="P1020"/>
  <c r="L1020"/>
  <c r="K1020"/>
  <c r="U1019"/>
  <c r="S1019"/>
  <c r="P1019"/>
  <c r="L1019"/>
  <c r="K1019"/>
  <c r="U1018"/>
  <c r="S1018"/>
  <c r="P1018"/>
  <c r="L1018"/>
  <c r="K1018"/>
  <c r="U1017"/>
  <c r="S1017"/>
  <c r="P1017"/>
  <c r="L1017"/>
  <c r="K1017"/>
  <c r="U1016"/>
  <c r="S1016"/>
  <c r="P1016"/>
  <c r="L1016"/>
  <c r="K1016"/>
  <c r="U1015"/>
  <c r="S1015"/>
  <c r="P1015"/>
  <c r="L1015"/>
  <c r="K1015"/>
  <c r="U1014"/>
  <c r="S1014"/>
  <c r="P1014"/>
  <c r="L1014"/>
  <c r="K1014"/>
  <c r="U1013"/>
  <c r="S1013"/>
  <c r="P1013"/>
  <c r="L1013"/>
  <c r="K1013"/>
  <c r="U1012"/>
  <c r="S1012"/>
  <c r="P1012"/>
  <c r="L1012"/>
  <c r="K1012"/>
  <c r="U1011"/>
  <c r="S1011"/>
  <c r="P1011"/>
  <c r="L1011"/>
  <c r="K1011"/>
  <c r="U1010"/>
  <c r="S1010"/>
  <c r="P1010"/>
  <c r="L1010"/>
  <c r="K1010"/>
  <c r="U1009"/>
  <c r="S1009"/>
  <c r="P1009"/>
  <c r="L1009"/>
  <c r="K1009"/>
  <c r="U1008"/>
  <c r="S1008"/>
  <c r="P1008"/>
  <c r="L1008"/>
  <c r="K1008"/>
  <c r="U1007"/>
  <c r="S1007"/>
  <c r="P1007"/>
  <c r="L1007"/>
  <c r="K1007"/>
  <c r="U1006"/>
  <c r="S1006"/>
  <c r="P1006"/>
  <c r="L1006"/>
  <c r="K1006"/>
  <c r="U1005"/>
  <c r="S1005"/>
  <c r="P1005"/>
  <c r="L1005"/>
  <c r="K1005"/>
  <c r="U1004"/>
  <c r="S1004"/>
  <c r="P1004"/>
  <c r="L1004"/>
  <c r="K1004"/>
  <c r="U1003"/>
  <c r="S1003"/>
  <c r="P1003"/>
  <c r="L1003"/>
  <c r="K1003"/>
  <c r="U1002"/>
  <c r="S1002"/>
  <c r="P1002"/>
  <c r="L1002"/>
  <c r="K1002"/>
  <c r="U1001"/>
  <c r="S1001"/>
  <c r="P1001"/>
  <c r="L1001"/>
  <c r="K1001"/>
  <c r="U1000"/>
  <c r="S1000"/>
  <c r="P1000"/>
  <c r="L1000"/>
  <c r="K1000"/>
  <c r="U999"/>
  <c r="S999"/>
  <c r="P999"/>
  <c r="L999"/>
  <c r="K999"/>
  <c r="U998"/>
  <c r="S998"/>
  <c r="P998"/>
  <c r="L998"/>
  <c r="K998"/>
  <c r="U997"/>
  <c r="S997"/>
  <c r="P997"/>
  <c r="L997"/>
  <c r="K997"/>
  <c r="U996"/>
  <c r="S996"/>
  <c r="P996"/>
  <c r="L996"/>
  <c r="K996"/>
  <c r="U995"/>
  <c r="S995"/>
  <c r="P995"/>
  <c r="L995"/>
  <c r="K995"/>
  <c r="U994"/>
  <c r="S994"/>
  <c r="P994"/>
  <c r="L994"/>
  <c r="K994"/>
  <c r="U993"/>
  <c r="S993"/>
  <c r="P993"/>
  <c r="L993"/>
  <c r="K993"/>
  <c r="U992"/>
  <c r="S992"/>
  <c r="P992"/>
  <c r="L992"/>
  <c r="K992"/>
  <c r="U991"/>
  <c r="S991"/>
  <c r="P991"/>
  <c r="L991"/>
  <c r="K991"/>
  <c r="U990"/>
  <c r="S990"/>
  <c r="P990"/>
  <c r="L990"/>
  <c r="K990"/>
  <c r="U989"/>
  <c r="S989"/>
  <c r="P989"/>
  <c r="L989"/>
  <c r="K989"/>
  <c r="U988"/>
  <c r="S988"/>
  <c r="P988"/>
  <c r="L988"/>
  <c r="K988"/>
  <c r="U987"/>
  <c r="S987"/>
  <c r="P987"/>
  <c r="L987"/>
  <c r="K987"/>
  <c r="U986"/>
  <c r="S986"/>
  <c r="P986"/>
  <c r="L986"/>
  <c r="K986"/>
  <c r="U985"/>
  <c r="S985"/>
  <c r="P985"/>
  <c r="L985"/>
  <c r="K985"/>
  <c r="U984"/>
  <c r="S984"/>
  <c r="P984"/>
  <c r="L984"/>
  <c r="K984"/>
  <c r="U983"/>
  <c r="S983"/>
  <c r="P983"/>
  <c r="L983"/>
  <c r="K983"/>
  <c r="U982"/>
  <c r="S982"/>
  <c r="P982"/>
  <c r="L982"/>
  <c r="K982"/>
  <c r="U981"/>
  <c r="S981"/>
  <c r="P981"/>
  <c r="L981"/>
  <c r="K981"/>
  <c r="U980"/>
  <c r="S980"/>
  <c r="P980"/>
  <c r="L980"/>
  <c r="K980"/>
  <c r="U979"/>
  <c r="S979"/>
  <c r="P979"/>
  <c r="L979"/>
  <c r="K979"/>
  <c r="U978"/>
  <c r="S978"/>
  <c r="P978"/>
  <c r="L978"/>
  <c r="K978"/>
  <c r="U977"/>
  <c r="S977"/>
  <c r="P977"/>
  <c r="L977"/>
  <c r="K977"/>
  <c r="U976"/>
  <c r="S976"/>
  <c r="P976"/>
  <c r="L976"/>
  <c r="K976"/>
  <c r="U975"/>
  <c r="S975"/>
  <c r="P975"/>
  <c r="L975"/>
  <c r="K975"/>
  <c r="U974"/>
  <c r="S974"/>
  <c r="P974"/>
  <c r="L974"/>
  <c r="K974"/>
  <c r="U973"/>
  <c r="S973"/>
  <c r="P973"/>
  <c r="L973"/>
  <c r="K973"/>
  <c r="U972"/>
  <c r="S972"/>
  <c r="P972"/>
  <c r="L972"/>
  <c r="K972"/>
  <c r="U971"/>
  <c r="S971"/>
  <c r="P971"/>
  <c r="L971"/>
  <c r="K971"/>
  <c r="U970"/>
  <c r="S970"/>
  <c r="P970"/>
  <c r="L970"/>
  <c r="K970"/>
  <c r="U969"/>
  <c r="S969"/>
  <c r="P969"/>
  <c r="L969"/>
  <c r="K969"/>
  <c r="U968"/>
  <c r="S968"/>
  <c r="P968"/>
  <c r="L968"/>
  <c r="K968"/>
  <c r="U967"/>
  <c r="S967"/>
  <c r="P967"/>
  <c r="L967"/>
  <c r="K967"/>
  <c r="U966"/>
  <c r="S966"/>
  <c r="P966"/>
  <c r="L966"/>
  <c r="K966"/>
  <c r="U965"/>
  <c r="S965"/>
  <c r="P965"/>
  <c r="L965"/>
  <c r="K965"/>
  <c r="U964"/>
  <c r="S964"/>
  <c r="P964"/>
  <c r="L964"/>
  <c r="K964"/>
  <c r="U963"/>
  <c r="S963"/>
  <c r="P963"/>
  <c r="L963"/>
  <c r="K963"/>
  <c r="U962"/>
  <c r="S962"/>
  <c r="P962"/>
  <c r="L962"/>
  <c r="K962"/>
  <c r="U961"/>
  <c r="S961"/>
  <c r="P961"/>
  <c r="L961"/>
  <c r="K961"/>
  <c r="U960"/>
  <c r="S960"/>
  <c r="P960"/>
  <c r="L960"/>
  <c r="K960"/>
  <c r="U959"/>
  <c r="S959"/>
  <c r="P959"/>
  <c r="L959"/>
  <c r="K959"/>
  <c r="U958"/>
  <c r="S958"/>
  <c r="P958"/>
  <c r="L958"/>
  <c r="K958"/>
  <c r="U957"/>
  <c r="S957"/>
  <c r="P957"/>
  <c r="L957"/>
  <c r="K957"/>
  <c r="U956"/>
  <c r="S956"/>
  <c r="P956"/>
  <c r="L956"/>
  <c r="K956"/>
  <c r="U955"/>
  <c r="S955"/>
  <c r="P955"/>
  <c r="L955"/>
  <c r="K955"/>
  <c r="U954"/>
  <c r="S954"/>
  <c r="P954"/>
  <c r="L954"/>
  <c r="K954"/>
  <c r="U953"/>
  <c r="S953"/>
  <c r="P953"/>
  <c r="L953"/>
  <c r="K953"/>
  <c r="U952"/>
  <c r="S952"/>
  <c r="P952"/>
  <c r="L952"/>
  <c r="K952"/>
  <c r="U951"/>
  <c r="S951"/>
  <c r="P951"/>
  <c r="L951"/>
  <c r="K951"/>
  <c r="U950"/>
  <c r="S950"/>
  <c r="P950"/>
  <c r="L950"/>
  <c r="K950"/>
  <c r="U949"/>
  <c r="S949"/>
  <c r="P949"/>
  <c r="L949"/>
  <c r="K949"/>
  <c r="U948"/>
  <c r="S948"/>
  <c r="P948"/>
  <c r="L948"/>
  <c r="K948"/>
  <c r="U947"/>
  <c r="S947"/>
  <c r="P947"/>
  <c r="L947"/>
  <c r="K947"/>
  <c r="U946"/>
  <c r="S946"/>
  <c r="P946"/>
  <c r="L946"/>
  <c r="K946"/>
  <c r="U945"/>
  <c r="S945"/>
  <c r="P945"/>
  <c r="L945"/>
  <c r="K945"/>
  <c r="U944"/>
  <c r="S944"/>
  <c r="P944"/>
  <c r="L944"/>
  <c r="K944"/>
  <c r="U943"/>
  <c r="S943"/>
  <c r="P943"/>
  <c r="L943"/>
  <c r="K943"/>
  <c r="U942"/>
  <c r="S942"/>
  <c r="P942"/>
  <c r="L942"/>
  <c r="K942"/>
  <c r="U941"/>
  <c r="S941"/>
  <c r="P941"/>
  <c r="L941"/>
  <c r="K941"/>
  <c r="U940"/>
  <c r="S940"/>
  <c r="P940"/>
  <c r="L940"/>
  <c r="K940"/>
  <c r="U939"/>
  <c r="S939"/>
  <c r="P939"/>
  <c r="L939"/>
  <c r="K939"/>
  <c r="U938"/>
  <c r="S938"/>
  <c r="P938"/>
  <c r="L938"/>
  <c r="K938"/>
  <c r="U937"/>
  <c r="S937"/>
  <c r="P937"/>
  <c r="L937"/>
  <c r="K937"/>
  <c r="U936"/>
  <c r="S936"/>
  <c r="P936"/>
  <c r="L936"/>
  <c r="K936"/>
  <c r="U935"/>
  <c r="S935"/>
  <c r="P935"/>
  <c r="L935"/>
  <c r="K935"/>
  <c r="U934"/>
  <c r="S934"/>
  <c r="P934"/>
  <c r="L934"/>
  <c r="K934"/>
  <c r="U933"/>
  <c r="S933"/>
  <c r="P933"/>
  <c r="L933"/>
  <c r="K933"/>
  <c r="U932"/>
  <c r="S932"/>
  <c r="P932"/>
  <c r="L932"/>
  <c r="K932"/>
  <c r="U931"/>
  <c r="S931"/>
  <c r="P931"/>
  <c r="L931"/>
  <c r="K931"/>
  <c r="U930"/>
  <c r="S930"/>
  <c r="P930"/>
  <c r="L930"/>
  <c r="K930"/>
  <c r="U929"/>
  <c r="S929"/>
  <c r="P929"/>
  <c r="L929"/>
  <c r="K929"/>
  <c r="U928"/>
  <c r="S928"/>
  <c r="P928"/>
  <c r="L928"/>
  <c r="K928"/>
  <c r="U927"/>
  <c r="S927"/>
  <c r="P927"/>
  <c r="L927"/>
  <c r="K927"/>
  <c r="U926"/>
  <c r="S926"/>
  <c r="P926"/>
  <c r="L926"/>
  <c r="K926"/>
  <c r="U925"/>
  <c r="S925"/>
  <c r="P925"/>
  <c r="L925"/>
  <c r="K925"/>
  <c r="U924"/>
  <c r="S924"/>
  <c r="P924"/>
  <c r="L924"/>
  <c r="K924"/>
  <c r="U923"/>
  <c r="S923"/>
  <c r="P923"/>
  <c r="L923"/>
  <c r="K923"/>
  <c r="U922"/>
  <c r="S922"/>
  <c r="P922"/>
  <c r="L922"/>
  <c r="K922"/>
  <c r="U921"/>
  <c r="S921"/>
  <c r="P921"/>
  <c r="L921"/>
  <c r="K921"/>
  <c r="U920"/>
  <c r="S920"/>
  <c r="P920"/>
  <c r="L920"/>
  <c r="K920"/>
  <c r="U919"/>
  <c r="S919"/>
  <c r="P919"/>
  <c r="L919"/>
  <c r="K919"/>
  <c r="U918"/>
  <c r="S918"/>
  <c r="P918"/>
  <c r="L918"/>
  <c r="K918"/>
  <c r="U917"/>
  <c r="S917"/>
  <c r="P917"/>
  <c r="L917"/>
  <c r="K917"/>
  <c r="U916"/>
  <c r="S916"/>
  <c r="P916"/>
  <c r="L916"/>
  <c r="K916"/>
  <c r="U915"/>
  <c r="S915"/>
  <c r="P915"/>
  <c r="L915"/>
  <c r="K915"/>
  <c r="U914"/>
  <c r="S914"/>
  <c r="P914"/>
  <c r="L914"/>
  <c r="K914"/>
  <c r="U913"/>
  <c r="S913"/>
  <c r="P913"/>
  <c r="L913"/>
  <c r="K913"/>
  <c r="U912"/>
  <c r="S912"/>
  <c r="P912"/>
  <c r="L912"/>
  <c r="K912"/>
  <c r="U911"/>
  <c r="S911"/>
  <c r="P911"/>
  <c r="L911"/>
  <c r="K911"/>
  <c r="U910"/>
  <c r="S910"/>
  <c r="P910"/>
  <c r="L910"/>
  <c r="K910"/>
  <c r="U909"/>
  <c r="S909"/>
  <c r="P909"/>
  <c r="L909"/>
  <c r="K909"/>
  <c r="U908"/>
  <c r="S908"/>
  <c r="P908"/>
  <c r="L908"/>
  <c r="K908"/>
  <c r="U907"/>
  <c r="S907"/>
  <c r="P907"/>
  <c r="L907"/>
  <c r="K907"/>
  <c r="U906"/>
  <c r="S906"/>
  <c r="P906"/>
  <c r="L906"/>
  <c r="K906"/>
  <c r="U905"/>
  <c r="S905"/>
  <c r="P905"/>
  <c r="L905"/>
  <c r="K905"/>
  <c r="U904"/>
  <c r="S904"/>
  <c r="P904"/>
  <c r="L904"/>
  <c r="K904"/>
  <c r="U903"/>
  <c r="S903"/>
  <c r="P903"/>
  <c r="L903"/>
  <c r="K903"/>
  <c r="U902"/>
  <c r="S902"/>
  <c r="P902"/>
  <c r="L902"/>
  <c r="K902"/>
  <c r="U901"/>
  <c r="S901"/>
  <c r="P901"/>
  <c r="L901"/>
  <c r="K901"/>
  <c r="U900"/>
  <c r="S900"/>
  <c r="P900"/>
  <c r="L900"/>
  <c r="K900"/>
  <c r="U899"/>
  <c r="S899"/>
  <c r="P899"/>
  <c r="L899"/>
  <c r="K899"/>
  <c r="U898"/>
  <c r="S898"/>
  <c r="P898"/>
  <c r="L898"/>
  <c r="K898"/>
  <c r="U897"/>
  <c r="S897"/>
  <c r="P897"/>
  <c r="L897"/>
  <c r="K897"/>
  <c r="U896"/>
  <c r="S896"/>
  <c r="P896"/>
  <c r="L896"/>
  <c r="K896"/>
  <c r="U895"/>
  <c r="S895"/>
  <c r="P895"/>
  <c r="L895"/>
  <c r="K895"/>
  <c r="U894"/>
  <c r="S894"/>
  <c r="P894"/>
  <c r="L894"/>
  <c r="K894"/>
  <c r="U893"/>
  <c r="S893"/>
  <c r="P893"/>
  <c r="L893"/>
  <c r="K893"/>
  <c r="U892"/>
  <c r="S892"/>
  <c r="P892"/>
  <c r="L892"/>
  <c r="K892"/>
  <c r="U891"/>
  <c r="S891"/>
  <c r="P891"/>
  <c r="L891"/>
  <c r="K891"/>
  <c r="U890"/>
  <c r="S890"/>
  <c r="P890"/>
  <c r="L890"/>
  <c r="K890"/>
  <c r="U889"/>
  <c r="S889"/>
  <c r="P889"/>
  <c r="L889"/>
  <c r="K889"/>
  <c r="U888"/>
  <c r="S888"/>
  <c r="P888"/>
  <c r="L888"/>
  <c r="K888"/>
  <c r="U887"/>
  <c r="S887"/>
  <c r="P887"/>
  <c r="L887"/>
  <c r="K887"/>
  <c r="U886"/>
  <c r="S886"/>
  <c r="P886"/>
  <c r="L886"/>
  <c r="K886"/>
  <c r="U885"/>
  <c r="S885"/>
  <c r="P885"/>
  <c r="L885"/>
  <c r="K885"/>
  <c r="U884"/>
  <c r="S884"/>
  <c r="P884"/>
  <c r="L884"/>
  <c r="K884"/>
  <c r="U883"/>
  <c r="S883"/>
  <c r="P883"/>
  <c r="L883"/>
  <c r="K883"/>
  <c r="U882"/>
  <c r="S882"/>
  <c r="P882"/>
  <c r="L882"/>
  <c r="K882"/>
  <c r="U881"/>
  <c r="S881"/>
  <c r="P881"/>
  <c r="L881"/>
  <c r="K881"/>
  <c r="U880"/>
  <c r="S880"/>
  <c r="P880"/>
  <c r="L880"/>
  <c r="K880"/>
  <c r="U879"/>
  <c r="S879"/>
  <c r="P879"/>
  <c r="L879"/>
  <c r="K879"/>
  <c r="U878"/>
  <c r="S878"/>
  <c r="P878"/>
  <c r="L878"/>
  <c r="K878"/>
  <c r="U877"/>
  <c r="S877"/>
  <c r="P877"/>
  <c r="L877"/>
  <c r="K877"/>
  <c r="U876"/>
  <c r="S876"/>
  <c r="P876"/>
  <c r="L876"/>
  <c r="K876"/>
  <c r="U875"/>
  <c r="S875"/>
  <c r="P875"/>
  <c r="L875"/>
  <c r="K875"/>
  <c r="U874"/>
  <c r="S874"/>
  <c r="P874"/>
  <c r="L874"/>
  <c r="K874"/>
  <c r="U873"/>
  <c r="S873"/>
  <c r="P873"/>
  <c r="L873"/>
  <c r="K873"/>
  <c r="U872"/>
  <c r="S872"/>
  <c r="P872"/>
  <c r="L872"/>
  <c r="K872"/>
  <c r="U871"/>
  <c r="S871"/>
  <c r="P871"/>
  <c r="L871"/>
  <c r="K871"/>
  <c r="U870"/>
  <c r="S870"/>
  <c r="P870"/>
  <c r="L870"/>
  <c r="K870"/>
  <c r="U869"/>
  <c r="S869"/>
  <c r="P869"/>
  <c r="L869"/>
  <c r="K869"/>
  <c r="U868"/>
  <c r="S868"/>
  <c r="P868"/>
  <c r="L868"/>
  <c r="K868"/>
  <c r="U867"/>
  <c r="S867"/>
  <c r="P867"/>
  <c r="L867"/>
  <c r="K867"/>
  <c r="U866"/>
  <c r="S866"/>
  <c r="P866"/>
  <c r="L866"/>
  <c r="K866"/>
  <c r="U865"/>
  <c r="S865"/>
  <c r="P865"/>
  <c r="L865"/>
  <c r="K865"/>
  <c r="U864"/>
  <c r="S864"/>
  <c r="P864"/>
  <c r="L864"/>
  <c r="K864"/>
  <c r="U863"/>
  <c r="S863"/>
  <c r="P863"/>
  <c r="L863"/>
  <c r="K863"/>
  <c r="U862"/>
  <c r="S862"/>
  <c r="P862"/>
  <c r="L862"/>
  <c r="K862"/>
  <c r="U861"/>
  <c r="S861"/>
  <c r="P861"/>
  <c r="L861"/>
  <c r="K861"/>
  <c r="U860"/>
  <c r="S860"/>
  <c r="P860"/>
  <c r="L860"/>
  <c r="K860"/>
  <c r="U859"/>
  <c r="S859"/>
  <c r="P859"/>
  <c r="L859"/>
  <c r="K859"/>
  <c r="U858"/>
  <c r="S858"/>
  <c r="P858"/>
  <c r="L858"/>
  <c r="K858"/>
  <c r="U857"/>
  <c r="S857"/>
  <c r="P857"/>
  <c r="L857"/>
  <c r="K857"/>
  <c r="U856"/>
  <c r="S856"/>
  <c r="P856"/>
  <c r="L856"/>
  <c r="K856"/>
  <c r="U855"/>
  <c r="S855"/>
  <c r="P855"/>
  <c r="L855"/>
  <c r="K855"/>
  <c r="U854"/>
  <c r="S854"/>
  <c r="P854"/>
  <c r="L854"/>
  <c r="K854"/>
  <c r="U853"/>
  <c r="S853"/>
  <c r="P853"/>
  <c r="L853"/>
  <c r="K853"/>
  <c r="U852"/>
  <c r="S852"/>
  <c r="P852"/>
  <c r="L852"/>
  <c r="K852"/>
  <c r="U851"/>
  <c r="S851"/>
  <c r="P851"/>
  <c r="L851"/>
  <c r="K851"/>
  <c r="U850"/>
  <c r="S850"/>
  <c r="P850"/>
  <c r="L850"/>
  <c r="K850"/>
  <c r="U849"/>
  <c r="S849"/>
  <c r="P849"/>
  <c r="L849"/>
  <c r="K849"/>
  <c r="U848"/>
  <c r="S848"/>
  <c r="P848"/>
  <c r="L848"/>
  <c r="K848"/>
  <c r="U847"/>
  <c r="S847"/>
  <c r="P847"/>
  <c r="L847"/>
  <c r="K847"/>
  <c r="U846"/>
  <c r="S846"/>
  <c r="P846"/>
  <c r="L846"/>
  <c r="K846"/>
  <c r="U845"/>
  <c r="S845"/>
  <c r="P845"/>
  <c r="L845"/>
  <c r="K845"/>
  <c r="U844"/>
  <c r="S844"/>
  <c r="P844"/>
  <c r="L844"/>
  <c r="K844"/>
  <c r="U843"/>
  <c r="S843"/>
  <c r="P843"/>
  <c r="L843"/>
  <c r="K843"/>
  <c r="U842"/>
  <c r="S842"/>
  <c r="P842"/>
  <c r="L842"/>
  <c r="K842"/>
  <c r="U841"/>
  <c r="S841"/>
  <c r="P841"/>
  <c r="L841"/>
  <c r="K841"/>
  <c r="U840"/>
  <c r="S840"/>
  <c r="P840"/>
  <c r="L840"/>
  <c r="K840"/>
  <c r="U839"/>
  <c r="S839"/>
  <c r="P839"/>
  <c r="L839"/>
  <c r="K839"/>
  <c r="U838"/>
  <c r="S838"/>
  <c r="P838"/>
  <c r="L838"/>
  <c r="K838"/>
  <c r="U837"/>
  <c r="S837"/>
  <c r="P837"/>
  <c r="L837"/>
  <c r="K837"/>
  <c r="U836"/>
  <c r="S836"/>
  <c r="P836"/>
  <c r="L836"/>
  <c r="K836"/>
  <c r="U835"/>
  <c r="S835"/>
  <c r="P835"/>
  <c r="L835"/>
  <c r="K835"/>
  <c r="U834"/>
  <c r="S834"/>
  <c r="P834"/>
  <c r="L834"/>
  <c r="K834"/>
  <c r="U833"/>
  <c r="S833"/>
  <c r="P833"/>
  <c r="L833"/>
  <c r="K833"/>
  <c r="U832"/>
  <c r="S832"/>
  <c r="P832"/>
  <c r="L832"/>
  <c r="K832"/>
  <c r="U831"/>
  <c r="S831"/>
  <c r="P831"/>
  <c r="L831"/>
  <c r="K831"/>
  <c r="U830"/>
  <c r="S830"/>
  <c r="P830"/>
  <c r="L830"/>
  <c r="K830"/>
  <c r="U829"/>
  <c r="S829"/>
  <c r="P829"/>
  <c r="L829"/>
  <c r="K829"/>
  <c r="U828"/>
  <c r="S828"/>
  <c r="P828"/>
  <c r="L828"/>
  <c r="K828"/>
  <c r="U827"/>
  <c r="S827"/>
  <c r="P827"/>
  <c r="L827"/>
  <c r="K827"/>
  <c r="U826"/>
  <c r="S826"/>
  <c r="P826"/>
  <c r="L826"/>
  <c r="K826"/>
  <c r="U825"/>
  <c r="S825"/>
  <c r="P825"/>
  <c r="L825"/>
  <c r="K825"/>
  <c r="U824"/>
  <c r="S824"/>
  <c r="P824"/>
  <c r="L824"/>
  <c r="K824"/>
  <c r="U823"/>
  <c r="S823"/>
  <c r="P823"/>
  <c r="L823"/>
  <c r="K823"/>
  <c r="U822"/>
  <c r="S822"/>
  <c r="P822"/>
  <c r="L822"/>
  <c r="K822"/>
  <c r="U821"/>
  <c r="S821"/>
  <c r="P821"/>
  <c r="L821"/>
  <c r="K821"/>
  <c r="U820"/>
  <c r="S820"/>
  <c r="P820"/>
  <c r="L820"/>
  <c r="K820"/>
  <c r="U819"/>
  <c r="S819"/>
  <c r="P819"/>
  <c r="L819"/>
  <c r="K819"/>
  <c r="U818"/>
  <c r="S818"/>
  <c r="P818"/>
  <c r="L818"/>
  <c r="K818"/>
  <c r="U817"/>
  <c r="S817"/>
  <c r="P817"/>
  <c r="L817"/>
  <c r="K817"/>
  <c r="U816"/>
  <c r="S816"/>
  <c r="P816"/>
  <c r="L816"/>
  <c r="K816"/>
  <c r="U815"/>
  <c r="S815"/>
  <c r="P815"/>
  <c r="L815"/>
  <c r="K815"/>
  <c r="U814"/>
  <c r="S814"/>
  <c r="P814"/>
  <c r="L814"/>
  <c r="K814"/>
  <c r="U813"/>
  <c r="S813"/>
  <c r="P813"/>
  <c r="L813"/>
  <c r="K813"/>
  <c r="U812"/>
  <c r="S812"/>
  <c r="P812"/>
  <c r="L812"/>
  <c r="K812"/>
  <c r="U811"/>
  <c r="S811"/>
  <c r="P811"/>
  <c r="L811"/>
  <c r="K811"/>
  <c r="U810"/>
  <c r="S810"/>
  <c r="P810"/>
  <c r="L810"/>
  <c r="K810"/>
  <c r="U809"/>
  <c r="S809"/>
  <c r="P809"/>
  <c r="L809"/>
  <c r="K809"/>
  <c r="U808"/>
  <c r="S808"/>
  <c r="P808"/>
  <c r="L808"/>
  <c r="K808"/>
  <c r="U807"/>
  <c r="S807"/>
  <c r="P807"/>
  <c r="L807"/>
  <c r="K807"/>
  <c r="U806"/>
  <c r="S806"/>
  <c r="P806"/>
  <c r="L806"/>
  <c r="K806"/>
  <c r="U805"/>
  <c r="S805"/>
  <c r="P805"/>
  <c r="L805"/>
  <c r="K805"/>
  <c r="U804"/>
  <c r="S804"/>
  <c r="P804"/>
  <c r="L804"/>
  <c r="K804"/>
  <c r="U803"/>
  <c r="S803"/>
  <c r="P803"/>
  <c r="L803"/>
  <c r="K803"/>
  <c r="U802"/>
  <c r="S802"/>
  <c r="P802"/>
  <c r="L802"/>
  <c r="K802"/>
  <c r="U801"/>
  <c r="S801"/>
  <c r="P801"/>
  <c r="L801"/>
  <c r="K801"/>
  <c r="U800"/>
  <c r="S800"/>
  <c r="P800"/>
  <c r="L800"/>
  <c r="K800"/>
  <c r="U799"/>
  <c r="S799"/>
  <c r="P799"/>
  <c r="L799"/>
  <c r="K799"/>
  <c r="U798"/>
  <c r="S798"/>
  <c r="P798"/>
  <c r="L798"/>
  <c r="K798"/>
  <c r="U797"/>
  <c r="S797"/>
  <c r="P797"/>
  <c r="L797"/>
  <c r="K797"/>
  <c r="U796"/>
  <c r="S796"/>
  <c r="P796"/>
  <c r="L796"/>
  <c r="K796"/>
  <c r="U795"/>
  <c r="S795"/>
  <c r="P795"/>
  <c r="L795"/>
  <c r="K795"/>
  <c r="U794"/>
  <c r="S794"/>
  <c r="P794"/>
  <c r="L794"/>
  <c r="K794"/>
  <c r="U793"/>
  <c r="S793"/>
  <c r="P793"/>
  <c r="L793"/>
  <c r="K793"/>
  <c r="U792"/>
  <c r="S792"/>
  <c r="P792"/>
  <c r="L792"/>
  <c r="K792"/>
  <c r="U791"/>
  <c r="S791"/>
  <c r="P791"/>
  <c r="L791"/>
  <c r="K791"/>
  <c r="U790"/>
  <c r="S790"/>
  <c r="P790"/>
  <c r="L790"/>
  <c r="K790"/>
  <c r="U789"/>
  <c r="S789"/>
  <c r="P789"/>
  <c r="L789"/>
  <c r="K789"/>
  <c r="U788"/>
  <c r="S788"/>
  <c r="P788"/>
  <c r="L788"/>
  <c r="K788"/>
  <c r="U787"/>
  <c r="S787"/>
  <c r="P787"/>
  <c r="L787"/>
  <c r="K787"/>
  <c r="U786"/>
  <c r="S786"/>
  <c r="P786"/>
  <c r="L786"/>
  <c r="K786"/>
  <c r="U785"/>
  <c r="S785"/>
  <c r="P785"/>
  <c r="L785"/>
  <c r="K785"/>
  <c r="U784"/>
  <c r="S784"/>
  <c r="P784"/>
  <c r="L784"/>
  <c r="K784"/>
  <c r="U783"/>
  <c r="S783"/>
  <c r="P783"/>
  <c r="L783"/>
  <c r="K783"/>
  <c r="U782"/>
  <c r="S782"/>
  <c r="P782"/>
  <c r="L782"/>
  <c r="K782"/>
  <c r="U781"/>
  <c r="S781"/>
  <c r="P781"/>
  <c r="L781"/>
  <c r="K781"/>
  <c r="U780"/>
  <c r="S780"/>
  <c r="P780"/>
  <c r="L780"/>
  <c r="K780"/>
  <c r="U779"/>
  <c r="S779"/>
  <c r="P779"/>
  <c r="L779"/>
  <c r="K779"/>
  <c r="U778"/>
  <c r="S778"/>
  <c r="P778"/>
  <c r="L778"/>
  <c r="K778"/>
  <c r="U777"/>
  <c r="S777"/>
  <c r="P777"/>
  <c r="L777"/>
  <c r="K777"/>
  <c r="U776"/>
  <c r="S776"/>
  <c r="P776"/>
  <c r="L776"/>
  <c r="K776"/>
  <c r="U775"/>
  <c r="S775"/>
  <c r="P775"/>
  <c r="L775"/>
  <c r="K775"/>
  <c r="U774"/>
  <c r="S774"/>
  <c r="P774"/>
  <c r="L774"/>
  <c r="K774"/>
  <c r="U773"/>
  <c r="S773"/>
  <c r="P773"/>
  <c r="L773"/>
  <c r="K773"/>
  <c r="U772"/>
  <c r="S772"/>
  <c r="P772"/>
  <c r="L772"/>
  <c r="K772"/>
  <c r="U771"/>
  <c r="S771"/>
  <c r="P771"/>
  <c r="L771"/>
  <c r="K771"/>
  <c r="U770"/>
  <c r="S770"/>
  <c r="P770"/>
  <c r="L770"/>
  <c r="K770"/>
  <c r="U769"/>
  <c r="S769"/>
  <c r="P769"/>
  <c r="L769"/>
  <c r="K769"/>
  <c r="U768"/>
  <c r="S768"/>
  <c r="P768"/>
  <c r="L768"/>
  <c r="K768"/>
  <c r="U767"/>
  <c r="S767"/>
  <c r="P767"/>
  <c r="L767"/>
  <c r="K767"/>
  <c r="U766"/>
  <c r="S766"/>
  <c r="P766"/>
  <c r="L766"/>
  <c r="K766"/>
  <c r="U765"/>
  <c r="S765"/>
  <c r="P765"/>
  <c r="L765"/>
  <c r="K765"/>
  <c r="U764"/>
  <c r="S764"/>
  <c r="P764"/>
  <c r="L764"/>
  <c r="K764"/>
  <c r="U763"/>
  <c r="S763"/>
  <c r="P763"/>
  <c r="L763"/>
  <c r="K763"/>
  <c r="U762"/>
  <c r="S762"/>
  <c r="P762"/>
  <c r="L762"/>
  <c r="K762"/>
  <c r="U761"/>
  <c r="S761"/>
  <c r="P761"/>
  <c r="L761"/>
  <c r="K761"/>
  <c r="U760"/>
  <c r="S760"/>
  <c r="P760"/>
  <c r="L760"/>
  <c r="K760"/>
  <c r="U759"/>
  <c r="S759"/>
  <c r="P759"/>
  <c r="L759"/>
  <c r="K759"/>
  <c r="U758"/>
  <c r="S758"/>
  <c r="P758"/>
  <c r="L758"/>
  <c r="K758"/>
  <c r="U757"/>
  <c r="S757"/>
  <c r="P757"/>
  <c r="L757"/>
  <c r="K757"/>
  <c r="U756"/>
  <c r="S756"/>
  <c r="P756"/>
  <c r="L756"/>
  <c r="K756"/>
  <c r="U755"/>
  <c r="S755"/>
  <c r="P755"/>
  <c r="L755"/>
  <c r="K755"/>
  <c r="U754"/>
  <c r="S754"/>
  <c r="P754"/>
  <c r="L754"/>
  <c r="K754"/>
  <c r="U753"/>
  <c r="S753"/>
  <c r="P753"/>
  <c r="L753"/>
  <c r="K753"/>
  <c r="U752"/>
  <c r="S752"/>
  <c r="P752"/>
  <c r="L752"/>
  <c r="K752"/>
  <c r="U751"/>
  <c r="S751"/>
  <c r="P751"/>
  <c r="L751"/>
  <c r="K751"/>
  <c r="U750"/>
  <c r="S750"/>
  <c r="P750"/>
  <c r="L750"/>
  <c r="K750"/>
  <c r="U749"/>
  <c r="S749"/>
  <c r="P749"/>
  <c r="L749"/>
  <c r="K749"/>
  <c r="U748"/>
  <c r="S748"/>
  <c r="P748"/>
  <c r="L748"/>
  <c r="K748"/>
  <c r="U747"/>
  <c r="S747"/>
  <c r="P747"/>
  <c r="L747"/>
  <c r="K747"/>
  <c r="U746"/>
  <c r="S746"/>
  <c r="P746"/>
  <c r="L746"/>
  <c r="K746"/>
  <c r="U745"/>
  <c r="S745"/>
  <c r="P745"/>
  <c r="L745"/>
  <c r="K745"/>
  <c r="U744"/>
  <c r="S744"/>
  <c r="P744"/>
  <c r="L744"/>
  <c r="K744"/>
  <c r="U743"/>
  <c r="S743"/>
  <c r="P743"/>
  <c r="L743"/>
  <c r="K743"/>
  <c r="U742"/>
  <c r="S742"/>
  <c r="P742"/>
  <c r="L742"/>
  <c r="K742"/>
  <c r="U741"/>
  <c r="S741"/>
  <c r="P741"/>
  <c r="L741"/>
  <c r="K741"/>
  <c r="U740"/>
  <c r="S740"/>
  <c r="P740"/>
  <c r="L740"/>
  <c r="K740"/>
  <c r="U739"/>
  <c r="S739"/>
  <c r="P739"/>
  <c r="L739"/>
  <c r="K739"/>
  <c r="U738"/>
  <c r="S738"/>
  <c r="P738"/>
  <c r="L738"/>
  <c r="K738"/>
  <c r="U737"/>
  <c r="S737"/>
  <c r="P737"/>
  <c r="L737"/>
  <c r="K737"/>
  <c r="U736"/>
  <c r="S736"/>
  <c r="P736"/>
  <c r="L736"/>
  <c r="K736"/>
  <c r="U735"/>
  <c r="S735"/>
  <c r="P735"/>
  <c r="L735"/>
  <c r="K735"/>
  <c r="U734"/>
  <c r="S734"/>
  <c r="P734"/>
  <c r="L734"/>
  <c r="K734"/>
  <c r="U733"/>
  <c r="S733"/>
  <c r="P733"/>
  <c r="L733"/>
  <c r="K733"/>
  <c r="U732"/>
  <c r="S732"/>
  <c r="P732"/>
  <c r="L732"/>
  <c r="K732"/>
  <c r="U731"/>
  <c r="S731"/>
  <c r="P731"/>
  <c r="L731"/>
  <c r="K731"/>
  <c r="U730"/>
  <c r="S730"/>
  <c r="P730"/>
  <c r="L730"/>
  <c r="K730"/>
  <c r="U729"/>
  <c r="S729"/>
  <c r="P729"/>
  <c r="L729"/>
  <c r="K729"/>
  <c r="U728"/>
  <c r="S728"/>
  <c r="P728"/>
  <c r="L728"/>
  <c r="K728"/>
  <c r="U727"/>
  <c r="S727"/>
  <c r="P727"/>
  <c r="L727"/>
  <c r="K727"/>
  <c r="U726"/>
  <c r="S726"/>
  <c r="P726"/>
  <c r="L726"/>
  <c r="K726"/>
  <c r="U725"/>
  <c r="S725"/>
  <c r="P725"/>
  <c r="L725"/>
  <c r="K725"/>
  <c r="U724"/>
  <c r="S724"/>
  <c r="P724"/>
  <c r="L724"/>
  <c r="K724"/>
  <c r="U723"/>
  <c r="S723"/>
  <c r="P723"/>
  <c r="L723"/>
  <c r="K723"/>
  <c r="U722"/>
  <c r="S722"/>
  <c r="P722"/>
  <c r="L722"/>
  <c r="K722"/>
  <c r="U721"/>
  <c r="S721"/>
  <c r="P721"/>
  <c r="L721"/>
  <c r="K721"/>
  <c r="U720"/>
  <c r="S720"/>
  <c r="P720"/>
  <c r="L720"/>
  <c r="K720"/>
  <c r="U719"/>
  <c r="S719"/>
  <c r="P719"/>
  <c r="L719"/>
  <c r="K719"/>
  <c r="U718"/>
  <c r="S718"/>
  <c r="P718"/>
  <c r="L718"/>
  <c r="K718"/>
  <c r="U717"/>
  <c r="S717"/>
  <c r="P717"/>
  <c r="L717"/>
  <c r="K717"/>
  <c r="U716"/>
  <c r="S716"/>
  <c r="P716"/>
  <c r="L716"/>
  <c r="K716"/>
  <c r="U715"/>
  <c r="S715"/>
  <c r="P715"/>
  <c r="L715"/>
  <c r="K715"/>
  <c r="U714"/>
  <c r="S714"/>
  <c r="P714"/>
  <c r="L714"/>
  <c r="K714"/>
  <c r="U713"/>
  <c r="S713"/>
  <c r="P713"/>
  <c r="L713"/>
  <c r="K713"/>
  <c r="U712"/>
  <c r="S712"/>
  <c r="P712"/>
  <c r="L712"/>
  <c r="K712"/>
  <c r="U711"/>
  <c r="S711"/>
  <c r="P711"/>
  <c r="L711"/>
  <c r="K711"/>
  <c r="U710"/>
  <c r="S710"/>
  <c r="P710"/>
  <c r="L710"/>
  <c r="K710"/>
  <c r="U709"/>
  <c r="S709"/>
  <c r="P709"/>
  <c r="L709"/>
  <c r="K709"/>
  <c r="U708"/>
  <c r="S708"/>
  <c r="P708"/>
  <c r="L708"/>
  <c r="K708"/>
  <c r="U707"/>
  <c r="S707"/>
  <c r="P707"/>
  <c r="L707"/>
  <c r="K707"/>
  <c r="U706"/>
  <c r="S706"/>
  <c r="P706"/>
  <c r="L706"/>
  <c r="K706"/>
  <c r="U705"/>
  <c r="S705"/>
  <c r="P705"/>
  <c r="L705"/>
  <c r="K705"/>
  <c r="U704"/>
  <c r="S704"/>
  <c r="P704"/>
  <c r="L704"/>
  <c r="K704"/>
  <c r="U703"/>
  <c r="S703"/>
  <c r="P703"/>
  <c r="L703"/>
  <c r="K703"/>
  <c r="U702"/>
  <c r="S702"/>
  <c r="P702"/>
  <c r="L702"/>
  <c r="K702"/>
  <c r="U701"/>
  <c r="S701"/>
  <c r="P701"/>
  <c r="L701"/>
  <c r="K701"/>
  <c r="U700"/>
  <c r="S700"/>
  <c r="P700"/>
  <c r="L700"/>
  <c r="K700"/>
  <c r="U699"/>
  <c r="S699"/>
  <c r="P699"/>
  <c r="L699"/>
  <c r="K699"/>
  <c r="U698"/>
  <c r="S698"/>
  <c r="P698"/>
  <c r="L698"/>
  <c r="K698"/>
  <c r="U697"/>
  <c r="S697"/>
  <c r="P697"/>
  <c r="L697"/>
  <c r="K697"/>
  <c r="U696"/>
  <c r="S696"/>
  <c r="P696"/>
  <c r="L696"/>
  <c r="K696"/>
  <c r="U695"/>
  <c r="S695"/>
  <c r="P695"/>
  <c r="L695"/>
  <c r="K695"/>
  <c r="U694"/>
  <c r="S694"/>
  <c r="P694"/>
  <c r="L694"/>
  <c r="K694"/>
  <c r="U693"/>
  <c r="S693"/>
  <c r="P693"/>
  <c r="L693"/>
  <c r="K693"/>
  <c r="U692"/>
  <c r="S692"/>
  <c r="P692"/>
  <c r="L692"/>
  <c r="K692"/>
  <c r="U691"/>
  <c r="S691"/>
  <c r="P691"/>
  <c r="L691"/>
  <c r="K691"/>
  <c r="U690"/>
  <c r="S690"/>
  <c r="P690"/>
  <c r="L690"/>
  <c r="K690"/>
  <c r="U689"/>
  <c r="S689"/>
  <c r="P689"/>
  <c r="L689"/>
  <c r="K689"/>
  <c r="U688"/>
  <c r="S688"/>
  <c r="P688"/>
  <c r="L688"/>
  <c r="K688"/>
  <c r="U687"/>
  <c r="S687"/>
  <c r="P687"/>
  <c r="L687"/>
  <c r="K687"/>
  <c r="U686"/>
  <c r="S686"/>
  <c r="P686"/>
  <c r="L686"/>
  <c r="K686"/>
  <c r="U685"/>
  <c r="S685"/>
  <c r="P685"/>
  <c r="L685"/>
  <c r="K685"/>
  <c r="U684"/>
  <c r="S684"/>
  <c r="P684"/>
  <c r="L684"/>
  <c r="K684"/>
  <c r="U683"/>
  <c r="S683"/>
  <c r="P683"/>
  <c r="L683"/>
  <c r="K683"/>
  <c r="U682"/>
  <c r="S682"/>
  <c r="P682"/>
  <c r="L682"/>
  <c r="K682"/>
  <c r="U681"/>
  <c r="S681"/>
  <c r="P681"/>
  <c r="L681"/>
  <c r="K681"/>
  <c r="U680"/>
  <c r="S680"/>
  <c r="P680"/>
  <c r="L680"/>
  <c r="K680"/>
  <c r="U679"/>
  <c r="S679"/>
  <c r="P679"/>
  <c r="L679"/>
  <c r="K679"/>
  <c r="U678"/>
  <c r="S678"/>
  <c r="P678"/>
  <c r="L678"/>
  <c r="K678"/>
  <c r="U677"/>
  <c r="S677"/>
  <c r="P677"/>
  <c r="L677"/>
  <c r="K677"/>
  <c r="U676"/>
  <c r="S676"/>
  <c r="P676"/>
  <c r="L676"/>
  <c r="K676"/>
  <c r="U675"/>
  <c r="S675"/>
  <c r="P675"/>
  <c r="L675"/>
  <c r="K675"/>
  <c r="U674"/>
  <c r="S674"/>
  <c r="P674"/>
  <c r="L674"/>
  <c r="K674"/>
  <c r="U673"/>
  <c r="S673"/>
  <c r="P673"/>
  <c r="L673"/>
  <c r="K673"/>
  <c r="U672"/>
  <c r="S672"/>
  <c r="P672"/>
  <c r="L672"/>
  <c r="K672"/>
  <c r="U671"/>
  <c r="S671"/>
  <c r="P671"/>
  <c r="L671"/>
  <c r="K671"/>
  <c r="U670"/>
  <c r="S670"/>
  <c r="P670"/>
  <c r="L670"/>
  <c r="K670"/>
  <c r="U669"/>
  <c r="S669"/>
  <c r="P669"/>
  <c r="L669"/>
  <c r="K669"/>
  <c r="U668"/>
  <c r="S668"/>
  <c r="P668"/>
  <c r="L668"/>
  <c r="K668"/>
  <c r="U667"/>
  <c r="S667"/>
  <c r="P667"/>
  <c r="L667"/>
  <c r="K667"/>
  <c r="U666"/>
  <c r="S666"/>
  <c r="P666"/>
  <c r="L666"/>
  <c r="K666"/>
  <c r="U665"/>
  <c r="S665"/>
  <c r="P665"/>
  <c r="L665"/>
  <c r="K665"/>
  <c r="U664"/>
  <c r="S664"/>
  <c r="P664"/>
  <c r="L664"/>
  <c r="K664"/>
  <c r="U663"/>
  <c r="S663"/>
  <c r="P663"/>
  <c r="L663"/>
  <c r="K663"/>
  <c r="U662"/>
  <c r="S662"/>
  <c r="P662"/>
  <c r="L662"/>
  <c r="K662"/>
  <c r="U661"/>
  <c r="S661"/>
  <c r="P661"/>
  <c r="L661"/>
  <c r="K661"/>
  <c r="U660"/>
  <c r="S660"/>
  <c r="P660"/>
  <c r="L660"/>
  <c r="K660"/>
  <c r="U659"/>
  <c r="S659"/>
  <c r="P659"/>
  <c r="L659"/>
  <c r="K659"/>
  <c r="U658"/>
  <c r="S658"/>
  <c r="P658"/>
  <c r="L658"/>
  <c r="K658"/>
  <c r="U657"/>
  <c r="S657"/>
  <c r="P657"/>
  <c r="L657"/>
  <c r="K657"/>
  <c r="U656"/>
  <c r="S656"/>
  <c r="P656"/>
  <c r="L656"/>
  <c r="K656"/>
  <c r="U655"/>
  <c r="S655"/>
  <c r="P655"/>
  <c r="L655"/>
  <c r="K655"/>
  <c r="U654"/>
  <c r="S654"/>
  <c r="P654"/>
  <c r="L654"/>
  <c r="K654"/>
  <c r="U653"/>
  <c r="S653"/>
  <c r="P653"/>
  <c r="L653"/>
  <c r="K653"/>
  <c r="U652"/>
  <c r="S652"/>
  <c r="P652"/>
  <c r="L652"/>
  <c r="K652"/>
  <c r="U651"/>
  <c r="S651"/>
  <c r="P651"/>
  <c r="L651"/>
  <c r="K651"/>
  <c r="U650"/>
  <c r="S650"/>
  <c r="P650"/>
  <c r="L650"/>
  <c r="K650"/>
  <c r="U649"/>
  <c r="S649"/>
  <c r="P649"/>
  <c r="L649"/>
  <c r="K649"/>
  <c r="U648"/>
  <c r="S648"/>
  <c r="P648"/>
  <c r="L648"/>
  <c r="K648"/>
  <c r="U647"/>
  <c r="S647"/>
  <c r="P647"/>
  <c r="L647"/>
  <c r="K647"/>
  <c r="U646"/>
  <c r="S646"/>
  <c r="P646"/>
  <c r="L646"/>
  <c r="K646"/>
  <c r="U645"/>
  <c r="S645"/>
  <c r="P645"/>
  <c r="L645"/>
  <c r="K645"/>
  <c r="U644"/>
  <c r="S644"/>
  <c r="P644"/>
  <c r="L644"/>
  <c r="K644"/>
  <c r="U643"/>
  <c r="S643"/>
  <c r="P643"/>
  <c r="L643"/>
  <c r="K643"/>
  <c r="U642"/>
  <c r="S642"/>
  <c r="P642"/>
  <c r="L642"/>
  <c r="K642"/>
  <c r="U641"/>
  <c r="S641"/>
  <c r="P641"/>
  <c r="L641"/>
  <c r="K641"/>
  <c r="U640"/>
  <c r="S640"/>
  <c r="P640"/>
  <c r="L640"/>
  <c r="K640"/>
  <c r="U639"/>
  <c r="S639"/>
  <c r="P639"/>
  <c r="L639"/>
  <c r="K639"/>
  <c r="U638"/>
  <c r="S638"/>
  <c r="P638"/>
  <c r="L638"/>
  <c r="K638"/>
  <c r="U637"/>
  <c r="S637"/>
  <c r="P637"/>
  <c r="L637"/>
  <c r="K637"/>
  <c r="U636"/>
  <c r="S636"/>
  <c r="P636"/>
  <c r="L636"/>
  <c r="K636"/>
  <c r="U635"/>
  <c r="S635"/>
  <c r="P635"/>
  <c r="L635"/>
  <c r="K635"/>
  <c r="U634"/>
  <c r="S634"/>
  <c r="P634"/>
  <c r="L634"/>
  <c r="K634"/>
  <c r="U633"/>
  <c r="S633"/>
  <c r="P633"/>
  <c r="L633"/>
  <c r="K633"/>
  <c r="U632"/>
  <c r="S632"/>
  <c r="P632"/>
  <c r="L632"/>
  <c r="K632"/>
  <c r="U631"/>
  <c r="S631"/>
  <c r="P631"/>
  <c r="L631"/>
  <c r="K631"/>
  <c r="U630"/>
  <c r="S630"/>
  <c r="P630"/>
  <c r="L630"/>
  <c r="K630"/>
  <c r="U629"/>
  <c r="S629"/>
  <c r="P629"/>
  <c r="L629"/>
  <c r="K629"/>
  <c r="U628"/>
  <c r="S628"/>
  <c r="P628"/>
  <c r="L628"/>
  <c r="K628"/>
  <c r="U627"/>
  <c r="S627"/>
  <c r="P627"/>
  <c r="L627"/>
  <c r="K627"/>
  <c r="U626"/>
  <c r="S626"/>
  <c r="P626"/>
  <c r="L626"/>
  <c r="K626"/>
  <c r="U625"/>
  <c r="S625"/>
  <c r="P625"/>
  <c r="L625"/>
  <c r="K625"/>
  <c r="U624"/>
  <c r="S624"/>
  <c r="P624"/>
  <c r="L624"/>
  <c r="K624"/>
  <c r="U623"/>
  <c r="S623"/>
  <c r="P623"/>
  <c r="L623"/>
  <c r="K623"/>
  <c r="U622"/>
  <c r="S622"/>
  <c r="P622"/>
  <c r="L622"/>
  <c r="K622"/>
  <c r="U621"/>
  <c r="S621"/>
  <c r="P621"/>
  <c r="L621"/>
  <c r="K621"/>
  <c r="U620"/>
  <c r="S620"/>
  <c r="P620"/>
  <c r="L620"/>
  <c r="K620"/>
  <c r="U619"/>
  <c r="S619"/>
  <c r="P619"/>
  <c r="L619"/>
  <c r="K619"/>
  <c r="U618"/>
  <c r="S618"/>
  <c r="P618"/>
  <c r="L618"/>
  <c r="K618"/>
  <c r="U617"/>
  <c r="S617"/>
  <c r="P617"/>
  <c r="L617"/>
  <c r="K617"/>
  <c r="U616"/>
  <c r="S616"/>
  <c r="P616"/>
  <c r="L616"/>
  <c r="K616"/>
  <c r="U615"/>
  <c r="S615"/>
  <c r="P615"/>
  <c r="L615"/>
  <c r="K615"/>
  <c r="U614"/>
  <c r="S614"/>
  <c r="P614"/>
  <c r="L614"/>
  <c r="K614"/>
  <c r="U613"/>
  <c r="S613"/>
  <c r="P613"/>
  <c r="L613"/>
  <c r="K613"/>
  <c r="U612"/>
  <c r="S612"/>
  <c r="P612"/>
  <c r="L612"/>
  <c r="K612"/>
  <c r="U611"/>
  <c r="S611"/>
  <c r="P611"/>
  <c r="L611"/>
  <c r="K611"/>
  <c r="U610"/>
  <c r="S610"/>
  <c r="P610"/>
  <c r="L610"/>
  <c r="K610"/>
  <c r="U609"/>
  <c r="S609"/>
  <c r="P609"/>
  <c r="L609"/>
  <c r="K609"/>
  <c r="U608"/>
  <c r="S608"/>
  <c r="P608"/>
  <c r="L608"/>
  <c r="K608"/>
  <c r="U607"/>
  <c r="S607"/>
  <c r="P607"/>
  <c r="L607"/>
  <c r="K607"/>
  <c r="U606"/>
  <c r="S606"/>
  <c r="P606"/>
  <c r="L606"/>
  <c r="K606"/>
  <c r="U605"/>
  <c r="S605"/>
  <c r="P605"/>
  <c r="L605"/>
  <c r="K605"/>
  <c r="U604"/>
  <c r="S604"/>
  <c r="P604"/>
  <c r="L604"/>
  <c r="K604"/>
  <c r="U603"/>
  <c r="S603"/>
  <c r="P603"/>
  <c r="L603"/>
  <c r="K603"/>
  <c r="U602"/>
  <c r="S602"/>
  <c r="P602"/>
  <c r="L602"/>
  <c r="K602"/>
  <c r="U601"/>
  <c r="S601"/>
  <c r="P601"/>
  <c r="L601"/>
  <c r="K601"/>
  <c r="U600"/>
  <c r="S600"/>
  <c r="P600"/>
  <c r="L600"/>
  <c r="K600"/>
  <c r="U599"/>
  <c r="S599"/>
  <c r="P599"/>
  <c r="L599"/>
  <c r="K599"/>
  <c r="U598"/>
  <c r="S598"/>
  <c r="P598"/>
  <c r="L598"/>
  <c r="K598"/>
  <c r="U597"/>
  <c r="S597"/>
  <c r="P597"/>
  <c r="L597"/>
  <c r="K597"/>
  <c r="U596"/>
  <c r="S596"/>
  <c r="P596"/>
  <c r="L596"/>
  <c r="K596"/>
  <c r="U595"/>
  <c r="S595"/>
  <c r="P595"/>
  <c r="L595"/>
  <c r="K595"/>
  <c r="U594"/>
  <c r="S594"/>
  <c r="P594"/>
  <c r="L594"/>
  <c r="K594"/>
  <c r="U593"/>
  <c r="S593"/>
  <c r="P593"/>
  <c r="L593"/>
  <c r="K593"/>
  <c r="U592"/>
  <c r="S592"/>
  <c r="P592"/>
  <c r="L592"/>
  <c r="K592"/>
  <c r="U591"/>
  <c r="S591"/>
  <c r="P591"/>
  <c r="L591"/>
  <c r="K591"/>
  <c r="U590"/>
  <c r="S590"/>
  <c r="P590"/>
  <c r="L590"/>
  <c r="K590"/>
  <c r="U589"/>
  <c r="S589"/>
  <c r="P589"/>
  <c r="L589"/>
  <c r="K589"/>
  <c r="U588"/>
  <c r="S588"/>
  <c r="P588"/>
  <c r="L588"/>
  <c r="K588"/>
  <c r="U587"/>
  <c r="S587"/>
  <c r="P587"/>
  <c r="L587"/>
  <c r="K587"/>
  <c r="U586"/>
  <c r="S586"/>
  <c r="P586"/>
  <c r="L586"/>
  <c r="K586"/>
  <c r="U585"/>
  <c r="S585"/>
  <c r="P585"/>
  <c r="L585"/>
  <c r="K585"/>
  <c r="U584"/>
  <c r="S584"/>
  <c r="P584"/>
  <c r="L584"/>
  <c r="K584"/>
  <c r="U583"/>
  <c r="S583"/>
  <c r="P583"/>
  <c r="L583"/>
  <c r="K583"/>
  <c r="U582"/>
  <c r="S582"/>
  <c r="P582"/>
  <c r="L582"/>
  <c r="K582"/>
  <c r="U581"/>
  <c r="S581"/>
  <c r="P581"/>
  <c r="L581"/>
  <c r="K581"/>
  <c r="U580"/>
  <c r="S580"/>
  <c r="P580"/>
  <c r="L580"/>
  <c r="K580"/>
  <c r="U579"/>
  <c r="S579"/>
  <c r="P579"/>
  <c r="L579"/>
  <c r="K579"/>
  <c r="U578"/>
  <c r="S578"/>
  <c r="P578"/>
  <c r="L578"/>
  <c r="K578"/>
  <c r="U577"/>
  <c r="S577"/>
  <c r="P577"/>
  <c r="L577"/>
  <c r="K577"/>
  <c r="U576"/>
  <c r="S576"/>
  <c r="P576"/>
  <c r="L576"/>
  <c r="K576"/>
  <c r="U575"/>
  <c r="S575"/>
  <c r="P575"/>
  <c r="L575"/>
  <c r="K575"/>
  <c r="U574"/>
  <c r="S574"/>
  <c r="P574"/>
  <c r="L574"/>
  <c r="K574"/>
  <c r="U573"/>
  <c r="S573"/>
  <c r="P573"/>
  <c r="L573"/>
  <c r="K573"/>
  <c r="U572"/>
  <c r="S572"/>
  <c r="P572"/>
  <c r="L572"/>
  <c r="K572"/>
  <c r="U571"/>
  <c r="S571"/>
  <c r="P571"/>
  <c r="L571"/>
  <c r="K571"/>
  <c r="U570"/>
  <c r="S570"/>
  <c r="P570"/>
  <c r="L570"/>
  <c r="K570"/>
  <c r="U569"/>
  <c r="S569"/>
  <c r="P569"/>
  <c r="L569"/>
  <c r="K569"/>
  <c r="U568"/>
  <c r="S568"/>
  <c r="P568"/>
  <c r="L568"/>
  <c r="K568"/>
  <c r="U567"/>
  <c r="S567"/>
  <c r="P567"/>
  <c r="L567"/>
  <c r="K567"/>
  <c r="U566"/>
  <c r="S566"/>
  <c r="P566"/>
  <c r="L566"/>
  <c r="K566"/>
  <c r="U565"/>
  <c r="S565"/>
  <c r="P565"/>
  <c r="L565"/>
  <c r="K565"/>
  <c r="U564"/>
  <c r="S564"/>
  <c r="P564"/>
  <c r="L564"/>
  <c r="K564"/>
  <c r="U563"/>
  <c r="S563"/>
  <c r="P563"/>
  <c r="L563"/>
  <c r="K563"/>
  <c r="U562"/>
  <c r="S562"/>
  <c r="P562"/>
  <c r="L562"/>
  <c r="K562"/>
  <c r="U561"/>
  <c r="S561"/>
  <c r="P561"/>
  <c r="L561"/>
  <c r="K561"/>
  <c r="U560"/>
  <c r="S560"/>
  <c r="P560"/>
  <c r="L560"/>
  <c r="K560"/>
  <c r="U559"/>
  <c r="S559"/>
  <c r="P559"/>
  <c r="L559"/>
  <c r="K559"/>
  <c r="U558"/>
  <c r="S558"/>
  <c r="P558"/>
  <c r="L558"/>
  <c r="K558"/>
  <c r="U557"/>
  <c r="S557"/>
  <c r="P557"/>
  <c r="L557"/>
  <c r="K557"/>
  <c r="U556"/>
  <c r="S556"/>
  <c r="P556"/>
  <c r="L556"/>
  <c r="K556"/>
  <c r="U555"/>
  <c r="S555"/>
  <c r="P555"/>
  <c r="L555"/>
  <c r="K555"/>
  <c r="U554"/>
  <c r="S554"/>
  <c r="P554"/>
  <c r="L554"/>
  <c r="K554"/>
  <c r="U553"/>
  <c r="S553"/>
  <c r="P553"/>
  <c r="L553"/>
  <c r="K553"/>
  <c r="U552"/>
  <c r="S552"/>
  <c r="P552"/>
  <c r="L552"/>
  <c r="K552"/>
  <c r="U551"/>
  <c r="S551"/>
  <c r="P551"/>
  <c r="L551"/>
  <c r="K551"/>
  <c r="U550"/>
  <c r="S550"/>
  <c r="P550"/>
  <c r="L550"/>
  <c r="K550"/>
  <c r="U549"/>
  <c r="S549"/>
  <c r="P549"/>
  <c r="L549"/>
  <c r="K549"/>
  <c r="U548"/>
  <c r="S548"/>
  <c r="P548"/>
  <c r="L548"/>
  <c r="K548"/>
  <c r="U547"/>
  <c r="S547"/>
  <c r="P547"/>
  <c r="L547"/>
  <c r="K547"/>
  <c r="U546"/>
  <c r="S546"/>
  <c r="P546"/>
  <c r="L546"/>
  <c r="K546"/>
  <c r="U545"/>
  <c r="S545"/>
  <c r="P545"/>
  <c r="L545"/>
  <c r="K545"/>
  <c r="U544"/>
  <c r="S544"/>
  <c r="P544"/>
  <c r="L544"/>
  <c r="K544"/>
  <c r="U543"/>
  <c r="S543"/>
  <c r="P543"/>
  <c r="L543"/>
  <c r="K543"/>
  <c r="U542"/>
  <c r="S542"/>
  <c r="P542"/>
  <c r="L542"/>
  <c r="K542"/>
  <c r="U541"/>
  <c r="S541"/>
  <c r="P541"/>
  <c r="L541"/>
  <c r="K541"/>
  <c r="U540"/>
  <c r="S540"/>
  <c r="P540"/>
  <c r="L540"/>
  <c r="K540"/>
  <c r="U539"/>
  <c r="S539"/>
  <c r="P539"/>
  <c r="L539"/>
  <c r="K539"/>
  <c r="U538"/>
  <c r="S538"/>
  <c r="P538"/>
  <c r="L538"/>
  <c r="K538"/>
  <c r="U537"/>
  <c r="S537"/>
  <c r="P537"/>
  <c r="L537"/>
  <c r="K537"/>
  <c r="U536"/>
  <c r="S536"/>
  <c r="P536"/>
  <c r="L536"/>
  <c r="K536"/>
  <c r="U535"/>
  <c r="S535"/>
  <c r="P535"/>
  <c r="L535"/>
  <c r="K535"/>
  <c r="U534"/>
  <c r="S534"/>
  <c r="P534"/>
  <c r="L534"/>
  <c r="K534"/>
  <c r="U533"/>
  <c r="S533"/>
  <c r="P533"/>
  <c r="L533"/>
  <c r="K533"/>
  <c r="U532"/>
  <c r="S532"/>
  <c r="P532"/>
  <c r="L532"/>
  <c r="K532"/>
  <c r="U531"/>
  <c r="S531"/>
  <c r="P531"/>
  <c r="L531"/>
  <c r="K531"/>
  <c r="U530"/>
  <c r="S530"/>
  <c r="P530"/>
  <c r="L530"/>
  <c r="K530"/>
  <c r="U529"/>
  <c r="S529"/>
  <c r="P529"/>
  <c r="L529"/>
  <c r="K529"/>
  <c r="U528"/>
  <c r="S528"/>
  <c r="P528"/>
  <c r="L528"/>
  <c r="K528"/>
  <c r="U527"/>
  <c r="S527"/>
  <c r="P527"/>
  <c r="L527"/>
  <c r="K527"/>
  <c r="U526"/>
  <c r="S526"/>
  <c r="P526"/>
  <c r="L526"/>
  <c r="K526"/>
  <c r="U525"/>
  <c r="S525"/>
  <c r="P525"/>
  <c r="L525"/>
  <c r="K525"/>
  <c r="U524"/>
  <c r="S524"/>
  <c r="P524"/>
  <c r="L524"/>
  <c r="K524"/>
  <c r="U523"/>
  <c r="S523"/>
  <c r="P523"/>
  <c r="L523"/>
  <c r="K523"/>
  <c r="U522"/>
  <c r="S522"/>
  <c r="P522"/>
  <c r="L522"/>
  <c r="K522"/>
  <c r="U521"/>
  <c r="S521"/>
  <c r="P521"/>
  <c r="L521"/>
  <c r="K521"/>
  <c r="U520"/>
  <c r="S520"/>
  <c r="P520"/>
  <c r="L520"/>
  <c r="K520"/>
  <c r="U519"/>
  <c r="S519"/>
  <c r="P519"/>
  <c r="L519"/>
  <c r="K519"/>
  <c r="U518"/>
  <c r="S518"/>
  <c r="P518"/>
  <c r="L518"/>
  <c r="K518"/>
  <c r="U517"/>
  <c r="S517"/>
  <c r="P517"/>
  <c r="L517"/>
  <c r="K517"/>
  <c r="U516"/>
  <c r="S516"/>
  <c r="P516"/>
  <c r="L516"/>
  <c r="K516"/>
  <c r="U515"/>
  <c r="S515"/>
  <c r="P515"/>
  <c r="L515"/>
  <c r="K515"/>
  <c r="U514"/>
  <c r="S514"/>
  <c r="P514"/>
  <c r="L514"/>
  <c r="K514"/>
  <c r="U513"/>
  <c r="S513"/>
  <c r="P513"/>
  <c r="L513"/>
  <c r="K513"/>
  <c r="U512"/>
  <c r="S512"/>
  <c r="P512"/>
  <c r="L512"/>
  <c r="K512"/>
  <c r="U511"/>
  <c r="S511"/>
  <c r="P511"/>
  <c r="L511"/>
  <c r="K511"/>
  <c r="U510"/>
  <c r="S510"/>
  <c r="P510"/>
  <c r="L510"/>
  <c r="K510"/>
  <c r="U509"/>
  <c r="S509"/>
  <c r="P509"/>
  <c r="L509"/>
  <c r="K509"/>
  <c r="U508"/>
  <c r="S508"/>
  <c r="P508"/>
  <c r="L508"/>
  <c r="K508"/>
  <c r="U507"/>
  <c r="S507"/>
  <c r="P507"/>
  <c r="L507"/>
  <c r="K507"/>
  <c r="U506"/>
  <c r="S506"/>
  <c r="P506"/>
  <c r="L506"/>
  <c r="K506"/>
  <c r="U505"/>
  <c r="S505"/>
  <c r="P505"/>
  <c r="L505"/>
  <c r="K505"/>
  <c r="U504"/>
  <c r="S504"/>
  <c r="P504"/>
  <c r="L504"/>
  <c r="K504"/>
  <c r="U503"/>
  <c r="S503"/>
  <c r="P503"/>
  <c r="L503"/>
  <c r="K503"/>
  <c r="U502"/>
  <c r="S502"/>
  <c r="P502"/>
  <c r="L502"/>
  <c r="K502"/>
  <c r="U501"/>
  <c r="S501"/>
  <c r="P501"/>
  <c r="L501"/>
  <c r="K501"/>
  <c r="U500"/>
  <c r="S500"/>
  <c r="P500"/>
  <c r="L500"/>
  <c r="K500"/>
  <c r="U499"/>
  <c r="S499"/>
  <c r="P499"/>
  <c r="L499"/>
  <c r="K499"/>
  <c r="U498"/>
  <c r="S498"/>
  <c r="P498"/>
  <c r="L498"/>
  <c r="K498"/>
  <c r="U497"/>
  <c r="S497"/>
  <c r="P497"/>
  <c r="L497"/>
  <c r="K497"/>
  <c r="U496"/>
  <c r="S496"/>
  <c r="P496"/>
  <c r="L496"/>
  <c r="K496"/>
  <c r="U495"/>
  <c r="S495"/>
  <c r="P495"/>
  <c r="L495"/>
  <c r="K495"/>
  <c r="U494"/>
  <c r="S494"/>
  <c r="P494"/>
  <c r="L494"/>
  <c r="K494"/>
  <c r="U493"/>
  <c r="S493"/>
  <c r="P493"/>
  <c r="L493"/>
  <c r="K493"/>
  <c r="U492"/>
  <c r="S492"/>
  <c r="P492"/>
  <c r="L492"/>
  <c r="K492"/>
  <c r="U491"/>
  <c r="S491"/>
  <c r="P491"/>
  <c r="L491"/>
  <c r="K491"/>
  <c r="U490"/>
  <c r="S490"/>
  <c r="P490"/>
  <c r="L490"/>
  <c r="K490"/>
  <c r="U489"/>
  <c r="S489"/>
  <c r="P489"/>
  <c r="L489"/>
  <c r="K489"/>
  <c r="U488"/>
  <c r="S488"/>
  <c r="P488"/>
  <c r="L488"/>
  <c r="K488"/>
  <c r="U487"/>
  <c r="S487"/>
  <c r="P487"/>
  <c r="L487"/>
  <c r="K487"/>
  <c r="U486"/>
  <c r="S486"/>
  <c r="P486"/>
  <c r="L486"/>
  <c r="K486"/>
  <c r="U485"/>
  <c r="S485"/>
  <c r="P485"/>
  <c r="L485"/>
  <c r="K485"/>
  <c r="U484"/>
  <c r="S484"/>
  <c r="P484"/>
  <c r="L484"/>
  <c r="K484"/>
  <c r="U483"/>
  <c r="S483"/>
  <c r="P483"/>
  <c r="L483"/>
  <c r="K483"/>
  <c r="U482"/>
  <c r="S482"/>
  <c r="P482"/>
  <c r="L482"/>
  <c r="K482"/>
  <c r="U481"/>
  <c r="S481"/>
  <c r="P481"/>
  <c r="L481"/>
  <c r="K481"/>
  <c r="U480"/>
  <c r="S480"/>
  <c r="P480"/>
  <c r="L480"/>
  <c r="K480"/>
  <c r="U479"/>
  <c r="S479"/>
  <c r="P479"/>
  <c r="L479"/>
  <c r="K479"/>
  <c r="U478"/>
  <c r="S478"/>
  <c r="P478"/>
  <c r="L478"/>
  <c r="K478"/>
  <c r="U477"/>
  <c r="S477"/>
  <c r="P477"/>
  <c r="L477"/>
  <c r="K477"/>
  <c r="U476"/>
  <c r="S476"/>
  <c r="P476"/>
  <c r="L476"/>
  <c r="K476"/>
  <c r="U475"/>
  <c r="S475"/>
  <c r="P475"/>
  <c r="L475"/>
  <c r="K475"/>
  <c r="U474"/>
  <c r="S474"/>
  <c r="P474"/>
  <c r="L474"/>
  <c r="K474"/>
  <c r="U473"/>
  <c r="S473"/>
  <c r="P473"/>
  <c r="L473"/>
  <c r="K473"/>
  <c r="U472"/>
  <c r="S472"/>
  <c r="P472"/>
  <c r="L472"/>
  <c r="K472"/>
  <c r="U471"/>
  <c r="S471"/>
  <c r="P471"/>
  <c r="L471"/>
  <c r="K471"/>
  <c r="U470"/>
  <c r="S470"/>
  <c r="P470"/>
  <c r="L470"/>
  <c r="K470"/>
  <c r="U469"/>
  <c r="S469"/>
  <c r="P469"/>
  <c r="L469"/>
  <c r="K469"/>
  <c r="U468"/>
  <c r="S468"/>
  <c r="P468"/>
  <c r="L468"/>
  <c r="K468"/>
  <c r="U467"/>
  <c r="S467"/>
  <c r="P467"/>
  <c r="L467"/>
  <c r="K467"/>
  <c r="U466"/>
  <c r="S466"/>
  <c r="P466"/>
  <c r="L466"/>
  <c r="K466"/>
  <c r="U465"/>
  <c r="S465"/>
  <c r="P465"/>
  <c r="L465"/>
  <c r="K465"/>
  <c r="U464"/>
  <c r="S464"/>
  <c r="P464"/>
  <c r="L464"/>
  <c r="K464"/>
  <c r="U463"/>
  <c r="S463"/>
  <c r="P463"/>
  <c r="L463"/>
  <c r="K463"/>
  <c r="U462"/>
  <c r="S462"/>
  <c r="P462"/>
  <c r="L462"/>
  <c r="K462"/>
  <c r="U461"/>
  <c r="S461"/>
  <c r="P461"/>
  <c r="L461"/>
  <c r="K461"/>
  <c r="U460"/>
  <c r="S460"/>
  <c r="P460"/>
  <c r="L460"/>
  <c r="K460"/>
  <c r="U459"/>
  <c r="S459"/>
  <c r="P459"/>
  <c r="L459"/>
  <c r="K459"/>
  <c r="U458"/>
  <c r="S458"/>
  <c r="P458"/>
  <c r="L458"/>
  <c r="K458"/>
  <c r="U457"/>
  <c r="S457"/>
  <c r="P457"/>
  <c r="L457"/>
  <c r="K457"/>
  <c r="U456"/>
  <c r="S456"/>
  <c r="P456"/>
  <c r="L456"/>
  <c r="K456"/>
  <c r="U455"/>
  <c r="S455"/>
  <c r="P455"/>
  <c r="L455"/>
  <c r="K455"/>
  <c r="U454"/>
  <c r="S454"/>
  <c r="P454"/>
  <c r="L454"/>
  <c r="K454"/>
  <c r="U453"/>
  <c r="S453"/>
  <c r="P453"/>
  <c r="L453"/>
  <c r="K453"/>
  <c r="U452"/>
  <c r="S452"/>
  <c r="P452"/>
  <c r="L452"/>
  <c r="K452"/>
  <c r="U451"/>
  <c r="S451"/>
  <c r="P451"/>
  <c r="L451"/>
  <c r="K451"/>
  <c r="U450"/>
  <c r="S450"/>
  <c r="P450"/>
  <c r="L450"/>
  <c r="K450"/>
  <c r="U449"/>
  <c r="S449"/>
  <c r="P449"/>
  <c r="L449"/>
  <c r="K449"/>
  <c r="U448"/>
  <c r="S448"/>
  <c r="P448"/>
  <c r="L448"/>
  <c r="K448"/>
  <c r="U447"/>
  <c r="S447"/>
  <c r="P447"/>
  <c r="L447"/>
  <c r="K447"/>
  <c r="U446"/>
  <c r="S446"/>
  <c r="P446"/>
  <c r="L446"/>
  <c r="K446"/>
  <c r="U445"/>
  <c r="S445"/>
  <c r="P445"/>
  <c r="L445"/>
  <c r="K445"/>
  <c r="U444"/>
  <c r="S444"/>
  <c r="P444"/>
  <c r="L444"/>
  <c r="K444"/>
  <c r="U443"/>
  <c r="S443"/>
  <c r="P443"/>
  <c r="L443"/>
  <c r="K443"/>
  <c r="U442"/>
  <c r="S442"/>
  <c r="P442"/>
  <c r="L442"/>
  <c r="K442"/>
  <c r="U441"/>
  <c r="S441"/>
  <c r="P441"/>
  <c r="L441"/>
  <c r="K441"/>
  <c r="U440"/>
  <c r="S440"/>
  <c r="P440"/>
  <c r="L440"/>
  <c r="K440"/>
  <c r="U439"/>
  <c r="S439"/>
  <c r="P439"/>
  <c r="L439"/>
  <c r="K439"/>
  <c r="U438"/>
  <c r="S438"/>
  <c r="P438"/>
  <c r="L438"/>
  <c r="K438"/>
  <c r="U437"/>
  <c r="S437"/>
  <c r="P437"/>
  <c r="L437"/>
  <c r="K437"/>
  <c r="U436"/>
  <c r="S436"/>
  <c r="P436"/>
  <c r="L436"/>
  <c r="K436"/>
  <c r="U435"/>
  <c r="S435"/>
  <c r="P435"/>
  <c r="L435"/>
  <c r="K435"/>
  <c r="U434"/>
  <c r="S434"/>
  <c r="P434"/>
  <c r="L434"/>
  <c r="K434"/>
  <c r="U433"/>
  <c r="S433"/>
  <c r="P433"/>
  <c r="L433"/>
  <c r="K433"/>
  <c r="U432"/>
  <c r="S432"/>
  <c r="P432"/>
  <c r="L432"/>
  <c r="K432"/>
  <c r="U431"/>
  <c r="S431"/>
  <c r="P431"/>
  <c r="L431"/>
  <c r="K431"/>
  <c r="U430"/>
  <c r="S430"/>
  <c r="P430"/>
  <c r="L430"/>
  <c r="K430"/>
  <c r="U429"/>
  <c r="S429"/>
  <c r="P429"/>
  <c r="L429"/>
  <c r="K429"/>
  <c r="U428"/>
  <c r="S428"/>
  <c r="P428"/>
  <c r="L428"/>
  <c r="K428"/>
  <c r="U427"/>
  <c r="S427"/>
  <c r="P427"/>
  <c r="L427"/>
  <c r="K427"/>
  <c r="U426"/>
  <c r="S426"/>
  <c r="P426"/>
  <c r="L426"/>
  <c r="K426"/>
  <c r="U425"/>
  <c r="S425"/>
  <c r="P425"/>
  <c r="L425"/>
  <c r="K425"/>
  <c r="U424"/>
  <c r="S424"/>
  <c r="P424"/>
  <c r="L424"/>
  <c r="K424"/>
  <c r="U423"/>
  <c r="S423"/>
  <c r="P423"/>
  <c r="L423"/>
  <c r="K423"/>
  <c r="U422"/>
  <c r="S422"/>
  <c r="P422"/>
  <c r="L422"/>
  <c r="K422"/>
  <c r="U421"/>
  <c r="S421"/>
  <c r="P421"/>
  <c r="L421"/>
  <c r="K421"/>
  <c r="U420"/>
  <c r="S420"/>
  <c r="P420"/>
  <c r="L420"/>
  <c r="K420"/>
  <c r="U419"/>
  <c r="S419"/>
  <c r="P419"/>
  <c r="L419"/>
  <c r="K419"/>
  <c r="U418"/>
  <c r="S418"/>
  <c r="P418"/>
  <c r="L418"/>
  <c r="K418"/>
  <c r="U417"/>
  <c r="S417"/>
  <c r="P417"/>
  <c r="L417"/>
  <c r="K417"/>
  <c r="U416"/>
  <c r="S416"/>
  <c r="P416"/>
  <c r="L416"/>
  <c r="K416"/>
  <c r="U415"/>
  <c r="S415"/>
  <c r="P415"/>
  <c r="L415"/>
  <c r="K415"/>
  <c r="U414"/>
  <c r="S414"/>
  <c r="P414"/>
  <c r="L414"/>
  <c r="K414"/>
  <c r="U413"/>
  <c r="S413"/>
  <c r="P413"/>
  <c r="L413"/>
  <c r="K413"/>
  <c r="U412"/>
  <c r="S412"/>
  <c r="P412"/>
  <c r="L412"/>
  <c r="K412"/>
  <c r="U411"/>
  <c r="S411"/>
  <c r="P411"/>
  <c r="L411"/>
  <c r="K411"/>
  <c r="U410"/>
  <c r="S410"/>
  <c r="P410"/>
  <c r="L410"/>
  <c r="K410"/>
  <c r="U409"/>
  <c r="S409"/>
  <c r="P409"/>
  <c r="L409"/>
  <c r="K409"/>
  <c r="U408"/>
  <c r="S408"/>
  <c r="P408"/>
  <c r="L408"/>
  <c r="K408"/>
  <c r="U407"/>
  <c r="S407"/>
  <c r="P407"/>
  <c r="L407"/>
  <c r="K407"/>
  <c r="U406"/>
  <c r="S406"/>
  <c r="P406"/>
  <c r="L406"/>
  <c r="K406"/>
  <c r="U405"/>
  <c r="S405"/>
  <c r="P405"/>
  <c r="L405"/>
  <c r="K405"/>
  <c r="U404"/>
  <c r="S404"/>
  <c r="P404"/>
  <c r="L404"/>
  <c r="K404"/>
  <c r="U403"/>
  <c r="S403"/>
  <c r="P403"/>
  <c r="L403"/>
  <c r="K403"/>
  <c r="U402"/>
  <c r="S402"/>
  <c r="P402"/>
  <c r="L402"/>
  <c r="K402"/>
  <c r="U401"/>
  <c r="S401"/>
  <c r="P401"/>
  <c r="L401"/>
  <c r="K401"/>
  <c r="U400"/>
  <c r="S400"/>
  <c r="P400"/>
  <c r="L400"/>
  <c r="K400"/>
  <c r="U399"/>
  <c r="S399"/>
  <c r="P399"/>
  <c r="L399"/>
  <c r="K399"/>
  <c r="U398"/>
  <c r="S398"/>
  <c r="P398"/>
  <c r="L398"/>
  <c r="K398"/>
  <c r="U397"/>
  <c r="S397"/>
  <c r="P397"/>
  <c r="L397"/>
  <c r="K397"/>
  <c r="U396"/>
  <c r="S396"/>
  <c r="P396"/>
  <c r="L396"/>
  <c r="K396"/>
  <c r="U395"/>
  <c r="S395"/>
  <c r="P395"/>
  <c r="L395"/>
  <c r="K395"/>
  <c r="U394"/>
  <c r="S394"/>
  <c r="P394"/>
  <c r="L394"/>
  <c r="K394"/>
  <c r="U393"/>
  <c r="S393"/>
  <c r="P393"/>
  <c r="L393"/>
  <c r="K393"/>
  <c r="U392"/>
  <c r="S392"/>
  <c r="P392"/>
  <c r="L392"/>
  <c r="K392"/>
  <c r="U391"/>
  <c r="S391"/>
  <c r="P391"/>
  <c r="L391"/>
  <c r="K391"/>
  <c r="U390"/>
  <c r="S390"/>
  <c r="P390"/>
  <c r="L390"/>
  <c r="K390"/>
  <c r="U389"/>
  <c r="S389"/>
  <c r="P389"/>
  <c r="L389"/>
  <c r="K389"/>
  <c r="U388"/>
  <c r="S388"/>
  <c r="P388"/>
  <c r="L388"/>
  <c r="K388"/>
  <c r="U387"/>
  <c r="S387"/>
  <c r="P387"/>
  <c r="L387"/>
  <c r="K387"/>
  <c r="U386"/>
  <c r="S386"/>
  <c r="P386"/>
  <c r="L386"/>
  <c r="K386"/>
  <c r="U385"/>
  <c r="S385"/>
  <c r="P385"/>
  <c r="L385"/>
  <c r="K385"/>
  <c r="U384"/>
  <c r="S384"/>
  <c r="P384"/>
  <c r="L384"/>
  <c r="K384"/>
  <c r="U383"/>
  <c r="S383"/>
  <c r="P383"/>
  <c r="L383"/>
  <c r="K383"/>
  <c r="U382"/>
  <c r="S382"/>
  <c r="P382"/>
  <c r="L382"/>
  <c r="K382"/>
  <c r="U381"/>
  <c r="S381"/>
  <c r="P381"/>
  <c r="L381"/>
  <c r="K381"/>
  <c r="U380"/>
  <c r="S380"/>
  <c r="P380"/>
  <c r="L380"/>
  <c r="K380"/>
  <c r="U379"/>
  <c r="S379"/>
  <c r="P379"/>
  <c r="L379"/>
  <c r="K379"/>
  <c r="U378"/>
  <c r="S378"/>
  <c r="P378"/>
  <c r="L378"/>
  <c r="K378"/>
  <c r="U377"/>
  <c r="S377"/>
  <c r="P377"/>
  <c r="L377"/>
  <c r="K377"/>
  <c r="U376"/>
  <c r="S376"/>
  <c r="P376"/>
  <c r="L376"/>
  <c r="K376"/>
  <c r="U375"/>
  <c r="S375"/>
  <c r="P375"/>
  <c r="L375"/>
  <c r="K375"/>
  <c r="U374"/>
  <c r="S374"/>
  <c r="P374"/>
  <c r="L374"/>
  <c r="K374"/>
  <c r="U373"/>
  <c r="S373"/>
  <c r="P373"/>
  <c r="L373"/>
  <c r="K373"/>
  <c r="U372"/>
  <c r="S372"/>
  <c r="P372"/>
  <c r="L372"/>
  <c r="K372"/>
  <c r="U371"/>
  <c r="S371"/>
  <c r="P371"/>
  <c r="L371"/>
  <c r="K371"/>
  <c r="U370"/>
  <c r="S370"/>
  <c r="P370"/>
  <c r="L370"/>
  <c r="K370"/>
  <c r="U369"/>
  <c r="S369"/>
  <c r="P369"/>
  <c r="L369"/>
  <c r="K369"/>
  <c r="U368"/>
  <c r="S368"/>
  <c r="P368"/>
  <c r="L368"/>
  <c r="K368"/>
  <c r="U367"/>
  <c r="S367"/>
  <c r="P367"/>
  <c r="L367"/>
  <c r="K367"/>
  <c r="U366"/>
  <c r="S366"/>
  <c r="P366"/>
  <c r="L366"/>
  <c r="K366"/>
  <c r="U365"/>
  <c r="S365"/>
  <c r="P365"/>
  <c r="L365"/>
  <c r="K365"/>
  <c r="U364"/>
  <c r="S364"/>
  <c r="P364"/>
  <c r="L364"/>
  <c r="K364"/>
  <c r="U363"/>
  <c r="S363"/>
  <c r="P363"/>
  <c r="L363"/>
  <c r="K363"/>
  <c r="U362"/>
  <c r="S362"/>
  <c r="P362"/>
  <c r="L362"/>
  <c r="K362"/>
  <c r="U361"/>
  <c r="S361"/>
  <c r="P361"/>
  <c r="L361"/>
  <c r="K361"/>
  <c r="U360"/>
  <c r="S360"/>
  <c r="P360"/>
  <c r="L360"/>
  <c r="K360"/>
  <c r="U359"/>
  <c r="S359"/>
  <c r="P359"/>
  <c r="L359"/>
  <c r="K359"/>
  <c r="U358"/>
  <c r="S358"/>
  <c r="P358"/>
  <c r="L358"/>
  <c r="K358"/>
  <c r="U357"/>
  <c r="S357"/>
  <c r="P357"/>
  <c r="L357"/>
  <c r="K357"/>
  <c r="U356"/>
  <c r="S356"/>
  <c r="P356"/>
  <c r="L356"/>
  <c r="K356"/>
  <c r="U355"/>
  <c r="S355"/>
  <c r="P355"/>
  <c r="L355"/>
  <c r="K355"/>
  <c r="U354"/>
  <c r="S354"/>
  <c r="P354"/>
  <c r="L354"/>
  <c r="K354"/>
  <c r="U353"/>
  <c r="S353"/>
  <c r="P353"/>
  <c r="L353"/>
  <c r="K353"/>
  <c r="U352"/>
  <c r="S352"/>
  <c r="P352"/>
  <c r="L352"/>
  <c r="K352"/>
  <c r="U351"/>
  <c r="S351"/>
  <c r="P351"/>
  <c r="L351"/>
  <c r="K351"/>
  <c r="U350"/>
  <c r="S350"/>
  <c r="P350"/>
  <c r="L350"/>
  <c r="K350"/>
  <c r="U349"/>
  <c r="S349"/>
  <c r="P349"/>
  <c r="L349"/>
  <c r="K349"/>
  <c r="U348"/>
  <c r="S348"/>
  <c r="P348"/>
  <c r="L348"/>
  <c r="K348"/>
  <c r="U347"/>
  <c r="S347"/>
  <c r="P347"/>
  <c r="L347"/>
  <c r="K347"/>
  <c r="U346"/>
  <c r="S346"/>
  <c r="P346"/>
  <c r="L346"/>
  <c r="K346"/>
  <c r="U345"/>
  <c r="S345"/>
  <c r="P345"/>
  <c r="L345"/>
  <c r="K345"/>
  <c r="U344"/>
  <c r="S344"/>
  <c r="P344"/>
  <c r="L344"/>
  <c r="K344"/>
  <c r="U343"/>
  <c r="S343"/>
  <c r="P343"/>
  <c r="L343"/>
  <c r="K343"/>
  <c r="U342"/>
  <c r="S342"/>
  <c r="P342"/>
  <c r="L342"/>
  <c r="K342"/>
  <c r="U341"/>
  <c r="S341"/>
  <c r="P341"/>
  <c r="L341"/>
  <c r="K341"/>
  <c r="U340"/>
  <c r="S340"/>
  <c r="P340"/>
  <c r="L340"/>
  <c r="K340"/>
  <c r="U339"/>
  <c r="S339"/>
  <c r="P339"/>
  <c r="L339"/>
  <c r="K339"/>
  <c r="U338"/>
  <c r="S338"/>
  <c r="P338"/>
  <c r="L338"/>
  <c r="K338"/>
  <c r="U337"/>
  <c r="S337"/>
  <c r="P337"/>
  <c r="L337"/>
  <c r="K337"/>
  <c r="U336"/>
  <c r="S336"/>
  <c r="P336"/>
  <c r="L336"/>
  <c r="K336"/>
  <c r="U335"/>
  <c r="S335"/>
  <c r="P335"/>
  <c r="L335"/>
  <c r="K335"/>
  <c r="U334"/>
  <c r="S334"/>
  <c r="P334"/>
  <c r="L334"/>
  <c r="K334"/>
  <c r="U333"/>
  <c r="S333"/>
  <c r="P333"/>
  <c r="L333"/>
  <c r="K333"/>
  <c r="U332"/>
  <c r="S332"/>
  <c r="P332"/>
  <c r="L332"/>
  <c r="K332"/>
  <c r="U331"/>
  <c r="S331"/>
  <c r="P331"/>
  <c r="L331"/>
  <c r="K331"/>
  <c r="U330"/>
  <c r="S330"/>
  <c r="P330"/>
  <c r="L330"/>
  <c r="K330"/>
  <c r="U329"/>
  <c r="S329"/>
  <c r="P329"/>
  <c r="L329"/>
  <c r="K329"/>
  <c r="U328"/>
  <c r="S328"/>
  <c r="P328"/>
  <c r="L328"/>
  <c r="K328"/>
  <c r="U327"/>
  <c r="S327"/>
  <c r="P327"/>
  <c r="L327"/>
  <c r="K327"/>
  <c r="U326"/>
  <c r="S326"/>
  <c r="P326"/>
  <c r="L326"/>
  <c r="K326"/>
  <c r="U325"/>
  <c r="S325"/>
  <c r="P325"/>
  <c r="L325"/>
  <c r="K325"/>
  <c r="U324"/>
  <c r="S324"/>
  <c r="P324"/>
  <c r="L324"/>
  <c r="K324"/>
  <c r="U323"/>
  <c r="S323"/>
  <c r="P323"/>
  <c r="L323"/>
  <c r="K323"/>
  <c r="U322"/>
  <c r="S322"/>
  <c r="P322"/>
  <c r="L322"/>
  <c r="K322"/>
  <c r="U321"/>
  <c r="S321"/>
  <c r="P321"/>
  <c r="L321"/>
  <c r="K321"/>
  <c r="U320"/>
  <c r="S320"/>
  <c r="P320"/>
  <c r="L320"/>
  <c r="K320"/>
  <c r="U319"/>
  <c r="S319"/>
  <c r="P319"/>
  <c r="L319"/>
  <c r="K319"/>
  <c r="U318"/>
  <c r="S318"/>
  <c r="P318"/>
  <c r="L318"/>
  <c r="K318"/>
  <c r="U317"/>
  <c r="S317"/>
  <c r="P317"/>
  <c r="L317"/>
  <c r="K317"/>
  <c r="U316"/>
  <c r="S316"/>
  <c r="P316"/>
  <c r="L316"/>
  <c r="K316"/>
  <c r="U315"/>
  <c r="S315"/>
  <c r="P315"/>
  <c r="L315"/>
  <c r="K315"/>
  <c r="U314"/>
  <c r="S314"/>
  <c r="P314"/>
  <c r="L314"/>
  <c r="K314"/>
  <c r="U313"/>
  <c r="S313"/>
  <c r="P313"/>
  <c r="L313"/>
  <c r="K313"/>
  <c r="U312"/>
  <c r="S312"/>
  <c r="P312"/>
  <c r="L312"/>
  <c r="K312"/>
  <c r="U311"/>
  <c r="S311"/>
  <c r="P311"/>
  <c r="L311"/>
  <c r="K311"/>
  <c r="U310"/>
  <c r="S310"/>
  <c r="P310"/>
  <c r="L310"/>
  <c r="K310"/>
  <c r="U309"/>
  <c r="S309"/>
  <c r="P309"/>
  <c r="L309"/>
  <c r="K309"/>
  <c r="U308"/>
  <c r="S308"/>
  <c r="P308"/>
  <c r="L308"/>
  <c r="K308"/>
  <c r="U307"/>
  <c r="S307"/>
  <c r="P307"/>
  <c r="L307"/>
  <c r="K307"/>
  <c r="U306"/>
  <c r="S306"/>
  <c r="P306"/>
  <c r="L306"/>
  <c r="K306"/>
  <c r="U305"/>
  <c r="S305"/>
  <c r="P305"/>
  <c r="L305"/>
  <c r="K305"/>
  <c r="U304"/>
  <c r="S304"/>
  <c r="P304"/>
  <c r="L304"/>
  <c r="K304"/>
  <c r="U303"/>
  <c r="S303"/>
  <c r="P303"/>
  <c r="L303"/>
  <c r="K303"/>
  <c r="U302"/>
  <c r="S302"/>
  <c r="P302"/>
  <c r="L302"/>
  <c r="K302"/>
  <c r="U301"/>
  <c r="S301"/>
  <c r="P301"/>
  <c r="L301"/>
  <c r="K301"/>
  <c r="U300"/>
  <c r="S300"/>
  <c r="P300"/>
  <c r="L300"/>
  <c r="K300"/>
  <c r="U299"/>
  <c r="S299"/>
  <c r="P299"/>
  <c r="L299"/>
  <c r="K299"/>
  <c r="U298"/>
  <c r="S298"/>
  <c r="P298"/>
  <c r="L298"/>
  <c r="K298"/>
  <c r="U297"/>
  <c r="S297"/>
  <c r="P297"/>
  <c r="L297"/>
  <c r="K297"/>
  <c r="U296"/>
  <c r="S296"/>
  <c r="P296"/>
  <c r="L296"/>
  <c r="K296"/>
  <c r="U295"/>
  <c r="S295"/>
  <c r="P295"/>
  <c r="L295"/>
  <c r="K295"/>
  <c r="U294"/>
  <c r="S294"/>
  <c r="P294"/>
  <c r="L294"/>
  <c r="K294"/>
  <c r="U293"/>
  <c r="S293"/>
  <c r="P293"/>
  <c r="L293"/>
  <c r="K293"/>
  <c r="U292"/>
  <c r="S292"/>
  <c r="P292"/>
  <c r="L292"/>
  <c r="K292"/>
  <c r="U291"/>
  <c r="S291"/>
  <c r="P291"/>
  <c r="L291"/>
  <c r="K291"/>
  <c r="U290"/>
  <c r="S290"/>
  <c r="P290"/>
  <c r="L290"/>
  <c r="K290"/>
  <c r="U289"/>
  <c r="S289"/>
  <c r="P289"/>
  <c r="L289"/>
  <c r="K289"/>
  <c r="U288"/>
  <c r="S288"/>
  <c r="P288"/>
  <c r="L288"/>
  <c r="K288"/>
  <c r="U287"/>
  <c r="S287"/>
  <c r="P287"/>
  <c r="L287"/>
  <c r="K287"/>
  <c r="U286"/>
  <c r="S286"/>
  <c r="P286"/>
  <c r="L286"/>
  <c r="K286"/>
  <c r="U285"/>
  <c r="S285"/>
  <c r="P285"/>
  <c r="L285"/>
  <c r="K285"/>
  <c r="U284"/>
  <c r="S284"/>
  <c r="P284"/>
  <c r="L284"/>
  <c r="K284"/>
  <c r="U283"/>
  <c r="S283"/>
  <c r="P283"/>
  <c r="L283"/>
  <c r="K283"/>
  <c r="U282"/>
  <c r="S282"/>
  <c r="P282"/>
  <c r="L282"/>
  <c r="K282"/>
  <c r="U281"/>
  <c r="S281"/>
  <c r="P281"/>
  <c r="L281"/>
  <c r="K281"/>
  <c r="U280"/>
  <c r="S280"/>
  <c r="P280"/>
  <c r="L280"/>
  <c r="K280"/>
  <c r="U279"/>
  <c r="S279"/>
  <c r="P279"/>
  <c r="L279"/>
  <c r="K279"/>
  <c r="U278"/>
  <c r="S278"/>
  <c r="P278"/>
  <c r="L278"/>
  <c r="K278"/>
  <c r="U277"/>
  <c r="S277"/>
  <c r="P277"/>
  <c r="L277"/>
  <c r="K277"/>
  <c r="U276"/>
  <c r="S276"/>
  <c r="P276"/>
  <c r="L276"/>
  <c r="K276"/>
  <c r="U275"/>
  <c r="S275"/>
  <c r="P275"/>
  <c r="L275"/>
  <c r="K275"/>
  <c r="U274"/>
  <c r="S274"/>
  <c r="P274"/>
  <c r="L274"/>
  <c r="K274"/>
  <c r="U273"/>
  <c r="S273"/>
  <c r="P273"/>
  <c r="L273"/>
  <c r="K273"/>
  <c r="U272"/>
  <c r="S272"/>
  <c r="P272"/>
  <c r="L272"/>
  <c r="K272"/>
  <c r="U271"/>
  <c r="S271"/>
  <c r="P271"/>
  <c r="L271"/>
  <c r="K271"/>
  <c r="U270"/>
  <c r="S270"/>
  <c r="P270"/>
  <c r="L270"/>
  <c r="K270"/>
  <c r="U269"/>
  <c r="S269"/>
  <c r="P269"/>
  <c r="L269"/>
  <c r="K269"/>
  <c r="U268"/>
  <c r="S268"/>
  <c r="P268"/>
  <c r="L268"/>
  <c r="K268"/>
  <c r="U267"/>
  <c r="S267"/>
  <c r="P267"/>
  <c r="L267"/>
  <c r="K267"/>
  <c r="U266"/>
  <c r="S266"/>
  <c r="P266"/>
  <c r="L266"/>
  <c r="K266"/>
  <c r="U265"/>
  <c r="S265"/>
  <c r="P265"/>
  <c r="L265"/>
  <c r="K265"/>
  <c r="U264"/>
  <c r="S264"/>
  <c r="P264"/>
  <c r="L264"/>
  <c r="K264"/>
  <c r="U263"/>
  <c r="S263"/>
  <c r="P263"/>
  <c r="L263"/>
  <c r="K263"/>
  <c r="U262"/>
  <c r="S262"/>
  <c r="P262"/>
  <c r="L262"/>
  <c r="K262"/>
  <c r="U261"/>
  <c r="S261"/>
  <c r="P261"/>
  <c r="L261"/>
  <c r="K261"/>
  <c r="U260"/>
  <c r="S260"/>
  <c r="P260"/>
  <c r="L260"/>
  <c r="K260"/>
  <c r="U259"/>
  <c r="S259"/>
  <c r="P259"/>
  <c r="L259"/>
  <c r="K259"/>
  <c r="U258"/>
  <c r="S258"/>
  <c r="P258"/>
  <c r="L258"/>
  <c r="K258"/>
  <c r="U257"/>
  <c r="S257"/>
  <c r="P257"/>
  <c r="L257"/>
  <c r="K257"/>
  <c r="U256"/>
  <c r="S256"/>
  <c r="P256"/>
  <c r="L256"/>
  <c r="K256"/>
  <c r="U255"/>
  <c r="S255"/>
  <c r="P255"/>
  <c r="L255"/>
  <c r="K255"/>
  <c r="U254"/>
  <c r="S254"/>
  <c r="P254"/>
  <c r="L254"/>
  <c r="K254"/>
  <c r="U253"/>
  <c r="S253"/>
  <c r="P253"/>
  <c r="L253"/>
  <c r="K253"/>
  <c r="U252"/>
  <c r="S252"/>
  <c r="P252"/>
  <c r="L252"/>
  <c r="K252"/>
  <c r="U251"/>
  <c r="S251"/>
  <c r="P251"/>
  <c r="L251"/>
  <c r="K251"/>
  <c r="U250"/>
  <c r="S250"/>
  <c r="P250"/>
  <c r="L250"/>
  <c r="K250"/>
  <c r="U249"/>
  <c r="S249"/>
  <c r="P249"/>
  <c r="L249"/>
  <c r="K249"/>
  <c r="U248"/>
  <c r="S248"/>
  <c r="P248"/>
  <c r="L248"/>
  <c r="K248"/>
  <c r="U247"/>
  <c r="S247"/>
  <c r="P247"/>
  <c r="L247"/>
  <c r="K247"/>
  <c r="U246"/>
  <c r="S246"/>
  <c r="P246"/>
  <c r="L246"/>
  <c r="K246"/>
  <c r="U245"/>
  <c r="S245"/>
  <c r="P245"/>
  <c r="L245"/>
  <c r="K245"/>
  <c r="U244"/>
  <c r="S244"/>
  <c r="P244"/>
  <c r="L244"/>
  <c r="K244"/>
  <c r="U243"/>
  <c r="S243"/>
  <c r="P243"/>
  <c r="L243"/>
  <c r="K243"/>
  <c r="U242"/>
  <c r="S242"/>
  <c r="P242"/>
  <c r="L242"/>
  <c r="K242"/>
  <c r="U241"/>
  <c r="S241"/>
  <c r="P241"/>
  <c r="L241"/>
  <c r="K241"/>
  <c r="U240"/>
  <c r="S240"/>
  <c r="P240"/>
  <c r="L240"/>
  <c r="K240"/>
  <c r="U239"/>
  <c r="S239"/>
  <c r="P239"/>
  <c r="L239"/>
  <c r="K239"/>
  <c r="U238"/>
  <c r="S238"/>
  <c r="P238"/>
  <c r="L238"/>
  <c r="K238"/>
  <c r="U237"/>
  <c r="S237"/>
  <c r="P237"/>
  <c r="L237"/>
  <c r="K237"/>
  <c r="U236"/>
  <c r="S236"/>
  <c r="P236"/>
  <c r="L236"/>
  <c r="K236"/>
  <c r="U235"/>
  <c r="S235"/>
  <c r="P235"/>
  <c r="L235"/>
  <c r="K235"/>
  <c r="U234"/>
  <c r="S234"/>
  <c r="P234"/>
  <c r="L234"/>
  <c r="K234"/>
  <c r="U233"/>
  <c r="S233"/>
  <c r="P233"/>
  <c r="L233"/>
  <c r="K233"/>
  <c r="U232"/>
  <c r="S232"/>
  <c r="P232"/>
  <c r="L232"/>
  <c r="K232"/>
  <c r="U231"/>
  <c r="S231"/>
  <c r="P231"/>
  <c r="L231"/>
  <c r="K231"/>
  <c r="U230"/>
  <c r="S230"/>
  <c r="P230"/>
  <c r="L230"/>
  <c r="K230"/>
  <c r="U229"/>
  <c r="S229"/>
  <c r="P229"/>
  <c r="L229"/>
  <c r="K229"/>
  <c r="U228"/>
  <c r="S228"/>
  <c r="P228"/>
  <c r="L228"/>
  <c r="K228"/>
  <c r="U227"/>
  <c r="S227"/>
  <c r="P227"/>
  <c r="L227"/>
  <c r="K227"/>
  <c r="U226"/>
  <c r="S226"/>
  <c r="P226"/>
  <c r="L226"/>
  <c r="K226"/>
  <c r="U225"/>
  <c r="S225"/>
  <c r="P225"/>
  <c r="L225"/>
  <c r="K225"/>
  <c r="U224"/>
  <c r="S224"/>
  <c r="P224"/>
  <c r="L224"/>
  <c r="K224"/>
  <c r="U223"/>
  <c r="S223"/>
  <c r="P223"/>
  <c r="L223"/>
  <c r="K223"/>
  <c r="U222"/>
  <c r="S222"/>
  <c r="P222"/>
  <c r="L222"/>
  <c r="K222"/>
  <c r="U221"/>
  <c r="S221"/>
  <c r="P221"/>
  <c r="L221"/>
  <c r="K221"/>
  <c r="U220"/>
  <c r="S220"/>
  <c r="P220"/>
  <c r="L220"/>
  <c r="K220"/>
  <c r="U219"/>
  <c r="S219"/>
  <c r="P219"/>
  <c r="L219"/>
  <c r="K219"/>
  <c r="U218"/>
  <c r="S218"/>
  <c r="P218"/>
  <c r="L218"/>
  <c r="K218"/>
  <c r="U217"/>
  <c r="S217"/>
  <c r="P217"/>
  <c r="L217"/>
  <c r="K217"/>
  <c r="U216"/>
  <c r="S216"/>
  <c r="P216"/>
  <c r="L216"/>
  <c r="K216"/>
  <c r="U215"/>
  <c r="S215"/>
  <c r="P215"/>
  <c r="L215"/>
  <c r="K215"/>
  <c r="U214"/>
  <c r="S214"/>
  <c r="P214"/>
  <c r="L214"/>
  <c r="K214"/>
  <c r="U213"/>
  <c r="S213"/>
  <c r="P213"/>
  <c r="L213"/>
  <c r="K213"/>
  <c r="U212"/>
  <c r="S212"/>
  <c r="P212"/>
  <c r="L212"/>
  <c r="K212"/>
  <c r="U211"/>
  <c r="S211"/>
  <c r="P211"/>
  <c r="L211"/>
  <c r="K211"/>
  <c r="U210"/>
  <c r="S210"/>
  <c r="P210"/>
  <c r="L210"/>
  <c r="K210"/>
  <c r="U209"/>
  <c r="S209"/>
  <c r="P209"/>
  <c r="L209"/>
  <c r="K209"/>
  <c r="U208"/>
  <c r="S208"/>
  <c r="P208"/>
  <c r="L208"/>
  <c r="K208"/>
  <c r="U207"/>
  <c r="S207"/>
  <c r="P207"/>
  <c r="L207"/>
  <c r="K207"/>
  <c r="U206"/>
  <c r="S206"/>
  <c r="P206"/>
  <c r="L206"/>
  <c r="K206"/>
  <c r="U205"/>
  <c r="S205"/>
  <c r="P205"/>
  <c r="L205"/>
  <c r="K205"/>
  <c r="U204"/>
  <c r="S204"/>
  <c r="P204"/>
  <c r="L204"/>
  <c r="K204"/>
  <c r="U203"/>
  <c r="S203"/>
  <c r="P203"/>
  <c r="L203"/>
  <c r="K203"/>
  <c r="U202"/>
  <c r="S202"/>
  <c r="P202"/>
  <c r="L202"/>
  <c r="K202"/>
  <c r="U201"/>
  <c r="S201"/>
  <c r="P201"/>
  <c r="L201"/>
  <c r="K201"/>
  <c r="U200"/>
  <c r="S200"/>
  <c r="P200"/>
  <c r="L200"/>
  <c r="K200"/>
  <c r="U199"/>
  <c r="S199"/>
  <c r="P199"/>
  <c r="L199"/>
  <c r="K199"/>
  <c r="U198"/>
  <c r="S198"/>
  <c r="P198"/>
  <c r="L198"/>
  <c r="K198"/>
  <c r="U197"/>
  <c r="S197"/>
  <c r="P197"/>
  <c r="L197"/>
  <c r="K197"/>
  <c r="U196"/>
  <c r="S196"/>
  <c r="P196"/>
  <c r="L196"/>
  <c r="K196"/>
  <c r="U195"/>
  <c r="S195"/>
  <c r="P195"/>
  <c r="L195"/>
  <c r="K195"/>
  <c r="U194"/>
  <c r="S194"/>
  <c r="P194"/>
  <c r="L194"/>
  <c r="K194"/>
  <c r="U193"/>
  <c r="S193"/>
  <c r="P193"/>
  <c r="L193"/>
  <c r="K193"/>
  <c r="U192"/>
  <c r="S192"/>
  <c r="P192"/>
  <c r="L192"/>
  <c r="K192"/>
  <c r="U191"/>
  <c r="S191"/>
  <c r="P191"/>
  <c r="L191"/>
  <c r="K191"/>
  <c r="U190"/>
  <c r="S190"/>
  <c r="P190"/>
  <c r="L190"/>
  <c r="K190"/>
  <c r="U189"/>
  <c r="S189"/>
  <c r="P189"/>
  <c r="L189"/>
  <c r="K189"/>
  <c r="U188"/>
  <c r="S188"/>
  <c r="P188"/>
  <c r="L188"/>
  <c r="K188"/>
  <c r="U187"/>
  <c r="S187"/>
  <c r="P187"/>
  <c r="L187"/>
  <c r="K187"/>
  <c r="U186"/>
  <c r="S186"/>
  <c r="P186"/>
  <c r="L186"/>
  <c r="K186"/>
  <c r="U185"/>
  <c r="S185"/>
  <c r="P185"/>
  <c r="L185"/>
  <c r="K185"/>
  <c r="U184"/>
  <c r="S184"/>
  <c r="P184"/>
  <c r="L184"/>
  <c r="K184"/>
  <c r="U183"/>
  <c r="S183"/>
  <c r="P183"/>
  <c r="L183"/>
  <c r="K183"/>
  <c r="U182"/>
  <c r="S182"/>
  <c r="P182"/>
  <c r="L182"/>
  <c r="K182"/>
  <c r="U181"/>
  <c r="S181"/>
  <c r="P181"/>
  <c r="L181"/>
  <c r="K181"/>
  <c r="U180"/>
  <c r="S180"/>
  <c r="P180"/>
  <c r="L180"/>
  <c r="K180"/>
  <c r="U179"/>
  <c r="S179"/>
  <c r="P179"/>
  <c r="L179"/>
  <c r="K179"/>
  <c r="U178"/>
  <c r="S178"/>
  <c r="P178"/>
  <c r="L178"/>
  <c r="K178"/>
  <c r="U177"/>
  <c r="S177"/>
  <c r="P177"/>
  <c r="L177"/>
  <c r="K177"/>
  <c r="U176"/>
  <c r="S176"/>
  <c r="P176"/>
  <c r="L176"/>
  <c r="K176"/>
  <c r="U175"/>
  <c r="S175"/>
  <c r="P175"/>
  <c r="L175"/>
  <c r="K175"/>
  <c r="U174"/>
  <c r="S174"/>
  <c r="P174"/>
  <c r="L174"/>
  <c r="K174"/>
  <c r="U173"/>
  <c r="S173"/>
  <c r="P173"/>
  <c r="L173"/>
  <c r="K173"/>
  <c r="U172"/>
  <c r="S172"/>
  <c r="P172"/>
  <c r="L172"/>
  <c r="K172"/>
  <c r="U171"/>
  <c r="S171"/>
  <c r="P171"/>
  <c r="L171"/>
  <c r="K171"/>
  <c r="U170"/>
  <c r="S170"/>
  <c r="P170"/>
  <c r="L170"/>
  <c r="K170"/>
  <c r="U169"/>
  <c r="S169"/>
  <c r="P169"/>
  <c r="L169"/>
  <c r="K169"/>
  <c r="U168"/>
  <c r="S168"/>
  <c r="P168"/>
  <c r="L168"/>
  <c r="K168"/>
  <c r="U167"/>
  <c r="S167"/>
  <c r="P167"/>
  <c r="L167"/>
  <c r="K167"/>
  <c r="U166"/>
  <c r="S166"/>
  <c r="P166"/>
  <c r="L166"/>
  <c r="K166"/>
  <c r="U165"/>
  <c r="S165"/>
  <c r="P165"/>
  <c r="L165"/>
  <c r="K165"/>
  <c r="U164"/>
  <c r="S164"/>
  <c r="P164"/>
  <c r="L164"/>
  <c r="K164"/>
  <c r="U163"/>
  <c r="S163"/>
  <c r="P163"/>
  <c r="L163"/>
  <c r="K163"/>
  <c r="U162"/>
  <c r="S162"/>
  <c r="P162"/>
  <c r="L162"/>
  <c r="K162"/>
  <c r="U161"/>
  <c r="S161"/>
  <c r="P161"/>
  <c r="L161"/>
  <c r="K161"/>
  <c r="U160"/>
  <c r="S160"/>
  <c r="P160"/>
  <c r="L160"/>
  <c r="K160"/>
  <c r="U159"/>
  <c r="S159"/>
  <c r="P159"/>
  <c r="L159"/>
  <c r="K159"/>
  <c r="U158"/>
  <c r="S158"/>
  <c r="P158"/>
  <c r="L158"/>
  <c r="K158"/>
  <c r="U157"/>
  <c r="S157"/>
  <c r="P157"/>
  <c r="L157"/>
  <c r="K157"/>
  <c r="U156"/>
  <c r="S156"/>
  <c r="P156"/>
  <c r="L156"/>
  <c r="K156"/>
  <c r="U155"/>
  <c r="S155"/>
  <c r="P155"/>
  <c r="L155"/>
  <c r="K155"/>
  <c r="U154"/>
  <c r="S154"/>
  <c r="P154"/>
  <c r="L154"/>
  <c r="K154"/>
  <c r="U153"/>
  <c r="S153"/>
  <c r="P153"/>
  <c r="L153"/>
  <c r="K153"/>
  <c r="U152"/>
  <c r="S152"/>
  <c r="P152"/>
  <c r="L152"/>
  <c r="K152"/>
  <c r="U151"/>
  <c r="S151"/>
  <c r="P151"/>
  <c r="L151"/>
  <c r="K151"/>
  <c r="U150"/>
  <c r="S150"/>
  <c r="P150"/>
  <c r="L150"/>
  <c r="K150"/>
  <c r="U149"/>
  <c r="S149"/>
  <c r="P149"/>
  <c r="L149"/>
  <c r="K149"/>
  <c r="U148"/>
  <c r="S148"/>
  <c r="P148"/>
  <c r="L148"/>
  <c r="K148"/>
  <c r="U147"/>
  <c r="S147"/>
  <c r="P147"/>
  <c r="L147"/>
  <c r="K147"/>
  <c r="U146"/>
  <c r="S146"/>
  <c r="P146"/>
  <c r="L146"/>
  <c r="K146"/>
  <c r="U145"/>
  <c r="S145"/>
  <c r="P145"/>
  <c r="L145"/>
  <c r="K145"/>
  <c r="U144"/>
  <c r="S144"/>
  <c r="P144"/>
  <c r="L144"/>
  <c r="K144"/>
  <c r="U143"/>
  <c r="S143"/>
  <c r="P143"/>
  <c r="L143"/>
  <c r="K143"/>
  <c r="U142"/>
  <c r="S142"/>
  <c r="P142"/>
  <c r="L142"/>
  <c r="K142"/>
  <c r="U141"/>
  <c r="S141"/>
  <c r="P141"/>
  <c r="L141"/>
  <c r="K141"/>
  <c r="U140"/>
  <c r="S140"/>
  <c r="P140"/>
  <c r="L140"/>
  <c r="K140"/>
  <c r="U139"/>
  <c r="S139"/>
  <c r="P139"/>
  <c r="L139"/>
  <c r="K139"/>
  <c r="U138"/>
  <c r="S138"/>
  <c r="P138"/>
  <c r="L138"/>
  <c r="K138"/>
  <c r="U137"/>
  <c r="S137"/>
  <c r="P137"/>
  <c r="L137"/>
  <c r="K137"/>
  <c r="U136"/>
  <c r="S136"/>
  <c r="P136"/>
  <c r="L136"/>
  <c r="K136"/>
  <c r="U135"/>
  <c r="S135"/>
  <c r="P135"/>
  <c r="L135"/>
  <c r="K135"/>
  <c r="U134"/>
  <c r="S134"/>
  <c r="P134"/>
  <c r="L134"/>
  <c r="K134"/>
  <c r="U133"/>
  <c r="S133"/>
  <c r="P133"/>
  <c r="L133"/>
  <c r="K133"/>
  <c r="U132"/>
  <c r="S132"/>
  <c r="P132"/>
  <c r="L132"/>
  <c r="K132"/>
  <c r="U131"/>
  <c r="S131"/>
  <c r="P131"/>
  <c r="L131"/>
  <c r="K131"/>
  <c r="U130"/>
  <c r="S130"/>
  <c r="P130"/>
  <c r="L130"/>
  <c r="K130"/>
  <c r="U129"/>
  <c r="S129"/>
  <c r="P129"/>
  <c r="L129"/>
  <c r="K129"/>
  <c r="U128"/>
  <c r="S128"/>
  <c r="P128"/>
  <c r="L128"/>
  <c r="K128"/>
  <c r="U127"/>
  <c r="S127"/>
  <c r="P127"/>
  <c r="L127"/>
  <c r="K127"/>
  <c r="U126"/>
  <c r="S126"/>
  <c r="P126"/>
  <c r="L126"/>
  <c r="K126"/>
  <c r="U125"/>
  <c r="S125"/>
  <c r="P125"/>
  <c r="L125"/>
  <c r="K125"/>
  <c r="U124"/>
  <c r="S124"/>
  <c r="P124"/>
  <c r="L124"/>
  <c r="K124"/>
  <c r="U123"/>
  <c r="S123"/>
  <c r="P123"/>
  <c r="L123"/>
  <c r="K123"/>
  <c r="U122"/>
  <c r="S122"/>
  <c r="P122"/>
  <c r="L122"/>
  <c r="K122"/>
  <c r="U121"/>
  <c r="S121"/>
  <c r="P121"/>
  <c r="L121"/>
  <c r="K121"/>
  <c r="U120"/>
  <c r="S120"/>
  <c r="P120"/>
  <c r="L120"/>
  <c r="K120"/>
  <c r="U119"/>
  <c r="S119"/>
  <c r="P119"/>
  <c r="L119"/>
  <c r="K119"/>
  <c r="U118"/>
  <c r="S118"/>
  <c r="P118"/>
  <c r="L118"/>
  <c r="K118"/>
  <c r="U117"/>
  <c r="S117"/>
  <c r="P117"/>
  <c r="L117"/>
  <c r="K117"/>
  <c r="U116"/>
  <c r="S116"/>
  <c r="P116"/>
  <c r="L116"/>
  <c r="K116"/>
  <c r="U115"/>
  <c r="S115"/>
  <c r="P115"/>
  <c r="L115"/>
  <c r="K115"/>
  <c r="U114"/>
  <c r="S114"/>
  <c r="P114"/>
  <c r="L114"/>
  <c r="K114"/>
  <c r="U113"/>
  <c r="S113"/>
  <c r="P113"/>
  <c r="L113"/>
  <c r="K113"/>
  <c r="U112"/>
  <c r="S112"/>
  <c r="P112"/>
  <c r="L112"/>
  <c r="K112"/>
  <c r="U111"/>
  <c r="S111"/>
  <c r="P111"/>
  <c r="L111"/>
  <c r="K111"/>
  <c r="U110"/>
  <c r="S110"/>
  <c r="P110"/>
  <c r="L110"/>
  <c r="K110"/>
  <c r="U109"/>
  <c r="S109"/>
  <c r="P109"/>
  <c r="L109"/>
  <c r="K109"/>
  <c r="U108"/>
  <c r="S108"/>
  <c r="P108"/>
  <c r="L108"/>
  <c r="K108"/>
  <c r="U107"/>
  <c r="S107"/>
  <c r="P107"/>
  <c r="L107"/>
  <c r="K107"/>
  <c r="U106"/>
  <c r="S106"/>
  <c r="P106"/>
  <c r="L106"/>
  <c r="K106"/>
  <c r="U105"/>
  <c r="S105"/>
  <c r="P105"/>
  <c r="L105"/>
  <c r="K105"/>
  <c r="U104"/>
  <c r="S104"/>
  <c r="P104"/>
  <c r="L104"/>
  <c r="K104"/>
  <c r="U103"/>
  <c r="S103"/>
  <c r="P103"/>
  <c r="L103"/>
  <c r="K103"/>
  <c r="U102"/>
  <c r="S102"/>
  <c r="P102"/>
  <c r="L102"/>
  <c r="K102"/>
  <c r="U101"/>
  <c r="S101"/>
  <c r="P101"/>
  <c r="L101"/>
  <c r="K101"/>
  <c r="U100"/>
  <c r="S100"/>
  <c r="P100"/>
  <c r="L100"/>
  <c r="K100"/>
  <c r="U99"/>
  <c r="S99"/>
  <c r="P99"/>
  <c r="L99"/>
  <c r="K99"/>
  <c r="U98"/>
  <c r="S98"/>
  <c r="P98"/>
  <c r="L98"/>
  <c r="K98"/>
  <c r="U97"/>
  <c r="S97"/>
  <c r="P97"/>
  <c r="L97"/>
  <c r="K97"/>
  <c r="U96"/>
  <c r="S96"/>
  <c r="P96"/>
  <c r="L96"/>
  <c r="K96"/>
  <c r="U95"/>
  <c r="S95"/>
  <c r="P95"/>
  <c r="L95"/>
  <c r="K95"/>
  <c r="U94"/>
  <c r="S94"/>
  <c r="P94"/>
  <c r="L94"/>
  <c r="K94"/>
  <c r="U93"/>
  <c r="S93"/>
  <c r="P93"/>
  <c r="L93"/>
  <c r="K93"/>
  <c r="U92"/>
  <c r="S92"/>
  <c r="P92"/>
  <c r="L92"/>
  <c r="K92"/>
  <c r="U91"/>
  <c r="S91"/>
  <c r="P91"/>
  <c r="L91"/>
  <c r="K91"/>
  <c r="U90"/>
  <c r="S90"/>
  <c r="P90"/>
  <c r="L90"/>
  <c r="K90"/>
  <c r="U89"/>
  <c r="S89"/>
  <c r="P89"/>
  <c r="L89"/>
  <c r="K89"/>
  <c r="U88"/>
  <c r="S88"/>
  <c r="P88"/>
  <c r="L88"/>
  <c r="K88"/>
  <c r="U87"/>
  <c r="S87"/>
  <c r="P87"/>
  <c r="L87"/>
  <c r="K87"/>
  <c r="U86"/>
  <c r="S86"/>
  <c r="P86"/>
  <c r="L86"/>
  <c r="K86"/>
  <c r="U85"/>
  <c r="S85"/>
  <c r="P85"/>
  <c r="L85"/>
  <c r="K85"/>
  <c r="U84"/>
  <c r="S84"/>
  <c r="P84"/>
  <c r="L84"/>
  <c r="K84"/>
  <c r="U83"/>
  <c r="S83"/>
  <c r="P83"/>
  <c r="L83"/>
  <c r="K83"/>
  <c r="U82"/>
  <c r="S82"/>
  <c r="P82"/>
  <c r="L82"/>
  <c r="K82"/>
  <c r="U81"/>
  <c r="S81"/>
  <c r="P81"/>
  <c r="L81"/>
  <c r="K81"/>
  <c r="U80"/>
  <c r="S80"/>
  <c r="P80"/>
  <c r="L80"/>
  <c r="K80"/>
  <c r="U79"/>
  <c r="S79"/>
  <c r="P79"/>
  <c r="L79"/>
  <c r="K79"/>
  <c r="U78"/>
  <c r="S78"/>
  <c r="P78"/>
  <c r="L78"/>
  <c r="K78"/>
  <c r="U77"/>
  <c r="S77"/>
  <c r="P77"/>
  <c r="L77"/>
  <c r="K77"/>
  <c r="U76"/>
  <c r="S76"/>
  <c r="P76"/>
  <c r="L76"/>
  <c r="K76"/>
  <c r="U75"/>
  <c r="S75"/>
  <c r="P75"/>
  <c r="L75"/>
  <c r="K75"/>
  <c r="U74"/>
  <c r="S74"/>
  <c r="P74"/>
  <c r="L74"/>
  <c r="K74"/>
  <c r="U73"/>
  <c r="S73"/>
  <c r="P73"/>
  <c r="L73"/>
  <c r="K73"/>
  <c r="U72"/>
  <c r="S72"/>
  <c r="P72"/>
  <c r="L72"/>
  <c r="K72"/>
  <c r="U71"/>
  <c r="S71"/>
  <c r="P71"/>
  <c r="L71"/>
  <c r="K71"/>
  <c r="U70"/>
  <c r="S70"/>
  <c r="P70"/>
  <c r="L70"/>
  <c r="K70"/>
  <c r="U69"/>
  <c r="S69"/>
  <c r="P69"/>
  <c r="L69"/>
  <c r="K69"/>
  <c r="U68"/>
  <c r="S68"/>
  <c r="P68"/>
  <c r="L68"/>
  <c r="K68"/>
  <c r="U67"/>
  <c r="S67"/>
  <c r="P67"/>
  <c r="L67"/>
  <c r="K67"/>
  <c r="U66"/>
  <c r="S66"/>
  <c r="P66"/>
  <c r="L66"/>
  <c r="K66"/>
  <c r="U65"/>
  <c r="S65"/>
  <c r="P65"/>
  <c r="L65"/>
  <c r="K65"/>
  <c r="U64"/>
  <c r="S64"/>
  <c r="P64"/>
  <c r="L64"/>
  <c r="K64"/>
  <c r="U63"/>
  <c r="S63"/>
  <c r="P63"/>
  <c r="L63"/>
  <c r="K63"/>
  <c r="U62"/>
  <c r="S62"/>
  <c r="P62"/>
  <c r="L62"/>
  <c r="K62"/>
  <c r="U61"/>
  <c r="S61"/>
  <c r="P61"/>
  <c r="L61"/>
  <c r="K61"/>
  <c r="U60"/>
  <c r="S60"/>
  <c r="P60"/>
  <c r="L60"/>
  <c r="K60"/>
  <c r="U59"/>
  <c r="S59"/>
  <c r="P59"/>
  <c r="L59"/>
  <c r="K59"/>
  <c r="U58"/>
  <c r="S58"/>
  <c r="P58"/>
  <c r="L58"/>
  <c r="K58"/>
  <c r="U57"/>
  <c r="S57"/>
  <c r="P57"/>
  <c r="L57"/>
  <c r="K57"/>
  <c r="U56"/>
  <c r="S56"/>
  <c r="P56"/>
  <c r="L56"/>
  <c r="K56"/>
  <c r="U55"/>
  <c r="S55"/>
  <c r="P55"/>
  <c r="L55"/>
  <c r="K55"/>
  <c r="U54"/>
  <c r="S54"/>
  <c r="P54"/>
  <c r="L54"/>
  <c r="K54"/>
  <c r="U53"/>
  <c r="S53"/>
  <c r="P53"/>
  <c r="L53"/>
  <c r="K53"/>
  <c r="U52"/>
  <c r="S52"/>
  <c r="P52"/>
  <c r="L52"/>
  <c r="K52"/>
  <c r="U51"/>
  <c r="S51"/>
  <c r="P51"/>
  <c r="L51"/>
  <c r="K51"/>
  <c r="U50"/>
  <c r="S50"/>
  <c r="P50"/>
  <c r="L50"/>
  <c r="K50"/>
  <c r="U49"/>
  <c r="S49"/>
  <c r="P49"/>
  <c r="L49"/>
  <c r="K49"/>
  <c r="U48"/>
  <c r="S48"/>
  <c r="P48"/>
  <c r="L48"/>
  <c r="K48"/>
  <c r="U47"/>
  <c r="S47"/>
  <c r="P47"/>
  <c r="L47"/>
  <c r="K47"/>
  <c r="U46"/>
  <c r="S46"/>
  <c r="P46"/>
  <c r="L46"/>
  <c r="K46"/>
  <c r="U45"/>
  <c r="S45"/>
  <c r="P45"/>
  <c r="L45"/>
  <c r="K45"/>
  <c r="U44"/>
  <c r="S44"/>
  <c r="P44"/>
  <c r="L44"/>
  <c r="K44"/>
  <c r="U43"/>
  <c r="S43"/>
  <c r="P43"/>
  <c r="L43"/>
  <c r="K43"/>
  <c r="U42"/>
  <c r="S42"/>
  <c r="P42"/>
  <c r="L42"/>
  <c r="K42"/>
  <c r="U41"/>
  <c r="S41"/>
  <c r="P41"/>
  <c r="L41"/>
  <c r="K41"/>
  <c r="U40"/>
  <c r="S40"/>
  <c r="P40"/>
  <c r="L40"/>
  <c r="K40"/>
  <c r="U39"/>
  <c r="S39"/>
  <c r="P39"/>
  <c r="L39"/>
  <c r="K39"/>
  <c r="U38"/>
  <c r="S38"/>
  <c r="P38"/>
  <c r="L38"/>
  <c r="K38"/>
  <c r="U37"/>
  <c r="S37"/>
  <c r="P37"/>
  <c r="L37"/>
  <c r="K37"/>
  <c r="U36"/>
  <c r="S36"/>
  <c r="P36"/>
  <c r="L36"/>
  <c r="K36"/>
  <c r="U35"/>
  <c r="S35"/>
  <c r="P35"/>
  <c r="L35"/>
  <c r="K35"/>
  <c r="U34"/>
  <c r="S34"/>
  <c r="P34"/>
  <c r="L34"/>
  <c r="K34"/>
  <c r="U33"/>
  <c r="S33"/>
  <c r="P33"/>
  <c r="L33"/>
  <c r="K33"/>
  <c r="U32"/>
  <c r="S32"/>
  <c r="P32"/>
  <c r="L32"/>
  <c r="K32"/>
  <c r="U31"/>
  <c r="S31"/>
  <c r="P31"/>
  <c r="L31"/>
  <c r="K31"/>
  <c r="U30"/>
  <c r="S30"/>
  <c r="P30"/>
  <c r="L30"/>
  <c r="K30"/>
  <c r="U29"/>
  <c r="S29"/>
  <c r="P29"/>
  <c r="L29"/>
  <c r="K29"/>
  <c r="U28"/>
  <c r="S28"/>
  <c r="P28"/>
  <c r="L28"/>
  <c r="K28"/>
  <c r="U27"/>
  <c r="S27"/>
  <c r="P27"/>
  <c r="L27"/>
  <c r="K27"/>
  <c r="U26"/>
  <c r="S26"/>
  <c r="P26"/>
  <c r="L26"/>
  <c r="K26"/>
  <c r="U25"/>
  <c r="S25"/>
  <c r="P25"/>
  <c r="L25"/>
  <c r="K25"/>
  <c r="U24"/>
  <c r="S24"/>
  <c r="P24"/>
  <c r="L24"/>
  <c r="K24"/>
  <c r="U23"/>
  <c r="S23"/>
  <c r="P23"/>
  <c r="L23"/>
  <c r="K23"/>
  <c r="U22"/>
  <c r="S22"/>
  <c r="P22"/>
  <c r="L22"/>
  <c r="K22"/>
  <c r="U21"/>
  <c r="S21"/>
  <c r="P21"/>
  <c r="L21"/>
  <c r="K21"/>
  <c r="U20"/>
  <c r="S20"/>
  <c r="P20"/>
  <c r="L20"/>
  <c r="K20"/>
  <c r="U19"/>
  <c r="S19"/>
  <c r="P19"/>
  <c r="L19"/>
  <c r="K19"/>
  <c r="U18"/>
  <c r="S18"/>
  <c r="P18"/>
  <c r="L18"/>
  <c r="K18"/>
  <c r="U17"/>
  <c r="S17"/>
  <c r="P17"/>
  <c r="L17"/>
  <c r="K17"/>
  <c r="U16"/>
  <c r="S16"/>
  <c r="P16"/>
  <c r="L16"/>
  <c r="K16"/>
  <c r="U15"/>
  <c r="S15"/>
  <c r="P15"/>
  <c r="L15"/>
  <c r="K15"/>
  <c r="U14"/>
  <c r="S14"/>
  <c r="P14"/>
  <c r="L14"/>
  <c r="K14"/>
  <c r="U13"/>
  <c r="S13"/>
  <c r="P13"/>
  <c r="L13"/>
  <c r="K13"/>
  <c r="U12"/>
  <c r="S12"/>
  <c r="P12"/>
  <c r="L12"/>
  <c r="K12"/>
  <c r="U11"/>
  <c r="S11"/>
  <c r="P11"/>
  <c r="L11"/>
  <c r="K11"/>
  <c r="U10"/>
  <c r="S10"/>
  <c r="P10"/>
  <c r="L10"/>
  <c r="K10"/>
  <c r="U9"/>
  <c r="S9"/>
  <c r="P9"/>
  <c r="L9"/>
  <c r="K9"/>
  <c r="U8"/>
  <c r="S8"/>
  <c r="P8"/>
  <c r="L8"/>
  <c r="K8"/>
  <c r="U7"/>
  <c r="S7"/>
  <c r="P7"/>
  <c r="L7"/>
  <c r="K7"/>
  <c r="U6"/>
  <c r="S6"/>
  <c r="P6"/>
  <c r="L6"/>
  <c r="K6"/>
  <c r="U5"/>
  <c r="S5"/>
  <c r="P5"/>
  <c r="L5"/>
  <c r="K5"/>
  <c r="U4"/>
  <c r="S4"/>
  <c r="P4"/>
  <c r="L4"/>
  <c r="K4"/>
  <c r="U3"/>
  <c r="S3"/>
  <c r="P3"/>
  <c r="L3"/>
  <c r="K3"/>
  <c r="U2"/>
  <c r="S2"/>
  <c r="P2"/>
  <c r="L2"/>
  <c r="K2"/>
  <c r="L2336" i="2"/>
  <c r="K2336"/>
  <c r="L2335"/>
  <c r="K2335"/>
  <c r="L2334"/>
  <c r="K2334"/>
  <c r="L2333"/>
  <c r="K2333"/>
  <c r="L2332"/>
  <c r="K2332"/>
  <c r="L2331"/>
  <c r="K2331"/>
  <c r="L2330"/>
  <c r="K2330"/>
  <c r="L2329"/>
  <c r="K2329"/>
  <c r="L2328"/>
  <c r="K2328"/>
  <c r="L2327"/>
  <c r="K2327"/>
  <c r="L2326"/>
  <c r="K2326"/>
  <c r="L2325"/>
  <c r="K2325"/>
  <c r="L2324"/>
  <c r="K2324"/>
  <c r="L2323"/>
  <c r="K2323"/>
  <c r="L2322"/>
  <c r="K2322"/>
  <c r="L2321"/>
  <c r="K2321"/>
  <c r="L2320"/>
  <c r="K2320"/>
  <c r="L2319"/>
  <c r="K2319"/>
  <c r="L2318"/>
  <c r="K2318"/>
  <c r="L2317"/>
  <c r="K2317"/>
  <c r="L2316"/>
  <c r="K2316"/>
  <c r="L2315"/>
  <c r="K2315"/>
  <c r="L2314"/>
  <c r="K2314"/>
  <c r="L2313"/>
  <c r="K2313"/>
  <c r="L2312"/>
  <c r="K2312"/>
  <c r="L2311"/>
  <c r="K2311"/>
  <c r="L2310"/>
  <c r="K2310"/>
  <c r="L2309"/>
  <c r="K2309"/>
  <c r="L2308"/>
  <c r="K2308"/>
  <c r="L2307"/>
  <c r="K2307"/>
  <c r="L2306"/>
  <c r="K2306"/>
  <c r="L2305"/>
  <c r="K2305"/>
  <c r="L2304"/>
  <c r="K2304"/>
  <c r="L2303"/>
  <c r="K2303"/>
  <c r="L2302"/>
  <c r="K2302"/>
  <c r="L2301"/>
  <c r="K2301"/>
  <c r="L2300"/>
  <c r="K2300"/>
  <c r="L2299"/>
  <c r="K2299"/>
  <c r="L2298"/>
  <c r="K2298"/>
  <c r="L2297"/>
  <c r="K2297"/>
  <c r="L2296"/>
  <c r="K2296"/>
  <c r="L2295"/>
  <c r="K2295"/>
  <c r="L2294"/>
  <c r="K2294"/>
  <c r="L2293"/>
  <c r="K2293"/>
  <c r="L2292"/>
  <c r="K2292"/>
  <c r="L2291"/>
  <c r="K2291"/>
  <c r="L2290"/>
  <c r="K2290"/>
  <c r="L2289"/>
  <c r="K2289"/>
  <c r="L2288"/>
  <c r="K2288"/>
  <c r="L2287"/>
  <c r="K2287"/>
  <c r="L2286"/>
  <c r="K2286"/>
  <c r="L2285"/>
  <c r="K2285"/>
  <c r="L2284"/>
  <c r="K2284"/>
  <c r="L2283"/>
  <c r="K2283"/>
  <c r="L2282"/>
  <c r="K2282"/>
  <c r="L2281"/>
  <c r="K2281"/>
  <c r="L2280"/>
  <c r="K2280"/>
  <c r="L2279"/>
  <c r="K2279"/>
  <c r="L2278"/>
  <c r="K2278"/>
  <c r="L2277"/>
  <c r="K2277"/>
  <c r="L2276"/>
  <c r="K2276"/>
  <c r="L2275"/>
  <c r="K2275"/>
  <c r="L2274"/>
  <c r="K2274"/>
  <c r="L2273"/>
  <c r="K2273"/>
  <c r="L2272"/>
  <c r="K2272"/>
  <c r="L2271"/>
  <c r="K2271"/>
  <c r="L2270"/>
  <c r="K2270"/>
  <c r="L2269"/>
  <c r="K2269"/>
  <c r="L2268"/>
  <c r="K2268"/>
  <c r="L2267"/>
  <c r="K2267"/>
  <c r="L2266"/>
  <c r="K2266"/>
  <c r="L2265"/>
  <c r="K2265"/>
  <c r="L2264"/>
  <c r="K2264"/>
  <c r="L2263"/>
  <c r="K2263"/>
  <c r="L2262"/>
  <c r="K2262"/>
  <c r="L2261"/>
  <c r="K2261"/>
  <c r="L2260"/>
  <c r="K2260"/>
  <c r="L2259"/>
  <c r="K2259"/>
  <c r="L2258"/>
  <c r="K2258"/>
  <c r="L2257"/>
  <c r="K2257"/>
  <c r="L2256"/>
  <c r="K2256"/>
  <c r="L2255"/>
  <c r="K2255"/>
  <c r="L2254"/>
  <c r="K2254"/>
  <c r="L2253"/>
  <c r="K2253"/>
  <c r="L2252"/>
  <c r="K2252"/>
  <c r="L2251"/>
  <c r="K2251"/>
  <c r="L2250"/>
  <c r="K2250"/>
  <c r="L2249"/>
  <c r="K2249"/>
  <c r="L2248"/>
  <c r="K2248"/>
  <c r="L2247"/>
  <c r="K2247"/>
  <c r="L2246"/>
  <c r="K2246"/>
  <c r="L2245"/>
  <c r="K2245"/>
  <c r="L2244"/>
  <c r="K2244"/>
  <c r="L2243"/>
  <c r="K2243"/>
  <c r="L2242"/>
  <c r="K2242"/>
  <c r="L2241"/>
  <c r="K2241"/>
  <c r="L2240"/>
  <c r="K2240"/>
  <c r="L2239"/>
  <c r="K2239"/>
  <c r="L2238"/>
  <c r="K2238"/>
  <c r="L2237"/>
  <c r="K2237"/>
  <c r="L2236"/>
  <c r="K2236"/>
  <c r="L2235"/>
  <c r="K2235"/>
  <c r="L2234"/>
  <c r="K2234"/>
  <c r="L2233"/>
  <c r="K2233"/>
  <c r="L2232"/>
  <c r="K2232"/>
  <c r="L2231"/>
  <c r="K2231"/>
  <c r="L2230"/>
  <c r="K2230"/>
  <c r="L2229"/>
  <c r="K2229"/>
  <c r="L2228"/>
  <c r="K2228"/>
  <c r="L2227"/>
  <c r="K2227"/>
  <c r="L2226"/>
  <c r="K2226"/>
  <c r="L2225"/>
  <c r="K2225"/>
  <c r="L2224"/>
  <c r="K2224"/>
  <c r="L2223"/>
  <c r="K2223"/>
  <c r="L2222"/>
  <c r="K2222"/>
  <c r="L2221"/>
  <c r="K2221"/>
  <c r="L2220"/>
  <c r="K2220"/>
  <c r="L2219"/>
  <c r="K2219"/>
  <c r="L2218"/>
  <c r="K2218"/>
  <c r="L2217"/>
  <c r="K2217"/>
  <c r="L2216"/>
  <c r="K2216"/>
  <c r="L2215"/>
  <c r="K2215"/>
  <c r="L2214"/>
  <c r="K2214"/>
  <c r="L2213"/>
  <c r="K2213"/>
  <c r="L2212"/>
  <c r="K2212"/>
  <c r="L2211"/>
  <c r="K2211"/>
  <c r="L2210"/>
  <c r="K2210"/>
  <c r="L2209"/>
  <c r="K2209"/>
  <c r="L2208"/>
  <c r="K2208"/>
  <c r="L2207"/>
  <c r="K2207"/>
  <c r="L2206"/>
  <c r="K2206"/>
  <c r="L2205"/>
  <c r="K2205"/>
  <c r="L2204"/>
  <c r="K2204"/>
  <c r="L2203"/>
  <c r="K2203"/>
  <c r="L2202"/>
  <c r="K2202"/>
  <c r="L2201"/>
  <c r="K2201"/>
  <c r="L2200"/>
  <c r="K2200"/>
  <c r="L2199"/>
  <c r="K2199"/>
  <c r="L2198"/>
  <c r="K2198"/>
  <c r="L2197"/>
  <c r="K2197"/>
  <c r="L2196"/>
  <c r="K2196"/>
  <c r="L2195"/>
  <c r="K2195"/>
  <c r="L2194"/>
  <c r="K2194"/>
  <c r="L2193"/>
  <c r="K2193"/>
  <c r="L2192"/>
  <c r="K2192"/>
  <c r="L2191"/>
  <c r="K2191"/>
  <c r="L2190"/>
  <c r="K2190"/>
  <c r="L2189"/>
  <c r="K2189"/>
  <c r="L2188"/>
  <c r="K2188"/>
  <c r="L2187"/>
  <c r="K2187"/>
  <c r="L2186"/>
  <c r="K2186"/>
  <c r="L2185"/>
  <c r="K2185"/>
  <c r="L2184"/>
  <c r="K2184"/>
  <c r="L2183"/>
  <c r="K2183"/>
  <c r="L2182"/>
  <c r="K2182"/>
  <c r="L2181"/>
  <c r="K2181"/>
  <c r="L2180"/>
  <c r="K2180"/>
  <c r="L2179"/>
  <c r="K2179"/>
  <c r="L2178"/>
  <c r="K2178"/>
  <c r="L2177"/>
  <c r="K2177"/>
  <c r="L2176"/>
  <c r="K2176"/>
  <c r="L2175"/>
  <c r="K2175"/>
  <c r="L2174"/>
  <c r="K2174"/>
  <c r="L2173"/>
  <c r="K2173"/>
  <c r="L2172"/>
  <c r="K2172"/>
  <c r="L2171"/>
  <c r="K2171"/>
  <c r="L2170"/>
  <c r="K2170"/>
  <c r="L2169"/>
  <c r="K2169"/>
  <c r="L2168"/>
  <c r="K2168"/>
  <c r="L2167"/>
  <c r="K2167"/>
  <c r="L2166"/>
  <c r="K2166"/>
  <c r="L2165"/>
  <c r="K2165"/>
  <c r="L2164"/>
  <c r="K2164"/>
  <c r="L2163"/>
  <c r="K2163"/>
  <c r="L2162"/>
  <c r="K2162"/>
  <c r="L2161"/>
  <c r="K2161"/>
  <c r="L2160"/>
  <c r="K2160"/>
  <c r="L2159"/>
  <c r="K2159"/>
  <c r="L2158"/>
  <c r="K2158"/>
  <c r="L2157"/>
  <c r="K2157"/>
  <c r="L2156"/>
  <c r="K2156"/>
  <c r="L2155"/>
  <c r="K2155"/>
  <c r="L2154"/>
  <c r="K2154"/>
  <c r="L2153"/>
  <c r="K2153"/>
  <c r="L2152"/>
  <c r="K2152"/>
  <c r="L2151"/>
  <c r="K2151"/>
  <c r="L2150"/>
  <c r="K2150"/>
  <c r="L2149"/>
  <c r="K2149"/>
  <c r="L2148"/>
  <c r="K2148"/>
  <c r="L2147"/>
  <c r="K2147"/>
  <c r="L2146"/>
  <c r="K2146"/>
  <c r="L2145"/>
  <c r="K2145"/>
  <c r="L2144"/>
  <c r="K2144"/>
  <c r="L2143"/>
  <c r="K2143"/>
  <c r="L2142"/>
  <c r="K2142"/>
  <c r="L2141"/>
  <c r="K2141"/>
  <c r="L2140"/>
  <c r="K2140"/>
  <c r="L2139"/>
  <c r="K2139"/>
  <c r="L2138"/>
  <c r="K2138"/>
  <c r="L2137"/>
  <c r="K2137"/>
  <c r="L2136"/>
  <c r="K2136"/>
  <c r="L2135"/>
  <c r="K2135"/>
  <c r="L2134"/>
  <c r="K2134"/>
  <c r="L2133"/>
  <c r="K2133"/>
  <c r="L2132"/>
  <c r="K2132"/>
  <c r="L2131"/>
  <c r="K2131"/>
  <c r="L2130"/>
  <c r="K2130"/>
  <c r="L2129"/>
  <c r="K2129"/>
  <c r="L2128"/>
  <c r="K2128"/>
  <c r="L2127"/>
  <c r="K2127"/>
  <c r="L2126"/>
  <c r="K2126"/>
  <c r="L2125"/>
  <c r="K2125"/>
  <c r="L2124"/>
  <c r="K2124"/>
  <c r="L2123"/>
  <c r="K2123"/>
  <c r="L2122"/>
  <c r="K2122"/>
  <c r="L2121"/>
  <c r="K2121"/>
  <c r="L2120"/>
  <c r="K2120"/>
  <c r="L2119"/>
  <c r="K2119"/>
  <c r="L2118"/>
  <c r="K2118"/>
  <c r="L2117"/>
  <c r="K2117"/>
  <c r="L2116"/>
  <c r="K2116"/>
  <c r="L2115"/>
  <c r="K2115"/>
  <c r="L2114"/>
  <c r="K2114"/>
  <c r="L2113"/>
  <c r="K2113"/>
  <c r="L2112"/>
  <c r="K2112"/>
  <c r="L2111"/>
  <c r="K2111"/>
  <c r="L2110"/>
  <c r="K2110"/>
  <c r="L2109"/>
  <c r="K2109"/>
  <c r="L2108"/>
  <c r="K2108"/>
  <c r="L2107"/>
  <c r="K2107"/>
  <c r="L2106"/>
  <c r="K2106"/>
  <c r="L2105"/>
  <c r="K2105"/>
  <c r="L2104"/>
  <c r="K2104"/>
  <c r="L2103"/>
  <c r="K2103"/>
  <c r="L2102"/>
  <c r="K2102"/>
  <c r="L2101"/>
  <c r="K2101"/>
  <c r="L2100"/>
  <c r="K2100"/>
  <c r="L2099"/>
  <c r="K2099"/>
  <c r="L2098"/>
  <c r="K2098"/>
  <c r="L2097"/>
  <c r="K2097"/>
  <c r="L2096"/>
  <c r="K2096"/>
  <c r="L2095"/>
  <c r="K2095"/>
  <c r="L2094"/>
  <c r="K2094"/>
  <c r="L2093"/>
  <c r="K2093"/>
  <c r="L2092"/>
  <c r="K2092"/>
  <c r="L2091"/>
  <c r="K2091"/>
  <c r="L2090"/>
  <c r="K2090"/>
  <c r="L2089"/>
  <c r="K2089"/>
  <c r="L2088"/>
  <c r="K2088"/>
  <c r="L2087"/>
  <c r="K2087"/>
  <c r="L2086"/>
  <c r="K2086"/>
  <c r="L2085"/>
  <c r="K2085"/>
  <c r="L2084"/>
  <c r="K2084"/>
  <c r="L2083"/>
  <c r="K2083"/>
  <c r="L2082"/>
  <c r="K2082"/>
  <c r="L2081"/>
  <c r="K2081"/>
  <c r="L2080"/>
  <c r="K2080"/>
  <c r="L2079"/>
  <c r="K2079"/>
  <c r="L2078"/>
  <c r="K2078"/>
  <c r="L2077"/>
  <c r="K2077"/>
  <c r="L2076"/>
  <c r="K2076"/>
  <c r="L2075"/>
  <c r="K2075"/>
  <c r="L2074"/>
  <c r="K2074"/>
  <c r="L2073"/>
  <c r="K2073"/>
  <c r="L2072"/>
  <c r="K2072"/>
  <c r="L2071"/>
  <c r="K2071"/>
  <c r="L2070"/>
  <c r="K2070"/>
  <c r="L2069"/>
  <c r="K2069"/>
  <c r="L2068"/>
  <c r="K2068"/>
  <c r="L2067"/>
  <c r="K2067"/>
  <c r="L2066"/>
  <c r="K2066"/>
  <c r="L2065"/>
  <c r="K2065"/>
  <c r="L2064"/>
  <c r="K2064"/>
  <c r="L2063"/>
  <c r="K2063"/>
  <c r="L2062"/>
  <c r="K2062"/>
  <c r="L2061"/>
  <c r="K2061"/>
  <c r="L2060"/>
  <c r="K2060"/>
  <c r="L2059"/>
  <c r="K2059"/>
  <c r="L2058"/>
  <c r="K2058"/>
  <c r="L2057"/>
  <c r="K2057"/>
  <c r="L2056"/>
  <c r="K2056"/>
  <c r="L2055"/>
  <c r="K2055"/>
  <c r="L2054"/>
  <c r="K2054"/>
  <c r="L2053"/>
  <c r="K2053"/>
  <c r="L2052"/>
  <c r="K2052"/>
  <c r="L2051"/>
  <c r="K2051"/>
  <c r="L2050"/>
  <c r="K2050"/>
  <c r="L2049"/>
  <c r="K2049"/>
  <c r="L2048"/>
  <c r="K2048"/>
  <c r="L2047"/>
  <c r="K2047"/>
  <c r="L2046"/>
  <c r="K2046"/>
  <c r="L2045"/>
  <c r="K2045"/>
  <c r="L2044"/>
  <c r="K2044"/>
  <c r="L2043"/>
  <c r="K2043"/>
  <c r="L2042"/>
  <c r="K2042"/>
  <c r="L2041"/>
  <c r="K2041"/>
  <c r="L2040"/>
  <c r="K2040"/>
  <c r="L2039"/>
  <c r="K2039"/>
  <c r="L2038"/>
  <c r="K2038"/>
  <c r="L2037"/>
  <c r="K2037"/>
  <c r="L2036"/>
  <c r="K2036"/>
  <c r="L2035"/>
  <c r="K2035"/>
  <c r="L2034"/>
  <c r="K2034"/>
  <c r="L2033"/>
  <c r="K2033"/>
  <c r="L2032"/>
  <c r="K2032"/>
  <c r="L2031"/>
  <c r="K2031"/>
  <c r="L2030"/>
  <c r="K2030"/>
  <c r="L2029"/>
  <c r="K2029"/>
  <c r="L2028"/>
  <c r="K2028"/>
  <c r="L2027"/>
  <c r="K2027"/>
  <c r="L2026"/>
  <c r="K2026"/>
  <c r="L2025"/>
  <c r="K2025"/>
  <c r="L2024"/>
  <c r="K2024"/>
  <c r="L2023"/>
  <c r="K2023"/>
  <c r="L2022"/>
  <c r="K2022"/>
  <c r="L2021"/>
  <c r="K2021"/>
  <c r="L2020"/>
  <c r="K2020"/>
  <c r="L2019"/>
  <c r="K2019"/>
  <c r="L2018"/>
  <c r="K2018"/>
  <c r="L2017"/>
  <c r="K2017"/>
  <c r="L2016"/>
  <c r="K2016"/>
  <c r="L2015"/>
  <c r="K2015"/>
  <c r="L2014"/>
  <c r="K2014"/>
  <c r="L2013"/>
  <c r="K2013"/>
  <c r="L2012"/>
  <c r="K2012"/>
  <c r="L2011"/>
  <c r="K2011"/>
  <c r="L2010"/>
  <c r="K2010"/>
  <c r="L2009"/>
  <c r="K2009"/>
  <c r="L2008"/>
  <c r="K2008"/>
  <c r="L2007"/>
  <c r="K2007"/>
  <c r="L2006"/>
  <c r="K2006"/>
  <c r="L2005"/>
  <c r="K2005"/>
  <c r="L2004"/>
  <c r="K2004"/>
  <c r="L2003"/>
  <c r="K2003"/>
  <c r="L2002"/>
  <c r="K2002"/>
  <c r="L2001"/>
  <c r="K2001"/>
  <c r="L2000"/>
  <c r="K2000"/>
  <c r="L1999"/>
  <c r="K1999"/>
  <c r="L1998"/>
  <c r="K1998"/>
  <c r="L1997"/>
  <c r="K1997"/>
  <c r="L1996"/>
  <c r="K1996"/>
  <c r="L1995"/>
  <c r="K1995"/>
  <c r="L1994"/>
  <c r="K1994"/>
  <c r="L1993"/>
  <c r="K1993"/>
  <c r="L1992"/>
  <c r="K1992"/>
  <c r="L1991"/>
  <c r="K1991"/>
  <c r="L1990"/>
  <c r="K1990"/>
  <c r="L1989"/>
  <c r="K1989"/>
  <c r="L1988"/>
  <c r="K1988"/>
  <c r="L1987"/>
  <c r="K1987"/>
  <c r="L1986"/>
  <c r="K1986"/>
  <c r="L1985"/>
  <c r="K1985"/>
  <c r="L1984"/>
  <c r="K1984"/>
  <c r="L1983"/>
  <c r="K1983"/>
  <c r="L1982"/>
  <c r="K1982"/>
  <c r="L1981"/>
  <c r="K1981"/>
  <c r="L1980"/>
  <c r="K1980"/>
  <c r="L1979"/>
  <c r="K1979"/>
  <c r="L1978"/>
  <c r="K1978"/>
  <c r="L1977"/>
  <c r="K1977"/>
  <c r="L1976"/>
  <c r="K1976"/>
  <c r="L1975"/>
  <c r="K1975"/>
  <c r="L1974"/>
  <c r="K1974"/>
  <c r="L1973"/>
  <c r="K1973"/>
  <c r="L1972"/>
  <c r="K1972"/>
  <c r="L1971"/>
  <c r="K1971"/>
  <c r="L1970"/>
  <c r="K1970"/>
  <c r="L1969"/>
  <c r="K1969"/>
  <c r="L1968"/>
  <c r="K1968"/>
  <c r="L1967"/>
  <c r="K1967"/>
  <c r="L1966"/>
  <c r="K1966"/>
  <c r="L1965"/>
  <c r="K1965"/>
  <c r="L1964"/>
  <c r="K1964"/>
  <c r="L1963"/>
  <c r="K1963"/>
  <c r="L1962"/>
  <c r="K1962"/>
  <c r="L1961"/>
  <c r="K1961"/>
  <c r="L1960"/>
  <c r="K1960"/>
  <c r="L1959"/>
  <c r="K1959"/>
  <c r="L1958"/>
  <c r="K1958"/>
  <c r="L1957"/>
  <c r="K1957"/>
  <c r="L1956"/>
  <c r="K1956"/>
  <c r="L1955"/>
  <c r="K1955"/>
  <c r="L1954"/>
  <c r="K1954"/>
  <c r="L1953"/>
  <c r="K1953"/>
  <c r="L1952"/>
  <c r="K1952"/>
  <c r="L1951"/>
  <c r="K1951"/>
  <c r="L1950"/>
  <c r="K1950"/>
  <c r="L1949"/>
  <c r="K1949"/>
  <c r="L1948"/>
  <c r="K1948"/>
  <c r="L1947"/>
  <c r="K1947"/>
  <c r="L1946"/>
  <c r="K1946"/>
  <c r="L1945"/>
  <c r="K1945"/>
  <c r="L1944"/>
  <c r="K1944"/>
  <c r="L1943"/>
  <c r="K1943"/>
  <c r="L1942"/>
  <c r="K1942"/>
  <c r="L1941"/>
  <c r="K1941"/>
  <c r="L1940"/>
  <c r="K1940"/>
  <c r="L1939"/>
  <c r="K1939"/>
  <c r="L1938"/>
  <c r="K1938"/>
  <c r="L1937"/>
  <c r="K1937"/>
  <c r="L1936"/>
  <c r="K1936"/>
  <c r="L1935"/>
  <c r="K1935"/>
  <c r="L1934"/>
  <c r="K1934"/>
  <c r="L1933"/>
  <c r="K1933"/>
  <c r="L1932"/>
  <c r="K1932"/>
  <c r="L1931"/>
  <c r="K1931"/>
  <c r="L1930"/>
  <c r="K1930"/>
  <c r="L1929"/>
  <c r="K1929"/>
  <c r="L1928"/>
  <c r="K1928"/>
  <c r="L1927"/>
  <c r="K1927"/>
  <c r="L1926"/>
  <c r="K1926"/>
  <c r="L1925"/>
  <c r="K1925"/>
  <c r="L1924"/>
  <c r="K1924"/>
  <c r="L1923"/>
  <c r="K1923"/>
  <c r="L1922"/>
  <c r="K1922"/>
  <c r="L1921"/>
  <c r="K1921"/>
  <c r="L1920"/>
  <c r="K1920"/>
  <c r="L1919"/>
  <c r="K1919"/>
  <c r="L1918"/>
  <c r="K1918"/>
  <c r="L1917"/>
  <c r="K1917"/>
  <c r="L1916"/>
  <c r="K1916"/>
  <c r="L1915"/>
  <c r="K1915"/>
  <c r="L1914"/>
  <c r="K1914"/>
  <c r="L1913"/>
  <c r="K1913"/>
  <c r="L1912"/>
  <c r="K1912"/>
  <c r="L1911"/>
  <c r="K1911"/>
  <c r="L1910"/>
  <c r="K1910"/>
  <c r="L1909"/>
  <c r="K1909"/>
  <c r="L1908"/>
  <c r="K1908"/>
  <c r="L1907"/>
  <c r="K1907"/>
  <c r="L1906"/>
  <c r="K1906"/>
  <c r="L1905"/>
  <c r="K1905"/>
  <c r="L1904"/>
  <c r="K1904"/>
  <c r="L1903"/>
  <c r="K1903"/>
  <c r="L1902"/>
  <c r="K1902"/>
  <c r="L1901"/>
  <c r="K1901"/>
  <c r="L1900"/>
  <c r="K1900"/>
  <c r="L1899"/>
  <c r="K1899"/>
  <c r="L1898"/>
  <c r="K1898"/>
  <c r="L1897"/>
  <c r="K1897"/>
  <c r="L1896"/>
  <c r="K1896"/>
  <c r="L1895"/>
  <c r="K1895"/>
  <c r="L1894"/>
  <c r="K1894"/>
  <c r="L1893"/>
  <c r="K1893"/>
  <c r="L1892"/>
  <c r="K1892"/>
  <c r="L1891"/>
  <c r="K1891"/>
  <c r="L1890"/>
  <c r="K1890"/>
  <c r="L1889"/>
  <c r="K1889"/>
  <c r="L1888"/>
  <c r="K1888"/>
  <c r="L1887"/>
  <c r="K1887"/>
  <c r="L1886"/>
  <c r="K1886"/>
  <c r="L1885"/>
  <c r="K1885"/>
  <c r="L1884"/>
  <c r="K1884"/>
  <c r="L1883"/>
  <c r="K1883"/>
  <c r="L1882"/>
  <c r="K1882"/>
  <c r="L1881"/>
  <c r="K1881"/>
  <c r="L1880"/>
  <c r="K1880"/>
  <c r="L1879"/>
  <c r="K1879"/>
  <c r="L1878"/>
  <c r="K1878"/>
  <c r="L1877"/>
  <c r="K1877"/>
  <c r="L1876"/>
  <c r="K1876"/>
  <c r="L1875"/>
  <c r="K1875"/>
  <c r="L1874"/>
  <c r="K1874"/>
  <c r="L1873"/>
  <c r="K1873"/>
  <c r="L1872"/>
  <c r="K1872"/>
  <c r="L1871"/>
  <c r="K1871"/>
  <c r="L1870"/>
  <c r="K1870"/>
  <c r="L1869"/>
  <c r="K1869"/>
  <c r="L1868"/>
  <c r="K1868"/>
  <c r="L1867"/>
  <c r="K1867"/>
  <c r="L1866"/>
  <c r="K1866"/>
  <c r="L1865"/>
  <c r="K1865"/>
  <c r="L1864"/>
  <c r="K1864"/>
  <c r="L1863"/>
  <c r="K1863"/>
  <c r="L1862"/>
  <c r="K1862"/>
  <c r="L1861"/>
  <c r="K1861"/>
  <c r="L1860"/>
  <c r="K1860"/>
  <c r="L1859"/>
  <c r="K1859"/>
  <c r="L1858"/>
  <c r="K1858"/>
  <c r="L1857"/>
  <c r="K1857"/>
  <c r="L1856"/>
  <c r="K1856"/>
  <c r="L1855"/>
  <c r="K1855"/>
  <c r="L1854"/>
  <c r="K1854"/>
  <c r="L1853"/>
  <c r="K1853"/>
  <c r="L1852"/>
  <c r="K1852"/>
  <c r="L1851"/>
  <c r="K1851"/>
  <c r="L1850"/>
  <c r="K1850"/>
  <c r="L1849"/>
  <c r="K1849"/>
  <c r="L1848"/>
  <c r="K1848"/>
  <c r="L1847"/>
  <c r="K1847"/>
  <c r="L1846"/>
  <c r="K1846"/>
  <c r="L1845"/>
  <c r="K1845"/>
  <c r="L1844"/>
  <c r="K1844"/>
  <c r="L1843"/>
  <c r="K1843"/>
  <c r="L1842"/>
  <c r="K1842"/>
  <c r="L1841"/>
  <c r="K1841"/>
  <c r="L1840"/>
  <c r="K1840"/>
  <c r="L1839"/>
  <c r="K1839"/>
  <c r="L1838"/>
  <c r="K1838"/>
  <c r="L1837"/>
  <c r="K1837"/>
  <c r="L1836"/>
  <c r="K1836"/>
  <c r="L1835"/>
  <c r="K1835"/>
  <c r="L1834"/>
  <c r="K1834"/>
  <c r="L1833"/>
  <c r="K1833"/>
  <c r="L1832"/>
  <c r="K1832"/>
  <c r="L1831"/>
  <c r="K1831"/>
  <c r="L1830"/>
  <c r="K1830"/>
  <c r="L1829"/>
  <c r="K1829"/>
  <c r="L1828"/>
  <c r="K1828"/>
  <c r="L1827"/>
  <c r="K1827"/>
  <c r="L1826"/>
  <c r="K1826"/>
  <c r="L1825"/>
  <c r="K1825"/>
  <c r="L1824"/>
  <c r="K1824"/>
  <c r="L1823"/>
  <c r="K1823"/>
  <c r="L1822"/>
  <c r="K1822"/>
  <c r="L1821"/>
  <c r="K1821"/>
  <c r="L1820"/>
  <c r="K1820"/>
  <c r="L1819"/>
  <c r="K1819"/>
  <c r="L1818"/>
  <c r="K1818"/>
  <c r="L1817"/>
  <c r="K1817"/>
  <c r="L1816"/>
  <c r="K1816"/>
  <c r="L1815"/>
  <c r="K1815"/>
  <c r="L1814"/>
  <c r="K1814"/>
  <c r="L1813"/>
  <c r="K1813"/>
  <c r="L1812"/>
  <c r="K1812"/>
  <c r="L1811"/>
  <c r="K1811"/>
  <c r="L1810"/>
  <c r="K1810"/>
  <c r="L1809"/>
  <c r="K1809"/>
  <c r="L1808"/>
  <c r="K1808"/>
  <c r="L1807"/>
  <c r="K1807"/>
  <c r="L1806"/>
  <c r="K1806"/>
  <c r="L1805"/>
  <c r="K1805"/>
  <c r="L1804"/>
  <c r="K1804"/>
  <c r="L1803"/>
  <c r="K1803"/>
  <c r="L1802"/>
  <c r="K1802"/>
  <c r="L1801"/>
  <c r="K1801"/>
  <c r="L1800"/>
  <c r="K1800"/>
  <c r="L1799"/>
  <c r="K1799"/>
  <c r="L1798"/>
  <c r="K1798"/>
  <c r="L1797"/>
  <c r="K1797"/>
  <c r="L1796"/>
  <c r="K1796"/>
  <c r="L1795"/>
  <c r="K1795"/>
  <c r="L1794"/>
  <c r="K1794"/>
  <c r="L1793"/>
  <c r="K1793"/>
  <c r="L1792"/>
  <c r="K1792"/>
  <c r="L1791"/>
  <c r="K1791"/>
  <c r="L1790"/>
  <c r="K1790"/>
  <c r="L1789"/>
  <c r="K1789"/>
  <c r="L1788"/>
  <c r="K1788"/>
  <c r="L1787"/>
  <c r="K1787"/>
  <c r="L1786"/>
  <c r="K1786"/>
  <c r="L1785"/>
  <c r="K1785"/>
  <c r="L1784"/>
  <c r="K1784"/>
  <c r="L1783"/>
  <c r="K1783"/>
  <c r="L1782"/>
  <c r="K1782"/>
  <c r="L1781"/>
  <c r="K1781"/>
  <c r="L1780"/>
  <c r="K1780"/>
  <c r="L1779"/>
  <c r="K1779"/>
  <c r="L1778"/>
  <c r="K1778"/>
  <c r="L1777"/>
  <c r="K1777"/>
  <c r="L1776"/>
  <c r="K1776"/>
  <c r="L1775"/>
  <c r="K1775"/>
  <c r="L1774"/>
  <c r="K1774"/>
  <c r="L1773"/>
  <c r="K1773"/>
  <c r="L1772"/>
  <c r="K1772"/>
  <c r="L1771"/>
  <c r="K1771"/>
  <c r="L1770"/>
  <c r="K1770"/>
  <c r="L1769"/>
  <c r="K1769"/>
  <c r="L1768"/>
  <c r="K1768"/>
  <c r="L1767"/>
  <c r="K1767"/>
  <c r="L1766"/>
  <c r="K1766"/>
  <c r="L1765"/>
  <c r="K1765"/>
  <c r="L1764"/>
  <c r="K1764"/>
  <c r="L1763"/>
  <c r="K1763"/>
  <c r="L1762"/>
  <c r="K1762"/>
  <c r="L1761"/>
  <c r="K1761"/>
  <c r="L1760"/>
  <c r="K1760"/>
  <c r="L1759"/>
  <c r="K1759"/>
  <c r="L1758"/>
  <c r="K1758"/>
  <c r="L1757"/>
  <c r="K1757"/>
  <c r="L1756"/>
  <c r="K1756"/>
  <c r="L1755"/>
  <c r="K1755"/>
  <c r="L1754"/>
  <c r="K1754"/>
  <c r="L1753"/>
  <c r="K1753"/>
  <c r="L1752"/>
  <c r="K1752"/>
  <c r="L1751"/>
  <c r="K1751"/>
  <c r="L1750"/>
  <c r="K1750"/>
  <c r="L1749"/>
  <c r="K1749"/>
  <c r="L1748"/>
  <c r="K1748"/>
  <c r="L1747"/>
  <c r="K1747"/>
  <c r="L1746"/>
  <c r="K1746"/>
  <c r="L1745"/>
  <c r="K1745"/>
  <c r="L1744"/>
  <c r="K1744"/>
  <c r="L1743"/>
  <c r="K1743"/>
  <c r="L1742"/>
  <c r="K1742"/>
  <c r="L1741"/>
  <c r="K1741"/>
  <c r="L1740"/>
  <c r="K1740"/>
  <c r="L1739"/>
  <c r="K1739"/>
  <c r="L1738"/>
  <c r="K1738"/>
  <c r="L1737"/>
  <c r="K1737"/>
  <c r="L1736"/>
  <c r="K1736"/>
  <c r="L1735"/>
  <c r="K1735"/>
  <c r="L1734"/>
  <c r="K1734"/>
  <c r="L1733"/>
  <c r="K1733"/>
  <c r="L1732"/>
  <c r="K1732"/>
  <c r="L1731"/>
  <c r="K1731"/>
  <c r="L1730"/>
  <c r="K1730"/>
  <c r="L1729"/>
  <c r="K1729"/>
  <c r="L1728"/>
  <c r="K1728"/>
  <c r="L1727"/>
  <c r="K1727"/>
  <c r="L1726"/>
  <c r="K1726"/>
  <c r="L1725"/>
  <c r="K1725"/>
  <c r="L1724"/>
  <c r="K1724"/>
  <c r="L1723"/>
  <c r="K1723"/>
  <c r="L1722"/>
  <c r="K1722"/>
  <c r="L1721"/>
  <c r="K1721"/>
  <c r="L1720"/>
  <c r="K1720"/>
  <c r="L1719"/>
  <c r="K1719"/>
  <c r="L1718"/>
  <c r="K1718"/>
  <c r="L1717"/>
  <c r="K1717"/>
  <c r="L1716"/>
  <c r="K1716"/>
  <c r="L1715"/>
  <c r="K1715"/>
  <c r="L1714"/>
  <c r="K1714"/>
  <c r="L1713"/>
  <c r="K1713"/>
  <c r="L1712"/>
  <c r="K1712"/>
  <c r="L1711"/>
  <c r="K1711"/>
  <c r="L1710"/>
  <c r="K1710"/>
  <c r="L1709"/>
  <c r="K1709"/>
  <c r="L1708"/>
  <c r="K1708"/>
  <c r="L1707"/>
  <c r="K1707"/>
  <c r="L1706"/>
  <c r="K1706"/>
  <c r="L1705"/>
  <c r="K1705"/>
  <c r="L1704"/>
  <c r="K1704"/>
  <c r="L1703"/>
  <c r="K1703"/>
  <c r="L1702"/>
  <c r="K1702"/>
  <c r="L1701"/>
  <c r="K1701"/>
  <c r="L1700"/>
  <c r="K1700"/>
  <c r="L1699"/>
  <c r="K1699"/>
  <c r="L1698"/>
  <c r="K1698"/>
  <c r="L1697"/>
  <c r="K1697"/>
  <c r="L1696"/>
  <c r="K1696"/>
  <c r="L1695"/>
  <c r="K1695"/>
  <c r="L1694"/>
  <c r="K1694"/>
  <c r="L1693"/>
  <c r="K1693"/>
  <c r="L1692"/>
  <c r="K1692"/>
  <c r="L1691"/>
  <c r="K1691"/>
  <c r="L1690"/>
  <c r="K1690"/>
  <c r="L1689"/>
  <c r="K1689"/>
  <c r="L1688"/>
  <c r="K1688"/>
  <c r="L1687"/>
  <c r="K1687"/>
  <c r="L1686"/>
  <c r="K1686"/>
  <c r="L1685"/>
  <c r="K1685"/>
  <c r="L1684"/>
  <c r="K1684"/>
  <c r="L1683"/>
  <c r="K1683"/>
  <c r="L1682"/>
  <c r="K1682"/>
  <c r="L1681"/>
  <c r="K1681"/>
  <c r="L1680"/>
  <c r="K1680"/>
  <c r="L1679"/>
  <c r="K1679"/>
  <c r="L1678"/>
  <c r="K1678"/>
  <c r="L1677"/>
  <c r="K1677"/>
  <c r="L1676"/>
  <c r="K1676"/>
  <c r="L1675"/>
  <c r="K1675"/>
  <c r="L1674"/>
  <c r="K1674"/>
  <c r="L1673"/>
  <c r="K1673"/>
  <c r="L1672"/>
  <c r="K1672"/>
  <c r="L1671"/>
  <c r="K1671"/>
  <c r="L1670"/>
  <c r="K1670"/>
  <c r="L1669"/>
  <c r="K1669"/>
  <c r="L1668"/>
  <c r="K1668"/>
  <c r="L1667"/>
  <c r="K1667"/>
  <c r="L1666"/>
  <c r="K1666"/>
  <c r="L1665"/>
  <c r="K1665"/>
  <c r="L1664"/>
  <c r="K1664"/>
  <c r="L1663"/>
  <c r="K1663"/>
  <c r="L1662"/>
  <c r="K1662"/>
  <c r="L1661"/>
  <c r="K1661"/>
  <c r="L1660"/>
  <c r="K1660"/>
  <c r="L1659"/>
  <c r="K1659"/>
  <c r="L1658"/>
  <c r="K1658"/>
  <c r="L1657"/>
  <c r="K1657"/>
  <c r="L1656"/>
  <c r="K1656"/>
  <c r="L1655"/>
  <c r="K1655"/>
  <c r="L1654"/>
  <c r="K1654"/>
  <c r="L1653"/>
  <c r="K1653"/>
  <c r="L1652"/>
  <c r="K1652"/>
  <c r="L1651"/>
  <c r="K1651"/>
  <c r="L1650"/>
  <c r="K1650"/>
  <c r="L1649"/>
  <c r="K1649"/>
  <c r="L1648"/>
  <c r="K1648"/>
  <c r="L1647"/>
  <c r="K1647"/>
  <c r="L1646"/>
  <c r="K1646"/>
  <c r="L1645"/>
  <c r="K1645"/>
  <c r="L1644"/>
  <c r="K1644"/>
  <c r="L1643"/>
  <c r="K1643"/>
  <c r="L1642"/>
  <c r="K1642"/>
  <c r="L1641"/>
  <c r="K1641"/>
  <c r="L1640"/>
  <c r="K1640"/>
  <c r="L1639"/>
  <c r="K1639"/>
  <c r="L1638"/>
  <c r="K1638"/>
  <c r="L1637"/>
  <c r="K1637"/>
  <c r="L1636"/>
  <c r="K1636"/>
  <c r="L1635"/>
  <c r="K1635"/>
  <c r="L1634"/>
  <c r="K1634"/>
  <c r="L1633"/>
  <c r="K1633"/>
  <c r="L1632"/>
  <c r="K1632"/>
  <c r="L1631"/>
  <c r="K1631"/>
  <c r="L1630"/>
  <c r="K1630"/>
  <c r="L1629"/>
  <c r="K1629"/>
  <c r="L1628"/>
  <c r="K1628"/>
  <c r="L1627"/>
  <c r="K1627"/>
  <c r="L1626"/>
  <c r="K1626"/>
  <c r="L1625"/>
  <c r="K1625"/>
  <c r="L1624"/>
  <c r="K1624"/>
  <c r="L1623"/>
  <c r="K1623"/>
  <c r="L1622"/>
  <c r="K1622"/>
  <c r="L1621"/>
  <c r="K1621"/>
  <c r="L1620"/>
  <c r="K1620"/>
  <c r="L1619"/>
  <c r="K1619"/>
  <c r="L1618"/>
  <c r="K1618"/>
  <c r="L1617"/>
  <c r="K1617"/>
  <c r="L1616"/>
  <c r="K1616"/>
  <c r="L1615"/>
  <c r="K1615"/>
  <c r="L1614"/>
  <c r="K1614"/>
  <c r="L1613"/>
  <c r="K1613"/>
  <c r="L1612"/>
  <c r="K1612"/>
  <c r="L1611"/>
  <c r="K1611"/>
  <c r="L1610"/>
  <c r="K1610"/>
  <c r="L1609"/>
  <c r="K1609"/>
  <c r="L1608"/>
  <c r="K1608"/>
  <c r="L1607"/>
  <c r="K1607"/>
  <c r="L1606"/>
  <c r="K1606"/>
  <c r="L1605"/>
  <c r="K1605"/>
  <c r="L1604"/>
  <c r="K1604"/>
  <c r="L1603"/>
  <c r="K1603"/>
  <c r="L1602"/>
  <c r="K1602"/>
  <c r="L1601"/>
  <c r="K1601"/>
  <c r="L1600"/>
  <c r="K1600"/>
  <c r="L1599"/>
  <c r="K1599"/>
  <c r="L1598"/>
  <c r="K1598"/>
  <c r="L1597"/>
  <c r="K1597"/>
  <c r="L1596"/>
  <c r="K1596"/>
  <c r="L1595"/>
  <c r="K1595"/>
  <c r="L1594"/>
  <c r="K1594"/>
  <c r="L1593"/>
  <c r="K1593"/>
  <c r="L1592"/>
  <c r="K1592"/>
  <c r="L1591"/>
  <c r="K1591"/>
  <c r="L1590"/>
  <c r="K1590"/>
  <c r="L1589"/>
  <c r="K1589"/>
  <c r="L1588"/>
  <c r="K1588"/>
  <c r="L1587"/>
  <c r="K1587"/>
  <c r="L1586"/>
  <c r="K1586"/>
  <c r="L1585"/>
  <c r="K1585"/>
  <c r="L1584"/>
  <c r="K1584"/>
  <c r="L1583"/>
  <c r="K1583"/>
  <c r="L1582"/>
  <c r="K1582"/>
  <c r="L1581"/>
  <c r="K1581"/>
  <c r="L1580"/>
  <c r="K1580"/>
  <c r="L1579"/>
  <c r="K1579"/>
  <c r="L1578"/>
  <c r="K1578"/>
  <c r="L1577"/>
  <c r="K1577"/>
  <c r="L1576"/>
  <c r="K1576"/>
  <c r="L1575"/>
  <c r="K1575"/>
  <c r="L1574"/>
  <c r="K1574"/>
  <c r="L1573"/>
  <c r="K1573"/>
  <c r="L1572"/>
  <c r="K1572"/>
  <c r="L1571"/>
  <c r="K1571"/>
  <c r="L1570"/>
  <c r="K1570"/>
  <c r="L1569"/>
  <c r="K1569"/>
  <c r="L1568"/>
  <c r="K1568"/>
  <c r="L1567"/>
  <c r="K1567"/>
  <c r="L1566"/>
  <c r="K1566"/>
  <c r="L1565"/>
  <c r="K1565"/>
  <c r="L1564"/>
  <c r="K1564"/>
  <c r="L1563"/>
  <c r="K1563"/>
  <c r="L1562"/>
  <c r="K1562"/>
  <c r="L1561"/>
  <c r="K1561"/>
  <c r="L1560"/>
  <c r="K1560"/>
  <c r="L1559"/>
  <c r="K1559"/>
  <c r="L1558"/>
  <c r="K1558"/>
  <c r="L1557"/>
  <c r="K1557"/>
  <c r="L1556"/>
  <c r="K1556"/>
  <c r="L1555"/>
  <c r="K1555"/>
  <c r="L1554"/>
  <c r="K1554"/>
  <c r="L1553"/>
  <c r="K1553"/>
  <c r="L1552"/>
  <c r="K1552"/>
  <c r="L1551"/>
  <c r="K1551"/>
  <c r="L1550"/>
  <c r="K1550"/>
  <c r="L1549"/>
  <c r="K1549"/>
  <c r="L1548"/>
  <c r="K1548"/>
  <c r="L1547"/>
  <c r="K1547"/>
  <c r="L1546"/>
  <c r="K1546"/>
  <c r="L1545"/>
  <c r="K1545"/>
  <c r="L1544"/>
  <c r="K1544"/>
  <c r="L1543"/>
  <c r="K1543"/>
  <c r="L1542"/>
  <c r="K1542"/>
  <c r="L1541"/>
  <c r="K1541"/>
  <c r="L1540"/>
  <c r="K1540"/>
  <c r="L1539"/>
  <c r="K1539"/>
  <c r="L1538"/>
  <c r="K1538"/>
  <c r="L1537"/>
  <c r="K1537"/>
  <c r="L1536"/>
  <c r="K1536"/>
  <c r="L1535"/>
  <c r="K1535"/>
  <c r="L1534"/>
  <c r="K1534"/>
  <c r="L1533"/>
  <c r="K1533"/>
  <c r="L1532"/>
  <c r="K1532"/>
  <c r="L1531"/>
  <c r="K1531"/>
  <c r="L1530"/>
  <c r="K1530"/>
  <c r="L1529"/>
  <c r="K1529"/>
  <c r="L1528"/>
  <c r="K1528"/>
  <c r="L1527"/>
  <c r="K1527"/>
  <c r="L1526"/>
  <c r="K1526"/>
  <c r="L1525"/>
  <c r="K1525"/>
  <c r="L1524"/>
  <c r="K1524"/>
  <c r="L1523"/>
  <c r="K1523"/>
  <c r="L1522"/>
  <c r="K1522"/>
  <c r="L1521"/>
  <c r="K1521"/>
  <c r="L1520"/>
  <c r="K1520"/>
  <c r="L1519"/>
  <c r="K1519"/>
  <c r="L1518"/>
  <c r="K1518"/>
  <c r="L1517"/>
  <c r="K1517"/>
  <c r="L1516"/>
  <c r="K1516"/>
  <c r="L1515"/>
  <c r="K1515"/>
  <c r="L1514"/>
  <c r="K1514"/>
  <c r="L1513"/>
  <c r="K1513"/>
  <c r="L1512"/>
  <c r="K1512"/>
  <c r="L1511"/>
  <c r="K1511"/>
  <c r="L1510"/>
  <c r="K1510"/>
  <c r="L1509"/>
  <c r="K1509"/>
  <c r="L1508"/>
  <c r="K1508"/>
  <c r="L1507"/>
  <c r="K1507"/>
  <c r="L1506"/>
  <c r="K1506"/>
  <c r="L1505"/>
  <c r="K1505"/>
  <c r="L1504"/>
  <c r="K1504"/>
  <c r="L1503"/>
  <c r="K1503"/>
  <c r="L1502"/>
  <c r="K1502"/>
  <c r="L1501"/>
  <c r="K1501"/>
  <c r="L1500"/>
  <c r="K1500"/>
  <c r="L1499"/>
  <c r="K1499"/>
  <c r="L1498"/>
  <c r="K1498"/>
  <c r="L1497"/>
  <c r="K1497"/>
  <c r="L1496"/>
  <c r="K1496"/>
  <c r="L1495"/>
  <c r="K1495"/>
  <c r="L1494"/>
  <c r="K1494"/>
  <c r="L1493"/>
  <c r="K1493"/>
  <c r="L1492"/>
  <c r="K1492"/>
  <c r="L1491"/>
  <c r="K1491"/>
  <c r="L1490"/>
  <c r="K1490"/>
  <c r="L1489"/>
  <c r="K1489"/>
  <c r="L1488"/>
  <c r="K1488"/>
  <c r="L1487"/>
  <c r="K1487"/>
  <c r="L1486"/>
  <c r="K1486"/>
  <c r="L1485"/>
  <c r="K1485"/>
  <c r="L1484"/>
  <c r="K1484"/>
  <c r="L1483"/>
  <c r="K1483"/>
  <c r="L1482"/>
  <c r="K1482"/>
  <c r="L1481"/>
  <c r="K1481"/>
  <c r="L1480"/>
  <c r="K1480"/>
  <c r="L1479"/>
  <c r="K1479"/>
  <c r="L1478"/>
  <c r="K1478"/>
  <c r="L1477"/>
  <c r="K1477"/>
  <c r="L1476"/>
  <c r="K1476"/>
  <c r="L1475"/>
  <c r="K1475"/>
  <c r="L1474"/>
  <c r="K1474"/>
  <c r="L1473"/>
  <c r="K1473"/>
  <c r="L1472"/>
  <c r="K1472"/>
  <c r="L1471"/>
  <c r="K1471"/>
  <c r="L1470"/>
  <c r="K1470"/>
  <c r="L1469"/>
  <c r="K1469"/>
  <c r="L1468"/>
  <c r="K1468"/>
  <c r="L1467"/>
  <c r="K1467"/>
  <c r="L1466"/>
  <c r="K1466"/>
  <c r="L1465"/>
  <c r="K1465"/>
  <c r="L1464"/>
  <c r="K1464"/>
  <c r="L1463"/>
  <c r="K1463"/>
  <c r="L1462"/>
  <c r="K1462"/>
  <c r="L1461"/>
  <c r="K1461"/>
  <c r="L1460"/>
  <c r="K1460"/>
  <c r="L1459"/>
  <c r="K1459"/>
  <c r="L1458"/>
  <c r="K1458"/>
  <c r="L1457"/>
  <c r="K1457"/>
  <c r="L1456"/>
  <c r="K1456"/>
  <c r="L1455"/>
  <c r="K1455"/>
  <c r="L1454"/>
  <c r="K1454"/>
  <c r="L1453"/>
  <c r="K1453"/>
  <c r="L1452"/>
  <c r="K1452"/>
  <c r="L1451"/>
  <c r="K1451"/>
  <c r="L1450"/>
  <c r="K1450"/>
  <c r="L1449"/>
  <c r="K1449"/>
  <c r="L1448"/>
  <c r="K1448"/>
  <c r="L1447"/>
  <c r="K1447"/>
  <c r="L1446"/>
  <c r="K1446"/>
  <c r="L1445"/>
  <c r="K1445"/>
  <c r="L1444"/>
  <c r="K1444"/>
  <c r="L1443"/>
  <c r="K1443"/>
  <c r="L1442"/>
  <c r="K1442"/>
  <c r="L1441"/>
  <c r="K1441"/>
  <c r="L1440"/>
  <c r="K1440"/>
  <c r="L1439"/>
  <c r="K1439"/>
  <c r="L1438"/>
  <c r="K1438"/>
  <c r="L1437"/>
  <c r="K1437"/>
  <c r="L1436"/>
  <c r="K1436"/>
  <c r="L1435"/>
  <c r="K1435"/>
  <c r="L1434"/>
  <c r="K1434"/>
  <c r="L1433"/>
  <c r="K1433"/>
  <c r="L1432"/>
  <c r="K1432"/>
  <c r="L1431"/>
  <c r="K1431"/>
  <c r="L1430"/>
  <c r="K1430"/>
  <c r="L1429"/>
  <c r="K1429"/>
  <c r="L1428"/>
  <c r="K1428"/>
  <c r="L1427"/>
  <c r="K1427"/>
  <c r="L1426"/>
  <c r="K1426"/>
  <c r="L1425"/>
  <c r="K1425"/>
  <c r="L1424"/>
  <c r="K1424"/>
  <c r="L1423"/>
  <c r="K1423"/>
  <c r="L1422"/>
  <c r="K1422"/>
  <c r="L1421"/>
  <c r="K1421"/>
  <c r="L1420"/>
  <c r="K1420"/>
  <c r="L1419"/>
  <c r="K1419"/>
  <c r="L1418"/>
  <c r="K1418"/>
  <c r="L1417"/>
  <c r="K1417"/>
  <c r="L1416"/>
  <c r="K1416"/>
  <c r="L1415"/>
  <c r="K1415"/>
  <c r="L1414"/>
  <c r="K1414"/>
  <c r="L1413"/>
  <c r="K1413"/>
  <c r="L1412"/>
  <c r="K1412"/>
  <c r="L1411"/>
  <c r="K1411"/>
  <c r="L1410"/>
  <c r="K1410"/>
  <c r="L1409"/>
  <c r="K1409"/>
  <c r="L1408"/>
  <c r="K1408"/>
  <c r="L1407"/>
  <c r="K1407"/>
  <c r="L1406"/>
  <c r="K1406"/>
  <c r="L1405"/>
  <c r="K1405"/>
  <c r="L1404"/>
  <c r="K1404"/>
  <c r="L1403"/>
  <c r="K1403"/>
  <c r="L1402"/>
  <c r="K1402"/>
  <c r="L1401"/>
  <c r="K1401"/>
  <c r="L1400"/>
  <c r="K1400"/>
  <c r="L1399"/>
  <c r="K1399"/>
  <c r="L1398"/>
  <c r="K1398"/>
  <c r="L1397"/>
  <c r="K1397"/>
  <c r="L1396"/>
  <c r="K1396"/>
  <c r="L1395"/>
  <c r="K1395"/>
  <c r="L1394"/>
  <c r="K1394"/>
  <c r="L1393"/>
  <c r="K1393"/>
  <c r="L1392"/>
  <c r="K1392"/>
  <c r="L1391"/>
  <c r="K1391"/>
  <c r="L1390"/>
  <c r="K1390"/>
  <c r="L1389"/>
  <c r="K1389"/>
  <c r="L1388"/>
  <c r="K1388"/>
  <c r="L1387"/>
  <c r="K1387"/>
  <c r="L1386"/>
  <c r="K1386"/>
  <c r="L1385"/>
  <c r="K1385"/>
  <c r="L1384"/>
  <c r="K1384"/>
  <c r="L1383"/>
  <c r="K1383"/>
  <c r="L1382"/>
  <c r="K1382"/>
  <c r="L1381"/>
  <c r="K1381"/>
  <c r="L1380"/>
  <c r="K1380"/>
  <c r="L1379"/>
  <c r="K1379"/>
  <c r="L1378"/>
  <c r="K1378"/>
  <c r="L1377"/>
  <c r="K1377"/>
  <c r="L1376"/>
  <c r="K1376"/>
  <c r="L1375"/>
  <c r="K1375"/>
  <c r="L1374"/>
  <c r="K1374"/>
  <c r="L1373"/>
  <c r="K1373"/>
  <c r="L1372"/>
  <c r="K1372"/>
  <c r="L1371"/>
  <c r="K1371"/>
  <c r="L1370"/>
  <c r="K1370"/>
  <c r="L1369"/>
  <c r="K1369"/>
  <c r="L1368"/>
  <c r="K1368"/>
  <c r="L1367"/>
  <c r="K1367"/>
  <c r="L1366"/>
  <c r="K1366"/>
  <c r="L1365"/>
  <c r="K1365"/>
  <c r="L1364"/>
  <c r="K1364"/>
  <c r="L1363"/>
  <c r="K1363"/>
  <c r="L1362"/>
  <c r="K1362"/>
  <c r="L1361"/>
  <c r="K1361"/>
  <c r="L1360"/>
  <c r="K1360"/>
  <c r="L1359"/>
  <c r="K1359"/>
  <c r="L1358"/>
  <c r="K1358"/>
  <c r="L1357"/>
  <c r="K1357"/>
  <c r="L1356"/>
  <c r="K1356"/>
  <c r="L1355"/>
  <c r="K1355"/>
  <c r="L1354"/>
  <c r="K1354"/>
  <c r="L1353"/>
  <c r="K1353"/>
  <c r="L1352"/>
  <c r="K1352"/>
  <c r="L1351"/>
  <c r="K1351"/>
  <c r="L1350"/>
  <c r="K1350"/>
  <c r="L1349"/>
  <c r="K1349"/>
  <c r="L1348"/>
  <c r="K1348"/>
  <c r="L1347"/>
  <c r="K1347"/>
  <c r="L1346"/>
  <c r="K1346"/>
  <c r="L1345"/>
  <c r="K1345"/>
  <c r="L1344"/>
  <c r="K1344"/>
  <c r="L1343"/>
  <c r="K1343"/>
  <c r="L1342"/>
  <c r="K1342"/>
  <c r="L1341"/>
  <c r="K1341"/>
  <c r="L1340"/>
  <c r="K1340"/>
  <c r="L1339"/>
  <c r="K1339"/>
  <c r="L1338"/>
  <c r="K1338"/>
  <c r="L1337"/>
  <c r="K1337"/>
  <c r="L1336"/>
  <c r="K1336"/>
  <c r="L1335"/>
  <c r="K1335"/>
  <c r="L1334"/>
  <c r="K1334"/>
  <c r="L1333"/>
  <c r="K1333"/>
  <c r="L1332"/>
  <c r="K1332"/>
  <c r="L1331"/>
  <c r="K1331"/>
  <c r="L1330"/>
  <c r="K1330"/>
  <c r="L1329"/>
  <c r="K1329"/>
  <c r="L1328"/>
  <c r="K1328"/>
  <c r="L1327"/>
  <c r="K1327"/>
  <c r="L1326"/>
  <c r="K1326"/>
  <c r="L1325"/>
  <c r="K1325"/>
  <c r="L1324"/>
  <c r="K1324"/>
  <c r="L1323"/>
  <c r="K1323"/>
  <c r="L1322"/>
  <c r="K1322"/>
  <c r="L1321"/>
  <c r="K1321"/>
  <c r="L1320"/>
  <c r="K1320"/>
  <c r="L1319"/>
  <c r="K1319"/>
  <c r="L1318"/>
  <c r="K1318"/>
  <c r="L1317"/>
  <c r="K1317"/>
  <c r="L1316"/>
  <c r="K1316"/>
  <c r="L1315"/>
  <c r="K1315"/>
  <c r="L1314"/>
  <c r="K1314"/>
  <c r="L1313"/>
  <c r="K1313"/>
  <c r="L1312"/>
  <c r="K1312"/>
  <c r="L1311"/>
  <c r="K1311"/>
  <c r="L1310"/>
  <c r="K1310"/>
  <c r="L1309"/>
  <c r="K1309"/>
  <c r="L1308"/>
  <c r="K1308"/>
  <c r="L1307"/>
  <c r="K1307"/>
  <c r="L1306"/>
  <c r="K1306"/>
  <c r="L1305"/>
  <c r="K1305"/>
  <c r="L1304"/>
  <c r="K1304"/>
  <c r="L1303"/>
  <c r="K1303"/>
  <c r="L1302"/>
  <c r="K1302"/>
  <c r="L1301"/>
  <c r="K1301"/>
  <c r="L1300"/>
  <c r="K1300"/>
  <c r="L1299"/>
  <c r="K1299"/>
  <c r="L1298"/>
  <c r="K1298"/>
  <c r="L1297"/>
  <c r="K1297"/>
  <c r="L1296"/>
  <c r="K1296"/>
  <c r="L1295"/>
  <c r="K1295"/>
  <c r="L1294"/>
  <c r="K1294"/>
  <c r="L1293"/>
  <c r="K1293"/>
  <c r="L1292"/>
  <c r="K1292"/>
  <c r="L1291"/>
  <c r="K1291"/>
  <c r="L1290"/>
  <c r="K1290"/>
  <c r="L1289"/>
  <c r="K1289"/>
  <c r="L1288"/>
  <c r="K1288"/>
  <c r="L1287"/>
  <c r="K1287"/>
  <c r="L1286"/>
  <c r="K1286"/>
  <c r="L1285"/>
  <c r="K1285"/>
  <c r="L1284"/>
  <c r="K1284"/>
  <c r="L1283"/>
  <c r="K1283"/>
  <c r="L1282"/>
  <c r="K1282"/>
  <c r="L1281"/>
  <c r="K1281"/>
  <c r="L1280"/>
  <c r="K1280"/>
  <c r="L1279"/>
  <c r="K1279"/>
  <c r="L1278"/>
  <c r="K1278"/>
  <c r="L1277"/>
  <c r="K1277"/>
  <c r="L1276"/>
  <c r="K1276"/>
  <c r="L1275"/>
  <c r="K1275"/>
  <c r="L1274"/>
  <c r="K1274"/>
  <c r="L1273"/>
  <c r="K1273"/>
  <c r="L1272"/>
  <c r="K1272"/>
  <c r="L1271"/>
  <c r="K1271"/>
  <c r="L1270"/>
  <c r="K1270"/>
  <c r="L1269"/>
  <c r="K1269"/>
  <c r="L1268"/>
  <c r="K1268"/>
  <c r="L1267"/>
  <c r="K1267"/>
  <c r="L1266"/>
  <c r="K1266"/>
  <c r="L1265"/>
  <c r="K1265"/>
  <c r="L1264"/>
  <c r="K1264"/>
  <c r="L1263"/>
  <c r="K1263"/>
  <c r="L1262"/>
  <c r="K1262"/>
  <c r="L1261"/>
  <c r="K1261"/>
  <c r="L1260"/>
  <c r="K1260"/>
  <c r="L1259"/>
  <c r="K1259"/>
  <c r="L1258"/>
  <c r="K1258"/>
  <c r="L1257"/>
  <c r="K1257"/>
  <c r="L1256"/>
  <c r="K1256"/>
  <c r="L1255"/>
  <c r="K1255"/>
  <c r="L1254"/>
  <c r="K1254"/>
  <c r="L1253"/>
  <c r="K1253"/>
  <c r="L1252"/>
  <c r="K1252"/>
  <c r="L1251"/>
  <c r="K1251"/>
  <c r="L1250"/>
  <c r="K1250"/>
  <c r="L1249"/>
  <c r="K1249"/>
  <c r="L1248"/>
  <c r="K1248"/>
  <c r="L1247"/>
  <c r="K1247"/>
  <c r="L1246"/>
  <c r="K1246"/>
  <c r="L1245"/>
  <c r="K1245"/>
  <c r="L1244"/>
  <c r="K1244"/>
  <c r="L1243"/>
  <c r="K1243"/>
  <c r="L1242"/>
  <c r="K1242"/>
  <c r="L1241"/>
  <c r="K1241"/>
  <c r="L1240"/>
  <c r="K1240"/>
  <c r="L1239"/>
  <c r="K1239"/>
  <c r="L1238"/>
  <c r="K1238"/>
  <c r="L1237"/>
  <c r="K1237"/>
  <c r="L1236"/>
  <c r="K1236"/>
  <c r="L1235"/>
  <c r="K1235"/>
  <c r="L1234"/>
  <c r="K1234"/>
  <c r="L1233"/>
  <c r="K1233"/>
  <c r="L1232"/>
  <c r="K1232"/>
  <c r="L1231"/>
  <c r="K1231"/>
  <c r="L1230"/>
  <c r="K1230"/>
  <c r="L1229"/>
  <c r="K1229"/>
  <c r="L1228"/>
  <c r="K1228"/>
  <c r="L1227"/>
  <c r="K1227"/>
  <c r="L1226"/>
  <c r="K1226"/>
  <c r="L1225"/>
  <c r="K1225"/>
  <c r="L1224"/>
  <c r="K1224"/>
  <c r="L1223"/>
  <c r="K1223"/>
  <c r="L1222"/>
  <c r="K1222"/>
  <c r="L1221"/>
  <c r="K1221"/>
  <c r="L1220"/>
  <c r="K1220"/>
  <c r="L1219"/>
  <c r="K1219"/>
  <c r="L1218"/>
  <c r="K1218"/>
  <c r="L1217"/>
  <c r="K1217"/>
  <c r="L1216"/>
  <c r="K1216"/>
  <c r="L1215"/>
  <c r="K1215"/>
  <c r="L1214"/>
  <c r="K1214"/>
  <c r="L1213"/>
  <c r="K1213"/>
  <c r="L1212"/>
  <c r="K1212"/>
  <c r="L1211"/>
  <c r="K1211"/>
  <c r="L1210"/>
  <c r="K1210"/>
  <c r="L1209"/>
  <c r="K1209"/>
  <c r="L1208"/>
  <c r="K1208"/>
  <c r="L1207"/>
  <c r="K1207"/>
  <c r="L1206"/>
  <c r="K1206"/>
  <c r="L1205"/>
  <c r="K1205"/>
  <c r="L1204"/>
  <c r="K1204"/>
  <c r="L1203"/>
  <c r="K1203"/>
  <c r="L1202"/>
  <c r="K1202"/>
  <c r="L1201"/>
  <c r="K1201"/>
  <c r="L1200"/>
  <c r="K1200"/>
  <c r="L1199"/>
  <c r="K1199"/>
  <c r="L1198"/>
  <c r="K1198"/>
  <c r="L1197"/>
  <c r="K1197"/>
  <c r="L1196"/>
  <c r="K1196"/>
  <c r="L1195"/>
  <c r="K1195"/>
  <c r="L1194"/>
  <c r="K1194"/>
  <c r="L1193"/>
  <c r="K1193"/>
  <c r="L1192"/>
  <c r="K1192"/>
  <c r="L1191"/>
  <c r="K1191"/>
  <c r="L1190"/>
  <c r="K1190"/>
  <c r="L1189"/>
  <c r="K1189"/>
  <c r="L1188"/>
  <c r="K1188"/>
  <c r="L1187"/>
  <c r="K1187"/>
  <c r="L1186"/>
  <c r="K1186"/>
  <c r="L1185"/>
  <c r="K1185"/>
  <c r="L1184"/>
  <c r="K1184"/>
  <c r="L1183"/>
  <c r="K1183"/>
  <c r="L1182"/>
  <c r="K1182"/>
  <c r="L1181"/>
  <c r="K1181"/>
  <c r="L1180"/>
  <c r="K1180"/>
  <c r="L1179"/>
  <c r="K1179"/>
  <c r="L1178"/>
  <c r="K1178"/>
  <c r="L1177"/>
  <c r="K1177"/>
  <c r="L1176"/>
  <c r="K1176"/>
  <c r="L1175"/>
  <c r="K1175"/>
  <c r="L1174"/>
  <c r="K1174"/>
  <c r="L1173"/>
  <c r="K1173"/>
  <c r="L1172"/>
  <c r="K1172"/>
  <c r="L1171"/>
  <c r="K1171"/>
  <c r="L1170"/>
  <c r="K1170"/>
  <c r="L1169"/>
  <c r="K1169"/>
  <c r="L1168"/>
  <c r="K1168"/>
  <c r="L1167"/>
  <c r="K1167"/>
  <c r="L1166"/>
  <c r="K1166"/>
  <c r="L1165"/>
  <c r="K1165"/>
  <c r="L1164"/>
  <c r="K1164"/>
  <c r="L1163"/>
  <c r="K1163"/>
  <c r="L1162"/>
  <c r="K1162"/>
  <c r="L1161"/>
  <c r="K1161"/>
  <c r="L1160"/>
  <c r="K1160"/>
  <c r="L1159"/>
  <c r="K1159"/>
  <c r="L1158"/>
  <c r="K1158"/>
  <c r="L1157"/>
  <c r="K1157"/>
  <c r="L1156"/>
  <c r="K1156"/>
  <c r="L1155"/>
  <c r="K1155"/>
  <c r="L1154"/>
  <c r="K1154"/>
  <c r="L1153"/>
  <c r="K1153"/>
  <c r="L1152"/>
  <c r="K1152"/>
  <c r="L1151"/>
  <c r="K1151"/>
  <c r="L1150"/>
  <c r="K1150"/>
  <c r="L1149"/>
  <c r="K1149"/>
  <c r="L1148"/>
  <c r="K1148"/>
  <c r="L1147"/>
  <c r="K1147"/>
  <c r="L1146"/>
  <c r="K1146"/>
  <c r="L1145"/>
  <c r="K1145"/>
  <c r="L1144"/>
  <c r="K1144"/>
  <c r="L1143"/>
  <c r="K1143"/>
  <c r="L1142"/>
  <c r="K1142"/>
  <c r="L1141"/>
  <c r="K1141"/>
  <c r="L1140"/>
  <c r="K1140"/>
  <c r="L1139"/>
  <c r="K1139"/>
  <c r="L1138"/>
  <c r="K1138"/>
  <c r="L1137"/>
  <c r="K1137"/>
  <c r="L1136"/>
  <c r="K1136"/>
  <c r="L1135"/>
  <c r="K1135"/>
  <c r="L1134"/>
  <c r="K1134"/>
  <c r="L1133"/>
  <c r="K1133"/>
  <c r="L1132"/>
  <c r="K1132"/>
  <c r="L1131"/>
  <c r="K1131"/>
  <c r="L1130"/>
  <c r="K1130"/>
  <c r="L1129"/>
  <c r="K1129"/>
  <c r="L1128"/>
  <c r="K1128"/>
  <c r="L1127"/>
  <c r="K1127"/>
  <c r="L1126"/>
  <c r="K1126"/>
  <c r="L1125"/>
  <c r="K1125"/>
  <c r="L1124"/>
  <c r="K1124"/>
  <c r="L1123"/>
  <c r="K1123"/>
  <c r="L1122"/>
  <c r="K1122"/>
  <c r="L1121"/>
  <c r="K1121"/>
  <c r="L1120"/>
  <c r="K1120"/>
  <c r="L1119"/>
  <c r="K1119"/>
  <c r="L1118"/>
  <c r="K1118"/>
  <c r="L1117"/>
  <c r="K1117"/>
  <c r="L1116"/>
  <c r="K1116"/>
  <c r="L1115"/>
  <c r="K1115"/>
  <c r="L1114"/>
  <c r="K1114"/>
  <c r="L1113"/>
  <c r="K1113"/>
  <c r="L1112"/>
  <c r="K1112"/>
  <c r="L1111"/>
  <c r="K1111"/>
  <c r="L1110"/>
  <c r="K1110"/>
  <c r="L1109"/>
  <c r="K1109"/>
  <c r="L1108"/>
  <c r="K1108"/>
  <c r="L1107"/>
  <c r="K1107"/>
  <c r="L1106"/>
  <c r="K1106"/>
  <c r="L1105"/>
  <c r="K1105"/>
  <c r="L1104"/>
  <c r="K1104"/>
  <c r="L1103"/>
  <c r="K1103"/>
  <c r="L1102"/>
  <c r="K1102"/>
  <c r="L1101"/>
  <c r="K1101"/>
  <c r="L1100"/>
  <c r="K1100"/>
  <c r="L1099"/>
  <c r="K1099"/>
  <c r="L1098"/>
  <c r="K1098"/>
  <c r="L1097"/>
  <c r="K1097"/>
  <c r="L1096"/>
  <c r="K1096"/>
  <c r="L1095"/>
  <c r="K1095"/>
  <c r="L1094"/>
  <c r="K1094"/>
  <c r="L1093"/>
  <c r="K1093"/>
  <c r="L1092"/>
  <c r="K1092"/>
  <c r="L1091"/>
  <c r="K1091"/>
  <c r="L1090"/>
  <c r="K1090"/>
  <c r="L1089"/>
  <c r="K1089"/>
  <c r="L1088"/>
  <c r="K1088"/>
  <c r="L1087"/>
  <c r="K1087"/>
  <c r="L1086"/>
  <c r="K1086"/>
  <c r="L1085"/>
  <c r="K1085"/>
  <c r="L1084"/>
  <c r="K1084"/>
  <c r="L1083"/>
  <c r="K1083"/>
  <c r="L1082"/>
  <c r="K1082"/>
  <c r="L1081"/>
  <c r="K1081"/>
  <c r="L1080"/>
  <c r="K1080"/>
  <c r="L1079"/>
  <c r="K1079"/>
  <c r="L1078"/>
  <c r="K1078"/>
  <c r="L1077"/>
  <c r="K1077"/>
  <c r="L1076"/>
  <c r="K1076"/>
  <c r="L1075"/>
  <c r="K1075"/>
  <c r="L1074"/>
  <c r="K1074"/>
  <c r="L1073"/>
  <c r="K1073"/>
  <c r="L1072"/>
  <c r="K1072"/>
  <c r="L1071"/>
  <c r="K1071"/>
  <c r="L1070"/>
  <c r="K1070"/>
  <c r="L1069"/>
  <c r="K1069"/>
  <c r="L1068"/>
  <c r="K1068"/>
  <c r="L1067"/>
  <c r="K1067"/>
  <c r="L1066"/>
  <c r="K1066"/>
  <c r="L1065"/>
  <c r="K1065"/>
  <c r="L1064"/>
  <c r="K1064"/>
  <c r="L1063"/>
  <c r="K1063"/>
  <c r="L1062"/>
  <c r="K1062"/>
  <c r="L1061"/>
  <c r="K1061"/>
  <c r="L1060"/>
  <c r="K1060"/>
  <c r="L1059"/>
  <c r="K1059"/>
  <c r="L1058"/>
  <c r="K1058"/>
  <c r="L1057"/>
  <c r="K1057"/>
  <c r="L1056"/>
  <c r="K1056"/>
  <c r="L1055"/>
  <c r="K1055"/>
  <c r="L1054"/>
  <c r="K1054"/>
  <c r="L1053"/>
  <c r="K1053"/>
  <c r="L1052"/>
  <c r="K1052"/>
  <c r="L1051"/>
  <c r="K1051"/>
  <c r="L1050"/>
  <c r="K1050"/>
  <c r="L1049"/>
  <c r="K1049"/>
  <c r="L1048"/>
  <c r="K1048"/>
  <c r="L1047"/>
  <c r="K1047"/>
  <c r="L1046"/>
  <c r="K1046"/>
  <c r="L1045"/>
  <c r="K1045"/>
  <c r="L1044"/>
  <c r="K1044"/>
  <c r="L1043"/>
  <c r="K1043"/>
  <c r="L1042"/>
  <c r="K1042"/>
  <c r="L1041"/>
  <c r="K1041"/>
  <c r="L1040"/>
  <c r="K1040"/>
  <c r="L1039"/>
  <c r="K1039"/>
  <c r="L1038"/>
  <c r="K1038"/>
  <c r="L1037"/>
  <c r="K1037"/>
  <c r="L1036"/>
  <c r="K1036"/>
  <c r="L1035"/>
  <c r="K1035"/>
  <c r="L1034"/>
  <c r="K1034"/>
  <c r="L1033"/>
  <c r="K1033"/>
  <c r="L1032"/>
  <c r="K1032"/>
  <c r="L1031"/>
  <c r="K1031"/>
  <c r="L1030"/>
  <c r="K1030"/>
  <c r="L1029"/>
  <c r="K1029"/>
  <c r="L1028"/>
  <c r="K1028"/>
  <c r="L1027"/>
  <c r="K1027"/>
  <c r="L1026"/>
  <c r="K1026"/>
  <c r="L1025"/>
  <c r="K1025"/>
  <c r="L1024"/>
  <c r="K1024"/>
  <c r="L1023"/>
  <c r="K1023"/>
  <c r="L1022"/>
  <c r="K1022"/>
  <c r="L1021"/>
  <c r="K1021"/>
  <c r="L1020"/>
  <c r="K1020"/>
  <c r="L1019"/>
  <c r="K1019"/>
  <c r="L1018"/>
  <c r="K1018"/>
  <c r="L1017"/>
  <c r="K1017"/>
  <c r="L1016"/>
  <c r="K1016"/>
  <c r="L1015"/>
  <c r="K1015"/>
  <c r="L1014"/>
  <c r="K1014"/>
  <c r="L1013"/>
  <c r="K1013"/>
  <c r="L1012"/>
  <c r="K1012"/>
  <c r="L1011"/>
  <c r="K1011"/>
  <c r="L1010"/>
  <c r="K1010"/>
  <c r="L1009"/>
  <c r="K1009"/>
  <c r="L1008"/>
  <c r="K1008"/>
  <c r="L1007"/>
  <c r="K1007"/>
  <c r="L1006"/>
  <c r="K1006"/>
  <c r="L1005"/>
  <c r="K1005"/>
  <c r="L1004"/>
  <c r="K1004"/>
  <c r="L1003"/>
  <c r="K1003"/>
  <c r="L1002"/>
  <c r="K1002"/>
  <c r="L1001"/>
  <c r="K1001"/>
  <c r="L1000"/>
  <c r="K1000"/>
  <c r="L999"/>
  <c r="K999"/>
  <c r="L998"/>
  <c r="K998"/>
  <c r="L997"/>
  <c r="K997"/>
  <c r="L996"/>
  <c r="K996"/>
  <c r="L995"/>
  <c r="K995"/>
  <c r="L994"/>
  <c r="K994"/>
  <c r="L993"/>
  <c r="K993"/>
  <c r="L992"/>
  <c r="K992"/>
  <c r="L991"/>
  <c r="K991"/>
  <c r="L990"/>
  <c r="K990"/>
  <c r="L989"/>
  <c r="K989"/>
  <c r="L988"/>
  <c r="K988"/>
  <c r="L987"/>
  <c r="K987"/>
  <c r="L986"/>
  <c r="K986"/>
  <c r="L985"/>
  <c r="K985"/>
  <c r="L984"/>
  <c r="K984"/>
  <c r="L983"/>
  <c r="K983"/>
  <c r="L982"/>
  <c r="K982"/>
  <c r="L981"/>
  <c r="K981"/>
  <c r="L980"/>
  <c r="K980"/>
  <c r="L979"/>
  <c r="K979"/>
  <c r="L978"/>
  <c r="K978"/>
  <c r="L977"/>
  <c r="K977"/>
  <c r="L976"/>
  <c r="K976"/>
  <c r="L975"/>
  <c r="K975"/>
  <c r="L974"/>
  <c r="K974"/>
  <c r="L973"/>
  <c r="K973"/>
  <c r="L972"/>
  <c r="K972"/>
  <c r="L971"/>
  <c r="K971"/>
  <c r="L970"/>
  <c r="K970"/>
  <c r="L969"/>
  <c r="K969"/>
  <c r="L968"/>
  <c r="K968"/>
  <c r="L967"/>
  <c r="K967"/>
  <c r="L966"/>
  <c r="K966"/>
  <c r="L965"/>
  <c r="K965"/>
  <c r="L964"/>
  <c r="K964"/>
  <c r="L963"/>
  <c r="K963"/>
  <c r="L962"/>
  <c r="K962"/>
  <c r="L961"/>
  <c r="K961"/>
  <c r="L960"/>
  <c r="K960"/>
  <c r="L959"/>
  <c r="K959"/>
  <c r="L958"/>
  <c r="K958"/>
  <c r="L957"/>
  <c r="K957"/>
  <c r="L956"/>
  <c r="K956"/>
  <c r="L955"/>
  <c r="K955"/>
  <c r="L954"/>
  <c r="K954"/>
  <c r="L953"/>
  <c r="K953"/>
  <c r="L952"/>
  <c r="K952"/>
  <c r="L951"/>
  <c r="K951"/>
  <c r="L950"/>
  <c r="K950"/>
  <c r="L949"/>
  <c r="K949"/>
  <c r="L948"/>
  <c r="K948"/>
  <c r="L947"/>
  <c r="K947"/>
  <c r="L946"/>
  <c r="K946"/>
  <c r="L945"/>
  <c r="K945"/>
  <c r="L944"/>
  <c r="K944"/>
  <c r="L943"/>
  <c r="K943"/>
  <c r="L942"/>
  <c r="K942"/>
  <c r="L941"/>
  <c r="K941"/>
  <c r="L940"/>
  <c r="K940"/>
  <c r="L939"/>
  <c r="K939"/>
  <c r="L938"/>
  <c r="K938"/>
  <c r="L937"/>
  <c r="K937"/>
  <c r="L936"/>
  <c r="K936"/>
  <c r="L935"/>
  <c r="K935"/>
  <c r="L934"/>
  <c r="K934"/>
  <c r="L933"/>
  <c r="K933"/>
  <c r="L932"/>
  <c r="K932"/>
  <c r="L931"/>
  <c r="K931"/>
  <c r="L930"/>
  <c r="K930"/>
  <c r="L929"/>
  <c r="K929"/>
  <c r="L928"/>
  <c r="K928"/>
  <c r="L927"/>
  <c r="K927"/>
  <c r="L926"/>
  <c r="K926"/>
  <c r="L925"/>
  <c r="K925"/>
  <c r="L924"/>
  <c r="K924"/>
  <c r="L923"/>
  <c r="K923"/>
  <c r="L922"/>
  <c r="K922"/>
  <c r="L921"/>
  <c r="K921"/>
  <c r="L920"/>
  <c r="K920"/>
  <c r="L919"/>
  <c r="K919"/>
  <c r="L918"/>
  <c r="K918"/>
  <c r="L917"/>
  <c r="K917"/>
  <c r="L916"/>
  <c r="K916"/>
  <c r="L915"/>
  <c r="K915"/>
  <c r="L914"/>
  <c r="K914"/>
  <c r="L913"/>
  <c r="K913"/>
  <c r="L912"/>
  <c r="K912"/>
  <c r="L911"/>
  <c r="K911"/>
  <c r="L910"/>
  <c r="K910"/>
  <c r="L909"/>
  <c r="K909"/>
  <c r="L908"/>
  <c r="K908"/>
  <c r="L907"/>
  <c r="K907"/>
  <c r="L906"/>
  <c r="K906"/>
  <c r="L905"/>
  <c r="K905"/>
  <c r="L904"/>
  <c r="K904"/>
  <c r="L903"/>
  <c r="K903"/>
  <c r="L902"/>
  <c r="K902"/>
  <c r="L901"/>
  <c r="K901"/>
  <c r="L900"/>
  <c r="K900"/>
  <c r="L899"/>
  <c r="K899"/>
  <c r="L898"/>
  <c r="K898"/>
  <c r="L897"/>
  <c r="K897"/>
  <c r="L896"/>
  <c r="K896"/>
  <c r="L895"/>
  <c r="K895"/>
  <c r="L894"/>
  <c r="K894"/>
  <c r="L893"/>
  <c r="K893"/>
  <c r="L892"/>
  <c r="K892"/>
  <c r="L891"/>
  <c r="K891"/>
  <c r="L890"/>
  <c r="K890"/>
  <c r="L889"/>
  <c r="K889"/>
  <c r="L888"/>
  <c r="K888"/>
  <c r="L887"/>
  <c r="K887"/>
  <c r="L886"/>
  <c r="K886"/>
  <c r="L885"/>
  <c r="K885"/>
  <c r="L884"/>
  <c r="K884"/>
  <c r="L883"/>
  <c r="K883"/>
  <c r="L882"/>
  <c r="K882"/>
  <c r="L881"/>
  <c r="K881"/>
  <c r="L880"/>
  <c r="K880"/>
  <c r="L879"/>
  <c r="K879"/>
  <c r="L878"/>
  <c r="K878"/>
  <c r="L877"/>
  <c r="K877"/>
  <c r="L876"/>
  <c r="K876"/>
  <c r="L875"/>
  <c r="K875"/>
  <c r="L874"/>
  <c r="K874"/>
  <c r="L873"/>
  <c r="K873"/>
  <c r="L872"/>
  <c r="K872"/>
  <c r="L871"/>
  <c r="K871"/>
  <c r="L870"/>
  <c r="K870"/>
  <c r="L869"/>
  <c r="K869"/>
  <c r="L868"/>
  <c r="K868"/>
  <c r="L867"/>
  <c r="K867"/>
  <c r="L866"/>
  <c r="K866"/>
  <c r="L865"/>
  <c r="K865"/>
  <c r="L864"/>
  <c r="K864"/>
  <c r="L863"/>
  <c r="K863"/>
  <c r="L862"/>
  <c r="K862"/>
  <c r="L861"/>
  <c r="K861"/>
  <c r="L860"/>
  <c r="K860"/>
  <c r="L859"/>
  <c r="K859"/>
  <c r="L858"/>
  <c r="K858"/>
  <c r="L857"/>
  <c r="K857"/>
  <c r="L856"/>
  <c r="K856"/>
  <c r="L855"/>
  <c r="K855"/>
  <c r="L854"/>
  <c r="K854"/>
  <c r="L853"/>
  <c r="K853"/>
  <c r="L852"/>
  <c r="K852"/>
  <c r="L851"/>
  <c r="K851"/>
  <c r="L850"/>
  <c r="K850"/>
  <c r="L849"/>
  <c r="K849"/>
  <c r="L848"/>
  <c r="K848"/>
  <c r="L847"/>
  <c r="K847"/>
  <c r="L846"/>
  <c r="K846"/>
  <c r="L845"/>
  <c r="K845"/>
  <c r="L844"/>
  <c r="K844"/>
  <c r="L843"/>
  <c r="K843"/>
  <c r="L842"/>
  <c r="K842"/>
  <c r="L841"/>
  <c r="K841"/>
  <c r="L840"/>
  <c r="K840"/>
  <c r="L839"/>
  <c r="K839"/>
  <c r="L838"/>
  <c r="K838"/>
  <c r="L837"/>
  <c r="K837"/>
  <c r="L836"/>
  <c r="K836"/>
  <c r="L835"/>
  <c r="K835"/>
  <c r="L834"/>
  <c r="K834"/>
  <c r="L833"/>
  <c r="K833"/>
  <c r="L832"/>
  <c r="K832"/>
  <c r="L831"/>
  <c r="K831"/>
  <c r="L830"/>
  <c r="K830"/>
  <c r="L829"/>
  <c r="K829"/>
  <c r="L828"/>
  <c r="K828"/>
  <c r="L827"/>
  <c r="K827"/>
  <c r="L826"/>
  <c r="K826"/>
  <c r="L825"/>
  <c r="K825"/>
  <c r="L824"/>
  <c r="K824"/>
  <c r="L823"/>
  <c r="K823"/>
  <c r="L822"/>
  <c r="K822"/>
  <c r="L821"/>
  <c r="K821"/>
  <c r="L820"/>
  <c r="K820"/>
  <c r="L819"/>
  <c r="K819"/>
  <c r="L818"/>
  <c r="K818"/>
  <c r="L817"/>
  <c r="K817"/>
  <c r="L816"/>
  <c r="K816"/>
  <c r="L815"/>
  <c r="K815"/>
  <c r="L814"/>
  <c r="K814"/>
  <c r="L813"/>
  <c r="K813"/>
  <c r="L812"/>
  <c r="K812"/>
  <c r="L811"/>
  <c r="K811"/>
  <c r="L810"/>
  <c r="K810"/>
  <c r="L809"/>
  <c r="K809"/>
  <c r="L808"/>
  <c r="K808"/>
  <c r="L807"/>
  <c r="K807"/>
  <c r="L806"/>
  <c r="K806"/>
  <c r="L805"/>
  <c r="K805"/>
  <c r="L804"/>
  <c r="K804"/>
  <c r="L803"/>
  <c r="K803"/>
  <c r="L802"/>
  <c r="K802"/>
  <c r="L801"/>
  <c r="K801"/>
  <c r="L800"/>
  <c r="K800"/>
  <c r="L799"/>
  <c r="K799"/>
  <c r="L798"/>
  <c r="K798"/>
  <c r="L797"/>
  <c r="K797"/>
  <c r="L796"/>
  <c r="K796"/>
  <c r="L795"/>
  <c r="K795"/>
  <c r="L794"/>
  <c r="K794"/>
  <c r="L793"/>
  <c r="K793"/>
  <c r="L792"/>
  <c r="K792"/>
  <c r="L791"/>
  <c r="K791"/>
  <c r="L790"/>
  <c r="K790"/>
  <c r="L789"/>
  <c r="K789"/>
  <c r="L788"/>
  <c r="K788"/>
  <c r="L787"/>
  <c r="K787"/>
  <c r="L786"/>
  <c r="K786"/>
  <c r="L785"/>
  <c r="K785"/>
  <c r="L784"/>
  <c r="K784"/>
  <c r="L783"/>
  <c r="K783"/>
  <c r="L782"/>
  <c r="K782"/>
  <c r="L781"/>
  <c r="K781"/>
  <c r="L780"/>
  <c r="K780"/>
  <c r="L779"/>
  <c r="K779"/>
  <c r="L778"/>
  <c r="K778"/>
  <c r="L777"/>
  <c r="K777"/>
  <c r="L776"/>
  <c r="K776"/>
  <c r="L775"/>
  <c r="K775"/>
  <c r="L774"/>
  <c r="K774"/>
  <c r="L773"/>
  <c r="K773"/>
  <c r="L772"/>
  <c r="K772"/>
  <c r="L771"/>
  <c r="K771"/>
  <c r="L770"/>
  <c r="K770"/>
  <c r="L769"/>
  <c r="K769"/>
  <c r="L768"/>
  <c r="K768"/>
  <c r="L767"/>
  <c r="K767"/>
  <c r="L766"/>
  <c r="K766"/>
  <c r="L765"/>
  <c r="K765"/>
  <c r="L764"/>
  <c r="K764"/>
  <c r="L763"/>
  <c r="K763"/>
  <c r="L762"/>
  <c r="K762"/>
  <c r="L761"/>
  <c r="K761"/>
  <c r="L760"/>
  <c r="K760"/>
  <c r="L759"/>
  <c r="K759"/>
  <c r="L758"/>
  <c r="K758"/>
  <c r="L757"/>
  <c r="K757"/>
  <c r="L756"/>
  <c r="K756"/>
  <c r="L755"/>
  <c r="K755"/>
  <c r="L754"/>
  <c r="K754"/>
  <c r="L753"/>
  <c r="K753"/>
  <c r="L752"/>
  <c r="K752"/>
  <c r="L751"/>
  <c r="K751"/>
  <c r="L750"/>
  <c r="K750"/>
  <c r="L749"/>
  <c r="K749"/>
  <c r="L748"/>
  <c r="K748"/>
  <c r="L747"/>
  <c r="K747"/>
  <c r="L746"/>
  <c r="K746"/>
  <c r="L745"/>
  <c r="K745"/>
  <c r="L744"/>
  <c r="K744"/>
  <c r="L743"/>
  <c r="K743"/>
  <c r="L742"/>
  <c r="K742"/>
  <c r="L741"/>
  <c r="K741"/>
  <c r="L740"/>
  <c r="K740"/>
  <c r="L739"/>
  <c r="K739"/>
  <c r="L738"/>
  <c r="K738"/>
  <c r="L737"/>
  <c r="K737"/>
  <c r="L736"/>
  <c r="K736"/>
  <c r="L735"/>
  <c r="K735"/>
  <c r="L734"/>
  <c r="K734"/>
  <c r="L733"/>
  <c r="K733"/>
  <c r="L732"/>
  <c r="K732"/>
  <c r="L731"/>
  <c r="K731"/>
  <c r="L730"/>
  <c r="K730"/>
  <c r="L729"/>
  <c r="K729"/>
  <c r="L728"/>
  <c r="K728"/>
  <c r="L727"/>
  <c r="K727"/>
  <c r="L726"/>
  <c r="K726"/>
  <c r="L725"/>
  <c r="K725"/>
  <c r="L724"/>
  <c r="K724"/>
  <c r="L723"/>
  <c r="K723"/>
  <c r="L722"/>
  <c r="K722"/>
  <c r="L721"/>
  <c r="K721"/>
  <c r="L720"/>
  <c r="K720"/>
  <c r="L719"/>
  <c r="K719"/>
  <c r="L718"/>
  <c r="K718"/>
  <c r="L717"/>
  <c r="K717"/>
  <c r="L716"/>
  <c r="K716"/>
  <c r="L715"/>
  <c r="K715"/>
  <c r="L714"/>
  <c r="K714"/>
  <c r="L713"/>
  <c r="K713"/>
  <c r="L712"/>
  <c r="K712"/>
  <c r="L711"/>
  <c r="K711"/>
  <c r="L710"/>
  <c r="K710"/>
  <c r="L709"/>
  <c r="K709"/>
  <c r="L708"/>
  <c r="K708"/>
  <c r="L707"/>
  <c r="K707"/>
  <c r="L706"/>
  <c r="K706"/>
  <c r="L705"/>
  <c r="K705"/>
  <c r="L704"/>
  <c r="K704"/>
  <c r="L703"/>
  <c r="K703"/>
  <c r="L702"/>
  <c r="K702"/>
  <c r="L701"/>
  <c r="K701"/>
  <c r="L700"/>
  <c r="K700"/>
  <c r="L699"/>
  <c r="K699"/>
  <c r="L698"/>
  <c r="K698"/>
  <c r="L697"/>
  <c r="K697"/>
  <c r="L696"/>
  <c r="K696"/>
  <c r="L695"/>
  <c r="K695"/>
  <c r="L694"/>
  <c r="K694"/>
  <c r="L693"/>
  <c r="K693"/>
  <c r="L692"/>
  <c r="K692"/>
  <c r="L691"/>
  <c r="K691"/>
  <c r="L690"/>
  <c r="K690"/>
  <c r="L689"/>
  <c r="K689"/>
  <c r="L688"/>
  <c r="K688"/>
  <c r="L687"/>
  <c r="K687"/>
  <c r="L686"/>
  <c r="K686"/>
  <c r="L685"/>
  <c r="K685"/>
  <c r="L684"/>
  <c r="K684"/>
  <c r="L683"/>
  <c r="K683"/>
  <c r="L682"/>
  <c r="K682"/>
  <c r="L681"/>
  <c r="K681"/>
  <c r="L680"/>
  <c r="K680"/>
  <c r="L679"/>
  <c r="K679"/>
  <c r="L678"/>
  <c r="K678"/>
  <c r="L677"/>
  <c r="K677"/>
  <c r="L676"/>
  <c r="K676"/>
  <c r="L675"/>
  <c r="K675"/>
  <c r="L674"/>
  <c r="K674"/>
  <c r="L673"/>
  <c r="K673"/>
  <c r="L672"/>
  <c r="K672"/>
  <c r="L671"/>
  <c r="K671"/>
  <c r="L670"/>
  <c r="K670"/>
  <c r="L669"/>
  <c r="K669"/>
  <c r="L668"/>
  <c r="K668"/>
  <c r="L667"/>
  <c r="K667"/>
  <c r="L666"/>
  <c r="K666"/>
  <c r="L665"/>
  <c r="K665"/>
  <c r="L664"/>
  <c r="K664"/>
  <c r="L663"/>
  <c r="K663"/>
  <c r="L662"/>
  <c r="K662"/>
  <c r="L661"/>
  <c r="K661"/>
  <c r="L660"/>
  <c r="K660"/>
  <c r="L659"/>
  <c r="K659"/>
  <c r="L658"/>
  <c r="K658"/>
  <c r="L657"/>
  <c r="K657"/>
  <c r="L656"/>
  <c r="K656"/>
  <c r="L655"/>
  <c r="K655"/>
  <c r="L654"/>
  <c r="K654"/>
  <c r="L653"/>
  <c r="K653"/>
  <c r="L652"/>
  <c r="K652"/>
  <c r="L651"/>
  <c r="K651"/>
  <c r="L650"/>
  <c r="K650"/>
  <c r="L649"/>
  <c r="K649"/>
  <c r="L648"/>
  <c r="K648"/>
  <c r="L647"/>
  <c r="K647"/>
  <c r="L646"/>
  <c r="K646"/>
  <c r="L645"/>
  <c r="K645"/>
  <c r="L644"/>
  <c r="K644"/>
  <c r="L643"/>
  <c r="K643"/>
  <c r="L642"/>
  <c r="K642"/>
  <c r="L641"/>
  <c r="K641"/>
  <c r="L640"/>
  <c r="K640"/>
  <c r="L639"/>
  <c r="K639"/>
  <c r="L638"/>
  <c r="K638"/>
  <c r="L637"/>
  <c r="K637"/>
  <c r="L636"/>
  <c r="K636"/>
  <c r="L635"/>
  <c r="K635"/>
  <c r="L634"/>
  <c r="K634"/>
  <c r="L633"/>
  <c r="K633"/>
  <c r="L632"/>
  <c r="K632"/>
  <c r="L631"/>
  <c r="K631"/>
  <c r="L630"/>
  <c r="K630"/>
  <c r="L629"/>
  <c r="K629"/>
  <c r="L628"/>
  <c r="K628"/>
  <c r="L627"/>
  <c r="K627"/>
  <c r="L626"/>
  <c r="K626"/>
  <c r="L625"/>
  <c r="K625"/>
  <c r="L624"/>
  <c r="K624"/>
  <c r="L623"/>
  <c r="K623"/>
  <c r="L622"/>
  <c r="K622"/>
  <c r="L621"/>
  <c r="K621"/>
  <c r="L620"/>
  <c r="K620"/>
  <c r="L619"/>
  <c r="K619"/>
  <c r="L618"/>
  <c r="K618"/>
  <c r="L617"/>
  <c r="K617"/>
  <c r="L616"/>
  <c r="K616"/>
  <c r="L615"/>
  <c r="K615"/>
  <c r="L614"/>
  <c r="K614"/>
  <c r="L613"/>
  <c r="K613"/>
  <c r="L612"/>
  <c r="K612"/>
  <c r="L611"/>
  <c r="K611"/>
  <c r="L610"/>
  <c r="K610"/>
  <c r="L609"/>
  <c r="K609"/>
  <c r="L608"/>
  <c r="K608"/>
  <c r="L607"/>
  <c r="K607"/>
  <c r="L606"/>
  <c r="K606"/>
  <c r="L605"/>
  <c r="K605"/>
  <c r="L604"/>
  <c r="K604"/>
  <c r="L603"/>
  <c r="K603"/>
  <c r="L602"/>
  <c r="K602"/>
  <c r="L601"/>
  <c r="K601"/>
  <c r="L600"/>
  <c r="K600"/>
  <c r="L599"/>
  <c r="K599"/>
  <c r="L598"/>
  <c r="K598"/>
  <c r="L597"/>
  <c r="K597"/>
  <c r="L596"/>
  <c r="K596"/>
  <c r="L595"/>
  <c r="K595"/>
  <c r="L594"/>
  <c r="K594"/>
  <c r="L593"/>
  <c r="K593"/>
  <c r="L592"/>
  <c r="K592"/>
  <c r="L591"/>
  <c r="K591"/>
  <c r="L590"/>
  <c r="K590"/>
  <c r="L589"/>
  <c r="K589"/>
  <c r="L588"/>
  <c r="K588"/>
  <c r="L587"/>
  <c r="K587"/>
  <c r="L586"/>
  <c r="K586"/>
  <c r="L585"/>
  <c r="K585"/>
  <c r="L584"/>
  <c r="K584"/>
  <c r="L583"/>
  <c r="K583"/>
  <c r="L582"/>
  <c r="K582"/>
  <c r="L581"/>
  <c r="K581"/>
  <c r="L580"/>
  <c r="K580"/>
  <c r="L579"/>
  <c r="K579"/>
  <c r="L578"/>
  <c r="K578"/>
  <c r="L577"/>
  <c r="K577"/>
  <c r="L576"/>
  <c r="K576"/>
  <c r="L575"/>
  <c r="K575"/>
  <c r="L574"/>
  <c r="K574"/>
  <c r="L573"/>
  <c r="K573"/>
  <c r="L572"/>
  <c r="K572"/>
  <c r="L571"/>
  <c r="K571"/>
  <c r="L570"/>
  <c r="K570"/>
  <c r="L569"/>
  <c r="K569"/>
  <c r="L568"/>
  <c r="K568"/>
  <c r="L567"/>
  <c r="K567"/>
  <c r="L566"/>
  <c r="K566"/>
  <c r="L565"/>
  <c r="K565"/>
  <c r="L564"/>
  <c r="K564"/>
  <c r="L563"/>
  <c r="K563"/>
  <c r="L562"/>
  <c r="K562"/>
  <c r="L561"/>
  <c r="K561"/>
  <c r="L560"/>
  <c r="K560"/>
  <c r="L559"/>
  <c r="K559"/>
  <c r="L558"/>
  <c r="K558"/>
  <c r="L557"/>
  <c r="K557"/>
  <c r="L556"/>
  <c r="K556"/>
  <c r="L555"/>
  <c r="K555"/>
  <c r="L554"/>
  <c r="K554"/>
  <c r="L553"/>
  <c r="K553"/>
  <c r="L552"/>
  <c r="K552"/>
  <c r="L551"/>
  <c r="K551"/>
  <c r="L550"/>
  <c r="K550"/>
  <c r="L549"/>
  <c r="K549"/>
  <c r="L548"/>
  <c r="K548"/>
  <c r="L547"/>
  <c r="K547"/>
  <c r="L546"/>
  <c r="K546"/>
  <c r="L545"/>
  <c r="K545"/>
  <c r="L544"/>
  <c r="K544"/>
  <c r="L543"/>
  <c r="K543"/>
  <c r="L542"/>
  <c r="K542"/>
  <c r="L541"/>
  <c r="K541"/>
  <c r="L540"/>
  <c r="K540"/>
  <c r="L539"/>
  <c r="K539"/>
  <c r="L538"/>
  <c r="K538"/>
  <c r="L537"/>
  <c r="K537"/>
  <c r="L536"/>
  <c r="K536"/>
  <c r="L535"/>
  <c r="K535"/>
  <c r="L534"/>
  <c r="K534"/>
  <c r="L533"/>
  <c r="K533"/>
  <c r="L532"/>
  <c r="K532"/>
  <c r="L531"/>
  <c r="K531"/>
  <c r="L530"/>
  <c r="K530"/>
  <c r="L529"/>
  <c r="K529"/>
  <c r="L528"/>
  <c r="K528"/>
  <c r="L527"/>
  <c r="K527"/>
  <c r="L526"/>
  <c r="K526"/>
  <c r="L525"/>
  <c r="K525"/>
  <c r="L524"/>
  <c r="K524"/>
  <c r="L523"/>
  <c r="K523"/>
  <c r="L522"/>
  <c r="K522"/>
  <c r="L521"/>
  <c r="K521"/>
  <c r="L520"/>
  <c r="K520"/>
  <c r="L519"/>
  <c r="K519"/>
  <c r="L518"/>
  <c r="K518"/>
  <c r="L517"/>
  <c r="K517"/>
  <c r="L516"/>
  <c r="K516"/>
  <c r="L515"/>
  <c r="K515"/>
  <c r="L514"/>
  <c r="K514"/>
  <c r="L513"/>
  <c r="K513"/>
  <c r="L512"/>
  <c r="K512"/>
  <c r="L511"/>
  <c r="K511"/>
  <c r="L510"/>
  <c r="K510"/>
  <c r="L509"/>
  <c r="K509"/>
  <c r="L508"/>
  <c r="K508"/>
  <c r="L507"/>
  <c r="K507"/>
  <c r="L506"/>
  <c r="K506"/>
  <c r="L505"/>
  <c r="K505"/>
  <c r="L504"/>
  <c r="K504"/>
  <c r="L503"/>
  <c r="K503"/>
  <c r="L502"/>
  <c r="K502"/>
  <c r="L501"/>
  <c r="K501"/>
  <c r="L500"/>
  <c r="K500"/>
  <c r="L499"/>
  <c r="K499"/>
  <c r="L498"/>
  <c r="K498"/>
  <c r="L497"/>
  <c r="K497"/>
  <c r="L496"/>
  <c r="K496"/>
  <c r="L495"/>
  <c r="K495"/>
  <c r="L494"/>
  <c r="K494"/>
  <c r="L493"/>
  <c r="K493"/>
  <c r="L492"/>
  <c r="K492"/>
  <c r="L491"/>
  <c r="K491"/>
  <c r="L490"/>
  <c r="K490"/>
  <c r="L489"/>
  <c r="K489"/>
  <c r="L488"/>
  <c r="K488"/>
  <c r="L487"/>
  <c r="K487"/>
  <c r="L486"/>
  <c r="K486"/>
  <c r="L485"/>
  <c r="K485"/>
  <c r="L484"/>
  <c r="K484"/>
  <c r="L483"/>
  <c r="K483"/>
  <c r="L482"/>
  <c r="K482"/>
  <c r="L481"/>
  <c r="K481"/>
  <c r="L480"/>
  <c r="K480"/>
  <c r="L479"/>
  <c r="K479"/>
  <c r="L478"/>
  <c r="K478"/>
  <c r="L477"/>
  <c r="K477"/>
  <c r="L476"/>
  <c r="K476"/>
  <c r="L475"/>
  <c r="K475"/>
  <c r="L474"/>
  <c r="K474"/>
  <c r="L473"/>
  <c r="K473"/>
  <c r="L472"/>
  <c r="K472"/>
  <c r="L471"/>
  <c r="K471"/>
  <c r="L470"/>
  <c r="K470"/>
  <c r="L469"/>
  <c r="K469"/>
  <c r="L468"/>
  <c r="K468"/>
  <c r="L467"/>
  <c r="K467"/>
  <c r="L466"/>
  <c r="K466"/>
  <c r="L465"/>
  <c r="K465"/>
  <c r="L464"/>
  <c r="K464"/>
  <c r="L463"/>
  <c r="K463"/>
  <c r="L462"/>
  <c r="K462"/>
  <c r="L461"/>
  <c r="K461"/>
  <c r="L460"/>
  <c r="K460"/>
  <c r="L459"/>
  <c r="K459"/>
  <c r="L458"/>
  <c r="K458"/>
  <c r="L457"/>
  <c r="K457"/>
  <c r="L456"/>
  <c r="K456"/>
  <c r="L455"/>
  <c r="K455"/>
  <c r="L454"/>
  <c r="K454"/>
  <c r="L453"/>
  <c r="K453"/>
  <c r="L452"/>
  <c r="K452"/>
  <c r="L451"/>
  <c r="K451"/>
  <c r="L450"/>
  <c r="K450"/>
  <c r="L449"/>
  <c r="K449"/>
  <c r="L448"/>
  <c r="K448"/>
  <c r="L447"/>
  <c r="K447"/>
  <c r="L446"/>
  <c r="K446"/>
  <c r="L445"/>
  <c r="K445"/>
  <c r="L444"/>
  <c r="K444"/>
  <c r="L443"/>
  <c r="K443"/>
  <c r="L442"/>
  <c r="K442"/>
  <c r="L441"/>
  <c r="K441"/>
  <c r="L440"/>
  <c r="K440"/>
  <c r="L439"/>
  <c r="K439"/>
  <c r="L438"/>
  <c r="K438"/>
  <c r="L437"/>
  <c r="K437"/>
  <c r="L436"/>
  <c r="K436"/>
  <c r="L435"/>
  <c r="K435"/>
  <c r="L434"/>
  <c r="K434"/>
  <c r="L433"/>
  <c r="K433"/>
  <c r="L432"/>
  <c r="K432"/>
  <c r="L431"/>
  <c r="K431"/>
  <c r="L430"/>
  <c r="K430"/>
  <c r="L429"/>
  <c r="K429"/>
  <c r="L428"/>
  <c r="K428"/>
  <c r="L427"/>
  <c r="K427"/>
  <c r="L426"/>
  <c r="K426"/>
  <c r="L425"/>
  <c r="K425"/>
  <c r="L424"/>
  <c r="K424"/>
  <c r="L423"/>
  <c r="K423"/>
  <c r="L422"/>
  <c r="K422"/>
  <c r="L421"/>
  <c r="K421"/>
  <c r="L420"/>
  <c r="K420"/>
  <c r="L419"/>
  <c r="K419"/>
  <c r="L418"/>
  <c r="K418"/>
  <c r="L417"/>
  <c r="K417"/>
  <c r="L416"/>
  <c r="K416"/>
  <c r="L415"/>
  <c r="K415"/>
  <c r="L414"/>
  <c r="K414"/>
  <c r="L413"/>
  <c r="K413"/>
  <c r="L412"/>
  <c r="K412"/>
  <c r="L411"/>
  <c r="K411"/>
  <c r="L410"/>
  <c r="K410"/>
  <c r="L409"/>
  <c r="K409"/>
  <c r="L408"/>
  <c r="K408"/>
  <c r="L407"/>
  <c r="K407"/>
  <c r="L406"/>
  <c r="K406"/>
  <c r="L405"/>
  <c r="K405"/>
  <c r="L404"/>
  <c r="K404"/>
  <c r="L403"/>
  <c r="K403"/>
  <c r="L402"/>
  <c r="K402"/>
  <c r="L401"/>
  <c r="K401"/>
  <c r="L400"/>
  <c r="K400"/>
  <c r="L399"/>
  <c r="K399"/>
  <c r="L398"/>
  <c r="K398"/>
  <c r="L397"/>
  <c r="K397"/>
  <c r="L396"/>
  <c r="K396"/>
  <c r="L395"/>
  <c r="K395"/>
  <c r="L394"/>
  <c r="K394"/>
  <c r="L393"/>
  <c r="K393"/>
  <c r="L392"/>
  <c r="K392"/>
  <c r="L391"/>
  <c r="K391"/>
  <c r="L390"/>
  <c r="K390"/>
  <c r="L389"/>
  <c r="K389"/>
  <c r="L388"/>
  <c r="K388"/>
  <c r="L387"/>
  <c r="K387"/>
  <c r="L386"/>
  <c r="K386"/>
  <c r="L385"/>
  <c r="K385"/>
  <c r="L384"/>
  <c r="K384"/>
  <c r="L383"/>
  <c r="K383"/>
  <c r="L382"/>
  <c r="K382"/>
  <c r="L381"/>
  <c r="K381"/>
  <c r="L380"/>
  <c r="K380"/>
  <c r="L379"/>
  <c r="K379"/>
  <c r="L378"/>
  <c r="K378"/>
  <c r="L377"/>
  <c r="K377"/>
  <c r="L376"/>
  <c r="K376"/>
  <c r="L375"/>
  <c r="K375"/>
  <c r="L374"/>
  <c r="K374"/>
  <c r="L373"/>
  <c r="K373"/>
  <c r="L372"/>
  <c r="K372"/>
  <c r="L371"/>
  <c r="K371"/>
  <c r="L370"/>
  <c r="K370"/>
  <c r="L369"/>
  <c r="K369"/>
  <c r="L368"/>
  <c r="K368"/>
  <c r="L367"/>
  <c r="K367"/>
  <c r="L366"/>
  <c r="K366"/>
  <c r="L365"/>
  <c r="K365"/>
  <c r="L364"/>
  <c r="K364"/>
  <c r="L363"/>
  <c r="K363"/>
  <c r="L362"/>
  <c r="K362"/>
  <c r="L361"/>
  <c r="K361"/>
  <c r="L360"/>
  <c r="K360"/>
  <c r="L359"/>
  <c r="K359"/>
  <c r="L358"/>
  <c r="K358"/>
  <c r="L357"/>
  <c r="K357"/>
  <c r="L356"/>
  <c r="K356"/>
  <c r="L355"/>
  <c r="K355"/>
  <c r="L354"/>
  <c r="K354"/>
  <c r="L353"/>
  <c r="K353"/>
  <c r="L352"/>
  <c r="K352"/>
  <c r="L351"/>
  <c r="K351"/>
  <c r="L350"/>
  <c r="K350"/>
  <c r="L349"/>
  <c r="K349"/>
  <c r="L348"/>
  <c r="K348"/>
  <c r="L347"/>
  <c r="K347"/>
  <c r="L346"/>
  <c r="K346"/>
  <c r="L345"/>
  <c r="K345"/>
  <c r="L344"/>
  <c r="K344"/>
  <c r="L343"/>
  <c r="K343"/>
  <c r="L342"/>
  <c r="K342"/>
  <c r="L341"/>
  <c r="K341"/>
  <c r="L340"/>
  <c r="K340"/>
  <c r="L339"/>
  <c r="K339"/>
  <c r="L338"/>
  <c r="K338"/>
  <c r="L337"/>
  <c r="K337"/>
  <c r="L336"/>
  <c r="K336"/>
  <c r="L335"/>
  <c r="K335"/>
  <c r="L334"/>
  <c r="K334"/>
  <c r="L333"/>
  <c r="K333"/>
  <c r="L332"/>
  <c r="K332"/>
  <c r="L331"/>
  <c r="K331"/>
  <c r="L330"/>
  <c r="K330"/>
  <c r="L329"/>
  <c r="K329"/>
  <c r="L328"/>
  <c r="K328"/>
  <c r="L327"/>
  <c r="K327"/>
  <c r="L326"/>
  <c r="K326"/>
  <c r="L325"/>
  <c r="K325"/>
  <c r="L324"/>
  <c r="K324"/>
  <c r="L323"/>
  <c r="K323"/>
  <c r="L322"/>
  <c r="K322"/>
  <c r="L321"/>
  <c r="K321"/>
  <c r="L320"/>
  <c r="K320"/>
  <c r="L319"/>
  <c r="K319"/>
  <c r="L318"/>
  <c r="K318"/>
  <c r="L317"/>
  <c r="K317"/>
  <c r="L316"/>
  <c r="K316"/>
  <c r="L315"/>
  <c r="K315"/>
  <c r="L314"/>
  <c r="K314"/>
  <c r="L313"/>
  <c r="K313"/>
  <c r="L312"/>
  <c r="K312"/>
  <c r="L311"/>
  <c r="K311"/>
  <c r="L310"/>
  <c r="K310"/>
  <c r="L309"/>
  <c r="K309"/>
  <c r="L308"/>
  <c r="K308"/>
  <c r="L307"/>
  <c r="K307"/>
  <c r="L306"/>
  <c r="K306"/>
  <c r="L305"/>
  <c r="K305"/>
  <c r="L304"/>
  <c r="K304"/>
  <c r="L303"/>
  <c r="K303"/>
  <c r="L302"/>
  <c r="K302"/>
  <c r="L301"/>
  <c r="K301"/>
  <c r="L300"/>
  <c r="K300"/>
  <c r="L299"/>
  <c r="K299"/>
  <c r="L298"/>
  <c r="K298"/>
  <c r="L297"/>
  <c r="K297"/>
  <c r="L296"/>
  <c r="K296"/>
  <c r="L295"/>
  <c r="K295"/>
  <c r="L294"/>
  <c r="K294"/>
  <c r="L293"/>
  <c r="K293"/>
  <c r="L292"/>
  <c r="K292"/>
  <c r="L291"/>
  <c r="K291"/>
  <c r="L290"/>
  <c r="K290"/>
  <c r="L289"/>
  <c r="K289"/>
  <c r="L288"/>
  <c r="K288"/>
  <c r="L287"/>
  <c r="K287"/>
  <c r="L286"/>
  <c r="K286"/>
  <c r="L285"/>
  <c r="K285"/>
  <c r="L284"/>
  <c r="K284"/>
  <c r="L283"/>
  <c r="K283"/>
  <c r="L282"/>
  <c r="K282"/>
  <c r="L281"/>
  <c r="K281"/>
  <c r="L280"/>
  <c r="K280"/>
  <c r="L279"/>
  <c r="K279"/>
  <c r="L278"/>
  <c r="K278"/>
  <c r="L277"/>
  <c r="K277"/>
  <c r="L276"/>
  <c r="K276"/>
  <c r="L275"/>
  <c r="K275"/>
  <c r="L274"/>
  <c r="K274"/>
  <c r="L273"/>
  <c r="K273"/>
  <c r="L272"/>
  <c r="K272"/>
  <c r="L271"/>
  <c r="K271"/>
  <c r="L270"/>
  <c r="K270"/>
  <c r="L269"/>
  <c r="K269"/>
  <c r="L268"/>
  <c r="K268"/>
  <c r="L267"/>
  <c r="K267"/>
  <c r="L266"/>
  <c r="K266"/>
  <c r="L265"/>
  <c r="K265"/>
  <c r="L264"/>
  <c r="K264"/>
  <c r="L263"/>
  <c r="K263"/>
  <c r="L262"/>
  <c r="K262"/>
  <c r="L261"/>
  <c r="K261"/>
  <c r="L260"/>
  <c r="K260"/>
  <c r="L259"/>
  <c r="K259"/>
  <c r="L258"/>
  <c r="K258"/>
  <c r="L257"/>
  <c r="K257"/>
  <c r="L256"/>
  <c r="K256"/>
  <c r="L255"/>
  <c r="K255"/>
  <c r="L254"/>
  <c r="K254"/>
  <c r="L253"/>
  <c r="K253"/>
  <c r="L252"/>
  <c r="K252"/>
  <c r="L251"/>
  <c r="K251"/>
  <c r="L250"/>
  <c r="K250"/>
  <c r="L249"/>
  <c r="K249"/>
  <c r="L248"/>
  <c r="K248"/>
  <c r="L247"/>
  <c r="K247"/>
  <c r="L246"/>
  <c r="K246"/>
  <c r="L245"/>
  <c r="K245"/>
  <c r="L244"/>
  <c r="K244"/>
  <c r="L243"/>
  <c r="K243"/>
  <c r="L242"/>
  <c r="K242"/>
  <c r="L241"/>
  <c r="K241"/>
  <c r="L240"/>
  <c r="K240"/>
  <c r="L239"/>
  <c r="K239"/>
  <c r="L238"/>
  <c r="K238"/>
  <c r="L237"/>
  <c r="K237"/>
  <c r="L236"/>
  <c r="K236"/>
  <c r="L235"/>
  <c r="K235"/>
  <c r="L234"/>
  <c r="K234"/>
  <c r="L233"/>
  <c r="K233"/>
  <c r="L232"/>
  <c r="K232"/>
  <c r="L231"/>
  <c r="K231"/>
  <c r="L230"/>
  <c r="K230"/>
  <c r="L229"/>
  <c r="K229"/>
  <c r="L228"/>
  <c r="K228"/>
  <c r="L227"/>
  <c r="K227"/>
  <c r="L226"/>
  <c r="K226"/>
  <c r="L225"/>
  <c r="K225"/>
  <c r="L224"/>
  <c r="K224"/>
  <c r="L223"/>
  <c r="K223"/>
  <c r="N222"/>
  <c r="L222"/>
  <c r="K222"/>
  <c r="L221"/>
  <c r="K221"/>
  <c r="L220"/>
  <c r="K220"/>
  <c r="L219"/>
  <c r="K219"/>
  <c r="L218"/>
  <c r="K218"/>
  <c r="L217"/>
  <c r="K217"/>
  <c r="L216"/>
  <c r="K216"/>
  <c r="L215"/>
  <c r="K215"/>
  <c r="L214"/>
  <c r="K214"/>
  <c r="L213"/>
  <c r="K213"/>
  <c r="L212"/>
  <c r="K212"/>
  <c r="L211"/>
  <c r="K211"/>
  <c r="L210"/>
  <c r="K210"/>
  <c r="L209"/>
  <c r="K209"/>
  <c r="L208"/>
  <c r="K208"/>
  <c r="L207"/>
  <c r="K207"/>
  <c r="L206"/>
  <c r="K206"/>
  <c r="L205"/>
  <c r="K205"/>
  <c r="L204"/>
  <c r="K204"/>
  <c r="L203"/>
  <c r="K203"/>
  <c r="L202"/>
  <c r="K202"/>
  <c r="L201"/>
  <c r="K201"/>
  <c r="L200"/>
  <c r="K200"/>
  <c r="L199"/>
  <c r="K199"/>
  <c r="L198"/>
  <c r="K198"/>
  <c r="L197"/>
  <c r="K197"/>
  <c r="L196"/>
  <c r="K196"/>
  <c r="L195"/>
  <c r="K195"/>
  <c r="L194"/>
  <c r="K194"/>
  <c r="L193"/>
  <c r="K193"/>
  <c r="L192"/>
  <c r="K192"/>
  <c r="L191"/>
  <c r="K191"/>
  <c r="L190"/>
  <c r="K190"/>
  <c r="L189"/>
  <c r="K189"/>
  <c r="L188"/>
  <c r="K188"/>
  <c r="L187"/>
  <c r="K187"/>
  <c r="L186"/>
  <c r="K186"/>
  <c r="L185"/>
  <c r="K185"/>
  <c r="L184"/>
  <c r="K184"/>
  <c r="L183"/>
  <c r="K183"/>
  <c r="L182"/>
  <c r="K182"/>
  <c r="L181"/>
  <c r="K181"/>
  <c r="L180"/>
  <c r="K180"/>
  <c r="L179"/>
  <c r="K179"/>
  <c r="L178"/>
  <c r="K178"/>
  <c r="L177"/>
  <c r="K177"/>
  <c r="L176"/>
  <c r="K176"/>
  <c r="L175"/>
  <c r="K175"/>
  <c r="L174"/>
  <c r="K174"/>
  <c r="L173"/>
  <c r="K173"/>
  <c r="L172"/>
  <c r="K172"/>
  <c r="L171"/>
  <c r="K171"/>
  <c r="L170"/>
  <c r="K170"/>
  <c r="L169"/>
  <c r="K169"/>
  <c r="L168"/>
  <c r="K168"/>
  <c r="L167"/>
  <c r="K167"/>
  <c r="L166"/>
  <c r="K166"/>
  <c r="L165"/>
  <c r="K165"/>
  <c r="L164"/>
  <c r="K164"/>
  <c r="L163"/>
  <c r="K163"/>
  <c r="L162"/>
  <c r="K162"/>
  <c r="L161"/>
  <c r="K161"/>
  <c r="L160"/>
  <c r="K160"/>
  <c r="L159"/>
  <c r="K159"/>
  <c r="L158"/>
  <c r="K158"/>
  <c r="L157"/>
  <c r="K157"/>
  <c r="L156"/>
  <c r="K156"/>
  <c r="L155"/>
  <c r="K155"/>
  <c r="L154"/>
  <c r="K154"/>
  <c r="L153"/>
  <c r="K153"/>
  <c r="L152"/>
  <c r="K152"/>
  <c r="L151"/>
  <c r="K151"/>
  <c r="L150"/>
  <c r="K150"/>
  <c r="L149"/>
  <c r="K149"/>
  <c r="L148"/>
  <c r="K148"/>
  <c r="L147"/>
  <c r="K147"/>
  <c r="L146"/>
  <c r="K146"/>
  <c r="L145"/>
  <c r="K145"/>
  <c r="L144"/>
  <c r="K144"/>
  <c r="L143"/>
  <c r="K143"/>
  <c r="L142"/>
  <c r="K142"/>
  <c r="L141"/>
  <c r="K141"/>
  <c r="L140"/>
  <c r="K140"/>
  <c r="L139"/>
  <c r="K139"/>
  <c r="L138"/>
  <c r="K138"/>
  <c r="L137"/>
  <c r="K137"/>
  <c r="L136"/>
  <c r="K136"/>
  <c r="L135"/>
  <c r="K135"/>
  <c r="L134"/>
  <c r="K134"/>
  <c r="L133"/>
  <c r="K133"/>
  <c r="L132"/>
  <c r="K132"/>
  <c r="L131"/>
  <c r="K131"/>
  <c r="L130"/>
  <c r="K130"/>
  <c r="L129"/>
  <c r="K129"/>
  <c r="L128"/>
  <c r="K128"/>
  <c r="L127"/>
  <c r="K127"/>
  <c r="L126"/>
  <c r="K126"/>
  <c r="L125"/>
  <c r="K125"/>
  <c r="L124"/>
  <c r="K124"/>
  <c r="L123"/>
  <c r="K123"/>
  <c r="L122"/>
  <c r="K122"/>
  <c r="L121"/>
  <c r="K121"/>
  <c r="L120"/>
  <c r="K120"/>
  <c r="L119"/>
  <c r="K119"/>
  <c r="L118"/>
  <c r="K118"/>
  <c r="L117"/>
  <c r="K117"/>
  <c r="L116"/>
  <c r="K116"/>
  <c r="L115"/>
  <c r="K115"/>
  <c r="L114"/>
  <c r="K114"/>
  <c r="L113"/>
  <c r="K113"/>
  <c r="L112"/>
  <c r="K112"/>
  <c r="L111"/>
  <c r="K111"/>
  <c r="L110"/>
  <c r="K110"/>
  <c r="L109"/>
  <c r="K109"/>
  <c r="L108"/>
  <c r="K108"/>
  <c r="L107"/>
  <c r="K107"/>
  <c r="L106"/>
  <c r="K106"/>
  <c r="L105"/>
  <c r="K105"/>
  <c r="L104"/>
  <c r="K104"/>
  <c r="L103"/>
  <c r="K103"/>
  <c r="L102"/>
  <c r="K102"/>
  <c r="L101"/>
  <c r="K101"/>
  <c r="L100"/>
  <c r="K100"/>
  <c r="L99"/>
  <c r="K99"/>
  <c r="L98"/>
  <c r="K98"/>
  <c r="L97"/>
  <c r="K97"/>
  <c r="L96"/>
  <c r="K96"/>
  <c r="L95"/>
  <c r="K95"/>
  <c r="L94"/>
  <c r="K94"/>
  <c r="L93"/>
  <c r="K93"/>
  <c r="L92"/>
  <c r="K92"/>
  <c r="L91"/>
  <c r="K91"/>
  <c r="L90"/>
  <c r="K90"/>
  <c r="L89"/>
  <c r="K89"/>
  <c r="L88"/>
  <c r="K88"/>
  <c r="L87"/>
  <c r="K87"/>
  <c r="L86"/>
  <c r="K86"/>
  <c r="L85"/>
  <c r="K85"/>
  <c r="L84"/>
  <c r="K84"/>
  <c r="L83"/>
  <c r="K83"/>
  <c r="L82"/>
  <c r="K82"/>
  <c r="L81"/>
  <c r="K81"/>
  <c r="L80"/>
  <c r="K80"/>
  <c r="L79"/>
  <c r="K79"/>
  <c r="L78"/>
  <c r="K78"/>
  <c r="L77"/>
  <c r="K77"/>
  <c r="L76"/>
  <c r="K76"/>
  <c r="L75"/>
  <c r="K75"/>
  <c r="L74"/>
  <c r="K74"/>
  <c r="L73"/>
  <c r="K73"/>
  <c r="L72"/>
  <c r="K72"/>
  <c r="L71"/>
  <c r="K71"/>
  <c r="L70"/>
  <c r="K70"/>
  <c r="L69"/>
  <c r="K69"/>
  <c r="L68"/>
  <c r="K68"/>
  <c r="L67"/>
  <c r="K67"/>
  <c r="L66"/>
  <c r="K66"/>
  <c r="L65"/>
  <c r="K65"/>
  <c r="L64"/>
  <c r="K64"/>
  <c r="L63"/>
  <c r="K63"/>
  <c r="L62"/>
  <c r="K62"/>
  <c r="L61"/>
  <c r="K61"/>
  <c r="L60"/>
  <c r="K60"/>
  <c r="L59"/>
  <c r="K59"/>
  <c r="L58"/>
  <c r="K58"/>
  <c r="L57"/>
  <c r="K57"/>
  <c r="L56"/>
  <c r="K56"/>
  <c r="L55"/>
  <c r="K55"/>
  <c r="L54"/>
  <c r="K54"/>
  <c r="L53"/>
  <c r="K53"/>
  <c r="L52"/>
  <c r="K52"/>
  <c r="L51"/>
  <c r="K51"/>
  <c r="L50"/>
  <c r="K50"/>
  <c r="L49"/>
  <c r="K49"/>
  <c r="L48"/>
  <c r="K48"/>
  <c r="L47"/>
  <c r="K47"/>
  <c r="L46"/>
  <c r="K46"/>
  <c r="L45"/>
  <c r="K45"/>
  <c r="L44"/>
  <c r="K44"/>
  <c r="L43"/>
  <c r="K43"/>
  <c r="L42"/>
  <c r="K42"/>
  <c r="L41"/>
  <c r="K41"/>
  <c r="L40"/>
  <c r="K40"/>
  <c r="L39"/>
  <c r="K39"/>
  <c r="L38"/>
  <c r="K38"/>
  <c r="L37"/>
  <c r="K37"/>
  <c r="L36"/>
  <c r="K36"/>
  <c r="L35"/>
  <c r="K35"/>
  <c r="L34"/>
  <c r="K34"/>
  <c r="L33"/>
  <c r="K33"/>
  <c r="L32"/>
  <c r="K32"/>
  <c r="L31"/>
  <c r="K31"/>
  <c r="L30"/>
  <c r="K30"/>
  <c r="L29"/>
  <c r="K29"/>
  <c r="L28"/>
  <c r="K28"/>
  <c r="L27"/>
  <c r="K27"/>
  <c r="L26"/>
  <c r="K26"/>
  <c r="L25"/>
  <c r="K25"/>
  <c r="L24"/>
  <c r="K24"/>
  <c r="L23"/>
  <c r="K23"/>
  <c r="L22"/>
  <c r="K22"/>
  <c r="L21"/>
  <c r="K21"/>
  <c r="L20"/>
  <c r="K20"/>
  <c r="L19"/>
  <c r="K19"/>
  <c r="L18"/>
  <c r="K18"/>
  <c r="L17"/>
  <c r="K17"/>
  <c r="L16"/>
  <c r="K16"/>
  <c r="L15"/>
  <c r="K15"/>
  <c r="L14"/>
  <c r="K14"/>
  <c r="L13"/>
  <c r="K13"/>
  <c r="L12"/>
  <c r="K12"/>
  <c r="L11"/>
  <c r="K11"/>
  <c r="L10"/>
  <c r="K10"/>
  <c r="L9"/>
  <c r="K9"/>
  <c r="L8"/>
  <c r="K8"/>
  <c r="L7"/>
  <c r="K7"/>
  <c r="L6"/>
  <c r="K6"/>
  <c r="L5"/>
  <c r="K5"/>
  <c r="L4"/>
  <c r="K4"/>
  <c r="L3"/>
  <c r="K3"/>
  <c r="L2"/>
  <c r="K2"/>
</calcChain>
</file>

<file path=xl/sharedStrings.xml><?xml version="1.0" encoding="utf-8"?>
<sst xmlns="http://schemas.openxmlformats.org/spreadsheetml/2006/main" count="43372" uniqueCount="6084">
  <si>
    <t>Customer ID</t>
  </si>
  <si>
    <t>TITLE</t>
  </si>
  <si>
    <t>FIRST NAME</t>
  </si>
  <si>
    <t>LAST NAME</t>
  </si>
  <si>
    <t>Id1</t>
  </si>
  <si>
    <t xml:space="preserve"> Ms</t>
  </si>
  <si>
    <t>Hawks</t>
  </si>
  <si>
    <t xml:space="preserve">  Kelly</t>
  </si>
  <si>
    <t>Id2</t>
  </si>
  <si>
    <t xml:space="preserve"> Mr</t>
  </si>
  <si>
    <t>Lehner</t>
  </si>
  <si>
    <t xml:space="preserve">  Matthew D</t>
  </si>
  <si>
    <t>Id3</t>
  </si>
  <si>
    <t>Lu</t>
  </si>
  <si>
    <t xml:space="preserve">  Phil</t>
  </si>
  <si>
    <t>Id4</t>
  </si>
  <si>
    <t>Osborne</t>
  </si>
  <si>
    <t xml:space="preserve">  Kelsey</t>
  </si>
  <si>
    <t>Id5</t>
  </si>
  <si>
    <t>Kadala</t>
  </si>
  <si>
    <t xml:space="preserve">  Kristyn</t>
  </si>
  <si>
    <t>Id6</t>
  </si>
  <si>
    <t>Baker</t>
  </si>
  <si>
    <t xml:space="preserve">  Russell B</t>
  </si>
  <si>
    <t>Id7</t>
  </si>
  <si>
    <t>Macpherson</t>
  </si>
  <si>
    <t xml:space="preserve">  Scott</t>
  </si>
  <si>
    <t>Id8</t>
  </si>
  <si>
    <t>Hallman</t>
  </si>
  <si>
    <t xml:space="preserve">  Stephen</t>
  </si>
  <si>
    <t>Id9</t>
  </si>
  <si>
    <t>Moran</t>
  </si>
  <si>
    <t xml:space="preserve">  Patrick R</t>
  </si>
  <si>
    <t>Id10</t>
  </si>
  <si>
    <t>Benner</t>
  </si>
  <si>
    <t xml:space="preserve">  Brooke N</t>
  </si>
  <si>
    <t>Id11</t>
  </si>
  <si>
    <t>Fierro Vargas</t>
  </si>
  <si>
    <t xml:space="preserve">  Paola Andrea</t>
  </si>
  <si>
    <t>Id12</t>
  </si>
  <si>
    <t>Franz</t>
  </si>
  <si>
    <t xml:space="preserve">  David</t>
  </si>
  <si>
    <t>Id13</t>
  </si>
  <si>
    <t>Foster</t>
  </si>
  <si>
    <t xml:space="preserve">  Wade</t>
  </si>
  <si>
    <t>Id14</t>
  </si>
  <si>
    <t>Tenorio</t>
  </si>
  <si>
    <t xml:space="preserve">  Franklin</t>
  </si>
  <si>
    <t>Id15</t>
  </si>
  <si>
    <t>Rios</t>
  </si>
  <si>
    <t xml:space="preserve">  Leilani M</t>
  </si>
  <si>
    <t>Id16</t>
  </si>
  <si>
    <t>Viau-Dupuis</t>
  </si>
  <si>
    <t xml:space="preserve">  Philippe</t>
  </si>
  <si>
    <t>Id17</t>
  </si>
  <si>
    <t>Cronin</t>
  </si>
  <si>
    <t xml:space="preserve">  Jennifer A</t>
  </si>
  <si>
    <t>Id18</t>
  </si>
  <si>
    <t>Noordstar</t>
  </si>
  <si>
    <t xml:space="preserve">  Christina M</t>
  </si>
  <si>
    <t>Id19</t>
  </si>
  <si>
    <t>Boudalia</t>
  </si>
  <si>
    <t xml:space="preserve">  Said Sr</t>
  </si>
  <si>
    <t>Id20</t>
  </si>
  <si>
    <t>Flor</t>
  </si>
  <si>
    <t xml:space="preserve">  John</t>
  </si>
  <si>
    <t>Id21</t>
  </si>
  <si>
    <t>Fennon</t>
  </si>
  <si>
    <t xml:space="preserve">  Myles</t>
  </si>
  <si>
    <t>Id22</t>
  </si>
  <si>
    <t>Hribar</t>
  </si>
  <si>
    <t xml:space="preserve">  Madelyn C</t>
  </si>
  <si>
    <t>Id23</t>
  </si>
  <si>
    <t>Tassello</t>
  </si>
  <si>
    <t xml:space="preserve">  Nicole</t>
  </si>
  <si>
    <t>Id24</t>
  </si>
  <si>
    <t>Mauricette</t>
  </si>
  <si>
    <t xml:space="preserve">  Eric A</t>
  </si>
  <si>
    <t>Id25</t>
  </si>
  <si>
    <t>Garcia</t>
  </si>
  <si>
    <t xml:space="preserve">  Emiliano I</t>
  </si>
  <si>
    <t>Id26</t>
  </si>
  <si>
    <t>Airoldi</t>
  </si>
  <si>
    <t xml:space="preserve">  Adam</t>
  </si>
  <si>
    <t>Id27</t>
  </si>
  <si>
    <t>Cater-Cyker</t>
  </si>
  <si>
    <t xml:space="preserve">  Zach</t>
  </si>
  <si>
    <t>Id28</t>
  </si>
  <si>
    <t>Hamm</t>
  </si>
  <si>
    <t xml:space="preserve">  Stephanie W</t>
  </si>
  <si>
    <t>Id29</t>
  </si>
  <si>
    <t>Cox</t>
  </si>
  <si>
    <t>Id30</t>
  </si>
  <si>
    <t>Sachrajda</t>
  </si>
  <si>
    <t xml:space="preserve">  Natalie</t>
  </si>
  <si>
    <t>Id31</t>
  </si>
  <si>
    <t>Gareri</t>
  </si>
  <si>
    <t xml:space="preserve">  Nicole J</t>
  </si>
  <si>
    <t>Id32</t>
  </si>
  <si>
    <t>Welch</t>
  </si>
  <si>
    <t xml:space="preserve">  Jefferson D</t>
  </si>
  <si>
    <t>Id33</t>
  </si>
  <si>
    <t>Prindiville</t>
  </si>
  <si>
    <t xml:space="preserve">  Brendan D</t>
  </si>
  <si>
    <t>Id34</t>
  </si>
  <si>
    <t>Kincaid</t>
  </si>
  <si>
    <t xml:space="preserve">  Courtney</t>
  </si>
  <si>
    <t>Id35</t>
  </si>
  <si>
    <t>Bruestle</t>
  </si>
  <si>
    <t xml:space="preserve">  Sydney L</t>
  </si>
  <si>
    <t>Id36</t>
  </si>
  <si>
    <t>Lachance</t>
  </si>
  <si>
    <t xml:space="preserve">  Julien</t>
  </si>
  <si>
    <t>Id37</t>
  </si>
  <si>
    <t>Eason</t>
  </si>
  <si>
    <t xml:space="preserve">  Ryan M</t>
  </si>
  <si>
    <t>Id38</t>
  </si>
  <si>
    <t>Grummon</t>
  </si>
  <si>
    <t xml:space="preserve">  Anna H</t>
  </si>
  <si>
    <t>Id39</t>
  </si>
  <si>
    <t>Vanwechel</t>
  </si>
  <si>
    <t xml:space="preserve">  Samantha</t>
  </si>
  <si>
    <t>Id40</t>
  </si>
  <si>
    <t>Fisher</t>
  </si>
  <si>
    <t xml:space="preserve">  Robert</t>
  </si>
  <si>
    <t>Id41</t>
  </si>
  <si>
    <t>Jenkins</t>
  </si>
  <si>
    <t xml:space="preserve">  James R</t>
  </si>
  <si>
    <t>Id42</t>
  </si>
  <si>
    <t>Peters</t>
  </si>
  <si>
    <t xml:space="preserve">  Roseann</t>
  </si>
  <si>
    <t>Id43</t>
  </si>
  <si>
    <t>Aha</t>
  </si>
  <si>
    <t>Id44</t>
  </si>
  <si>
    <t>McElwain</t>
  </si>
  <si>
    <t xml:space="preserve">  Spencer</t>
  </si>
  <si>
    <t>Id45</t>
  </si>
  <si>
    <t>Januszewski</t>
  </si>
  <si>
    <t xml:space="preserve">  Eric W</t>
  </si>
  <si>
    <t>Id46</t>
  </si>
  <si>
    <t>Rohne</t>
  </si>
  <si>
    <t xml:space="preserve">  Brianna L</t>
  </si>
  <si>
    <t>Id47</t>
  </si>
  <si>
    <t>O'Grady</t>
  </si>
  <si>
    <t xml:space="preserve">  Thomas J</t>
  </si>
  <si>
    <t>Id48</t>
  </si>
  <si>
    <t xml:space="preserve">  Melissa L</t>
  </si>
  <si>
    <t>Id49</t>
  </si>
  <si>
    <t>De Simone</t>
  </si>
  <si>
    <t xml:space="preserve">  Flavio</t>
  </si>
  <si>
    <t>Id50</t>
  </si>
  <si>
    <t>Beckett</t>
  </si>
  <si>
    <t xml:space="preserve">  Ryan</t>
  </si>
  <si>
    <t>Id51</t>
  </si>
  <si>
    <t>Sobrilsky</t>
  </si>
  <si>
    <t xml:space="preserve">  Anthony J</t>
  </si>
  <si>
    <t>Id52</t>
  </si>
  <si>
    <t>Wang</t>
  </si>
  <si>
    <t xml:space="preserve">  Alex</t>
  </si>
  <si>
    <t>Id53</t>
  </si>
  <si>
    <t>Campa</t>
  </si>
  <si>
    <t>Id54</t>
  </si>
  <si>
    <t>Clifford</t>
  </si>
  <si>
    <t xml:space="preserve">  Andrew B</t>
  </si>
  <si>
    <t>Id55</t>
  </si>
  <si>
    <t>Dalmata</t>
  </si>
  <si>
    <t xml:space="preserve">  Dara E</t>
  </si>
  <si>
    <t>Id56</t>
  </si>
  <si>
    <t>Vishik</t>
  </si>
  <si>
    <t xml:space="preserve">  Inna</t>
  </si>
  <si>
    <t>Id57</t>
  </si>
  <si>
    <t>Schorr</t>
  </si>
  <si>
    <t xml:space="preserve">  Ari</t>
  </si>
  <si>
    <t>Id58</t>
  </si>
  <si>
    <t>Lusardi</t>
  </si>
  <si>
    <t xml:space="preserve">  Lindsey</t>
  </si>
  <si>
    <t>Id59</t>
  </si>
  <si>
    <t>Rayner</t>
  </si>
  <si>
    <t xml:space="preserve">  Kenny</t>
  </si>
  <si>
    <t>Id60</t>
  </si>
  <si>
    <t>Voghel</t>
  </si>
  <si>
    <t xml:space="preserve">  Louise</t>
  </si>
  <si>
    <t>Id61</t>
  </si>
  <si>
    <t>Rieth</t>
  </si>
  <si>
    <t xml:space="preserve">  Cameron</t>
  </si>
  <si>
    <t>Id62</t>
  </si>
  <si>
    <t>Gollotto</t>
  </si>
  <si>
    <t xml:space="preserve">  Katie T</t>
  </si>
  <si>
    <t>Id63</t>
  </si>
  <si>
    <t>Dunn</t>
  </si>
  <si>
    <t xml:space="preserve">  Casey</t>
  </si>
  <si>
    <t>Id64</t>
  </si>
  <si>
    <t>Blitzer</t>
  </si>
  <si>
    <t>Id65</t>
  </si>
  <si>
    <t>Smith</t>
  </si>
  <si>
    <t xml:space="preserve">  Bryson C</t>
  </si>
  <si>
    <t>Id66</t>
  </si>
  <si>
    <t>Hyland</t>
  </si>
  <si>
    <t xml:space="preserve">  Megan</t>
  </si>
  <si>
    <t>Id67</t>
  </si>
  <si>
    <t>Ducharme</t>
  </si>
  <si>
    <t xml:space="preserve">  Daniel</t>
  </si>
  <si>
    <t>Id68</t>
  </si>
  <si>
    <t>Johnson</t>
  </si>
  <si>
    <t xml:space="preserve">  Steven M</t>
  </si>
  <si>
    <t>Id69</t>
  </si>
  <si>
    <t>Mutz</t>
  </si>
  <si>
    <t xml:space="preserve">  Jenna L</t>
  </si>
  <si>
    <t>Id70</t>
  </si>
  <si>
    <t>Lee</t>
  </si>
  <si>
    <t xml:space="preserve">  Freeman</t>
  </si>
  <si>
    <t>Id71</t>
  </si>
  <si>
    <t>Turner</t>
  </si>
  <si>
    <t xml:space="preserve">  Jeff</t>
  </si>
  <si>
    <t>Id72</t>
  </si>
  <si>
    <t>Rangel</t>
  </si>
  <si>
    <t xml:space="preserve">  Elenilton V</t>
  </si>
  <si>
    <t xml:space="preserve"> Sr</t>
  </si>
  <si>
    <t>Id73</t>
  </si>
  <si>
    <t>Lacey</t>
  </si>
  <si>
    <t xml:space="preserve">  Maurya</t>
  </si>
  <si>
    <t>Id74</t>
  </si>
  <si>
    <t>Stiger</t>
  </si>
  <si>
    <t xml:space="preserve">  Samantha C</t>
  </si>
  <si>
    <t>Id75</t>
  </si>
  <si>
    <t>Caldwell</t>
  </si>
  <si>
    <t xml:space="preserve">  Bethany A</t>
  </si>
  <si>
    <t>Id76</t>
  </si>
  <si>
    <t>Marmillod</t>
  </si>
  <si>
    <t xml:space="preserve">  Yves</t>
  </si>
  <si>
    <t>Id77</t>
  </si>
  <si>
    <t>Cloutier-Simons</t>
  </si>
  <si>
    <t xml:space="preserve">  Danielle</t>
  </si>
  <si>
    <t>Id78</t>
  </si>
  <si>
    <t>Vegas</t>
  </si>
  <si>
    <t xml:space="preserve">  Julia</t>
  </si>
  <si>
    <t>Id79</t>
  </si>
  <si>
    <t>Cochran</t>
  </si>
  <si>
    <t xml:space="preserve">  Joshua</t>
  </si>
  <si>
    <t>Id80</t>
  </si>
  <si>
    <t>Holtzapple</t>
  </si>
  <si>
    <t xml:space="preserve">  Jennifer</t>
  </si>
  <si>
    <t>Id81</t>
  </si>
  <si>
    <t>Meyer</t>
  </si>
  <si>
    <t xml:space="preserve">  Gwen M</t>
  </si>
  <si>
    <t>Id82</t>
  </si>
  <si>
    <t>Brickley</t>
  </si>
  <si>
    <t xml:space="preserve">  Patrick</t>
  </si>
  <si>
    <t>Id83</t>
  </si>
  <si>
    <t>Magee</t>
  </si>
  <si>
    <t xml:space="preserve">  Kate</t>
  </si>
  <si>
    <t>Id84</t>
  </si>
  <si>
    <t>Thoma</t>
  </si>
  <si>
    <t xml:space="preserve">  Kevin</t>
  </si>
  <si>
    <t>Id85</t>
  </si>
  <si>
    <t>Heagy</t>
  </si>
  <si>
    <t xml:space="preserve">  Stephen II</t>
  </si>
  <si>
    <t>Id86</t>
  </si>
  <si>
    <t>Regnier</t>
  </si>
  <si>
    <t xml:space="preserve">  Philip</t>
  </si>
  <si>
    <t>Id87</t>
  </si>
  <si>
    <t>Parendo</t>
  </si>
  <si>
    <t xml:space="preserve">  Brett A</t>
  </si>
  <si>
    <t>Id88</t>
  </si>
  <si>
    <t>Schell</t>
  </si>
  <si>
    <t xml:space="preserve">  Rebecca</t>
  </si>
  <si>
    <t>Id89</t>
  </si>
  <si>
    <t>Driscoll</t>
  </si>
  <si>
    <t xml:space="preserve">  Kelley</t>
  </si>
  <si>
    <t>Id90</t>
  </si>
  <si>
    <t>Mitchell</t>
  </si>
  <si>
    <t xml:space="preserve">  Abigail K</t>
  </si>
  <si>
    <t>Id91</t>
  </si>
  <si>
    <t>Cutler</t>
  </si>
  <si>
    <t xml:space="preserve">  Hope</t>
  </si>
  <si>
    <t>Id92</t>
  </si>
  <si>
    <t>Derian</t>
  </si>
  <si>
    <t xml:space="preserve">  Elyse M</t>
  </si>
  <si>
    <t>Id93</t>
  </si>
  <si>
    <t>Farina</t>
  </si>
  <si>
    <t xml:space="preserve">  Nicholas</t>
  </si>
  <si>
    <t>Id94</t>
  </si>
  <si>
    <t>Saunders</t>
  </si>
  <si>
    <t>Id95</t>
  </si>
  <si>
    <t>Kratz</t>
  </si>
  <si>
    <t>Id96</t>
  </si>
  <si>
    <t>Boland</t>
  </si>
  <si>
    <t xml:space="preserve">  Thomas</t>
  </si>
  <si>
    <t>Id97</t>
  </si>
  <si>
    <t>Van Hout</t>
  </si>
  <si>
    <t xml:space="preserve">  Pamela J</t>
  </si>
  <si>
    <t>Id98</t>
  </si>
  <si>
    <t>Ramsey</t>
  </si>
  <si>
    <t xml:space="preserve">  Jessica</t>
  </si>
  <si>
    <t>Id99</t>
  </si>
  <si>
    <t>Gage</t>
  </si>
  <si>
    <t xml:space="preserve">  Ron N</t>
  </si>
  <si>
    <t>Id100</t>
  </si>
  <si>
    <t>Gollins</t>
  </si>
  <si>
    <t>Id101</t>
  </si>
  <si>
    <t>Benestad</t>
  </si>
  <si>
    <t xml:space="preserve">  Brian</t>
  </si>
  <si>
    <t>Id102</t>
  </si>
  <si>
    <t>Aviv</t>
  </si>
  <si>
    <t xml:space="preserve">  Sari</t>
  </si>
  <si>
    <t>Id103</t>
  </si>
  <si>
    <t>Burns</t>
  </si>
  <si>
    <t xml:space="preserve">  Robert M</t>
  </si>
  <si>
    <t>Id104</t>
  </si>
  <si>
    <t>Maldonado</t>
  </si>
  <si>
    <t xml:space="preserve">  Ricardo</t>
  </si>
  <si>
    <t>Id105</t>
  </si>
  <si>
    <t>Yitref</t>
  </si>
  <si>
    <t xml:space="preserve">  Gedion</t>
  </si>
  <si>
    <t>Id106</t>
  </si>
  <si>
    <t>Loudon-Brown</t>
  </si>
  <si>
    <t xml:space="preserve">  Mark</t>
  </si>
  <si>
    <t>Id107</t>
  </si>
  <si>
    <t>Sugathadasa</t>
  </si>
  <si>
    <t xml:space="preserve">  Gamini P</t>
  </si>
  <si>
    <t>Id108</t>
  </si>
  <si>
    <t>Ganley</t>
  </si>
  <si>
    <t xml:space="preserve">  Emily J</t>
  </si>
  <si>
    <t>Id109</t>
  </si>
  <si>
    <t>Potter</t>
  </si>
  <si>
    <t xml:space="preserve">  Amanda</t>
  </si>
  <si>
    <t>Id110</t>
  </si>
  <si>
    <t>Rasmussen</t>
  </si>
  <si>
    <t>Id111</t>
  </si>
  <si>
    <t>Robinson</t>
  </si>
  <si>
    <t xml:space="preserve">  Knox</t>
  </si>
  <si>
    <t>Id112</t>
  </si>
  <si>
    <t>Antonopoulos</t>
  </si>
  <si>
    <t xml:space="preserve">  Yianna</t>
  </si>
  <si>
    <t>Id113</t>
  </si>
  <si>
    <t>Groner</t>
  </si>
  <si>
    <t xml:space="preserve">  Roberta</t>
  </si>
  <si>
    <t>Id114</t>
  </si>
  <si>
    <t>Zywicki</t>
  </si>
  <si>
    <t xml:space="preserve">  Benjamin P</t>
  </si>
  <si>
    <t>Id115</t>
  </si>
  <si>
    <t>Cardinal</t>
  </si>
  <si>
    <t xml:space="preserve">  Craig</t>
  </si>
  <si>
    <t>Id116</t>
  </si>
  <si>
    <t>Alleman</t>
  </si>
  <si>
    <t xml:space="preserve">  Ann</t>
  </si>
  <si>
    <t>Id117</t>
  </si>
  <si>
    <t>Stroffolino</t>
  </si>
  <si>
    <t xml:space="preserve">  Jamie P</t>
  </si>
  <si>
    <t>Id118</t>
  </si>
  <si>
    <t>Clubb</t>
  </si>
  <si>
    <t>Id119</t>
  </si>
  <si>
    <t>McGoogan</t>
  </si>
  <si>
    <t xml:space="preserve">  Charlie</t>
  </si>
  <si>
    <t>Id120</t>
  </si>
  <si>
    <t>Keflezighi</t>
  </si>
  <si>
    <t xml:space="preserve">  Meb</t>
  </si>
  <si>
    <t>Id121</t>
  </si>
  <si>
    <t>Syed</t>
  </si>
  <si>
    <t xml:space="preserve">  Aaqib L</t>
  </si>
  <si>
    <t>Id122</t>
  </si>
  <si>
    <t>Segal</t>
  </si>
  <si>
    <t xml:space="preserve">  Craig A</t>
  </si>
  <si>
    <t>Id123</t>
  </si>
  <si>
    <t>Defranco</t>
  </si>
  <si>
    <t xml:space="preserve">  Meredith</t>
  </si>
  <si>
    <t>Id124</t>
  </si>
  <si>
    <t>Kells</t>
  </si>
  <si>
    <t xml:space="preserve">  Doug</t>
  </si>
  <si>
    <t>Id125</t>
  </si>
  <si>
    <t>Lawton</t>
  </si>
  <si>
    <t xml:space="preserve">  Elizabeth J</t>
  </si>
  <si>
    <t>Id126</t>
  </si>
  <si>
    <t>Bejar</t>
  </si>
  <si>
    <t xml:space="preserve">  Matthew P</t>
  </si>
  <si>
    <t>Id127</t>
  </si>
  <si>
    <t>Navarro Castro</t>
  </si>
  <si>
    <t xml:space="preserve">  Guillermo Sr</t>
  </si>
  <si>
    <t>Id128</t>
  </si>
  <si>
    <t>Tice</t>
  </si>
  <si>
    <t xml:space="preserve">  Ryan C</t>
  </si>
  <si>
    <t>Id129</t>
  </si>
  <si>
    <t>Wolf</t>
  </si>
  <si>
    <t xml:space="preserve">  Dane</t>
  </si>
  <si>
    <t>Id130</t>
  </si>
  <si>
    <t>Oppedal</t>
  </si>
  <si>
    <t xml:space="preserve">  Jonas</t>
  </si>
  <si>
    <t>Id131</t>
  </si>
  <si>
    <t>Wright</t>
  </si>
  <si>
    <t xml:space="preserve">  George E</t>
  </si>
  <si>
    <t>Id132</t>
  </si>
  <si>
    <t>Ellis</t>
  </si>
  <si>
    <t xml:space="preserve">  Sara S</t>
  </si>
  <si>
    <t>Id133</t>
  </si>
  <si>
    <t>Taormina</t>
  </si>
  <si>
    <t xml:space="preserve">  Nick</t>
  </si>
  <si>
    <t>Id134</t>
  </si>
  <si>
    <t>Lynch</t>
  </si>
  <si>
    <t xml:space="preserve">  Timothy</t>
  </si>
  <si>
    <t>Id135</t>
  </si>
  <si>
    <t>Tavella</t>
  </si>
  <si>
    <t xml:space="preserve">  Becky L</t>
  </si>
  <si>
    <t>Id136</t>
  </si>
  <si>
    <t>Neufeld</t>
  </si>
  <si>
    <t xml:space="preserve">  Steph K</t>
  </si>
  <si>
    <t>Id137</t>
  </si>
  <si>
    <t>Walhovd</t>
  </si>
  <si>
    <t xml:space="preserve">  Kristine B</t>
  </si>
  <si>
    <t>Id138</t>
  </si>
  <si>
    <t>Washburn</t>
  </si>
  <si>
    <t xml:space="preserve">  Taylor B</t>
  </si>
  <si>
    <t>Id139</t>
  </si>
  <si>
    <t>Mroz</t>
  </si>
  <si>
    <t xml:space="preserve">  William</t>
  </si>
  <si>
    <t>Id140</t>
  </si>
  <si>
    <t>Canaday</t>
  </si>
  <si>
    <t xml:space="preserve">  Sage</t>
  </si>
  <si>
    <t>Id141</t>
  </si>
  <si>
    <t>Atkins</t>
  </si>
  <si>
    <t xml:space="preserve">  Cole</t>
  </si>
  <si>
    <t>Id142</t>
  </si>
  <si>
    <t>Kropelnicki</t>
  </si>
  <si>
    <t xml:space="preserve">  Jesse</t>
  </si>
  <si>
    <t>Id143</t>
  </si>
  <si>
    <t>Braund</t>
  </si>
  <si>
    <t xml:space="preserve">  Tammi J</t>
  </si>
  <si>
    <t>Id144</t>
  </si>
  <si>
    <t>Anderson</t>
  </si>
  <si>
    <t xml:space="preserve">  Matthew S</t>
  </si>
  <si>
    <t>Id145</t>
  </si>
  <si>
    <t>Bilbrey</t>
  </si>
  <si>
    <t xml:space="preserve">  Eric</t>
  </si>
  <si>
    <t>Id146</t>
  </si>
  <si>
    <t>Curtis</t>
  </si>
  <si>
    <t xml:space="preserve">  Valeria R</t>
  </si>
  <si>
    <t>Id147</t>
  </si>
  <si>
    <t xml:space="preserve">  Michael P</t>
  </si>
  <si>
    <t>Id148</t>
  </si>
  <si>
    <t>Bardeesy</t>
  </si>
  <si>
    <t xml:space="preserve">  Rami</t>
  </si>
  <si>
    <t>Id149</t>
  </si>
  <si>
    <t>Shanahan</t>
  </si>
  <si>
    <t xml:space="preserve">  Denis</t>
  </si>
  <si>
    <t>Id150</t>
  </si>
  <si>
    <t>Sutter</t>
  </si>
  <si>
    <t xml:space="preserve">  Brian E</t>
  </si>
  <si>
    <t>Id151</t>
  </si>
  <si>
    <t>Yesian</t>
  </si>
  <si>
    <t xml:space="preserve">  Bonnie</t>
  </si>
  <si>
    <t>Id152</t>
  </si>
  <si>
    <t>Meers</t>
  </si>
  <si>
    <t>Id153</t>
  </si>
  <si>
    <t>Conlon</t>
  </si>
  <si>
    <t xml:space="preserve">  Paul</t>
  </si>
  <si>
    <t>Id154</t>
  </si>
  <si>
    <t>Arnstein</t>
  </si>
  <si>
    <t xml:space="preserve">  Michael</t>
  </si>
  <si>
    <t>Id155</t>
  </si>
  <si>
    <t>Jurek</t>
  </si>
  <si>
    <t xml:space="preserve">  Samuel</t>
  </si>
  <si>
    <t>Id156</t>
  </si>
  <si>
    <t>Thill</t>
  </si>
  <si>
    <t xml:space="preserve">  Matthew</t>
  </si>
  <si>
    <t>Id157</t>
  </si>
  <si>
    <t>Glaz</t>
  </si>
  <si>
    <t>Id158</t>
  </si>
  <si>
    <t>Sampson</t>
  </si>
  <si>
    <t xml:space="preserve">  Syndy</t>
  </si>
  <si>
    <t>Id159</t>
  </si>
  <si>
    <t>Duliba</t>
  </si>
  <si>
    <t xml:space="preserve">  Aleksandra</t>
  </si>
  <si>
    <t>Id160</t>
  </si>
  <si>
    <t>Tanguay</t>
  </si>
  <si>
    <t xml:space="preserve">  Steeve T Sr</t>
  </si>
  <si>
    <t>Id161</t>
  </si>
  <si>
    <t>McClelland</t>
  </si>
  <si>
    <t xml:space="preserve">  Richard</t>
  </si>
  <si>
    <t>Id162</t>
  </si>
  <si>
    <t>Gorman</t>
  </si>
  <si>
    <t xml:space="preserve">  Aaron T</t>
  </si>
  <si>
    <t>Id163</t>
  </si>
  <si>
    <t>Nishimura</t>
  </si>
  <si>
    <t xml:space="preserve">  Akira</t>
  </si>
  <si>
    <t>Id164</t>
  </si>
  <si>
    <t>Brimble</t>
  </si>
  <si>
    <t xml:space="preserve">  Ben</t>
  </si>
  <si>
    <t>Id165</t>
  </si>
  <si>
    <t>Trenk</t>
  </si>
  <si>
    <t xml:space="preserve">  Jana</t>
  </si>
  <si>
    <t>Id166</t>
  </si>
  <si>
    <t>Wittmann</t>
  </si>
  <si>
    <t xml:space="preserve">  Jay T</t>
  </si>
  <si>
    <t>Id167</t>
  </si>
  <si>
    <t>Tremblay</t>
  </si>
  <si>
    <t xml:space="preserve">  Marie-Helene</t>
  </si>
  <si>
    <t>Id168</t>
  </si>
  <si>
    <t>Scofield</t>
  </si>
  <si>
    <t xml:space="preserve">  Bret R</t>
  </si>
  <si>
    <t>Id169</t>
  </si>
  <si>
    <t>Yost</t>
  </si>
  <si>
    <t xml:space="preserve">  Gardner L</t>
  </si>
  <si>
    <t>Id170</t>
  </si>
  <si>
    <t>Torphy</t>
  </si>
  <si>
    <t xml:space="preserve">  Bobby</t>
  </si>
  <si>
    <t>Id171</t>
  </si>
  <si>
    <t>Busby</t>
  </si>
  <si>
    <t>Id172</t>
  </si>
  <si>
    <t>Nguyen</t>
  </si>
  <si>
    <t xml:space="preserve">  Lina</t>
  </si>
  <si>
    <t>Id173</t>
  </si>
  <si>
    <t>Hanley</t>
  </si>
  <si>
    <t xml:space="preserve">  Zebulon</t>
  </si>
  <si>
    <t>Id174</t>
  </si>
  <si>
    <t>Scheer</t>
  </si>
  <si>
    <t>Id175</t>
  </si>
  <si>
    <t>Rankin</t>
  </si>
  <si>
    <t xml:space="preserve">  Greg</t>
  </si>
  <si>
    <t>Id176</t>
  </si>
  <si>
    <t>Ricardi</t>
  </si>
  <si>
    <t>Id177</t>
  </si>
  <si>
    <t>Karkos</t>
  </si>
  <si>
    <t xml:space="preserve">  Kelsey A</t>
  </si>
  <si>
    <t>Id178</t>
  </si>
  <si>
    <t>Price-Dierksen</t>
  </si>
  <si>
    <t xml:space="preserve">  Bronwen L</t>
  </si>
  <si>
    <t>Id179</t>
  </si>
  <si>
    <t>Knispel</t>
  </si>
  <si>
    <t xml:space="preserve">  Manuela</t>
  </si>
  <si>
    <t>Id180</t>
  </si>
  <si>
    <t>King</t>
  </si>
  <si>
    <t xml:space="preserve">  Jennifer L</t>
  </si>
  <si>
    <t>Id181</t>
  </si>
  <si>
    <t>Samuelson</t>
  </si>
  <si>
    <t xml:space="preserve">  Abby W</t>
  </si>
  <si>
    <t>Id182</t>
  </si>
  <si>
    <t>Fredsall</t>
  </si>
  <si>
    <t xml:space="preserve">  Tyler</t>
  </si>
  <si>
    <t>Id183</t>
  </si>
  <si>
    <t>Eggleston</t>
  </si>
  <si>
    <t xml:space="preserve">  Jeffrey</t>
  </si>
  <si>
    <t>Id184</t>
  </si>
  <si>
    <t>Palombaro</t>
  </si>
  <si>
    <t xml:space="preserve">  Matthew F</t>
  </si>
  <si>
    <t>Id185</t>
  </si>
  <si>
    <t>Silva</t>
  </si>
  <si>
    <t xml:space="preserve">  Ryan J</t>
  </si>
  <si>
    <t>Id186</t>
  </si>
  <si>
    <t>Bugala</t>
  </si>
  <si>
    <t xml:space="preserve">  Amy</t>
  </si>
  <si>
    <t>Id187</t>
  </si>
  <si>
    <t>Dublin</t>
  </si>
  <si>
    <t xml:space="preserve">  Andrew P</t>
  </si>
  <si>
    <t>Id188</t>
  </si>
  <si>
    <t>Cleland</t>
  </si>
  <si>
    <t xml:space="preserve">  George M</t>
  </si>
  <si>
    <t xml:space="preserve"> V</t>
  </si>
  <si>
    <t>Id189</t>
  </si>
  <si>
    <t>Evans</t>
  </si>
  <si>
    <t xml:space="preserve">  Sarah</t>
  </si>
  <si>
    <t>Id190</t>
  </si>
  <si>
    <t>Boyd</t>
  </si>
  <si>
    <t xml:space="preserve">  Lara</t>
  </si>
  <si>
    <t>Id191</t>
  </si>
  <si>
    <t>Roulier</t>
  </si>
  <si>
    <t xml:space="preserve">  Sebastien</t>
  </si>
  <si>
    <t>Id192</t>
  </si>
  <si>
    <t>Mullins</t>
  </si>
  <si>
    <t xml:space="preserve">  Padraig</t>
  </si>
  <si>
    <t>Id193</t>
  </si>
  <si>
    <t>Hofmann</t>
  </si>
  <si>
    <t xml:space="preserve">  Heather</t>
  </si>
  <si>
    <t>Id194</t>
  </si>
  <si>
    <t>Garcia Garcia</t>
  </si>
  <si>
    <t xml:space="preserve">  Jorge</t>
  </si>
  <si>
    <t>Id195</t>
  </si>
  <si>
    <t>Klecker</t>
  </si>
  <si>
    <t xml:space="preserve">  Jack R</t>
  </si>
  <si>
    <t>Id196</t>
  </si>
  <si>
    <t>Cancre</t>
  </si>
  <si>
    <t xml:space="preserve">  Felix</t>
  </si>
  <si>
    <t>Id197</t>
  </si>
  <si>
    <t>Denucci</t>
  </si>
  <si>
    <t xml:space="preserve">  Christopher C</t>
  </si>
  <si>
    <t>Id198</t>
  </si>
  <si>
    <t>Saldana</t>
  </si>
  <si>
    <t>Id199</t>
  </si>
  <si>
    <t>Weinberg</t>
  </si>
  <si>
    <t xml:space="preserve">  Jill</t>
  </si>
  <si>
    <t>Id200</t>
  </si>
  <si>
    <t>Walsh</t>
  </si>
  <si>
    <t>Id201</t>
  </si>
  <si>
    <t>Pasten</t>
  </si>
  <si>
    <t xml:space="preserve">  Alejandro</t>
  </si>
  <si>
    <t>Id202</t>
  </si>
  <si>
    <t>LaBelle</t>
  </si>
  <si>
    <t xml:space="preserve">  Ian E</t>
  </si>
  <si>
    <t>Id203</t>
  </si>
  <si>
    <t>Guzman</t>
  </si>
  <si>
    <t xml:space="preserve">  Hector Sr</t>
  </si>
  <si>
    <t>Id204</t>
  </si>
  <si>
    <t>Turnbull</t>
  </si>
  <si>
    <t>Id205</t>
  </si>
  <si>
    <t>Aguero</t>
  </si>
  <si>
    <t xml:space="preserve">  Matt</t>
  </si>
  <si>
    <t>Id206</t>
  </si>
  <si>
    <t>Woodward</t>
  </si>
  <si>
    <t xml:space="preserve">  Elizabeth H</t>
  </si>
  <si>
    <t>Id207</t>
  </si>
  <si>
    <t>McElroy</t>
  </si>
  <si>
    <t xml:space="preserve">  Grace</t>
  </si>
  <si>
    <t>Id208</t>
  </si>
  <si>
    <t>Lopez</t>
  </si>
  <si>
    <t xml:space="preserve">  Jaime</t>
  </si>
  <si>
    <t>Id209</t>
  </si>
  <si>
    <t>Cardosi</t>
  </si>
  <si>
    <t xml:space="preserve">  Calesse</t>
  </si>
  <si>
    <t>Id210</t>
  </si>
  <si>
    <t>Looney</t>
  </si>
  <si>
    <t xml:space="preserve">  Kate L</t>
  </si>
  <si>
    <t>Id211</t>
  </si>
  <si>
    <t>Zyryanov</t>
  </si>
  <si>
    <t xml:space="preserve">  Sergey</t>
  </si>
  <si>
    <t>Id212</t>
  </si>
  <si>
    <t>Gavin</t>
  </si>
  <si>
    <t xml:space="preserve">  Timothy V</t>
  </si>
  <si>
    <t>Id213</t>
  </si>
  <si>
    <t>Littlefield</t>
  </si>
  <si>
    <t xml:space="preserve">  Andrew S</t>
  </si>
  <si>
    <t>Id214</t>
  </si>
  <si>
    <t>Shearer</t>
  </si>
  <si>
    <t>Id215</t>
  </si>
  <si>
    <t>Armstrong</t>
  </si>
  <si>
    <t>Id216</t>
  </si>
  <si>
    <t>Warriner</t>
  </si>
  <si>
    <t xml:space="preserve">  Lawrence</t>
  </si>
  <si>
    <t>Id217</t>
  </si>
  <si>
    <t>White</t>
  </si>
  <si>
    <t>Id218</t>
  </si>
  <si>
    <t>Cordaro</t>
  </si>
  <si>
    <t>Id219</t>
  </si>
  <si>
    <t>Hamilton</t>
  </si>
  <si>
    <t xml:space="preserve">  Gavin M</t>
  </si>
  <si>
    <t>Id220</t>
  </si>
  <si>
    <t xml:space="preserve">  Rick E</t>
  </si>
  <si>
    <t>Id221</t>
  </si>
  <si>
    <t>Duke</t>
  </si>
  <si>
    <t xml:space="preserve">  Andrea H</t>
  </si>
  <si>
    <t>Id222</t>
  </si>
  <si>
    <t>Malatesta</t>
  </si>
  <si>
    <t xml:space="preserve">  Anthony S</t>
  </si>
  <si>
    <t>Id223</t>
  </si>
  <si>
    <t>Hinrichsen</t>
  </si>
  <si>
    <t xml:space="preserve">  Erik</t>
  </si>
  <si>
    <t>Id224</t>
  </si>
  <si>
    <t>Lucan</t>
  </si>
  <si>
    <t xml:space="preserve">  Kiley D</t>
  </si>
  <si>
    <t>Id225</t>
  </si>
  <si>
    <t>Koch</t>
  </si>
  <si>
    <t>Id226</t>
  </si>
  <si>
    <t xml:space="preserve">  Chris</t>
  </si>
  <si>
    <t>Id227</t>
  </si>
  <si>
    <t>O'Connor</t>
  </si>
  <si>
    <t xml:space="preserve">  Marian M</t>
  </si>
  <si>
    <t>Id228</t>
  </si>
  <si>
    <t>Kampwerth</t>
  </si>
  <si>
    <t xml:space="preserve">  Jeremy</t>
  </si>
  <si>
    <t>Id229</t>
  </si>
  <si>
    <t>Federoff</t>
  </si>
  <si>
    <t xml:space="preserve">  Allison H</t>
  </si>
  <si>
    <t>Id230</t>
  </si>
  <si>
    <t>Goya</t>
  </si>
  <si>
    <t xml:space="preserve">  Elizabeth</t>
  </si>
  <si>
    <t>Id231</t>
  </si>
  <si>
    <t>Hodges</t>
  </si>
  <si>
    <t xml:space="preserve">  Andrew</t>
  </si>
  <si>
    <t>Id232</t>
  </si>
  <si>
    <t>Erickson</t>
  </si>
  <si>
    <t xml:space="preserve">  Anders J</t>
  </si>
  <si>
    <t>Id233</t>
  </si>
  <si>
    <t>Welleck</t>
  </si>
  <si>
    <t xml:space="preserve">  Sean</t>
  </si>
  <si>
    <t>Id234</t>
  </si>
  <si>
    <t>Polen</t>
  </si>
  <si>
    <t xml:space="preserve">  Brian M</t>
  </si>
  <si>
    <t>Id235</t>
  </si>
  <si>
    <t>Id236</t>
  </si>
  <si>
    <t>Hufstader</t>
  </si>
  <si>
    <t xml:space="preserve">  Susannah</t>
  </si>
  <si>
    <t>Id237</t>
  </si>
  <si>
    <t>Doak</t>
  </si>
  <si>
    <t xml:space="preserve">  Randy</t>
  </si>
  <si>
    <t>Id238</t>
  </si>
  <si>
    <t>Noya</t>
  </si>
  <si>
    <t xml:space="preserve">  Leslie</t>
  </si>
  <si>
    <t>Id239</t>
  </si>
  <si>
    <t>Heninger</t>
  </si>
  <si>
    <t xml:space="preserve">  Brittany L</t>
  </si>
  <si>
    <t>Id240</t>
  </si>
  <si>
    <t>Richardson</t>
  </si>
  <si>
    <t xml:space="preserve">  Cassie J</t>
  </si>
  <si>
    <t>Id241</t>
  </si>
  <si>
    <t>Deucher</t>
  </si>
  <si>
    <t xml:space="preserve">  Peter W</t>
  </si>
  <si>
    <t>Id242</t>
  </si>
  <si>
    <t>Wilson</t>
  </si>
  <si>
    <t xml:space="preserve">  Douglas</t>
  </si>
  <si>
    <t>Id243</t>
  </si>
  <si>
    <t>Hall</t>
  </si>
  <si>
    <t xml:space="preserve">  Dan</t>
  </si>
  <si>
    <t>Id244</t>
  </si>
  <si>
    <t>Reed</t>
  </si>
  <si>
    <t xml:space="preserve">  Dan M</t>
  </si>
  <si>
    <t>Id245</t>
  </si>
  <si>
    <t>Frome</t>
  </si>
  <si>
    <t xml:space="preserve">  Eric L</t>
  </si>
  <si>
    <t>Id246</t>
  </si>
  <si>
    <t>Creasy</t>
  </si>
  <si>
    <t xml:space="preserve">  Les J</t>
  </si>
  <si>
    <t>Id247</t>
  </si>
  <si>
    <t>Latimer</t>
  </si>
  <si>
    <t xml:space="preserve">  Stephanie</t>
  </si>
  <si>
    <t>Id248</t>
  </si>
  <si>
    <t>Wei</t>
  </si>
  <si>
    <t xml:space="preserve">  Melissa Y</t>
  </si>
  <si>
    <t>Id249</t>
  </si>
  <si>
    <t>Hayes</t>
  </si>
  <si>
    <t xml:space="preserve">  Ashley</t>
  </si>
  <si>
    <t>Id250</t>
  </si>
  <si>
    <t>Velardo</t>
  </si>
  <si>
    <t xml:space="preserve">  Stephanie M</t>
  </si>
  <si>
    <t>Id251</t>
  </si>
  <si>
    <t>Kastes</t>
  </si>
  <si>
    <t xml:space="preserve">  Kylie</t>
  </si>
  <si>
    <t>Id252</t>
  </si>
  <si>
    <t>Escorcia</t>
  </si>
  <si>
    <t>Id253</t>
  </si>
  <si>
    <t>Larscheid</t>
  </si>
  <si>
    <t xml:space="preserve">  Carrie</t>
  </si>
  <si>
    <t>Id254</t>
  </si>
  <si>
    <t>O'Bannon</t>
  </si>
  <si>
    <t>Id255</t>
  </si>
  <si>
    <t>Ridgway</t>
  </si>
  <si>
    <t xml:space="preserve">  Zach S</t>
  </si>
  <si>
    <t>Id256</t>
  </si>
  <si>
    <t>Black</t>
  </si>
  <si>
    <t xml:space="preserve">  Alan</t>
  </si>
  <si>
    <t>Id257</t>
  </si>
  <si>
    <t>Canton</t>
  </si>
  <si>
    <t xml:space="preserve">  Nate</t>
  </si>
  <si>
    <t>Id258</t>
  </si>
  <si>
    <t>Fine</t>
  </si>
  <si>
    <t xml:space="preserve">  Jesse G</t>
  </si>
  <si>
    <t>Id259</t>
  </si>
  <si>
    <t>Bui</t>
  </si>
  <si>
    <t xml:space="preserve">  Jason</t>
  </si>
  <si>
    <t>Id260</t>
  </si>
  <si>
    <t>Riepma</t>
  </si>
  <si>
    <t xml:space="preserve">  Megan A</t>
  </si>
  <si>
    <t>Id261</t>
  </si>
  <si>
    <t>Inman</t>
  </si>
  <si>
    <t xml:space="preserve">  Luke M</t>
  </si>
  <si>
    <t>Id262</t>
  </si>
  <si>
    <t>Kruzel</t>
  </si>
  <si>
    <t xml:space="preserve">  Jacy D</t>
  </si>
  <si>
    <t>Id263</t>
  </si>
  <si>
    <t>Lindsay</t>
  </si>
  <si>
    <t xml:space="preserve">  Simon G</t>
  </si>
  <si>
    <t>Id264</t>
  </si>
  <si>
    <t>Land</t>
  </si>
  <si>
    <t xml:space="preserve">  Ainsley E</t>
  </si>
  <si>
    <t>Id265</t>
  </si>
  <si>
    <t>Brecher</t>
  </si>
  <si>
    <t xml:space="preserve">  Erica A</t>
  </si>
  <si>
    <t>Id266</t>
  </si>
  <si>
    <t>Debolt</t>
  </si>
  <si>
    <t>Id267</t>
  </si>
  <si>
    <t>Oswalt</t>
  </si>
  <si>
    <t xml:space="preserve">  Erin C</t>
  </si>
  <si>
    <t>Id268</t>
  </si>
  <si>
    <t xml:space="preserve">  Adrienne</t>
  </si>
  <si>
    <t>Id269</t>
  </si>
  <si>
    <t>Bulewich</t>
  </si>
  <si>
    <t>Id270</t>
  </si>
  <si>
    <t>Fukuda</t>
  </si>
  <si>
    <t xml:space="preserve">  Yutaka</t>
  </si>
  <si>
    <t>Id271</t>
  </si>
  <si>
    <t>Phillips</t>
  </si>
  <si>
    <t xml:space="preserve">  Tyler M</t>
  </si>
  <si>
    <t>Id272</t>
  </si>
  <si>
    <t>Maddison</t>
  </si>
  <si>
    <t>Id273</t>
  </si>
  <si>
    <t>Lockwood</t>
  </si>
  <si>
    <t>Id274</t>
  </si>
  <si>
    <t>Defilippi</t>
  </si>
  <si>
    <t xml:space="preserve">  James</t>
  </si>
  <si>
    <t>Id275</t>
  </si>
  <si>
    <t>Jackson</t>
  </si>
  <si>
    <t xml:space="preserve">  Shawn P</t>
  </si>
  <si>
    <t>Id276</t>
  </si>
  <si>
    <t>Ozahowski</t>
  </si>
  <si>
    <t>Id277</t>
  </si>
  <si>
    <t>Guthals</t>
  </si>
  <si>
    <t xml:space="preserve">  Nathaniel</t>
  </si>
  <si>
    <t>Id278</t>
  </si>
  <si>
    <t>Yates</t>
  </si>
  <si>
    <t xml:space="preserve">  Kevin D</t>
  </si>
  <si>
    <t>Id279</t>
  </si>
  <si>
    <t xml:space="preserve">  Joan</t>
  </si>
  <si>
    <t>Id280</t>
  </si>
  <si>
    <t>Lemos</t>
  </si>
  <si>
    <t xml:space="preserve">  Christopher A</t>
  </si>
  <si>
    <t>Id281</t>
  </si>
  <si>
    <t>Seynders</t>
  </si>
  <si>
    <t xml:space="preserve">  Kacy L</t>
  </si>
  <si>
    <t>Id282</t>
  </si>
  <si>
    <t xml:space="preserve">  Benjamin H</t>
  </si>
  <si>
    <t>Id283</t>
  </si>
  <si>
    <t>Walker</t>
  </si>
  <si>
    <t xml:space="preserve">  Xaviour J</t>
  </si>
  <si>
    <t>Id284</t>
  </si>
  <si>
    <t>Lam</t>
  </si>
  <si>
    <t xml:space="preserve">  Michael T</t>
  </si>
  <si>
    <t>Id285</t>
  </si>
  <si>
    <t>Sweigart</t>
  </si>
  <si>
    <t xml:space="preserve">  Bradley</t>
  </si>
  <si>
    <t>Id286</t>
  </si>
  <si>
    <t>Sieczkowski</t>
  </si>
  <si>
    <t xml:space="preserve">  Andrea</t>
  </si>
  <si>
    <t>Id287</t>
  </si>
  <si>
    <t>Jurgens</t>
  </si>
  <si>
    <t xml:space="preserve">  Nancy M</t>
  </si>
  <si>
    <t>Id288</t>
  </si>
  <si>
    <t>Hackman</t>
  </si>
  <si>
    <t>Id289</t>
  </si>
  <si>
    <t>Klarich</t>
  </si>
  <si>
    <t xml:space="preserve">  Lee</t>
  </si>
  <si>
    <t>Id290</t>
  </si>
  <si>
    <t>Schulten</t>
  </si>
  <si>
    <t>Id291</t>
  </si>
  <si>
    <t>Fagerstrom</t>
  </si>
  <si>
    <t xml:space="preserve">  Erik T</t>
  </si>
  <si>
    <t>Id292</t>
  </si>
  <si>
    <t>Bien</t>
  </si>
  <si>
    <t xml:space="preserve">  Rod W</t>
  </si>
  <si>
    <t>Id293</t>
  </si>
  <si>
    <t>Hess</t>
  </si>
  <si>
    <t xml:space="preserve">  Joey</t>
  </si>
  <si>
    <t>Id294</t>
  </si>
  <si>
    <t>Shaw</t>
  </si>
  <si>
    <t xml:space="preserve">  Hillary L</t>
  </si>
  <si>
    <t>Id295</t>
  </si>
  <si>
    <t>Williams</t>
  </si>
  <si>
    <t xml:space="preserve">  Eric J</t>
  </si>
  <si>
    <t>Id296</t>
  </si>
  <si>
    <t>Menzies</t>
  </si>
  <si>
    <t xml:space="preserve">  Nicolas</t>
  </si>
  <si>
    <t>Id297</t>
  </si>
  <si>
    <t>Buehler</t>
  </si>
  <si>
    <t xml:space="preserve">  Marcel</t>
  </si>
  <si>
    <t>Id298</t>
  </si>
  <si>
    <t>Degen</t>
  </si>
  <si>
    <t xml:space="preserve">  Ashley N</t>
  </si>
  <si>
    <t>Id299</t>
  </si>
  <si>
    <t>Arsenault</t>
  </si>
  <si>
    <t xml:space="preserve">  Evan D</t>
  </si>
  <si>
    <t>Id300</t>
  </si>
  <si>
    <t>Hoff</t>
  </si>
  <si>
    <t xml:space="preserve">  Krisana</t>
  </si>
  <si>
    <t>Id301</t>
  </si>
  <si>
    <t xml:space="preserve">  Kyle</t>
  </si>
  <si>
    <t>Id302</t>
  </si>
  <si>
    <t>Ashley</t>
  </si>
  <si>
    <t>Id303</t>
  </si>
  <si>
    <t>Rindahl</t>
  </si>
  <si>
    <t xml:space="preserve">  Martin A</t>
  </si>
  <si>
    <t>Id304</t>
  </si>
  <si>
    <t>Clark</t>
  </si>
  <si>
    <t xml:space="preserve">  Stacey</t>
  </si>
  <si>
    <t>Id305</t>
  </si>
  <si>
    <t>Irish</t>
  </si>
  <si>
    <t xml:space="preserve">  Christine</t>
  </si>
  <si>
    <t>Id306</t>
  </si>
  <si>
    <t xml:space="preserve">  Sarah C</t>
  </si>
  <si>
    <t>Id307</t>
  </si>
  <si>
    <t>Dewitt</t>
  </si>
  <si>
    <t>Id308</t>
  </si>
  <si>
    <t>Hickman</t>
  </si>
  <si>
    <t xml:space="preserve">  Jason W</t>
  </si>
  <si>
    <t>Id309</t>
  </si>
  <si>
    <t>Gonzalez</t>
  </si>
  <si>
    <t xml:space="preserve">  Michele</t>
  </si>
  <si>
    <t>Id310</t>
  </si>
  <si>
    <t>Difani</t>
  </si>
  <si>
    <t xml:space="preserve">  Nikki</t>
  </si>
  <si>
    <t>Id311</t>
  </si>
  <si>
    <t xml:space="preserve">  Philip J</t>
  </si>
  <si>
    <t>Id312</t>
  </si>
  <si>
    <t>Widmann</t>
  </si>
  <si>
    <t xml:space="preserve">  Bryan L</t>
  </si>
  <si>
    <t>Id313</t>
  </si>
  <si>
    <t>Tunney</t>
  </si>
  <si>
    <t xml:space="preserve">  Timothy F</t>
  </si>
  <si>
    <t>Id314</t>
  </si>
  <si>
    <t>San Juan</t>
  </si>
  <si>
    <t xml:space="preserve">  Angielyn M</t>
  </si>
  <si>
    <t>Id315</t>
  </si>
  <si>
    <t>Croll</t>
  </si>
  <si>
    <t xml:space="preserve">  Jeanie M</t>
  </si>
  <si>
    <t>Id316</t>
  </si>
  <si>
    <t>Rolfes</t>
  </si>
  <si>
    <t>Id317</t>
  </si>
  <si>
    <t>Hinkle</t>
  </si>
  <si>
    <t>Id318</t>
  </si>
  <si>
    <t>Leuchanka</t>
  </si>
  <si>
    <t xml:space="preserve">  Aliaksandr</t>
  </si>
  <si>
    <t>Id319</t>
  </si>
  <si>
    <t>Ayr</t>
  </si>
  <si>
    <t xml:space="preserve">  Jason M</t>
  </si>
  <si>
    <t>Id320</t>
  </si>
  <si>
    <t>Siegel</t>
  </si>
  <si>
    <t xml:space="preserve">  Sheera K</t>
  </si>
  <si>
    <t>Id321</t>
  </si>
  <si>
    <t>Penrose</t>
  </si>
  <si>
    <t xml:space="preserve">  Janice</t>
  </si>
  <si>
    <t>Id322</t>
  </si>
  <si>
    <t>Schuler</t>
  </si>
  <si>
    <t xml:space="preserve">  Timothy G</t>
  </si>
  <si>
    <t>Id323</t>
  </si>
  <si>
    <t xml:space="preserve">  Alan R</t>
  </si>
  <si>
    <t>Id324</t>
  </si>
  <si>
    <t>Stange</t>
  </si>
  <si>
    <t>Id325</t>
  </si>
  <si>
    <t>Roy</t>
  </si>
  <si>
    <t xml:space="preserve">  Marie-France</t>
  </si>
  <si>
    <t>Id326</t>
  </si>
  <si>
    <t>Potere</t>
  </si>
  <si>
    <t xml:space="preserve">  Erik F</t>
  </si>
  <si>
    <t>Id327</t>
  </si>
  <si>
    <t>Podgurski</t>
  </si>
  <si>
    <t>Id328</t>
  </si>
  <si>
    <t>Diamond</t>
  </si>
  <si>
    <t xml:space="preserve">  Anthony</t>
  </si>
  <si>
    <t>Id329</t>
  </si>
  <si>
    <t>Sallade</t>
  </si>
  <si>
    <t>Id330</t>
  </si>
  <si>
    <t>Zhang</t>
  </si>
  <si>
    <t xml:space="preserve">  Yu</t>
  </si>
  <si>
    <t>Id331</t>
  </si>
  <si>
    <t>Chatfield</t>
  </si>
  <si>
    <t xml:space="preserve">  Caleb N</t>
  </si>
  <si>
    <t>Id332</t>
  </si>
  <si>
    <t>Bruns</t>
  </si>
  <si>
    <t>Id333</t>
  </si>
  <si>
    <t>Yochum</t>
  </si>
  <si>
    <t xml:space="preserve">  Angela R</t>
  </si>
  <si>
    <t>Id334</t>
  </si>
  <si>
    <t>Freeburn</t>
  </si>
  <si>
    <t xml:space="preserve">  Keith J</t>
  </si>
  <si>
    <t>Id335</t>
  </si>
  <si>
    <t>Spencer</t>
  </si>
  <si>
    <t xml:space="preserve">  Emma</t>
  </si>
  <si>
    <t>Id336</t>
  </si>
  <si>
    <t>Jarosik</t>
  </si>
  <si>
    <t xml:space="preserve">  Nathan A</t>
  </si>
  <si>
    <t>Id337</t>
  </si>
  <si>
    <t>Heinzen</t>
  </si>
  <si>
    <t xml:space="preserve">  Kathryn</t>
  </si>
  <si>
    <t>Id338</t>
  </si>
  <si>
    <t>Kelley</t>
  </si>
  <si>
    <t>Id339</t>
  </si>
  <si>
    <t>Thacker</t>
  </si>
  <si>
    <t>Id340</t>
  </si>
  <si>
    <t>Jeseritz</t>
  </si>
  <si>
    <t xml:space="preserve">  Cheryl A</t>
  </si>
  <si>
    <t>Id341</t>
  </si>
  <si>
    <t>Hohman</t>
  </si>
  <si>
    <t xml:space="preserve">  Kimberly A</t>
  </si>
  <si>
    <t>Id342</t>
  </si>
  <si>
    <t>Hill</t>
  </si>
  <si>
    <t xml:space="preserve">  Cynthia</t>
  </si>
  <si>
    <t>Id343</t>
  </si>
  <si>
    <t>Kuepfer</t>
  </si>
  <si>
    <t>Id344</t>
  </si>
  <si>
    <t>Kaczmarek</t>
  </si>
  <si>
    <t xml:space="preserve">  Bruce</t>
  </si>
  <si>
    <t>Id345</t>
  </si>
  <si>
    <t>Pitt</t>
  </si>
  <si>
    <t xml:space="preserve">  Allison</t>
  </si>
  <si>
    <t>Id346</t>
  </si>
  <si>
    <t>Lorton</t>
  </si>
  <si>
    <t>Id347</t>
  </si>
  <si>
    <t>Castaneda</t>
  </si>
  <si>
    <t xml:space="preserve">  Gabriela</t>
  </si>
  <si>
    <t>Id348</t>
  </si>
  <si>
    <t>Cherop</t>
  </si>
  <si>
    <t xml:space="preserve">  Sharon</t>
  </si>
  <si>
    <t>Id349</t>
  </si>
  <si>
    <t>Howell</t>
  </si>
  <si>
    <t xml:space="preserve">  Jason A</t>
  </si>
  <si>
    <t>Id350</t>
  </si>
  <si>
    <t>Palmer</t>
  </si>
  <si>
    <t xml:space="preserve">  Chelsey C</t>
  </si>
  <si>
    <t>Id351</t>
  </si>
  <si>
    <t>Olson</t>
  </si>
  <si>
    <t xml:space="preserve">  Devon A</t>
  </si>
  <si>
    <t>Id352</t>
  </si>
  <si>
    <t>Waldron</t>
  </si>
  <si>
    <t xml:space="preserve">  Joni L</t>
  </si>
  <si>
    <t>Id353</t>
  </si>
  <si>
    <t xml:space="preserve">  Colin</t>
  </si>
  <si>
    <t>Id354</t>
  </si>
  <si>
    <t>Stack</t>
  </si>
  <si>
    <t xml:space="preserve">  Rachael</t>
  </si>
  <si>
    <t>Id355</t>
  </si>
  <si>
    <t>Sanchez Y Torres</t>
  </si>
  <si>
    <t xml:space="preserve">  Maricela</t>
  </si>
  <si>
    <t>Id356</t>
  </si>
  <si>
    <t>Daniels</t>
  </si>
  <si>
    <t xml:space="preserve">  Marie</t>
  </si>
  <si>
    <t>Id357</t>
  </si>
  <si>
    <t>Pepp</t>
  </si>
  <si>
    <t xml:space="preserve">  Frank</t>
  </si>
  <si>
    <t>Id358</t>
  </si>
  <si>
    <t>Buechler</t>
  </si>
  <si>
    <t xml:space="preserve">  Jeffry</t>
  </si>
  <si>
    <t>Id359</t>
  </si>
  <si>
    <t>Buenting</t>
  </si>
  <si>
    <t xml:space="preserve">  Mike</t>
  </si>
  <si>
    <t>Id360</t>
  </si>
  <si>
    <t xml:space="preserve">  Rick</t>
  </si>
  <si>
    <t>Id361</t>
  </si>
  <si>
    <t>Arcand</t>
  </si>
  <si>
    <t xml:space="preserve">  Pierre-Michel</t>
  </si>
  <si>
    <t>Id362</t>
  </si>
  <si>
    <t>Kesack</t>
  </si>
  <si>
    <t>Id363</t>
  </si>
  <si>
    <t>Post</t>
  </si>
  <si>
    <t xml:space="preserve">  Brian L</t>
  </si>
  <si>
    <t>Id364</t>
  </si>
  <si>
    <t>Dunne</t>
  </si>
  <si>
    <t xml:space="preserve">  Morgan M</t>
  </si>
  <si>
    <t>Id365</t>
  </si>
  <si>
    <t>Kilel</t>
  </si>
  <si>
    <t xml:space="preserve">  Caroline</t>
  </si>
  <si>
    <t>Id366</t>
  </si>
  <si>
    <t>Nicholson</t>
  </si>
  <si>
    <t xml:space="preserve">  Drew T</t>
  </si>
  <si>
    <t>Id367</t>
  </si>
  <si>
    <t>Susmann</t>
  </si>
  <si>
    <t xml:space="preserve">  Austin W</t>
  </si>
  <si>
    <t>Id368</t>
  </si>
  <si>
    <t>Harsh</t>
  </si>
  <si>
    <t xml:space="preserve">  Berenice</t>
  </si>
  <si>
    <t>Id369</t>
  </si>
  <si>
    <t>Pocasangre</t>
  </si>
  <si>
    <t xml:space="preserve">  Kenneth A</t>
  </si>
  <si>
    <t>Id370</t>
  </si>
  <si>
    <t>Martinez Lopez</t>
  </si>
  <si>
    <t xml:space="preserve">  Miguel</t>
  </si>
  <si>
    <t>Id371</t>
  </si>
  <si>
    <t>Riegel</t>
  </si>
  <si>
    <t xml:space="preserve">  Hadley T</t>
  </si>
  <si>
    <t>Id372</t>
  </si>
  <si>
    <t>Monson</t>
  </si>
  <si>
    <t xml:space="preserve">  Taylor</t>
  </si>
  <si>
    <t>Id373</t>
  </si>
  <si>
    <t>Klubben</t>
  </si>
  <si>
    <t xml:space="preserve">  Tenielle M</t>
  </si>
  <si>
    <t>Id374</t>
  </si>
  <si>
    <t>Mascaro</t>
  </si>
  <si>
    <t>Id375</t>
  </si>
  <si>
    <t>Norvell</t>
  </si>
  <si>
    <t xml:space="preserve">  Nora P</t>
  </si>
  <si>
    <t>Id376</t>
  </si>
  <si>
    <t>Ornelas</t>
  </si>
  <si>
    <t xml:space="preserve">  Zachary</t>
  </si>
  <si>
    <t>Id377</t>
  </si>
  <si>
    <t>Fitzpatrick</t>
  </si>
  <si>
    <t>Id378</t>
  </si>
  <si>
    <t>Bloomquist</t>
  </si>
  <si>
    <t xml:space="preserve">  Alyssa K</t>
  </si>
  <si>
    <t>Id379</t>
  </si>
  <si>
    <t>Wick</t>
  </si>
  <si>
    <t>Id380</t>
  </si>
  <si>
    <t>Zappala</t>
  </si>
  <si>
    <t xml:space="preserve">  Dante</t>
  </si>
  <si>
    <t>Id381</t>
  </si>
  <si>
    <t>Earle</t>
  </si>
  <si>
    <t xml:space="preserve">  Sara E</t>
  </si>
  <si>
    <t>Id382</t>
  </si>
  <si>
    <t>Majewski</t>
  </si>
  <si>
    <t>Id383</t>
  </si>
  <si>
    <t>Apfelbaum</t>
  </si>
  <si>
    <t>Id384</t>
  </si>
  <si>
    <t>Graham</t>
  </si>
  <si>
    <t>Id385</t>
  </si>
  <si>
    <t>Whitacre</t>
  </si>
  <si>
    <t xml:space="preserve">  Andrew D</t>
  </si>
  <si>
    <t>Id386</t>
  </si>
  <si>
    <t>Wegener</t>
  </si>
  <si>
    <t xml:space="preserve">  Joel D</t>
  </si>
  <si>
    <t>Id387</t>
  </si>
  <si>
    <t>Collie</t>
  </si>
  <si>
    <t xml:space="preserve">  Michelle</t>
  </si>
  <si>
    <t>Id388</t>
  </si>
  <si>
    <t>Murphy</t>
  </si>
  <si>
    <t xml:space="preserve">  Michael J</t>
  </si>
  <si>
    <t>Id389</t>
  </si>
  <si>
    <t>Butters</t>
  </si>
  <si>
    <t>Id390</t>
  </si>
  <si>
    <t>Cook</t>
  </si>
  <si>
    <t xml:space="preserve">  Summer B</t>
  </si>
  <si>
    <t>Id391</t>
  </si>
  <si>
    <t>Breen</t>
  </si>
  <si>
    <t xml:space="preserve">  Edward</t>
  </si>
  <si>
    <t>Id392</t>
  </si>
  <si>
    <t>Fitzsimons</t>
  </si>
  <si>
    <t>Id393</t>
  </si>
  <si>
    <t>Houle</t>
  </si>
  <si>
    <t xml:space="preserve">  Kacee</t>
  </si>
  <si>
    <t>Id394</t>
  </si>
  <si>
    <t xml:space="preserve">  Dave</t>
  </si>
  <si>
    <t>Id395</t>
  </si>
  <si>
    <t>Ray</t>
  </si>
  <si>
    <t xml:space="preserve">  Maryanna</t>
  </si>
  <si>
    <t>Id396</t>
  </si>
  <si>
    <t>Jennings</t>
  </si>
  <si>
    <t xml:space="preserve">  Jessica H</t>
  </si>
  <si>
    <t>Id397</t>
  </si>
  <si>
    <t>Fuller</t>
  </si>
  <si>
    <t xml:space="preserve">  Deanna</t>
  </si>
  <si>
    <t>Id398</t>
  </si>
  <si>
    <t>Lovisek</t>
  </si>
  <si>
    <t xml:space="preserve">  Peter</t>
  </si>
  <si>
    <t>Id399</t>
  </si>
  <si>
    <t>Painter</t>
  </si>
  <si>
    <t>Id400</t>
  </si>
  <si>
    <t>Edwards</t>
  </si>
  <si>
    <t xml:space="preserve">  Elizabeth M</t>
  </si>
  <si>
    <t>Id401</t>
  </si>
  <si>
    <t>Liebl</t>
  </si>
  <si>
    <t xml:space="preserve">  Gregory</t>
  </si>
  <si>
    <t>Id402</t>
  </si>
  <si>
    <t>Kasabian-Larson</t>
  </si>
  <si>
    <t xml:space="preserve">  Sarah E</t>
  </si>
  <si>
    <t>Id403</t>
  </si>
  <si>
    <t>Creamer</t>
  </si>
  <si>
    <t xml:space="preserve">  Anne Elise</t>
  </si>
  <si>
    <t>Id404</t>
  </si>
  <si>
    <t>Kimbel</t>
  </si>
  <si>
    <t xml:space="preserve">  Christopher R</t>
  </si>
  <si>
    <t>Id405</t>
  </si>
  <si>
    <t>Livensparger</t>
  </si>
  <si>
    <t xml:space="preserve">  Elliot</t>
  </si>
  <si>
    <t>Id406</t>
  </si>
  <si>
    <t>Grange</t>
  </si>
  <si>
    <t xml:space="preserve">  Christopher D</t>
  </si>
  <si>
    <t>Id407</t>
  </si>
  <si>
    <t>Nunlist</t>
  </si>
  <si>
    <t xml:space="preserve">  Corey</t>
  </si>
  <si>
    <t>Id408</t>
  </si>
  <si>
    <t>Cutter</t>
  </si>
  <si>
    <t xml:space="preserve">  Patrick D</t>
  </si>
  <si>
    <t>Id409</t>
  </si>
  <si>
    <t>Martin</t>
  </si>
  <si>
    <t xml:space="preserve">  Anthony D</t>
  </si>
  <si>
    <t>Id410</t>
  </si>
  <si>
    <t>Cooney</t>
  </si>
  <si>
    <t xml:space="preserve">  Melissa</t>
  </si>
  <si>
    <t>Id411</t>
  </si>
  <si>
    <t>Bier</t>
  </si>
  <si>
    <t xml:space="preserve">  Raven</t>
  </si>
  <si>
    <t>Id412</t>
  </si>
  <si>
    <t>Muskopf</t>
  </si>
  <si>
    <t xml:space="preserve">  Christopher</t>
  </si>
  <si>
    <t>Id413</t>
  </si>
  <si>
    <t>Sirak</t>
  </si>
  <si>
    <t xml:space="preserve">  Kendra A</t>
  </si>
  <si>
    <t>Id414</t>
  </si>
  <si>
    <t>Nelsen</t>
  </si>
  <si>
    <t xml:space="preserve">  Jordan</t>
  </si>
  <si>
    <t>Id415</t>
  </si>
  <si>
    <t>Schallner</t>
  </si>
  <si>
    <t xml:space="preserve">  Nils</t>
  </si>
  <si>
    <t>Id416</t>
  </si>
  <si>
    <t>Dunlap</t>
  </si>
  <si>
    <t>Id417</t>
  </si>
  <si>
    <t>Messing</t>
  </si>
  <si>
    <t xml:space="preserve">  Angela</t>
  </si>
  <si>
    <t>Id418</t>
  </si>
  <si>
    <t>Bondell</t>
  </si>
  <si>
    <t>Id419</t>
  </si>
  <si>
    <t>Gaughan</t>
  </si>
  <si>
    <t xml:space="preserve">  Caitlin O</t>
  </si>
  <si>
    <t>Id420</t>
  </si>
  <si>
    <t>Gruman</t>
  </si>
  <si>
    <t xml:space="preserve">  Tracy M</t>
  </si>
  <si>
    <t>Id421</t>
  </si>
  <si>
    <t>Whitlow</t>
  </si>
  <si>
    <t xml:space="preserve">  Dustin M</t>
  </si>
  <si>
    <t>Id422</t>
  </si>
  <si>
    <t xml:space="preserve">  Jenny</t>
  </si>
  <si>
    <t>Id423</t>
  </si>
  <si>
    <t>Sabo</t>
  </si>
  <si>
    <t xml:space="preserve">  Emily</t>
  </si>
  <si>
    <t>Id424</t>
  </si>
  <si>
    <t>Nazarian</t>
  </si>
  <si>
    <t xml:space="preserve">  Fabienne</t>
  </si>
  <si>
    <t>Id425</t>
  </si>
  <si>
    <t>Lerma</t>
  </si>
  <si>
    <t>Id426</t>
  </si>
  <si>
    <t>Dahl</t>
  </si>
  <si>
    <t>Id427</t>
  </si>
  <si>
    <t>Surtees</t>
  </si>
  <si>
    <t xml:space="preserve">  Taryn L</t>
  </si>
  <si>
    <t>Id428</t>
  </si>
  <si>
    <t>Spetner</t>
  </si>
  <si>
    <t xml:space="preserve">  Temima</t>
  </si>
  <si>
    <t>Id429</t>
  </si>
  <si>
    <t>Brandon</t>
  </si>
  <si>
    <t>Id430</t>
  </si>
  <si>
    <t>Eley</t>
  </si>
  <si>
    <t xml:space="preserve">  Serena M</t>
  </si>
  <si>
    <t>Id431</t>
  </si>
  <si>
    <t>Sedicum</t>
  </si>
  <si>
    <t xml:space="preserve">  Victoria M</t>
  </si>
  <si>
    <t>Id432</t>
  </si>
  <si>
    <t>Markle</t>
  </si>
  <si>
    <t xml:space="preserve">  Phoebe</t>
  </si>
  <si>
    <t>Id433</t>
  </si>
  <si>
    <t>Kunz</t>
  </si>
  <si>
    <t>Id434</t>
  </si>
  <si>
    <t>Wimert</t>
  </si>
  <si>
    <t>Id435</t>
  </si>
  <si>
    <t>Peterson</t>
  </si>
  <si>
    <t xml:space="preserve">  Nicholas D</t>
  </si>
  <si>
    <t>Id436</t>
  </si>
  <si>
    <t>Mercier</t>
  </si>
  <si>
    <t xml:space="preserve">  Christian</t>
  </si>
  <si>
    <t>Id437</t>
  </si>
  <si>
    <t>Laurie</t>
  </si>
  <si>
    <t xml:space="preserve">  Jonathon S</t>
  </si>
  <si>
    <t>Id438</t>
  </si>
  <si>
    <t>Sekaquaptewa</t>
  </si>
  <si>
    <t>Id439</t>
  </si>
  <si>
    <t>Frash</t>
  </si>
  <si>
    <t xml:space="preserve">  Joshua D</t>
  </si>
  <si>
    <t>Id440</t>
  </si>
  <si>
    <t>Bukowski</t>
  </si>
  <si>
    <t xml:space="preserve">  Nichole</t>
  </si>
  <si>
    <t>Id441</t>
  </si>
  <si>
    <t>Sandahl</t>
  </si>
  <si>
    <t xml:space="preserve">  Denise M</t>
  </si>
  <si>
    <t>Id442</t>
  </si>
  <si>
    <t>Speight</t>
  </si>
  <si>
    <t xml:space="preserve">  Peter R</t>
  </si>
  <si>
    <t>Id443</t>
  </si>
  <si>
    <t xml:space="preserve">  Johnson K</t>
  </si>
  <si>
    <t>Id444</t>
  </si>
  <si>
    <t>Nielsen</t>
  </si>
  <si>
    <t xml:space="preserve">  Katherine</t>
  </si>
  <si>
    <t>Id445</t>
  </si>
  <si>
    <t>Zirdok</t>
  </si>
  <si>
    <t xml:space="preserve">  Lynda</t>
  </si>
  <si>
    <t>Id446</t>
  </si>
  <si>
    <t>Crudale</t>
  </si>
  <si>
    <t>Id447</t>
  </si>
  <si>
    <t>Koopmans</t>
  </si>
  <si>
    <t xml:space="preserve">  Linnea C</t>
  </si>
  <si>
    <t>Id448</t>
  </si>
  <si>
    <t>Milani</t>
  </si>
  <si>
    <t xml:space="preserve">  Massimiliano A</t>
  </si>
  <si>
    <t>Id449</t>
  </si>
  <si>
    <t>Kelly</t>
  </si>
  <si>
    <t xml:space="preserve">  James M</t>
  </si>
  <si>
    <t>Id450</t>
  </si>
  <si>
    <t>Finelli</t>
  </si>
  <si>
    <t xml:space="preserve">  Lauren</t>
  </si>
  <si>
    <t>Id451</t>
  </si>
  <si>
    <t xml:space="preserve">  Michele V</t>
  </si>
  <si>
    <t>Id452</t>
  </si>
  <si>
    <t xml:space="preserve">  Xiao</t>
  </si>
  <si>
    <t>Id453</t>
  </si>
  <si>
    <t>Beasley</t>
  </si>
  <si>
    <t xml:space="preserve">  Harper L</t>
  </si>
  <si>
    <t>Id454</t>
  </si>
  <si>
    <t>Bedbury</t>
  </si>
  <si>
    <t>Id455</t>
  </si>
  <si>
    <t>Stemberger</t>
  </si>
  <si>
    <t>Id456</t>
  </si>
  <si>
    <t>Chebet</t>
  </si>
  <si>
    <t xml:space="preserve">  Wilson</t>
  </si>
  <si>
    <t>Id457</t>
  </si>
  <si>
    <t>Muir</t>
  </si>
  <si>
    <t>Id458</t>
  </si>
  <si>
    <t>Yang</t>
  </si>
  <si>
    <t xml:space="preserve">  Shizhong</t>
  </si>
  <si>
    <t>Id459</t>
  </si>
  <si>
    <t>Gravel</t>
  </si>
  <si>
    <t xml:space="preserve">  Marie-Claire</t>
  </si>
  <si>
    <t>Id460</t>
  </si>
  <si>
    <t xml:space="preserve">  Todd J</t>
  </si>
  <si>
    <t>Id461</t>
  </si>
  <si>
    <t xml:space="preserve">  Carolyn</t>
  </si>
  <si>
    <t>Id462</t>
  </si>
  <si>
    <t>Id463</t>
  </si>
  <si>
    <t>Jamieson</t>
  </si>
  <si>
    <t xml:space="preserve">  Marissa D</t>
  </si>
  <si>
    <t>Id464</t>
  </si>
  <si>
    <t>Dufeal</t>
  </si>
  <si>
    <t xml:space="preserve">  Jean Luc</t>
  </si>
  <si>
    <t>Id465</t>
  </si>
  <si>
    <t>Sansonetti</t>
  </si>
  <si>
    <t>Id466</t>
  </si>
  <si>
    <t>Koneazny</t>
  </si>
  <si>
    <t xml:space="preserve">  Jim</t>
  </si>
  <si>
    <t>Id467</t>
  </si>
  <si>
    <t xml:space="preserve">  Matthew T</t>
  </si>
  <si>
    <t>Id468</t>
  </si>
  <si>
    <t>Glasson</t>
  </si>
  <si>
    <t xml:space="preserve">  Rachel L</t>
  </si>
  <si>
    <t>Id469</t>
  </si>
  <si>
    <t>Canitz</t>
  </si>
  <si>
    <t xml:space="preserve">  Corina</t>
  </si>
  <si>
    <t>Id470</t>
  </si>
  <si>
    <t>Li</t>
  </si>
  <si>
    <t xml:space="preserve">  Guannan</t>
  </si>
  <si>
    <t>Id471</t>
  </si>
  <si>
    <t>Parsons</t>
  </si>
  <si>
    <t xml:space="preserve">  Don</t>
  </si>
  <si>
    <t>Id472</t>
  </si>
  <si>
    <t>Raulli</t>
  </si>
  <si>
    <t>Id473</t>
  </si>
  <si>
    <t xml:space="preserve">  Gavin V</t>
  </si>
  <si>
    <t>Id474</t>
  </si>
  <si>
    <t>Sevcik</t>
  </si>
  <si>
    <t>Id475</t>
  </si>
  <si>
    <t>Narang</t>
  </si>
  <si>
    <t xml:space="preserve">  Jatin</t>
  </si>
  <si>
    <t>Id476</t>
  </si>
  <si>
    <t>Royston</t>
  </si>
  <si>
    <t xml:space="preserve">  J P</t>
  </si>
  <si>
    <t xml:space="preserve"> II</t>
  </si>
  <si>
    <t>Id477</t>
  </si>
  <si>
    <t>Tieri</t>
  </si>
  <si>
    <t xml:space="preserve">  Angela M</t>
  </si>
  <si>
    <t>Id478</t>
  </si>
  <si>
    <t>Whitney</t>
  </si>
  <si>
    <t xml:space="preserve">  Blake K</t>
  </si>
  <si>
    <t>Id479</t>
  </si>
  <si>
    <t>Wandzilak</t>
  </si>
  <si>
    <t xml:space="preserve">  Brian T</t>
  </si>
  <si>
    <t>Id480</t>
  </si>
  <si>
    <t>Valenzona</t>
  </si>
  <si>
    <t xml:space="preserve">  Damon</t>
  </si>
  <si>
    <t>Id481</t>
  </si>
  <si>
    <t>Young</t>
  </si>
  <si>
    <t>Id482</t>
  </si>
  <si>
    <t>Richards</t>
  </si>
  <si>
    <t xml:space="preserve">  Malcolm J</t>
  </si>
  <si>
    <t>Id483</t>
  </si>
  <si>
    <t>Alexson</t>
  </si>
  <si>
    <t xml:space="preserve">  Margaret B</t>
  </si>
  <si>
    <t>Id484</t>
  </si>
  <si>
    <t xml:space="preserve">  Helen</t>
  </si>
  <si>
    <t>Id485</t>
  </si>
  <si>
    <t>McKenna</t>
  </si>
  <si>
    <t>Id486</t>
  </si>
  <si>
    <t>Id487</t>
  </si>
  <si>
    <t xml:space="preserve"> Mrs</t>
  </si>
  <si>
    <t>Argall</t>
  </si>
  <si>
    <t xml:space="preserve">  Tara R</t>
  </si>
  <si>
    <t>Id488</t>
  </si>
  <si>
    <t>Patchell</t>
  </si>
  <si>
    <t xml:space="preserve">  Kristin</t>
  </si>
  <si>
    <t>Id489</t>
  </si>
  <si>
    <t>Catoggio</t>
  </si>
  <si>
    <t>Id490</t>
  </si>
  <si>
    <t>Adams</t>
  </si>
  <si>
    <t>Id491</t>
  </si>
  <si>
    <t>Windt</t>
  </si>
  <si>
    <t xml:space="preserve">  Carly E</t>
  </si>
  <si>
    <t>Id492</t>
  </si>
  <si>
    <t>Ryan</t>
  </si>
  <si>
    <t xml:space="preserve">  Lisa</t>
  </si>
  <si>
    <t>Id493</t>
  </si>
  <si>
    <t>Marion</t>
  </si>
  <si>
    <t>Id494</t>
  </si>
  <si>
    <t>Raffetto</t>
  </si>
  <si>
    <t xml:space="preserve">  Louis</t>
  </si>
  <si>
    <t>Id495</t>
  </si>
  <si>
    <t xml:space="preserve">  Brian R</t>
  </si>
  <si>
    <t>Id496</t>
  </si>
  <si>
    <t>Oehlke</t>
  </si>
  <si>
    <t>Id497</t>
  </si>
  <si>
    <t>Sudol</t>
  </si>
  <si>
    <t xml:space="preserve">  Dawn M</t>
  </si>
  <si>
    <t>Id498</t>
  </si>
  <si>
    <t>Van Es</t>
  </si>
  <si>
    <t>Id499</t>
  </si>
  <si>
    <t>Dolge</t>
  </si>
  <si>
    <t xml:space="preserve">  Karen</t>
  </si>
  <si>
    <t>Id500</t>
  </si>
  <si>
    <t>Marlier</t>
  </si>
  <si>
    <t>Id501</t>
  </si>
  <si>
    <t>Girard</t>
  </si>
  <si>
    <t xml:space="preserve">  Mathieu</t>
  </si>
  <si>
    <t>Id502</t>
  </si>
  <si>
    <t xml:space="preserve">  Kam S</t>
  </si>
  <si>
    <t>Id503</t>
  </si>
  <si>
    <t>Hubbard</t>
  </si>
  <si>
    <t xml:space="preserve">  Valerie A</t>
  </si>
  <si>
    <t>Id504</t>
  </si>
  <si>
    <t>Koester</t>
  </si>
  <si>
    <t xml:space="preserve">  Freya R</t>
  </si>
  <si>
    <t>Id505</t>
  </si>
  <si>
    <t>Matthews</t>
  </si>
  <si>
    <t>Id506</t>
  </si>
  <si>
    <t>Rubinich</t>
  </si>
  <si>
    <t xml:space="preserve">  Kara</t>
  </si>
  <si>
    <t>Id507</t>
  </si>
  <si>
    <t>Alban</t>
  </si>
  <si>
    <t xml:space="preserve">  Bradley A</t>
  </si>
  <si>
    <t>Id508</t>
  </si>
  <si>
    <t>Corcoran</t>
  </si>
  <si>
    <t xml:space="preserve">  Brendan</t>
  </si>
  <si>
    <t>Id509</t>
  </si>
  <si>
    <t>Sargent</t>
  </si>
  <si>
    <t xml:space="preserve">  Amber R</t>
  </si>
  <si>
    <t>Id510</t>
  </si>
  <si>
    <t>Watson</t>
  </si>
  <si>
    <t xml:space="preserve">  Sean K</t>
  </si>
  <si>
    <t>Id511</t>
  </si>
  <si>
    <t>Esponda</t>
  </si>
  <si>
    <t>Id512</t>
  </si>
  <si>
    <t>Krall</t>
  </si>
  <si>
    <t>Id513</t>
  </si>
  <si>
    <t>Poskin</t>
  </si>
  <si>
    <t xml:space="preserve">  Brady</t>
  </si>
  <si>
    <t>Id514</t>
  </si>
  <si>
    <t>Halfmann</t>
  </si>
  <si>
    <t xml:space="preserve">  Kameko</t>
  </si>
  <si>
    <t>Id515</t>
  </si>
  <si>
    <t>Klapper</t>
  </si>
  <si>
    <t xml:space="preserve">  Jeremy A</t>
  </si>
  <si>
    <t>Id516</t>
  </si>
  <si>
    <t>George</t>
  </si>
  <si>
    <t>Id517</t>
  </si>
  <si>
    <t>Hicks</t>
  </si>
  <si>
    <t>Id518</t>
  </si>
  <si>
    <t>Lockyer</t>
  </si>
  <si>
    <t>Id519</t>
  </si>
  <si>
    <t>Byrnes</t>
  </si>
  <si>
    <t>Id520</t>
  </si>
  <si>
    <t>Norris</t>
  </si>
  <si>
    <t xml:space="preserve">  Sabine</t>
  </si>
  <si>
    <t>Id521</t>
  </si>
  <si>
    <t>Darda</t>
  </si>
  <si>
    <t xml:space="preserve">  Joseph</t>
  </si>
  <si>
    <t>Id522</t>
  </si>
  <si>
    <t>Otstot</t>
  </si>
  <si>
    <t>Id523</t>
  </si>
  <si>
    <t>Bowley</t>
  </si>
  <si>
    <t xml:space="preserve">  Karolyn A</t>
  </si>
  <si>
    <t>Id524</t>
  </si>
  <si>
    <t>Rogers</t>
  </si>
  <si>
    <t xml:space="preserve">  Anita L</t>
  </si>
  <si>
    <t>Id525</t>
  </si>
  <si>
    <t>Mclaughlin</t>
  </si>
  <si>
    <t xml:space="preserve">  Laura E</t>
  </si>
  <si>
    <t>Id526</t>
  </si>
  <si>
    <t>Ziegler</t>
  </si>
  <si>
    <t>Id527</t>
  </si>
  <si>
    <t>Hughey</t>
  </si>
  <si>
    <t xml:space="preserve">  Ashley E</t>
  </si>
  <si>
    <t>Id528</t>
  </si>
  <si>
    <t>Knast</t>
  </si>
  <si>
    <t>Id529</t>
  </si>
  <si>
    <t>Stob</t>
  </si>
  <si>
    <t>Id530</t>
  </si>
  <si>
    <t>Jensen</t>
  </si>
  <si>
    <t xml:space="preserve">  Dan R</t>
  </si>
  <si>
    <t>Id531</t>
  </si>
  <si>
    <t>Mutter</t>
  </si>
  <si>
    <t xml:space="preserve">  Katie</t>
  </si>
  <si>
    <t>Id532</t>
  </si>
  <si>
    <t>Ahern</t>
  </si>
  <si>
    <t>Id533</t>
  </si>
  <si>
    <t>Chviruk</t>
  </si>
  <si>
    <t xml:space="preserve">  Cathryn</t>
  </si>
  <si>
    <t>Id534</t>
  </si>
  <si>
    <t>Meehan</t>
  </si>
  <si>
    <t>Id535</t>
  </si>
  <si>
    <t>Gammon</t>
  </si>
  <si>
    <t xml:space="preserve">  Shauna</t>
  </si>
  <si>
    <t>Id536</t>
  </si>
  <si>
    <t xml:space="preserve">  Terence</t>
  </si>
  <si>
    <t>Id537</t>
  </si>
  <si>
    <t>Franco</t>
  </si>
  <si>
    <t xml:space="preserve">  Marisol</t>
  </si>
  <si>
    <t>Id538</t>
  </si>
  <si>
    <t>Patterson</t>
  </si>
  <si>
    <t xml:space="preserve">  Lindsay</t>
  </si>
  <si>
    <t>Id539</t>
  </si>
  <si>
    <t>Valdes</t>
  </si>
  <si>
    <t>Id540</t>
  </si>
  <si>
    <t>Craig</t>
  </si>
  <si>
    <t>Id541</t>
  </si>
  <si>
    <t>Whipple</t>
  </si>
  <si>
    <t xml:space="preserve">  Brett W</t>
  </si>
  <si>
    <t>Id542</t>
  </si>
  <si>
    <t>Marton</t>
  </si>
  <si>
    <t xml:space="preserve">  Dylan J</t>
  </si>
  <si>
    <t>Id543</t>
  </si>
  <si>
    <t>Hildebrandt</t>
  </si>
  <si>
    <t>Id544</t>
  </si>
  <si>
    <t>Biggs</t>
  </si>
  <si>
    <t xml:space="preserve">  Brooke M</t>
  </si>
  <si>
    <t>Id545</t>
  </si>
  <si>
    <t>Shigezumi</t>
  </si>
  <si>
    <t xml:space="preserve">  Teiko</t>
  </si>
  <si>
    <t>Id546</t>
  </si>
  <si>
    <t>Meineke</t>
  </si>
  <si>
    <t>Id547</t>
  </si>
  <si>
    <t>Ludington</t>
  </si>
  <si>
    <t xml:space="preserve">  Johannah</t>
  </si>
  <si>
    <t>Id548</t>
  </si>
  <si>
    <t>Perrich</t>
  </si>
  <si>
    <t xml:space="preserve">  Ryan A</t>
  </si>
  <si>
    <t>Id549</t>
  </si>
  <si>
    <t>Cervantes</t>
  </si>
  <si>
    <t xml:space="preserve">  Andres Sr</t>
  </si>
  <si>
    <t>Id550</t>
  </si>
  <si>
    <t>Andrews</t>
  </si>
  <si>
    <t xml:space="preserve">  Bryan</t>
  </si>
  <si>
    <t>Id551</t>
  </si>
  <si>
    <t>Ruvalcaba</t>
  </si>
  <si>
    <t xml:space="preserve">  Lizette</t>
  </si>
  <si>
    <t>Id552</t>
  </si>
  <si>
    <t>Id553</t>
  </si>
  <si>
    <t>Stone</t>
  </si>
  <si>
    <t xml:space="preserve">  Jeb</t>
  </si>
  <si>
    <t>Id554</t>
  </si>
  <si>
    <t>Campbell</t>
  </si>
  <si>
    <t xml:space="preserve">  Amy R</t>
  </si>
  <si>
    <t>Id555</t>
  </si>
  <si>
    <t>Asher</t>
  </si>
  <si>
    <t>Id556</t>
  </si>
  <si>
    <t>Mazzotta</t>
  </si>
  <si>
    <t xml:space="preserve">  Mike G</t>
  </si>
  <si>
    <t>Id557</t>
  </si>
  <si>
    <t>Huttl</t>
  </si>
  <si>
    <t xml:space="preserve">  Simonezitrone Sr</t>
  </si>
  <si>
    <t>Id558</t>
  </si>
  <si>
    <t>Ferron</t>
  </si>
  <si>
    <t>Id559</t>
  </si>
  <si>
    <t>Colarusso</t>
  </si>
  <si>
    <t>Id560</t>
  </si>
  <si>
    <t>Pearlman</t>
  </si>
  <si>
    <t xml:space="preserve">  Oz</t>
  </si>
  <si>
    <t>Id561</t>
  </si>
  <si>
    <t>O'Mara</t>
  </si>
  <si>
    <t xml:space="preserve">  Erin M</t>
  </si>
  <si>
    <t>Id562</t>
  </si>
  <si>
    <t>Niska</t>
  </si>
  <si>
    <t xml:space="preserve">  Bobby E</t>
  </si>
  <si>
    <t>Id563</t>
  </si>
  <si>
    <t>Schlich</t>
  </si>
  <si>
    <t xml:space="preserve">  Daniel P</t>
  </si>
  <si>
    <t>Id564</t>
  </si>
  <si>
    <t>Zidek</t>
  </si>
  <si>
    <t xml:space="preserve">  Marie E</t>
  </si>
  <si>
    <t>Id565</t>
  </si>
  <si>
    <t>Ellgass</t>
  </si>
  <si>
    <t>Id566</t>
  </si>
  <si>
    <t>Lowe</t>
  </si>
  <si>
    <t xml:space="preserve">  Eric D</t>
  </si>
  <si>
    <t>Id567</t>
  </si>
  <si>
    <t>Malone</t>
  </si>
  <si>
    <t xml:space="preserve">  Tara</t>
  </si>
  <si>
    <t>Id568</t>
  </si>
  <si>
    <t>Dumke</t>
  </si>
  <si>
    <t xml:space="preserve">  Haley L</t>
  </si>
  <si>
    <t>Id569</t>
  </si>
  <si>
    <t>Strong</t>
  </si>
  <si>
    <t xml:space="preserve">  Kayla B</t>
  </si>
  <si>
    <t>Id570</t>
  </si>
  <si>
    <t>Ferguson</t>
  </si>
  <si>
    <t xml:space="preserve">  Mark D</t>
  </si>
  <si>
    <t>Id571</t>
  </si>
  <si>
    <t>Klein</t>
  </si>
  <si>
    <t xml:space="preserve">  Patrick J</t>
  </si>
  <si>
    <t>Id572</t>
  </si>
  <si>
    <t>Eusebio</t>
  </si>
  <si>
    <t>Id573</t>
  </si>
  <si>
    <t>Szolosi</t>
  </si>
  <si>
    <t xml:space="preserve">  Beth A</t>
  </si>
  <si>
    <t>Id574</t>
  </si>
  <si>
    <t>Butler</t>
  </si>
  <si>
    <t xml:space="preserve">  Jason R</t>
  </si>
  <si>
    <t>Id575</t>
  </si>
  <si>
    <t>Fukuchi</t>
  </si>
  <si>
    <t xml:space="preserve">  Yoshinori</t>
  </si>
  <si>
    <t>Id576</t>
  </si>
  <si>
    <t>Drucker</t>
  </si>
  <si>
    <t xml:space="preserve">  Adrienne G</t>
  </si>
  <si>
    <t>Id577</t>
  </si>
  <si>
    <t>Aziz</t>
  </si>
  <si>
    <t>Id578</t>
  </si>
  <si>
    <t>Pak</t>
  </si>
  <si>
    <t xml:space="preserve">  Junyong</t>
  </si>
  <si>
    <t>Id579</t>
  </si>
  <si>
    <t>Kieta</t>
  </si>
  <si>
    <t xml:space="preserve">  Kristen A</t>
  </si>
  <si>
    <t>Id580</t>
  </si>
  <si>
    <t>Velez</t>
  </si>
  <si>
    <t xml:space="preserve">  Maria I</t>
  </si>
  <si>
    <t>Id581</t>
  </si>
  <si>
    <t>Bussiere</t>
  </si>
  <si>
    <t xml:space="preserve">  Jonathan</t>
  </si>
  <si>
    <t>Id582</t>
  </si>
  <si>
    <t>McCartney</t>
  </si>
  <si>
    <t>Id583</t>
  </si>
  <si>
    <t>Bambauer</t>
  </si>
  <si>
    <t xml:space="preserve">  Benjamina C</t>
  </si>
  <si>
    <t>Id584</t>
  </si>
  <si>
    <t>Mertz</t>
  </si>
  <si>
    <t>Id585</t>
  </si>
  <si>
    <t>Mason</t>
  </si>
  <si>
    <t xml:space="preserve">  Alison B</t>
  </si>
  <si>
    <t>Id586</t>
  </si>
  <si>
    <t>Rotich</t>
  </si>
  <si>
    <t>Id587</t>
  </si>
  <si>
    <t>Fetzer</t>
  </si>
  <si>
    <t xml:space="preserve">  Alexis N</t>
  </si>
  <si>
    <t>Id588</t>
  </si>
  <si>
    <t>Mattis</t>
  </si>
  <si>
    <t xml:space="preserve">  Shanda L</t>
  </si>
  <si>
    <t>Id589</t>
  </si>
  <si>
    <t xml:space="preserve">  Lacey</t>
  </si>
  <si>
    <t>Id590</t>
  </si>
  <si>
    <t>Balinsky</t>
  </si>
  <si>
    <t xml:space="preserve">  Laurette</t>
  </si>
  <si>
    <t>Id591</t>
  </si>
  <si>
    <t>Reilly</t>
  </si>
  <si>
    <t>Id592</t>
  </si>
  <si>
    <t xml:space="preserve">  Mary</t>
  </si>
  <si>
    <t>Id593</t>
  </si>
  <si>
    <t>Petry</t>
  </si>
  <si>
    <t xml:space="preserve">  Kati A</t>
  </si>
  <si>
    <t>Id594</t>
  </si>
  <si>
    <t>Laleman</t>
  </si>
  <si>
    <t xml:space="preserve">  Kelly J</t>
  </si>
  <si>
    <t>Id595</t>
  </si>
  <si>
    <t>Colby</t>
  </si>
  <si>
    <t xml:space="preserve">  Greer D</t>
  </si>
  <si>
    <t>Id596</t>
  </si>
  <si>
    <t>Wathke</t>
  </si>
  <si>
    <t xml:space="preserve">  Brent</t>
  </si>
  <si>
    <t>Id597</t>
  </si>
  <si>
    <t>Daly</t>
  </si>
  <si>
    <t xml:space="preserve">  Eugene M</t>
  </si>
  <si>
    <t>Id598</t>
  </si>
  <si>
    <t>Dillon</t>
  </si>
  <si>
    <t xml:space="preserve">  Erin D</t>
  </si>
  <si>
    <t>Id599</t>
  </si>
  <si>
    <t>Pontes</t>
  </si>
  <si>
    <t xml:space="preserve">  Kamilla</t>
  </si>
  <si>
    <t>Id600</t>
  </si>
  <si>
    <t>Spies</t>
  </si>
  <si>
    <t xml:space="preserve">  Wayne I</t>
  </si>
  <si>
    <t>Id601</t>
  </si>
  <si>
    <t>Greig</t>
  </si>
  <si>
    <t xml:space="preserve">  Tracy L</t>
  </si>
  <si>
    <t>Id602</t>
  </si>
  <si>
    <t>Scott</t>
  </si>
  <si>
    <t>Id603</t>
  </si>
  <si>
    <t>Erlandson</t>
  </si>
  <si>
    <t xml:space="preserve">  Megan C</t>
  </si>
  <si>
    <t>Id604</t>
  </si>
  <si>
    <t>Autrey</t>
  </si>
  <si>
    <t>Id605</t>
  </si>
  <si>
    <t xml:space="preserve">  Greg D</t>
  </si>
  <si>
    <t>Id606</t>
  </si>
  <si>
    <t>Michalski</t>
  </si>
  <si>
    <t xml:space="preserve">  Steven L</t>
  </si>
  <si>
    <t>Id607</t>
  </si>
  <si>
    <t>Grillo</t>
  </si>
  <si>
    <t xml:space="preserve">  Gianfilippo</t>
  </si>
  <si>
    <t>Id608</t>
  </si>
  <si>
    <t>Coronado</t>
  </si>
  <si>
    <t xml:space="preserve">  Hector</t>
  </si>
  <si>
    <t>Id609</t>
  </si>
  <si>
    <t>Dewine</t>
  </si>
  <si>
    <t xml:space="preserve">  Mark W</t>
  </si>
  <si>
    <t>Id610</t>
  </si>
  <si>
    <t>Carman</t>
  </si>
  <si>
    <t xml:space="preserve">  Aubri</t>
  </si>
  <si>
    <t>Id611</t>
  </si>
  <si>
    <t>Neems</t>
  </si>
  <si>
    <t xml:space="preserve">  Justin</t>
  </si>
  <si>
    <t>Id612</t>
  </si>
  <si>
    <t>Pesyna</t>
  </si>
  <si>
    <t>Id613</t>
  </si>
  <si>
    <t>Meling</t>
  </si>
  <si>
    <t xml:space="preserve">  Erika M</t>
  </si>
  <si>
    <t>Id614</t>
  </si>
  <si>
    <t>Widlowski</t>
  </si>
  <si>
    <t xml:space="preserve">  Daniel G</t>
  </si>
  <si>
    <t>Id615</t>
  </si>
  <si>
    <t>Nadar</t>
  </si>
  <si>
    <t xml:space="preserve">  Devin C</t>
  </si>
  <si>
    <t>Id616</t>
  </si>
  <si>
    <t xml:space="preserve">  Louise A</t>
  </si>
  <si>
    <t>Id617</t>
  </si>
  <si>
    <t>Id618</t>
  </si>
  <si>
    <t>Leedham</t>
  </si>
  <si>
    <t>Id619</t>
  </si>
  <si>
    <t>Haglund</t>
  </si>
  <si>
    <t>Id620</t>
  </si>
  <si>
    <t>Mills</t>
  </si>
  <si>
    <t xml:space="preserve">  Jessica L</t>
  </si>
  <si>
    <t>Id621</t>
  </si>
  <si>
    <t>Drnjevich</t>
  </si>
  <si>
    <t xml:space="preserve">  Kristina K</t>
  </si>
  <si>
    <t>Id622</t>
  </si>
  <si>
    <t>Clay</t>
  </si>
  <si>
    <t xml:space="preserve">  Brad</t>
  </si>
  <si>
    <t>Id623</t>
  </si>
  <si>
    <t>Marbury</t>
  </si>
  <si>
    <t xml:space="preserve">  Margaret O</t>
  </si>
  <si>
    <t>Id624</t>
  </si>
  <si>
    <t>Coon</t>
  </si>
  <si>
    <t xml:space="preserve">  Craig R</t>
  </si>
  <si>
    <t>Id625</t>
  </si>
  <si>
    <t>Vanttinen</t>
  </si>
  <si>
    <t xml:space="preserve">  Simo</t>
  </si>
  <si>
    <t>Id626</t>
  </si>
  <si>
    <t>Garges</t>
  </si>
  <si>
    <t xml:space="preserve">  Christopher J</t>
  </si>
  <si>
    <t>Id627</t>
  </si>
  <si>
    <t>Rivel</t>
  </si>
  <si>
    <t xml:space="preserve">  Mario Sr</t>
  </si>
  <si>
    <t>Id628</t>
  </si>
  <si>
    <t>Lawson</t>
  </si>
  <si>
    <t xml:space="preserve">  Meghann R</t>
  </si>
  <si>
    <t>Id629</t>
  </si>
  <si>
    <t>Cale</t>
  </si>
  <si>
    <t xml:space="preserve">  Scott M</t>
  </si>
  <si>
    <t>Id630</t>
  </si>
  <si>
    <t xml:space="preserve">  Caitlin E</t>
  </si>
  <si>
    <t>Id631</t>
  </si>
  <si>
    <t>Stewart</t>
  </si>
  <si>
    <t xml:space="preserve">  Samantha A</t>
  </si>
  <si>
    <t>Id632</t>
  </si>
  <si>
    <t>Drotz</t>
  </si>
  <si>
    <t>Id633</t>
  </si>
  <si>
    <t>Mutai</t>
  </si>
  <si>
    <t>Id634</t>
  </si>
  <si>
    <t>Lovlien</t>
  </si>
  <si>
    <t xml:space="preserve">  Maya</t>
  </si>
  <si>
    <t>Id635</t>
  </si>
  <si>
    <t xml:space="preserve">  Zachary T</t>
  </si>
  <si>
    <t>Id636</t>
  </si>
  <si>
    <t>Stoney</t>
  </si>
  <si>
    <t xml:space="preserve">  Hilda</t>
  </si>
  <si>
    <t>Id637</t>
  </si>
  <si>
    <t>Markert</t>
  </si>
  <si>
    <t>Id638</t>
  </si>
  <si>
    <t>McLucas</t>
  </si>
  <si>
    <t>Id639</t>
  </si>
  <si>
    <t>Erwin</t>
  </si>
  <si>
    <t xml:space="preserve">  Bethany N</t>
  </si>
  <si>
    <t>Id640</t>
  </si>
  <si>
    <t xml:space="preserve">  Sandra H</t>
  </si>
  <si>
    <t>Id641</t>
  </si>
  <si>
    <t>Otsuka</t>
  </si>
  <si>
    <t xml:space="preserve">  Takuo</t>
  </si>
  <si>
    <t>Id642</t>
  </si>
  <si>
    <t xml:space="preserve">  Kelly A</t>
  </si>
  <si>
    <t>Id643</t>
  </si>
  <si>
    <t>Myers</t>
  </si>
  <si>
    <t>Id644</t>
  </si>
  <si>
    <t>Cote</t>
  </si>
  <si>
    <t xml:space="preserve">  Benoit</t>
  </si>
  <si>
    <t>Id645</t>
  </si>
  <si>
    <t>Ehrhardt</t>
  </si>
  <si>
    <t>Id646</t>
  </si>
  <si>
    <t>Petersen</t>
  </si>
  <si>
    <t xml:space="preserve">  Jessica A</t>
  </si>
  <si>
    <t>Id647</t>
  </si>
  <si>
    <t>Ertel</t>
  </si>
  <si>
    <t xml:space="preserve">  Monica K</t>
  </si>
  <si>
    <t>Id648</t>
  </si>
  <si>
    <t>Lanza</t>
  </si>
  <si>
    <t xml:space="preserve">  Kevin L</t>
  </si>
  <si>
    <t>Id649</t>
  </si>
  <si>
    <t>Picklesimer</t>
  </si>
  <si>
    <t>Id650</t>
  </si>
  <si>
    <t>Giles</t>
  </si>
  <si>
    <t xml:space="preserve">  Della</t>
  </si>
  <si>
    <t>Id651</t>
  </si>
  <si>
    <t>Harmon</t>
  </si>
  <si>
    <t>Id652</t>
  </si>
  <si>
    <t>Pennings</t>
  </si>
  <si>
    <t xml:space="preserve">  Victoria</t>
  </si>
  <si>
    <t>Id653</t>
  </si>
  <si>
    <t>Tseronis</t>
  </si>
  <si>
    <t xml:space="preserve">  Tasos</t>
  </si>
  <si>
    <t>Id654</t>
  </si>
  <si>
    <t>Aliff</t>
  </si>
  <si>
    <t>Id655</t>
  </si>
  <si>
    <t>Willenberg</t>
  </si>
  <si>
    <t xml:space="preserve">  Lukasz</t>
  </si>
  <si>
    <t>Id656</t>
  </si>
  <si>
    <t>Millett</t>
  </si>
  <si>
    <t xml:space="preserve">  Matthew A</t>
  </si>
  <si>
    <t>Id657</t>
  </si>
  <si>
    <t>Haley</t>
  </si>
  <si>
    <t xml:space="preserve">  Meta</t>
  </si>
  <si>
    <t>Id658</t>
  </si>
  <si>
    <t>Ackerman</t>
  </si>
  <si>
    <t xml:space="preserve">  Rachel E</t>
  </si>
  <si>
    <t>Id659</t>
  </si>
  <si>
    <t>Valdez</t>
  </si>
  <si>
    <t xml:space="preserve">  Angelica</t>
  </si>
  <si>
    <t>Id660</t>
  </si>
  <si>
    <t>Michaud</t>
  </si>
  <si>
    <t xml:space="preserve">  Kathleen</t>
  </si>
  <si>
    <t>Id661</t>
  </si>
  <si>
    <t>Gunnink</t>
  </si>
  <si>
    <t xml:space="preserve">  Gabriel D</t>
  </si>
  <si>
    <t>Id662</t>
  </si>
  <si>
    <t>Knight</t>
  </si>
  <si>
    <t xml:space="preserve">  Jeff T</t>
  </si>
  <si>
    <t>Id663</t>
  </si>
  <si>
    <t>Grosscup</t>
  </si>
  <si>
    <t xml:space="preserve">  Neil D</t>
  </si>
  <si>
    <t>Id664</t>
  </si>
  <si>
    <t>Koniuch</t>
  </si>
  <si>
    <t xml:space="preserve">  Katherine L</t>
  </si>
  <si>
    <t>Id665</t>
  </si>
  <si>
    <t>Heitzman</t>
  </si>
  <si>
    <t xml:space="preserve">  Ariel E</t>
  </si>
  <si>
    <t>Id666</t>
  </si>
  <si>
    <t>Tatton</t>
  </si>
  <si>
    <t xml:space="preserve">  Christopher P</t>
  </si>
  <si>
    <t>Id667</t>
  </si>
  <si>
    <t>Flanagan</t>
  </si>
  <si>
    <t>Id668</t>
  </si>
  <si>
    <t>Funk</t>
  </si>
  <si>
    <t xml:space="preserve">  Molly K</t>
  </si>
  <si>
    <t>Id669</t>
  </si>
  <si>
    <t>Davenport</t>
  </si>
  <si>
    <t>Id670</t>
  </si>
  <si>
    <t>Id671</t>
  </si>
  <si>
    <t>Lindbloom</t>
  </si>
  <si>
    <t xml:space="preserve">  Daniel M</t>
  </si>
  <si>
    <t>Id672</t>
  </si>
  <si>
    <t>Wijayaratne</t>
  </si>
  <si>
    <t xml:space="preserve">  Hiruni</t>
  </si>
  <si>
    <t>Id673</t>
  </si>
  <si>
    <t>Ainsworth</t>
  </si>
  <si>
    <t xml:space="preserve">  Reina H</t>
  </si>
  <si>
    <t>Id674</t>
  </si>
  <si>
    <t>Gayagoy</t>
  </si>
  <si>
    <t xml:space="preserve">  Kristi</t>
  </si>
  <si>
    <t>Id675</t>
  </si>
  <si>
    <t>Fitzmaurice</t>
  </si>
  <si>
    <t xml:space="preserve">  Meredith L</t>
  </si>
  <si>
    <t>Id676</t>
  </si>
  <si>
    <t>Rodriguez</t>
  </si>
  <si>
    <t xml:space="preserve">  Jocelyn</t>
  </si>
  <si>
    <t>Id677</t>
  </si>
  <si>
    <t>Tsoucas</t>
  </si>
  <si>
    <t xml:space="preserve">  Daphne</t>
  </si>
  <si>
    <t>Id678</t>
  </si>
  <si>
    <t>Muhly</t>
  </si>
  <si>
    <t xml:space="preserve">  Margaret E</t>
  </si>
  <si>
    <t>Id679</t>
  </si>
  <si>
    <t>Lund</t>
  </si>
  <si>
    <t xml:space="preserve">  Mario J</t>
  </si>
  <si>
    <t>Id680</t>
  </si>
  <si>
    <t>Battaglino</t>
  </si>
  <si>
    <t>Id681</t>
  </si>
  <si>
    <t>Pena</t>
  </si>
  <si>
    <t xml:space="preserve">  Carolina</t>
  </si>
  <si>
    <t>Id682</t>
  </si>
  <si>
    <t>Thomason</t>
  </si>
  <si>
    <t xml:space="preserve">  Jenny K</t>
  </si>
  <si>
    <t>Id683</t>
  </si>
  <si>
    <t>Hancox</t>
  </si>
  <si>
    <t>Id684</t>
  </si>
  <si>
    <t>Canarecci</t>
  </si>
  <si>
    <t xml:space="preserve">  Kimberly D</t>
  </si>
  <si>
    <t>Id685</t>
  </si>
  <si>
    <t>Toupin</t>
  </si>
  <si>
    <t xml:space="preserve">  Marc-Olivier</t>
  </si>
  <si>
    <t>Id686</t>
  </si>
  <si>
    <t>Mulley</t>
  </si>
  <si>
    <t xml:space="preserve">  Russell J</t>
  </si>
  <si>
    <t>Id687</t>
  </si>
  <si>
    <t>Parry</t>
  </si>
  <si>
    <t xml:space="preserve">  Karine</t>
  </si>
  <si>
    <t>Id688</t>
  </si>
  <si>
    <t>Mason Cox</t>
  </si>
  <si>
    <t xml:space="preserve">  Cheryl</t>
  </si>
  <si>
    <t>Id689</t>
  </si>
  <si>
    <t>Thompson</t>
  </si>
  <si>
    <t xml:space="preserve">  Allison M</t>
  </si>
  <si>
    <t>Id690</t>
  </si>
  <si>
    <t>Nelson</t>
  </si>
  <si>
    <t xml:space="preserve">  Adriana</t>
  </si>
  <si>
    <t>Id691</t>
  </si>
  <si>
    <t>Forte</t>
  </si>
  <si>
    <t xml:space="preserve">  Miranda J</t>
  </si>
  <si>
    <t>Id692</t>
  </si>
  <si>
    <t>Corona Iturriaga</t>
  </si>
  <si>
    <t xml:space="preserve">  Roberto</t>
  </si>
  <si>
    <t>Id693</t>
  </si>
  <si>
    <t>McCollum</t>
  </si>
  <si>
    <t xml:space="preserve">  Rebecca B</t>
  </si>
  <si>
    <t>Id694</t>
  </si>
  <si>
    <t>Hevner</t>
  </si>
  <si>
    <t xml:space="preserve">  Tiffany</t>
  </si>
  <si>
    <t>Id695</t>
  </si>
  <si>
    <t>Looi</t>
  </si>
  <si>
    <t xml:space="preserve">  Alexander</t>
  </si>
  <si>
    <t>Id696</t>
  </si>
  <si>
    <t>Power</t>
  </si>
  <si>
    <t xml:space="preserve">  Rich M</t>
  </si>
  <si>
    <t>Id697</t>
  </si>
  <si>
    <t>Routon</t>
  </si>
  <si>
    <t xml:space="preserve">  Aaron C</t>
  </si>
  <si>
    <t>Id698</t>
  </si>
  <si>
    <t>Dochelli</t>
  </si>
  <si>
    <t>Id699</t>
  </si>
  <si>
    <t>Gillespie</t>
  </si>
  <si>
    <t xml:space="preserve">  Maria M</t>
  </si>
  <si>
    <t>Id700</t>
  </si>
  <si>
    <t>Oskvig</t>
  </si>
  <si>
    <t xml:space="preserve">  Daven W</t>
  </si>
  <si>
    <t>Id701</t>
  </si>
  <si>
    <t>Holland-Stergar</t>
  </si>
  <si>
    <t xml:space="preserve">  Brianne</t>
  </si>
  <si>
    <t>Id702</t>
  </si>
  <si>
    <t>Arai</t>
  </si>
  <si>
    <t xml:space="preserve">  Hiroki</t>
  </si>
  <si>
    <t>Id703</t>
  </si>
  <si>
    <t>Olausson</t>
  </si>
  <si>
    <t xml:space="preserve">  Anders</t>
  </si>
  <si>
    <t>Id704</t>
  </si>
  <si>
    <t>Wagner</t>
  </si>
  <si>
    <t>Id705</t>
  </si>
  <si>
    <t>Delong</t>
  </si>
  <si>
    <t xml:space="preserve">  Candace N</t>
  </si>
  <si>
    <t>Id706</t>
  </si>
  <si>
    <t>Mehech</t>
  </si>
  <si>
    <t xml:space="preserve">  Bruno F</t>
  </si>
  <si>
    <t>Id707</t>
  </si>
  <si>
    <t>Machiela</t>
  </si>
  <si>
    <t>Id708</t>
  </si>
  <si>
    <t>Id709</t>
  </si>
  <si>
    <t>Dupere</t>
  </si>
  <si>
    <t xml:space="preserve">  Sally</t>
  </si>
  <si>
    <t>Id710</t>
  </si>
  <si>
    <t>Iandolo</t>
  </si>
  <si>
    <t xml:space="preserve">  Meaghan J</t>
  </si>
  <si>
    <t>Id711</t>
  </si>
  <si>
    <t>Ito</t>
  </si>
  <si>
    <t xml:space="preserve">  Rina</t>
  </si>
  <si>
    <t>Id712</t>
  </si>
  <si>
    <t>Barry</t>
  </si>
  <si>
    <t xml:space="preserve">  Kristin P</t>
  </si>
  <si>
    <t>Id713</t>
  </si>
  <si>
    <t>Boyce</t>
  </si>
  <si>
    <t xml:space="preserve">  Albert</t>
  </si>
  <si>
    <t>Id714</t>
  </si>
  <si>
    <t>Lin</t>
  </si>
  <si>
    <t>Id715</t>
  </si>
  <si>
    <t xml:space="preserve">  Shannon L</t>
  </si>
  <si>
    <t>Id716</t>
  </si>
  <si>
    <t>Nalven</t>
  </si>
  <si>
    <t xml:space="preserve">  Amy B</t>
  </si>
  <si>
    <t>Id717</t>
  </si>
  <si>
    <t>Bourgeois</t>
  </si>
  <si>
    <t xml:space="preserve">  A Danielle</t>
  </si>
  <si>
    <t>Id718</t>
  </si>
  <si>
    <t>Orloff</t>
  </si>
  <si>
    <t xml:space="preserve">  Conrad F</t>
  </si>
  <si>
    <t>Id719</t>
  </si>
  <si>
    <t>Ramirez</t>
  </si>
  <si>
    <t xml:space="preserve">  Josh</t>
  </si>
  <si>
    <t>Id720</t>
  </si>
  <si>
    <t>Fouquet</t>
  </si>
  <si>
    <t xml:space="preserve">  Maxime</t>
  </si>
  <si>
    <t>Id721</t>
  </si>
  <si>
    <t>McPhillips</t>
  </si>
  <si>
    <t>Id722</t>
  </si>
  <si>
    <t>Burgin</t>
  </si>
  <si>
    <t>Id723</t>
  </si>
  <si>
    <t>Roberts</t>
  </si>
  <si>
    <t xml:space="preserve">  Laura P</t>
  </si>
  <si>
    <t>Id724</t>
  </si>
  <si>
    <t>Nemec</t>
  </si>
  <si>
    <t>Id725</t>
  </si>
  <si>
    <t>Appman</t>
  </si>
  <si>
    <t xml:space="preserve">  William D</t>
  </si>
  <si>
    <t xml:space="preserve"> Jr</t>
  </si>
  <si>
    <t>Id726</t>
  </si>
  <si>
    <t>Id727</t>
  </si>
  <si>
    <t>Glotzbach</t>
  </si>
  <si>
    <t>Id728</t>
  </si>
  <si>
    <t>Tenforde</t>
  </si>
  <si>
    <t xml:space="preserve">  Adam S</t>
  </si>
  <si>
    <t>Id729</t>
  </si>
  <si>
    <t xml:space="preserve">  Armando</t>
  </si>
  <si>
    <t>Id730</t>
  </si>
  <si>
    <t>Stanley Torres</t>
  </si>
  <si>
    <t xml:space="preserve">  Dana</t>
  </si>
  <si>
    <t>Id731</t>
  </si>
  <si>
    <t>Vandongen</t>
  </si>
  <si>
    <t>Id732</t>
  </si>
  <si>
    <t>Liebald</t>
  </si>
  <si>
    <t xml:space="preserve">  Benjamin</t>
  </si>
  <si>
    <t>Id733</t>
  </si>
  <si>
    <t>Holte</t>
  </si>
  <si>
    <t xml:space="preserve">  Tanya</t>
  </si>
  <si>
    <t>Id734</t>
  </si>
  <si>
    <t xml:space="preserve">  Tracy</t>
  </si>
  <si>
    <t>Id735</t>
  </si>
  <si>
    <t>Bartlett</t>
  </si>
  <si>
    <t xml:space="preserve">  Emily S</t>
  </si>
  <si>
    <t>Id736</t>
  </si>
  <si>
    <t>Bergman</t>
  </si>
  <si>
    <t xml:space="preserve">  Kelly R</t>
  </si>
  <si>
    <t>Id737</t>
  </si>
  <si>
    <t>Aitken</t>
  </si>
  <si>
    <t>Id738</t>
  </si>
  <si>
    <t>Berger</t>
  </si>
  <si>
    <t xml:space="preserve">  Bruce A Jr</t>
  </si>
  <si>
    <t>Id739</t>
  </si>
  <si>
    <t>Richey</t>
  </si>
  <si>
    <t xml:space="preserve">  Cary J</t>
  </si>
  <si>
    <t>Id740</t>
  </si>
  <si>
    <t>Trotter</t>
  </si>
  <si>
    <t xml:space="preserve">  Jill M</t>
  </si>
  <si>
    <t>Id741</t>
  </si>
  <si>
    <t>Chavez</t>
  </si>
  <si>
    <t>Id742</t>
  </si>
  <si>
    <t>Orifice</t>
  </si>
  <si>
    <t xml:space="preserve">  Michael E</t>
  </si>
  <si>
    <t>Id743</t>
  </si>
  <si>
    <t>Farkash</t>
  </si>
  <si>
    <t>Id744</t>
  </si>
  <si>
    <t xml:space="preserve">  Kathryn E</t>
  </si>
  <si>
    <t>Id745</t>
  </si>
  <si>
    <t>Crawford</t>
  </si>
  <si>
    <t xml:space="preserve">  Polly</t>
  </si>
  <si>
    <t>Id746</t>
  </si>
  <si>
    <t>Sittlington</t>
  </si>
  <si>
    <t xml:space="preserve">  Mark H</t>
  </si>
  <si>
    <t>Id747</t>
  </si>
  <si>
    <t>Silbert</t>
  </si>
  <si>
    <t xml:space="preserve">  Jessie M</t>
  </si>
  <si>
    <t>Id748</t>
  </si>
  <si>
    <t>Carrique</t>
  </si>
  <si>
    <t>Id749</t>
  </si>
  <si>
    <t>Kosla</t>
  </si>
  <si>
    <t>Id750</t>
  </si>
  <si>
    <t>Parker</t>
  </si>
  <si>
    <t>Id751</t>
  </si>
  <si>
    <t>Horton</t>
  </si>
  <si>
    <t>Id752</t>
  </si>
  <si>
    <t>Boller</t>
  </si>
  <si>
    <t xml:space="preserve">  Caroline S</t>
  </si>
  <si>
    <t>Id753</t>
  </si>
  <si>
    <t>Olaru</t>
  </si>
  <si>
    <t xml:space="preserve">  Nuta</t>
  </si>
  <si>
    <t>Id754</t>
  </si>
  <si>
    <t>Prescott</t>
  </si>
  <si>
    <t xml:space="preserve">  Margie</t>
  </si>
  <si>
    <t>Id755</t>
  </si>
  <si>
    <t>Hines</t>
  </si>
  <si>
    <t xml:space="preserve">  Heidi</t>
  </si>
  <si>
    <t>Id756</t>
  </si>
  <si>
    <t>Blanton</t>
  </si>
  <si>
    <t xml:space="preserve">  Diego J</t>
  </si>
  <si>
    <t>Id757</t>
  </si>
  <si>
    <t>Bustamante</t>
  </si>
  <si>
    <t xml:space="preserve">  Enrique M Sr</t>
  </si>
  <si>
    <t>Id758</t>
  </si>
  <si>
    <t>McCann</t>
  </si>
  <si>
    <t>Id759</t>
  </si>
  <si>
    <t>Schmole</t>
  </si>
  <si>
    <t xml:space="preserve">  Filip</t>
  </si>
  <si>
    <t>Id760</t>
  </si>
  <si>
    <t>Barber</t>
  </si>
  <si>
    <t xml:space="preserve">  Rosemary E</t>
  </si>
  <si>
    <t>Id761</t>
  </si>
  <si>
    <t>Reichmann</t>
  </si>
  <si>
    <t>Id762</t>
  </si>
  <si>
    <t>Cavatorta</t>
  </si>
  <si>
    <t>Id763</t>
  </si>
  <si>
    <t>Yaeger</t>
  </si>
  <si>
    <t>Id764</t>
  </si>
  <si>
    <t>Hughes</t>
  </si>
  <si>
    <t xml:space="preserve">  Jennifer R</t>
  </si>
  <si>
    <t>Id765</t>
  </si>
  <si>
    <t>Donahue</t>
  </si>
  <si>
    <t xml:space="preserve">  Lauren E</t>
  </si>
  <si>
    <t>Id766</t>
  </si>
  <si>
    <t>Greenwell</t>
  </si>
  <si>
    <t xml:space="preserve">  Ashley M</t>
  </si>
  <si>
    <t>Id767</t>
  </si>
  <si>
    <t>Steele</t>
  </si>
  <si>
    <t xml:space="preserve">  Alison R</t>
  </si>
  <si>
    <t>Id768</t>
  </si>
  <si>
    <t>Gunter</t>
  </si>
  <si>
    <t xml:space="preserve">  Madeleine</t>
  </si>
  <si>
    <t>Id769</t>
  </si>
  <si>
    <t>McDonough</t>
  </si>
  <si>
    <t>Id770</t>
  </si>
  <si>
    <t>Sweetland</t>
  </si>
  <si>
    <t xml:space="preserve">  Kimberly</t>
  </si>
  <si>
    <t>Id771</t>
  </si>
  <si>
    <t>Hammersmith</t>
  </si>
  <si>
    <t>Id772</t>
  </si>
  <si>
    <t>French</t>
  </si>
  <si>
    <t>Id773</t>
  </si>
  <si>
    <t>Garbe</t>
  </si>
  <si>
    <t>Id774</t>
  </si>
  <si>
    <t>Duncan</t>
  </si>
  <si>
    <t>Id775</t>
  </si>
  <si>
    <t>Wallace</t>
  </si>
  <si>
    <t xml:space="preserve">  Jeremy J</t>
  </si>
  <si>
    <t>Id776</t>
  </si>
  <si>
    <t>Tillman</t>
  </si>
  <si>
    <t xml:space="preserve">  Amy L</t>
  </si>
  <si>
    <t>Id777</t>
  </si>
  <si>
    <t xml:space="preserve">  Karen L</t>
  </si>
  <si>
    <t>Id778</t>
  </si>
  <si>
    <t>Taylor</t>
  </si>
  <si>
    <t xml:space="preserve">  Tennille</t>
  </si>
  <si>
    <t>Id779</t>
  </si>
  <si>
    <t>McSween</t>
  </si>
  <si>
    <t>Id780</t>
  </si>
  <si>
    <t>Schubert</t>
  </si>
  <si>
    <t>Id781</t>
  </si>
  <si>
    <t>Lalanne</t>
  </si>
  <si>
    <t xml:space="preserve">  Justin E</t>
  </si>
  <si>
    <t>Id782</t>
  </si>
  <si>
    <t xml:space="preserve">  Shalane</t>
  </si>
  <si>
    <t>Id783</t>
  </si>
  <si>
    <t>Arellano</t>
  </si>
  <si>
    <t xml:space="preserve">  Jessica N</t>
  </si>
  <si>
    <t>Id784</t>
  </si>
  <si>
    <t>Charette</t>
  </si>
  <si>
    <t xml:space="preserve">  Melanie</t>
  </si>
  <si>
    <t>Id785</t>
  </si>
  <si>
    <t>Pena Reyes</t>
  </si>
  <si>
    <t xml:space="preserve">  Ruth Angelica</t>
  </si>
  <si>
    <t>Id786</t>
  </si>
  <si>
    <t>Broderick</t>
  </si>
  <si>
    <t xml:space="preserve">  Una M</t>
  </si>
  <si>
    <t>Id787</t>
  </si>
  <si>
    <t>Summers</t>
  </si>
  <si>
    <t xml:space="preserve">  Taralyn</t>
  </si>
  <si>
    <t>Id788</t>
  </si>
  <si>
    <t xml:space="preserve">  James A</t>
  </si>
  <si>
    <t>Id789</t>
  </si>
  <si>
    <t>Zhou</t>
  </si>
  <si>
    <t xml:space="preserve">  Ning</t>
  </si>
  <si>
    <t>Id790</t>
  </si>
  <si>
    <t>Clarke-Ames</t>
  </si>
  <si>
    <t xml:space="preserve">  Joel</t>
  </si>
  <si>
    <t>Id791</t>
  </si>
  <si>
    <t>Staton</t>
  </si>
  <si>
    <t>Id792</t>
  </si>
  <si>
    <t>Forster</t>
  </si>
  <si>
    <t xml:space="preserve">  Brittney</t>
  </si>
  <si>
    <t>Id793</t>
  </si>
  <si>
    <t>Monaghan</t>
  </si>
  <si>
    <t xml:space="preserve">  Sheila</t>
  </si>
  <si>
    <t>Id794</t>
  </si>
  <si>
    <t>Kawamoto</t>
  </si>
  <si>
    <t xml:space="preserve">  Koji</t>
  </si>
  <si>
    <t>Id795</t>
  </si>
  <si>
    <t>Dicharry</t>
  </si>
  <si>
    <t>Id796</t>
  </si>
  <si>
    <t>Berry</t>
  </si>
  <si>
    <t xml:space="preserve">  Colleen M</t>
  </si>
  <si>
    <t>Id797</t>
  </si>
  <si>
    <t>Porfirio</t>
  </si>
  <si>
    <t xml:space="preserve">  Deedra G</t>
  </si>
  <si>
    <t>Id798</t>
  </si>
  <si>
    <t>Thind</t>
  </si>
  <si>
    <t xml:space="preserve">  Kulwinder</t>
  </si>
  <si>
    <t>Id799</t>
  </si>
  <si>
    <t xml:space="preserve">  Ann M</t>
  </si>
  <si>
    <t>Id800</t>
  </si>
  <si>
    <t>Horn</t>
  </si>
  <si>
    <t>Id801</t>
  </si>
  <si>
    <t>Sabadosa</t>
  </si>
  <si>
    <t xml:space="preserve">  Apryl J</t>
  </si>
  <si>
    <t>Id802</t>
  </si>
  <si>
    <t>Casady</t>
  </si>
  <si>
    <t xml:space="preserve">  Ilana</t>
  </si>
  <si>
    <t>Id803</t>
  </si>
  <si>
    <t>Id804</t>
  </si>
  <si>
    <t>Ahokas</t>
  </si>
  <si>
    <t>Id805</t>
  </si>
  <si>
    <t>Hebert</t>
  </si>
  <si>
    <t xml:space="preserve">  Karl</t>
  </si>
  <si>
    <t>Id806</t>
  </si>
  <si>
    <t>Fair</t>
  </si>
  <si>
    <t>Id807</t>
  </si>
  <si>
    <t>Swenson</t>
  </si>
  <si>
    <t xml:space="preserve">  Will</t>
  </si>
  <si>
    <t>Id808</t>
  </si>
  <si>
    <t>Revenis</t>
  </si>
  <si>
    <t xml:space="preserve">  Bradley D</t>
  </si>
  <si>
    <t>Id809</t>
  </si>
  <si>
    <t>Engnes</t>
  </si>
  <si>
    <t xml:space="preserve">  Amy M</t>
  </si>
  <si>
    <t>Id810</t>
  </si>
  <si>
    <t>Wiltse</t>
  </si>
  <si>
    <t xml:space="preserve">  Matthew W</t>
  </si>
  <si>
    <t>Id811</t>
  </si>
  <si>
    <t>Fernandez</t>
  </si>
  <si>
    <t>Id812</t>
  </si>
  <si>
    <t xml:space="preserve">  Tom</t>
  </si>
  <si>
    <t>Id813</t>
  </si>
  <si>
    <t>Pinney</t>
  </si>
  <si>
    <t>Id814</t>
  </si>
  <si>
    <t>Levy</t>
  </si>
  <si>
    <t xml:space="preserve">  Wayne A</t>
  </si>
  <si>
    <t>Id815</t>
  </si>
  <si>
    <t>Takeda</t>
  </si>
  <si>
    <t xml:space="preserve">  Nobuyori</t>
  </si>
  <si>
    <t>Id816</t>
  </si>
  <si>
    <t>Burke</t>
  </si>
  <si>
    <t xml:space="preserve">  Rich</t>
  </si>
  <si>
    <t>Id817</t>
  </si>
  <si>
    <t>Duarte</t>
  </si>
  <si>
    <t xml:space="preserve">  Marcos S</t>
  </si>
  <si>
    <t>Id818</t>
  </si>
  <si>
    <t>Id819</t>
  </si>
  <si>
    <t>Nice</t>
  </si>
  <si>
    <t xml:space="preserve">  Andy</t>
  </si>
  <si>
    <t>Id820</t>
  </si>
  <si>
    <t>Windler</t>
  </si>
  <si>
    <t>Id821</t>
  </si>
  <si>
    <t>Jones</t>
  </si>
  <si>
    <t xml:space="preserve">  Marcus B</t>
  </si>
  <si>
    <t>Id822</t>
  </si>
  <si>
    <t>Stevenson</t>
  </si>
  <si>
    <t xml:space="preserve">  Thomas K</t>
  </si>
  <si>
    <t>Id823</t>
  </si>
  <si>
    <t>Humphrey</t>
  </si>
  <si>
    <t>Id824</t>
  </si>
  <si>
    <t xml:space="preserve">  Geoff</t>
  </si>
  <si>
    <t>Id825</t>
  </si>
  <si>
    <t>Payne</t>
  </si>
  <si>
    <t xml:space="preserve">  Chris J</t>
  </si>
  <si>
    <t>Id826</t>
  </si>
  <si>
    <t>Hails</t>
  </si>
  <si>
    <t xml:space="preserve">  Kate A</t>
  </si>
  <si>
    <t>Id827</t>
  </si>
  <si>
    <t>Proctor</t>
  </si>
  <si>
    <t xml:space="preserve">  Kelli</t>
  </si>
  <si>
    <t>Id828</t>
  </si>
  <si>
    <t xml:space="preserve">  Maggie M</t>
  </si>
  <si>
    <t>Id829</t>
  </si>
  <si>
    <t xml:space="preserve">  Michelle L</t>
  </si>
  <si>
    <t>Id830</t>
  </si>
  <si>
    <t>Gresh</t>
  </si>
  <si>
    <t xml:space="preserve">  Ashley K</t>
  </si>
  <si>
    <t>Id831</t>
  </si>
  <si>
    <t>Anis</t>
  </si>
  <si>
    <t>Id832</t>
  </si>
  <si>
    <t>Swartz</t>
  </si>
  <si>
    <t xml:space="preserve">  Ryan K</t>
  </si>
  <si>
    <t>Id833</t>
  </si>
  <si>
    <t>Schluneker</t>
  </si>
  <si>
    <t xml:space="preserve">  Matthew J</t>
  </si>
  <si>
    <t>Id834</t>
  </si>
  <si>
    <t>Bellemare</t>
  </si>
  <si>
    <t>Id835</t>
  </si>
  <si>
    <t>Vitalo</t>
  </si>
  <si>
    <t xml:space="preserve">  Antonia G</t>
  </si>
  <si>
    <t>Id836</t>
  </si>
  <si>
    <t xml:space="preserve">  Casondra L</t>
  </si>
  <si>
    <t>Id837</t>
  </si>
  <si>
    <t>Marshall</t>
  </si>
  <si>
    <t xml:space="preserve">  Wendy</t>
  </si>
  <si>
    <t>Id838</t>
  </si>
  <si>
    <t>Id839</t>
  </si>
  <si>
    <t>Pittaway</t>
  </si>
  <si>
    <t>Id840</t>
  </si>
  <si>
    <t>Bill</t>
  </si>
  <si>
    <t xml:space="preserve">  Laura F</t>
  </si>
  <si>
    <t>Id841</t>
  </si>
  <si>
    <t>Antrim</t>
  </si>
  <si>
    <t xml:space="preserve">  Amelia F</t>
  </si>
  <si>
    <t>Id842</t>
  </si>
  <si>
    <t>Doolittle-Crider</t>
  </si>
  <si>
    <t>Id843</t>
  </si>
  <si>
    <t>Ruhlman</t>
  </si>
  <si>
    <t xml:space="preserve">  Katie J</t>
  </si>
  <si>
    <t>Id844</t>
  </si>
  <si>
    <t>Id845</t>
  </si>
  <si>
    <t>Uchiyama</t>
  </si>
  <si>
    <t xml:space="preserve">  Mayumi</t>
  </si>
  <si>
    <t>Id846</t>
  </si>
  <si>
    <t>Desota</t>
  </si>
  <si>
    <t xml:space="preserve">  Vanessa</t>
  </si>
  <si>
    <t>Id847</t>
  </si>
  <si>
    <t>Edmonds</t>
  </si>
  <si>
    <t xml:space="preserve">  Natali N</t>
  </si>
  <si>
    <t>Id848</t>
  </si>
  <si>
    <t>Otto</t>
  </si>
  <si>
    <t xml:space="preserve">  Beth</t>
  </si>
  <si>
    <t>Id849</t>
  </si>
  <si>
    <t>Kurt</t>
  </si>
  <si>
    <t>Id850</t>
  </si>
  <si>
    <t>Duhaime</t>
  </si>
  <si>
    <t>Id851</t>
  </si>
  <si>
    <t>Swann</t>
  </si>
  <si>
    <t xml:space="preserve">  Andee W</t>
  </si>
  <si>
    <t>Id852</t>
  </si>
  <si>
    <t>Burton</t>
  </si>
  <si>
    <t>Id853</t>
  </si>
  <si>
    <t>Id854</t>
  </si>
  <si>
    <t>Joslyn</t>
  </si>
  <si>
    <t xml:space="preserve">  C Fred</t>
  </si>
  <si>
    <t>Id855</t>
  </si>
  <si>
    <t>Bennie</t>
  </si>
  <si>
    <t>Id856</t>
  </si>
  <si>
    <t>Kanyane</t>
  </si>
  <si>
    <t xml:space="preserve">  Patrick Sr</t>
  </si>
  <si>
    <t>Id857</t>
  </si>
  <si>
    <t>McFadden</t>
  </si>
  <si>
    <t xml:space="preserve">  Kelly M</t>
  </si>
  <si>
    <t>Id858</t>
  </si>
  <si>
    <t>Connolly</t>
  </si>
  <si>
    <t>Id859</t>
  </si>
  <si>
    <t>Merino</t>
  </si>
  <si>
    <t xml:space="preserve">  Keila L</t>
  </si>
  <si>
    <t>Id860</t>
  </si>
  <si>
    <t>Baird</t>
  </si>
  <si>
    <t xml:space="preserve">  Zanae E</t>
  </si>
  <si>
    <t>Id861</t>
  </si>
  <si>
    <t>Locatelli</t>
  </si>
  <si>
    <t>Id862</t>
  </si>
  <si>
    <t>Brake</t>
  </si>
  <si>
    <t>Id863</t>
  </si>
  <si>
    <t>Jacobs</t>
  </si>
  <si>
    <t xml:space="preserve">  Jason L</t>
  </si>
  <si>
    <t>Id864</t>
  </si>
  <si>
    <t>Vaught</t>
  </si>
  <si>
    <t xml:space="preserve">  Benjamin J</t>
  </si>
  <si>
    <t>Id865</t>
  </si>
  <si>
    <t>Monteleone</t>
  </si>
  <si>
    <t>Id866</t>
  </si>
  <si>
    <t>Verdugo</t>
  </si>
  <si>
    <t xml:space="preserve">  Erika</t>
  </si>
  <si>
    <t>Id867</t>
  </si>
  <si>
    <t>Sellers</t>
  </si>
  <si>
    <t xml:space="preserve">  Chad</t>
  </si>
  <si>
    <t>Id868</t>
  </si>
  <si>
    <t>Bowman</t>
  </si>
  <si>
    <t>Id869</t>
  </si>
  <si>
    <t>Marley</t>
  </si>
  <si>
    <t>Id870</t>
  </si>
  <si>
    <t>Grey</t>
  </si>
  <si>
    <t xml:space="preserve">  Matthew R</t>
  </si>
  <si>
    <t>Id871</t>
  </si>
  <si>
    <t>O'Rourke</t>
  </si>
  <si>
    <t xml:space="preserve">  Orla</t>
  </si>
  <si>
    <t>Id872</t>
  </si>
  <si>
    <t>Fatehali</t>
  </si>
  <si>
    <t xml:space="preserve">  Shaista S</t>
  </si>
  <si>
    <t>Id873</t>
  </si>
  <si>
    <t>Piza-Taylor</t>
  </si>
  <si>
    <t>Id874</t>
  </si>
  <si>
    <t>Cavanaugh</t>
  </si>
  <si>
    <t xml:space="preserve">  Julie A</t>
  </si>
  <si>
    <t>Id875</t>
  </si>
  <si>
    <t>Amako</t>
  </si>
  <si>
    <t xml:space="preserve">  Megumi</t>
  </si>
  <si>
    <t>Id876</t>
  </si>
  <si>
    <t>Musa</t>
  </si>
  <si>
    <t xml:space="preserve">  Skylar</t>
  </si>
  <si>
    <t>Id877</t>
  </si>
  <si>
    <t>Phillippi</t>
  </si>
  <si>
    <t>Id878</t>
  </si>
  <si>
    <t>Hoskins</t>
  </si>
  <si>
    <t xml:space="preserve">  Amanda L</t>
  </si>
  <si>
    <t>Id879</t>
  </si>
  <si>
    <t>Imbalzano Zegar</t>
  </si>
  <si>
    <t xml:space="preserve">  Renee</t>
  </si>
  <si>
    <t>Id880</t>
  </si>
  <si>
    <t>Triedman</t>
  </si>
  <si>
    <t xml:space="preserve">  Nellie A</t>
  </si>
  <si>
    <t>Id881</t>
  </si>
  <si>
    <t>Lovuolo</t>
  </si>
  <si>
    <t xml:space="preserve">  Tamara</t>
  </si>
  <si>
    <t>Id882</t>
  </si>
  <si>
    <t>Chung</t>
  </si>
  <si>
    <t>Id883</t>
  </si>
  <si>
    <t>Newsom</t>
  </si>
  <si>
    <t xml:space="preserve">  Aimee J</t>
  </si>
  <si>
    <t>Id884</t>
  </si>
  <si>
    <t>Harrington</t>
  </si>
  <si>
    <t xml:space="preserve">  Suzanne</t>
  </si>
  <si>
    <t>Id885</t>
  </si>
  <si>
    <t>Hoffman</t>
  </si>
  <si>
    <t xml:space="preserve">  Kristin A</t>
  </si>
  <si>
    <t>Id886</t>
  </si>
  <si>
    <t>Van Vugt</t>
  </si>
  <si>
    <t xml:space="preserve">  Bronwyn</t>
  </si>
  <si>
    <t>Id887</t>
  </si>
  <si>
    <t>Feehley</t>
  </si>
  <si>
    <t xml:space="preserve">  Taylor J</t>
  </si>
  <si>
    <t>Id888</t>
  </si>
  <si>
    <t>Ashworth</t>
  </si>
  <si>
    <t xml:space="preserve">  Kimberly M</t>
  </si>
  <si>
    <t>Id889</t>
  </si>
  <si>
    <t>Hansen</t>
  </si>
  <si>
    <t xml:space="preserve">  Joshua E</t>
  </si>
  <si>
    <t>Id890</t>
  </si>
  <si>
    <t>Czyz</t>
  </si>
  <si>
    <t>Id891</t>
  </si>
  <si>
    <t>Bauder</t>
  </si>
  <si>
    <t xml:space="preserve">  Andrew R</t>
  </si>
  <si>
    <t>Id892</t>
  </si>
  <si>
    <t>Mendoza</t>
  </si>
  <si>
    <t xml:space="preserve">  Francisco J</t>
  </si>
  <si>
    <t>Id893</t>
  </si>
  <si>
    <t>Glass</t>
  </si>
  <si>
    <t xml:space="preserve">  Rhonda</t>
  </si>
  <si>
    <t>Id894</t>
  </si>
  <si>
    <t>Butcher</t>
  </si>
  <si>
    <t>Id895</t>
  </si>
  <si>
    <t>Traiser</t>
  </si>
  <si>
    <t xml:space="preserve">  Miles J</t>
  </si>
  <si>
    <t>Id896</t>
  </si>
  <si>
    <t>Mudy-Mader</t>
  </si>
  <si>
    <t xml:space="preserve">  Justyna I</t>
  </si>
  <si>
    <t>Id897</t>
  </si>
  <si>
    <t xml:space="preserve">  Lucille</t>
  </si>
  <si>
    <t>Id898</t>
  </si>
  <si>
    <t>Woo</t>
  </si>
  <si>
    <t xml:space="preserve">  April</t>
  </si>
  <si>
    <t>Id899</t>
  </si>
  <si>
    <t>Id900</t>
  </si>
  <si>
    <t xml:space="preserve">  Alyssa</t>
  </si>
  <si>
    <t>Id901</t>
  </si>
  <si>
    <t>Sheppard</t>
  </si>
  <si>
    <t xml:space="preserve">  Jessica E</t>
  </si>
  <si>
    <t>Id902</t>
  </si>
  <si>
    <t>Doran</t>
  </si>
  <si>
    <t>Id903</t>
  </si>
  <si>
    <t>Labrosse</t>
  </si>
  <si>
    <t xml:space="preserve">  Emilie</t>
  </si>
  <si>
    <t>Id904</t>
  </si>
  <si>
    <t>Thomas</t>
  </si>
  <si>
    <t xml:space="preserve">  Caitlin B</t>
  </si>
  <si>
    <t>Id905</t>
  </si>
  <si>
    <t>Lesniak</t>
  </si>
  <si>
    <t xml:space="preserve">  Joseph W</t>
  </si>
  <si>
    <t>Id906</t>
  </si>
  <si>
    <t>Prowse</t>
  </si>
  <si>
    <t>Id907</t>
  </si>
  <si>
    <t>Seigel</t>
  </si>
  <si>
    <t xml:space="preserve">  Leah L</t>
  </si>
  <si>
    <t>Id908</t>
  </si>
  <si>
    <t>Blas</t>
  </si>
  <si>
    <t xml:space="preserve">  Wayne L</t>
  </si>
  <si>
    <t>Id909</t>
  </si>
  <si>
    <t>Simpson</t>
  </si>
  <si>
    <t>Id910</t>
  </si>
  <si>
    <t>Gierman</t>
  </si>
  <si>
    <t xml:space="preserve">  Floris</t>
  </si>
  <si>
    <t>Id911</t>
  </si>
  <si>
    <t>Jeuland</t>
  </si>
  <si>
    <t xml:space="preserve">  Marc</t>
  </si>
  <si>
    <t>Id912</t>
  </si>
  <si>
    <t>Chorney</t>
  </si>
  <si>
    <t>Id913</t>
  </si>
  <si>
    <t>Rook</t>
  </si>
  <si>
    <t>Id914</t>
  </si>
  <si>
    <t xml:space="preserve">  Aharon N</t>
  </si>
  <si>
    <t>Id915</t>
  </si>
  <si>
    <t>Chin</t>
  </si>
  <si>
    <t xml:space="preserve">  Lawrence D</t>
  </si>
  <si>
    <t>Id916</t>
  </si>
  <si>
    <t xml:space="preserve">  Malcolm</t>
  </si>
  <si>
    <t>Id917</t>
  </si>
  <si>
    <t>Savage</t>
  </si>
  <si>
    <t xml:space="preserve">  Anna E</t>
  </si>
  <si>
    <t>Id918</t>
  </si>
  <si>
    <t>Hitchings</t>
  </si>
  <si>
    <t>Id919</t>
  </si>
  <si>
    <t>Truitt</t>
  </si>
  <si>
    <t>Id920</t>
  </si>
  <si>
    <t>Chang</t>
  </si>
  <si>
    <t xml:space="preserve">  Chia J</t>
  </si>
  <si>
    <t>Id921</t>
  </si>
  <si>
    <t>Frey</t>
  </si>
  <si>
    <t xml:space="preserve">  Laura A</t>
  </si>
  <si>
    <t>Id922</t>
  </si>
  <si>
    <t>Krishna</t>
  </si>
  <si>
    <t xml:space="preserve">  Aditi</t>
  </si>
  <si>
    <t>Id923</t>
  </si>
  <si>
    <t>Maher</t>
  </si>
  <si>
    <t xml:space="preserve">  Leah A</t>
  </si>
  <si>
    <t>Id924</t>
  </si>
  <si>
    <t>Boivin</t>
  </si>
  <si>
    <t xml:space="preserve">  Marianne</t>
  </si>
  <si>
    <t>Id925</t>
  </si>
  <si>
    <t>McAlister</t>
  </si>
  <si>
    <t xml:space="preserve">  Carla</t>
  </si>
  <si>
    <t>Id926</t>
  </si>
  <si>
    <t>Akhmedova</t>
  </si>
  <si>
    <t xml:space="preserve">  Oksana</t>
  </si>
  <si>
    <t>Id927</t>
  </si>
  <si>
    <t>Tucker</t>
  </si>
  <si>
    <t>Id928</t>
  </si>
  <si>
    <t>Gramelspacher</t>
  </si>
  <si>
    <t xml:space="preserve">  Maria A</t>
  </si>
  <si>
    <t>Id929</t>
  </si>
  <si>
    <t>Goldsmith</t>
  </si>
  <si>
    <t xml:space="preserve">  Lisa M</t>
  </si>
  <si>
    <t>Id930</t>
  </si>
  <si>
    <t>Tranter</t>
  </si>
  <si>
    <t xml:space="preserve">  Steve Jr</t>
  </si>
  <si>
    <t>Id931</t>
  </si>
  <si>
    <t>Tu</t>
  </si>
  <si>
    <t>Id932</t>
  </si>
  <si>
    <t>Kaczka</t>
  </si>
  <si>
    <t>Id933</t>
  </si>
  <si>
    <t>Hunter</t>
  </si>
  <si>
    <t xml:space="preserve">  Dale</t>
  </si>
  <si>
    <t>Id934</t>
  </si>
  <si>
    <t xml:space="preserve">  Brittany A</t>
  </si>
  <si>
    <t>Id935</t>
  </si>
  <si>
    <t>Ashby</t>
  </si>
  <si>
    <t xml:space="preserve">  Robert S</t>
  </si>
  <si>
    <t>Id936</t>
  </si>
  <si>
    <t>Ausen</t>
  </si>
  <si>
    <t>Id937</t>
  </si>
  <si>
    <t xml:space="preserve">  Ulrike</t>
  </si>
  <si>
    <t>Id938</t>
  </si>
  <si>
    <t>O'Leary</t>
  </si>
  <si>
    <t xml:space="preserve">  Katlyn A</t>
  </si>
  <si>
    <t>Id939</t>
  </si>
  <si>
    <t>Scoville</t>
  </si>
  <si>
    <t xml:space="preserve">  Morgan B</t>
  </si>
  <si>
    <t>Id940</t>
  </si>
  <si>
    <t>Kaus</t>
  </si>
  <si>
    <t>Id941</t>
  </si>
  <si>
    <t>Rainey</t>
  </si>
  <si>
    <t xml:space="preserve">  Chandler</t>
  </si>
  <si>
    <t>Id942</t>
  </si>
  <si>
    <t>Rasch</t>
  </si>
  <si>
    <t xml:space="preserve">  Silvana M</t>
  </si>
  <si>
    <t>Id943</t>
  </si>
  <si>
    <t>Plunkett</t>
  </si>
  <si>
    <t xml:space="preserve">  Natty</t>
  </si>
  <si>
    <t>Id944</t>
  </si>
  <si>
    <t xml:space="preserve">  Nicholas T</t>
  </si>
  <si>
    <t>Id945</t>
  </si>
  <si>
    <t>Gusmer</t>
  </si>
  <si>
    <t>Id946</t>
  </si>
  <si>
    <t>Loftus</t>
  </si>
  <si>
    <t>Id947</t>
  </si>
  <si>
    <t xml:space="preserve">  Antony G</t>
  </si>
  <si>
    <t>Id948</t>
  </si>
  <si>
    <t>Alvarez</t>
  </si>
  <si>
    <t>Id949</t>
  </si>
  <si>
    <t>Petersson</t>
  </si>
  <si>
    <t>Id950</t>
  </si>
  <si>
    <t>Liaw</t>
  </si>
  <si>
    <t>Id951</t>
  </si>
  <si>
    <t>Tripaldi</t>
  </si>
  <si>
    <t xml:space="preserve">  Cassandra</t>
  </si>
  <si>
    <t>Id952</t>
  </si>
  <si>
    <t xml:space="preserve">  Rosemary C</t>
  </si>
  <si>
    <t>Id953</t>
  </si>
  <si>
    <t>Endara</t>
  </si>
  <si>
    <t xml:space="preserve">  Carrie A</t>
  </si>
  <si>
    <t>Id954</t>
  </si>
  <si>
    <t>Valle</t>
  </si>
  <si>
    <t xml:space="preserve">  Gerardo Sr</t>
  </si>
  <si>
    <t>Id955</t>
  </si>
  <si>
    <t>Germain</t>
  </si>
  <si>
    <t>Id956</t>
  </si>
  <si>
    <t>Finecey</t>
  </si>
  <si>
    <t xml:space="preserve">  Meghan E</t>
  </si>
  <si>
    <t>Id957</t>
  </si>
  <si>
    <t>Id958</t>
  </si>
  <si>
    <t>Roe</t>
  </si>
  <si>
    <t xml:space="preserve">  Lisa B</t>
  </si>
  <si>
    <t>Id959</t>
  </si>
  <si>
    <t>Webb</t>
  </si>
  <si>
    <t xml:space="preserve">  Jane R</t>
  </si>
  <si>
    <t>Id960</t>
  </si>
  <si>
    <t>Stocker</t>
  </si>
  <si>
    <t>Id961</t>
  </si>
  <si>
    <t>Jacobson</t>
  </si>
  <si>
    <t>Id962</t>
  </si>
  <si>
    <t>Id963</t>
  </si>
  <si>
    <t>Goodwin</t>
  </si>
  <si>
    <t xml:space="preserve">  Jillian A</t>
  </si>
  <si>
    <t>Id964</t>
  </si>
  <si>
    <t>Brock</t>
  </si>
  <si>
    <t xml:space="preserve">  Laura D</t>
  </si>
  <si>
    <t>Id965</t>
  </si>
  <si>
    <t>Papp</t>
  </si>
  <si>
    <t xml:space="preserve">  Megan E</t>
  </si>
  <si>
    <t>Id966</t>
  </si>
  <si>
    <t>Siragusa</t>
  </si>
  <si>
    <t xml:space="preserve">  Shannon J</t>
  </si>
  <si>
    <t>Id967</t>
  </si>
  <si>
    <t>Pizarro</t>
  </si>
  <si>
    <t xml:space="preserve">  Rachelle M</t>
  </si>
  <si>
    <t>Id968</t>
  </si>
  <si>
    <t>Strange</t>
  </si>
  <si>
    <t>Id969</t>
  </si>
  <si>
    <t>Eidinger</t>
  </si>
  <si>
    <t>Id970</t>
  </si>
  <si>
    <t>Ginsburg</t>
  </si>
  <si>
    <t xml:space="preserve">  Brandon F</t>
  </si>
  <si>
    <t>Id971</t>
  </si>
  <si>
    <t>Truex</t>
  </si>
  <si>
    <t>Id972</t>
  </si>
  <si>
    <t>Higgins</t>
  </si>
  <si>
    <t xml:space="preserve">  Danielle N</t>
  </si>
  <si>
    <t>Id973</t>
  </si>
  <si>
    <t>McCurdy</t>
  </si>
  <si>
    <t>Id974</t>
  </si>
  <si>
    <t xml:space="preserve">  Bettina</t>
  </si>
  <si>
    <t>Id975</t>
  </si>
  <si>
    <t>Varner</t>
  </si>
  <si>
    <t>Id976</t>
  </si>
  <si>
    <t>Dahmen</t>
  </si>
  <si>
    <t xml:space="preserve">  Holli</t>
  </si>
  <si>
    <t>Id977</t>
  </si>
  <si>
    <t xml:space="preserve">  Heather C</t>
  </si>
  <si>
    <t>Id978</t>
  </si>
  <si>
    <t>Fraser</t>
  </si>
  <si>
    <t>Id979</t>
  </si>
  <si>
    <t>Deeg</t>
  </si>
  <si>
    <t>Id980</t>
  </si>
  <si>
    <t>Robertson</t>
  </si>
  <si>
    <t>Id981</t>
  </si>
  <si>
    <t>Peck</t>
  </si>
  <si>
    <t xml:space="preserve">  Graham</t>
  </si>
  <si>
    <t>Id982</t>
  </si>
  <si>
    <t>Burger</t>
  </si>
  <si>
    <t xml:space="preserve">  Garrett</t>
  </si>
  <si>
    <t>Id983</t>
  </si>
  <si>
    <t>Blain</t>
  </si>
  <si>
    <t>Id984</t>
  </si>
  <si>
    <t>Winters</t>
  </si>
  <si>
    <t xml:space="preserve">  Annabelle M</t>
  </si>
  <si>
    <t>Id985</t>
  </si>
  <si>
    <t>McCue</t>
  </si>
  <si>
    <t xml:space="preserve">  Daniel T</t>
  </si>
  <si>
    <t>Id986</t>
  </si>
  <si>
    <t>Webster</t>
  </si>
  <si>
    <t xml:space="preserve">  Deanne</t>
  </si>
  <si>
    <t>Id987</t>
  </si>
  <si>
    <t>Id988</t>
  </si>
  <si>
    <t>Chiappone</t>
  </si>
  <si>
    <t>Id989</t>
  </si>
  <si>
    <t>Opie</t>
  </si>
  <si>
    <t xml:space="preserve">  Jasmine P</t>
  </si>
  <si>
    <t>Id990</t>
  </si>
  <si>
    <t>Donnelly</t>
  </si>
  <si>
    <t>Id991</t>
  </si>
  <si>
    <t>Rall</t>
  </si>
  <si>
    <t xml:space="preserve">  Tracie</t>
  </si>
  <si>
    <t>Id992</t>
  </si>
  <si>
    <t xml:space="preserve">  Tristan D</t>
  </si>
  <si>
    <t>Id993</t>
  </si>
  <si>
    <t>Chen</t>
  </si>
  <si>
    <t xml:space="preserve">  Peiweng</t>
  </si>
  <si>
    <t>Id994</t>
  </si>
  <si>
    <t>Tufaro</t>
  </si>
  <si>
    <t xml:space="preserve">  Theresa M</t>
  </si>
  <si>
    <t>Id995</t>
  </si>
  <si>
    <t xml:space="preserve">  Daniel J</t>
  </si>
  <si>
    <t>Id996</t>
  </si>
  <si>
    <t>Susedik</t>
  </si>
  <si>
    <t xml:space="preserve">  Courtney M</t>
  </si>
  <si>
    <t>Id997</t>
  </si>
  <si>
    <t xml:space="preserve">  Jose A</t>
  </si>
  <si>
    <t>Id998</t>
  </si>
  <si>
    <t>Deady</t>
  </si>
  <si>
    <t>Id999</t>
  </si>
  <si>
    <t xml:space="preserve">  Jonathon M</t>
  </si>
  <si>
    <t>Id1000</t>
  </si>
  <si>
    <t>Schaefer</t>
  </si>
  <si>
    <t xml:space="preserve">  Stephanie A</t>
  </si>
  <si>
    <t>Id1001</t>
  </si>
  <si>
    <t>D'Alessandro</t>
  </si>
  <si>
    <t>Id1002</t>
  </si>
  <si>
    <t>Wyss</t>
  </si>
  <si>
    <t xml:space="preserve">  Krista</t>
  </si>
  <si>
    <t>Id1003</t>
  </si>
  <si>
    <t>Rose</t>
  </si>
  <si>
    <t xml:space="preserve">  Jenessa</t>
  </si>
  <si>
    <t>Id1004</t>
  </si>
  <si>
    <t>Hopper</t>
  </si>
  <si>
    <t>Id1005</t>
  </si>
  <si>
    <t>Finneran</t>
  </si>
  <si>
    <t>Id1006</t>
  </si>
  <si>
    <t>Basham</t>
  </si>
  <si>
    <t xml:space="preserve">  Amanda N</t>
  </si>
  <si>
    <t>Id1007</t>
  </si>
  <si>
    <t xml:space="preserve">  Teresa P</t>
  </si>
  <si>
    <t>Id1008</t>
  </si>
  <si>
    <t>Oscal</t>
  </si>
  <si>
    <t xml:space="preserve">  Dorian</t>
  </si>
  <si>
    <t>Id1009</t>
  </si>
  <si>
    <t>Craft</t>
  </si>
  <si>
    <t>Id1010</t>
  </si>
  <si>
    <t>Kebede</t>
  </si>
  <si>
    <t xml:space="preserve">  Aberu</t>
  </si>
  <si>
    <t>Id1011</t>
  </si>
  <si>
    <t>Strobel</t>
  </si>
  <si>
    <t>Id1012</t>
  </si>
  <si>
    <t>Dalton</t>
  </si>
  <si>
    <t>Id1013</t>
  </si>
  <si>
    <t>Morimoto</t>
  </si>
  <si>
    <t xml:space="preserve">  Tania K</t>
  </si>
  <si>
    <t>Id1014</t>
  </si>
  <si>
    <t>Manlove</t>
  </si>
  <si>
    <t>Id1015</t>
  </si>
  <si>
    <t>Madzik</t>
  </si>
  <si>
    <t>Id1016</t>
  </si>
  <si>
    <t>Hobson</t>
  </si>
  <si>
    <t xml:space="preserve">  Valery L</t>
  </si>
  <si>
    <t>Id1017</t>
  </si>
  <si>
    <t>Reyes</t>
  </si>
  <si>
    <t xml:space="preserve">  Joanna G</t>
  </si>
  <si>
    <t>Id1018</t>
  </si>
  <si>
    <t>Tierney</t>
  </si>
  <si>
    <t xml:space="preserve">  Stefanie F</t>
  </si>
  <si>
    <t>Id1019</t>
  </si>
  <si>
    <t>Gabris</t>
  </si>
  <si>
    <t>Id1020</t>
  </si>
  <si>
    <t>Howard</t>
  </si>
  <si>
    <t xml:space="preserve">  Liza J</t>
  </si>
  <si>
    <t>Id1021</t>
  </si>
  <si>
    <t>Kallay</t>
  </si>
  <si>
    <t xml:space="preserve">  Ian M</t>
  </si>
  <si>
    <t>Id1022</t>
  </si>
  <si>
    <t>Leguizamo</t>
  </si>
  <si>
    <t xml:space="preserve">  Claudia L</t>
  </si>
  <si>
    <t>Id1023</t>
  </si>
  <si>
    <t>Escartin</t>
  </si>
  <si>
    <t xml:space="preserve">  Jessica M</t>
  </si>
  <si>
    <t>Id1024</t>
  </si>
  <si>
    <t>Chorey</t>
  </si>
  <si>
    <t xml:space="preserve">  Billy Jr</t>
  </si>
  <si>
    <t>Id1025</t>
  </si>
  <si>
    <t>McVay</t>
  </si>
  <si>
    <t>Id1026</t>
  </si>
  <si>
    <t>Vinson</t>
  </si>
  <si>
    <t xml:space="preserve">  Tim</t>
  </si>
  <si>
    <t>Id1027</t>
  </si>
  <si>
    <t>Astrike-Davis</t>
  </si>
  <si>
    <t xml:space="preserve">  Emma M</t>
  </si>
  <si>
    <t>Id1028</t>
  </si>
  <si>
    <t>Harder</t>
  </si>
  <si>
    <t>Id1029</t>
  </si>
  <si>
    <t>Bell</t>
  </si>
  <si>
    <t>Id1030</t>
  </si>
  <si>
    <t>Dawes</t>
  </si>
  <si>
    <t xml:space="preserve">  Bridget K</t>
  </si>
  <si>
    <t>Id1031</t>
  </si>
  <si>
    <t>Larios</t>
  </si>
  <si>
    <t xml:space="preserve">  Gabriel</t>
  </si>
  <si>
    <t>Id1032</t>
  </si>
  <si>
    <t>Yaremczuk</t>
  </si>
  <si>
    <t xml:space="preserve">  Natasha</t>
  </si>
  <si>
    <t>Id1033</t>
  </si>
  <si>
    <t xml:space="preserve">  Abby A</t>
  </si>
  <si>
    <t>Id1034</t>
  </si>
  <si>
    <t>Eversman</t>
  </si>
  <si>
    <t>Id1035</t>
  </si>
  <si>
    <t>Hickory</t>
  </si>
  <si>
    <t xml:space="preserve">  Mckendree</t>
  </si>
  <si>
    <t>Id1036</t>
  </si>
  <si>
    <t>Mooney</t>
  </si>
  <si>
    <t>Id1037</t>
  </si>
  <si>
    <t>Craighead</t>
  </si>
  <si>
    <t>Id1038</t>
  </si>
  <si>
    <t>Gardner</t>
  </si>
  <si>
    <t xml:space="preserve">  Joshua P</t>
  </si>
  <si>
    <t>Id1039</t>
  </si>
  <si>
    <t>Lohrenz</t>
  </si>
  <si>
    <t>Id1040</t>
  </si>
  <si>
    <t>Demise</t>
  </si>
  <si>
    <t xml:space="preserve">  Shure</t>
  </si>
  <si>
    <t>Id1041</t>
  </si>
  <si>
    <t>Id1042</t>
  </si>
  <si>
    <t>Guitard</t>
  </si>
  <si>
    <t xml:space="preserve">  Brenda</t>
  </si>
  <si>
    <t>Id1043</t>
  </si>
  <si>
    <t>Navas</t>
  </si>
  <si>
    <t xml:space="preserve">  Joseph M</t>
  </si>
  <si>
    <t>Id1044</t>
  </si>
  <si>
    <t>Ptucha</t>
  </si>
  <si>
    <t xml:space="preserve">  Stephen J</t>
  </si>
  <si>
    <t>Id1045</t>
  </si>
  <si>
    <t>Kirouac</t>
  </si>
  <si>
    <t xml:space="preserve">  Kathya</t>
  </si>
  <si>
    <t>Id1046</t>
  </si>
  <si>
    <t>Toews</t>
  </si>
  <si>
    <t xml:space="preserve">  Wesley</t>
  </si>
  <si>
    <t>Id1047</t>
  </si>
  <si>
    <t>Perry</t>
  </si>
  <si>
    <t>Id1048</t>
  </si>
  <si>
    <t>Kretz</t>
  </si>
  <si>
    <t xml:space="preserve">  Jamie L</t>
  </si>
  <si>
    <t>Id1049</t>
  </si>
  <si>
    <t>Hempel</t>
  </si>
  <si>
    <t xml:space="preserve">  Alexandra</t>
  </si>
  <si>
    <t>Id1050</t>
  </si>
  <si>
    <t>McBroom</t>
  </si>
  <si>
    <t>Id1051</t>
  </si>
  <si>
    <t>Yoo</t>
  </si>
  <si>
    <t xml:space="preserve">  Rebecca J</t>
  </si>
  <si>
    <t>Id1052</t>
  </si>
  <si>
    <t>Rand</t>
  </si>
  <si>
    <t xml:space="preserve">  Austin T</t>
  </si>
  <si>
    <t>Id1053</t>
  </si>
  <si>
    <t>Wolfe</t>
  </si>
  <si>
    <t xml:space="preserve">  Jamie T</t>
  </si>
  <si>
    <t>Id1054</t>
  </si>
  <si>
    <t>Vance</t>
  </si>
  <si>
    <t>Id1055</t>
  </si>
  <si>
    <t>Burnett</t>
  </si>
  <si>
    <t>Id1056</t>
  </si>
  <si>
    <t>Clason</t>
  </si>
  <si>
    <t xml:space="preserve">  Gillian</t>
  </si>
  <si>
    <t>Id1057</t>
  </si>
  <si>
    <t xml:space="preserve">  Brenn E</t>
  </si>
  <si>
    <t>Id1058</t>
  </si>
  <si>
    <t>Pietz</t>
  </si>
  <si>
    <t>Id1059</t>
  </si>
  <si>
    <t>Tegenkamp</t>
  </si>
  <si>
    <t>Id1060</t>
  </si>
  <si>
    <t>Dover</t>
  </si>
  <si>
    <t xml:space="preserve">  Thomas A</t>
  </si>
  <si>
    <t>Id1061</t>
  </si>
  <si>
    <t>Dockemeyer</t>
  </si>
  <si>
    <t xml:space="preserve">  Kevin J</t>
  </si>
  <si>
    <t>Id1062</t>
  </si>
  <si>
    <t xml:space="preserve">  William H</t>
  </si>
  <si>
    <t xml:space="preserve"> III</t>
  </si>
  <si>
    <t>Id1063</t>
  </si>
  <si>
    <t>Harel</t>
  </si>
  <si>
    <t xml:space="preserve">  Gal</t>
  </si>
  <si>
    <t>Id1064</t>
  </si>
  <si>
    <t>Aguila</t>
  </si>
  <si>
    <t xml:space="preserve">  Anton</t>
  </si>
  <si>
    <t>Id1065</t>
  </si>
  <si>
    <t>Vallejo Sarmiento</t>
  </si>
  <si>
    <t xml:space="preserve">  Yazmin</t>
  </si>
  <si>
    <t>Id1066</t>
  </si>
  <si>
    <t>Beisheim</t>
  </si>
  <si>
    <t xml:space="preserve">  Florian</t>
  </si>
  <si>
    <t>Id1067</t>
  </si>
  <si>
    <t>Lenhoff</t>
  </si>
  <si>
    <t>Id1068</t>
  </si>
  <si>
    <t>Wehrwein</t>
  </si>
  <si>
    <t>Id1069</t>
  </si>
  <si>
    <t xml:space="preserve">  Claire</t>
  </si>
  <si>
    <t>Id1070</t>
  </si>
  <si>
    <t>Markowitz</t>
  </si>
  <si>
    <t xml:space="preserve">  Lynn M</t>
  </si>
  <si>
    <t>Id1071</t>
  </si>
  <si>
    <t>Vos</t>
  </si>
  <si>
    <t>Id1072</t>
  </si>
  <si>
    <t>McLeod</t>
  </si>
  <si>
    <t xml:space="preserve">  Candice</t>
  </si>
  <si>
    <t>Id1073</t>
  </si>
  <si>
    <t>Balcom</t>
  </si>
  <si>
    <t xml:space="preserve">  Jennifer D</t>
  </si>
  <si>
    <t>Id1074</t>
  </si>
  <si>
    <t>Dirth</t>
  </si>
  <si>
    <t>Id1075</t>
  </si>
  <si>
    <t>Inglish</t>
  </si>
  <si>
    <t>Id1076</t>
  </si>
  <si>
    <t xml:space="preserve">  Devon R</t>
  </si>
  <si>
    <t>Id1077</t>
  </si>
  <si>
    <t>Massa-Musiak</t>
  </si>
  <si>
    <t xml:space="preserve">  Elena</t>
  </si>
  <si>
    <t>Id1078</t>
  </si>
  <si>
    <t>Bailey</t>
  </si>
  <si>
    <t>Id1079</t>
  </si>
  <si>
    <t>Jacoby</t>
  </si>
  <si>
    <t xml:space="preserve">  Bert</t>
  </si>
  <si>
    <t>Id1080</t>
  </si>
  <si>
    <t>Crimmings</t>
  </si>
  <si>
    <t xml:space="preserve">  John P</t>
  </si>
  <si>
    <t>Id1081</t>
  </si>
  <si>
    <t>Crane</t>
  </si>
  <si>
    <t>Id1082</t>
  </si>
  <si>
    <t>Swartzfager</t>
  </si>
  <si>
    <t xml:space="preserve">  Lisa K</t>
  </si>
  <si>
    <t>Id1083</t>
  </si>
  <si>
    <t>Clevenger</t>
  </si>
  <si>
    <t xml:space="preserve">  Kristine</t>
  </si>
  <si>
    <t>Id1084</t>
  </si>
  <si>
    <t>Reichardt</t>
  </si>
  <si>
    <t xml:space="preserve">  Paul A</t>
  </si>
  <si>
    <t>Id1085</t>
  </si>
  <si>
    <t>Morton</t>
  </si>
  <si>
    <t>Id1086</t>
  </si>
  <si>
    <t>Sunstrum</t>
  </si>
  <si>
    <t>Id1087</t>
  </si>
  <si>
    <t>Frownfelter</t>
  </si>
  <si>
    <t xml:space="preserve">  Milah B</t>
  </si>
  <si>
    <t>Id1088</t>
  </si>
  <si>
    <t>Richter</t>
  </si>
  <si>
    <t xml:space="preserve">  Annette M</t>
  </si>
  <si>
    <t>Id1089</t>
  </si>
  <si>
    <t>England</t>
  </si>
  <si>
    <t xml:space="preserve">  Yoko</t>
  </si>
  <si>
    <t>Id1090</t>
  </si>
  <si>
    <t>McLean</t>
  </si>
  <si>
    <t xml:space="preserve">  Laura</t>
  </si>
  <si>
    <t>Id1091</t>
  </si>
  <si>
    <t xml:space="preserve">  Tess A</t>
  </si>
  <si>
    <t>Id1092</t>
  </si>
  <si>
    <t>Lane</t>
  </si>
  <si>
    <t xml:space="preserve">  William G</t>
  </si>
  <si>
    <t>Id1093</t>
  </si>
  <si>
    <t>Vonachen</t>
  </si>
  <si>
    <t xml:space="preserve">  Paige</t>
  </si>
  <si>
    <t>Id1094</t>
  </si>
  <si>
    <t>Id1095</t>
  </si>
  <si>
    <t>Kidwell</t>
  </si>
  <si>
    <t>Id1096</t>
  </si>
  <si>
    <t>Betancourth</t>
  </si>
  <si>
    <t xml:space="preserve">  Maria</t>
  </si>
  <si>
    <t>Id1097</t>
  </si>
  <si>
    <t>Henstrom</t>
  </si>
  <si>
    <t xml:space="preserve">  Stephanie D</t>
  </si>
  <si>
    <t>Id1098</t>
  </si>
  <si>
    <t>Pereira</t>
  </si>
  <si>
    <t>Id1099</t>
  </si>
  <si>
    <t xml:space="preserve">  Sara M</t>
  </si>
  <si>
    <t>Id1100</t>
  </si>
  <si>
    <t>Brown</t>
  </si>
  <si>
    <t xml:space="preserve">  Scott A</t>
  </si>
  <si>
    <t>Id1101</t>
  </si>
  <si>
    <t>Reasoner</t>
  </si>
  <si>
    <t>Id1102</t>
  </si>
  <si>
    <t>Id1103</t>
  </si>
  <si>
    <t>Carver</t>
  </si>
  <si>
    <t xml:space="preserve">  Brian A</t>
  </si>
  <si>
    <t>Id1104</t>
  </si>
  <si>
    <t>Borror</t>
  </si>
  <si>
    <t xml:space="preserve">  Kaitlin R</t>
  </si>
  <si>
    <t>Id1105</t>
  </si>
  <si>
    <t>Saad</t>
  </si>
  <si>
    <t xml:space="preserve">  Mohammad</t>
  </si>
  <si>
    <t>Id1106</t>
  </si>
  <si>
    <t>Paul</t>
  </si>
  <si>
    <t>Id1107</t>
  </si>
  <si>
    <t>Trail</t>
  </si>
  <si>
    <t>Id1108</t>
  </si>
  <si>
    <t>Benton</t>
  </si>
  <si>
    <t xml:space="preserve">  Kelli M</t>
  </si>
  <si>
    <t>Id1109</t>
  </si>
  <si>
    <t>Bauman</t>
  </si>
  <si>
    <t xml:space="preserve">  Sheridan H</t>
  </si>
  <si>
    <t>Id1110</t>
  </si>
  <si>
    <t>Bakula</t>
  </si>
  <si>
    <t xml:space="preserve">  Sarah M</t>
  </si>
  <si>
    <t>Id1111</t>
  </si>
  <si>
    <t>Id1112</t>
  </si>
  <si>
    <t>Davis</t>
  </si>
  <si>
    <t xml:space="preserve">  Laura J</t>
  </si>
  <si>
    <t>Id1113</t>
  </si>
  <si>
    <t>Weiler</t>
  </si>
  <si>
    <t>Id1114</t>
  </si>
  <si>
    <t>Schaaf</t>
  </si>
  <si>
    <t xml:space="preserve">  Gisele</t>
  </si>
  <si>
    <t>Id1115</t>
  </si>
  <si>
    <t>Sack</t>
  </si>
  <si>
    <t xml:space="preserve">  Myra L</t>
  </si>
  <si>
    <t>Id1116</t>
  </si>
  <si>
    <t>Chenard</t>
  </si>
  <si>
    <t xml:space="preserve">  Melissa M</t>
  </si>
  <si>
    <t>Id1117</t>
  </si>
  <si>
    <t>Williamson</t>
  </si>
  <si>
    <t xml:space="preserve">  Eleanor F</t>
  </si>
  <si>
    <t>Id1118</t>
  </si>
  <si>
    <t>Dollas</t>
  </si>
  <si>
    <t>Id1119</t>
  </si>
  <si>
    <t>Sprague</t>
  </si>
  <si>
    <t xml:space="preserve">  Kenneth</t>
  </si>
  <si>
    <t>Id1120</t>
  </si>
  <si>
    <t>Michell</t>
  </si>
  <si>
    <t xml:space="preserve">  Robert G</t>
  </si>
  <si>
    <t>Id1121</t>
  </si>
  <si>
    <t>Datwyler</t>
  </si>
  <si>
    <t xml:space="preserve">  Thomas C</t>
  </si>
  <si>
    <t>Id1122</t>
  </si>
  <si>
    <t>Mead</t>
  </si>
  <si>
    <t>Id1123</t>
  </si>
  <si>
    <t>Kennedy</t>
  </si>
  <si>
    <t xml:space="preserve">  Mallory D</t>
  </si>
  <si>
    <t>Id1124</t>
  </si>
  <si>
    <t>Czech</t>
  </si>
  <si>
    <t>Id1125</t>
  </si>
  <si>
    <t>O'Brien</t>
  </si>
  <si>
    <t xml:space="preserve">  Jamie</t>
  </si>
  <si>
    <t>Id1126</t>
  </si>
  <si>
    <t>Bachman</t>
  </si>
  <si>
    <t xml:space="preserve">  Ariell</t>
  </si>
  <si>
    <t>Id1127</t>
  </si>
  <si>
    <t>Bednar</t>
  </si>
  <si>
    <t>Id1128</t>
  </si>
  <si>
    <t>Daye</t>
  </si>
  <si>
    <t>Id1129</t>
  </si>
  <si>
    <t>Clarke</t>
  </si>
  <si>
    <t xml:space="preserve">  Thomas B</t>
  </si>
  <si>
    <t>Id1130</t>
  </si>
  <si>
    <t>Koren</t>
  </si>
  <si>
    <t>Id1131</t>
  </si>
  <si>
    <t>Kuramoto</t>
  </si>
  <si>
    <t xml:space="preserve">  Rachelle L</t>
  </si>
  <si>
    <t>Id1132</t>
  </si>
  <si>
    <t>Lynn</t>
  </si>
  <si>
    <t xml:space="preserve">  Colleen</t>
  </si>
  <si>
    <t>Id1133</t>
  </si>
  <si>
    <t>Dierksen</t>
  </si>
  <si>
    <t xml:space="preserve">  Gregory A</t>
  </si>
  <si>
    <t>Id1134</t>
  </si>
  <si>
    <t>Zoeller</t>
  </si>
  <si>
    <t>Id1135</t>
  </si>
  <si>
    <t>Flesch</t>
  </si>
  <si>
    <t>Id1136</t>
  </si>
  <si>
    <t>Maltby</t>
  </si>
  <si>
    <t xml:space="preserve">  Sara</t>
  </si>
  <si>
    <t>Id1137</t>
  </si>
  <si>
    <t>Custance</t>
  </si>
  <si>
    <t xml:space="preserve">  Lucie J</t>
  </si>
  <si>
    <t>Id1138</t>
  </si>
  <si>
    <t>Choi</t>
  </si>
  <si>
    <t xml:space="preserve">  Elizabeth S</t>
  </si>
  <si>
    <t>Id1139</t>
  </si>
  <si>
    <t>Barnett</t>
  </si>
  <si>
    <t xml:space="preserve">  Carma S</t>
  </si>
  <si>
    <t>Id1140</t>
  </si>
  <si>
    <t>Proulx</t>
  </si>
  <si>
    <t>Id1141</t>
  </si>
  <si>
    <t>Id1142</t>
  </si>
  <si>
    <t>Lundine</t>
  </si>
  <si>
    <t>Id1143</t>
  </si>
  <si>
    <t>Paullin</t>
  </si>
  <si>
    <t>Id1144</t>
  </si>
  <si>
    <t>Delucia</t>
  </si>
  <si>
    <t xml:space="preserve">  Francesca</t>
  </si>
  <si>
    <t>Id1145</t>
  </si>
  <si>
    <t>Valentine</t>
  </si>
  <si>
    <t>Id1146</t>
  </si>
  <si>
    <t>Mohara</t>
  </si>
  <si>
    <t xml:space="preserve">  Toshiyuki</t>
  </si>
  <si>
    <t>Id1147</t>
  </si>
  <si>
    <t>Fairbrother</t>
  </si>
  <si>
    <t xml:space="preserve">  Tom L</t>
  </si>
  <si>
    <t>Id1148</t>
  </si>
  <si>
    <t>Fagan</t>
  </si>
  <si>
    <t>Id1149</t>
  </si>
  <si>
    <t>Toth</t>
  </si>
  <si>
    <t>Id1150</t>
  </si>
  <si>
    <t>Guinn</t>
  </si>
  <si>
    <t xml:space="preserve">  Julee</t>
  </si>
  <si>
    <t>Id1151</t>
  </si>
  <si>
    <t xml:space="preserve">  Christopher M</t>
  </si>
  <si>
    <t>Id1152</t>
  </si>
  <si>
    <t>Diviney</t>
  </si>
  <si>
    <t xml:space="preserve">  Ciaran</t>
  </si>
  <si>
    <t>Id1153</t>
  </si>
  <si>
    <t>Marlatt</t>
  </si>
  <si>
    <t>Id1154</t>
  </si>
  <si>
    <t>Ohler</t>
  </si>
  <si>
    <t xml:space="preserve">  Makie</t>
  </si>
  <si>
    <t>Id1155</t>
  </si>
  <si>
    <t>Mossler</t>
  </si>
  <si>
    <t xml:space="preserve">  Emily E</t>
  </si>
  <si>
    <t>Id1156</t>
  </si>
  <si>
    <t>Segall</t>
  </si>
  <si>
    <t xml:space="preserve">  Cary</t>
  </si>
  <si>
    <t>Id1157</t>
  </si>
  <si>
    <t>Sprieser</t>
  </si>
  <si>
    <t xml:space="preserve">  Steven</t>
  </si>
  <si>
    <t>Id1158</t>
  </si>
  <si>
    <t>Blanco</t>
  </si>
  <si>
    <t xml:space="preserve">  Jose Antonio Sr</t>
  </si>
  <si>
    <t>Id1159</t>
  </si>
  <si>
    <t>Sheptock</t>
  </si>
  <si>
    <t xml:space="preserve">  Tatiana</t>
  </si>
  <si>
    <t>Id1160</t>
  </si>
  <si>
    <t>Chruniak</t>
  </si>
  <si>
    <t xml:space="preserve">  Dan T</t>
  </si>
  <si>
    <t>Id1161</t>
  </si>
  <si>
    <t>Miller</t>
  </si>
  <si>
    <t xml:space="preserve">  Liisa A</t>
  </si>
  <si>
    <t>Id1162</t>
  </si>
  <si>
    <t>Theis</t>
  </si>
  <si>
    <t>Id1163</t>
  </si>
  <si>
    <t>Sadler</t>
  </si>
  <si>
    <t xml:space="preserve">  Maxwell</t>
  </si>
  <si>
    <t>Id1164</t>
  </si>
  <si>
    <t>Auger</t>
  </si>
  <si>
    <t xml:space="preserve">  Pascale</t>
  </si>
  <si>
    <t>Id1165</t>
  </si>
  <si>
    <t>Steadman</t>
  </si>
  <si>
    <t xml:space="preserve">  Becca</t>
  </si>
  <si>
    <t>Id1166</t>
  </si>
  <si>
    <t>McCarron</t>
  </si>
  <si>
    <t>Id1167</t>
  </si>
  <si>
    <t>Roecker</t>
  </si>
  <si>
    <t>Id1168</t>
  </si>
  <si>
    <t>Giumarra</t>
  </si>
  <si>
    <t xml:space="preserve">  Nicole R</t>
  </si>
  <si>
    <t>Id1169</t>
  </si>
  <si>
    <t xml:space="preserve">  David W</t>
  </si>
  <si>
    <t>Id1170</t>
  </si>
  <si>
    <t>Bower</t>
  </si>
  <si>
    <t xml:space="preserve">  Grant</t>
  </si>
  <si>
    <t>Id1171</t>
  </si>
  <si>
    <t xml:space="preserve">  Sophia</t>
  </si>
  <si>
    <t>Id1172</t>
  </si>
  <si>
    <t>Capriccioso</t>
  </si>
  <si>
    <t xml:space="preserve">  Christina</t>
  </si>
  <si>
    <t>Id1173</t>
  </si>
  <si>
    <t>Starbuck</t>
  </si>
  <si>
    <t xml:space="preserve">  Sam L</t>
  </si>
  <si>
    <t>Id1174</t>
  </si>
  <si>
    <t>McMahon</t>
  </si>
  <si>
    <t xml:space="preserve">  Haley R</t>
  </si>
  <si>
    <t>Id1175</t>
  </si>
  <si>
    <t>Rissell</t>
  </si>
  <si>
    <t xml:space="preserve">  Ethan</t>
  </si>
  <si>
    <t>Id1176</t>
  </si>
  <si>
    <t>Kromroy</t>
  </si>
  <si>
    <t xml:space="preserve">  Andrew W</t>
  </si>
  <si>
    <t>Id1177</t>
  </si>
  <si>
    <t>Manfredi</t>
  </si>
  <si>
    <t xml:space="preserve">  Mark G</t>
  </si>
  <si>
    <t>Id1178</t>
  </si>
  <si>
    <t>Manwaring</t>
  </si>
  <si>
    <t xml:space="preserve">  Kasey E</t>
  </si>
  <si>
    <t>Id1179</t>
  </si>
  <si>
    <t>Tomaszewski</t>
  </si>
  <si>
    <t>Id1180</t>
  </si>
  <si>
    <t>Gannon</t>
  </si>
  <si>
    <t>Id1181</t>
  </si>
  <si>
    <t>Frye</t>
  </si>
  <si>
    <t>Id1182</t>
  </si>
  <si>
    <t xml:space="preserve">  Kristin M</t>
  </si>
  <si>
    <t>Id1183</t>
  </si>
  <si>
    <t>Currier</t>
  </si>
  <si>
    <t xml:space="preserve">  Mary-Lynn B</t>
  </si>
  <si>
    <t>Id1184</t>
  </si>
  <si>
    <t>Whittendale</t>
  </si>
  <si>
    <t xml:space="preserve">  Jamie A</t>
  </si>
  <si>
    <t>Id1185</t>
  </si>
  <si>
    <t>Rixe</t>
  </si>
  <si>
    <t xml:space="preserve">  Jeffrey A</t>
  </si>
  <si>
    <t>Id1186</t>
  </si>
  <si>
    <t>Ballon-Landa</t>
  </si>
  <si>
    <t>Id1187</t>
  </si>
  <si>
    <t>Zaferos</t>
  </si>
  <si>
    <t xml:space="preserve">  Audrey</t>
  </si>
  <si>
    <t>Id1188</t>
  </si>
  <si>
    <t xml:space="preserve">  Jacob</t>
  </si>
  <si>
    <t>Id1189</t>
  </si>
  <si>
    <t>Evans Marke</t>
  </si>
  <si>
    <t xml:space="preserve">  Daniel S</t>
  </si>
  <si>
    <t>Id1190</t>
  </si>
  <si>
    <t>Samland</t>
  </si>
  <si>
    <t xml:space="preserve">  Marc C</t>
  </si>
  <si>
    <t>Id1191</t>
  </si>
  <si>
    <t>Shapiro</t>
  </si>
  <si>
    <t xml:space="preserve">  Mark S</t>
  </si>
  <si>
    <t>Id1192</t>
  </si>
  <si>
    <t>Snitzer</t>
  </si>
  <si>
    <t>Id1193</t>
  </si>
  <si>
    <t>Herra Arroyo</t>
  </si>
  <si>
    <t>Id1194</t>
  </si>
  <si>
    <t>Watters</t>
  </si>
  <si>
    <t>Id1195</t>
  </si>
  <si>
    <t>Steele-Belkin</t>
  </si>
  <si>
    <t xml:space="preserve">  Dara</t>
  </si>
  <si>
    <t>Id1196</t>
  </si>
  <si>
    <t>Christensen</t>
  </si>
  <si>
    <t xml:space="preserve">  Rachelle R</t>
  </si>
  <si>
    <t>Id1197</t>
  </si>
  <si>
    <t>Hodge</t>
  </si>
  <si>
    <t xml:space="preserve">  Brenda J</t>
  </si>
  <si>
    <t>Id1198</t>
  </si>
  <si>
    <t>Rusterholz</t>
  </si>
  <si>
    <t>Id1199</t>
  </si>
  <si>
    <t>Lafrance</t>
  </si>
  <si>
    <t xml:space="preserve">  Sylvain</t>
  </si>
  <si>
    <t>Id1200</t>
  </si>
  <si>
    <t>Hallis</t>
  </si>
  <si>
    <t>Id1201</t>
  </si>
  <si>
    <t>Id1202</t>
  </si>
  <si>
    <t>Salowitz</t>
  </si>
  <si>
    <t xml:space="preserve">  Kaitlin M</t>
  </si>
  <si>
    <t>Id1203</t>
  </si>
  <si>
    <t>Blake</t>
  </si>
  <si>
    <t xml:space="preserve">  William R</t>
  </si>
  <si>
    <t>Id1204</t>
  </si>
  <si>
    <t>Langerak</t>
  </si>
  <si>
    <t>Id1205</t>
  </si>
  <si>
    <t>Bonilla</t>
  </si>
  <si>
    <t xml:space="preserve">  Veronica</t>
  </si>
  <si>
    <t>Id1206</t>
  </si>
  <si>
    <t>Ciabattoni</t>
  </si>
  <si>
    <t xml:space="preserve">  Warren</t>
  </si>
  <si>
    <t>Id1207</t>
  </si>
  <si>
    <t>Escanero Palmer</t>
  </si>
  <si>
    <t xml:space="preserve">  Daniela</t>
  </si>
  <si>
    <t>Id1208</t>
  </si>
  <si>
    <t xml:space="preserve">  Deirdre A</t>
  </si>
  <si>
    <t>Id1209</t>
  </si>
  <si>
    <t>Osmark</t>
  </si>
  <si>
    <t xml:space="preserve">  Mathias</t>
  </si>
  <si>
    <t>Id1210</t>
  </si>
  <si>
    <t>Id1211</t>
  </si>
  <si>
    <t>Warwick</t>
  </si>
  <si>
    <t xml:space="preserve">  Kurt</t>
  </si>
  <si>
    <t>Id1212</t>
  </si>
  <si>
    <t>Magnuson</t>
  </si>
  <si>
    <t>Id1213</t>
  </si>
  <si>
    <t>Marsh</t>
  </si>
  <si>
    <t>Id1214</t>
  </si>
  <si>
    <t>Kari</t>
  </si>
  <si>
    <t>Id1215</t>
  </si>
  <si>
    <t>Standiford</t>
  </si>
  <si>
    <t xml:space="preserve">  Alex F</t>
  </si>
  <si>
    <t>Id1216</t>
  </si>
  <si>
    <t>Sherwin</t>
  </si>
  <si>
    <t xml:space="preserve">  Alice</t>
  </si>
  <si>
    <t>Id1217</t>
  </si>
  <si>
    <t>Id1218</t>
  </si>
  <si>
    <t>Blekeli</t>
  </si>
  <si>
    <t xml:space="preserve">  Johannes Fiskerstand</t>
  </si>
  <si>
    <t>Id1219</t>
  </si>
  <si>
    <t>Vangampleare</t>
  </si>
  <si>
    <t>Id1220</t>
  </si>
  <si>
    <t>Hiatt</t>
  </si>
  <si>
    <t xml:space="preserve">  Jon M</t>
  </si>
  <si>
    <t>Id1221</t>
  </si>
  <si>
    <t>Tadesse</t>
  </si>
  <si>
    <t xml:space="preserve">  Fasil</t>
  </si>
  <si>
    <t>Id1222</t>
  </si>
  <si>
    <t>Jaswell</t>
  </si>
  <si>
    <t>Id1223</t>
  </si>
  <si>
    <t>Phillips-Cook</t>
  </si>
  <si>
    <t xml:space="preserve">  Lisa J</t>
  </si>
  <si>
    <t>Id1224</t>
  </si>
  <si>
    <t xml:space="preserve">  Doron P</t>
  </si>
  <si>
    <t>Id1225</t>
  </si>
  <si>
    <t xml:space="preserve">  Katharina</t>
  </si>
  <si>
    <t>Id1226</t>
  </si>
  <si>
    <t>Desruisseaux</t>
  </si>
  <si>
    <t xml:space="preserve">  Carl</t>
  </si>
  <si>
    <t>Id1227</t>
  </si>
  <si>
    <t>Ripp</t>
  </si>
  <si>
    <t xml:space="preserve">  Kelsey J</t>
  </si>
  <si>
    <t>Id1228</t>
  </si>
  <si>
    <t>Harris</t>
  </si>
  <si>
    <t xml:space="preserve">  Stephen A</t>
  </si>
  <si>
    <t>Id1229</t>
  </si>
  <si>
    <t>Shafer</t>
  </si>
  <si>
    <t>Id1230</t>
  </si>
  <si>
    <t>Hemesath</t>
  </si>
  <si>
    <t xml:space="preserve">  Katie C</t>
  </si>
  <si>
    <t>Id1231</t>
  </si>
  <si>
    <t>Vinci</t>
  </si>
  <si>
    <t xml:space="preserve">  Melissa K</t>
  </si>
  <si>
    <t>Id1232</t>
  </si>
  <si>
    <t>Diamond-Husmann</t>
  </si>
  <si>
    <t xml:space="preserve">  Kara H</t>
  </si>
  <si>
    <t>Id1233</t>
  </si>
  <si>
    <t>Soto</t>
  </si>
  <si>
    <t xml:space="preserve">  Juan Carlos</t>
  </si>
  <si>
    <t>Id1234</t>
  </si>
  <si>
    <t xml:space="preserve">  John III</t>
  </si>
  <si>
    <t>Id1235</t>
  </si>
  <si>
    <t>Patrick</t>
  </si>
  <si>
    <t>Id1236</t>
  </si>
  <si>
    <t>Dacko</t>
  </si>
  <si>
    <t xml:space="preserve">  Kristin C</t>
  </si>
  <si>
    <t>Id1237</t>
  </si>
  <si>
    <t>Glassey</t>
  </si>
  <si>
    <t xml:space="preserve">  Casey M</t>
  </si>
  <si>
    <t>Id1238</t>
  </si>
  <si>
    <t>Frechette</t>
  </si>
  <si>
    <t>Id1239</t>
  </si>
  <si>
    <t>Benitez</t>
  </si>
  <si>
    <t xml:space="preserve">  Braulio</t>
  </si>
  <si>
    <t>Id1240</t>
  </si>
  <si>
    <t>Gauthier</t>
  </si>
  <si>
    <t xml:space="preserve">  Anne-Marie</t>
  </si>
  <si>
    <t>Id1241</t>
  </si>
  <si>
    <t>Fazioli</t>
  </si>
  <si>
    <t xml:space="preserve">  Samuel K</t>
  </si>
  <si>
    <t>Id1242</t>
  </si>
  <si>
    <t xml:space="preserve">  Yuki</t>
  </si>
  <si>
    <t>Id1243</t>
  </si>
  <si>
    <t>Dannenhauer</t>
  </si>
  <si>
    <t xml:space="preserve">  Rafer</t>
  </si>
  <si>
    <t>Id1244</t>
  </si>
  <si>
    <t>McComb</t>
  </si>
  <si>
    <t>Id1245</t>
  </si>
  <si>
    <t xml:space="preserve">  Erynn J</t>
  </si>
  <si>
    <t>Id1246</t>
  </si>
  <si>
    <t>Sambasivam</t>
  </si>
  <si>
    <t xml:space="preserve">  Mahesh</t>
  </si>
  <si>
    <t>Id1247</t>
  </si>
  <si>
    <t>Maina</t>
  </si>
  <si>
    <t xml:space="preserve">  Stanley</t>
  </si>
  <si>
    <t>Id1248</t>
  </si>
  <si>
    <t>Keshian</t>
  </si>
  <si>
    <t>Id1249</t>
  </si>
  <si>
    <t>Maas</t>
  </si>
  <si>
    <t>Id1250</t>
  </si>
  <si>
    <t>Sinasac</t>
  </si>
  <si>
    <t xml:space="preserve">  Rachel M</t>
  </si>
  <si>
    <t>Id1251</t>
  </si>
  <si>
    <t>Van De Kamp</t>
  </si>
  <si>
    <t xml:space="preserve">  Fritz</t>
  </si>
  <si>
    <t>Id1252</t>
  </si>
  <si>
    <t>Ruffo</t>
  </si>
  <si>
    <t>Id1253</t>
  </si>
  <si>
    <t>Long</t>
  </si>
  <si>
    <t xml:space="preserve">  Claire M</t>
  </si>
  <si>
    <t>Id1254</t>
  </si>
  <si>
    <t>Rohde</t>
  </si>
  <si>
    <t>Id1255</t>
  </si>
  <si>
    <t>Bonzi</t>
  </si>
  <si>
    <t xml:space="preserve">  Maria S</t>
  </si>
  <si>
    <t>Id1256</t>
  </si>
  <si>
    <t>Moore</t>
  </si>
  <si>
    <t xml:space="preserve">  Katherine E</t>
  </si>
  <si>
    <t>Id1257</t>
  </si>
  <si>
    <t>McGrane</t>
  </si>
  <si>
    <t>Id1258</t>
  </si>
  <si>
    <t>Stepnowski</t>
  </si>
  <si>
    <t xml:space="preserve">  Roxanne</t>
  </si>
  <si>
    <t>Id1259</t>
  </si>
  <si>
    <t>Merkle</t>
  </si>
  <si>
    <t xml:space="preserve">  Israel</t>
  </si>
  <si>
    <t>Id1260</t>
  </si>
  <si>
    <t xml:space="preserve">  Samalya</t>
  </si>
  <si>
    <t>Id1261</t>
  </si>
  <si>
    <t>Vigneron</t>
  </si>
  <si>
    <t>Id1262</t>
  </si>
  <si>
    <t>Mucci</t>
  </si>
  <si>
    <t xml:space="preserve">  Alicia</t>
  </si>
  <si>
    <t>Id1263</t>
  </si>
  <si>
    <t>MacDonald</t>
  </si>
  <si>
    <t xml:space="preserve">  Sarah K</t>
  </si>
  <si>
    <t>Id1264</t>
  </si>
  <si>
    <t>Deng</t>
  </si>
  <si>
    <t xml:space="preserve">  Guomin</t>
  </si>
  <si>
    <t>Id1265</t>
  </si>
  <si>
    <t>De Mata</t>
  </si>
  <si>
    <t xml:space="preserve">  Javier</t>
  </si>
  <si>
    <t>Id1266</t>
  </si>
  <si>
    <t>Strickland</t>
  </si>
  <si>
    <t>Id1267</t>
  </si>
  <si>
    <t>Cheney</t>
  </si>
  <si>
    <t xml:space="preserve">  Thomas S</t>
  </si>
  <si>
    <t>Id1268</t>
  </si>
  <si>
    <t>Godoy</t>
  </si>
  <si>
    <t xml:space="preserve">  Martha Patricia</t>
  </si>
  <si>
    <t>Id1269</t>
  </si>
  <si>
    <t>Rider</t>
  </si>
  <si>
    <t>Id1270</t>
  </si>
  <si>
    <t xml:space="preserve">  Jennifer V</t>
  </si>
  <si>
    <t>Id1271</t>
  </si>
  <si>
    <t xml:space="preserve">  Michael W</t>
  </si>
  <si>
    <t>Id1272</t>
  </si>
  <si>
    <t>Walters</t>
  </si>
  <si>
    <t xml:space="preserve">  Eddie C</t>
  </si>
  <si>
    <t>Id1273</t>
  </si>
  <si>
    <t>Leboeuf</t>
  </si>
  <si>
    <t xml:space="preserve">  Maxime M</t>
  </si>
  <si>
    <t>Id1274</t>
  </si>
  <si>
    <t>Scheibel</t>
  </si>
  <si>
    <t>Id1275</t>
  </si>
  <si>
    <t>Ritter</t>
  </si>
  <si>
    <t>Id1276</t>
  </si>
  <si>
    <t xml:space="preserve">  Justin M</t>
  </si>
  <si>
    <t>Id1277</t>
  </si>
  <si>
    <t>Pretot</t>
  </si>
  <si>
    <t xml:space="preserve">  Svetlana V</t>
  </si>
  <si>
    <t>Id1278</t>
  </si>
  <si>
    <t>Willsey</t>
  </si>
  <si>
    <t xml:space="preserve">  Jana L</t>
  </si>
  <si>
    <t>Id1279</t>
  </si>
  <si>
    <t>Roach</t>
  </si>
  <si>
    <t>Id1280</t>
  </si>
  <si>
    <t>Jacobsen</t>
  </si>
  <si>
    <t xml:space="preserve">  Torrey C III</t>
  </si>
  <si>
    <t>Id1281</t>
  </si>
  <si>
    <t>O'Hora</t>
  </si>
  <si>
    <t>Id1282</t>
  </si>
  <si>
    <t>Amato</t>
  </si>
  <si>
    <t>Id1283</t>
  </si>
  <si>
    <t>Id1284</t>
  </si>
  <si>
    <t>Wegner</t>
  </si>
  <si>
    <t xml:space="preserve">  Lana J</t>
  </si>
  <si>
    <t>Id1285</t>
  </si>
  <si>
    <t>Bokun</t>
  </si>
  <si>
    <t xml:space="preserve">  Rebecca E</t>
  </si>
  <si>
    <t>Id1286</t>
  </si>
  <si>
    <t>Ainsley</t>
  </si>
  <si>
    <t xml:space="preserve">  Katie M</t>
  </si>
  <si>
    <t>Id1287</t>
  </si>
  <si>
    <t xml:space="preserve">  Elizabeth A</t>
  </si>
  <si>
    <t>Id1288</t>
  </si>
  <si>
    <t>Overpeck</t>
  </si>
  <si>
    <t>Id1289</t>
  </si>
  <si>
    <t>Levine</t>
  </si>
  <si>
    <t xml:space="preserve">  Annie J</t>
  </si>
  <si>
    <t>Id1290</t>
  </si>
  <si>
    <t>Jean</t>
  </si>
  <si>
    <t xml:space="preserve">  Annie</t>
  </si>
  <si>
    <t>Id1291</t>
  </si>
  <si>
    <t>Wild</t>
  </si>
  <si>
    <t>Id1292</t>
  </si>
  <si>
    <t>Tabor</t>
  </si>
  <si>
    <t>Id1293</t>
  </si>
  <si>
    <t>Steffen</t>
  </si>
  <si>
    <t xml:space="preserve">  Amy T</t>
  </si>
  <si>
    <t>Id1294</t>
  </si>
  <si>
    <t>Tadich</t>
  </si>
  <si>
    <t xml:space="preserve">  Katarina D</t>
  </si>
  <si>
    <t>Id1295</t>
  </si>
  <si>
    <t>Christenson</t>
  </si>
  <si>
    <t xml:space="preserve">  B</t>
  </si>
  <si>
    <t>j</t>
  </si>
  <si>
    <t>Id1296</t>
  </si>
  <si>
    <t>Shell</t>
  </si>
  <si>
    <t xml:space="preserve">  Alison</t>
  </si>
  <si>
    <t>Id1297</t>
  </si>
  <si>
    <t>Rao</t>
  </si>
  <si>
    <t xml:space="preserve">  Neil K</t>
  </si>
  <si>
    <t>Id1298</t>
  </si>
  <si>
    <t xml:space="preserve">  Anne Hunter</t>
  </si>
  <si>
    <t>Id1299</t>
  </si>
  <si>
    <t xml:space="preserve">  Sandra</t>
  </si>
  <si>
    <t>Id1300</t>
  </si>
  <si>
    <t>Gomez</t>
  </si>
  <si>
    <t>Id1301</t>
  </si>
  <si>
    <t>Hemingway</t>
  </si>
  <si>
    <t xml:space="preserve">  Rodney</t>
  </si>
  <si>
    <t>Id1302</t>
  </si>
  <si>
    <t>Pett</t>
  </si>
  <si>
    <t xml:space="preserve">  Carl R</t>
  </si>
  <si>
    <t>Id1303</t>
  </si>
  <si>
    <t>Meingast</t>
  </si>
  <si>
    <t xml:space="preserve">  Maximilian</t>
  </si>
  <si>
    <t>Id1304</t>
  </si>
  <si>
    <t>McCarthy</t>
  </si>
  <si>
    <t>Id1305</t>
  </si>
  <si>
    <t>Boyle</t>
  </si>
  <si>
    <t>Id1306</t>
  </si>
  <si>
    <t>Gundersen</t>
  </si>
  <si>
    <t xml:space="preserve">  Eirik</t>
  </si>
  <si>
    <t>Id1307</t>
  </si>
  <si>
    <t>Wolswinkel</t>
  </si>
  <si>
    <t xml:space="preserve">  Rik</t>
  </si>
  <si>
    <t>Id1308</t>
  </si>
  <si>
    <t>Bomberger</t>
  </si>
  <si>
    <t>Id1309</t>
  </si>
  <si>
    <t>Id1310</t>
  </si>
  <si>
    <t>Lapierre</t>
  </si>
  <si>
    <t xml:space="preserve">  Yannick</t>
  </si>
  <si>
    <t>Id1311</t>
  </si>
  <si>
    <t>Beaty</t>
  </si>
  <si>
    <t xml:space="preserve">  Sean R</t>
  </si>
  <si>
    <t>Id1312</t>
  </si>
  <si>
    <t>Hammer</t>
  </si>
  <si>
    <t>Id1313</t>
  </si>
  <si>
    <t>Randolph</t>
  </si>
  <si>
    <t xml:space="preserve">  Sara A</t>
  </si>
  <si>
    <t>Id1314</t>
  </si>
  <si>
    <t>Masterson</t>
  </si>
  <si>
    <t>Id1315</t>
  </si>
  <si>
    <t>Friess</t>
  </si>
  <si>
    <t xml:space="preserve">  Thibaud</t>
  </si>
  <si>
    <t>Id1316</t>
  </si>
  <si>
    <t>Mantoni</t>
  </si>
  <si>
    <t>Id1317</t>
  </si>
  <si>
    <t>Bodeen</t>
  </si>
  <si>
    <t xml:space="preserve">  Gretchen K</t>
  </si>
  <si>
    <t>Id1318</t>
  </si>
  <si>
    <t>McPherson</t>
  </si>
  <si>
    <t xml:space="preserve">  Martina</t>
  </si>
  <si>
    <t>Id1319</t>
  </si>
  <si>
    <t>Palko</t>
  </si>
  <si>
    <t xml:space="preserve">  Dustin J</t>
  </si>
  <si>
    <t>Id1320</t>
  </si>
  <si>
    <t>Breathitt</t>
  </si>
  <si>
    <t>Id1321</t>
  </si>
  <si>
    <t>Evora</t>
  </si>
  <si>
    <t xml:space="preserve">  Daniel V</t>
  </si>
  <si>
    <t>Id1322</t>
  </si>
  <si>
    <t>Fischer</t>
  </si>
  <si>
    <t xml:space="preserve">  Saeger</t>
  </si>
  <si>
    <t>Id1323</t>
  </si>
  <si>
    <t>Deba</t>
  </si>
  <si>
    <t xml:space="preserve">  Buzunesh</t>
  </si>
  <si>
    <t>Id1324</t>
  </si>
  <si>
    <t>Leloup</t>
  </si>
  <si>
    <t xml:space="preserve">  Mirte</t>
  </si>
  <si>
    <t>Id1325</t>
  </si>
  <si>
    <t>Labare</t>
  </si>
  <si>
    <t>Id1326</t>
  </si>
  <si>
    <t>Arouca</t>
  </si>
  <si>
    <t xml:space="preserve">  Kerry A</t>
  </si>
  <si>
    <t>Id1327</t>
  </si>
  <si>
    <t>Reese</t>
  </si>
  <si>
    <t>Id1328</t>
  </si>
  <si>
    <t>McCloskey</t>
  </si>
  <si>
    <t>Id1329</t>
  </si>
  <si>
    <t>Tedsen</t>
  </si>
  <si>
    <t>Id1330</t>
  </si>
  <si>
    <t>Koehlinger</t>
  </si>
  <si>
    <t>Id1331</t>
  </si>
  <si>
    <t>Pielechaty</t>
  </si>
  <si>
    <t>Id1332</t>
  </si>
  <si>
    <t>Korhonen</t>
  </si>
  <si>
    <t xml:space="preserve">  Jonathan P</t>
  </si>
  <si>
    <t>Id1333</t>
  </si>
  <si>
    <t>Kehr</t>
  </si>
  <si>
    <t xml:space="preserve">  Gina</t>
  </si>
  <si>
    <t>Id1334</t>
  </si>
  <si>
    <t>Montagna</t>
  </si>
  <si>
    <t xml:space="preserve">  Dino</t>
  </si>
  <si>
    <t>Id1335</t>
  </si>
  <si>
    <t>M√ºller</t>
  </si>
  <si>
    <t xml:space="preserve">  Jan</t>
  </si>
  <si>
    <t>Id1336</t>
  </si>
  <si>
    <t xml:space="preserve">  Jonathan E</t>
  </si>
  <si>
    <t>Id1337</t>
  </si>
  <si>
    <t>Sidebottom</t>
  </si>
  <si>
    <t xml:space="preserve">  Mark A</t>
  </si>
  <si>
    <t>Id1338</t>
  </si>
  <si>
    <t>Id1339</t>
  </si>
  <si>
    <t>Morris</t>
  </si>
  <si>
    <t>Id1340</t>
  </si>
  <si>
    <t>Chaisson</t>
  </si>
  <si>
    <t xml:space="preserve">  Stan J</t>
  </si>
  <si>
    <t>Id1341</t>
  </si>
  <si>
    <t>Pigott</t>
  </si>
  <si>
    <t>Id1342</t>
  </si>
  <si>
    <t>Cochrane</t>
  </si>
  <si>
    <t xml:space="preserve">  Krysta</t>
  </si>
  <si>
    <t>Id1343</t>
  </si>
  <si>
    <t>Armitage</t>
  </si>
  <si>
    <t xml:space="preserve">  Natascia</t>
  </si>
  <si>
    <t>Id1344</t>
  </si>
  <si>
    <t>Shen</t>
  </si>
  <si>
    <t>Id1345</t>
  </si>
  <si>
    <t>O'Kelly</t>
  </si>
  <si>
    <t>Id1346</t>
  </si>
  <si>
    <t>Huff</t>
  </si>
  <si>
    <t xml:space="preserve">  Monica</t>
  </si>
  <si>
    <t>Id1347</t>
  </si>
  <si>
    <t>Dye</t>
  </si>
  <si>
    <t>Id1348</t>
  </si>
  <si>
    <t>Willard</t>
  </si>
  <si>
    <t xml:space="preserve">  Kelly C</t>
  </si>
  <si>
    <t>Id1349</t>
  </si>
  <si>
    <t>D'Addario</t>
  </si>
  <si>
    <t>Id1350</t>
  </si>
  <si>
    <t>Buchanan</t>
  </si>
  <si>
    <t xml:space="preserve">  James V</t>
  </si>
  <si>
    <t>Id1351</t>
  </si>
  <si>
    <t xml:space="preserve">  Angie</t>
  </si>
  <si>
    <t>Id1352</t>
  </si>
  <si>
    <t>Waterson</t>
  </si>
  <si>
    <t>Id1353</t>
  </si>
  <si>
    <t>Piras</t>
  </si>
  <si>
    <t xml:space="preserve">  Sabina</t>
  </si>
  <si>
    <t>Id1354</t>
  </si>
  <si>
    <t xml:space="preserve">  Amy C</t>
  </si>
  <si>
    <t>Id1355</t>
  </si>
  <si>
    <t xml:space="preserve">  Victoria U</t>
  </si>
  <si>
    <t>Id1356</t>
  </si>
  <si>
    <t>Landberg</t>
  </si>
  <si>
    <t xml:space="preserve">  Amelia B</t>
  </si>
  <si>
    <t>Id1357</t>
  </si>
  <si>
    <t>Flynn</t>
  </si>
  <si>
    <t xml:space="preserve">  Jackie J</t>
  </si>
  <si>
    <t>Id1358</t>
  </si>
  <si>
    <t>Bishop</t>
  </si>
  <si>
    <t>Id1359</t>
  </si>
  <si>
    <t>Devitt</t>
  </si>
  <si>
    <t xml:space="preserve">  Kerry</t>
  </si>
  <si>
    <t>Id1360</t>
  </si>
  <si>
    <t xml:space="preserve">  Cindy G</t>
  </si>
  <si>
    <t>Id1361</t>
  </si>
  <si>
    <t>Tramontano</t>
  </si>
  <si>
    <t xml:space="preserve">  Gennaro</t>
  </si>
  <si>
    <t>Id1362</t>
  </si>
  <si>
    <t>Davidson</t>
  </si>
  <si>
    <t xml:space="preserve">  Terry</t>
  </si>
  <si>
    <t>Id1363</t>
  </si>
  <si>
    <t>Id1364</t>
  </si>
  <si>
    <t>McGraw</t>
  </si>
  <si>
    <t xml:space="preserve">  Keara</t>
  </si>
  <si>
    <t>Id1365</t>
  </si>
  <si>
    <t>Fellure</t>
  </si>
  <si>
    <t>Id1366</t>
  </si>
  <si>
    <t>Sanford</t>
  </si>
  <si>
    <t xml:space="preserve">  Katena</t>
  </si>
  <si>
    <t>Id1367</t>
  </si>
  <si>
    <t>Wrenn</t>
  </si>
  <si>
    <t xml:space="preserve">  Bean K</t>
  </si>
  <si>
    <t>Id1368</t>
  </si>
  <si>
    <t>Lindsey</t>
  </si>
  <si>
    <t>Id1369</t>
  </si>
  <si>
    <t>Krueger</t>
  </si>
  <si>
    <t xml:space="preserve">  Jan-Patrick</t>
  </si>
  <si>
    <t>Id1370</t>
  </si>
  <si>
    <t>Babler</t>
  </si>
  <si>
    <t xml:space="preserve">  Jesse J</t>
  </si>
  <si>
    <t>Id1371</t>
  </si>
  <si>
    <t>Brezenski</t>
  </si>
  <si>
    <t xml:space="preserve">  Lindsey M</t>
  </si>
  <si>
    <t>Id1372</t>
  </si>
  <si>
    <t>Marschner</t>
  </si>
  <si>
    <t xml:space="preserve">  Marguerite K</t>
  </si>
  <si>
    <t>Id1373</t>
  </si>
  <si>
    <t xml:space="preserve">  Travis</t>
  </si>
  <si>
    <t>Id1374</t>
  </si>
  <si>
    <t>Montez</t>
  </si>
  <si>
    <t xml:space="preserve">  Ricky</t>
  </si>
  <si>
    <t>Id1375</t>
  </si>
  <si>
    <t xml:space="preserve">  Colleen L</t>
  </si>
  <si>
    <t>Id1376</t>
  </si>
  <si>
    <t>Hurt</t>
  </si>
  <si>
    <t xml:space="preserve">  Charlie A</t>
  </si>
  <si>
    <t>Id1377</t>
  </si>
  <si>
    <t>Garey</t>
  </si>
  <si>
    <t>Id1378</t>
  </si>
  <si>
    <t>Reddy</t>
  </si>
  <si>
    <t xml:space="preserve">  Lauren C</t>
  </si>
  <si>
    <t>Id1379</t>
  </si>
  <si>
    <t>Mueller</t>
  </si>
  <si>
    <t>Id1380</t>
  </si>
  <si>
    <t>Julia</t>
  </si>
  <si>
    <t>Id1381</t>
  </si>
  <si>
    <t>Uribe</t>
  </si>
  <si>
    <t xml:space="preserve">  Erik R</t>
  </si>
  <si>
    <t>Id1382</t>
  </si>
  <si>
    <t>Hand</t>
  </si>
  <si>
    <t>Id1383</t>
  </si>
  <si>
    <t>Id1384</t>
  </si>
  <si>
    <t>Mac-Thiong</t>
  </si>
  <si>
    <t xml:space="preserve">  Jean-Marc</t>
  </si>
  <si>
    <t>Id1385</t>
  </si>
  <si>
    <t xml:space="preserve">  Kerry L</t>
  </si>
  <si>
    <t>Id1386</t>
  </si>
  <si>
    <t>Steidl</t>
  </si>
  <si>
    <t xml:space="preserve">  Ulrich</t>
  </si>
  <si>
    <t>Id1387</t>
  </si>
  <si>
    <t xml:space="preserve">  Justin P</t>
  </si>
  <si>
    <t>Id1388</t>
  </si>
  <si>
    <t>Alderfer</t>
  </si>
  <si>
    <t xml:space="preserve">  Hannah E</t>
  </si>
  <si>
    <t>Id1389</t>
  </si>
  <si>
    <t>Ryland</t>
  </si>
  <si>
    <t>Id1390</t>
  </si>
  <si>
    <t>Bethea</t>
  </si>
  <si>
    <t>Id1391</t>
  </si>
  <si>
    <t xml:space="preserve">  Joseph P</t>
  </si>
  <si>
    <t>Id1392</t>
  </si>
  <si>
    <t>Blois</t>
  </si>
  <si>
    <t>Id1393</t>
  </si>
  <si>
    <t>Dayton</t>
  </si>
  <si>
    <t xml:space="preserve">  Gina M</t>
  </si>
  <si>
    <t>Id1394</t>
  </si>
  <si>
    <t>Cloud</t>
  </si>
  <si>
    <t xml:space="preserve">  Shantel C</t>
  </si>
  <si>
    <t>Id1395</t>
  </si>
  <si>
    <t>Betournay</t>
  </si>
  <si>
    <t>Id1396</t>
  </si>
  <si>
    <t>Temple</t>
  </si>
  <si>
    <t>Id1397</t>
  </si>
  <si>
    <t>Rollie</t>
  </si>
  <si>
    <t xml:space="preserve">  Jessica R</t>
  </si>
  <si>
    <t>Id1398</t>
  </si>
  <si>
    <t>Roybal</t>
  </si>
  <si>
    <t xml:space="preserve">  Robyn</t>
  </si>
  <si>
    <t>Id1399</t>
  </si>
  <si>
    <t>Turgeon</t>
  </si>
  <si>
    <t>Id1400</t>
  </si>
  <si>
    <t>Deingenis</t>
  </si>
  <si>
    <t>Id1401</t>
  </si>
  <si>
    <t xml:space="preserve">  Jessica F</t>
  </si>
  <si>
    <t>Id1402</t>
  </si>
  <si>
    <t>Gibbs</t>
  </si>
  <si>
    <t>Id1403</t>
  </si>
  <si>
    <t>Trom</t>
  </si>
  <si>
    <t>Id1404</t>
  </si>
  <si>
    <t>Sizer</t>
  </si>
  <si>
    <t xml:space="preserve">  Brooke E</t>
  </si>
  <si>
    <t>Id1405</t>
  </si>
  <si>
    <t>Ellison</t>
  </si>
  <si>
    <t xml:space="preserve">  Katelyn E</t>
  </si>
  <si>
    <t>Id1406</t>
  </si>
  <si>
    <t>Sulkowski</t>
  </si>
  <si>
    <t>Id1407</t>
  </si>
  <si>
    <t>Maringo</t>
  </si>
  <si>
    <t>Id1408</t>
  </si>
  <si>
    <t>Lattin</t>
  </si>
  <si>
    <t>Id1409</t>
  </si>
  <si>
    <t>Deblander</t>
  </si>
  <si>
    <t>Id1410</t>
  </si>
  <si>
    <t>O'Neill</t>
  </si>
  <si>
    <t xml:space="preserve">  Eoghan</t>
  </si>
  <si>
    <t>Id1411</t>
  </si>
  <si>
    <t xml:space="preserve">  Pamela W</t>
  </si>
  <si>
    <t>Id1412</t>
  </si>
  <si>
    <t>Stanek</t>
  </si>
  <si>
    <t>Id1413</t>
  </si>
  <si>
    <t xml:space="preserve">  Kassie</t>
  </si>
  <si>
    <t>Id1414</t>
  </si>
  <si>
    <t>Manning</t>
  </si>
  <si>
    <t>Id1415</t>
  </si>
  <si>
    <t>Barrera Munoz</t>
  </si>
  <si>
    <t xml:space="preserve">  Ruben Dario</t>
  </si>
  <si>
    <t>Id1416</t>
  </si>
  <si>
    <t>Schauwaers</t>
  </si>
  <si>
    <t>Id1417</t>
  </si>
  <si>
    <t>Hartman</t>
  </si>
  <si>
    <t xml:space="preserve">  Lindsay M</t>
  </si>
  <si>
    <t>Id1418</t>
  </si>
  <si>
    <t>Fire</t>
  </si>
  <si>
    <t>Id1419</t>
  </si>
  <si>
    <t>Waliaula</t>
  </si>
  <si>
    <t>Id1420</t>
  </si>
  <si>
    <t>Blackshear</t>
  </si>
  <si>
    <t xml:space="preserve">  Samuel H</t>
  </si>
  <si>
    <t>Id1421</t>
  </si>
  <si>
    <t>Nettik</t>
  </si>
  <si>
    <t xml:space="preserve">  Jenni</t>
  </si>
  <si>
    <t>Id1422</t>
  </si>
  <si>
    <t>Novales</t>
  </si>
  <si>
    <t xml:space="preserve">  Estuardo F</t>
  </si>
  <si>
    <t>Id1423</t>
  </si>
  <si>
    <t>Rosauer</t>
  </si>
  <si>
    <t xml:space="preserve">  Brett</t>
  </si>
  <si>
    <t>Id1424</t>
  </si>
  <si>
    <t>Ryder</t>
  </si>
  <si>
    <t xml:space="preserve">  Sharon E</t>
  </si>
  <si>
    <t>Id1425</t>
  </si>
  <si>
    <t>Larsen</t>
  </si>
  <si>
    <t xml:space="preserve">  Jacob W√¶ver</t>
  </si>
  <si>
    <t>Id1426</t>
  </si>
  <si>
    <t>Keate</t>
  </si>
  <si>
    <t>Id1427</t>
  </si>
  <si>
    <t xml:space="preserve">  Brooke S</t>
  </si>
  <si>
    <t>Id1428</t>
  </si>
  <si>
    <t>Starosciak</t>
  </si>
  <si>
    <t xml:space="preserve">  Kaye A</t>
  </si>
  <si>
    <t>Id1429</t>
  </si>
  <si>
    <t>Id1430</t>
  </si>
  <si>
    <t>Henderson</t>
  </si>
  <si>
    <t xml:space="preserve">  Daniel C</t>
  </si>
  <si>
    <t>Id1431</t>
  </si>
  <si>
    <t>Winkelman</t>
  </si>
  <si>
    <t xml:space="preserve">  Laurie A</t>
  </si>
  <si>
    <t>Id1432</t>
  </si>
  <si>
    <t>Monette</t>
  </si>
  <si>
    <t>Id1433</t>
  </si>
  <si>
    <t>Kramer</t>
  </si>
  <si>
    <t xml:space="preserve">  Shelby</t>
  </si>
  <si>
    <t>Id1434</t>
  </si>
  <si>
    <t>Goldstein</t>
  </si>
  <si>
    <t>Id1435</t>
  </si>
  <si>
    <t xml:space="preserve">  Leticia</t>
  </si>
  <si>
    <t>Id1436</t>
  </si>
  <si>
    <t>Barrett</t>
  </si>
  <si>
    <t xml:space="preserve">  John S</t>
  </si>
  <si>
    <t>Id1437</t>
  </si>
  <si>
    <t>Irwin</t>
  </si>
  <si>
    <t>Id1438</t>
  </si>
  <si>
    <t>Glenn</t>
  </si>
  <si>
    <t>Id1439</t>
  </si>
  <si>
    <t>O'Meara</t>
  </si>
  <si>
    <t>Id1440</t>
  </si>
  <si>
    <t>Budrow</t>
  </si>
  <si>
    <t xml:space="preserve">  Nelly S</t>
  </si>
  <si>
    <t>Id1441</t>
  </si>
  <si>
    <t xml:space="preserve">  Meredith S</t>
  </si>
  <si>
    <t>Id1442</t>
  </si>
  <si>
    <t>Douglas</t>
  </si>
  <si>
    <t>Id1443</t>
  </si>
  <si>
    <t>Tecklenburg</t>
  </si>
  <si>
    <t>Id1444</t>
  </si>
  <si>
    <t xml:space="preserve">  Katherine A</t>
  </si>
  <si>
    <t>Id1445</t>
  </si>
  <si>
    <t>Schenck</t>
  </si>
  <si>
    <t xml:space="preserve">  Steve</t>
  </si>
  <si>
    <t>Id1446</t>
  </si>
  <si>
    <t>Id1447</t>
  </si>
  <si>
    <t>Blendell</t>
  </si>
  <si>
    <t>Id1448</t>
  </si>
  <si>
    <t>Parodi</t>
  </si>
  <si>
    <t xml:space="preserve">  Katharine</t>
  </si>
  <si>
    <t>Id1449</t>
  </si>
  <si>
    <t>Morgan</t>
  </si>
  <si>
    <t xml:space="preserve">  Heather L</t>
  </si>
  <si>
    <t>Id1450</t>
  </si>
  <si>
    <t>Linden</t>
  </si>
  <si>
    <t xml:space="preserve">  Desiree</t>
  </si>
  <si>
    <t>Id1451</t>
  </si>
  <si>
    <t>Horning</t>
  </si>
  <si>
    <t xml:space="preserve">  Peter B</t>
  </si>
  <si>
    <t>Id1452</t>
  </si>
  <si>
    <t>Goode</t>
  </si>
  <si>
    <t>Id1453</t>
  </si>
  <si>
    <t>Doden</t>
  </si>
  <si>
    <t>Id1454</t>
  </si>
  <si>
    <t>Groff</t>
  </si>
  <si>
    <t xml:space="preserve">  Adam C</t>
  </si>
  <si>
    <t>Id1455</t>
  </si>
  <si>
    <t>Kuehler</t>
  </si>
  <si>
    <t xml:space="preserve">  Jon</t>
  </si>
  <si>
    <t>Id1456</t>
  </si>
  <si>
    <t xml:space="preserve">  Steven J</t>
  </si>
  <si>
    <t>Id1457</t>
  </si>
  <si>
    <t>Gibby</t>
  </si>
  <si>
    <t xml:space="preserve">  Jessica P</t>
  </si>
  <si>
    <t>Id1458</t>
  </si>
  <si>
    <t>Busa</t>
  </si>
  <si>
    <t>Id1459</t>
  </si>
  <si>
    <t>Moyo</t>
  </si>
  <si>
    <t xml:space="preserve">  Arturo H</t>
  </si>
  <si>
    <t>Id1460</t>
  </si>
  <si>
    <t xml:space="preserve">  Ketil</t>
  </si>
  <si>
    <t>Id1461</t>
  </si>
  <si>
    <t>Id1462</t>
  </si>
  <si>
    <t xml:space="preserve">  Christi</t>
  </si>
  <si>
    <t>Id1463</t>
  </si>
  <si>
    <t>Ash</t>
  </si>
  <si>
    <t>Id1464</t>
  </si>
  <si>
    <t>Do Prado</t>
  </si>
  <si>
    <t xml:space="preserve">  Edivaldo B</t>
  </si>
  <si>
    <t>Id1465</t>
  </si>
  <si>
    <t xml:space="preserve">  Eve</t>
  </si>
  <si>
    <t>Id1466</t>
  </si>
  <si>
    <t xml:space="preserve">  Devin</t>
  </si>
  <si>
    <t>Id1467</t>
  </si>
  <si>
    <t>Dever</t>
  </si>
  <si>
    <t xml:space="preserve">  Shaun R</t>
  </si>
  <si>
    <t>Id1468</t>
  </si>
  <si>
    <t>Horvath</t>
  </si>
  <si>
    <t xml:space="preserve">  Adrian</t>
  </si>
  <si>
    <t>Id1469</t>
  </si>
  <si>
    <t>Danner</t>
  </si>
  <si>
    <t>Id1470</t>
  </si>
  <si>
    <t>Weiss</t>
  </si>
  <si>
    <t xml:space="preserve">  Mallory</t>
  </si>
  <si>
    <t>Id1471</t>
  </si>
  <si>
    <t>D'Andrea</t>
  </si>
  <si>
    <t xml:space="preserve">  Shawn E</t>
  </si>
  <si>
    <t>Id1472</t>
  </si>
  <si>
    <t>Olesky</t>
  </si>
  <si>
    <t>Id1473</t>
  </si>
  <si>
    <t>Whitcraft</t>
  </si>
  <si>
    <t>Id1474</t>
  </si>
  <si>
    <t>Salazar</t>
  </si>
  <si>
    <t xml:space="preserve">  Johann A</t>
  </si>
  <si>
    <t>Id1475</t>
  </si>
  <si>
    <t>Todd</t>
  </si>
  <si>
    <t xml:space="preserve">  Robin M</t>
  </si>
  <si>
    <t>Id1476</t>
  </si>
  <si>
    <t>Pond</t>
  </si>
  <si>
    <t xml:space="preserve">  Kyle K</t>
  </si>
  <si>
    <t>Id1477</t>
  </si>
  <si>
    <t>Egan</t>
  </si>
  <si>
    <t>Id1478</t>
  </si>
  <si>
    <t>Bersani</t>
  </si>
  <si>
    <t xml:space="preserve">  Michael A</t>
  </si>
  <si>
    <t>Id1479</t>
  </si>
  <si>
    <t>Creech</t>
  </si>
  <si>
    <t xml:space="preserve">  Byron A</t>
  </si>
  <si>
    <t>Id1480</t>
  </si>
  <si>
    <t>Sudres</t>
  </si>
  <si>
    <t xml:space="preserve">  Carine A</t>
  </si>
  <si>
    <t>Id1481</t>
  </si>
  <si>
    <t>Couture</t>
  </si>
  <si>
    <t>Id1482</t>
  </si>
  <si>
    <t xml:space="preserve">  Lindsay A</t>
  </si>
  <si>
    <t>Id1483</t>
  </si>
  <si>
    <t>Patronick</t>
  </si>
  <si>
    <t xml:space="preserve">  Justin R</t>
  </si>
  <si>
    <t>Id1484</t>
  </si>
  <si>
    <t>Depasquale</t>
  </si>
  <si>
    <t>Id1485</t>
  </si>
  <si>
    <t>Lavergne</t>
  </si>
  <si>
    <t>Id1486</t>
  </si>
  <si>
    <t>Kawakami</t>
  </si>
  <si>
    <t xml:space="preserve">  Ayako N</t>
  </si>
  <si>
    <t>Id1487</t>
  </si>
  <si>
    <t>Gonsalves</t>
  </si>
  <si>
    <t xml:space="preserve">  Emilee</t>
  </si>
  <si>
    <t>Id1488</t>
  </si>
  <si>
    <t xml:space="preserve">  Stephen M</t>
  </si>
  <si>
    <t>Id1489</t>
  </si>
  <si>
    <t>Aure</t>
  </si>
  <si>
    <t xml:space="preserve">  Annemarie A</t>
  </si>
  <si>
    <t>Id1490</t>
  </si>
  <si>
    <t>Mattingly</t>
  </si>
  <si>
    <t xml:space="preserve">  Ashley R</t>
  </si>
  <si>
    <t>Id1491</t>
  </si>
  <si>
    <t>Stelpflug</t>
  </si>
  <si>
    <t xml:space="preserve">  Leslie A</t>
  </si>
  <si>
    <t>Id1492</t>
  </si>
  <si>
    <t>Sanchez Antognini</t>
  </si>
  <si>
    <t xml:space="preserve">  Mauricio J</t>
  </si>
  <si>
    <t>Id1493</t>
  </si>
  <si>
    <t>Condon</t>
  </si>
  <si>
    <t xml:space="preserve">  Kieran</t>
  </si>
  <si>
    <t>Id1494</t>
  </si>
  <si>
    <t>Magato</t>
  </si>
  <si>
    <t>Id1495</t>
  </si>
  <si>
    <t>Dombrowski</t>
  </si>
  <si>
    <t xml:space="preserve">  Zeke M</t>
  </si>
  <si>
    <t>Id1496</t>
  </si>
  <si>
    <t>Ohara</t>
  </si>
  <si>
    <t xml:space="preserve">  Chip</t>
  </si>
  <si>
    <t>Id1497</t>
  </si>
  <si>
    <t>Cifuentes Fetiva</t>
  </si>
  <si>
    <t xml:space="preserve">  Miguel Angel Sr</t>
  </si>
  <si>
    <t>Id1498</t>
  </si>
  <si>
    <t>Keno</t>
  </si>
  <si>
    <t>Id1499</t>
  </si>
  <si>
    <t>Bruce</t>
  </si>
  <si>
    <t xml:space="preserve">  Meghan</t>
  </si>
  <si>
    <t>Id1500</t>
  </si>
  <si>
    <t>Lorch</t>
  </si>
  <si>
    <t>Id1501</t>
  </si>
  <si>
    <t>Sullivan</t>
  </si>
  <si>
    <t xml:space="preserve">  Millicent M</t>
  </si>
  <si>
    <t>Id1502</t>
  </si>
  <si>
    <t>Cave</t>
  </si>
  <si>
    <t>Id1503</t>
  </si>
  <si>
    <t>Gudenkauf</t>
  </si>
  <si>
    <t xml:space="preserve">  Kimberly K</t>
  </si>
  <si>
    <t>Id1504</t>
  </si>
  <si>
    <t xml:space="preserve">  Justin C</t>
  </si>
  <si>
    <t>Id1505</t>
  </si>
  <si>
    <t>Holley</t>
  </si>
  <si>
    <t xml:space="preserve">  Tristan P</t>
  </si>
  <si>
    <t>Id1506</t>
  </si>
  <si>
    <t>Kemble</t>
  </si>
  <si>
    <t xml:space="preserve">  Traci A</t>
  </si>
  <si>
    <t>Id1507</t>
  </si>
  <si>
    <t>Bentley</t>
  </si>
  <si>
    <t>Id1508</t>
  </si>
  <si>
    <t xml:space="preserve">  Logan M</t>
  </si>
  <si>
    <t>Id1509</t>
  </si>
  <si>
    <t>Id1510</t>
  </si>
  <si>
    <t>Bellucci</t>
  </si>
  <si>
    <t xml:space="preserve">  Tiffany A</t>
  </si>
  <si>
    <t>Id1511</t>
  </si>
  <si>
    <t>Collins</t>
  </si>
  <si>
    <t>Id1512</t>
  </si>
  <si>
    <t>Gillman</t>
  </si>
  <si>
    <t xml:space="preserve">  Luke</t>
  </si>
  <si>
    <t>Id1513</t>
  </si>
  <si>
    <t>West</t>
  </si>
  <si>
    <t xml:space="preserve">  Leigh</t>
  </si>
  <si>
    <t>Id1514</t>
  </si>
  <si>
    <t>Chida</t>
  </si>
  <si>
    <t xml:space="preserve">  Yosuke</t>
  </si>
  <si>
    <t>Id1515</t>
  </si>
  <si>
    <t>Reisenauer</t>
  </si>
  <si>
    <t>Id1516</t>
  </si>
  <si>
    <t>Rosenberg-Wohl</t>
  </si>
  <si>
    <t>Id1517</t>
  </si>
  <si>
    <t>Theriault</t>
  </si>
  <si>
    <t xml:space="preserve">  Jodi</t>
  </si>
  <si>
    <t>Id1518</t>
  </si>
  <si>
    <t>Manuel</t>
  </si>
  <si>
    <t>Id1519</t>
  </si>
  <si>
    <t>Demko</t>
  </si>
  <si>
    <t xml:space="preserve">  Misti C</t>
  </si>
  <si>
    <t>Id1520</t>
  </si>
  <si>
    <t>Battaglia</t>
  </si>
  <si>
    <t xml:space="preserve">  Angela J</t>
  </si>
  <si>
    <t>Id1521</t>
  </si>
  <si>
    <t>Follo</t>
  </si>
  <si>
    <t xml:space="preserve">  Jonathan D</t>
  </si>
  <si>
    <t>Id1522</t>
  </si>
  <si>
    <t>Barana</t>
  </si>
  <si>
    <t>Id1523</t>
  </si>
  <si>
    <t>Lysaght</t>
  </si>
  <si>
    <t xml:space="preserve">  Adrian R</t>
  </si>
  <si>
    <t>Id1524</t>
  </si>
  <si>
    <t>Chalmers</t>
  </si>
  <si>
    <t>Id1525</t>
  </si>
  <si>
    <t>Id1526</t>
  </si>
  <si>
    <t>MacPherson</t>
  </si>
  <si>
    <t xml:space="preserve">  Rachel</t>
  </si>
  <si>
    <t>Id1527</t>
  </si>
  <si>
    <t>Delfidio</t>
  </si>
  <si>
    <t xml:space="preserve">  Susan</t>
  </si>
  <si>
    <t>Id1528</t>
  </si>
  <si>
    <t>Cummings</t>
  </si>
  <si>
    <t xml:space="preserve">  Cameron M</t>
  </si>
  <si>
    <t>Id1529</t>
  </si>
  <si>
    <t>Schroegel</t>
  </si>
  <si>
    <t xml:space="preserve">  Claudia A</t>
  </si>
  <si>
    <t>Id1530</t>
  </si>
  <si>
    <t>Id1531</t>
  </si>
  <si>
    <t>Casey</t>
  </si>
  <si>
    <t xml:space="preserve">  Nicole M</t>
  </si>
  <si>
    <t>Id1532</t>
  </si>
  <si>
    <t>Randall</t>
  </si>
  <si>
    <t xml:space="preserve">  Jack</t>
  </si>
  <si>
    <t>Id1533</t>
  </si>
  <si>
    <t>Doyon</t>
  </si>
  <si>
    <t>Id1534</t>
  </si>
  <si>
    <t>Sankey</t>
  </si>
  <si>
    <t>Id1535</t>
  </si>
  <si>
    <t>Stilgenbauer</t>
  </si>
  <si>
    <t>Id1536</t>
  </si>
  <si>
    <t>Jaskiewicz</t>
  </si>
  <si>
    <t>Id1537</t>
  </si>
  <si>
    <t>Deppen</t>
  </si>
  <si>
    <t xml:space="preserve">  Jackie K</t>
  </si>
  <si>
    <t>Id1538</t>
  </si>
  <si>
    <t>Hine</t>
  </si>
  <si>
    <t>Id1539</t>
  </si>
  <si>
    <t>Mathews</t>
  </si>
  <si>
    <t xml:space="preserve">  Tyler C</t>
  </si>
  <si>
    <t>Id1540</t>
  </si>
  <si>
    <t>Yabu</t>
  </si>
  <si>
    <t xml:space="preserve">  Yoshie</t>
  </si>
  <si>
    <t>Id1541</t>
  </si>
  <si>
    <t>Strang</t>
  </si>
  <si>
    <t xml:space="preserve">  Lauren A</t>
  </si>
  <si>
    <t>Id1542</t>
  </si>
  <si>
    <t>Frank</t>
  </si>
  <si>
    <t xml:space="preserve">  Mason D</t>
  </si>
  <si>
    <t>Id1543</t>
  </si>
  <si>
    <t>Shanley</t>
  </si>
  <si>
    <t>Id1544</t>
  </si>
  <si>
    <t>Mancebo Garcia</t>
  </si>
  <si>
    <t xml:space="preserve">  Arturo</t>
  </si>
  <si>
    <t>Id1545</t>
  </si>
  <si>
    <t>Keehan</t>
  </si>
  <si>
    <t xml:space="preserve">  Jake</t>
  </si>
  <si>
    <t>Id1546</t>
  </si>
  <si>
    <t>Mahaney</t>
  </si>
  <si>
    <t>Id1547</t>
  </si>
  <si>
    <t>Nolan</t>
  </si>
  <si>
    <t xml:space="preserve">  Alison L</t>
  </si>
  <si>
    <t>Id1548</t>
  </si>
  <si>
    <t>Sobrino</t>
  </si>
  <si>
    <t xml:space="preserve">  Karen A</t>
  </si>
  <si>
    <t>Id1549</t>
  </si>
  <si>
    <t>Gennaro</t>
  </si>
  <si>
    <t xml:space="preserve">  Thomas R</t>
  </si>
  <si>
    <t>Id1550</t>
  </si>
  <si>
    <t>Mayer</t>
  </si>
  <si>
    <t>Id1551</t>
  </si>
  <si>
    <t>Becker</t>
  </si>
  <si>
    <t xml:space="preserve">  Ezra</t>
  </si>
  <si>
    <t>Id1552</t>
  </si>
  <si>
    <t>Id1553</t>
  </si>
  <si>
    <t>Platt</t>
  </si>
  <si>
    <t xml:space="preserve">  Ari L</t>
  </si>
  <si>
    <t>Id1554</t>
  </si>
  <si>
    <t>Brodeur</t>
  </si>
  <si>
    <t xml:space="preserve">  Fanny</t>
  </si>
  <si>
    <t>Id1555</t>
  </si>
  <si>
    <t>Knight Pech</t>
  </si>
  <si>
    <t>Id1556</t>
  </si>
  <si>
    <t>Id1557</t>
  </si>
  <si>
    <t>Jubinski</t>
  </si>
  <si>
    <t xml:space="preserve">  Catherine A</t>
  </si>
  <si>
    <t>Id1558</t>
  </si>
  <si>
    <t>Wall</t>
  </si>
  <si>
    <t>Id1559</t>
  </si>
  <si>
    <t>McKay</t>
  </si>
  <si>
    <t xml:space="preserve">  Janel N</t>
  </si>
  <si>
    <t>Id1560</t>
  </si>
  <si>
    <t>Oh</t>
  </si>
  <si>
    <t xml:space="preserve">  Yann Kai</t>
  </si>
  <si>
    <t>Id1561</t>
  </si>
  <si>
    <t>Kessell</t>
  </si>
  <si>
    <t xml:space="preserve">  Zachary R</t>
  </si>
  <si>
    <t>Id1562</t>
  </si>
  <si>
    <t>Hidalgo Zambrano</t>
  </si>
  <si>
    <t xml:space="preserve">  Alejandro Sr</t>
  </si>
  <si>
    <t>Id1563</t>
  </si>
  <si>
    <t>Caprario</t>
  </si>
  <si>
    <t xml:space="preserve">  Nicholas R</t>
  </si>
  <si>
    <t>Id1564</t>
  </si>
  <si>
    <t>Id1565</t>
  </si>
  <si>
    <t xml:space="preserve">  Michael D</t>
  </si>
  <si>
    <t>Id1566</t>
  </si>
  <si>
    <t>Wong</t>
  </si>
  <si>
    <t xml:space="preserve">  Marina</t>
  </si>
  <si>
    <t>Id1567</t>
  </si>
  <si>
    <t>Lea</t>
  </si>
  <si>
    <t>Id1568</t>
  </si>
  <si>
    <t xml:space="preserve">  Ross P</t>
  </si>
  <si>
    <t>Id1569</t>
  </si>
  <si>
    <t>Quigley</t>
  </si>
  <si>
    <t xml:space="preserve">  Aoife</t>
  </si>
  <si>
    <t>Id1570</t>
  </si>
  <si>
    <t>Korir</t>
  </si>
  <si>
    <t>Id1571</t>
  </si>
  <si>
    <t>Downs</t>
  </si>
  <si>
    <t>Id1572</t>
  </si>
  <si>
    <t xml:space="preserve">  Barry P</t>
  </si>
  <si>
    <t>Id1573</t>
  </si>
  <si>
    <t>Zywek</t>
  </si>
  <si>
    <t xml:space="preserve">  Maciej</t>
  </si>
  <si>
    <t>Id1574</t>
  </si>
  <si>
    <t>Faulkner</t>
  </si>
  <si>
    <t xml:space="preserve">  Jerry D</t>
  </si>
  <si>
    <t>Id1575</t>
  </si>
  <si>
    <t>Erspamer</t>
  </si>
  <si>
    <t>Id1576</t>
  </si>
  <si>
    <t xml:space="preserve">  Cathi</t>
  </si>
  <si>
    <t>Id1577</t>
  </si>
  <si>
    <t>Addison</t>
  </si>
  <si>
    <t xml:space="preserve">  Alex M</t>
  </si>
  <si>
    <t>Id1578</t>
  </si>
  <si>
    <t>Wu</t>
  </si>
  <si>
    <t xml:space="preserve">  Liang</t>
  </si>
  <si>
    <t>Id1579</t>
  </si>
  <si>
    <t xml:space="preserve">  Lexy</t>
  </si>
  <si>
    <t>Id1580</t>
  </si>
  <si>
    <t>Bosl</t>
  </si>
  <si>
    <t>Id1581</t>
  </si>
  <si>
    <t>Goldberg</t>
  </si>
  <si>
    <t xml:space="preserve">  Samuel L</t>
  </si>
  <si>
    <t>Id1582</t>
  </si>
  <si>
    <t xml:space="preserve">  Spencer A</t>
  </si>
  <si>
    <t>Id1583</t>
  </si>
  <si>
    <t>Johnston</t>
  </si>
  <si>
    <t xml:space="preserve">  Rochelle</t>
  </si>
  <si>
    <t>Id1584</t>
  </si>
  <si>
    <t>Keating</t>
  </si>
  <si>
    <t xml:space="preserve">  Paula</t>
  </si>
  <si>
    <t>Id1585</t>
  </si>
  <si>
    <t>Duhon</t>
  </si>
  <si>
    <t xml:space="preserve">  Madeline E</t>
  </si>
  <si>
    <t>Id1586</t>
  </si>
  <si>
    <t>Briseno</t>
  </si>
  <si>
    <t xml:space="preserve">  Maria Isabel</t>
  </si>
  <si>
    <t>Id1587</t>
  </si>
  <si>
    <t>Besse</t>
  </si>
  <si>
    <t xml:space="preserve">  Arthur M</t>
  </si>
  <si>
    <t>Id1588</t>
  </si>
  <si>
    <t>Shillings</t>
  </si>
  <si>
    <t xml:space="preserve">  Joseph R</t>
  </si>
  <si>
    <t>Id1589</t>
  </si>
  <si>
    <t>Tate</t>
  </si>
  <si>
    <t xml:space="preserve">  Sachiko</t>
  </si>
  <si>
    <t>Id1590</t>
  </si>
  <si>
    <t>Id1591</t>
  </si>
  <si>
    <t>Hengoed</t>
  </si>
  <si>
    <t>Id1592</t>
  </si>
  <si>
    <t>Aller</t>
  </si>
  <si>
    <t>Id1593</t>
  </si>
  <si>
    <t>Pisano</t>
  </si>
  <si>
    <t>Id1594</t>
  </si>
  <si>
    <t>Sanca</t>
  </si>
  <si>
    <t xml:space="preserve">  Ruben</t>
  </si>
  <si>
    <t>Id1595</t>
  </si>
  <si>
    <t>Bond</t>
  </si>
  <si>
    <t>Id1596</t>
  </si>
  <si>
    <t>Carron</t>
  </si>
  <si>
    <t>Id1597</t>
  </si>
  <si>
    <t>Ellwanger</t>
  </si>
  <si>
    <t xml:space="preserve">  Chatham</t>
  </si>
  <si>
    <t>Id1598</t>
  </si>
  <si>
    <t>Hanson</t>
  </si>
  <si>
    <t xml:space="preserve">  Derek</t>
  </si>
  <si>
    <t>Id1599</t>
  </si>
  <si>
    <t xml:space="preserve">  Kalvin J</t>
  </si>
  <si>
    <t>Id1600</t>
  </si>
  <si>
    <t>Counts</t>
  </si>
  <si>
    <t>Id1601</t>
  </si>
  <si>
    <t>Carson</t>
  </si>
  <si>
    <t xml:space="preserve">  Barbara G</t>
  </si>
  <si>
    <t>Id1602</t>
  </si>
  <si>
    <t>Haines</t>
  </si>
  <si>
    <t>Id1603</t>
  </si>
  <si>
    <t>Schnabel</t>
  </si>
  <si>
    <t>Id1604</t>
  </si>
  <si>
    <t xml:space="preserve">  Sunny S</t>
  </si>
  <si>
    <t>Id1605</t>
  </si>
  <si>
    <t>Simon</t>
  </si>
  <si>
    <t>Id1606</t>
  </si>
  <si>
    <t>Arciniaga</t>
  </si>
  <si>
    <t>Id1607</t>
  </si>
  <si>
    <t>Id1608</t>
  </si>
  <si>
    <t>Lizak</t>
  </si>
  <si>
    <t xml:space="preserve">  Marisa A</t>
  </si>
  <si>
    <t>Id1609</t>
  </si>
  <si>
    <t>Howery</t>
  </si>
  <si>
    <t>Id1610</t>
  </si>
  <si>
    <t>Crain</t>
  </si>
  <si>
    <t>Id1611</t>
  </si>
  <si>
    <t>Hotze</t>
  </si>
  <si>
    <t xml:space="preserve">  Jenna M</t>
  </si>
  <si>
    <t>Id1612</t>
  </si>
  <si>
    <t>Chauhan</t>
  </si>
  <si>
    <t>Id1613</t>
  </si>
  <si>
    <t>Raab</t>
  </si>
  <si>
    <t xml:space="preserve">  Lyazid</t>
  </si>
  <si>
    <t>Id1614</t>
  </si>
  <si>
    <t>McKown</t>
  </si>
  <si>
    <t xml:space="preserve">  Lindsey A</t>
  </si>
  <si>
    <t>Id1615</t>
  </si>
  <si>
    <t>Schiemann</t>
  </si>
  <si>
    <t>Id1616</t>
  </si>
  <si>
    <t>Cress</t>
  </si>
  <si>
    <t>Id1617</t>
  </si>
  <si>
    <t>Mawson</t>
  </si>
  <si>
    <t xml:space="preserve">  Leif S</t>
  </si>
  <si>
    <t>Id1618</t>
  </si>
  <si>
    <t>Wigginton</t>
  </si>
  <si>
    <t>Id1619</t>
  </si>
  <si>
    <t xml:space="preserve">  Bo</t>
  </si>
  <si>
    <t>Id1620</t>
  </si>
  <si>
    <t>Schroeder</t>
  </si>
  <si>
    <t xml:space="preserve">  Leah</t>
  </si>
  <si>
    <t>Id1621</t>
  </si>
  <si>
    <t>Leonard</t>
  </si>
  <si>
    <t xml:space="preserve">  Kara Lynne</t>
  </si>
  <si>
    <t>Id1622</t>
  </si>
  <si>
    <t>Tissue</t>
  </si>
  <si>
    <t>Id1623</t>
  </si>
  <si>
    <t>Wood</t>
  </si>
  <si>
    <t>Id1624</t>
  </si>
  <si>
    <t>Denny</t>
  </si>
  <si>
    <t>Id1625</t>
  </si>
  <si>
    <t>Testa</t>
  </si>
  <si>
    <t>Id1626</t>
  </si>
  <si>
    <t xml:space="preserve">  Allie</t>
  </si>
  <si>
    <t>Id1627</t>
  </si>
  <si>
    <t>Buchholtz</t>
  </si>
  <si>
    <t xml:space="preserve">  Trasi</t>
  </si>
  <si>
    <t>Id1628</t>
  </si>
  <si>
    <t>Hoyt</t>
  </si>
  <si>
    <t>Id1629</t>
  </si>
  <si>
    <t>Cabada</t>
  </si>
  <si>
    <t xml:space="preserve">  Fernando</t>
  </si>
  <si>
    <t>Id1630</t>
  </si>
  <si>
    <t>Lobaciute</t>
  </si>
  <si>
    <t xml:space="preserve">  Ieva</t>
  </si>
  <si>
    <t>Id1631</t>
  </si>
  <si>
    <t>Id1632</t>
  </si>
  <si>
    <t xml:space="preserve">  Drew L</t>
  </si>
  <si>
    <t>Id1633</t>
  </si>
  <si>
    <t>Oberndorfer</t>
  </si>
  <si>
    <t>Id1634</t>
  </si>
  <si>
    <t>Hetherington</t>
  </si>
  <si>
    <t xml:space="preserve">  Alexander G</t>
  </si>
  <si>
    <t>Id1635</t>
  </si>
  <si>
    <t>Murray</t>
  </si>
  <si>
    <t xml:space="preserve">  Meaghan</t>
  </si>
  <si>
    <t>Id1636</t>
  </si>
  <si>
    <t>Higden</t>
  </si>
  <si>
    <t>Id1637</t>
  </si>
  <si>
    <t>Rediger</t>
  </si>
  <si>
    <t xml:space="preserve">  Andrea K</t>
  </si>
  <si>
    <t>Id1638</t>
  </si>
  <si>
    <t xml:space="preserve">  Kris</t>
  </si>
  <si>
    <t>Id1639</t>
  </si>
  <si>
    <t xml:space="preserve">  Alden W</t>
  </si>
  <si>
    <t>Id1640</t>
  </si>
  <si>
    <t>Grise</t>
  </si>
  <si>
    <t xml:space="preserve">  Suzanne M</t>
  </si>
  <si>
    <t>Id1641</t>
  </si>
  <si>
    <t>Skildum</t>
  </si>
  <si>
    <t xml:space="preserve">  Heidi Z</t>
  </si>
  <si>
    <t>Id1642</t>
  </si>
  <si>
    <t>Id1643</t>
  </si>
  <si>
    <t>Fischer-Daly</t>
  </si>
  <si>
    <t>Id1644</t>
  </si>
  <si>
    <t>Id1645</t>
  </si>
  <si>
    <t xml:space="preserve">  Fan</t>
  </si>
  <si>
    <t>Id1646</t>
  </si>
  <si>
    <t>Rudder</t>
  </si>
  <si>
    <t>Id1647</t>
  </si>
  <si>
    <t>Cartmell</t>
  </si>
  <si>
    <t>Id1648</t>
  </si>
  <si>
    <t>Troland</t>
  </si>
  <si>
    <t>Id1649</t>
  </si>
  <si>
    <t>Id1650</t>
  </si>
  <si>
    <t>Berg</t>
  </si>
  <si>
    <t>Id1651</t>
  </si>
  <si>
    <t>Engtrakul</t>
  </si>
  <si>
    <t xml:space="preserve">  Chaiwat</t>
  </si>
  <si>
    <t>Id1652</t>
  </si>
  <si>
    <t>Leonhardt</t>
  </si>
  <si>
    <t xml:space="preserve">  Kerri</t>
  </si>
  <si>
    <t>Id1653</t>
  </si>
  <si>
    <t>Goetz</t>
  </si>
  <si>
    <t>Id1654</t>
  </si>
  <si>
    <t>Cacharelis</t>
  </si>
  <si>
    <t xml:space="preserve">  Nicholas G</t>
  </si>
  <si>
    <t>Id1655</t>
  </si>
  <si>
    <t>Kariolis</t>
  </si>
  <si>
    <t xml:space="preserve">  Vasilis S</t>
  </si>
  <si>
    <t>Id1656</t>
  </si>
  <si>
    <t>Zelwin</t>
  </si>
  <si>
    <t>Id1657</t>
  </si>
  <si>
    <t xml:space="preserve">  Colleen C</t>
  </si>
  <si>
    <t>Id1658</t>
  </si>
  <si>
    <t>Bannon</t>
  </si>
  <si>
    <t xml:space="preserve">  Annika</t>
  </si>
  <si>
    <t>Id1659</t>
  </si>
  <si>
    <t>Id1660</t>
  </si>
  <si>
    <t>Vetter</t>
  </si>
  <si>
    <t xml:space="preserve">  Nicholas C</t>
  </si>
  <si>
    <t>Id1661</t>
  </si>
  <si>
    <t>Jablonski</t>
  </si>
  <si>
    <t xml:space="preserve">  Kelly K</t>
  </si>
  <si>
    <t>Id1662</t>
  </si>
  <si>
    <t>Jakubowitch</t>
  </si>
  <si>
    <t>Id1663</t>
  </si>
  <si>
    <t>Altshuler</t>
  </si>
  <si>
    <t xml:space="preserve">  Hannah</t>
  </si>
  <si>
    <t>Id1664</t>
  </si>
  <si>
    <t>Ugarte</t>
  </si>
  <si>
    <t xml:space="preserve">  Patricio Sr</t>
  </si>
  <si>
    <t>Id1665</t>
  </si>
  <si>
    <t>Tusso</t>
  </si>
  <si>
    <t xml:space="preserve">  Robert B</t>
  </si>
  <si>
    <t>Id1666</t>
  </si>
  <si>
    <t xml:space="preserve">  Benjamin M</t>
  </si>
  <si>
    <t>Id1667</t>
  </si>
  <si>
    <t>Landry</t>
  </si>
  <si>
    <t>Id1668</t>
  </si>
  <si>
    <t>McDonald</t>
  </si>
  <si>
    <t xml:space="preserve">  Eric R</t>
  </si>
  <si>
    <t>Id1669</t>
  </si>
  <si>
    <t>Id1670</t>
  </si>
  <si>
    <t>Larue</t>
  </si>
  <si>
    <t xml:space="preserve">  Bob R</t>
  </si>
  <si>
    <t>Id1671</t>
  </si>
  <si>
    <t xml:space="preserve">  Stephanie J</t>
  </si>
  <si>
    <t>Id1672</t>
  </si>
  <si>
    <t>Marcus</t>
  </si>
  <si>
    <t>Id1673</t>
  </si>
  <si>
    <t>Daubert</t>
  </si>
  <si>
    <t>Id1674</t>
  </si>
  <si>
    <t>Close</t>
  </si>
  <si>
    <t>Id1675</t>
  </si>
  <si>
    <t>Roels</t>
  </si>
  <si>
    <t xml:space="preserve">  Guillaume</t>
  </si>
  <si>
    <t>Id1676</t>
  </si>
  <si>
    <t>Venosky</t>
  </si>
  <si>
    <t xml:space="preserve">  Kaylee</t>
  </si>
  <si>
    <t>Id1677</t>
  </si>
  <si>
    <t>Gosnell</t>
  </si>
  <si>
    <t xml:space="preserve">  Theresa</t>
  </si>
  <si>
    <t>Id1678</t>
  </si>
  <si>
    <t>Chewning-Kulick</t>
  </si>
  <si>
    <t xml:space="preserve">  Travis G</t>
  </si>
  <si>
    <t>Id1679</t>
  </si>
  <si>
    <t xml:space="preserve">  Emma L</t>
  </si>
  <si>
    <t>Id1680</t>
  </si>
  <si>
    <t>Manion</t>
  </si>
  <si>
    <t xml:space="preserve">  Linda</t>
  </si>
  <si>
    <t>Id1681</t>
  </si>
  <si>
    <t xml:space="preserve">  Owen R</t>
  </si>
  <si>
    <t>Id1682</t>
  </si>
  <si>
    <t>Leblanc</t>
  </si>
  <si>
    <t>Id1683</t>
  </si>
  <si>
    <t xml:space="preserve">  Jacqueline</t>
  </si>
  <si>
    <t>Id1684</t>
  </si>
  <si>
    <t xml:space="preserve">  Yefeng</t>
  </si>
  <si>
    <t>Id1685</t>
  </si>
  <si>
    <t>Goldsby</t>
  </si>
  <si>
    <t>Id1686</t>
  </si>
  <si>
    <t xml:space="preserve">  Ken</t>
  </si>
  <si>
    <t>Id1687</t>
  </si>
  <si>
    <t>Mahoney</t>
  </si>
  <si>
    <t xml:space="preserve">  Annie E</t>
  </si>
  <si>
    <t>Id1688</t>
  </si>
  <si>
    <t>McCracken</t>
  </si>
  <si>
    <t xml:space="preserve">  Noel K</t>
  </si>
  <si>
    <t>Id1689</t>
  </si>
  <si>
    <t>Spewak</t>
  </si>
  <si>
    <t>Id1690</t>
  </si>
  <si>
    <t>Cottini</t>
  </si>
  <si>
    <t xml:space="preserve">  Federica</t>
  </si>
  <si>
    <t>Id1691</t>
  </si>
  <si>
    <t>Findlay</t>
  </si>
  <si>
    <t xml:space="preserve">  Pamela L</t>
  </si>
  <si>
    <t>Id1692</t>
  </si>
  <si>
    <t>Strasburg</t>
  </si>
  <si>
    <t>Id1693</t>
  </si>
  <si>
    <t xml:space="preserve">  Randall</t>
  </si>
  <si>
    <t>Id1694</t>
  </si>
  <si>
    <t>Deeter</t>
  </si>
  <si>
    <t>Id1695</t>
  </si>
  <si>
    <t>Arpin</t>
  </si>
  <si>
    <t xml:space="preserve">  Azelie</t>
  </si>
  <si>
    <t>Id1696</t>
  </si>
  <si>
    <t>Schoeneck</t>
  </si>
  <si>
    <t xml:space="preserve">  Monica M</t>
  </si>
  <si>
    <t>Id1697</t>
  </si>
  <si>
    <t xml:space="preserve">  Katarina K</t>
  </si>
  <si>
    <t>Id1698</t>
  </si>
  <si>
    <t>Willits</t>
  </si>
  <si>
    <t>Id1699</t>
  </si>
  <si>
    <t>Syring</t>
  </si>
  <si>
    <t>Id1700</t>
  </si>
  <si>
    <t>Strike</t>
  </si>
  <si>
    <t xml:space="preserve">  Stacey L</t>
  </si>
  <si>
    <t>Id1701</t>
  </si>
  <si>
    <t>Hennigar</t>
  </si>
  <si>
    <t>Id1702</t>
  </si>
  <si>
    <t>May</t>
  </si>
  <si>
    <t>Id1703</t>
  </si>
  <si>
    <t>Metcalf</t>
  </si>
  <si>
    <t>Id1704</t>
  </si>
  <si>
    <t>Tiska</t>
  </si>
  <si>
    <t>Id1705</t>
  </si>
  <si>
    <t xml:space="preserve">  James C</t>
  </si>
  <si>
    <t>Id1706</t>
  </si>
  <si>
    <t>Fairley</t>
  </si>
  <si>
    <t xml:space="preserve">  Kim</t>
  </si>
  <si>
    <t>Id1707</t>
  </si>
  <si>
    <t>Id1708</t>
  </si>
  <si>
    <t>Piasta</t>
  </si>
  <si>
    <t xml:space="preserve">  Dariusz</t>
  </si>
  <si>
    <t>Id1709</t>
  </si>
  <si>
    <t>Id1710</t>
  </si>
  <si>
    <t>Olsen</t>
  </si>
  <si>
    <t xml:space="preserve">  Kristen</t>
  </si>
  <si>
    <t>Id1711</t>
  </si>
  <si>
    <t>De Jesus</t>
  </si>
  <si>
    <t xml:space="preserve">  Jose Guadalupe P</t>
  </si>
  <si>
    <t>Id1712</t>
  </si>
  <si>
    <t>Bartus</t>
  </si>
  <si>
    <t>Id1713</t>
  </si>
  <si>
    <t>Stevens</t>
  </si>
  <si>
    <t>Id1714</t>
  </si>
  <si>
    <t>Rich</t>
  </si>
  <si>
    <t xml:space="preserve">  Holly J</t>
  </si>
  <si>
    <t>Id1715</t>
  </si>
  <si>
    <t>Fayter</t>
  </si>
  <si>
    <t>Id1716</t>
  </si>
  <si>
    <t>Parise</t>
  </si>
  <si>
    <t>Id1717</t>
  </si>
  <si>
    <t>Andrew</t>
  </si>
  <si>
    <t xml:space="preserve">  Tricity M</t>
  </si>
  <si>
    <t>Id1718</t>
  </si>
  <si>
    <t>Gryniewicz</t>
  </si>
  <si>
    <t xml:space="preserve">  Sarah A</t>
  </si>
  <si>
    <t>Id1719</t>
  </si>
  <si>
    <t>Panora</t>
  </si>
  <si>
    <t>Id1720</t>
  </si>
  <si>
    <t xml:space="preserve">  Tracy A</t>
  </si>
  <si>
    <t>Id1721</t>
  </si>
  <si>
    <t>Lambe</t>
  </si>
  <si>
    <t>Id1722</t>
  </si>
  <si>
    <t>Casto</t>
  </si>
  <si>
    <t xml:space="preserve">  Trent</t>
  </si>
  <si>
    <t>Id1723</t>
  </si>
  <si>
    <t>Martelli</t>
  </si>
  <si>
    <t xml:space="preserve">  Julie</t>
  </si>
  <si>
    <t>Id1724</t>
  </si>
  <si>
    <t>Naskret</t>
  </si>
  <si>
    <t xml:space="preserve">  Sawomir</t>
  </si>
  <si>
    <t>Id1725</t>
  </si>
  <si>
    <t xml:space="preserve">  Micah</t>
  </si>
  <si>
    <t>Id1726</t>
  </si>
  <si>
    <t>Maloney</t>
  </si>
  <si>
    <t xml:space="preserve">  Kelly H</t>
  </si>
  <si>
    <t>Id1727</t>
  </si>
  <si>
    <t>Amherst</t>
  </si>
  <si>
    <t>Id1728</t>
  </si>
  <si>
    <t xml:space="preserve">  Austen G</t>
  </si>
  <si>
    <t>Id1729</t>
  </si>
  <si>
    <t>Johansen</t>
  </si>
  <si>
    <t xml:space="preserve">  Tory J</t>
  </si>
  <si>
    <t>Id1730</t>
  </si>
  <si>
    <t xml:space="preserve">  Robert J</t>
  </si>
  <si>
    <t>Id1731</t>
  </si>
  <si>
    <t xml:space="preserve">  Steph</t>
  </si>
  <si>
    <t>Id1732</t>
  </si>
  <si>
    <t>Chandler</t>
  </si>
  <si>
    <t>Id1733</t>
  </si>
  <si>
    <t>Kaufmann</t>
  </si>
  <si>
    <t xml:space="preserve">  Kristina</t>
  </si>
  <si>
    <t>Id1734</t>
  </si>
  <si>
    <t>Barnes-Zurkinden</t>
  </si>
  <si>
    <t xml:space="preserve">  Flo</t>
  </si>
  <si>
    <t>Id1735</t>
  </si>
  <si>
    <t>Wolter</t>
  </si>
  <si>
    <t xml:space="preserve">  Sarah P</t>
  </si>
  <si>
    <t>Id1736</t>
  </si>
  <si>
    <t>Pearson</t>
  </si>
  <si>
    <t xml:space="preserve">  Anabel</t>
  </si>
  <si>
    <t>Id1737</t>
  </si>
  <si>
    <t xml:space="preserve">  Ian</t>
  </si>
  <si>
    <t>Id1738</t>
  </si>
  <si>
    <t>Leon</t>
  </si>
  <si>
    <t>Id1739</t>
  </si>
  <si>
    <t>Marriott</t>
  </si>
  <si>
    <t xml:space="preserve">  Richard J</t>
  </si>
  <si>
    <t>Id1740</t>
  </si>
  <si>
    <t>Wilkins</t>
  </si>
  <si>
    <t xml:space="preserve">  Jacqueline N</t>
  </si>
  <si>
    <t>Id1741</t>
  </si>
  <si>
    <t>Saiter</t>
  </si>
  <si>
    <t xml:space="preserve">  Cindy</t>
  </si>
  <si>
    <t>Id1742</t>
  </si>
  <si>
    <t>Winrow</t>
  </si>
  <si>
    <t xml:space="preserve">  Marcia</t>
  </si>
  <si>
    <t>Id1743</t>
  </si>
  <si>
    <t>Gries</t>
  </si>
  <si>
    <t xml:space="preserve">  Samantha R</t>
  </si>
  <si>
    <t>Id1744</t>
  </si>
  <si>
    <t>Strohschein</t>
  </si>
  <si>
    <t>Id1745</t>
  </si>
  <si>
    <t>Id1746</t>
  </si>
  <si>
    <t>Coogan</t>
  </si>
  <si>
    <t>Id1747</t>
  </si>
  <si>
    <t>Gagnon</t>
  </si>
  <si>
    <t xml:space="preserve">  Isabelle</t>
  </si>
  <si>
    <t>Id1748</t>
  </si>
  <si>
    <t xml:space="preserve">  Neil</t>
  </si>
  <si>
    <t>Id1749</t>
  </si>
  <si>
    <t>Brian</t>
  </si>
  <si>
    <t>Id1750</t>
  </si>
  <si>
    <t xml:space="preserve">  Nathan</t>
  </si>
  <si>
    <t>Id1751</t>
  </si>
  <si>
    <t>Fox</t>
  </si>
  <si>
    <t xml:space="preserve">  Kelli N</t>
  </si>
  <si>
    <t>Id1752</t>
  </si>
  <si>
    <t>Traver</t>
  </si>
  <si>
    <t>Id1753</t>
  </si>
  <si>
    <t>Quick</t>
  </si>
  <si>
    <t xml:space="preserve">  Grant A</t>
  </si>
  <si>
    <t>Id1754</t>
  </si>
  <si>
    <t xml:space="preserve">  Jonathan C</t>
  </si>
  <si>
    <t>Id1755</t>
  </si>
  <si>
    <t>Theriot</t>
  </si>
  <si>
    <t xml:space="preserve">  Rachael M</t>
  </si>
  <si>
    <t>Id1756</t>
  </si>
  <si>
    <t>Michalis</t>
  </si>
  <si>
    <t xml:space="preserve">  Pilar</t>
  </si>
  <si>
    <t>Id1757</t>
  </si>
  <si>
    <t xml:space="preserve">  Kyle M</t>
  </si>
  <si>
    <t>Id1758</t>
  </si>
  <si>
    <t>Tjong Clemons</t>
  </si>
  <si>
    <t xml:space="preserve">  Christie</t>
  </si>
  <si>
    <t>Id1759</t>
  </si>
  <si>
    <t>Palma</t>
  </si>
  <si>
    <t xml:space="preserve">  David A</t>
  </si>
  <si>
    <t>Id1760</t>
  </si>
  <si>
    <t>Takaoka</t>
  </si>
  <si>
    <t xml:space="preserve">  Masahiro</t>
  </si>
  <si>
    <t>Id1761</t>
  </si>
  <si>
    <t>Sherman</t>
  </si>
  <si>
    <t xml:space="preserve">  Logan B</t>
  </si>
  <si>
    <t>Id1762</t>
  </si>
  <si>
    <t>Andre</t>
  </si>
  <si>
    <t xml:space="preserve">  Stephanie L</t>
  </si>
  <si>
    <t>Id1763</t>
  </si>
  <si>
    <t>Switt</t>
  </si>
  <si>
    <t xml:space="preserve">  Angela H</t>
  </si>
  <si>
    <t>Id1764</t>
  </si>
  <si>
    <t xml:space="preserve">  Britt K</t>
  </si>
  <si>
    <t>Id1765</t>
  </si>
  <si>
    <t xml:space="preserve">  Joyce R</t>
  </si>
  <si>
    <t>Id1766</t>
  </si>
  <si>
    <t>Whitbeck</t>
  </si>
  <si>
    <t>Id1767</t>
  </si>
  <si>
    <t>Auer</t>
  </si>
  <si>
    <t>Id1768</t>
  </si>
  <si>
    <t>Attar</t>
  </si>
  <si>
    <t>Id1769</t>
  </si>
  <si>
    <t>Misuraca</t>
  </si>
  <si>
    <t>Id1770</t>
  </si>
  <si>
    <t>Spannaus</t>
  </si>
  <si>
    <t xml:space="preserve">  Michaela L</t>
  </si>
  <si>
    <t>Id1771</t>
  </si>
  <si>
    <t>Tarbiat</t>
  </si>
  <si>
    <t xml:space="preserve">  Shalaleh</t>
  </si>
  <si>
    <t>Id1772</t>
  </si>
  <si>
    <t>Pulkkinen</t>
  </si>
  <si>
    <t>Id1773</t>
  </si>
  <si>
    <t>Trnovcova</t>
  </si>
  <si>
    <t xml:space="preserve">  Zuzana</t>
  </si>
  <si>
    <t>Id1774</t>
  </si>
  <si>
    <t>Anthony</t>
  </si>
  <si>
    <t>Id1775</t>
  </si>
  <si>
    <t>Hetrick</t>
  </si>
  <si>
    <t>Id1776</t>
  </si>
  <si>
    <t>Stern</t>
  </si>
  <si>
    <t>Id1777</t>
  </si>
  <si>
    <t>Newman</t>
  </si>
  <si>
    <t xml:space="preserve">  Matthew M</t>
  </si>
  <si>
    <t>Id1778</t>
  </si>
  <si>
    <t xml:space="preserve">  Nadine A</t>
  </si>
  <si>
    <t>Id1779</t>
  </si>
  <si>
    <t>Mone</t>
  </si>
  <si>
    <t xml:space="preserve">  Peter J</t>
  </si>
  <si>
    <t>Id1780</t>
  </si>
  <si>
    <t>Powers</t>
  </si>
  <si>
    <t>Id1781</t>
  </si>
  <si>
    <t>Ulery</t>
  </si>
  <si>
    <t>Id1782</t>
  </si>
  <si>
    <t xml:space="preserve">  Douglas W</t>
  </si>
  <si>
    <t>Id1783</t>
  </si>
  <si>
    <t xml:space="preserve">  Catherine</t>
  </si>
  <si>
    <t>Id1784</t>
  </si>
  <si>
    <t>Id1785</t>
  </si>
  <si>
    <t>Cho</t>
  </si>
  <si>
    <t xml:space="preserve">  Youngseong</t>
  </si>
  <si>
    <t>Id1786</t>
  </si>
  <si>
    <t>Reumann</t>
  </si>
  <si>
    <t>Id1787</t>
  </si>
  <si>
    <t>Cooper</t>
  </si>
  <si>
    <t xml:space="preserve">  Brandon S</t>
  </si>
  <si>
    <t>Id1788</t>
  </si>
  <si>
    <t xml:space="preserve">  Sean P</t>
  </si>
  <si>
    <t>Id1789</t>
  </si>
  <si>
    <t>Cichon</t>
  </si>
  <si>
    <t>Id1790</t>
  </si>
  <si>
    <t>Maroevic</t>
  </si>
  <si>
    <t xml:space="preserve">  Janez</t>
  </si>
  <si>
    <t>Id1791</t>
  </si>
  <si>
    <t xml:space="preserve">  John I</t>
  </si>
  <si>
    <t>Id1792</t>
  </si>
  <si>
    <t>Schulz</t>
  </si>
  <si>
    <t>Id1793</t>
  </si>
  <si>
    <t>Capriolo</t>
  </si>
  <si>
    <t>Id1794</t>
  </si>
  <si>
    <t>Borleis</t>
  </si>
  <si>
    <t>Id1795</t>
  </si>
  <si>
    <t>Id1796</t>
  </si>
  <si>
    <t>Conrad</t>
  </si>
  <si>
    <t>Id1797</t>
  </si>
  <si>
    <t>Karakoyunlu</t>
  </si>
  <si>
    <t xml:space="preserve">  Deniz</t>
  </si>
  <si>
    <t>Id1798</t>
  </si>
  <si>
    <t>Desrosiers</t>
  </si>
  <si>
    <t>Id1799</t>
  </si>
  <si>
    <t>Id1800</t>
  </si>
  <si>
    <t>Shabot Marcos</t>
  </si>
  <si>
    <t xml:space="preserve">  Alfredo</t>
  </si>
  <si>
    <t>Id1801</t>
  </si>
  <si>
    <t>Comment</t>
  </si>
  <si>
    <t>Id1802</t>
  </si>
  <si>
    <t>Moss</t>
  </si>
  <si>
    <t>Id1803</t>
  </si>
  <si>
    <t>Id1804</t>
  </si>
  <si>
    <t xml:space="preserve">  Troy</t>
  </si>
  <si>
    <t>Id1805</t>
  </si>
  <si>
    <t>Clash</t>
  </si>
  <si>
    <t>Id1806</t>
  </si>
  <si>
    <t>Blankenship</t>
  </si>
  <si>
    <t>Id1807</t>
  </si>
  <si>
    <t>Lloyd</t>
  </si>
  <si>
    <t xml:space="preserve">  Jennefer</t>
  </si>
  <si>
    <t>Id1808</t>
  </si>
  <si>
    <t>Kong</t>
  </si>
  <si>
    <t xml:space="preserve">  Tracey L</t>
  </si>
  <si>
    <t>Id1809</t>
  </si>
  <si>
    <t>Benson</t>
  </si>
  <si>
    <t>Id1810</t>
  </si>
  <si>
    <t>Huntington</t>
  </si>
  <si>
    <t>Id1811</t>
  </si>
  <si>
    <t>Kendall</t>
  </si>
  <si>
    <t xml:space="preserve">  Esther</t>
  </si>
  <si>
    <t>Id1812</t>
  </si>
  <si>
    <t>Gast</t>
  </si>
  <si>
    <t xml:space="preserve">  Jackie</t>
  </si>
  <si>
    <t>Id1813</t>
  </si>
  <si>
    <t>Scanlin</t>
  </si>
  <si>
    <t xml:space="preserve">  Timothy P</t>
  </si>
  <si>
    <t>Id1814</t>
  </si>
  <si>
    <t>Philbrook</t>
  </si>
  <si>
    <t>Id1815</t>
  </si>
  <si>
    <t>Cowan</t>
  </si>
  <si>
    <t>Id1816</t>
  </si>
  <si>
    <t>Sousa</t>
  </si>
  <si>
    <t xml:space="preserve">  Hugo M</t>
  </si>
  <si>
    <t>Id1817</t>
  </si>
  <si>
    <t>Stanton</t>
  </si>
  <si>
    <t>Id1818</t>
  </si>
  <si>
    <t>Mollak</t>
  </si>
  <si>
    <t>Id1819</t>
  </si>
  <si>
    <t>Id1820</t>
  </si>
  <si>
    <t>Weston</t>
  </si>
  <si>
    <t xml:space="preserve">  Rob</t>
  </si>
  <si>
    <t>Id1821</t>
  </si>
  <si>
    <t>Rabuzzi</t>
  </si>
  <si>
    <t>Id1822</t>
  </si>
  <si>
    <t>Hendrix</t>
  </si>
  <si>
    <t xml:space="preserve">  Austin D</t>
  </si>
  <si>
    <t>Id1823</t>
  </si>
  <si>
    <t>Van Nielen</t>
  </si>
  <si>
    <t xml:space="preserve">  Brittany</t>
  </si>
  <si>
    <t>Id1824</t>
  </si>
  <si>
    <t>Id1825</t>
  </si>
  <si>
    <t>Schout</t>
  </si>
  <si>
    <t xml:space="preserve">  Becky G</t>
  </si>
  <si>
    <t>Id1826</t>
  </si>
  <si>
    <t>Schmaltz</t>
  </si>
  <si>
    <t xml:space="preserve">  Virginie</t>
  </si>
  <si>
    <t>Id1827</t>
  </si>
  <si>
    <t>Eagen</t>
  </si>
  <si>
    <t xml:space="preserve">  Allison A</t>
  </si>
  <si>
    <t>Id1828</t>
  </si>
  <si>
    <t>Rotramel</t>
  </si>
  <si>
    <t>Id1829</t>
  </si>
  <si>
    <t>Prevost</t>
  </si>
  <si>
    <t>Id1830</t>
  </si>
  <si>
    <t xml:space="preserve">  Caleb</t>
  </si>
  <si>
    <t>Id1831</t>
  </si>
  <si>
    <t>Id1832</t>
  </si>
  <si>
    <t>Id1833</t>
  </si>
  <si>
    <t>Nyambaso</t>
  </si>
  <si>
    <t xml:space="preserve">  Zachariah</t>
  </si>
  <si>
    <t>Id1834</t>
  </si>
  <si>
    <t>Shaffer</t>
  </si>
  <si>
    <t xml:space="preserve">  Patricia A</t>
  </si>
  <si>
    <t>Id1835</t>
  </si>
  <si>
    <t>Corkum</t>
  </si>
  <si>
    <t>Id1836</t>
  </si>
  <si>
    <t>Pedersen</t>
  </si>
  <si>
    <t>Id1837</t>
  </si>
  <si>
    <t>Melo</t>
  </si>
  <si>
    <t xml:space="preserve">  Breno</t>
  </si>
  <si>
    <t>Id1838</t>
  </si>
  <si>
    <t>Sakamoto</t>
  </si>
  <si>
    <t xml:space="preserve">  Takaya</t>
  </si>
  <si>
    <t>Id1839</t>
  </si>
  <si>
    <t xml:space="preserve">  Thomas IV</t>
  </si>
  <si>
    <t>Id1840</t>
  </si>
  <si>
    <t xml:space="preserve">  Bradley E</t>
  </si>
  <si>
    <t>Id1841</t>
  </si>
  <si>
    <t>Lombardo</t>
  </si>
  <si>
    <t>Id1842</t>
  </si>
  <si>
    <t>Bode</t>
  </si>
  <si>
    <t xml:space="preserve">  Ruby J</t>
  </si>
  <si>
    <t>Id1843</t>
  </si>
  <si>
    <t xml:space="preserve">  Bart</t>
  </si>
  <si>
    <t>Id1844</t>
  </si>
  <si>
    <t>Norcross</t>
  </si>
  <si>
    <t xml:space="preserve">  Robert A</t>
  </si>
  <si>
    <t>Id1845</t>
  </si>
  <si>
    <t>Lazrus</t>
  </si>
  <si>
    <t>Id1846</t>
  </si>
  <si>
    <t>Tsegay</t>
  </si>
  <si>
    <t xml:space="preserve">  Yemane Adhane</t>
  </si>
  <si>
    <t>Id1847</t>
  </si>
  <si>
    <t>Schneider</t>
  </si>
  <si>
    <t xml:space="preserve">  Jesse A</t>
  </si>
  <si>
    <t>Id1848</t>
  </si>
  <si>
    <t>Loreto</t>
  </si>
  <si>
    <t xml:space="preserve">  Bird</t>
  </si>
  <si>
    <t>Id1849</t>
  </si>
  <si>
    <t>Callahan</t>
  </si>
  <si>
    <t xml:space="preserve">  Patrick M</t>
  </si>
  <si>
    <t>Id1850</t>
  </si>
  <si>
    <t>Timko</t>
  </si>
  <si>
    <t>Id1851</t>
  </si>
  <si>
    <t>Achatz</t>
  </si>
  <si>
    <t>Id1852</t>
  </si>
  <si>
    <t>Horwitz</t>
  </si>
  <si>
    <t xml:space="preserve">  Yuri</t>
  </si>
  <si>
    <t>Id1853</t>
  </si>
  <si>
    <t>Gordyan</t>
  </si>
  <si>
    <t>Id1854</t>
  </si>
  <si>
    <t xml:space="preserve">  Debbie</t>
  </si>
  <si>
    <t>Id1855</t>
  </si>
  <si>
    <t>Id1856</t>
  </si>
  <si>
    <t>Battoo</t>
  </si>
  <si>
    <t>Id1857</t>
  </si>
  <si>
    <t>Barker</t>
  </si>
  <si>
    <t xml:space="preserve">  Daniell L</t>
  </si>
  <si>
    <t>Id1858</t>
  </si>
  <si>
    <t>Saarnilehto</t>
  </si>
  <si>
    <t xml:space="preserve">  Janne</t>
  </si>
  <si>
    <t>Id1859</t>
  </si>
  <si>
    <t>Id1860</t>
  </si>
  <si>
    <t xml:space="preserve">  Elizabeth L</t>
  </si>
  <si>
    <t>Id1861</t>
  </si>
  <si>
    <t>Hillman</t>
  </si>
  <si>
    <t xml:space="preserve">  Stephanie C</t>
  </si>
  <si>
    <t>Id1862</t>
  </si>
  <si>
    <t>Id1863</t>
  </si>
  <si>
    <t>Bartel</t>
  </si>
  <si>
    <t xml:space="preserve">  Callie</t>
  </si>
  <si>
    <t>Id1864</t>
  </si>
  <si>
    <t>Potekhina</t>
  </si>
  <si>
    <t>Id1865</t>
  </si>
  <si>
    <t xml:space="preserve">  Mary K</t>
  </si>
  <si>
    <t>Id1866</t>
  </si>
  <si>
    <t>Lapp</t>
  </si>
  <si>
    <t xml:space="preserve">  Samuel M</t>
  </si>
  <si>
    <t>Id1867</t>
  </si>
  <si>
    <t>Id1868</t>
  </si>
  <si>
    <t xml:space="preserve">  Tom J</t>
  </si>
  <si>
    <t>Id1869</t>
  </si>
  <si>
    <t>McCormick</t>
  </si>
  <si>
    <t>Id1870</t>
  </si>
  <si>
    <t>Id1871</t>
  </si>
  <si>
    <t>Coffed</t>
  </si>
  <si>
    <t xml:space="preserve">  Dougie J</t>
  </si>
  <si>
    <t>Id1872</t>
  </si>
  <si>
    <t>Estes</t>
  </si>
  <si>
    <t xml:space="preserve">  Jeremiah H</t>
  </si>
  <si>
    <t>Id1873</t>
  </si>
  <si>
    <t>Miles</t>
  </si>
  <si>
    <t xml:space="preserve">  Ashley J</t>
  </si>
  <si>
    <t>Id1874</t>
  </si>
  <si>
    <t>Zamore</t>
  </si>
  <si>
    <t xml:space="preserve">  Turner J</t>
  </si>
  <si>
    <t>Id1875</t>
  </si>
  <si>
    <t>Donaghy</t>
  </si>
  <si>
    <t xml:space="preserve">  Roger</t>
  </si>
  <si>
    <t>Id1876</t>
  </si>
  <si>
    <t xml:space="preserve">  Pamela</t>
  </si>
  <si>
    <t>Id1877</t>
  </si>
  <si>
    <t>Fiorini</t>
  </si>
  <si>
    <t>Id1878</t>
  </si>
  <si>
    <t>Alexander</t>
  </si>
  <si>
    <t xml:space="preserve">  Katherine H</t>
  </si>
  <si>
    <t>Id1879</t>
  </si>
  <si>
    <t>Watkins</t>
  </si>
  <si>
    <t xml:space="preserve">  Robin</t>
  </si>
  <si>
    <t>Id1880</t>
  </si>
  <si>
    <t>Cassel</t>
  </si>
  <si>
    <t xml:space="preserve">  Terri</t>
  </si>
  <si>
    <t>Id1881</t>
  </si>
  <si>
    <t xml:space="preserve">  Eddie</t>
  </si>
  <si>
    <t>Id1882</t>
  </si>
  <si>
    <t>O'Sullivan</t>
  </si>
  <si>
    <t>Id1883</t>
  </si>
  <si>
    <t>Chepkirui</t>
  </si>
  <si>
    <t xml:space="preserve">  Joyce</t>
  </si>
  <si>
    <t>Id1884</t>
  </si>
  <si>
    <t>Gurney</t>
  </si>
  <si>
    <t xml:space="preserve">  Alison W</t>
  </si>
  <si>
    <t>Id1885</t>
  </si>
  <si>
    <t>Francis</t>
  </si>
  <si>
    <t xml:space="preserve">  Tammara C</t>
  </si>
  <si>
    <t>Id1886</t>
  </si>
  <si>
    <t>Gruca</t>
  </si>
  <si>
    <t xml:space="preserve">  Dorota</t>
  </si>
  <si>
    <t>Id1887</t>
  </si>
  <si>
    <t>Rojas Alvarez</t>
  </si>
  <si>
    <t xml:space="preserve">  Jose Norberto Sr</t>
  </si>
  <si>
    <t>Id1888</t>
  </si>
  <si>
    <t>Denton</t>
  </si>
  <si>
    <t>Id1889</t>
  </si>
  <si>
    <t xml:space="preserve">  Bryant</t>
  </si>
  <si>
    <t>Id1890</t>
  </si>
  <si>
    <t>Trout</t>
  </si>
  <si>
    <t>Id1891</t>
  </si>
  <si>
    <t>Gilbert</t>
  </si>
  <si>
    <t>Id1892</t>
  </si>
  <si>
    <t>Chong</t>
  </si>
  <si>
    <t xml:space="preserve">  Eduardo</t>
  </si>
  <si>
    <t>Id1893</t>
  </si>
  <si>
    <t>Henry</t>
  </si>
  <si>
    <t xml:space="preserve">  Laura M</t>
  </si>
  <si>
    <t>Id1894</t>
  </si>
  <si>
    <t>Brenneman</t>
  </si>
  <si>
    <t>Id1895</t>
  </si>
  <si>
    <t>Kemp</t>
  </si>
  <si>
    <t xml:space="preserve">  Melissa D</t>
  </si>
  <si>
    <t>Id1896</t>
  </si>
  <si>
    <t xml:space="preserve">  Dan C</t>
  </si>
  <si>
    <t>Id1897</t>
  </si>
  <si>
    <t>Hillyard</t>
  </si>
  <si>
    <t>Id1898</t>
  </si>
  <si>
    <t xml:space="preserve">  Wesley C</t>
  </si>
  <si>
    <t>Id1899</t>
  </si>
  <si>
    <t>Id1900</t>
  </si>
  <si>
    <t>Gonzales</t>
  </si>
  <si>
    <t>Id1901</t>
  </si>
  <si>
    <t xml:space="preserve">  Christin</t>
  </si>
  <si>
    <t>Id1902</t>
  </si>
  <si>
    <t>Sayre</t>
  </si>
  <si>
    <t>Id1903</t>
  </si>
  <si>
    <t>Panke</t>
  </si>
  <si>
    <t>Id1904</t>
  </si>
  <si>
    <t>Brennan</t>
  </si>
  <si>
    <t xml:space="preserve">  Margaret P</t>
  </si>
  <si>
    <t>Id1905</t>
  </si>
  <si>
    <t>Ngo</t>
  </si>
  <si>
    <t xml:space="preserve">  Tiffany K</t>
  </si>
  <si>
    <t>Id1906</t>
  </si>
  <si>
    <t>Guerdan</t>
  </si>
  <si>
    <t xml:space="preserve">  David M</t>
  </si>
  <si>
    <t>Id1907</t>
  </si>
  <si>
    <t xml:space="preserve">  Christine E</t>
  </si>
  <si>
    <t>Id1908</t>
  </si>
  <si>
    <t>Mills-Honarvar</t>
  </si>
  <si>
    <t xml:space="preserve">  Donna</t>
  </si>
  <si>
    <t>Id1909</t>
  </si>
  <si>
    <t>Farvard</t>
  </si>
  <si>
    <t xml:space="preserve">  Rod</t>
  </si>
  <si>
    <t>Id1910</t>
  </si>
  <si>
    <t xml:space="preserve">  Joe</t>
  </si>
  <si>
    <t>Id1911</t>
  </si>
  <si>
    <t>Skinner</t>
  </si>
  <si>
    <t xml:space="preserve">  Kayleigh</t>
  </si>
  <si>
    <t>Id1912</t>
  </si>
  <si>
    <t xml:space="preserve">  Lorcan A</t>
  </si>
  <si>
    <t>Id1913</t>
  </si>
  <si>
    <t>Shue</t>
  </si>
  <si>
    <t xml:space="preserve">  Billy</t>
  </si>
  <si>
    <t>Id1914</t>
  </si>
  <si>
    <t xml:space="preserve">  Paul M</t>
  </si>
  <si>
    <t>Id1915</t>
  </si>
  <si>
    <t>Blinn</t>
  </si>
  <si>
    <t xml:space="preserve">  Brenda M</t>
  </si>
  <si>
    <t>Id1916</t>
  </si>
  <si>
    <t>Duyn</t>
  </si>
  <si>
    <t xml:space="preserve">  Jeff H</t>
  </si>
  <si>
    <t>Id1917</t>
  </si>
  <si>
    <t>Wardian</t>
  </si>
  <si>
    <t>Id1918</t>
  </si>
  <si>
    <t>Heuninck</t>
  </si>
  <si>
    <t>Id1919</t>
  </si>
  <si>
    <t>Kipyego</t>
  </si>
  <si>
    <t xml:space="preserve">  Bernard</t>
  </si>
  <si>
    <t>Id1920</t>
  </si>
  <si>
    <t>Kuehl</t>
  </si>
  <si>
    <t>Id1921</t>
  </si>
  <si>
    <t>Burkholder</t>
  </si>
  <si>
    <t xml:space="preserve">  Bryn</t>
  </si>
  <si>
    <t>Id1922</t>
  </si>
  <si>
    <t>Stadolnik</t>
  </si>
  <si>
    <t>Id1923</t>
  </si>
  <si>
    <t>Shields</t>
  </si>
  <si>
    <t>Id1924</t>
  </si>
  <si>
    <t>Margolis</t>
  </si>
  <si>
    <t xml:space="preserve">  Jay</t>
  </si>
  <si>
    <t>Id1925</t>
  </si>
  <si>
    <t>Uffenbeck</t>
  </si>
  <si>
    <t>Id1926</t>
  </si>
  <si>
    <t xml:space="preserve">  Shelley</t>
  </si>
  <si>
    <t>Id1927</t>
  </si>
  <si>
    <t>Stepanova</t>
  </si>
  <si>
    <t xml:space="preserve">  Jekaterina</t>
  </si>
  <si>
    <t>Id1928</t>
  </si>
  <si>
    <t>Verdi</t>
  </si>
  <si>
    <t>Id1929</t>
  </si>
  <si>
    <t xml:space="preserve">  Pauline</t>
  </si>
  <si>
    <t>Id1930</t>
  </si>
  <si>
    <t>Id1931</t>
  </si>
  <si>
    <t>Mickelson</t>
  </si>
  <si>
    <t xml:space="preserve">  Aleah K</t>
  </si>
  <si>
    <t>Id1932</t>
  </si>
  <si>
    <t>Dibaba</t>
  </si>
  <si>
    <t xml:space="preserve">  Mare</t>
  </si>
  <si>
    <t>Id1933</t>
  </si>
  <si>
    <t>Shilling</t>
  </si>
  <si>
    <t>Id1934</t>
  </si>
  <si>
    <t>Bashaw</t>
  </si>
  <si>
    <t>Id1935</t>
  </si>
  <si>
    <t>Jacob</t>
  </si>
  <si>
    <t xml:space="preserve">  Amanda R</t>
  </si>
  <si>
    <t>Id1936</t>
  </si>
  <si>
    <t>McCutcheon</t>
  </si>
  <si>
    <t xml:space="preserve">  Murray W</t>
  </si>
  <si>
    <t>Id1937</t>
  </si>
  <si>
    <t>Connor</t>
  </si>
  <si>
    <t xml:space="preserve">  Meghan P</t>
  </si>
  <si>
    <t>Id1938</t>
  </si>
  <si>
    <t>Id1939</t>
  </si>
  <si>
    <t>Geoghegan</t>
  </si>
  <si>
    <t xml:space="preserve">  Seth</t>
  </si>
  <si>
    <t>Id1940</t>
  </si>
  <si>
    <t>McGinn</t>
  </si>
  <si>
    <t>Id1941</t>
  </si>
  <si>
    <t xml:space="preserve">  Russell M</t>
  </si>
  <si>
    <t>Id1942</t>
  </si>
  <si>
    <t>Quinteros</t>
  </si>
  <si>
    <t xml:space="preserve">  Martin</t>
  </si>
  <si>
    <t>Id1943</t>
  </si>
  <si>
    <t>Loenser</t>
  </si>
  <si>
    <t>Id1944</t>
  </si>
  <si>
    <t xml:space="preserve">  Miles</t>
  </si>
  <si>
    <t>Id1945</t>
  </si>
  <si>
    <t>Furrer</t>
  </si>
  <si>
    <t>Id1946</t>
  </si>
  <si>
    <t>Konigs</t>
  </si>
  <si>
    <t>Id1947</t>
  </si>
  <si>
    <t>Tesdahl</t>
  </si>
  <si>
    <t xml:space="preserve">  Brock J</t>
  </si>
  <si>
    <t>Id1948</t>
  </si>
  <si>
    <t>Engel</t>
  </si>
  <si>
    <t xml:space="preserve">  Stephen F</t>
  </si>
  <si>
    <t>Id1949</t>
  </si>
  <si>
    <t>Kuck</t>
  </si>
  <si>
    <t xml:space="preserve">  Missy</t>
  </si>
  <si>
    <t>Id1950</t>
  </si>
  <si>
    <t>Id1951</t>
  </si>
  <si>
    <t>Neuschel</t>
  </si>
  <si>
    <t xml:space="preserve">  Lauren M</t>
  </si>
  <si>
    <t>Id1952</t>
  </si>
  <si>
    <t>Rosales Ramirez</t>
  </si>
  <si>
    <t xml:space="preserve">  Apolo U</t>
  </si>
  <si>
    <t>Id1953</t>
  </si>
  <si>
    <t>Marquez</t>
  </si>
  <si>
    <t xml:space="preserve">  Alfons</t>
  </si>
  <si>
    <t>Id1954</t>
  </si>
  <si>
    <t>Green</t>
  </si>
  <si>
    <t xml:space="preserve">  Amber</t>
  </si>
  <si>
    <t>Id1955</t>
  </si>
  <si>
    <t>Schubel</t>
  </si>
  <si>
    <t xml:space="preserve">  Leah C</t>
  </si>
  <si>
    <t>Id1956</t>
  </si>
  <si>
    <t>Jimenez</t>
  </si>
  <si>
    <t xml:space="preserve">  Lilia</t>
  </si>
  <si>
    <t>Id1957</t>
  </si>
  <si>
    <t>Zimny-Schmitt</t>
  </si>
  <si>
    <t xml:space="preserve">  Danny</t>
  </si>
  <si>
    <t>Id1958</t>
  </si>
  <si>
    <t>Id1959</t>
  </si>
  <si>
    <t>Brohart</t>
  </si>
  <si>
    <t>Id1960</t>
  </si>
  <si>
    <t>Id1961</t>
  </si>
  <si>
    <t>Oka</t>
  </si>
  <si>
    <t xml:space="preserve">  Satomi</t>
  </si>
  <si>
    <t>Id1962</t>
  </si>
  <si>
    <t>Id1963</t>
  </si>
  <si>
    <t>Metzger</t>
  </si>
  <si>
    <t xml:space="preserve">  Peter T II</t>
  </si>
  <si>
    <t>Id1964</t>
  </si>
  <si>
    <t xml:space="preserve">  Manuel</t>
  </si>
  <si>
    <t>Id1965</t>
  </si>
  <si>
    <t>Vaughn</t>
  </si>
  <si>
    <t xml:space="preserve">  Kindsey P</t>
  </si>
  <si>
    <t>Id1966</t>
  </si>
  <si>
    <t xml:space="preserve">  Thomas G</t>
  </si>
  <si>
    <t>Id1967</t>
  </si>
  <si>
    <t>Petty</t>
  </si>
  <si>
    <t xml:space="preserve">  Kyle S</t>
  </si>
  <si>
    <t>Id1968</t>
  </si>
  <si>
    <t xml:space="preserve">  Alexander J</t>
  </si>
  <si>
    <t>Id1969</t>
  </si>
  <si>
    <t xml:space="preserve">  Dustin L</t>
  </si>
  <si>
    <t>Id1970</t>
  </si>
  <si>
    <t>Lasseron</t>
  </si>
  <si>
    <t xml:space="preserve">  Chloe</t>
  </si>
  <si>
    <t>Id1971</t>
  </si>
  <si>
    <t>Bushong</t>
  </si>
  <si>
    <t xml:space="preserve">  Cailtlin</t>
  </si>
  <si>
    <t>Id1972</t>
  </si>
  <si>
    <t>Dennison</t>
  </si>
  <si>
    <t>Id1973</t>
  </si>
  <si>
    <t>Lira</t>
  </si>
  <si>
    <t xml:space="preserve">  Chuy</t>
  </si>
  <si>
    <t>Id1974</t>
  </si>
  <si>
    <t>Nahigian</t>
  </si>
  <si>
    <t xml:space="preserve">  Laurie B</t>
  </si>
  <si>
    <t>Id1975</t>
  </si>
  <si>
    <t>Cackett</t>
  </si>
  <si>
    <t xml:space="preserve">  Rachel B</t>
  </si>
  <si>
    <t>Id1976</t>
  </si>
  <si>
    <t>Hunter-Galvan</t>
  </si>
  <si>
    <t xml:space="preserve">  Liza</t>
  </si>
  <si>
    <t>Id1977</t>
  </si>
  <si>
    <t>Pierret</t>
  </si>
  <si>
    <t>Id1978</t>
  </si>
  <si>
    <t xml:space="preserve">  Lindsay E</t>
  </si>
  <si>
    <t>Id1979</t>
  </si>
  <si>
    <t>O'Neil</t>
  </si>
  <si>
    <t xml:space="preserve">  Kathleen M</t>
  </si>
  <si>
    <t>Id1980</t>
  </si>
  <si>
    <t>Leitz</t>
  </si>
  <si>
    <t xml:space="preserve">  Aya</t>
  </si>
  <si>
    <t>Id1981</t>
  </si>
  <si>
    <t>Durfee</t>
  </si>
  <si>
    <t xml:space="preserve">  Carolyn R</t>
  </si>
  <si>
    <t>Id1982</t>
  </si>
  <si>
    <t>Maylone</t>
  </si>
  <si>
    <t xml:space="preserve">  Bethany</t>
  </si>
  <si>
    <t>Id1983</t>
  </si>
  <si>
    <t>Reiland</t>
  </si>
  <si>
    <t xml:space="preserve">  Holly A</t>
  </si>
  <si>
    <t>Id1984</t>
  </si>
  <si>
    <t>Hu</t>
  </si>
  <si>
    <t xml:space="preserve">  Ping</t>
  </si>
  <si>
    <t>Id1985</t>
  </si>
  <si>
    <t>Lessek</t>
  </si>
  <si>
    <t>Id1986</t>
  </si>
  <si>
    <t>Colavincenzo</t>
  </si>
  <si>
    <t>Id1987</t>
  </si>
  <si>
    <t>Mendez-Karr</t>
  </si>
  <si>
    <t>Id1988</t>
  </si>
  <si>
    <t>Saulnier</t>
  </si>
  <si>
    <t xml:space="preserve">  Emmett</t>
  </si>
  <si>
    <t>Id1989</t>
  </si>
  <si>
    <t>Schoonover</t>
  </si>
  <si>
    <t>Id1990</t>
  </si>
  <si>
    <t>Hass</t>
  </si>
  <si>
    <t xml:space="preserve">  Christopher L</t>
  </si>
  <si>
    <t>Id1991</t>
  </si>
  <si>
    <t>Cadotte</t>
  </si>
  <si>
    <t>Id1992</t>
  </si>
  <si>
    <t>Cacciapaglia</t>
  </si>
  <si>
    <t xml:space="preserve">  Christopher W</t>
  </si>
  <si>
    <t>Id1993</t>
  </si>
  <si>
    <t>Mininger</t>
  </si>
  <si>
    <t xml:space="preserve">  Norman H</t>
  </si>
  <si>
    <t>Id1994</t>
  </si>
  <si>
    <t>Mayo</t>
  </si>
  <si>
    <t>Id1995</t>
  </si>
  <si>
    <t>Zicko</t>
  </si>
  <si>
    <t xml:space="preserve">  Tatyana K</t>
  </si>
  <si>
    <t>Id1996</t>
  </si>
  <si>
    <t xml:space="preserve">  Chrissy</t>
  </si>
  <si>
    <t>Id1997</t>
  </si>
  <si>
    <t>Id1998</t>
  </si>
  <si>
    <t>Cupp</t>
  </si>
  <si>
    <t xml:space="preserve">  Halle</t>
  </si>
  <si>
    <t>Id1999</t>
  </si>
  <si>
    <t>Id2000</t>
  </si>
  <si>
    <t>Klassen</t>
  </si>
  <si>
    <t xml:space="preserve">  Tara D</t>
  </si>
  <si>
    <t>Id2001</t>
  </si>
  <si>
    <t>Musal</t>
  </si>
  <si>
    <t xml:space="preserve">  Rasim M</t>
  </si>
  <si>
    <t>Id2002</t>
  </si>
  <si>
    <t>Kitayama</t>
  </si>
  <si>
    <t xml:space="preserve">  Dina</t>
  </si>
  <si>
    <t>Id2003</t>
  </si>
  <si>
    <t>Altman</t>
  </si>
  <si>
    <t>Id2004</t>
  </si>
  <si>
    <t>Demchko</t>
  </si>
  <si>
    <t xml:space="preserve">  Caitrin</t>
  </si>
  <si>
    <t>Id2005</t>
  </si>
  <si>
    <t xml:space="preserve">  Adriana S</t>
  </si>
  <si>
    <t>Id2006</t>
  </si>
  <si>
    <t>Betts</t>
  </si>
  <si>
    <t>Id2007</t>
  </si>
  <si>
    <t xml:space="preserve">  Kristen M</t>
  </si>
  <si>
    <t>Id2008</t>
  </si>
  <si>
    <t>Vandeventer</t>
  </si>
  <si>
    <t xml:space="preserve">  Alix</t>
  </si>
  <si>
    <t>Id2009</t>
  </si>
  <si>
    <t>Hirano</t>
  </si>
  <si>
    <t xml:space="preserve">  Kakushin</t>
  </si>
  <si>
    <t>Id2010</t>
  </si>
  <si>
    <t>Davi</t>
  </si>
  <si>
    <t>Id2011</t>
  </si>
  <si>
    <t>Sloan</t>
  </si>
  <si>
    <t>Id2012</t>
  </si>
  <si>
    <t>Homich</t>
  </si>
  <si>
    <t>Id2013</t>
  </si>
  <si>
    <t xml:space="preserve">  Amanda C</t>
  </si>
  <si>
    <t>Id2014</t>
  </si>
  <si>
    <t>Kristjansson</t>
  </si>
  <si>
    <t xml:space="preserve">  Valur</t>
  </si>
  <si>
    <t>Id2015</t>
  </si>
  <si>
    <t>Pitman</t>
  </si>
  <si>
    <t xml:space="preserve">  Erica J</t>
  </si>
  <si>
    <t>Id2016</t>
  </si>
  <si>
    <t>Curley</t>
  </si>
  <si>
    <t>Id2017</t>
  </si>
  <si>
    <t>Zimmer</t>
  </si>
  <si>
    <t xml:space="preserve">  Lissa</t>
  </si>
  <si>
    <t>Id2018</t>
  </si>
  <si>
    <t>Granski</t>
  </si>
  <si>
    <t>Id2019</t>
  </si>
  <si>
    <t xml:space="preserve">  Alyson</t>
  </si>
  <si>
    <t>Id2020</t>
  </si>
  <si>
    <t>Regina</t>
  </si>
  <si>
    <t xml:space="preserve">  Chance B</t>
  </si>
  <si>
    <t>Id2021</t>
  </si>
  <si>
    <t>Id2022</t>
  </si>
  <si>
    <t>Howe</t>
  </si>
  <si>
    <t xml:space="preserve">  Therese</t>
  </si>
  <si>
    <t>Id2023</t>
  </si>
  <si>
    <t>Atwater</t>
  </si>
  <si>
    <t xml:space="preserve">  Beau</t>
  </si>
  <si>
    <t>Id2024</t>
  </si>
  <si>
    <t>Gurganus</t>
  </si>
  <si>
    <t xml:space="preserve">  Kelsey M</t>
  </si>
  <si>
    <t>Id2025</t>
  </si>
  <si>
    <t>Holden</t>
  </si>
  <si>
    <t xml:space="preserve">  Gretchen</t>
  </si>
  <si>
    <t>Id2026</t>
  </si>
  <si>
    <t>Parton</t>
  </si>
  <si>
    <t xml:space="preserve">  Nicholas E</t>
  </si>
  <si>
    <t>Id2027</t>
  </si>
  <si>
    <t xml:space="preserve">  Deborah</t>
  </si>
  <si>
    <t>Id2028</t>
  </si>
  <si>
    <t>Dent</t>
  </si>
  <si>
    <t xml:space="preserve">  Chuck W</t>
  </si>
  <si>
    <t>Id2029</t>
  </si>
  <si>
    <t>Ranti</t>
  </si>
  <si>
    <t>Id2030</t>
  </si>
  <si>
    <t>Ishaq</t>
  </si>
  <si>
    <t xml:space="preserve">  Amany</t>
  </si>
  <si>
    <t>Id2031</t>
  </si>
  <si>
    <t>Wiles</t>
  </si>
  <si>
    <t xml:space="preserve">  Kipling</t>
  </si>
  <si>
    <t>Id2032</t>
  </si>
  <si>
    <t xml:space="preserve">  Duncan</t>
  </si>
  <si>
    <t>Id2033</t>
  </si>
  <si>
    <t>Serafini</t>
  </si>
  <si>
    <t xml:space="preserve">  Louis C</t>
  </si>
  <si>
    <t>Id2034</t>
  </si>
  <si>
    <t>Button</t>
  </si>
  <si>
    <t>Id2035</t>
  </si>
  <si>
    <t>Gaal</t>
  </si>
  <si>
    <t xml:space="preserve">  Ildiko M</t>
  </si>
  <si>
    <t>Id2036</t>
  </si>
  <si>
    <t>Liptak</t>
  </si>
  <si>
    <t xml:space="preserve">  Melinda E</t>
  </si>
  <si>
    <t>Id2037</t>
  </si>
  <si>
    <t>Kellam</t>
  </si>
  <si>
    <t>Id2038</t>
  </si>
  <si>
    <t>Gordon</t>
  </si>
  <si>
    <t>Id2039</t>
  </si>
  <si>
    <t>Id2040</t>
  </si>
  <si>
    <t>Wagoner</t>
  </si>
  <si>
    <t xml:space="preserve">  Emily G</t>
  </si>
  <si>
    <t>Id2041</t>
  </si>
  <si>
    <t>Id2042</t>
  </si>
  <si>
    <t>Goffi</t>
  </si>
  <si>
    <t xml:space="preserve">  Danilo</t>
  </si>
  <si>
    <t>Id2043</t>
  </si>
  <si>
    <t>Salovaara</t>
  </si>
  <si>
    <t xml:space="preserve">  Mikko</t>
  </si>
  <si>
    <t>Id2044</t>
  </si>
  <si>
    <t>Reid</t>
  </si>
  <si>
    <t xml:space="preserve">  Paula C</t>
  </si>
  <si>
    <t>Id2045</t>
  </si>
  <si>
    <t>Allan</t>
  </si>
  <si>
    <t xml:space="preserve">  Kirsten N</t>
  </si>
  <si>
    <t>Id2046</t>
  </si>
  <si>
    <t>McLaughlin</t>
  </si>
  <si>
    <t xml:space="preserve">  Christy</t>
  </si>
  <si>
    <t>Id2047</t>
  </si>
  <si>
    <t>Id2048</t>
  </si>
  <si>
    <t>Tang</t>
  </si>
  <si>
    <t xml:space="preserve">  Jingjing</t>
  </si>
  <si>
    <t>Id2049</t>
  </si>
  <si>
    <t xml:space="preserve">  Morgan</t>
  </si>
  <si>
    <t>Id2050</t>
  </si>
  <si>
    <t>Id2051</t>
  </si>
  <si>
    <t>Chepkwony</t>
  </si>
  <si>
    <t xml:space="preserve">  Frankline</t>
  </si>
  <si>
    <t>Id2052</t>
  </si>
  <si>
    <t xml:space="preserve">  Laura T</t>
  </si>
  <si>
    <t>Id2053</t>
  </si>
  <si>
    <t>Szynkarczuk</t>
  </si>
  <si>
    <t xml:space="preserve">  Natalia</t>
  </si>
  <si>
    <t>Id2054</t>
  </si>
  <si>
    <t>Brill</t>
  </si>
  <si>
    <t>Id2055</t>
  </si>
  <si>
    <t xml:space="preserve">  Brooke</t>
  </si>
  <si>
    <t>Id2056</t>
  </si>
  <si>
    <t>Nunn</t>
  </si>
  <si>
    <t xml:space="preserve">  Jeremy M</t>
  </si>
  <si>
    <t>Id2057</t>
  </si>
  <si>
    <t>Blair</t>
  </si>
  <si>
    <t xml:space="preserve">  Megan L</t>
  </si>
  <si>
    <t>Id2058</t>
  </si>
  <si>
    <t>Sharkey</t>
  </si>
  <si>
    <t>Id2059</t>
  </si>
  <si>
    <t>Scalard</t>
  </si>
  <si>
    <t xml:space="preserve">  Marny</t>
  </si>
  <si>
    <t>Id2060</t>
  </si>
  <si>
    <t>Burget</t>
  </si>
  <si>
    <t>Id2061</t>
  </si>
  <si>
    <t>English</t>
  </si>
  <si>
    <t xml:space="preserve">  Benjamin L</t>
  </si>
  <si>
    <t>Id2062</t>
  </si>
  <si>
    <t>Hampton</t>
  </si>
  <si>
    <t xml:space="preserve">  Rob G</t>
  </si>
  <si>
    <t>Id2063</t>
  </si>
  <si>
    <t xml:space="preserve">  Stefanie A</t>
  </si>
  <si>
    <t>Id2064</t>
  </si>
  <si>
    <t>Id2065</t>
  </si>
  <si>
    <t>Lucas</t>
  </si>
  <si>
    <t xml:space="preserve">  Caroline F</t>
  </si>
  <si>
    <t>Id2066</t>
  </si>
  <si>
    <t xml:space="preserve">  Julia J</t>
  </si>
  <si>
    <t>Id2067</t>
  </si>
  <si>
    <t>Cherewatti</t>
  </si>
  <si>
    <t>Id2068</t>
  </si>
  <si>
    <t>Olle</t>
  </si>
  <si>
    <t xml:space="preserve">  Bernat</t>
  </si>
  <si>
    <t>Id2069</t>
  </si>
  <si>
    <t>Hamsi</t>
  </si>
  <si>
    <t xml:space="preserve">  Hicham</t>
  </si>
  <si>
    <t>Id2070</t>
  </si>
  <si>
    <t>Finnegan</t>
  </si>
  <si>
    <t>Id2071</t>
  </si>
  <si>
    <t>Id2072</t>
  </si>
  <si>
    <t>Villa</t>
  </si>
  <si>
    <t xml:space="preserve">  Elisabetta</t>
  </si>
  <si>
    <t>Id2073</t>
  </si>
  <si>
    <t>Cable</t>
  </si>
  <si>
    <t xml:space="preserve">  Trevor N</t>
  </si>
  <si>
    <t>Id2074</t>
  </si>
  <si>
    <t>Eiring</t>
  </si>
  <si>
    <t xml:space="preserve">  Nancy</t>
  </si>
  <si>
    <t>Id2075</t>
  </si>
  <si>
    <t xml:space="preserve">  Allison R</t>
  </si>
  <si>
    <t>Id2076</t>
  </si>
  <si>
    <t>Friedman</t>
  </si>
  <si>
    <t>Id2077</t>
  </si>
  <si>
    <t>Croker</t>
  </si>
  <si>
    <t>Id2078</t>
  </si>
  <si>
    <t>Beganics</t>
  </si>
  <si>
    <t>Id2079</t>
  </si>
  <si>
    <t>Huberty</t>
  </si>
  <si>
    <t>Id2080</t>
  </si>
  <si>
    <t xml:space="preserve">  Janae N</t>
  </si>
  <si>
    <t>Id2081</t>
  </si>
  <si>
    <t>Hazlehurst</t>
  </si>
  <si>
    <t>Id2082</t>
  </si>
  <si>
    <t>Marin</t>
  </si>
  <si>
    <t>Id2083</t>
  </si>
  <si>
    <t>Dear</t>
  </si>
  <si>
    <t xml:space="preserve">  Nicole F</t>
  </si>
  <si>
    <t>Id2084</t>
  </si>
  <si>
    <t>Lederer</t>
  </si>
  <si>
    <t xml:space="preserve">  Krista L</t>
  </si>
  <si>
    <t>Id2085</t>
  </si>
  <si>
    <t>Robson</t>
  </si>
  <si>
    <t xml:space="preserve">  Denise</t>
  </si>
  <si>
    <t>Id2086</t>
  </si>
  <si>
    <t>Galvan</t>
  </si>
  <si>
    <t xml:space="preserve">  Ariel</t>
  </si>
  <si>
    <t>Id2087</t>
  </si>
  <si>
    <t>Id2088</t>
  </si>
  <si>
    <t>Teeuwen</t>
  </si>
  <si>
    <t xml:space="preserve">  Rosalie</t>
  </si>
  <si>
    <t>Id2089</t>
  </si>
  <si>
    <t>List</t>
  </si>
  <si>
    <t>Id2090</t>
  </si>
  <si>
    <t>Shafar</t>
  </si>
  <si>
    <t xml:space="preserve">  Vitaliy</t>
  </si>
  <si>
    <t>Id2091</t>
  </si>
  <si>
    <t>Copenhaver</t>
  </si>
  <si>
    <t xml:space="preserve">  Benjamin W</t>
  </si>
  <si>
    <t>Id2092</t>
  </si>
  <si>
    <t>Stump</t>
  </si>
  <si>
    <t>Id2093</t>
  </si>
  <si>
    <t>Wehrman</t>
  </si>
  <si>
    <t>Id2094</t>
  </si>
  <si>
    <t>Sischo</t>
  </si>
  <si>
    <t>Id2095</t>
  </si>
  <si>
    <t>Fonti</t>
  </si>
  <si>
    <t xml:space="preserve">  Massimiliano</t>
  </si>
  <si>
    <t>Id2096</t>
  </si>
  <si>
    <t>Merlis</t>
  </si>
  <si>
    <t>Id2097</t>
  </si>
  <si>
    <t>Hasegawa</t>
  </si>
  <si>
    <t xml:space="preserve">  Kiyokatsu</t>
  </si>
  <si>
    <t>Id2098</t>
  </si>
  <si>
    <t>Haselden</t>
  </si>
  <si>
    <t>Id2099</t>
  </si>
  <si>
    <t>Simonson</t>
  </si>
  <si>
    <t>Id2100</t>
  </si>
  <si>
    <t>Montag</t>
  </si>
  <si>
    <t xml:space="preserve">  Julia M</t>
  </si>
  <si>
    <t>Id2101</t>
  </si>
  <si>
    <t>Deroian</t>
  </si>
  <si>
    <t xml:space="preserve">  Rhea</t>
  </si>
  <si>
    <t>Id2102</t>
  </si>
  <si>
    <t>Id2103</t>
  </si>
  <si>
    <t>Brady</t>
  </si>
  <si>
    <t xml:space="preserve">  Shamus M</t>
  </si>
  <si>
    <t>Id2104</t>
  </si>
  <si>
    <t>Id2105</t>
  </si>
  <si>
    <t>Strickler</t>
  </si>
  <si>
    <t xml:space="preserve">  Mary Beth</t>
  </si>
  <si>
    <t>Id2106</t>
  </si>
  <si>
    <t>Simone</t>
  </si>
  <si>
    <t xml:space="preserve">  Erin</t>
  </si>
  <si>
    <t>Id2107</t>
  </si>
  <si>
    <t>Von Rock</t>
  </si>
  <si>
    <t xml:space="preserve">  Hallie</t>
  </si>
  <si>
    <t>Id2108</t>
  </si>
  <si>
    <t>Woodard</t>
  </si>
  <si>
    <t xml:space="preserve">  Paige P</t>
  </si>
  <si>
    <t>Id2109</t>
  </si>
  <si>
    <t xml:space="preserve">  Ji</t>
  </si>
  <si>
    <t>Id2110</t>
  </si>
  <si>
    <t>Sinda</t>
  </si>
  <si>
    <t xml:space="preserve">  Carissa A</t>
  </si>
  <si>
    <t>Id2111</t>
  </si>
  <si>
    <t>Rydland</t>
  </si>
  <si>
    <t xml:space="preserve">  Mona</t>
  </si>
  <si>
    <t>Id2112</t>
  </si>
  <si>
    <t>Vespa</t>
  </si>
  <si>
    <t xml:space="preserve">  Kristin R</t>
  </si>
  <si>
    <t>Id2113</t>
  </si>
  <si>
    <t>Meadows</t>
  </si>
  <si>
    <t>Id2114</t>
  </si>
  <si>
    <t>Toppen</t>
  </si>
  <si>
    <t>Id2115</t>
  </si>
  <si>
    <t>Ermer</t>
  </si>
  <si>
    <t>Id2116</t>
  </si>
  <si>
    <t>Dionne</t>
  </si>
  <si>
    <t xml:space="preserve">  Hilary K</t>
  </si>
  <si>
    <t>Id2117</t>
  </si>
  <si>
    <t>Stasulli</t>
  </si>
  <si>
    <t xml:space="preserve">  Dominique</t>
  </si>
  <si>
    <t>Id2118</t>
  </si>
  <si>
    <t>Duran</t>
  </si>
  <si>
    <t xml:space="preserve">  Carlos I</t>
  </si>
  <si>
    <t>Id2119</t>
  </si>
  <si>
    <t>Klundt</t>
  </si>
  <si>
    <t>Id2120</t>
  </si>
  <si>
    <t>Waters</t>
  </si>
  <si>
    <t>Id2121</t>
  </si>
  <si>
    <t>Rusk</t>
  </si>
  <si>
    <t xml:space="preserve">  Sarah S</t>
  </si>
  <si>
    <t>Id2122</t>
  </si>
  <si>
    <t>Gersbach</t>
  </si>
  <si>
    <t xml:space="preserve">  Shauna R</t>
  </si>
  <si>
    <t>Id2123</t>
  </si>
  <si>
    <t>Taylor-Watson</t>
  </si>
  <si>
    <t xml:space="preserve">  Lindsay J</t>
  </si>
  <si>
    <t>Id2124</t>
  </si>
  <si>
    <t xml:space="preserve">  Danya A</t>
  </si>
  <si>
    <t>Id2125</t>
  </si>
  <si>
    <t>Levitsky</t>
  </si>
  <si>
    <t xml:space="preserve">  Lorraine</t>
  </si>
  <si>
    <t>Id2126</t>
  </si>
  <si>
    <t>Carroll</t>
  </si>
  <si>
    <t>Id2127</t>
  </si>
  <si>
    <t>Campos</t>
  </si>
  <si>
    <t xml:space="preserve">  Jesus Sr</t>
  </si>
  <si>
    <t>Id2128</t>
  </si>
  <si>
    <t>Flajslik</t>
  </si>
  <si>
    <t>Id2129</t>
  </si>
  <si>
    <t>Chua</t>
  </si>
  <si>
    <t xml:space="preserve">  Catherine C</t>
  </si>
  <si>
    <t>Id2130</t>
  </si>
  <si>
    <t>Id2131</t>
  </si>
  <si>
    <t xml:space="preserve">  Evan</t>
  </si>
  <si>
    <t>Id2132</t>
  </si>
  <si>
    <t>Wilzbacher</t>
  </si>
  <si>
    <t xml:space="preserve">  Nathan J</t>
  </si>
  <si>
    <t>Id2133</t>
  </si>
  <si>
    <t>Thayer</t>
  </si>
  <si>
    <t>Id2134</t>
  </si>
  <si>
    <t>Brosseau</t>
  </si>
  <si>
    <t>Id2135</t>
  </si>
  <si>
    <t>Phares</t>
  </si>
  <si>
    <t xml:space="preserve">  Marshall</t>
  </si>
  <si>
    <t>Id2136</t>
  </si>
  <si>
    <t xml:space="preserve">  Lavar</t>
  </si>
  <si>
    <t>Id2137</t>
  </si>
  <si>
    <t xml:space="preserve">  Charlie T</t>
  </si>
  <si>
    <t>Id2138</t>
  </si>
  <si>
    <t>Padula</t>
  </si>
  <si>
    <t>Id2139</t>
  </si>
  <si>
    <t>Gamirov</t>
  </si>
  <si>
    <t xml:space="preserve">  Arthur</t>
  </si>
  <si>
    <t>Id2140</t>
  </si>
  <si>
    <t>Briot</t>
  </si>
  <si>
    <t>Id2141</t>
  </si>
  <si>
    <t>De Hueck</t>
  </si>
  <si>
    <t>Id2142</t>
  </si>
  <si>
    <t>Putt</t>
  </si>
  <si>
    <t xml:space="preserve">  Tammy</t>
  </si>
  <si>
    <t>Id2143</t>
  </si>
  <si>
    <t>Deiman</t>
  </si>
  <si>
    <t xml:space="preserve">  Lena</t>
  </si>
  <si>
    <t>Id2144</t>
  </si>
  <si>
    <t>Bonanni</t>
  </si>
  <si>
    <t xml:space="preserve">  Valentina</t>
  </si>
  <si>
    <t>Id2145</t>
  </si>
  <si>
    <t>Stein</t>
  </si>
  <si>
    <t xml:space="preserve">  Russell N</t>
  </si>
  <si>
    <t>Id2146</t>
  </si>
  <si>
    <t>Laumann</t>
  </si>
  <si>
    <t xml:space="preserve">  Scott R</t>
  </si>
  <si>
    <t>Id2147</t>
  </si>
  <si>
    <t>Galaviz</t>
  </si>
  <si>
    <t xml:space="preserve">  Jose Francisco Sr</t>
  </si>
  <si>
    <t>Id2148</t>
  </si>
  <si>
    <t>Piper</t>
  </si>
  <si>
    <t xml:space="preserve">  Paul J</t>
  </si>
  <si>
    <t>Id2149</t>
  </si>
  <si>
    <t>Cantini</t>
  </si>
  <si>
    <t>Id2150</t>
  </si>
  <si>
    <t xml:space="preserve">  Edward J</t>
  </si>
  <si>
    <t>Id2151</t>
  </si>
  <si>
    <t>Werhane</t>
  </si>
  <si>
    <t xml:space="preserve">  Patrick A</t>
  </si>
  <si>
    <t>Id2152</t>
  </si>
  <si>
    <t>Davies</t>
  </si>
  <si>
    <t xml:space="preserve">  Geraint H</t>
  </si>
  <si>
    <t>Id2153</t>
  </si>
  <si>
    <t>Hummel</t>
  </si>
  <si>
    <t xml:space="preserve">  Dj</t>
  </si>
  <si>
    <t>Id2154</t>
  </si>
  <si>
    <t>Lutz</t>
  </si>
  <si>
    <t xml:space="preserve">  Zachary A</t>
  </si>
  <si>
    <t>Id2155</t>
  </si>
  <si>
    <t xml:space="preserve">  Brian W</t>
  </si>
  <si>
    <t>Id2156</t>
  </si>
  <si>
    <t>Viglienzoni</t>
  </si>
  <si>
    <t>Id2157</t>
  </si>
  <si>
    <t>Rathbun</t>
  </si>
  <si>
    <t>Id2158</t>
  </si>
  <si>
    <t>crane</t>
  </si>
  <si>
    <t xml:space="preserve">  Ellen L</t>
  </si>
  <si>
    <t>Id2159</t>
  </si>
  <si>
    <t>Conant</t>
  </si>
  <si>
    <t>Id2160</t>
  </si>
  <si>
    <t>Huyser-Wierenga</t>
  </si>
  <si>
    <t xml:space="preserve">  Abigail R</t>
  </si>
  <si>
    <t>Id2161</t>
  </si>
  <si>
    <t>Natalini</t>
  </si>
  <si>
    <t>Id2162</t>
  </si>
  <si>
    <t>Robbins</t>
  </si>
  <si>
    <t>Id2163</t>
  </si>
  <si>
    <t>Stanislav</t>
  </si>
  <si>
    <t xml:space="preserve">  Grace H</t>
  </si>
  <si>
    <t>Id2164</t>
  </si>
  <si>
    <t xml:space="preserve">  Caitie J</t>
  </si>
  <si>
    <t>Id2165</t>
  </si>
  <si>
    <t>Mears</t>
  </si>
  <si>
    <t>Id2166</t>
  </si>
  <si>
    <t>Neill</t>
  </si>
  <si>
    <t xml:space="preserve">  Ian T</t>
  </si>
  <si>
    <t>Id2167</t>
  </si>
  <si>
    <t>Tola</t>
  </si>
  <si>
    <t xml:space="preserve">  Tadese</t>
  </si>
  <si>
    <t>Id2168</t>
  </si>
  <si>
    <t>Briskman</t>
  </si>
  <si>
    <t>Id2169</t>
  </si>
  <si>
    <t>Ritzenhein</t>
  </si>
  <si>
    <t xml:space="preserve">  Dathan</t>
  </si>
  <si>
    <t>Id2170</t>
  </si>
  <si>
    <t>Malkowski</t>
  </si>
  <si>
    <t>Id2171</t>
  </si>
  <si>
    <t>Andreyko</t>
  </si>
  <si>
    <t>Id2172</t>
  </si>
  <si>
    <t>Id2173</t>
  </si>
  <si>
    <t>Lozier</t>
  </si>
  <si>
    <t xml:space="preserve">  Aaron R</t>
  </si>
  <si>
    <t>Id2174</t>
  </si>
  <si>
    <t xml:space="preserve">  Caitlin H</t>
  </si>
  <si>
    <t>Id2175</t>
  </si>
  <si>
    <t>Rodas</t>
  </si>
  <si>
    <t xml:space="preserve">  Harald E</t>
  </si>
  <si>
    <t>Id2176</t>
  </si>
  <si>
    <t xml:space="preserve">  Siobhan A</t>
  </si>
  <si>
    <t>Id2177</t>
  </si>
  <si>
    <t xml:space="preserve">  Andrea J</t>
  </si>
  <si>
    <t>Id2178</t>
  </si>
  <si>
    <t>Id2179</t>
  </si>
  <si>
    <t>Karmen</t>
  </si>
  <si>
    <t xml:space="preserve">  Rachel A</t>
  </si>
  <si>
    <t>Id2180</t>
  </si>
  <si>
    <t>Id2181</t>
  </si>
  <si>
    <t>Lippmann</t>
  </si>
  <si>
    <t xml:space="preserve">  Kiersten</t>
  </si>
  <si>
    <t>Id2182</t>
  </si>
  <si>
    <t>Klehm</t>
  </si>
  <si>
    <t>Id2183</t>
  </si>
  <si>
    <t>Id2184</t>
  </si>
  <si>
    <t>Desisa</t>
  </si>
  <si>
    <t xml:space="preserve">  Lelisa</t>
  </si>
  <si>
    <t>Id2185</t>
  </si>
  <si>
    <t>Brooks</t>
  </si>
  <si>
    <t>Id2186</t>
  </si>
  <si>
    <t xml:space="preserve">  Chris C</t>
  </si>
  <si>
    <t>Id2187</t>
  </si>
  <si>
    <t>Weispfennig</t>
  </si>
  <si>
    <t>Id2188</t>
  </si>
  <si>
    <t>Sorrell</t>
  </si>
  <si>
    <t>Id2189</t>
  </si>
  <si>
    <t xml:space="preserve">  Erik C</t>
  </si>
  <si>
    <t>Id2190</t>
  </si>
  <si>
    <t>Marek</t>
  </si>
  <si>
    <t xml:space="preserve">  Shawn C</t>
  </si>
  <si>
    <t>Id2191</t>
  </si>
  <si>
    <t xml:space="preserve">  Vajin L</t>
  </si>
  <si>
    <t>Id2192</t>
  </si>
  <si>
    <t>Werner</t>
  </si>
  <si>
    <t xml:space="preserve">  John K</t>
  </si>
  <si>
    <t>Id2193</t>
  </si>
  <si>
    <t>Id2194</t>
  </si>
  <si>
    <t xml:space="preserve">  Kirby W</t>
  </si>
  <si>
    <t>Id2195</t>
  </si>
  <si>
    <t>Penny</t>
  </si>
  <si>
    <t xml:space="preserve">  J A</t>
  </si>
  <si>
    <t>Id2196</t>
  </si>
  <si>
    <t xml:space="preserve">  Dustin G</t>
  </si>
  <si>
    <t>Id2197</t>
  </si>
  <si>
    <t>Masayesva</t>
  </si>
  <si>
    <t xml:space="preserve">  Anthony G</t>
  </si>
  <si>
    <t>Id2198</t>
  </si>
  <si>
    <t>Paavola</t>
  </si>
  <si>
    <t>Id2199</t>
  </si>
  <si>
    <t>Gehlsen</t>
  </si>
  <si>
    <t xml:space="preserve">  Eric N</t>
  </si>
  <si>
    <t>Id2200</t>
  </si>
  <si>
    <t>Roche</t>
  </si>
  <si>
    <t xml:space="preserve">  Connor</t>
  </si>
  <si>
    <t>Id2201</t>
  </si>
  <si>
    <t>Hearn</t>
  </si>
  <si>
    <t xml:space="preserve">  Patrick H</t>
  </si>
  <si>
    <t>Id2202</t>
  </si>
  <si>
    <t>Dimson</t>
  </si>
  <si>
    <t>Id2203</t>
  </si>
  <si>
    <t>Slason</t>
  </si>
  <si>
    <t xml:space="preserve">  Deborah L</t>
  </si>
  <si>
    <t>Id2204</t>
  </si>
  <si>
    <t>Gibson</t>
  </si>
  <si>
    <t>Id2205</t>
  </si>
  <si>
    <t>Erdos</t>
  </si>
  <si>
    <t xml:space="preserve">  Elleree</t>
  </si>
  <si>
    <t>Id2206</t>
  </si>
  <si>
    <t>Cushman</t>
  </si>
  <si>
    <t xml:space="preserve">  Brandon J</t>
  </si>
  <si>
    <t>Id2207</t>
  </si>
  <si>
    <t>Hammel</t>
  </si>
  <si>
    <t>Id2208</t>
  </si>
  <si>
    <t>Ytterstad</t>
  </si>
  <si>
    <t xml:space="preserve">  Nina Wavik Sr</t>
  </si>
  <si>
    <t>Id2209</t>
  </si>
  <si>
    <t>Prince</t>
  </si>
  <si>
    <t xml:space="preserve">  Dani</t>
  </si>
  <si>
    <t>Id2210</t>
  </si>
  <si>
    <t>Freeman</t>
  </si>
  <si>
    <t>Id2211</t>
  </si>
  <si>
    <t>Petrulak</t>
  </si>
  <si>
    <t>Id2212</t>
  </si>
  <si>
    <t>Id2213</t>
  </si>
  <si>
    <t>Zablocki</t>
  </si>
  <si>
    <t>Id2214</t>
  </si>
  <si>
    <t>Van Meter</t>
  </si>
  <si>
    <t xml:space="preserve">  Kathryn M</t>
  </si>
  <si>
    <t>Id2215</t>
  </si>
  <si>
    <t>Babay</t>
  </si>
  <si>
    <t>Id2216</t>
  </si>
  <si>
    <t xml:space="preserve">  Trent A</t>
  </si>
  <si>
    <t>Id2217</t>
  </si>
  <si>
    <t xml:space="preserve">  Jennifer E</t>
  </si>
  <si>
    <t>Id2218</t>
  </si>
  <si>
    <t>Moody</t>
  </si>
  <si>
    <t>Id2219</t>
  </si>
  <si>
    <t>Swierzbinski</t>
  </si>
  <si>
    <t>Id2220</t>
  </si>
  <si>
    <t>Schwartz</t>
  </si>
  <si>
    <t>Id2221</t>
  </si>
  <si>
    <t>Sanseverino</t>
  </si>
  <si>
    <t>Id2222</t>
  </si>
  <si>
    <t>Lawder</t>
  </si>
  <si>
    <t>Id2223</t>
  </si>
  <si>
    <t>Id2224</t>
  </si>
  <si>
    <t>Hoerner</t>
  </si>
  <si>
    <t>Id2225</t>
  </si>
  <si>
    <t xml:space="preserve">  Pat</t>
  </si>
  <si>
    <t>Id2226</t>
  </si>
  <si>
    <t>Id2227</t>
  </si>
  <si>
    <t>Id2228</t>
  </si>
  <si>
    <t>Beaulne</t>
  </si>
  <si>
    <t xml:space="preserve">  Rebecca M</t>
  </si>
  <si>
    <t>Id2229</t>
  </si>
  <si>
    <t>Lunz</t>
  </si>
  <si>
    <t xml:space="preserve">  Ruth</t>
  </si>
  <si>
    <t>Id2230</t>
  </si>
  <si>
    <t>Kyle</t>
  </si>
  <si>
    <t xml:space="preserve">  Gregory S</t>
  </si>
  <si>
    <t>Id2231</t>
  </si>
  <si>
    <t>Brackenwagen</t>
  </si>
  <si>
    <t xml:space="preserve">  Alexandra S</t>
  </si>
  <si>
    <t>Id2232</t>
  </si>
  <si>
    <t>Schmitt</t>
  </si>
  <si>
    <t xml:space="preserve">  Hillary</t>
  </si>
  <si>
    <t>Id2233</t>
  </si>
  <si>
    <t>Borden</t>
  </si>
  <si>
    <t xml:space="preserve">  Amy K</t>
  </si>
  <si>
    <t>Id2234</t>
  </si>
  <si>
    <t>Id2235</t>
  </si>
  <si>
    <t>Regan</t>
  </si>
  <si>
    <t>Id2236</t>
  </si>
  <si>
    <t>Koenis</t>
  </si>
  <si>
    <t xml:space="preserve">  Maaikel</t>
  </si>
  <si>
    <t>Id2237</t>
  </si>
  <si>
    <t>Kittaka</t>
  </si>
  <si>
    <t>Id2238</t>
  </si>
  <si>
    <t>Concannon</t>
  </si>
  <si>
    <t xml:space="preserve">  Christopher S</t>
  </si>
  <si>
    <t>Id2239</t>
  </si>
  <si>
    <t>Id2240</t>
  </si>
  <si>
    <t>Schultz</t>
  </si>
  <si>
    <t xml:space="preserve">  Lyndsy</t>
  </si>
  <si>
    <t>Id2241</t>
  </si>
  <si>
    <t>Brannigan</t>
  </si>
  <si>
    <t>Id2242</t>
  </si>
  <si>
    <t>Cavallo</t>
  </si>
  <si>
    <t xml:space="preserve">  Anna</t>
  </si>
  <si>
    <t>Id2243</t>
  </si>
  <si>
    <t>Id2244</t>
  </si>
  <si>
    <t>Axelrod</t>
  </si>
  <si>
    <t>Id2245</t>
  </si>
  <si>
    <t>Id2246</t>
  </si>
  <si>
    <t>Roberge</t>
  </si>
  <si>
    <t>Id2247</t>
  </si>
  <si>
    <t>Schmidt</t>
  </si>
  <si>
    <t>Id2248</t>
  </si>
  <si>
    <t>Kosters</t>
  </si>
  <si>
    <t xml:space="preserve">  Eric S</t>
  </si>
  <si>
    <t>Id2249</t>
  </si>
  <si>
    <t>Dykes</t>
  </si>
  <si>
    <t>Id2250</t>
  </si>
  <si>
    <t>Velan</t>
  </si>
  <si>
    <t>Id2251</t>
  </si>
  <si>
    <t>Goolik</t>
  </si>
  <si>
    <t>Id2252</t>
  </si>
  <si>
    <t>Bain</t>
  </si>
  <si>
    <t>Id2253</t>
  </si>
  <si>
    <t>Wieck</t>
  </si>
  <si>
    <t xml:space="preserve">  Sonja</t>
  </si>
  <si>
    <t>Id2254</t>
  </si>
  <si>
    <t>Friel</t>
  </si>
  <si>
    <t>Id2255</t>
  </si>
  <si>
    <t>Santandreu</t>
  </si>
  <si>
    <t xml:space="preserve">  Martha L</t>
  </si>
  <si>
    <t>Id2256</t>
  </si>
  <si>
    <t>Id2257</t>
  </si>
  <si>
    <t>Gerber</t>
  </si>
  <si>
    <t xml:space="preserve">  Cliff</t>
  </si>
  <si>
    <t>Id2258</t>
  </si>
  <si>
    <t>Benadum</t>
  </si>
  <si>
    <t xml:space="preserve">  Blue</t>
  </si>
  <si>
    <t>Id2259</t>
  </si>
  <si>
    <t>Ragazzini</t>
  </si>
  <si>
    <t xml:space="preserve">  Jeffrey M</t>
  </si>
  <si>
    <t>Id2260</t>
  </si>
  <si>
    <t>Kessinger</t>
  </si>
  <si>
    <t>Id2261</t>
  </si>
  <si>
    <t>Bezgin</t>
  </si>
  <si>
    <t>Id2262</t>
  </si>
  <si>
    <t>Woldesilassie</t>
  </si>
  <si>
    <t>Id2263</t>
  </si>
  <si>
    <t>Ruiz Herrero</t>
  </si>
  <si>
    <t>Id2264</t>
  </si>
  <si>
    <t>Bin Alias</t>
  </si>
  <si>
    <t xml:space="preserve">  Mohd Syahidan</t>
  </si>
  <si>
    <t>Id2265</t>
  </si>
  <si>
    <t>Id2266</t>
  </si>
  <si>
    <t>Pulliam</t>
  </si>
  <si>
    <t>Id2267</t>
  </si>
  <si>
    <t>Guisinger</t>
  </si>
  <si>
    <t>Id2268</t>
  </si>
  <si>
    <t>Arnerich</t>
  </si>
  <si>
    <t xml:space="preserve">  Christi A</t>
  </si>
  <si>
    <t>Id2269</t>
  </si>
  <si>
    <t xml:space="preserve">  Sandra K</t>
  </si>
  <si>
    <t>Id2270</t>
  </si>
  <si>
    <t>Id2271</t>
  </si>
  <si>
    <t>Nolette</t>
  </si>
  <si>
    <t xml:space="preserve">  Jerome</t>
  </si>
  <si>
    <t>Id2272</t>
  </si>
  <si>
    <t>Chabrier</t>
  </si>
  <si>
    <t xml:space="preserve">  Julia R</t>
  </si>
  <si>
    <t>Id2273</t>
  </si>
  <si>
    <t xml:space="preserve">  Sean Henry</t>
  </si>
  <si>
    <t>Id2274</t>
  </si>
  <si>
    <t>Knotts</t>
  </si>
  <si>
    <t>Id2275</t>
  </si>
  <si>
    <t>Pultorak</t>
  </si>
  <si>
    <t>Id2276</t>
  </si>
  <si>
    <t>Maxon</t>
  </si>
  <si>
    <t>Id2277</t>
  </si>
  <si>
    <t>Kraai</t>
  </si>
  <si>
    <t xml:space="preserve">  Abby L</t>
  </si>
  <si>
    <t>Id2278</t>
  </si>
  <si>
    <t>Larosa</t>
  </si>
  <si>
    <t>Id2279</t>
  </si>
  <si>
    <t xml:space="preserve">  Ali</t>
  </si>
  <si>
    <t>Id2280</t>
  </si>
  <si>
    <t>Haney</t>
  </si>
  <si>
    <t>Id2281</t>
  </si>
  <si>
    <t>Boulay</t>
  </si>
  <si>
    <t xml:space="preserve">  Pierre</t>
  </si>
  <si>
    <t>Id2282</t>
  </si>
  <si>
    <t>Id2283</t>
  </si>
  <si>
    <t>Luy</t>
  </si>
  <si>
    <t>Id2284</t>
  </si>
  <si>
    <t>Fava</t>
  </si>
  <si>
    <t>Id2285</t>
  </si>
  <si>
    <t>Montoya</t>
  </si>
  <si>
    <t xml:space="preserve">  Alvaro Sr</t>
  </si>
  <si>
    <t>Id2286</t>
  </si>
  <si>
    <t>Id2287</t>
  </si>
  <si>
    <t>Albertson</t>
  </si>
  <si>
    <t xml:space="preserve">  Mark P</t>
  </si>
  <si>
    <t>Id2288</t>
  </si>
  <si>
    <t>Barger</t>
  </si>
  <si>
    <t>Id2289</t>
  </si>
  <si>
    <t>Fraioli</t>
  </si>
  <si>
    <t xml:space="preserve">  Mario Jr</t>
  </si>
  <si>
    <t>Id2290</t>
  </si>
  <si>
    <t>April</t>
  </si>
  <si>
    <t xml:space="preserve">  Lusapho</t>
  </si>
  <si>
    <t>Id2291</t>
  </si>
  <si>
    <t>Id2292</t>
  </si>
  <si>
    <t>Talhelm</t>
  </si>
  <si>
    <t xml:space="preserve">  Alan F</t>
  </si>
  <si>
    <t>Id2293</t>
  </si>
  <si>
    <t>Id2294</t>
  </si>
  <si>
    <t>Treece</t>
  </si>
  <si>
    <t>Id2295</t>
  </si>
  <si>
    <t>Beisel</t>
  </si>
  <si>
    <t>Id2296</t>
  </si>
  <si>
    <t>Enke</t>
  </si>
  <si>
    <t xml:space="preserve">  Jacob J</t>
  </si>
  <si>
    <t>Id2297</t>
  </si>
  <si>
    <t>Ruiz-Tagle Barros</t>
  </si>
  <si>
    <t xml:space="preserve">  Jose Tomas</t>
  </si>
  <si>
    <t>Id2298</t>
  </si>
  <si>
    <t>Ferrell</t>
  </si>
  <si>
    <t xml:space="preserve">  Mary Evan</t>
  </si>
  <si>
    <t>Id2299</t>
  </si>
  <si>
    <t>Gates</t>
  </si>
  <si>
    <t xml:space="preserve">  Justin K</t>
  </si>
  <si>
    <t>Id2300</t>
  </si>
  <si>
    <t>Jeffers</t>
  </si>
  <si>
    <t>Id2301</t>
  </si>
  <si>
    <t>Sulhanek</t>
  </si>
  <si>
    <t xml:space="preserve">  Roman</t>
  </si>
  <si>
    <t>Id2302</t>
  </si>
  <si>
    <t>Id2303</t>
  </si>
  <si>
    <t>Caron</t>
  </si>
  <si>
    <t xml:space="preserve">  Evelyn L</t>
  </si>
  <si>
    <t>Id2304</t>
  </si>
  <si>
    <t>Fullarton</t>
  </si>
  <si>
    <t>Id2305</t>
  </si>
  <si>
    <t>Lindgren</t>
  </si>
  <si>
    <t>Id2306</t>
  </si>
  <si>
    <t>Akiha</t>
  </si>
  <si>
    <t>Id2307</t>
  </si>
  <si>
    <t>Sweny</t>
  </si>
  <si>
    <t>Id2308</t>
  </si>
  <si>
    <t>Tobin</t>
  </si>
  <si>
    <t>Id2309</t>
  </si>
  <si>
    <t>Id2310</t>
  </si>
  <si>
    <t>Id2311</t>
  </si>
  <si>
    <t>Keys</t>
  </si>
  <si>
    <t>Id2312</t>
  </si>
  <si>
    <t>Wilbur</t>
  </si>
  <si>
    <t>Id2313</t>
  </si>
  <si>
    <t>Ditota</t>
  </si>
  <si>
    <t>Id2314</t>
  </si>
  <si>
    <t>Horbol</t>
  </si>
  <si>
    <t>Id2315</t>
  </si>
  <si>
    <t xml:space="preserve">  Flannery</t>
  </si>
  <si>
    <t>Id2316</t>
  </si>
  <si>
    <t xml:space="preserve">  John T</t>
  </si>
  <si>
    <t>Id2317</t>
  </si>
  <si>
    <t>Murakami</t>
  </si>
  <si>
    <t>Id2318</t>
  </si>
  <si>
    <t xml:space="preserve">  Candice M</t>
  </si>
  <si>
    <t>Id2319</t>
  </si>
  <si>
    <t>Petermann</t>
  </si>
  <si>
    <t xml:space="preserve">  Theodore A</t>
  </si>
  <si>
    <t>Id2320</t>
  </si>
  <si>
    <t>Graves - Rostro</t>
  </si>
  <si>
    <t xml:space="preserve">  Lindy</t>
  </si>
  <si>
    <t>Id2321</t>
  </si>
  <si>
    <t>Danielson</t>
  </si>
  <si>
    <t>Id2322</t>
  </si>
  <si>
    <t>Street</t>
  </si>
  <si>
    <t xml:space="preserve">  Holly</t>
  </si>
  <si>
    <t>Id2323</t>
  </si>
  <si>
    <t>Buss</t>
  </si>
  <si>
    <t>Id2324</t>
  </si>
  <si>
    <t>Duffy</t>
  </si>
  <si>
    <t xml:space="preserve">  Meghan K</t>
  </si>
  <si>
    <t>Id2325</t>
  </si>
  <si>
    <t xml:space="preserve">  Fred</t>
  </si>
  <si>
    <t>Id2326</t>
  </si>
  <si>
    <t>Castro</t>
  </si>
  <si>
    <t xml:space="preserve">  Sebastian</t>
  </si>
  <si>
    <t>Id2327</t>
  </si>
  <si>
    <t>Id2328</t>
  </si>
  <si>
    <t>Avery</t>
  </si>
  <si>
    <t>Id2329</t>
  </si>
  <si>
    <t>Bohinski</t>
  </si>
  <si>
    <t xml:space="preserve">  Susan E</t>
  </si>
  <si>
    <t>Id2330</t>
  </si>
  <si>
    <t>Kohls</t>
  </si>
  <si>
    <t xml:space="preserve">  Katy</t>
  </si>
  <si>
    <t>Id2331</t>
  </si>
  <si>
    <t>Brietzke</t>
  </si>
  <si>
    <t>Id2332</t>
  </si>
  <si>
    <t>Riveros Gonzalez</t>
  </si>
  <si>
    <t xml:space="preserve">  Juan D</t>
  </si>
  <si>
    <t>Id2333</t>
  </si>
  <si>
    <t>Albano</t>
  </si>
  <si>
    <t>Id2334</t>
  </si>
  <si>
    <t>Rosendahl</t>
  </si>
  <si>
    <t xml:space="preserve">  Evan P</t>
  </si>
  <si>
    <t>Id2335</t>
  </si>
  <si>
    <t>German</t>
  </si>
  <si>
    <t xml:space="preserve">  Aaron K</t>
  </si>
  <si>
    <t>BMI</t>
  </si>
  <si>
    <t>HBA1C</t>
  </si>
  <si>
    <t>Heart Issues</t>
  </si>
  <si>
    <t>Any Transplants</t>
  </si>
  <si>
    <t>Cancer history</t>
  </si>
  <si>
    <t>NumberOfMajorSurgeries</t>
  </si>
  <si>
    <t>smoker</t>
  </si>
  <si>
    <t>NUMBER OF MAJOR SURGERIES</t>
  </si>
  <si>
    <t>WEIGHT STATUS</t>
  </si>
  <si>
    <t>DIABETES STATUS</t>
  </si>
  <si>
    <t>No</t>
  </si>
  <si>
    <t>No major surgeries</t>
  </si>
  <si>
    <t>Yes</t>
  </si>
  <si>
    <t>yes</t>
  </si>
  <si>
    <t>year</t>
  </si>
  <si>
    <t>month</t>
  </si>
  <si>
    <t>date</t>
  </si>
  <si>
    <t>children</t>
  </si>
  <si>
    <t>charges</t>
  </si>
  <si>
    <t>Hospital tier</t>
  </si>
  <si>
    <t>City tier</t>
  </si>
  <si>
    <t>State ID</t>
  </si>
  <si>
    <t>MONTH</t>
  </si>
  <si>
    <t>YEAR</t>
  </si>
  <si>
    <t>SMOKER</t>
  </si>
  <si>
    <t>HOSPITAL TIER</t>
  </si>
  <si>
    <t>CITY TIER</t>
  </si>
  <si>
    <t>DD-MM-YY</t>
  </si>
  <si>
    <t>DATE OF BIRTH</t>
  </si>
  <si>
    <t>CURRENT DATE</t>
  </si>
  <si>
    <t>AGE</t>
  </si>
  <si>
    <t>CURRENCY</t>
  </si>
  <si>
    <t>STATE ID</t>
  </si>
  <si>
    <t>Jul</t>
  </si>
  <si>
    <t>tier - 2</t>
  </si>
  <si>
    <t>tier - 3</t>
  </si>
  <si>
    <t>R1013</t>
  </si>
  <si>
    <t>Nov</t>
  </si>
  <si>
    <t>tier - 1</t>
  </si>
  <si>
    <t>Jun</t>
  </si>
  <si>
    <t>Sep</t>
  </si>
  <si>
    <t>R1012</t>
  </si>
  <si>
    <t>Dec</t>
  </si>
  <si>
    <t>Aug</t>
  </si>
  <si>
    <t>Oct</t>
  </si>
  <si>
    <t>R1011</t>
  </si>
  <si>
    <t>R1015</t>
  </si>
  <si>
    <t>R1019</t>
  </si>
  <si>
    <t>R1016</t>
  </si>
  <si>
    <t>R1018</t>
  </si>
  <si>
    <t>R1025</t>
  </si>
  <si>
    <t>R1024</t>
  </si>
  <si>
    <t>R1023</t>
  </si>
  <si>
    <t>R1014</t>
  </si>
  <si>
    <t>R1021</t>
  </si>
  <si>
    <t>R1017</t>
  </si>
  <si>
    <t>R1020</t>
  </si>
  <si>
    <t>R1026</t>
  </si>
  <si>
    <t>R1022</t>
  </si>
  <si>
    <t>id2444</t>
  </si>
  <si>
    <t>id3444</t>
  </si>
  <si>
    <t>CUSTOMER ID</t>
  </si>
  <si>
    <t>HEART ISSUES</t>
  </si>
  <si>
    <t>ANY TRANSPLANTS</t>
  </si>
  <si>
    <t>CANCER HISTORY</t>
  </si>
  <si>
    <t>CHARGES</t>
  </si>
  <si>
    <t>Count of CUSTOMER ID</t>
  </si>
  <si>
    <t>Smoker</t>
  </si>
  <si>
    <t>Cancer History</t>
  </si>
  <si>
    <t>Grand Total</t>
  </si>
  <si>
    <t>Values</t>
  </si>
  <si>
    <t>TRANSPLANTS</t>
  </si>
  <si>
    <t>Sum of NUMBER OF MAJOR SURGERIES</t>
  </si>
  <si>
    <t>Average of HBAIC</t>
  </si>
  <si>
    <t>Sum of CHARGES</t>
  </si>
  <si>
    <t>Column Labels</t>
  </si>
  <si>
    <t>diabetes status</t>
  </si>
  <si>
    <t>Normal weight</t>
  </si>
  <si>
    <t>obesity</t>
  </si>
  <si>
    <t>Over weight</t>
  </si>
  <si>
    <t>Under weight</t>
  </si>
  <si>
    <t>Diabetes</t>
  </si>
  <si>
    <t>Normal</t>
  </si>
  <si>
    <t>Prediabetes</t>
  </si>
  <si>
    <t>Average of CHARGES</t>
  </si>
  <si>
    <t>Row Labels</t>
  </si>
  <si>
    <t>Sum of BMI</t>
  </si>
  <si>
    <t>Sum of HBA1C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</si>
  <si>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</si>
  <si>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</si>
  <si>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</si>
  <si>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</si>
  <si>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</si>
  <si>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</si>
  <si>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</si>
  <si>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</si>
  <si>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</si>
  <si>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</si>
  <si>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</si>
  <si>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</si>
  <si>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</si>
  <si>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</si>
  <si>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</si>
  <si>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</si>
  <si>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</si>
  <si>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</si>
  <si>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</si>
  <si>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</si>
  <si>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</si>
  <si>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</si>
  <si>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</si>
  <si>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</si>
  <si>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</si>
  <si>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</si>
  <si>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</si>
  <si>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</si>
  <si>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</si>
  <si>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</si>
  <si>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</si>
  <si>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</si>
  <si>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</si>
  <si>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</si>
  <si>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</si>
  <si>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</si>
  <si>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</si>
  <si>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</si>
  <si>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</si>
  <si>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</si>
  <si>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</si>
  <si>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</si>
  <si>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</si>
  <si>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</si>
  <si>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</si>
  <si>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</si>
  <si>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</si>
  <si>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</si>
  <si>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DASBOARDING OF EXCEL CAPSTONE PROJECT - HEALTHCARE ANALYSIS AND INSIGHTS</t>
  </si>
</sst>
</file>

<file path=xl/styles.xml><?xml version="1.0" encoding="utf-8"?>
<styleSheet xmlns="http://schemas.openxmlformats.org/spreadsheetml/2006/main">
  <numFmts count="6">
    <numFmt numFmtId="164" formatCode="mmm\,\ yyyy"/>
    <numFmt numFmtId="165" formatCode="[$-14009]dd/mm/yyyy;@"/>
    <numFmt numFmtId="166" formatCode="0.00_);[Red]\(0.00\)"/>
    <numFmt numFmtId="167" formatCode="_-[$$-409]* #,##0.00_ ;_-[$$-409]* \-#,##0.00\ ;_-[$$-409]* &quot;-&quot;??_ ;_-@_ "/>
    <numFmt numFmtId="168" formatCode="_-[$$-409]* #,##0_ ;_-[$$-409]* \-#,##0\ ;_-[$$-409]* &quot;-&quot;??_ ;_-@_ "/>
    <numFmt numFmtId="169" formatCode="&quot;₹&quot;\ #,##0"/>
  </numFmts>
  <fonts count="9">
    <font>
      <sz val="11"/>
      <color theme="1"/>
      <name val="Calibri"/>
      <charset val="134"/>
      <scheme val="minor"/>
    </font>
    <font>
      <b/>
      <sz val="24"/>
      <color theme="3" tint="0.39994506668294322"/>
      <name val="Calibri"/>
      <charset val="134"/>
      <scheme val="minor"/>
    </font>
    <font>
      <b/>
      <sz val="12"/>
      <color theme="0"/>
      <name val="Times New Roman"/>
      <charset val="134"/>
    </font>
    <font>
      <sz val="11"/>
      <color theme="0"/>
      <name val="Times New Roman"/>
      <charset val="134"/>
    </font>
    <font>
      <sz val="12"/>
      <color theme="1"/>
      <name val="Calibri"/>
      <charset val="134"/>
      <scheme val="minor"/>
    </font>
    <font>
      <b/>
      <sz val="12"/>
      <color rgb="FF002060"/>
      <name val="Calibri"/>
      <charset val="134"/>
      <scheme val="minor"/>
    </font>
    <font>
      <b/>
      <sz val="11"/>
      <color rgb="FF632D09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theme="0"/>
      <name val="Calibri"/>
      <charset val="134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399945066682943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2">
    <xf numFmtId="0" fontId="0" fillId="0" borderId="0"/>
    <xf numFmtId="0" fontId="4" fillId="0" borderId="0"/>
  </cellStyleXfs>
  <cellXfs count="2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64" fontId="2" fillId="2" borderId="1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/>
    </xf>
    <xf numFmtId="0" fontId="4" fillId="0" borderId="0" xfId="1"/>
    <xf numFmtId="165" fontId="3" fillId="2" borderId="0" xfId="0" applyNumberFormat="1" applyFont="1" applyFill="1" applyAlignment="1">
      <alignment horizontal="center"/>
    </xf>
    <xf numFmtId="165" fontId="0" fillId="0" borderId="0" xfId="0" applyNumberFormat="1"/>
    <xf numFmtId="166" fontId="0" fillId="0" borderId="0" xfId="0" applyNumberFormat="1"/>
    <xf numFmtId="0" fontId="5" fillId="3" borderId="1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165" fontId="0" fillId="4" borderId="0" xfId="0" applyNumberFormat="1" applyFill="1" applyAlignment="1">
      <alignment horizontal="center" vertical="center"/>
    </xf>
    <xf numFmtId="167" fontId="0" fillId="4" borderId="0" xfId="0" applyNumberFormat="1" applyFill="1" applyAlignment="1">
      <alignment horizontal="center" vertical="center"/>
    </xf>
    <xf numFmtId="168" fontId="0" fillId="0" borderId="0" xfId="0" applyNumberFormat="1"/>
    <xf numFmtId="165" fontId="7" fillId="0" borderId="0" xfId="0" applyNumberFormat="1" applyFont="1"/>
    <xf numFmtId="0" fontId="6" fillId="5" borderId="2" xfId="0" applyFont="1" applyFill="1" applyBorder="1" applyAlignment="1">
      <alignment horizontal="center" vertical="center"/>
    </xf>
    <xf numFmtId="0" fontId="6" fillId="5" borderId="0" xfId="0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164" fontId="8" fillId="6" borderId="1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colors>
    <mruColors>
      <color rgb="FF632D0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800"/>
              <a:t>DISTRIBUTION OF CANCER HISTORY</a:t>
            </a:r>
          </a:p>
        </c:rich>
      </c:tx>
      <c:layout/>
      <c:spPr>
        <a:noFill/>
        <a:ln>
          <a:noFill/>
        </a:ln>
        <a:effectLst/>
      </c:spPr>
    </c:title>
    <c:plotArea>
      <c:layout/>
      <c:pieChart>
        <c:varyColors val="1"/>
        <c:ser>
          <c:idx val="0"/>
          <c:order val="0"/>
          <c:tx>
            <c:v>No</c:v>
          </c:tx>
          <c:dPt>
            <c:idx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IN" altLang="en-US"/>
                      <a:t>1847</a:t>
                    </a:r>
                  </a:p>
                </c:rich>
              </c:tx>
              <c:dLblPos val="bestFit"/>
              <c:showVal val="1"/>
              <c:extLst>
                <c:ext xmlns:c15="http://schemas.microsoft.com/office/drawing/2012/chart" uri="{CE6537A1-D6FC-4f65-9D91-7224C49458BB}"/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IN" altLang="en-US"/>
                      <a:t>488</a:t>
                    </a:r>
                  </a:p>
                </c:rich>
              </c:tx>
              <c:dLblPos val="bestFit"/>
              <c:showVal val="1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Val val="1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1540</c:v>
              </c:pt>
              <c:pt idx="1">
                <c:v>307</c:v>
              </c:pt>
            </c:numLit>
          </c:val>
        </c:ser>
        <c:ser>
          <c:idx val="1"/>
          <c:order val="1"/>
          <c:dPt>
            <c:idx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Val val="1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404</c:v>
              </c:pt>
              <c:pt idx="1">
                <c:v>84</c:v>
              </c:pt>
            </c:numLit>
          </c:val>
        </c:ser>
        <c:dLbls>
          <c:showVal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uri="{0b15fc19-7d7d-44ad-8c2d-2c3a37ce22c3}">
        <chartProps xmlns="https://web.wps.cn/et/2018/main" chartId="{6989cda9-5088-4813-84a5-21eab1a5c7c4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TOTAL NUMBER OF MAJOR SURGERIES AND AVERAGE HbA1C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21195209973753307"/>
          <c:y val="0.21732109932539406"/>
          <c:w val="0.56388888888889022"/>
          <c:h val="0.74563820018365523"/>
        </c:manualLayout>
      </c:layout>
      <c:doughnutChart>
        <c:varyColors val="1"/>
        <c:ser>
          <c:idx val="0"/>
          <c:order val="0"/>
          <c:tx>
            <c:v>Sum of NUMBER OF MAJOR SURGERIES</c:v>
          </c:tx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1417</c:v>
              </c:pt>
              <c:pt idx="1">
                <c:v>162</c:v>
              </c:pt>
            </c:numLit>
          </c:val>
        </c:ser>
        <c:ser>
          <c:idx val="1"/>
          <c:order val="1"/>
          <c:tx>
            <c:v>Average of HBAIC</c:v>
          </c:tx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Val val="1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/>
              </c:ext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6.6704427202190804</c:v>
              </c:pt>
              <c:pt idx="1">
                <c:v>5.1876388888888894</c:v>
              </c:pt>
            </c:numLit>
          </c:val>
        </c:ser>
        <c:firstSliceAng val="0"/>
        <c:holeSize val="50"/>
      </c:doughnutChart>
    </c:plotArea>
    <c:legend>
      <c:legendPos val="r"/>
      <c:layout/>
      <c:overlay val="1"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uri="{0b15fc19-7d7d-44ad-8c2d-2c3a37ce22c3}">
        <chartProps xmlns="https://web.wps.cn/et/2018/main" chartId="{5b95fd69-253a-410f-90c6-73baa2150577}"/>
      </c:ext>
    </c:extLst>
  </c:chart>
  <c:txPr>
    <a:bodyPr/>
    <a:lstStyle/>
    <a:p>
      <a:pPr>
        <a:defRPr lang="en-US"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HEALTHCARE CHARGES VARIATION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69273394965757"/>
          <c:y val="0.163652043494563"/>
          <c:w val="0.55893274487185762"/>
          <c:h val="0.69246816370175757"/>
        </c:manualLayout>
      </c:layout>
      <c:barChart>
        <c:barDir val="bar"/>
        <c:grouping val="clustered"/>
        <c:ser>
          <c:idx val="0"/>
          <c:order val="0"/>
          <c:tx>
            <c:v>Normal weight</c:v>
          </c:tx>
          <c:cat>
            <c:strLit>
              <c:ptCount val="3"/>
              <c:pt idx="0">
                <c:v>Diabetes</c:v>
              </c:pt>
              <c:pt idx="1">
                <c:v>Normal</c:v>
              </c:pt>
              <c:pt idx="2">
                <c:v>Prediabetes</c:v>
              </c:pt>
            </c:strLit>
          </c:cat>
          <c:val>
            <c:numLit>
              <c:formatCode>General</c:formatCode>
              <c:ptCount val="3"/>
              <c:pt idx="0">
                <c:v>1726354.48</c:v>
              </c:pt>
              <c:pt idx="1">
                <c:v>1674180.51</c:v>
              </c:pt>
              <c:pt idx="2">
                <c:v>841586.97</c:v>
              </c:pt>
            </c:numLit>
          </c:val>
        </c:ser>
        <c:ser>
          <c:idx val="1"/>
          <c:order val="1"/>
          <c:tx>
            <c:v>obesity</c:v>
          </c:tx>
          <c:cat>
            <c:strLit>
              <c:ptCount val="3"/>
              <c:pt idx="0">
                <c:v>Diabetes</c:v>
              </c:pt>
              <c:pt idx="1">
                <c:v>Normal</c:v>
              </c:pt>
              <c:pt idx="2">
                <c:v>Prediabetes</c:v>
              </c:pt>
            </c:strLit>
          </c:cat>
          <c:val>
            <c:numLit>
              <c:formatCode>General</c:formatCode>
              <c:ptCount val="3"/>
              <c:pt idx="0">
                <c:v>8368678.5399999907</c:v>
              </c:pt>
              <c:pt idx="1">
                <c:v>8546532.0700000003</c:v>
              </c:pt>
              <c:pt idx="2">
                <c:v>3608462.3099999996</c:v>
              </c:pt>
            </c:numLit>
          </c:val>
        </c:ser>
        <c:ser>
          <c:idx val="2"/>
          <c:order val="2"/>
          <c:tx>
            <c:v>Over weight</c:v>
          </c:tx>
          <c:cat>
            <c:strLit>
              <c:ptCount val="3"/>
              <c:pt idx="0">
                <c:v>Diabetes</c:v>
              </c:pt>
              <c:pt idx="1">
                <c:v>Normal</c:v>
              </c:pt>
              <c:pt idx="2">
                <c:v>Prediabetes</c:v>
              </c:pt>
            </c:strLit>
          </c:cat>
          <c:val>
            <c:numLit>
              <c:formatCode>General</c:formatCode>
              <c:ptCount val="3"/>
              <c:pt idx="0">
                <c:v>2156107.6</c:v>
              </c:pt>
              <c:pt idx="1">
                <c:v>2451926.62</c:v>
              </c:pt>
              <c:pt idx="2">
                <c:v>1004249.63</c:v>
              </c:pt>
            </c:numLit>
          </c:val>
        </c:ser>
        <c:ser>
          <c:idx val="3"/>
          <c:order val="3"/>
          <c:tx>
            <c:v>Under weight</c:v>
          </c:tx>
          <c:cat>
            <c:strLit>
              <c:ptCount val="3"/>
              <c:pt idx="0">
                <c:v>Diabetes</c:v>
              </c:pt>
              <c:pt idx="1">
                <c:v>Normal</c:v>
              </c:pt>
              <c:pt idx="2">
                <c:v>Prediabetes</c:v>
              </c:pt>
            </c:strLit>
          </c:cat>
          <c:val>
            <c:numLit>
              <c:formatCode>General</c:formatCode>
              <c:ptCount val="3"/>
              <c:pt idx="0">
                <c:v>490046.85</c:v>
              </c:pt>
              <c:pt idx="1">
                <c:v>566702.46000000008</c:v>
              </c:pt>
              <c:pt idx="2">
                <c:v>157530.57</c:v>
              </c:pt>
            </c:numLit>
          </c:val>
        </c:ser>
        <c:axId val="160761344"/>
        <c:axId val="160762880"/>
      </c:barChart>
      <c:catAx>
        <c:axId val="160761344"/>
        <c:scaling>
          <c:orientation val="minMax"/>
        </c:scaling>
        <c:axPos val="l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2880"/>
        <c:crosses val="autoZero"/>
        <c:auto val="1"/>
        <c:lblAlgn val="ctr"/>
        <c:lblOffset val="100"/>
      </c:catAx>
      <c:valAx>
        <c:axId val="160762880"/>
        <c:scaling>
          <c:orientation val="minMax"/>
        </c:scaling>
        <c:axPos val="b"/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1344"/>
        <c:crosses val="autoZero"/>
        <c:crossBetween val="between"/>
      </c:valAx>
    </c:plotArea>
    <c:legend>
      <c:legendPos val="r"/>
      <c:layout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uri="{0b15fc19-7d7d-44ad-8c2d-2c3a37ce22c3}">
        <chartProps xmlns="https://web.wps.cn/et/2018/main" chartId="{d648ad4d-7a6c-4ee7-9484-d69fdc1b9e35}"/>
      </c:ext>
    </c:extLst>
  </c:chart>
  <c:spPr>
    <a:solidFill>
      <a:schemeClr val="bg1"/>
    </a:solidFill>
  </c:spPr>
  <c:txPr>
    <a:bodyPr/>
    <a:lstStyle/>
    <a:p>
      <a:pPr>
        <a:defRPr lang="en-US"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CHARGES FOR HOSPITAL TIER WITHIN DIFFERENT STATES</a:t>
            </a:r>
            <a:endParaRPr lang="en-US"/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7.5621238035936234E-2"/>
          <c:y val="0.18654204384053011"/>
          <c:w val="0.82812061405237325"/>
          <c:h val="0.65558308952029398"/>
        </c:manualLayout>
      </c:layout>
      <c:barChart>
        <c:barDir val="col"/>
        <c:grouping val="clustered"/>
        <c:ser>
          <c:idx val="0"/>
          <c:order val="0"/>
          <c:tx>
            <c:v>tier - 1</c:v>
          </c:tx>
          <c:cat>
            <c:strLit>
              <c:ptCount val="17"/>
              <c:pt idx="0">
                <c:v>0</c:v>
              </c:pt>
              <c:pt idx="1">
                <c:v>R1011</c:v>
              </c:pt>
              <c:pt idx="2">
                <c:v>R1012</c:v>
              </c:pt>
              <c:pt idx="3">
                <c:v>R1013</c:v>
              </c:pt>
              <c:pt idx="4">
                <c:v>R1014</c:v>
              </c:pt>
              <c:pt idx="5">
                <c:v>R1015</c:v>
              </c:pt>
              <c:pt idx="6">
                <c:v>R1016</c:v>
              </c:pt>
              <c:pt idx="7">
                <c:v>R1017</c:v>
              </c:pt>
              <c:pt idx="8">
                <c:v>R1018</c:v>
              </c:pt>
              <c:pt idx="9">
                <c:v>R1019</c:v>
              </c:pt>
              <c:pt idx="10">
                <c:v>R1020</c:v>
              </c:pt>
              <c:pt idx="11">
                <c:v>R1021</c:v>
              </c:pt>
              <c:pt idx="12">
                <c:v>R1022</c:v>
              </c:pt>
              <c:pt idx="13">
                <c:v>R1023</c:v>
              </c:pt>
              <c:pt idx="14">
                <c:v>R1024</c:v>
              </c:pt>
              <c:pt idx="15">
                <c:v>R1025</c:v>
              </c:pt>
              <c:pt idx="16">
                <c:v>R1026</c:v>
              </c:pt>
            </c:strLit>
          </c:cat>
          <c:val>
            <c:numLit>
              <c:formatCode>General</c:formatCode>
              <c:ptCount val="17"/>
              <c:pt idx="0">
                <c:v>20996.53</c:v>
              </c:pt>
              <c:pt idx="1">
                <c:v>33081.37379310339</c:v>
              </c:pt>
              <c:pt idx="2">
                <c:v>26111.457936507897</c:v>
              </c:pt>
              <c:pt idx="3">
                <c:v>31328.102238805892</c:v>
              </c:pt>
              <c:pt idx="4">
                <c:v>13891.859999999999</c:v>
              </c:pt>
              <c:pt idx="5">
                <c:v>21523.52</c:v>
              </c:pt>
              <c:pt idx="6">
                <c:v>39868.616250000006</c:v>
              </c:pt>
              <c:pt idx="7">
                <c:v>34070.595714285591</c:v>
              </c:pt>
              <c:pt idx="8">
                <c:v>33475.82</c:v>
              </c:pt>
              <c:pt idx="9">
                <c:v>27621.609999999997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18261.7575</c:v>
              </c:pt>
              <c:pt idx="14">
                <c:v>32732.187142857099</c:v>
              </c:pt>
              <c:pt idx="15">
                <c:v>0</c:v>
              </c:pt>
              <c:pt idx="16">
                <c:v>18709.797999999999</c:v>
              </c:pt>
            </c:numLit>
          </c:val>
        </c:ser>
        <c:ser>
          <c:idx val="1"/>
          <c:order val="1"/>
          <c:tx>
            <c:v>tier - 2</c:v>
          </c:tx>
          <c:cat>
            <c:strLit>
              <c:ptCount val="17"/>
              <c:pt idx="0">
                <c:v>0</c:v>
              </c:pt>
              <c:pt idx="1">
                <c:v>R1011</c:v>
              </c:pt>
              <c:pt idx="2">
                <c:v>R1012</c:v>
              </c:pt>
              <c:pt idx="3">
                <c:v>R1013</c:v>
              </c:pt>
              <c:pt idx="4">
                <c:v>R1014</c:v>
              </c:pt>
              <c:pt idx="5">
                <c:v>R1015</c:v>
              </c:pt>
              <c:pt idx="6">
                <c:v>R1016</c:v>
              </c:pt>
              <c:pt idx="7">
                <c:v>R1017</c:v>
              </c:pt>
              <c:pt idx="8">
                <c:v>R1018</c:v>
              </c:pt>
              <c:pt idx="9">
                <c:v>R1019</c:v>
              </c:pt>
              <c:pt idx="10">
                <c:v>R1020</c:v>
              </c:pt>
              <c:pt idx="11">
                <c:v>R1021</c:v>
              </c:pt>
              <c:pt idx="12">
                <c:v>R1022</c:v>
              </c:pt>
              <c:pt idx="13">
                <c:v>R1023</c:v>
              </c:pt>
              <c:pt idx="14">
                <c:v>R1024</c:v>
              </c:pt>
              <c:pt idx="15">
                <c:v>R1025</c:v>
              </c:pt>
              <c:pt idx="16">
                <c:v>R1026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18997.280691823904</c:v>
              </c:pt>
              <c:pt idx="2">
                <c:v>10334.279321533902</c:v>
              </c:pt>
              <c:pt idx="3">
                <c:v>8439.2844000000223</c:v>
              </c:pt>
              <c:pt idx="4">
                <c:v>2395.17</c:v>
              </c:pt>
              <c:pt idx="5">
                <c:v>15675.5433333333</c:v>
              </c:pt>
              <c:pt idx="6">
                <c:v>16075.963333333299</c:v>
              </c:pt>
              <c:pt idx="7">
                <c:v>11365.621875000003</c:v>
              </c:pt>
              <c:pt idx="8">
                <c:v>10139.553333333301</c:v>
              </c:pt>
              <c:pt idx="9">
                <c:v>8116.72</c:v>
              </c:pt>
              <c:pt idx="10">
                <c:v>6760.5433333333294</c:v>
              </c:pt>
              <c:pt idx="11">
                <c:v>7668.1787234042604</c:v>
              </c:pt>
              <c:pt idx="12">
                <c:v>10102.026666666698</c:v>
              </c:pt>
              <c:pt idx="13">
                <c:v>13457.094583333303</c:v>
              </c:pt>
              <c:pt idx="14">
                <c:v>10174.346</c:v>
              </c:pt>
              <c:pt idx="15">
                <c:v>6886.0368421052599</c:v>
              </c:pt>
              <c:pt idx="16">
                <c:v>11919.607857142904</c:v>
              </c:pt>
            </c:numLit>
          </c:val>
        </c:ser>
        <c:ser>
          <c:idx val="2"/>
          <c:order val="2"/>
          <c:tx>
            <c:v>tier - 3</c:v>
          </c:tx>
          <c:cat>
            <c:strLit>
              <c:ptCount val="17"/>
              <c:pt idx="0">
                <c:v>0</c:v>
              </c:pt>
              <c:pt idx="1">
                <c:v>R1011</c:v>
              </c:pt>
              <c:pt idx="2">
                <c:v>R1012</c:v>
              </c:pt>
              <c:pt idx="3">
                <c:v>R1013</c:v>
              </c:pt>
              <c:pt idx="4">
                <c:v>R1014</c:v>
              </c:pt>
              <c:pt idx="5">
                <c:v>R1015</c:v>
              </c:pt>
              <c:pt idx="6">
                <c:v>R1016</c:v>
              </c:pt>
              <c:pt idx="7">
                <c:v>R1017</c:v>
              </c:pt>
              <c:pt idx="8">
                <c:v>R1018</c:v>
              </c:pt>
              <c:pt idx="9">
                <c:v>R1019</c:v>
              </c:pt>
              <c:pt idx="10">
                <c:v>R1020</c:v>
              </c:pt>
              <c:pt idx="11">
                <c:v>R1021</c:v>
              </c:pt>
              <c:pt idx="12">
                <c:v>R1022</c:v>
              </c:pt>
              <c:pt idx="13">
                <c:v>R1023</c:v>
              </c:pt>
              <c:pt idx="14">
                <c:v>R1024</c:v>
              </c:pt>
              <c:pt idx="15">
                <c:v>R1025</c:v>
              </c:pt>
              <c:pt idx="16">
                <c:v>R1026</c:v>
              </c:pt>
            </c:strLit>
          </c:cat>
          <c:val>
            <c:numLit>
              <c:formatCode>General</c:formatCode>
              <c:ptCount val="17"/>
              <c:pt idx="0">
                <c:v>0</c:v>
              </c:pt>
              <c:pt idx="1">
                <c:v>9250.361785714289</c:v>
              </c:pt>
              <c:pt idx="2">
                <c:v>10179.941965317899</c:v>
              </c:pt>
              <c:pt idx="3">
                <c:v>6890.7568235294211</c:v>
              </c:pt>
              <c:pt idx="4">
                <c:v>16950.485000000004</c:v>
              </c:pt>
              <c:pt idx="5">
                <c:v>7570.7550000000001</c:v>
              </c:pt>
              <c:pt idx="6">
                <c:v>8133.0084090909104</c:v>
              </c:pt>
              <c:pt idx="7">
                <c:v>8667.3661538461383</c:v>
              </c:pt>
              <c:pt idx="8">
                <c:v>12570.97</c:v>
              </c:pt>
              <c:pt idx="9">
                <c:v>12706.976000000001</c:v>
              </c:pt>
              <c:pt idx="10">
                <c:v>11716.453333333298</c:v>
              </c:pt>
              <c:pt idx="11">
                <c:v>11518.785652173901</c:v>
              </c:pt>
              <c:pt idx="12">
                <c:v>11637.812</c:v>
              </c:pt>
              <c:pt idx="13">
                <c:v>12785.637000000002</c:v>
              </c:pt>
              <c:pt idx="14">
                <c:v>13360.9788888889</c:v>
              </c:pt>
              <c:pt idx="15">
                <c:v>10510.313809523797</c:v>
              </c:pt>
              <c:pt idx="16">
                <c:v>12296.7797297297</c:v>
              </c:pt>
            </c:numLit>
          </c:val>
        </c:ser>
        <c:axId val="160839168"/>
        <c:axId val="160841088"/>
      </c:barChart>
      <c:catAx>
        <c:axId val="16083916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STATE</a:t>
                </a:r>
                <a:r>
                  <a:rPr lang="en-US" sz="1400" baseline="0"/>
                  <a:t> ID</a:t>
                </a:r>
                <a:endParaRPr lang="en-US" sz="1400"/>
              </a:p>
            </c:rich>
          </c:tx>
          <c:layout/>
        </c:title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41088"/>
        <c:crosses val="autoZero"/>
        <c:auto val="1"/>
        <c:lblAlgn val="ctr"/>
        <c:lblOffset val="100"/>
      </c:catAx>
      <c:valAx>
        <c:axId val="160841088"/>
        <c:scaling>
          <c:orientation val="minMax"/>
        </c:scaling>
        <c:axPos val="l"/>
        <c:majorGridlines>
          <c:spPr>
            <a:ln w="9525" cap="flat" cmpd="sng" algn="ctr">
              <a:solidFill>
                <a:srgbClr val="5B9BD5"/>
              </a:solidFill>
              <a:prstDash val="solid"/>
              <a:round/>
            </a:ln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CHARGES</a:t>
                </a:r>
              </a:p>
            </c:rich>
          </c:tx>
          <c:layout/>
        </c:title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39168"/>
        <c:crosses val="autoZero"/>
        <c:crossBetween val="between"/>
      </c:valAx>
    </c:plotArea>
    <c:legend>
      <c:legendPos val="r"/>
      <c:layout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uri="{0b15fc19-7d7d-44ad-8c2d-2c3a37ce22c3}">
        <chartProps xmlns="https://web.wps.cn/et/2018/main" chartId="{05f74c90-d211-494c-a0c8-4aa049f2b183}"/>
      </c:ext>
    </c:extLst>
  </c:chart>
  <c:txPr>
    <a:bodyPr/>
    <a:lstStyle/>
    <a:p>
      <a:pPr>
        <a:defRPr lang="en-US"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[EXCEL-Healthcare Project 1.xlsx]Line &amp; Scatter Chart!PivotTable11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AND BOTH BMI &amp;HBA1C</a:t>
            </a:r>
            <a:r>
              <a:rPr lang="en-IN" altLang="en-US" baseline="0"/>
              <a:t> IN THE DATASET</a:t>
            </a:r>
          </a:p>
        </c:rich>
      </c:tx>
      <c:layout/>
      <c:overlay val="1"/>
    </c:title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6478025739010604"/>
          <c:y val="0.21097509660331101"/>
          <c:w val="0.64514490092883525"/>
          <c:h val="0.5968533525585964"/>
        </c:manualLayout>
      </c:layout>
      <c:lineChart>
        <c:grouping val="standard"/>
        <c:ser>
          <c:idx val="0"/>
          <c:order val="0"/>
          <c:tx>
            <c:strRef>
              <c:f>'Line &amp; Scatter Chart'!$B$3:$B$4</c:f>
              <c:strCache>
                <c:ptCount val="1"/>
                <c:pt idx="0">
                  <c:v>Sum of BMI</c:v>
                </c:pt>
              </c:strCache>
            </c:strRef>
          </c:tx>
          <c:marker>
            <c:symbol val="none"/>
          </c:marker>
          <c:cat>
            <c:strRef>
              <c:f>'Line &amp; Scatter Chart'!$A$5:$A$53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'Line &amp; Scatter Chart'!$B$5:$B$53</c:f>
              <c:numCache>
                <c:formatCode>General</c:formatCode>
                <c:ptCount val="48"/>
                <c:pt idx="0">
                  <c:v>2938.4749999999999</c:v>
                </c:pt>
                <c:pt idx="1">
                  <c:v>2584.0700000000002</c:v>
                </c:pt>
                <c:pt idx="2">
                  <c:v>1591.25</c:v>
                </c:pt>
                <c:pt idx="3">
                  <c:v>1292.74</c:v>
                </c:pt>
                <c:pt idx="4">
                  <c:v>1660.2850000000001</c:v>
                </c:pt>
                <c:pt idx="5">
                  <c:v>1541.4649999999999</c:v>
                </c:pt>
                <c:pt idx="6">
                  <c:v>1334.8050000000001</c:v>
                </c:pt>
                <c:pt idx="7">
                  <c:v>1729.62</c:v>
                </c:pt>
                <c:pt idx="8">
                  <c:v>1339.42</c:v>
                </c:pt>
                <c:pt idx="9">
                  <c:v>1546.1299999999999</c:v>
                </c:pt>
                <c:pt idx="10">
                  <c:v>1765.1399999999999</c:v>
                </c:pt>
                <c:pt idx="11">
                  <c:v>1602.9549999999999</c:v>
                </c:pt>
                <c:pt idx="12">
                  <c:v>1876.9949999999999</c:v>
                </c:pt>
                <c:pt idx="13">
                  <c:v>1430.9250000000002</c:v>
                </c:pt>
                <c:pt idx="14">
                  <c:v>1662.32</c:v>
                </c:pt>
                <c:pt idx="15">
                  <c:v>1415.36</c:v>
                </c:pt>
                <c:pt idx="16">
                  <c:v>1893.095</c:v>
                </c:pt>
                <c:pt idx="17">
                  <c:v>1218.81</c:v>
                </c:pt>
                <c:pt idx="18">
                  <c:v>1238.23</c:v>
                </c:pt>
                <c:pt idx="19">
                  <c:v>1566.84</c:v>
                </c:pt>
                <c:pt idx="20">
                  <c:v>1246.5450000000001</c:v>
                </c:pt>
                <c:pt idx="21">
                  <c:v>1360.335</c:v>
                </c:pt>
                <c:pt idx="22">
                  <c:v>1679.125</c:v>
                </c:pt>
                <c:pt idx="23">
                  <c:v>1562.2750000000001</c:v>
                </c:pt>
                <c:pt idx="24">
                  <c:v>1467.25</c:v>
                </c:pt>
                <c:pt idx="25">
                  <c:v>1577.35</c:v>
                </c:pt>
                <c:pt idx="26">
                  <c:v>1558.615</c:v>
                </c:pt>
                <c:pt idx="27">
                  <c:v>1368.99</c:v>
                </c:pt>
                <c:pt idx="28">
                  <c:v>1709.865</c:v>
                </c:pt>
                <c:pt idx="29">
                  <c:v>1646.02</c:v>
                </c:pt>
                <c:pt idx="30">
                  <c:v>1884.36</c:v>
                </c:pt>
                <c:pt idx="31">
                  <c:v>1440.09</c:v>
                </c:pt>
                <c:pt idx="32">
                  <c:v>1804.2449999999999</c:v>
                </c:pt>
                <c:pt idx="33">
                  <c:v>1773.4749999999999</c:v>
                </c:pt>
                <c:pt idx="34">
                  <c:v>1772.175</c:v>
                </c:pt>
                <c:pt idx="35">
                  <c:v>1600.7449999999999</c:v>
                </c:pt>
                <c:pt idx="36">
                  <c:v>1521.07</c:v>
                </c:pt>
                <c:pt idx="37">
                  <c:v>1485.6699999999998</c:v>
                </c:pt>
                <c:pt idx="38">
                  <c:v>1604.9649999999999</c:v>
                </c:pt>
                <c:pt idx="39">
                  <c:v>1495.7850000000001</c:v>
                </c:pt>
                <c:pt idx="40">
                  <c:v>1406.105</c:v>
                </c:pt>
                <c:pt idx="41">
                  <c:v>1565.8050000000001</c:v>
                </c:pt>
                <c:pt idx="42">
                  <c:v>1609.1399999999999</c:v>
                </c:pt>
                <c:pt idx="43">
                  <c:v>748.61</c:v>
                </c:pt>
                <c:pt idx="44">
                  <c:v>710.91499999999996</c:v>
                </c:pt>
                <c:pt idx="45">
                  <c:v>733.54499999999996</c:v>
                </c:pt>
                <c:pt idx="46">
                  <c:v>732.25</c:v>
                </c:pt>
                <c:pt idx="47">
                  <c:v>26.885000000000002</c:v>
                </c:pt>
              </c:numCache>
            </c:numRef>
          </c:val>
        </c:ser>
        <c:ser>
          <c:idx val="1"/>
          <c:order val="1"/>
          <c:tx>
            <c:strRef>
              <c:f>'Line &amp; Scatter Chart'!$C$3:$C$4</c:f>
              <c:strCache>
                <c:ptCount val="1"/>
                <c:pt idx="0">
                  <c:v>Sum of HBA1C</c:v>
                </c:pt>
              </c:strCache>
            </c:strRef>
          </c:tx>
          <c:marker>
            <c:symbol val="none"/>
          </c:marker>
          <c:cat>
            <c:strRef>
              <c:f>'Line &amp; Scatter Chart'!$A$5:$A$53</c:f>
              <c:strCache>
                <c:ptCount val="48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  <c:pt idx="23">
                  <c:v>41</c:v>
                </c:pt>
                <c:pt idx="24">
                  <c:v>42</c:v>
                </c:pt>
                <c:pt idx="25">
                  <c:v>43</c:v>
                </c:pt>
                <c:pt idx="26">
                  <c:v>44</c:v>
                </c:pt>
                <c:pt idx="27">
                  <c:v>45</c:v>
                </c:pt>
                <c:pt idx="28">
                  <c:v>46</c:v>
                </c:pt>
                <c:pt idx="29">
                  <c:v>47</c:v>
                </c:pt>
                <c:pt idx="30">
                  <c:v>48</c:v>
                </c:pt>
                <c:pt idx="31">
                  <c:v>49</c:v>
                </c:pt>
                <c:pt idx="32">
                  <c:v>50</c:v>
                </c:pt>
                <c:pt idx="33">
                  <c:v>51</c:v>
                </c:pt>
                <c:pt idx="34">
                  <c:v>52</c:v>
                </c:pt>
                <c:pt idx="35">
                  <c:v>53</c:v>
                </c:pt>
                <c:pt idx="36">
                  <c:v>54</c:v>
                </c:pt>
                <c:pt idx="37">
                  <c:v>55</c:v>
                </c:pt>
                <c:pt idx="38">
                  <c:v>56</c:v>
                </c:pt>
                <c:pt idx="39">
                  <c:v>57</c:v>
                </c:pt>
                <c:pt idx="40">
                  <c:v>58</c:v>
                </c:pt>
                <c:pt idx="41">
                  <c:v>59</c:v>
                </c:pt>
                <c:pt idx="42">
                  <c:v>60</c:v>
                </c:pt>
                <c:pt idx="43">
                  <c:v>61</c:v>
                </c:pt>
                <c:pt idx="44">
                  <c:v>62</c:v>
                </c:pt>
                <c:pt idx="45">
                  <c:v>63</c:v>
                </c:pt>
                <c:pt idx="46">
                  <c:v>64</c:v>
                </c:pt>
                <c:pt idx="47">
                  <c:v>65</c:v>
                </c:pt>
              </c:strCache>
            </c:strRef>
          </c:cat>
          <c:val>
            <c:numRef>
              <c:f>'Line &amp; Scatter Chart'!$C$5:$C$53</c:f>
              <c:numCache>
                <c:formatCode>General</c:formatCode>
                <c:ptCount val="48"/>
                <c:pt idx="0">
                  <c:v>483.25</c:v>
                </c:pt>
                <c:pt idx="1">
                  <c:v>451.81</c:v>
                </c:pt>
                <c:pt idx="2">
                  <c:v>534.32999999999993</c:v>
                </c:pt>
                <c:pt idx="3">
                  <c:v>225.65</c:v>
                </c:pt>
                <c:pt idx="4">
                  <c:v>268.78999999999996</c:v>
                </c:pt>
                <c:pt idx="5">
                  <c:v>259.45999999999992</c:v>
                </c:pt>
                <c:pt idx="6">
                  <c:v>237.48000000000002</c:v>
                </c:pt>
                <c:pt idx="7">
                  <c:v>299.76</c:v>
                </c:pt>
                <c:pt idx="8">
                  <c:v>224.53</c:v>
                </c:pt>
                <c:pt idx="9">
                  <c:v>251.98000000000002</c:v>
                </c:pt>
                <c:pt idx="10">
                  <c:v>296.85000000000002</c:v>
                </c:pt>
                <c:pt idx="11">
                  <c:v>271.33999999999992</c:v>
                </c:pt>
                <c:pt idx="12">
                  <c:v>290.27999999999992</c:v>
                </c:pt>
                <c:pt idx="13">
                  <c:v>245.32000000000002</c:v>
                </c:pt>
                <c:pt idx="14">
                  <c:v>258.98999999999995</c:v>
                </c:pt>
                <c:pt idx="15">
                  <c:v>226.59</c:v>
                </c:pt>
                <c:pt idx="16">
                  <c:v>326.68</c:v>
                </c:pt>
                <c:pt idx="17">
                  <c:v>205.81</c:v>
                </c:pt>
                <c:pt idx="18">
                  <c:v>380.4</c:v>
                </c:pt>
                <c:pt idx="19">
                  <c:v>273.77</c:v>
                </c:pt>
                <c:pt idx="20">
                  <c:v>231.34</c:v>
                </c:pt>
                <c:pt idx="21">
                  <c:v>238.38000000000002</c:v>
                </c:pt>
                <c:pt idx="22">
                  <c:v>286.95</c:v>
                </c:pt>
                <c:pt idx="23">
                  <c:v>488.3</c:v>
                </c:pt>
                <c:pt idx="24">
                  <c:v>250.31</c:v>
                </c:pt>
                <c:pt idx="25">
                  <c:v>256.38</c:v>
                </c:pt>
                <c:pt idx="26">
                  <c:v>482.54</c:v>
                </c:pt>
                <c:pt idx="27">
                  <c:v>240.43</c:v>
                </c:pt>
                <c:pt idx="28">
                  <c:v>293.70999999999992</c:v>
                </c:pt>
                <c:pt idx="29">
                  <c:v>459.27</c:v>
                </c:pt>
                <c:pt idx="30">
                  <c:v>563.64</c:v>
                </c:pt>
                <c:pt idx="31">
                  <c:v>458.7</c:v>
                </c:pt>
                <c:pt idx="32">
                  <c:v>307.72999999999996</c:v>
                </c:pt>
                <c:pt idx="33">
                  <c:v>504.41999999999996</c:v>
                </c:pt>
                <c:pt idx="34">
                  <c:v>517.79999999999995</c:v>
                </c:pt>
                <c:pt idx="35">
                  <c:v>273.37</c:v>
                </c:pt>
                <c:pt idx="36">
                  <c:v>448.62</c:v>
                </c:pt>
                <c:pt idx="37">
                  <c:v>428.08</c:v>
                </c:pt>
                <c:pt idx="38">
                  <c:v>244.06</c:v>
                </c:pt>
                <c:pt idx="39">
                  <c:v>471.3</c:v>
                </c:pt>
                <c:pt idx="40">
                  <c:v>235.22</c:v>
                </c:pt>
                <c:pt idx="41">
                  <c:v>445.89</c:v>
                </c:pt>
                <c:pt idx="42">
                  <c:v>474.32</c:v>
                </c:pt>
                <c:pt idx="43">
                  <c:v>201.73</c:v>
                </c:pt>
                <c:pt idx="44">
                  <c:v>212.99</c:v>
                </c:pt>
                <c:pt idx="45">
                  <c:v>126.6</c:v>
                </c:pt>
                <c:pt idx="46">
                  <c:v>196.95000000000002</c:v>
                </c:pt>
                <c:pt idx="47">
                  <c:v>9.8600000000000012</c:v>
                </c:pt>
              </c:numCache>
            </c:numRef>
          </c:val>
        </c:ser>
        <c:marker val="1"/>
        <c:axId val="160884608"/>
        <c:axId val="160899072"/>
      </c:lineChart>
      <c:catAx>
        <c:axId val="160884608"/>
        <c:scaling>
          <c:orientation val="minMax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AGE</a:t>
                </a:r>
              </a:p>
            </c:rich>
          </c:tx>
          <c:layout>
            <c:manualLayout>
              <c:xMode val="edge"/>
              <c:yMode val="edge"/>
              <c:x val="0.46051323895393892"/>
              <c:y val="0.9226908235216682"/>
            </c:manualLayout>
          </c:layout>
        </c:title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99072"/>
        <c:crosses val="autoZero"/>
        <c:auto val="1"/>
        <c:lblAlgn val="ctr"/>
        <c:lblOffset val="100"/>
      </c:catAx>
      <c:valAx>
        <c:axId val="160899072"/>
        <c:scaling>
          <c:orientation val="minMax"/>
        </c:scaling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BMI</a:t>
                </a:r>
                <a:r>
                  <a:rPr lang="en-US" sz="1600" baseline="0"/>
                  <a:t> &amp; HBA1C</a:t>
                </a:r>
                <a:endParaRPr lang="en-US" sz="1600"/>
              </a:p>
            </c:rich>
          </c:tx>
          <c:layout/>
        </c:title>
        <c:numFmt formatCode="General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84608"/>
        <c:crosses val="autoZero"/>
        <c:crossBetween val="between"/>
      </c:valAx>
    </c:plotArea>
    <c:legend>
      <c:legendPos val="r"/>
      <c:layout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uri="{0b15fc19-7d7d-44ad-8c2d-2c3a37ce22c3}">
        <chartProps xmlns="https://web.wps.cn/et/2018/main" chartId="{c75d8d25-3f51-4b83-8ecc-265bf9fca62c}"/>
      </c:ext>
    </c:extLst>
  </c:chart>
  <c:txPr>
    <a:bodyPr/>
    <a:lstStyle/>
    <a:p>
      <a:pPr>
        <a:defRPr lang="en-US"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 rot="0" spcFirstLastPara="0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IN" altLang="en-US"/>
              <a:t>RELATION BETWEEN </a:t>
            </a:r>
            <a:r>
              <a:rPr lang="en-US"/>
              <a:t>AGE</a:t>
            </a:r>
            <a:r>
              <a:rPr lang="en-US" baseline="0"/>
              <a:t> AND HEALTHCARE CHARGES</a:t>
            </a:r>
            <a:endParaRPr lang="en-US"/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2297640280624703"/>
          <c:y val="0.14025853018372705"/>
          <c:w val="0.73147337625059239"/>
          <c:h val="0.68813858267716499"/>
        </c:manualLayout>
      </c:layout>
      <c:scatterChart>
        <c:scatterStyle val="lineMarker"/>
        <c:ser>
          <c:idx val="0"/>
          <c:order val="0"/>
          <c:tx>
            <c:strRef>
              <c:f>Healthcare!$Q$1</c:f>
              <c:strCache>
                <c:ptCount val="1"/>
                <c:pt idx="0">
                  <c:v>CHARGES</c:v>
                </c:pt>
              </c:strCache>
            </c:strRef>
          </c:tx>
          <c:spPr>
            <a:ln w="28575" cap="rnd" cmpd="sng" algn="ctr">
              <a:noFill/>
              <a:prstDash val="solid"/>
              <a:round/>
            </a:ln>
          </c:spPr>
          <c:xVal>
            <c:strRef>
              <c:f>Healthcare!$P$2:$P$2336</c:f>
              <c:strCache>
                <c:ptCount val="2335"/>
                <c:pt idx="0">
                  <c:v>54</c:v>
                </c:pt>
                <c:pt idx="1">
                  <c:v>45</c:v>
                </c:pt>
                <c:pt idx="2">
                  <c:v>52</c:v>
                </c:pt>
                <c:pt idx="3">
                  <c:v>32</c:v>
                </c:pt>
                <c:pt idx="4">
                  <c:v>33</c:v>
                </c:pt>
                <c:pt idx="5">
                  <c:v>60</c:v>
                </c:pt>
                <c:pt idx="6">
                  <c:v>28</c:v>
                </c:pt>
                <c:pt idx="7">
                  <c:v>64</c:v>
                </c:pt>
                <c:pt idx="8">
                  <c:v>59</c:v>
                </c:pt>
                <c:pt idx="9">
                  <c:v>44</c:v>
                </c:pt>
                <c:pt idx="10">
                  <c:v>63</c:v>
                </c:pt>
                <c:pt idx="11">
                  <c:v>57</c:v>
                </c:pt>
                <c:pt idx="12">
                  <c:v>60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64</c:v>
                </c:pt>
                <c:pt idx="17">
                  <c:v>59</c:v>
                </c:pt>
                <c:pt idx="18">
                  <c:v>58</c:v>
                </c:pt>
                <c:pt idx="19">
                  <c:v>51</c:v>
                </c:pt>
                <c:pt idx="20">
                  <c:v>61</c:v>
                </c:pt>
                <c:pt idx="21">
                  <c:v>63</c:v>
                </c:pt>
                <c:pt idx="22">
                  <c:v>64</c:v>
                </c:pt>
                <c:pt idx="23">
                  <c:v>52</c:v>
                </c:pt>
                <c:pt idx="24">
                  <c:v>63</c:v>
                </c:pt>
                <c:pt idx="25">
                  <c:v>64</c:v>
                </c:pt>
                <c:pt idx="26">
                  <c:v>62</c:v>
                </c:pt>
                <c:pt idx="27">
                  <c:v>53</c:v>
                </c:pt>
                <c:pt idx="28">
                  <c:v>61</c:v>
                </c:pt>
                <c:pt idx="29">
                  <c:v>51</c:v>
                </c:pt>
                <c:pt idx="30">
                  <c:v>44</c:v>
                </c:pt>
                <c:pt idx="31">
                  <c:v>46</c:v>
                </c:pt>
                <c:pt idx="32">
                  <c:v>60</c:v>
                </c:pt>
                <c:pt idx="33">
                  <c:v>37</c:v>
                </c:pt>
                <c:pt idx="34">
                  <c:v>43</c:v>
                </c:pt>
                <c:pt idx="35">
                  <c:v>62</c:v>
                </c:pt>
                <c:pt idx="36">
                  <c:v>48</c:v>
                </c:pt>
                <c:pt idx="37">
                  <c:v>60</c:v>
                </c:pt>
                <c:pt idx="38">
                  <c:v>51</c:v>
                </c:pt>
                <c:pt idx="39">
                  <c:v>29</c:v>
                </c:pt>
                <c:pt idx="40">
                  <c:v>22</c:v>
                </c:pt>
                <c:pt idx="41">
                  <c:v>55</c:v>
                </c:pt>
                <c:pt idx="42">
                  <c:v>51</c:v>
                </c:pt>
                <c:pt idx="43">
                  <c:v>54</c:v>
                </c:pt>
                <c:pt idx="44">
                  <c:v>48</c:v>
                </c:pt>
                <c:pt idx="45">
                  <c:v>34</c:v>
                </c:pt>
                <c:pt idx="46">
                  <c:v>56</c:v>
                </c:pt>
                <c:pt idx="47">
                  <c:v>42</c:v>
                </c:pt>
                <c:pt idx="48">
                  <c:v>56</c:v>
                </c:pt>
                <c:pt idx="49">
                  <c:v>56</c:v>
                </c:pt>
                <c:pt idx="50">
                  <c:v>36</c:v>
                </c:pt>
                <c:pt idx="51">
                  <c:v>57</c:v>
                </c:pt>
                <c:pt idx="52">
                  <c:v>53</c:v>
                </c:pt>
                <c:pt idx="53">
                  <c:v>57</c:v>
                </c:pt>
                <c:pt idx="54">
                  <c:v>44</c:v>
                </c:pt>
                <c:pt idx="55">
                  <c:v>47</c:v>
                </c:pt>
                <c:pt idx="56">
                  <c:v>50</c:v>
                </c:pt>
                <c:pt idx="57">
                  <c:v>57</c:v>
                </c:pt>
                <c:pt idx="58">
                  <c:v>45</c:v>
                </c:pt>
                <c:pt idx="59">
                  <c:v>51</c:v>
                </c:pt>
                <c:pt idx="60">
                  <c:v>43</c:v>
                </c:pt>
                <c:pt idx="61">
                  <c:v>55</c:v>
                </c:pt>
                <c:pt idx="62">
                  <c:v>54</c:v>
                </c:pt>
                <c:pt idx="63">
                  <c:v>55</c:v>
                </c:pt>
                <c:pt idx="64">
                  <c:v>47</c:v>
                </c:pt>
                <c:pt idx="65">
                  <c:v>49</c:v>
                </c:pt>
                <c:pt idx="66">
                  <c:v>43</c:v>
                </c:pt>
                <c:pt idx="67">
                  <c:v>25</c:v>
                </c:pt>
                <c:pt idx="68">
                  <c:v>46</c:v>
                </c:pt>
                <c:pt idx="69">
                  <c:v>54</c:v>
                </c:pt>
                <c:pt idx="70">
                  <c:v>38</c:v>
                </c:pt>
                <c:pt idx="71">
                  <c:v>50</c:v>
                </c:pt>
                <c:pt idx="72">
                  <c:v>56</c:v>
                </c:pt>
                <c:pt idx="73">
                  <c:v>60</c:v>
                </c:pt>
                <c:pt idx="74">
                  <c:v>47</c:v>
                </c:pt>
                <c:pt idx="75">
                  <c:v>47</c:v>
                </c:pt>
                <c:pt idx="76">
                  <c:v>46</c:v>
                </c:pt>
                <c:pt idx="77">
                  <c:v>48</c:v>
                </c:pt>
                <c:pt idx="78">
                  <c:v>55</c:v>
                </c:pt>
                <c:pt idx="79">
                  <c:v>51</c:v>
                </c:pt>
                <c:pt idx="80">
                  <c:v>58</c:v>
                </c:pt>
                <c:pt idx="81">
                  <c:v>45</c:v>
                </c:pt>
                <c:pt idx="82">
                  <c:v>59</c:v>
                </c:pt>
                <c:pt idx="83">
                  <c:v>53</c:v>
                </c:pt>
                <c:pt idx="84">
                  <c:v>50</c:v>
                </c:pt>
                <c:pt idx="85">
                  <c:v>50</c:v>
                </c:pt>
                <c:pt idx="86">
                  <c:v>43</c:v>
                </c:pt>
                <c:pt idx="87">
                  <c:v>49</c:v>
                </c:pt>
                <c:pt idx="88">
                  <c:v>39</c:v>
                </c:pt>
                <c:pt idx="89">
                  <c:v>43</c:v>
                </c:pt>
                <c:pt idx="90">
                  <c:v>30</c:v>
                </c:pt>
                <c:pt idx="91">
                  <c:v>23</c:v>
                </c:pt>
                <c:pt idx="92">
                  <c:v>50</c:v>
                </c:pt>
                <c:pt idx="93">
                  <c:v>46</c:v>
                </c:pt>
                <c:pt idx="94">
                  <c:v>52</c:v>
                </c:pt>
                <c:pt idx="95">
                  <c:v>47</c:v>
                </c:pt>
                <c:pt idx="96">
                  <c:v>37</c:v>
                </c:pt>
                <c:pt idx="97">
                  <c:v>56</c:v>
                </c:pt>
                <c:pt idx="98">
                  <c:v>60</c:v>
                </c:pt>
                <c:pt idx="99">
                  <c:v>45</c:v>
                </c:pt>
                <c:pt idx="100">
                  <c:v>41</c:v>
                </c:pt>
                <c:pt idx="101">
                  <c:v>41</c:v>
                </c:pt>
                <c:pt idx="102">
                  <c:v>43</c:v>
                </c:pt>
                <c:pt idx="103">
                  <c:v>37</c:v>
                </c:pt>
                <c:pt idx="104">
                  <c:v>39</c:v>
                </c:pt>
                <c:pt idx="105">
                  <c:v>56</c:v>
                </c:pt>
                <c:pt idx="106">
                  <c:v>44</c:v>
                </c:pt>
                <c:pt idx="107">
                  <c:v>40</c:v>
                </c:pt>
                <c:pt idx="108">
                  <c:v>35</c:v>
                </c:pt>
                <c:pt idx="109">
                  <c:v>47</c:v>
                </c:pt>
                <c:pt idx="110">
                  <c:v>37</c:v>
                </c:pt>
                <c:pt idx="111">
                  <c:v>40</c:v>
                </c:pt>
                <c:pt idx="112">
                  <c:v>37</c:v>
                </c:pt>
                <c:pt idx="113">
                  <c:v>35</c:v>
                </c:pt>
                <c:pt idx="114">
                  <c:v>49</c:v>
                </c:pt>
                <c:pt idx="115">
                  <c:v>45</c:v>
                </c:pt>
                <c:pt idx="116">
                  <c:v>19</c:v>
                </c:pt>
                <c:pt idx="117">
                  <c:v>54</c:v>
                </c:pt>
                <c:pt idx="118">
                  <c:v>45</c:v>
                </c:pt>
                <c:pt idx="119">
                  <c:v>27</c:v>
                </c:pt>
                <c:pt idx="120">
                  <c:v>41</c:v>
                </c:pt>
                <c:pt idx="121">
                  <c:v>44</c:v>
                </c:pt>
                <c:pt idx="122">
                  <c:v>56</c:v>
                </c:pt>
                <c:pt idx="123">
                  <c:v>44</c:v>
                </c:pt>
                <c:pt idx="124">
                  <c:v>40</c:v>
                </c:pt>
                <c:pt idx="125">
                  <c:v>30</c:v>
                </c:pt>
                <c:pt idx="126">
                  <c:v>60</c:v>
                </c:pt>
                <c:pt idx="127">
                  <c:v>40</c:v>
                </c:pt>
                <c:pt idx="128">
                  <c:v>37</c:v>
                </c:pt>
                <c:pt idx="129">
                  <c:v>44</c:v>
                </c:pt>
                <c:pt idx="130">
                  <c:v>42</c:v>
                </c:pt>
                <c:pt idx="131">
                  <c:v>46</c:v>
                </c:pt>
                <c:pt idx="132">
                  <c:v>35</c:v>
                </c:pt>
                <c:pt idx="133">
                  <c:v>55</c:v>
                </c:pt>
                <c:pt idx="134">
                  <c:v>59</c:v>
                </c:pt>
                <c:pt idx="135">
                  <c:v>43</c:v>
                </c:pt>
                <c:pt idx="136">
                  <c:v>18</c:v>
                </c:pt>
                <c:pt idx="137">
                  <c:v>31</c:v>
                </c:pt>
                <c:pt idx="138">
                  <c:v>46</c:v>
                </c:pt>
                <c:pt idx="139">
                  <c:v>31</c:v>
                </c:pt>
                <c:pt idx="140">
                  <c:v>36</c:v>
                </c:pt>
                <c:pt idx="141">
                  <c:v>32</c:v>
                </c:pt>
                <c:pt idx="142">
                  <c:v>23</c:v>
                </c:pt>
                <c:pt idx="143">
                  <c:v>36</c:v>
                </c:pt>
                <c:pt idx="144">
                  <c:v>51</c:v>
                </c:pt>
                <c:pt idx="145">
                  <c:v>52</c:v>
                </c:pt>
                <c:pt idx="146">
                  <c:v>20</c:v>
                </c:pt>
                <c:pt idx="147">
                  <c:v>42</c:v>
                </c:pt>
                <c:pt idx="148">
                  <c:v>33</c:v>
                </c:pt>
                <c:pt idx="149">
                  <c:v>42</c:v>
                </c:pt>
                <c:pt idx="150">
                  <c:v>58</c:v>
                </c:pt>
                <c:pt idx="151">
                  <c:v>33</c:v>
                </c:pt>
                <c:pt idx="152">
                  <c:v>50</c:v>
                </c:pt>
                <c:pt idx="153">
                  <c:v>24</c:v>
                </c:pt>
                <c:pt idx="154">
                  <c:v>43</c:v>
                </c:pt>
                <c:pt idx="155">
                  <c:v>39</c:v>
                </c:pt>
                <c:pt idx="156">
                  <c:v>36</c:v>
                </c:pt>
                <c:pt idx="157">
                  <c:v>46</c:v>
                </c:pt>
                <c:pt idx="158">
                  <c:v>34</c:v>
                </c:pt>
                <c:pt idx="159">
                  <c:v>52</c:v>
                </c:pt>
                <c:pt idx="160">
                  <c:v>40</c:v>
                </c:pt>
                <c:pt idx="161">
                  <c:v>32</c:v>
                </c:pt>
                <c:pt idx="162">
                  <c:v>22</c:v>
                </c:pt>
                <c:pt idx="163">
                  <c:v>20</c:v>
                </c:pt>
                <c:pt idx="164">
                  <c:v>43</c:v>
                </c:pt>
                <c:pt idx="165">
                  <c:v>53</c:v>
                </c:pt>
                <c:pt idx="166">
                  <c:v>47</c:v>
                </c:pt>
                <c:pt idx="167">
                  <c:v>37</c:v>
                </c:pt>
                <c:pt idx="168">
                  <c:v>32</c:v>
                </c:pt>
                <c:pt idx="169">
                  <c:v>22</c:v>
                </c:pt>
                <c:pt idx="170">
                  <c:v>27</c:v>
                </c:pt>
                <c:pt idx="171">
                  <c:v>33</c:v>
                </c:pt>
                <c:pt idx="172">
                  <c:v>34</c:v>
                </c:pt>
                <c:pt idx="173">
                  <c:v>31</c:v>
                </c:pt>
                <c:pt idx="174">
                  <c:v>30</c:v>
                </c:pt>
                <c:pt idx="175">
                  <c:v>30</c:v>
                </c:pt>
                <c:pt idx="176">
                  <c:v>45</c:v>
                </c:pt>
                <c:pt idx="177">
                  <c:v>54</c:v>
                </c:pt>
                <c:pt idx="178">
                  <c:v>31</c:v>
                </c:pt>
                <c:pt idx="179">
                  <c:v>59</c:v>
                </c:pt>
                <c:pt idx="180">
                  <c:v>19</c:v>
                </c:pt>
                <c:pt idx="181">
                  <c:v>50</c:v>
                </c:pt>
                <c:pt idx="182">
                  <c:v>30</c:v>
                </c:pt>
                <c:pt idx="183">
                  <c:v>57</c:v>
                </c:pt>
                <c:pt idx="184">
                  <c:v>52</c:v>
                </c:pt>
                <c:pt idx="185">
                  <c:v>61</c:v>
                </c:pt>
                <c:pt idx="186">
                  <c:v>30</c:v>
                </c:pt>
                <c:pt idx="187">
                  <c:v>49</c:v>
                </c:pt>
                <c:pt idx="188">
                  <c:v>60</c:v>
                </c:pt>
                <c:pt idx="189">
                  <c:v>19</c:v>
                </c:pt>
                <c:pt idx="190">
                  <c:v>48</c:v>
                </c:pt>
                <c:pt idx="191">
                  <c:v>55</c:v>
                </c:pt>
                <c:pt idx="192">
                  <c:v>30</c:v>
                </c:pt>
                <c:pt idx="193">
                  <c:v>18</c:v>
                </c:pt>
                <c:pt idx="194">
                  <c:v>19</c:v>
                </c:pt>
                <c:pt idx="195">
                  <c:v>29</c:v>
                </c:pt>
                <c:pt idx="196">
                  <c:v>23</c:v>
                </c:pt>
                <c:pt idx="197">
                  <c:v>48</c:v>
                </c:pt>
                <c:pt idx="198">
                  <c:v>18</c:v>
                </c:pt>
                <c:pt idx="199">
                  <c:v>25</c:v>
                </c:pt>
                <c:pt idx="200">
                  <c:v>43</c:v>
                </c:pt>
                <c:pt idx="201">
                  <c:v>26</c:v>
                </c:pt>
                <c:pt idx="202">
                  <c:v>59</c:v>
                </c:pt>
                <c:pt idx="203">
                  <c:v>23</c:v>
                </c:pt>
                <c:pt idx="204">
                  <c:v>41</c:v>
                </c:pt>
                <c:pt idx="205">
                  <c:v>30</c:v>
                </c:pt>
                <c:pt idx="206">
                  <c:v>46</c:v>
                </c:pt>
                <c:pt idx="207">
                  <c:v>48</c:v>
                </c:pt>
                <c:pt idx="208">
                  <c:v>44</c:v>
                </c:pt>
                <c:pt idx="209">
                  <c:v>22</c:v>
                </c:pt>
                <c:pt idx="210">
                  <c:v>22</c:v>
                </c:pt>
                <c:pt idx="211">
                  <c:v>51</c:v>
                </c:pt>
                <c:pt idx="212">
                  <c:v>58</c:v>
                </c:pt>
                <c:pt idx="213">
                  <c:v>49</c:v>
                </c:pt>
                <c:pt idx="214">
                  <c:v>30</c:v>
                </c:pt>
                <c:pt idx="215">
                  <c:v>49</c:v>
                </c:pt>
                <c:pt idx="216">
                  <c:v>34</c:v>
                </c:pt>
                <c:pt idx="217">
                  <c:v>51</c:v>
                </c:pt>
                <c:pt idx="218">
                  <c:v>34</c:v>
                </c:pt>
                <c:pt idx="219">
                  <c:v>25</c:v>
                </c:pt>
                <c:pt idx="220">
                  <c:v>55</c:v>
                </c:pt>
                <c:pt idx="221">
                  <c:v>24</c:v>
                </c:pt>
                <c:pt idx="222">
                  <c:v>45</c:v>
                </c:pt>
                <c:pt idx="223">
                  <c:v>47</c:v>
                </c:pt>
                <c:pt idx="224">
                  <c:v>40</c:v>
                </c:pt>
                <c:pt idx="225">
                  <c:v>25</c:v>
                </c:pt>
                <c:pt idx="226">
                  <c:v>24</c:v>
                </c:pt>
                <c:pt idx="227">
                  <c:v>55</c:v>
                </c:pt>
                <c:pt idx="228">
                  <c:v>39</c:v>
                </c:pt>
                <c:pt idx="229">
                  <c:v>27</c:v>
                </c:pt>
                <c:pt idx="230">
                  <c:v>19</c:v>
                </c:pt>
                <c:pt idx="231">
                  <c:v>27</c:v>
                </c:pt>
                <c:pt idx="232">
                  <c:v>19</c:v>
                </c:pt>
                <c:pt idx="233">
                  <c:v>28</c:v>
                </c:pt>
                <c:pt idx="234">
                  <c:v>18</c:v>
                </c:pt>
                <c:pt idx="235">
                  <c:v>46</c:v>
                </c:pt>
                <c:pt idx="236">
                  <c:v>24</c:v>
                </c:pt>
                <c:pt idx="237">
                  <c:v>32</c:v>
                </c:pt>
                <c:pt idx="238">
                  <c:v>19</c:v>
                </c:pt>
                <c:pt idx="239">
                  <c:v>38</c:v>
                </c:pt>
                <c:pt idx="240">
                  <c:v>39</c:v>
                </c:pt>
                <c:pt idx="241">
                  <c:v>36</c:v>
                </c:pt>
                <c:pt idx="242">
                  <c:v>27</c:v>
                </c:pt>
                <c:pt idx="243">
                  <c:v>24</c:v>
                </c:pt>
                <c:pt idx="244">
                  <c:v>60</c:v>
                </c:pt>
                <c:pt idx="245">
                  <c:v>47</c:v>
                </c:pt>
                <c:pt idx="246">
                  <c:v>51</c:v>
                </c:pt>
                <c:pt idx="247">
                  <c:v>23</c:v>
                </c:pt>
                <c:pt idx="248">
                  <c:v>20</c:v>
                </c:pt>
                <c:pt idx="249">
                  <c:v>50</c:v>
                </c:pt>
                <c:pt idx="250">
                  <c:v>28</c:v>
                </c:pt>
                <c:pt idx="251">
                  <c:v>22</c:v>
                </c:pt>
                <c:pt idx="252">
                  <c:v>25</c:v>
                </c:pt>
                <c:pt idx="253">
                  <c:v>22</c:v>
                </c:pt>
                <c:pt idx="254">
                  <c:v>60</c:v>
                </c:pt>
                <c:pt idx="255">
                  <c:v>19</c:v>
                </c:pt>
                <c:pt idx="256">
                  <c:v>18</c:v>
                </c:pt>
                <c:pt idx="257">
                  <c:v>29</c:v>
                </c:pt>
                <c:pt idx="258">
                  <c:v>19</c:v>
                </c:pt>
                <c:pt idx="259">
                  <c:v>38</c:v>
                </c:pt>
                <c:pt idx="260">
                  <c:v>20</c:v>
                </c:pt>
                <c:pt idx="261">
                  <c:v>52</c:v>
                </c:pt>
                <c:pt idx="262">
                  <c:v>37</c:v>
                </c:pt>
                <c:pt idx="263">
                  <c:v>50</c:v>
                </c:pt>
                <c:pt idx="264">
                  <c:v>19</c:v>
                </c:pt>
                <c:pt idx="265">
                  <c:v>32</c:v>
                </c:pt>
                <c:pt idx="266">
                  <c:v>37</c:v>
                </c:pt>
                <c:pt idx="267">
                  <c:v>53</c:v>
                </c:pt>
                <c:pt idx="268">
                  <c:v>60</c:v>
                </c:pt>
                <c:pt idx="269">
                  <c:v>28</c:v>
                </c:pt>
                <c:pt idx="270">
                  <c:v>55</c:v>
                </c:pt>
                <c:pt idx="271">
                  <c:v>27</c:v>
                </c:pt>
                <c:pt idx="272">
                  <c:v>51</c:v>
                </c:pt>
                <c:pt idx="273">
                  <c:v>41</c:v>
                </c:pt>
                <c:pt idx="274">
                  <c:v>27</c:v>
                </c:pt>
                <c:pt idx="275">
                  <c:v>42</c:v>
                </c:pt>
                <c:pt idx="276">
                  <c:v>50</c:v>
                </c:pt>
                <c:pt idx="277">
                  <c:v>48</c:v>
                </c:pt>
                <c:pt idx="278">
                  <c:v>32</c:v>
                </c:pt>
                <c:pt idx="279">
                  <c:v>32</c:v>
                </c:pt>
                <c:pt idx="280">
                  <c:v>54</c:v>
                </c:pt>
                <c:pt idx="281">
                  <c:v>32</c:v>
                </c:pt>
                <c:pt idx="282">
                  <c:v>19</c:v>
                </c:pt>
                <c:pt idx="283">
                  <c:v>46</c:v>
                </c:pt>
                <c:pt idx="284">
                  <c:v>41</c:v>
                </c:pt>
                <c:pt idx="285">
                  <c:v>46</c:v>
                </c:pt>
                <c:pt idx="286">
                  <c:v>50</c:v>
                </c:pt>
                <c:pt idx="287">
                  <c:v>36</c:v>
                </c:pt>
                <c:pt idx="288">
                  <c:v>47</c:v>
                </c:pt>
                <c:pt idx="289">
                  <c:v>28</c:v>
                </c:pt>
                <c:pt idx="290">
                  <c:v>53</c:v>
                </c:pt>
                <c:pt idx="291">
                  <c:v>44</c:v>
                </c:pt>
                <c:pt idx="292">
                  <c:v>29</c:v>
                </c:pt>
                <c:pt idx="293">
                  <c:v>50</c:v>
                </c:pt>
                <c:pt idx="294">
                  <c:v>47</c:v>
                </c:pt>
                <c:pt idx="295">
                  <c:v>38</c:v>
                </c:pt>
                <c:pt idx="296">
                  <c:v>45</c:v>
                </c:pt>
                <c:pt idx="297">
                  <c:v>62</c:v>
                </c:pt>
                <c:pt idx="298">
                  <c:v>47</c:v>
                </c:pt>
                <c:pt idx="299">
                  <c:v>48</c:v>
                </c:pt>
                <c:pt idx="300">
                  <c:v>27</c:v>
                </c:pt>
                <c:pt idx="301">
                  <c:v>54</c:v>
                </c:pt>
                <c:pt idx="302">
                  <c:v>22</c:v>
                </c:pt>
                <c:pt idx="303">
                  <c:v>18</c:v>
                </c:pt>
                <c:pt idx="304">
                  <c:v>61</c:v>
                </c:pt>
                <c:pt idx="305">
                  <c:v>34</c:v>
                </c:pt>
                <c:pt idx="306">
                  <c:v>39</c:v>
                </c:pt>
                <c:pt idx="307">
                  <c:v>23</c:v>
                </c:pt>
                <c:pt idx="308">
                  <c:v>52</c:v>
                </c:pt>
                <c:pt idx="309">
                  <c:v>36</c:v>
                </c:pt>
                <c:pt idx="310">
                  <c:v>39</c:v>
                </c:pt>
                <c:pt idx="311">
                  <c:v>24</c:v>
                </c:pt>
                <c:pt idx="312">
                  <c:v>46</c:v>
                </c:pt>
                <c:pt idx="313">
                  <c:v>53</c:v>
                </c:pt>
                <c:pt idx="314">
                  <c:v>19</c:v>
                </c:pt>
                <c:pt idx="315">
                  <c:v>50</c:v>
                </c:pt>
                <c:pt idx="316">
                  <c:v>60</c:v>
                </c:pt>
                <c:pt idx="317">
                  <c:v>59</c:v>
                </c:pt>
                <c:pt idx="318">
                  <c:v>64</c:v>
                </c:pt>
                <c:pt idx="319">
                  <c:v>51</c:v>
                </c:pt>
                <c:pt idx="320">
                  <c:v>43</c:v>
                </c:pt>
                <c:pt idx="321">
                  <c:v>55</c:v>
                </c:pt>
                <c:pt idx="322">
                  <c:v>41</c:v>
                </c:pt>
                <c:pt idx="323">
                  <c:v>31</c:v>
                </c:pt>
                <c:pt idx="324">
                  <c:v>46</c:v>
                </c:pt>
                <c:pt idx="325">
                  <c:v>34</c:v>
                </c:pt>
                <c:pt idx="326">
                  <c:v>47</c:v>
                </c:pt>
                <c:pt idx="327">
                  <c:v>33</c:v>
                </c:pt>
                <c:pt idx="328">
                  <c:v>40</c:v>
                </c:pt>
                <c:pt idx="329">
                  <c:v>41</c:v>
                </c:pt>
                <c:pt idx="330">
                  <c:v>24</c:v>
                </c:pt>
                <c:pt idx="331">
                  <c:v>49</c:v>
                </c:pt>
                <c:pt idx="332">
                  <c:v>29</c:v>
                </c:pt>
                <c:pt idx="333">
                  <c:v>47</c:v>
                </c:pt>
                <c:pt idx="334">
                  <c:v>63</c:v>
                </c:pt>
                <c:pt idx="335">
                  <c:v>35</c:v>
                </c:pt>
                <c:pt idx="336">
                  <c:v>37</c:v>
                </c:pt>
                <c:pt idx="337">
                  <c:v>65</c:v>
                </c:pt>
                <c:pt idx="338">
                  <c:v>44</c:v>
                </c:pt>
                <c:pt idx="339">
                  <c:v>53</c:v>
                </c:pt>
                <c:pt idx="340">
                  <c:v>46</c:v>
                </c:pt>
                <c:pt idx="341">
                  <c:v>61</c:v>
                </c:pt>
                <c:pt idx="342">
                  <c:v>44</c:v>
                </c:pt>
                <c:pt idx="343">
                  <c:v>42</c:v>
                </c:pt>
                <c:pt idx="344">
                  <c:v>30</c:v>
                </c:pt>
                <c:pt idx="345">
                  <c:v>19</c:v>
                </c:pt>
                <c:pt idx="346">
                  <c:v>63</c:v>
                </c:pt>
                <c:pt idx="347">
                  <c:v>60</c:v>
                </c:pt>
                <c:pt idx="348">
                  <c:v>61</c:v>
                </c:pt>
                <c:pt idx="349">
                  <c:v>32</c:v>
                </c:pt>
                <c:pt idx="350">
                  <c:v>37</c:v>
                </c:pt>
                <c:pt idx="351">
                  <c:v>40</c:v>
                </c:pt>
                <c:pt idx="352">
                  <c:v>48</c:v>
                </c:pt>
                <c:pt idx="353">
                  <c:v>45</c:v>
                </c:pt>
                <c:pt idx="354">
                  <c:v>32</c:v>
                </c:pt>
                <c:pt idx="355">
                  <c:v>59</c:v>
                </c:pt>
                <c:pt idx="356">
                  <c:v>23</c:v>
                </c:pt>
                <c:pt idx="357">
                  <c:v>62</c:v>
                </c:pt>
                <c:pt idx="358">
                  <c:v>37</c:v>
                </c:pt>
                <c:pt idx="359">
                  <c:v>23</c:v>
                </c:pt>
                <c:pt idx="360">
                  <c:v>61</c:v>
                </c:pt>
                <c:pt idx="361">
                  <c:v>32</c:v>
                </c:pt>
                <c:pt idx="362">
                  <c:v>33</c:v>
                </c:pt>
                <c:pt idx="363">
                  <c:v>37</c:v>
                </c:pt>
                <c:pt idx="364">
                  <c:v>62</c:v>
                </c:pt>
                <c:pt idx="365">
                  <c:v>20</c:v>
                </c:pt>
                <c:pt idx="366">
                  <c:v>30</c:v>
                </c:pt>
                <c:pt idx="367">
                  <c:v>25</c:v>
                </c:pt>
                <c:pt idx="368">
                  <c:v>25</c:v>
                </c:pt>
                <c:pt idx="369">
                  <c:v>30</c:v>
                </c:pt>
                <c:pt idx="370">
                  <c:v>37</c:v>
                </c:pt>
                <c:pt idx="371">
                  <c:v>38</c:v>
                </c:pt>
                <c:pt idx="372">
                  <c:v>57</c:v>
                </c:pt>
                <c:pt idx="373">
                  <c:v>41</c:v>
                </c:pt>
                <c:pt idx="374">
                  <c:v>37</c:v>
                </c:pt>
                <c:pt idx="375">
                  <c:v>34</c:v>
                </c:pt>
                <c:pt idx="376">
                  <c:v>53</c:v>
                </c:pt>
                <c:pt idx="377">
                  <c:v>55</c:v>
                </c:pt>
                <c:pt idx="378">
                  <c:v>23</c:v>
                </c:pt>
                <c:pt idx="379">
                  <c:v>57</c:v>
                </c:pt>
                <c:pt idx="380">
                  <c:v>52</c:v>
                </c:pt>
                <c:pt idx="381">
                  <c:v>32</c:v>
                </c:pt>
                <c:pt idx="382">
                  <c:v>28</c:v>
                </c:pt>
                <c:pt idx="383">
                  <c:v>64</c:v>
                </c:pt>
                <c:pt idx="384">
                  <c:v>62</c:v>
                </c:pt>
                <c:pt idx="385">
                  <c:v>22</c:v>
                </c:pt>
                <c:pt idx="386">
                  <c:v>20</c:v>
                </c:pt>
                <c:pt idx="387">
                  <c:v>64</c:v>
                </c:pt>
                <c:pt idx="388">
                  <c:v>31</c:v>
                </c:pt>
                <c:pt idx="389">
                  <c:v>34</c:v>
                </c:pt>
                <c:pt idx="390">
                  <c:v>18</c:v>
                </c:pt>
                <c:pt idx="391">
                  <c:v>52</c:v>
                </c:pt>
                <c:pt idx="392">
                  <c:v>48</c:v>
                </c:pt>
                <c:pt idx="393">
                  <c:v>18</c:v>
                </c:pt>
                <c:pt idx="394">
                  <c:v>48</c:v>
                </c:pt>
                <c:pt idx="395">
                  <c:v>49</c:v>
                </c:pt>
                <c:pt idx="396">
                  <c:v>20</c:v>
                </c:pt>
                <c:pt idx="397">
                  <c:v>56</c:v>
                </c:pt>
                <c:pt idx="398">
                  <c:v>22</c:v>
                </c:pt>
                <c:pt idx="399">
                  <c:v>22</c:v>
                </c:pt>
                <c:pt idx="400">
                  <c:v>52</c:v>
                </c:pt>
                <c:pt idx="401">
                  <c:v>59</c:v>
                </c:pt>
                <c:pt idx="402">
                  <c:v>50</c:v>
                </c:pt>
                <c:pt idx="403">
                  <c:v>21</c:v>
                </c:pt>
                <c:pt idx="404">
                  <c:v>54</c:v>
                </c:pt>
                <c:pt idx="405">
                  <c:v>54</c:v>
                </c:pt>
                <c:pt idx="406">
                  <c:v>50</c:v>
                </c:pt>
                <c:pt idx="407">
                  <c:v>47</c:v>
                </c:pt>
                <c:pt idx="408">
                  <c:v>24</c:v>
                </c:pt>
                <c:pt idx="409">
                  <c:v>24</c:v>
                </c:pt>
                <c:pt idx="410">
                  <c:v>27</c:v>
                </c:pt>
                <c:pt idx="411">
                  <c:v>47</c:v>
                </c:pt>
                <c:pt idx="412">
                  <c:v>35</c:v>
                </c:pt>
                <c:pt idx="413">
                  <c:v>53</c:v>
                </c:pt>
                <c:pt idx="414">
                  <c:v>52</c:v>
                </c:pt>
                <c:pt idx="415">
                  <c:v>27</c:v>
                </c:pt>
                <c:pt idx="416">
                  <c:v>28</c:v>
                </c:pt>
                <c:pt idx="417">
                  <c:v>30</c:v>
                </c:pt>
                <c:pt idx="418">
                  <c:v>26</c:v>
                </c:pt>
                <c:pt idx="419">
                  <c:v>52</c:v>
                </c:pt>
                <c:pt idx="420">
                  <c:v>46</c:v>
                </c:pt>
                <c:pt idx="421">
                  <c:v>47</c:v>
                </c:pt>
                <c:pt idx="422">
                  <c:v>50</c:v>
                </c:pt>
                <c:pt idx="423">
                  <c:v>61</c:v>
                </c:pt>
                <c:pt idx="424">
                  <c:v>54</c:v>
                </c:pt>
                <c:pt idx="425">
                  <c:v>52</c:v>
                </c:pt>
                <c:pt idx="426">
                  <c:v>23</c:v>
                </c:pt>
                <c:pt idx="427">
                  <c:v>18</c:v>
                </c:pt>
                <c:pt idx="428">
                  <c:v>58</c:v>
                </c:pt>
                <c:pt idx="429">
                  <c:v>48</c:v>
                </c:pt>
                <c:pt idx="430">
                  <c:v>49</c:v>
                </c:pt>
                <c:pt idx="431">
                  <c:v>19</c:v>
                </c:pt>
                <c:pt idx="432">
                  <c:v>51</c:v>
                </c:pt>
                <c:pt idx="433">
                  <c:v>52</c:v>
                </c:pt>
                <c:pt idx="434">
                  <c:v>49</c:v>
                </c:pt>
                <c:pt idx="435">
                  <c:v>49</c:v>
                </c:pt>
                <c:pt idx="436">
                  <c:v>39</c:v>
                </c:pt>
                <c:pt idx="437">
                  <c:v>47</c:v>
                </c:pt>
                <c:pt idx="438">
                  <c:v>49</c:v>
                </c:pt>
                <c:pt idx="439">
                  <c:v>28</c:v>
                </c:pt>
                <c:pt idx="440">
                  <c:v>53</c:v>
                </c:pt>
                <c:pt idx="441">
                  <c:v>25</c:v>
                </c:pt>
                <c:pt idx="442">
                  <c:v>19</c:v>
                </c:pt>
                <c:pt idx="443">
                  <c:v>47</c:v>
                </c:pt>
                <c:pt idx="444">
                  <c:v>52</c:v>
                </c:pt>
                <c:pt idx="445">
                  <c:v>19</c:v>
                </c:pt>
                <c:pt idx="446">
                  <c:v>43</c:v>
                </c:pt>
                <c:pt idx="447">
                  <c:v>39</c:v>
                </c:pt>
                <c:pt idx="448">
                  <c:v>56</c:v>
                </c:pt>
                <c:pt idx="449">
                  <c:v>23</c:v>
                </c:pt>
                <c:pt idx="450">
                  <c:v>40</c:v>
                </c:pt>
                <c:pt idx="451">
                  <c:v>51</c:v>
                </c:pt>
                <c:pt idx="452">
                  <c:v>57</c:v>
                </c:pt>
                <c:pt idx="453">
                  <c:v>42</c:v>
                </c:pt>
                <c:pt idx="454">
                  <c:v>21</c:v>
                </c:pt>
                <c:pt idx="455">
                  <c:v>33</c:v>
                </c:pt>
                <c:pt idx="456">
                  <c:v>47</c:v>
                </c:pt>
                <c:pt idx="457">
                  <c:v>19</c:v>
                </c:pt>
                <c:pt idx="458">
                  <c:v>43</c:v>
                </c:pt>
                <c:pt idx="459">
                  <c:v>59</c:v>
                </c:pt>
                <c:pt idx="460">
                  <c:v>43</c:v>
                </c:pt>
                <c:pt idx="461">
                  <c:v>43</c:v>
                </c:pt>
                <c:pt idx="462">
                  <c:v>46</c:v>
                </c:pt>
                <c:pt idx="463">
                  <c:v>60</c:v>
                </c:pt>
                <c:pt idx="464">
                  <c:v>39</c:v>
                </c:pt>
                <c:pt idx="465">
                  <c:v>23</c:v>
                </c:pt>
                <c:pt idx="466">
                  <c:v>32</c:v>
                </c:pt>
                <c:pt idx="467">
                  <c:v>42</c:v>
                </c:pt>
                <c:pt idx="468">
                  <c:v>18</c:v>
                </c:pt>
                <c:pt idx="469">
                  <c:v>42</c:v>
                </c:pt>
                <c:pt idx="470">
                  <c:v>48</c:v>
                </c:pt>
                <c:pt idx="471">
                  <c:v>48</c:v>
                </c:pt>
                <c:pt idx="472">
                  <c:v>53</c:v>
                </c:pt>
                <c:pt idx="473">
                  <c:v>45</c:v>
                </c:pt>
                <c:pt idx="474">
                  <c:v>39</c:v>
                </c:pt>
                <c:pt idx="475">
                  <c:v>58</c:v>
                </c:pt>
                <c:pt idx="476">
                  <c:v>47</c:v>
                </c:pt>
                <c:pt idx="477">
                  <c:v>55</c:v>
                </c:pt>
                <c:pt idx="478">
                  <c:v>36</c:v>
                </c:pt>
                <c:pt idx="479">
                  <c:v>30</c:v>
                </c:pt>
                <c:pt idx="480">
                  <c:v>57</c:v>
                </c:pt>
                <c:pt idx="481">
                  <c:v>55</c:v>
                </c:pt>
                <c:pt idx="482">
                  <c:v>56</c:v>
                </c:pt>
                <c:pt idx="483">
                  <c:v>53</c:v>
                </c:pt>
                <c:pt idx="484">
                  <c:v>60</c:v>
                </c:pt>
                <c:pt idx="485">
                  <c:v>37</c:v>
                </c:pt>
                <c:pt idx="486">
                  <c:v>60</c:v>
                </c:pt>
                <c:pt idx="487">
                  <c:v>37</c:v>
                </c:pt>
                <c:pt idx="488">
                  <c:v>29</c:v>
                </c:pt>
                <c:pt idx="489">
                  <c:v>56</c:v>
                </c:pt>
                <c:pt idx="490">
                  <c:v>35</c:v>
                </c:pt>
                <c:pt idx="491">
                  <c:v>28</c:v>
                </c:pt>
                <c:pt idx="492">
                  <c:v>20</c:v>
                </c:pt>
                <c:pt idx="493">
                  <c:v>39</c:v>
                </c:pt>
                <c:pt idx="494">
                  <c:v>34</c:v>
                </c:pt>
                <c:pt idx="495">
                  <c:v>56</c:v>
                </c:pt>
                <c:pt idx="496">
                  <c:v>42</c:v>
                </c:pt>
                <c:pt idx="497">
                  <c:v>25</c:v>
                </c:pt>
                <c:pt idx="498">
                  <c:v>43</c:v>
                </c:pt>
                <c:pt idx="499">
                  <c:v>50</c:v>
                </c:pt>
                <c:pt idx="500">
                  <c:v>32</c:v>
                </c:pt>
                <c:pt idx="501">
                  <c:v>28</c:v>
                </c:pt>
                <c:pt idx="502">
                  <c:v>44</c:v>
                </c:pt>
                <c:pt idx="503">
                  <c:v>59</c:v>
                </c:pt>
                <c:pt idx="504">
                  <c:v>37</c:v>
                </c:pt>
                <c:pt idx="505">
                  <c:v>30</c:v>
                </c:pt>
                <c:pt idx="506">
                  <c:v>42</c:v>
                </c:pt>
                <c:pt idx="507">
                  <c:v>35</c:v>
                </c:pt>
                <c:pt idx="508">
                  <c:v>40</c:v>
                </c:pt>
                <c:pt idx="509">
                  <c:v>29</c:v>
                </c:pt>
                <c:pt idx="510">
                  <c:v>35</c:v>
                </c:pt>
                <c:pt idx="511">
                  <c:v>31</c:v>
                </c:pt>
                <c:pt idx="512">
                  <c:v>56</c:v>
                </c:pt>
                <c:pt idx="513">
                  <c:v>55</c:v>
                </c:pt>
                <c:pt idx="514">
                  <c:v>37</c:v>
                </c:pt>
                <c:pt idx="515">
                  <c:v>31</c:v>
                </c:pt>
                <c:pt idx="516">
                  <c:v>43</c:v>
                </c:pt>
                <c:pt idx="517">
                  <c:v>29</c:v>
                </c:pt>
                <c:pt idx="518">
                  <c:v>34</c:v>
                </c:pt>
                <c:pt idx="519">
                  <c:v>39</c:v>
                </c:pt>
                <c:pt idx="520">
                  <c:v>34</c:v>
                </c:pt>
                <c:pt idx="521">
                  <c:v>30</c:v>
                </c:pt>
                <c:pt idx="522">
                  <c:v>24</c:v>
                </c:pt>
                <c:pt idx="523">
                  <c:v>59</c:v>
                </c:pt>
                <c:pt idx="524">
                  <c:v>53</c:v>
                </c:pt>
                <c:pt idx="525">
                  <c:v>27</c:v>
                </c:pt>
                <c:pt idx="526">
                  <c:v>59</c:v>
                </c:pt>
                <c:pt idx="527">
                  <c:v>19</c:v>
                </c:pt>
                <c:pt idx="528">
                  <c:v>60</c:v>
                </c:pt>
                <c:pt idx="529">
                  <c:v>43</c:v>
                </c:pt>
                <c:pt idx="530">
                  <c:v>27</c:v>
                </c:pt>
                <c:pt idx="531">
                  <c:v>43</c:v>
                </c:pt>
                <c:pt idx="532">
                  <c:v>30</c:v>
                </c:pt>
                <c:pt idx="533">
                  <c:v>55</c:v>
                </c:pt>
                <c:pt idx="534">
                  <c:v>52</c:v>
                </c:pt>
                <c:pt idx="535">
                  <c:v>24</c:v>
                </c:pt>
                <c:pt idx="536">
                  <c:v>36</c:v>
                </c:pt>
                <c:pt idx="537">
                  <c:v>58</c:v>
                </c:pt>
                <c:pt idx="538">
                  <c:v>23</c:v>
                </c:pt>
                <c:pt idx="539">
                  <c:v>27</c:v>
                </c:pt>
                <c:pt idx="540">
                  <c:v>30</c:v>
                </c:pt>
                <c:pt idx="541">
                  <c:v>27</c:v>
                </c:pt>
                <c:pt idx="542">
                  <c:v>18</c:v>
                </c:pt>
                <c:pt idx="543">
                  <c:v>25</c:v>
                </c:pt>
                <c:pt idx="544">
                  <c:v>59</c:v>
                </c:pt>
                <c:pt idx="545">
                  <c:v>29</c:v>
                </c:pt>
                <c:pt idx="546">
                  <c:v>23</c:v>
                </c:pt>
                <c:pt idx="547">
                  <c:v>57</c:v>
                </c:pt>
                <c:pt idx="548">
                  <c:v>47</c:v>
                </c:pt>
                <c:pt idx="549">
                  <c:v>21</c:v>
                </c:pt>
                <c:pt idx="550">
                  <c:v>45</c:v>
                </c:pt>
                <c:pt idx="551">
                  <c:v>33</c:v>
                </c:pt>
                <c:pt idx="552">
                  <c:v>43</c:v>
                </c:pt>
                <c:pt idx="553">
                  <c:v>25</c:v>
                </c:pt>
                <c:pt idx="554">
                  <c:v>46</c:v>
                </c:pt>
                <c:pt idx="555">
                  <c:v>59</c:v>
                </c:pt>
                <c:pt idx="556">
                  <c:v>43</c:v>
                </c:pt>
                <c:pt idx="557">
                  <c:v>56</c:v>
                </c:pt>
                <c:pt idx="558">
                  <c:v>19</c:v>
                </c:pt>
                <c:pt idx="559">
                  <c:v>28</c:v>
                </c:pt>
                <c:pt idx="560">
                  <c:v>32</c:v>
                </c:pt>
                <c:pt idx="561">
                  <c:v>52</c:v>
                </c:pt>
                <c:pt idx="562">
                  <c:v>20</c:v>
                </c:pt>
                <c:pt idx="563">
                  <c:v>59</c:v>
                </c:pt>
                <c:pt idx="564">
                  <c:v>54</c:v>
                </c:pt>
                <c:pt idx="565">
                  <c:v>57</c:v>
                </c:pt>
                <c:pt idx="566">
                  <c:v>32</c:v>
                </c:pt>
                <c:pt idx="567">
                  <c:v>51</c:v>
                </c:pt>
                <c:pt idx="568">
                  <c:v>19</c:v>
                </c:pt>
                <c:pt idx="569">
                  <c:v>30</c:v>
                </c:pt>
                <c:pt idx="570">
                  <c:v>19</c:v>
                </c:pt>
                <c:pt idx="571">
                  <c:v>59</c:v>
                </c:pt>
                <c:pt idx="572">
                  <c:v>47</c:v>
                </c:pt>
                <c:pt idx="573">
                  <c:v>40</c:v>
                </c:pt>
                <c:pt idx="574">
                  <c:v>18</c:v>
                </c:pt>
                <c:pt idx="575">
                  <c:v>58</c:v>
                </c:pt>
                <c:pt idx="576">
                  <c:v>57</c:v>
                </c:pt>
                <c:pt idx="577">
                  <c:v>25</c:v>
                </c:pt>
                <c:pt idx="578">
                  <c:v>20</c:v>
                </c:pt>
                <c:pt idx="579">
                  <c:v>19</c:v>
                </c:pt>
                <c:pt idx="580">
                  <c:v>26</c:v>
                </c:pt>
                <c:pt idx="581">
                  <c:v>51</c:v>
                </c:pt>
                <c:pt idx="582">
                  <c:v>42</c:v>
                </c:pt>
                <c:pt idx="583">
                  <c:v>45</c:v>
                </c:pt>
                <c:pt idx="584">
                  <c:v>54</c:v>
                </c:pt>
                <c:pt idx="585">
                  <c:v>19</c:v>
                </c:pt>
                <c:pt idx="586">
                  <c:v>48</c:v>
                </c:pt>
                <c:pt idx="587">
                  <c:v>27</c:v>
                </c:pt>
                <c:pt idx="588">
                  <c:v>60</c:v>
                </c:pt>
                <c:pt idx="589">
                  <c:v>33</c:v>
                </c:pt>
                <c:pt idx="590">
                  <c:v>48</c:v>
                </c:pt>
                <c:pt idx="591">
                  <c:v>29</c:v>
                </c:pt>
                <c:pt idx="592">
                  <c:v>45</c:v>
                </c:pt>
                <c:pt idx="593">
                  <c:v>47</c:v>
                </c:pt>
                <c:pt idx="594">
                  <c:v>52</c:v>
                </c:pt>
                <c:pt idx="595">
                  <c:v>59</c:v>
                </c:pt>
                <c:pt idx="596">
                  <c:v>21</c:v>
                </c:pt>
                <c:pt idx="597">
                  <c:v>27</c:v>
                </c:pt>
                <c:pt idx="598">
                  <c:v>64</c:v>
                </c:pt>
                <c:pt idx="599">
                  <c:v>19</c:v>
                </c:pt>
                <c:pt idx="600">
                  <c:v>27</c:v>
                </c:pt>
                <c:pt idx="601">
                  <c:v>57</c:v>
                </c:pt>
                <c:pt idx="602">
                  <c:v>53</c:v>
                </c:pt>
                <c:pt idx="603">
                  <c:v>19</c:v>
                </c:pt>
                <c:pt idx="604">
                  <c:v>50</c:v>
                </c:pt>
                <c:pt idx="605">
                  <c:v>20</c:v>
                </c:pt>
                <c:pt idx="606">
                  <c:v>34</c:v>
                </c:pt>
                <c:pt idx="607">
                  <c:v>34</c:v>
                </c:pt>
                <c:pt idx="608">
                  <c:v>48</c:v>
                </c:pt>
                <c:pt idx="609">
                  <c:v>40</c:v>
                </c:pt>
                <c:pt idx="610">
                  <c:v>29</c:v>
                </c:pt>
                <c:pt idx="611">
                  <c:v>35</c:v>
                </c:pt>
                <c:pt idx="612">
                  <c:v>29</c:v>
                </c:pt>
                <c:pt idx="613">
                  <c:v>37</c:v>
                </c:pt>
                <c:pt idx="614">
                  <c:v>64</c:v>
                </c:pt>
                <c:pt idx="615">
                  <c:v>64</c:v>
                </c:pt>
                <c:pt idx="616">
                  <c:v>44</c:v>
                </c:pt>
                <c:pt idx="617">
                  <c:v>34</c:v>
                </c:pt>
                <c:pt idx="618">
                  <c:v>42</c:v>
                </c:pt>
                <c:pt idx="619">
                  <c:v>40</c:v>
                </c:pt>
                <c:pt idx="620">
                  <c:v>42</c:v>
                </c:pt>
                <c:pt idx="621">
                  <c:v>60</c:v>
                </c:pt>
                <c:pt idx="622">
                  <c:v>40</c:v>
                </c:pt>
                <c:pt idx="623">
                  <c:v>38</c:v>
                </c:pt>
                <c:pt idx="624">
                  <c:v>25</c:v>
                </c:pt>
                <c:pt idx="625">
                  <c:v>48</c:v>
                </c:pt>
                <c:pt idx="626">
                  <c:v>46</c:v>
                </c:pt>
                <c:pt idx="627">
                  <c:v>49</c:v>
                </c:pt>
                <c:pt idx="628">
                  <c:v>34</c:v>
                </c:pt>
                <c:pt idx="629">
                  <c:v>63</c:v>
                </c:pt>
                <c:pt idx="630">
                  <c:v>57</c:v>
                </c:pt>
                <c:pt idx="631">
                  <c:v>48</c:v>
                </c:pt>
                <c:pt idx="632">
                  <c:v>63</c:v>
                </c:pt>
                <c:pt idx="633">
                  <c:v>48</c:v>
                </c:pt>
                <c:pt idx="634">
                  <c:v>18</c:v>
                </c:pt>
                <c:pt idx="635">
                  <c:v>46</c:v>
                </c:pt>
                <c:pt idx="636">
                  <c:v>32</c:v>
                </c:pt>
                <c:pt idx="637">
                  <c:v>58</c:v>
                </c:pt>
                <c:pt idx="638">
                  <c:v>60</c:v>
                </c:pt>
                <c:pt idx="639">
                  <c:v>54</c:v>
                </c:pt>
                <c:pt idx="640">
                  <c:v>34</c:v>
                </c:pt>
                <c:pt idx="641">
                  <c:v>21</c:v>
                </c:pt>
                <c:pt idx="642">
                  <c:v>59</c:v>
                </c:pt>
                <c:pt idx="643">
                  <c:v>53</c:v>
                </c:pt>
                <c:pt idx="644">
                  <c:v>62</c:v>
                </c:pt>
                <c:pt idx="645">
                  <c:v>44</c:v>
                </c:pt>
                <c:pt idx="646">
                  <c:v>60</c:v>
                </c:pt>
                <c:pt idx="647">
                  <c:v>63</c:v>
                </c:pt>
                <c:pt idx="648">
                  <c:v>64</c:v>
                </c:pt>
                <c:pt idx="649">
                  <c:v>60</c:v>
                </c:pt>
                <c:pt idx="650">
                  <c:v>51</c:v>
                </c:pt>
                <c:pt idx="651">
                  <c:v>44</c:v>
                </c:pt>
                <c:pt idx="652">
                  <c:v>50</c:v>
                </c:pt>
                <c:pt idx="653">
                  <c:v>47</c:v>
                </c:pt>
                <c:pt idx="654">
                  <c:v>54</c:v>
                </c:pt>
                <c:pt idx="655">
                  <c:v>51</c:v>
                </c:pt>
                <c:pt idx="656">
                  <c:v>52</c:v>
                </c:pt>
                <c:pt idx="657">
                  <c:v>43</c:v>
                </c:pt>
                <c:pt idx="658">
                  <c:v>62</c:v>
                </c:pt>
                <c:pt idx="659">
                  <c:v>27</c:v>
                </c:pt>
                <c:pt idx="660">
                  <c:v>64</c:v>
                </c:pt>
                <c:pt idx="661">
                  <c:v>60</c:v>
                </c:pt>
                <c:pt idx="662">
                  <c:v>54</c:v>
                </c:pt>
                <c:pt idx="663">
                  <c:v>41</c:v>
                </c:pt>
                <c:pt idx="664">
                  <c:v>64</c:v>
                </c:pt>
                <c:pt idx="665">
                  <c:v>52</c:v>
                </c:pt>
                <c:pt idx="666">
                  <c:v>42</c:v>
                </c:pt>
                <c:pt idx="667">
                  <c:v>43</c:v>
                </c:pt>
                <c:pt idx="668">
                  <c:v>47</c:v>
                </c:pt>
                <c:pt idx="669">
                  <c:v>57</c:v>
                </c:pt>
                <c:pt idx="670">
                  <c:v>60</c:v>
                </c:pt>
                <c:pt idx="671">
                  <c:v>20</c:v>
                </c:pt>
                <c:pt idx="672">
                  <c:v>40</c:v>
                </c:pt>
                <c:pt idx="673">
                  <c:v>64</c:v>
                </c:pt>
                <c:pt idx="674">
                  <c:v>53</c:v>
                </c:pt>
                <c:pt idx="675">
                  <c:v>41</c:v>
                </c:pt>
                <c:pt idx="676">
                  <c:v>55</c:v>
                </c:pt>
                <c:pt idx="677">
                  <c:v>31</c:v>
                </c:pt>
                <c:pt idx="678">
                  <c:v>57</c:v>
                </c:pt>
                <c:pt idx="679">
                  <c:v>55</c:v>
                </c:pt>
                <c:pt idx="680">
                  <c:v>59</c:v>
                </c:pt>
                <c:pt idx="681">
                  <c:v>60</c:v>
                </c:pt>
                <c:pt idx="682">
                  <c:v>24</c:v>
                </c:pt>
                <c:pt idx="683">
                  <c:v>33</c:v>
                </c:pt>
                <c:pt idx="684">
                  <c:v>33</c:v>
                </c:pt>
                <c:pt idx="685">
                  <c:v>43</c:v>
                </c:pt>
                <c:pt idx="686">
                  <c:v>63</c:v>
                </c:pt>
                <c:pt idx="687">
                  <c:v>46</c:v>
                </c:pt>
                <c:pt idx="688">
                  <c:v>26</c:v>
                </c:pt>
                <c:pt idx="689">
                  <c:v>63</c:v>
                </c:pt>
                <c:pt idx="690">
                  <c:v>63</c:v>
                </c:pt>
                <c:pt idx="691">
                  <c:v>55</c:v>
                </c:pt>
                <c:pt idx="692">
                  <c:v>55</c:v>
                </c:pt>
                <c:pt idx="693">
                  <c:v>23</c:v>
                </c:pt>
                <c:pt idx="694">
                  <c:v>64</c:v>
                </c:pt>
                <c:pt idx="695">
                  <c:v>64</c:v>
                </c:pt>
                <c:pt idx="696">
                  <c:v>64</c:v>
                </c:pt>
                <c:pt idx="697">
                  <c:v>57</c:v>
                </c:pt>
                <c:pt idx="698">
                  <c:v>59</c:v>
                </c:pt>
                <c:pt idx="699">
                  <c:v>34</c:v>
                </c:pt>
                <c:pt idx="700">
                  <c:v>55</c:v>
                </c:pt>
                <c:pt idx="701">
                  <c:v>63</c:v>
                </c:pt>
                <c:pt idx="702">
                  <c:v>53</c:v>
                </c:pt>
                <c:pt idx="703">
                  <c:v>64</c:v>
                </c:pt>
                <c:pt idx="704">
                  <c:v>64</c:v>
                </c:pt>
                <c:pt idx="705">
                  <c:v>54</c:v>
                </c:pt>
                <c:pt idx="706">
                  <c:v>18</c:v>
                </c:pt>
                <c:pt idx="707">
                  <c:v>50</c:v>
                </c:pt>
                <c:pt idx="708">
                  <c:v>48</c:v>
                </c:pt>
                <c:pt idx="709">
                  <c:v>63</c:v>
                </c:pt>
                <c:pt idx="710">
                  <c:v>63</c:v>
                </c:pt>
                <c:pt idx="711">
                  <c:v>61</c:v>
                </c:pt>
                <c:pt idx="712">
                  <c:v>64</c:v>
                </c:pt>
                <c:pt idx="713">
                  <c:v>39</c:v>
                </c:pt>
                <c:pt idx="714">
                  <c:v>54</c:v>
                </c:pt>
                <c:pt idx="715">
                  <c:v>38</c:v>
                </c:pt>
                <c:pt idx="716">
                  <c:v>18</c:v>
                </c:pt>
                <c:pt idx="717">
                  <c:v>61</c:v>
                </c:pt>
                <c:pt idx="718">
                  <c:v>46</c:v>
                </c:pt>
                <c:pt idx="719">
                  <c:v>31</c:v>
                </c:pt>
                <c:pt idx="720">
                  <c:v>62</c:v>
                </c:pt>
                <c:pt idx="721">
                  <c:v>59</c:v>
                </c:pt>
                <c:pt idx="722">
                  <c:v>59</c:v>
                </c:pt>
                <c:pt idx="723">
                  <c:v>59</c:v>
                </c:pt>
                <c:pt idx="724">
                  <c:v>63</c:v>
                </c:pt>
                <c:pt idx="725">
                  <c:v>32</c:v>
                </c:pt>
                <c:pt idx="726">
                  <c:v>63</c:v>
                </c:pt>
                <c:pt idx="727">
                  <c:v>62</c:v>
                </c:pt>
                <c:pt idx="728">
                  <c:v>60</c:v>
                </c:pt>
                <c:pt idx="729">
                  <c:v>63</c:v>
                </c:pt>
                <c:pt idx="730">
                  <c:v>63</c:v>
                </c:pt>
                <c:pt idx="731">
                  <c:v>37</c:v>
                </c:pt>
                <c:pt idx="732">
                  <c:v>63</c:v>
                </c:pt>
                <c:pt idx="733">
                  <c:v>44</c:v>
                </c:pt>
                <c:pt idx="734">
                  <c:v>62</c:v>
                </c:pt>
                <c:pt idx="735">
                  <c:v>20</c:v>
                </c:pt>
                <c:pt idx="736">
                  <c:v>64</c:v>
                </c:pt>
                <c:pt idx="737">
                  <c:v>64</c:v>
                </c:pt>
                <c:pt idx="738">
                  <c:v>36</c:v>
                </c:pt>
                <c:pt idx="739">
                  <c:v>56</c:v>
                </c:pt>
                <c:pt idx="740">
                  <c:v>63</c:v>
                </c:pt>
                <c:pt idx="741">
                  <c:v>18</c:v>
                </c:pt>
                <c:pt idx="742">
                  <c:v>53</c:v>
                </c:pt>
                <c:pt idx="743">
                  <c:v>37</c:v>
                </c:pt>
                <c:pt idx="744">
                  <c:v>41</c:v>
                </c:pt>
                <c:pt idx="745">
                  <c:v>36</c:v>
                </c:pt>
                <c:pt idx="746">
                  <c:v>37</c:v>
                </c:pt>
                <c:pt idx="747">
                  <c:v>59</c:v>
                </c:pt>
                <c:pt idx="748">
                  <c:v>38</c:v>
                </c:pt>
                <c:pt idx="749">
                  <c:v>61</c:v>
                </c:pt>
                <c:pt idx="750">
                  <c:v>53</c:v>
                </c:pt>
                <c:pt idx="751">
                  <c:v>61</c:v>
                </c:pt>
                <c:pt idx="752">
                  <c:v>58</c:v>
                </c:pt>
                <c:pt idx="753">
                  <c:v>30</c:v>
                </c:pt>
                <c:pt idx="754">
                  <c:v>54</c:v>
                </c:pt>
                <c:pt idx="755">
                  <c:v>62</c:v>
                </c:pt>
                <c:pt idx="756">
                  <c:v>59</c:v>
                </c:pt>
                <c:pt idx="757">
                  <c:v>32</c:v>
                </c:pt>
                <c:pt idx="758">
                  <c:v>47</c:v>
                </c:pt>
                <c:pt idx="759">
                  <c:v>62</c:v>
                </c:pt>
                <c:pt idx="760">
                  <c:v>62</c:v>
                </c:pt>
                <c:pt idx="761">
                  <c:v>37</c:v>
                </c:pt>
                <c:pt idx="762">
                  <c:v>62</c:v>
                </c:pt>
                <c:pt idx="763">
                  <c:v>62</c:v>
                </c:pt>
                <c:pt idx="764">
                  <c:v>62</c:v>
                </c:pt>
                <c:pt idx="765">
                  <c:v>47</c:v>
                </c:pt>
                <c:pt idx="766">
                  <c:v>56</c:v>
                </c:pt>
                <c:pt idx="767">
                  <c:v>61</c:v>
                </c:pt>
                <c:pt idx="768">
                  <c:v>28</c:v>
                </c:pt>
                <c:pt idx="769">
                  <c:v>61</c:v>
                </c:pt>
                <c:pt idx="770">
                  <c:v>30</c:v>
                </c:pt>
                <c:pt idx="771">
                  <c:v>63</c:v>
                </c:pt>
                <c:pt idx="772">
                  <c:v>63</c:v>
                </c:pt>
                <c:pt idx="773">
                  <c:v>63</c:v>
                </c:pt>
                <c:pt idx="774">
                  <c:v>39</c:v>
                </c:pt>
                <c:pt idx="775">
                  <c:v>43</c:v>
                </c:pt>
                <c:pt idx="776">
                  <c:v>58</c:v>
                </c:pt>
                <c:pt idx="777">
                  <c:v>32</c:v>
                </c:pt>
                <c:pt idx="778">
                  <c:v>62</c:v>
                </c:pt>
                <c:pt idx="779">
                  <c:v>46</c:v>
                </c:pt>
                <c:pt idx="780">
                  <c:v>28</c:v>
                </c:pt>
                <c:pt idx="781">
                  <c:v>60</c:v>
                </c:pt>
                <c:pt idx="782">
                  <c:v>60</c:v>
                </c:pt>
                <c:pt idx="783">
                  <c:v>57</c:v>
                </c:pt>
                <c:pt idx="784">
                  <c:v>60</c:v>
                </c:pt>
                <c:pt idx="785">
                  <c:v>40</c:v>
                </c:pt>
                <c:pt idx="786">
                  <c:v>60</c:v>
                </c:pt>
                <c:pt idx="787">
                  <c:v>61</c:v>
                </c:pt>
                <c:pt idx="788">
                  <c:v>61</c:v>
                </c:pt>
                <c:pt idx="789">
                  <c:v>61</c:v>
                </c:pt>
                <c:pt idx="790">
                  <c:v>23</c:v>
                </c:pt>
                <c:pt idx="791">
                  <c:v>59</c:v>
                </c:pt>
                <c:pt idx="792">
                  <c:v>30</c:v>
                </c:pt>
                <c:pt idx="793">
                  <c:v>60</c:v>
                </c:pt>
                <c:pt idx="794">
                  <c:v>51</c:v>
                </c:pt>
                <c:pt idx="795">
                  <c:v>44</c:v>
                </c:pt>
                <c:pt idx="796">
                  <c:v>61</c:v>
                </c:pt>
                <c:pt idx="797">
                  <c:v>37</c:v>
                </c:pt>
                <c:pt idx="798">
                  <c:v>55</c:v>
                </c:pt>
                <c:pt idx="799">
                  <c:v>53</c:v>
                </c:pt>
                <c:pt idx="800">
                  <c:v>61</c:v>
                </c:pt>
                <c:pt idx="801">
                  <c:v>57</c:v>
                </c:pt>
                <c:pt idx="802">
                  <c:v>58</c:v>
                </c:pt>
                <c:pt idx="803">
                  <c:v>60</c:v>
                </c:pt>
                <c:pt idx="804">
                  <c:v>50</c:v>
                </c:pt>
                <c:pt idx="805">
                  <c:v>53</c:v>
                </c:pt>
                <c:pt idx="806">
                  <c:v>60</c:v>
                </c:pt>
                <c:pt idx="807">
                  <c:v>41</c:v>
                </c:pt>
                <c:pt idx="808">
                  <c:v>43</c:v>
                </c:pt>
                <c:pt idx="809">
                  <c:v>62</c:v>
                </c:pt>
                <c:pt idx="810">
                  <c:v>62</c:v>
                </c:pt>
                <c:pt idx="811">
                  <c:v>62</c:v>
                </c:pt>
                <c:pt idx="812">
                  <c:v>62</c:v>
                </c:pt>
                <c:pt idx="813">
                  <c:v>61</c:v>
                </c:pt>
                <c:pt idx="814">
                  <c:v>56</c:v>
                </c:pt>
                <c:pt idx="815">
                  <c:v>59</c:v>
                </c:pt>
                <c:pt idx="816">
                  <c:v>59</c:v>
                </c:pt>
                <c:pt idx="817">
                  <c:v>59</c:v>
                </c:pt>
                <c:pt idx="818">
                  <c:v>18</c:v>
                </c:pt>
                <c:pt idx="819">
                  <c:v>38</c:v>
                </c:pt>
                <c:pt idx="820">
                  <c:v>59</c:v>
                </c:pt>
                <c:pt idx="821">
                  <c:v>49</c:v>
                </c:pt>
                <c:pt idx="822">
                  <c:v>29</c:v>
                </c:pt>
                <c:pt idx="823">
                  <c:v>18</c:v>
                </c:pt>
                <c:pt idx="824">
                  <c:v>55</c:v>
                </c:pt>
                <c:pt idx="825">
                  <c:v>59</c:v>
                </c:pt>
                <c:pt idx="826">
                  <c:v>44</c:v>
                </c:pt>
                <c:pt idx="827">
                  <c:v>39</c:v>
                </c:pt>
                <c:pt idx="828">
                  <c:v>59</c:v>
                </c:pt>
                <c:pt idx="829">
                  <c:v>50</c:v>
                </c:pt>
                <c:pt idx="830">
                  <c:v>47</c:v>
                </c:pt>
                <c:pt idx="831">
                  <c:v>60</c:v>
                </c:pt>
                <c:pt idx="832">
                  <c:v>60</c:v>
                </c:pt>
                <c:pt idx="833">
                  <c:v>34</c:v>
                </c:pt>
                <c:pt idx="834">
                  <c:v>52</c:v>
                </c:pt>
                <c:pt idx="835">
                  <c:v>58</c:v>
                </c:pt>
                <c:pt idx="836">
                  <c:v>30</c:v>
                </c:pt>
                <c:pt idx="837">
                  <c:v>48</c:v>
                </c:pt>
                <c:pt idx="838">
                  <c:v>60</c:v>
                </c:pt>
                <c:pt idx="839">
                  <c:v>57</c:v>
                </c:pt>
                <c:pt idx="840">
                  <c:v>60</c:v>
                </c:pt>
                <c:pt idx="841">
                  <c:v>56</c:v>
                </c:pt>
                <c:pt idx="842">
                  <c:v>50</c:v>
                </c:pt>
                <c:pt idx="843">
                  <c:v>60</c:v>
                </c:pt>
                <c:pt idx="844">
                  <c:v>60</c:v>
                </c:pt>
                <c:pt idx="845">
                  <c:v>57</c:v>
                </c:pt>
                <c:pt idx="846">
                  <c:v>52</c:v>
                </c:pt>
                <c:pt idx="847">
                  <c:v>59</c:v>
                </c:pt>
                <c:pt idx="848">
                  <c:v>24</c:v>
                </c:pt>
                <c:pt idx="849">
                  <c:v>34</c:v>
                </c:pt>
                <c:pt idx="850">
                  <c:v>52</c:v>
                </c:pt>
                <c:pt idx="851">
                  <c:v>53</c:v>
                </c:pt>
                <c:pt idx="852">
                  <c:v>61</c:v>
                </c:pt>
                <c:pt idx="853">
                  <c:v>61</c:v>
                </c:pt>
                <c:pt idx="854">
                  <c:v>60</c:v>
                </c:pt>
                <c:pt idx="855">
                  <c:v>56</c:v>
                </c:pt>
                <c:pt idx="856">
                  <c:v>54</c:v>
                </c:pt>
                <c:pt idx="857">
                  <c:v>55</c:v>
                </c:pt>
                <c:pt idx="858">
                  <c:v>54</c:v>
                </c:pt>
                <c:pt idx="859">
                  <c:v>54</c:v>
                </c:pt>
                <c:pt idx="860">
                  <c:v>27</c:v>
                </c:pt>
                <c:pt idx="861">
                  <c:v>58</c:v>
                </c:pt>
                <c:pt idx="862">
                  <c:v>43</c:v>
                </c:pt>
                <c:pt idx="863">
                  <c:v>50</c:v>
                </c:pt>
                <c:pt idx="864">
                  <c:v>33</c:v>
                </c:pt>
                <c:pt idx="865">
                  <c:v>60</c:v>
                </c:pt>
                <c:pt idx="866">
                  <c:v>56</c:v>
                </c:pt>
                <c:pt idx="867">
                  <c:v>59</c:v>
                </c:pt>
                <c:pt idx="868">
                  <c:v>59</c:v>
                </c:pt>
                <c:pt idx="869">
                  <c:v>59</c:v>
                </c:pt>
                <c:pt idx="870">
                  <c:v>59</c:v>
                </c:pt>
                <c:pt idx="871">
                  <c:v>32</c:v>
                </c:pt>
                <c:pt idx="872">
                  <c:v>56</c:v>
                </c:pt>
                <c:pt idx="873">
                  <c:v>55</c:v>
                </c:pt>
                <c:pt idx="874">
                  <c:v>55</c:v>
                </c:pt>
                <c:pt idx="875">
                  <c:v>56</c:v>
                </c:pt>
                <c:pt idx="876">
                  <c:v>36</c:v>
                </c:pt>
                <c:pt idx="877">
                  <c:v>33</c:v>
                </c:pt>
                <c:pt idx="878">
                  <c:v>48</c:v>
                </c:pt>
                <c:pt idx="879">
                  <c:v>59</c:v>
                </c:pt>
                <c:pt idx="880">
                  <c:v>56</c:v>
                </c:pt>
                <c:pt idx="881">
                  <c:v>58</c:v>
                </c:pt>
                <c:pt idx="882">
                  <c:v>59</c:v>
                </c:pt>
                <c:pt idx="883">
                  <c:v>58</c:v>
                </c:pt>
                <c:pt idx="884">
                  <c:v>58</c:v>
                </c:pt>
                <c:pt idx="885">
                  <c:v>58</c:v>
                </c:pt>
                <c:pt idx="886">
                  <c:v>45</c:v>
                </c:pt>
                <c:pt idx="887">
                  <c:v>31</c:v>
                </c:pt>
                <c:pt idx="888">
                  <c:v>35</c:v>
                </c:pt>
                <c:pt idx="889">
                  <c:v>60</c:v>
                </c:pt>
                <c:pt idx="890">
                  <c:v>60</c:v>
                </c:pt>
                <c:pt idx="891">
                  <c:v>48</c:v>
                </c:pt>
                <c:pt idx="892">
                  <c:v>31</c:v>
                </c:pt>
                <c:pt idx="893">
                  <c:v>60</c:v>
                </c:pt>
                <c:pt idx="894">
                  <c:v>59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38</c:v>
                </c:pt>
                <c:pt idx="899">
                  <c:v>36</c:v>
                </c:pt>
                <c:pt idx="900">
                  <c:v>56</c:v>
                </c:pt>
                <c:pt idx="901">
                  <c:v>43</c:v>
                </c:pt>
                <c:pt idx="902">
                  <c:v>57</c:v>
                </c:pt>
                <c:pt idx="903">
                  <c:v>57</c:v>
                </c:pt>
                <c:pt idx="904">
                  <c:v>40</c:v>
                </c:pt>
                <c:pt idx="905">
                  <c:v>29</c:v>
                </c:pt>
                <c:pt idx="906">
                  <c:v>39</c:v>
                </c:pt>
                <c:pt idx="907">
                  <c:v>55</c:v>
                </c:pt>
                <c:pt idx="908">
                  <c:v>58</c:v>
                </c:pt>
                <c:pt idx="909">
                  <c:v>57</c:v>
                </c:pt>
                <c:pt idx="910">
                  <c:v>58</c:v>
                </c:pt>
                <c:pt idx="911">
                  <c:v>31</c:v>
                </c:pt>
                <c:pt idx="912">
                  <c:v>58</c:v>
                </c:pt>
                <c:pt idx="913">
                  <c:v>58</c:v>
                </c:pt>
                <c:pt idx="914">
                  <c:v>58</c:v>
                </c:pt>
                <c:pt idx="915">
                  <c:v>19</c:v>
                </c:pt>
                <c:pt idx="916">
                  <c:v>55</c:v>
                </c:pt>
                <c:pt idx="917">
                  <c:v>55</c:v>
                </c:pt>
                <c:pt idx="918">
                  <c:v>55</c:v>
                </c:pt>
                <c:pt idx="919">
                  <c:v>48</c:v>
                </c:pt>
                <c:pt idx="920">
                  <c:v>58</c:v>
                </c:pt>
                <c:pt idx="921">
                  <c:v>58</c:v>
                </c:pt>
                <c:pt idx="922">
                  <c:v>57</c:v>
                </c:pt>
                <c:pt idx="923">
                  <c:v>58</c:v>
                </c:pt>
                <c:pt idx="924">
                  <c:v>57</c:v>
                </c:pt>
                <c:pt idx="925">
                  <c:v>58</c:v>
                </c:pt>
                <c:pt idx="926">
                  <c:v>58</c:v>
                </c:pt>
                <c:pt idx="927">
                  <c:v>57</c:v>
                </c:pt>
                <c:pt idx="928">
                  <c:v>40</c:v>
                </c:pt>
                <c:pt idx="929">
                  <c:v>56</c:v>
                </c:pt>
                <c:pt idx="930">
                  <c:v>43</c:v>
                </c:pt>
                <c:pt idx="931">
                  <c:v>58</c:v>
                </c:pt>
                <c:pt idx="932">
                  <c:v>59</c:v>
                </c:pt>
                <c:pt idx="933">
                  <c:v>53</c:v>
                </c:pt>
                <c:pt idx="934">
                  <c:v>34</c:v>
                </c:pt>
                <c:pt idx="935">
                  <c:v>58</c:v>
                </c:pt>
                <c:pt idx="936">
                  <c:v>38</c:v>
                </c:pt>
                <c:pt idx="937">
                  <c:v>53</c:v>
                </c:pt>
                <c:pt idx="938">
                  <c:v>40</c:v>
                </c:pt>
                <c:pt idx="939">
                  <c:v>52</c:v>
                </c:pt>
                <c:pt idx="940">
                  <c:v>56</c:v>
                </c:pt>
                <c:pt idx="941">
                  <c:v>56</c:v>
                </c:pt>
                <c:pt idx="942">
                  <c:v>56</c:v>
                </c:pt>
                <c:pt idx="943">
                  <c:v>28</c:v>
                </c:pt>
                <c:pt idx="944">
                  <c:v>56</c:v>
                </c:pt>
                <c:pt idx="945">
                  <c:v>36</c:v>
                </c:pt>
                <c:pt idx="946">
                  <c:v>58</c:v>
                </c:pt>
                <c:pt idx="947">
                  <c:v>57</c:v>
                </c:pt>
                <c:pt idx="948">
                  <c:v>57</c:v>
                </c:pt>
                <c:pt idx="949">
                  <c:v>57</c:v>
                </c:pt>
                <c:pt idx="950">
                  <c:v>49</c:v>
                </c:pt>
                <c:pt idx="951">
                  <c:v>51</c:v>
                </c:pt>
                <c:pt idx="952">
                  <c:v>54</c:v>
                </c:pt>
                <c:pt idx="953">
                  <c:v>57</c:v>
                </c:pt>
                <c:pt idx="954">
                  <c:v>52</c:v>
                </c:pt>
                <c:pt idx="955">
                  <c:v>34</c:v>
                </c:pt>
                <c:pt idx="956">
                  <c:v>51</c:v>
                </c:pt>
                <c:pt idx="957">
                  <c:v>54</c:v>
                </c:pt>
                <c:pt idx="958">
                  <c:v>33</c:v>
                </c:pt>
                <c:pt idx="959">
                  <c:v>53</c:v>
                </c:pt>
                <c:pt idx="960">
                  <c:v>40</c:v>
                </c:pt>
                <c:pt idx="961">
                  <c:v>52</c:v>
                </c:pt>
                <c:pt idx="962">
                  <c:v>18</c:v>
                </c:pt>
                <c:pt idx="963">
                  <c:v>56</c:v>
                </c:pt>
                <c:pt idx="964">
                  <c:v>57</c:v>
                </c:pt>
                <c:pt idx="965">
                  <c:v>56</c:v>
                </c:pt>
                <c:pt idx="966">
                  <c:v>51</c:v>
                </c:pt>
                <c:pt idx="967">
                  <c:v>42</c:v>
                </c:pt>
                <c:pt idx="968">
                  <c:v>37</c:v>
                </c:pt>
                <c:pt idx="969">
                  <c:v>39</c:v>
                </c:pt>
                <c:pt idx="970">
                  <c:v>52</c:v>
                </c:pt>
                <c:pt idx="971">
                  <c:v>52</c:v>
                </c:pt>
                <c:pt idx="972">
                  <c:v>55</c:v>
                </c:pt>
                <c:pt idx="973">
                  <c:v>25</c:v>
                </c:pt>
                <c:pt idx="974">
                  <c:v>58</c:v>
                </c:pt>
                <c:pt idx="975">
                  <c:v>50</c:v>
                </c:pt>
                <c:pt idx="976">
                  <c:v>44</c:v>
                </c:pt>
                <c:pt idx="977">
                  <c:v>58</c:v>
                </c:pt>
                <c:pt idx="978">
                  <c:v>58</c:v>
                </c:pt>
                <c:pt idx="979">
                  <c:v>58</c:v>
                </c:pt>
                <c:pt idx="980">
                  <c:v>57</c:v>
                </c:pt>
                <c:pt idx="981">
                  <c:v>57</c:v>
                </c:pt>
                <c:pt idx="982">
                  <c:v>58</c:v>
                </c:pt>
                <c:pt idx="983">
                  <c:v>54</c:v>
                </c:pt>
                <c:pt idx="984">
                  <c:v>33</c:v>
                </c:pt>
                <c:pt idx="985">
                  <c:v>20</c:v>
                </c:pt>
                <c:pt idx="986">
                  <c:v>59</c:v>
                </c:pt>
                <c:pt idx="987">
                  <c:v>27</c:v>
                </c:pt>
                <c:pt idx="988">
                  <c:v>59</c:v>
                </c:pt>
                <c:pt idx="989">
                  <c:v>54</c:v>
                </c:pt>
                <c:pt idx="990">
                  <c:v>50</c:v>
                </c:pt>
                <c:pt idx="991">
                  <c:v>34</c:v>
                </c:pt>
                <c:pt idx="992">
                  <c:v>52</c:v>
                </c:pt>
                <c:pt idx="993">
                  <c:v>55</c:v>
                </c:pt>
                <c:pt idx="994">
                  <c:v>18</c:v>
                </c:pt>
                <c:pt idx="995">
                  <c:v>51</c:v>
                </c:pt>
                <c:pt idx="996">
                  <c:v>53</c:v>
                </c:pt>
                <c:pt idx="997">
                  <c:v>41</c:v>
                </c:pt>
                <c:pt idx="998">
                  <c:v>53</c:v>
                </c:pt>
                <c:pt idx="999">
                  <c:v>33</c:v>
                </c:pt>
                <c:pt idx="1000">
                  <c:v>53</c:v>
                </c:pt>
                <c:pt idx="1001">
                  <c:v>46</c:v>
                </c:pt>
                <c:pt idx="1002">
                  <c:v>52</c:v>
                </c:pt>
                <c:pt idx="1003">
                  <c:v>50</c:v>
                </c:pt>
                <c:pt idx="1004">
                  <c:v>56</c:v>
                </c:pt>
                <c:pt idx="1005">
                  <c:v>53</c:v>
                </c:pt>
                <c:pt idx="1006">
                  <c:v>53</c:v>
                </c:pt>
                <c:pt idx="1007">
                  <c:v>42</c:v>
                </c:pt>
                <c:pt idx="1008">
                  <c:v>56</c:v>
                </c:pt>
                <c:pt idx="1009">
                  <c:v>56</c:v>
                </c:pt>
                <c:pt idx="1010">
                  <c:v>50</c:v>
                </c:pt>
                <c:pt idx="1011">
                  <c:v>55</c:v>
                </c:pt>
                <c:pt idx="1012">
                  <c:v>56</c:v>
                </c:pt>
                <c:pt idx="1013">
                  <c:v>56</c:v>
                </c:pt>
                <c:pt idx="1014">
                  <c:v>51</c:v>
                </c:pt>
                <c:pt idx="1015">
                  <c:v>22</c:v>
                </c:pt>
                <c:pt idx="1016">
                  <c:v>21</c:v>
                </c:pt>
                <c:pt idx="1017">
                  <c:v>48</c:v>
                </c:pt>
                <c:pt idx="1018">
                  <c:v>33</c:v>
                </c:pt>
                <c:pt idx="1019">
                  <c:v>48</c:v>
                </c:pt>
                <c:pt idx="1020">
                  <c:v>26</c:v>
                </c:pt>
                <c:pt idx="1021">
                  <c:v>31</c:v>
                </c:pt>
                <c:pt idx="1022">
                  <c:v>48</c:v>
                </c:pt>
                <c:pt idx="1023">
                  <c:v>54</c:v>
                </c:pt>
                <c:pt idx="1024">
                  <c:v>22</c:v>
                </c:pt>
                <c:pt idx="1025">
                  <c:v>57</c:v>
                </c:pt>
                <c:pt idx="1026">
                  <c:v>49</c:v>
                </c:pt>
                <c:pt idx="1027">
                  <c:v>56</c:v>
                </c:pt>
                <c:pt idx="1028">
                  <c:v>57</c:v>
                </c:pt>
                <c:pt idx="1029">
                  <c:v>53</c:v>
                </c:pt>
                <c:pt idx="1030">
                  <c:v>57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28</c:v>
                </c:pt>
                <c:pt idx="1035">
                  <c:v>51</c:v>
                </c:pt>
                <c:pt idx="1036">
                  <c:v>54</c:v>
                </c:pt>
                <c:pt idx="1037">
                  <c:v>55</c:v>
                </c:pt>
                <c:pt idx="1038">
                  <c:v>52</c:v>
                </c:pt>
                <c:pt idx="1039">
                  <c:v>52</c:v>
                </c:pt>
                <c:pt idx="1040">
                  <c:v>55</c:v>
                </c:pt>
                <c:pt idx="1041">
                  <c:v>23</c:v>
                </c:pt>
                <c:pt idx="1042">
                  <c:v>55</c:v>
                </c:pt>
                <c:pt idx="1043">
                  <c:v>33</c:v>
                </c:pt>
                <c:pt idx="1044">
                  <c:v>36</c:v>
                </c:pt>
                <c:pt idx="1045">
                  <c:v>48</c:v>
                </c:pt>
                <c:pt idx="1046">
                  <c:v>30</c:v>
                </c:pt>
                <c:pt idx="1047">
                  <c:v>55</c:v>
                </c:pt>
                <c:pt idx="1048">
                  <c:v>55</c:v>
                </c:pt>
                <c:pt idx="1049">
                  <c:v>50</c:v>
                </c:pt>
                <c:pt idx="1050">
                  <c:v>46</c:v>
                </c:pt>
                <c:pt idx="1051">
                  <c:v>45</c:v>
                </c:pt>
                <c:pt idx="1052">
                  <c:v>60</c:v>
                </c:pt>
                <c:pt idx="1053">
                  <c:v>46</c:v>
                </c:pt>
                <c:pt idx="1054">
                  <c:v>58</c:v>
                </c:pt>
                <c:pt idx="1055">
                  <c:v>32</c:v>
                </c:pt>
                <c:pt idx="1056">
                  <c:v>30</c:v>
                </c:pt>
                <c:pt idx="1057">
                  <c:v>57</c:v>
                </c:pt>
                <c:pt idx="1058">
                  <c:v>56</c:v>
                </c:pt>
                <c:pt idx="1059">
                  <c:v>55</c:v>
                </c:pt>
                <c:pt idx="1060">
                  <c:v>56</c:v>
                </c:pt>
                <c:pt idx="1061">
                  <c:v>50</c:v>
                </c:pt>
                <c:pt idx="1062">
                  <c:v>55</c:v>
                </c:pt>
                <c:pt idx="1063">
                  <c:v>56</c:v>
                </c:pt>
                <c:pt idx="1064">
                  <c:v>53</c:v>
                </c:pt>
                <c:pt idx="1065">
                  <c:v>56</c:v>
                </c:pt>
                <c:pt idx="1066">
                  <c:v>53</c:v>
                </c:pt>
                <c:pt idx="1067">
                  <c:v>51</c:v>
                </c:pt>
                <c:pt idx="1068">
                  <c:v>51</c:v>
                </c:pt>
                <c:pt idx="1069">
                  <c:v>45</c:v>
                </c:pt>
                <c:pt idx="1070">
                  <c:v>50</c:v>
                </c:pt>
                <c:pt idx="1071">
                  <c:v>44</c:v>
                </c:pt>
                <c:pt idx="1072">
                  <c:v>35</c:v>
                </c:pt>
                <c:pt idx="1073">
                  <c:v>53</c:v>
                </c:pt>
                <c:pt idx="1074">
                  <c:v>58</c:v>
                </c:pt>
                <c:pt idx="1075">
                  <c:v>46</c:v>
                </c:pt>
                <c:pt idx="1076">
                  <c:v>58</c:v>
                </c:pt>
                <c:pt idx="1077">
                  <c:v>54</c:v>
                </c:pt>
                <c:pt idx="1078">
                  <c:v>54</c:v>
                </c:pt>
                <c:pt idx="1079">
                  <c:v>54</c:v>
                </c:pt>
                <c:pt idx="1080">
                  <c:v>54</c:v>
                </c:pt>
                <c:pt idx="1081">
                  <c:v>43</c:v>
                </c:pt>
                <c:pt idx="1082">
                  <c:v>49</c:v>
                </c:pt>
                <c:pt idx="1083">
                  <c:v>42</c:v>
                </c:pt>
                <c:pt idx="1084">
                  <c:v>48</c:v>
                </c:pt>
                <c:pt idx="1085">
                  <c:v>53</c:v>
                </c:pt>
                <c:pt idx="1086">
                  <c:v>49</c:v>
                </c:pt>
                <c:pt idx="1087">
                  <c:v>49</c:v>
                </c:pt>
                <c:pt idx="1088">
                  <c:v>51</c:v>
                </c:pt>
                <c:pt idx="1089">
                  <c:v>53</c:v>
                </c:pt>
                <c:pt idx="1090">
                  <c:v>48</c:v>
                </c:pt>
                <c:pt idx="1091">
                  <c:v>49</c:v>
                </c:pt>
                <c:pt idx="1092">
                  <c:v>54</c:v>
                </c:pt>
                <c:pt idx="1093">
                  <c:v>40</c:v>
                </c:pt>
                <c:pt idx="1094">
                  <c:v>52</c:v>
                </c:pt>
                <c:pt idx="1095">
                  <c:v>31</c:v>
                </c:pt>
                <c:pt idx="1096">
                  <c:v>31</c:v>
                </c:pt>
                <c:pt idx="1097">
                  <c:v>60</c:v>
                </c:pt>
                <c:pt idx="1098">
                  <c:v>59</c:v>
                </c:pt>
                <c:pt idx="1099">
                  <c:v>34</c:v>
                </c:pt>
                <c:pt idx="1100">
                  <c:v>52</c:v>
                </c:pt>
                <c:pt idx="1101">
                  <c:v>49</c:v>
                </c:pt>
                <c:pt idx="1102">
                  <c:v>49</c:v>
                </c:pt>
                <c:pt idx="1103">
                  <c:v>47</c:v>
                </c:pt>
                <c:pt idx="1104">
                  <c:v>54</c:v>
                </c:pt>
                <c:pt idx="1105">
                  <c:v>55</c:v>
                </c:pt>
                <c:pt idx="1106">
                  <c:v>55</c:v>
                </c:pt>
                <c:pt idx="1107">
                  <c:v>52</c:v>
                </c:pt>
                <c:pt idx="1108">
                  <c:v>37</c:v>
                </c:pt>
                <c:pt idx="1109">
                  <c:v>50</c:v>
                </c:pt>
                <c:pt idx="1110">
                  <c:v>49</c:v>
                </c:pt>
                <c:pt idx="1111">
                  <c:v>41</c:v>
                </c:pt>
                <c:pt idx="1112">
                  <c:v>48</c:v>
                </c:pt>
                <c:pt idx="1113">
                  <c:v>25</c:v>
                </c:pt>
                <c:pt idx="1114">
                  <c:v>50</c:v>
                </c:pt>
                <c:pt idx="1115">
                  <c:v>47</c:v>
                </c:pt>
                <c:pt idx="1116">
                  <c:v>50</c:v>
                </c:pt>
                <c:pt idx="1117">
                  <c:v>50</c:v>
                </c:pt>
                <c:pt idx="1118">
                  <c:v>46</c:v>
                </c:pt>
                <c:pt idx="1119">
                  <c:v>53</c:v>
                </c:pt>
                <c:pt idx="1120">
                  <c:v>53</c:v>
                </c:pt>
                <c:pt idx="1121">
                  <c:v>53</c:v>
                </c:pt>
                <c:pt idx="1122">
                  <c:v>48</c:v>
                </c:pt>
                <c:pt idx="1123">
                  <c:v>43</c:v>
                </c:pt>
                <c:pt idx="1124">
                  <c:v>34</c:v>
                </c:pt>
                <c:pt idx="1125">
                  <c:v>52</c:v>
                </c:pt>
                <c:pt idx="1126">
                  <c:v>51</c:v>
                </c:pt>
                <c:pt idx="1127">
                  <c:v>51</c:v>
                </c:pt>
                <c:pt idx="1128">
                  <c:v>58</c:v>
                </c:pt>
                <c:pt idx="1129">
                  <c:v>39</c:v>
                </c:pt>
                <c:pt idx="1130">
                  <c:v>37</c:v>
                </c:pt>
                <c:pt idx="1131">
                  <c:v>50</c:v>
                </c:pt>
                <c:pt idx="1132">
                  <c:v>60</c:v>
                </c:pt>
                <c:pt idx="1133">
                  <c:v>26</c:v>
                </c:pt>
                <c:pt idx="1134">
                  <c:v>56</c:v>
                </c:pt>
                <c:pt idx="1135">
                  <c:v>51</c:v>
                </c:pt>
                <c:pt idx="1136">
                  <c:v>51</c:v>
                </c:pt>
                <c:pt idx="1137">
                  <c:v>51</c:v>
                </c:pt>
                <c:pt idx="1138">
                  <c:v>51</c:v>
                </c:pt>
                <c:pt idx="1139">
                  <c:v>24</c:v>
                </c:pt>
                <c:pt idx="1140">
                  <c:v>53</c:v>
                </c:pt>
                <c:pt idx="1141">
                  <c:v>51</c:v>
                </c:pt>
                <c:pt idx="1142">
                  <c:v>53</c:v>
                </c:pt>
                <c:pt idx="1143">
                  <c:v>51</c:v>
                </c:pt>
                <c:pt idx="1144">
                  <c:v>51</c:v>
                </c:pt>
                <c:pt idx="1145">
                  <c:v>54</c:v>
                </c:pt>
                <c:pt idx="1146">
                  <c:v>30</c:v>
                </c:pt>
                <c:pt idx="1147">
                  <c:v>50</c:v>
                </c:pt>
                <c:pt idx="1148">
                  <c:v>50</c:v>
                </c:pt>
                <c:pt idx="1149">
                  <c:v>49</c:v>
                </c:pt>
                <c:pt idx="1150">
                  <c:v>45</c:v>
                </c:pt>
                <c:pt idx="1151">
                  <c:v>26</c:v>
                </c:pt>
                <c:pt idx="1152">
                  <c:v>49</c:v>
                </c:pt>
                <c:pt idx="1153">
                  <c:v>57</c:v>
                </c:pt>
                <c:pt idx="1154">
                  <c:v>21</c:v>
                </c:pt>
                <c:pt idx="1155">
                  <c:v>52</c:v>
                </c:pt>
                <c:pt idx="1156">
                  <c:v>52</c:v>
                </c:pt>
                <c:pt idx="1157">
                  <c:v>52</c:v>
                </c:pt>
                <c:pt idx="1158">
                  <c:v>47</c:v>
                </c:pt>
                <c:pt idx="1159">
                  <c:v>50</c:v>
                </c:pt>
                <c:pt idx="1160">
                  <c:v>45</c:v>
                </c:pt>
                <c:pt idx="1161">
                  <c:v>58</c:v>
                </c:pt>
                <c:pt idx="1162">
                  <c:v>56</c:v>
                </c:pt>
                <c:pt idx="1163">
                  <c:v>41</c:v>
                </c:pt>
                <c:pt idx="1164">
                  <c:v>48</c:v>
                </c:pt>
                <c:pt idx="1165">
                  <c:v>51</c:v>
                </c:pt>
                <c:pt idx="1166">
                  <c:v>52</c:v>
                </c:pt>
                <c:pt idx="1167">
                  <c:v>54</c:v>
                </c:pt>
                <c:pt idx="1168">
                  <c:v>50</c:v>
                </c:pt>
                <c:pt idx="1169">
                  <c:v>43</c:v>
                </c:pt>
                <c:pt idx="1170">
                  <c:v>24</c:v>
                </c:pt>
                <c:pt idx="1171">
                  <c:v>52</c:v>
                </c:pt>
                <c:pt idx="1172">
                  <c:v>47</c:v>
                </c:pt>
                <c:pt idx="1173">
                  <c:v>40</c:v>
                </c:pt>
                <c:pt idx="1174">
                  <c:v>50</c:v>
                </c:pt>
                <c:pt idx="1175">
                  <c:v>58</c:v>
                </c:pt>
                <c:pt idx="1176">
                  <c:v>41</c:v>
                </c:pt>
                <c:pt idx="1177">
                  <c:v>49</c:v>
                </c:pt>
                <c:pt idx="1178">
                  <c:v>56</c:v>
                </c:pt>
                <c:pt idx="1179">
                  <c:v>49</c:v>
                </c:pt>
                <c:pt idx="1180">
                  <c:v>48</c:v>
                </c:pt>
                <c:pt idx="1181">
                  <c:v>50</c:v>
                </c:pt>
                <c:pt idx="1182">
                  <c:v>50</c:v>
                </c:pt>
                <c:pt idx="1183">
                  <c:v>47</c:v>
                </c:pt>
                <c:pt idx="1184">
                  <c:v>49</c:v>
                </c:pt>
                <c:pt idx="1185">
                  <c:v>51</c:v>
                </c:pt>
                <c:pt idx="1186">
                  <c:v>30</c:v>
                </c:pt>
                <c:pt idx="1187">
                  <c:v>53</c:v>
                </c:pt>
                <c:pt idx="1188">
                  <c:v>46</c:v>
                </c:pt>
                <c:pt idx="1189">
                  <c:v>54</c:v>
                </c:pt>
                <c:pt idx="1190">
                  <c:v>43</c:v>
                </c:pt>
                <c:pt idx="1191">
                  <c:v>35</c:v>
                </c:pt>
                <c:pt idx="1192">
                  <c:v>48</c:v>
                </c:pt>
                <c:pt idx="1193">
                  <c:v>48</c:v>
                </c:pt>
                <c:pt idx="1194">
                  <c:v>46</c:v>
                </c:pt>
                <c:pt idx="1195">
                  <c:v>46</c:v>
                </c:pt>
                <c:pt idx="1196">
                  <c:v>46</c:v>
                </c:pt>
                <c:pt idx="1197">
                  <c:v>51</c:v>
                </c:pt>
                <c:pt idx="1198">
                  <c:v>51</c:v>
                </c:pt>
                <c:pt idx="1199">
                  <c:v>47</c:v>
                </c:pt>
                <c:pt idx="1200">
                  <c:v>51</c:v>
                </c:pt>
                <c:pt idx="1201">
                  <c:v>53</c:v>
                </c:pt>
                <c:pt idx="1202">
                  <c:v>51</c:v>
                </c:pt>
                <c:pt idx="1203">
                  <c:v>34</c:v>
                </c:pt>
                <c:pt idx="1204">
                  <c:v>26</c:v>
                </c:pt>
                <c:pt idx="1205">
                  <c:v>34</c:v>
                </c:pt>
                <c:pt idx="1206">
                  <c:v>45</c:v>
                </c:pt>
                <c:pt idx="1207">
                  <c:v>59</c:v>
                </c:pt>
                <c:pt idx="1208">
                  <c:v>49</c:v>
                </c:pt>
                <c:pt idx="1209">
                  <c:v>46</c:v>
                </c:pt>
                <c:pt idx="1210">
                  <c:v>49</c:v>
                </c:pt>
                <c:pt idx="1211">
                  <c:v>49</c:v>
                </c:pt>
                <c:pt idx="1212">
                  <c:v>53</c:v>
                </c:pt>
                <c:pt idx="1213">
                  <c:v>51</c:v>
                </c:pt>
                <c:pt idx="1214">
                  <c:v>49</c:v>
                </c:pt>
                <c:pt idx="1215">
                  <c:v>51</c:v>
                </c:pt>
                <c:pt idx="1216">
                  <c:v>48</c:v>
                </c:pt>
                <c:pt idx="1217">
                  <c:v>42</c:v>
                </c:pt>
                <c:pt idx="1218">
                  <c:v>47</c:v>
                </c:pt>
                <c:pt idx="1219">
                  <c:v>41</c:v>
                </c:pt>
                <c:pt idx="1220">
                  <c:v>36</c:v>
                </c:pt>
                <c:pt idx="1221">
                  <c:v>46</c:v>
                </c:pt>
                <c:pt idx="1222">
                  <c:v>49</c:v>
                </c:pt>
                <c:pt idx="1223">
                  <c:v>51</c:v>
                </c:pt>
                <c:pt idx="1224">
                  <c:v>52</c:v>
                </c:pt>
                <c:pt idx="1225">
                  <c:v>32</c:v>
                </c:pt>
                <c:pt idx="1226">
                  <c:v>40</c:v>
                </c:pt>
                <c:pt idx="1227">
                  <c:v>52</c:v>
                </c:pt>
                <c:pt idx="1228">
                  <c:v>52</c:v>
                </c:pt>
                <c:pt idx="1229">
                  <c:v>45</c:v>
                </c:pt>
                <c:pt idx="1230">
                  <c:v>57</c:v>
                </c:pt>
                <c:pt idx="1231">
                  <c:v>45</c:v>
                </c:pt>
                <c:pt idx="1232">
                  <c:v>50</c:v>
                </c:pt>
                <c:pt idx="1233">
                  <c:v>50</c:v>
                </c:pt>
                <c:pt idx="1234">
                  <c:v>29</c:v>
                </c:pt>
                <c:pt idx="1235">
                  <c:v>43</c:v>
                </c:pt>
                <c:pt idx="1236">
                  <c:v>49</c:v>
                </c:pt>
                <c:pt idx="1237">
                  <c:v>48</c:v>
                </c:pt>
                <c:pt idx="1238">
                  <c:v>48</c:v>
                </c:pt>
                <c:pt idx="1239">
                  <c:v>39</c:v>
                </c:pt>
                <c:pt idx="1240">
                  <c:v>48</c:v>
                </c:pt>
                <c:pt idx="1241">
                  <c:v>30</c:v>
                </c:pt>
                <c:pt idx="1242">
                  <c:v>46</c:v>
                </c:pt>
                <c:pt idx="1243">
                  <c:v>51</c:v>
                </c:pt>
                <c:pt idx="1244">
                  <c:v>47</c:v>
                </c:pt>
                <c:pt idx="1245">
                  <c:v>55</c:v>
                </c:pt>
                <c:pt idx="1246">
                  <c:v>25</c:v>
                </c:pt>
                <c:pt idx="1247">
                  <c:v>44</c:v>
                </c:pt>
                <c:pt idx="1248">
                  <c:v>49</c:v>
                </c:pt>
                <c:pt idx="1249">
                  <c:v>48</c:v>
                </c:pt>
                <c:pt idx="1250">
                  <c:v>50</c:v>
                </c:pt>
                <c:pt idx="1251">
                  <c:v>50</c:v>
                </c:pt>
                <c:pt idx="1252">
                  <c:v>46</c:v>
                </c:pt>
                <c:pt idx="1253">
                  <c:v>34</c:v>
                </c:pt>
                <c:pt idx="1254">
                  <c:v>46</c:v>
                </c:pt>
                <c:pt idx="1255">
                  <c:v>46</c:v>
                </c:pt>
                <c:pt idx="1256">
                  <c:v>21</c:v>
                </c:pt>
                <c:pt idx="1257">
                  <c:v>57</c:v>
                </c:pt>
                <c:pt idx="1258">
                  <c:v>51</c:v>
                </c:pt>
                <c:pt idx="1259">
                  <c:v>51</c:v>
                </c:pt>
                <c:pt idx="1260">
                  <c:v>48</c:v>
                </c:pt>
                <c:pt idx="1261">
                  <c:v>53</c:v>
                </c:pt>
                <c:pt idx="1262">
                  <c:v>23</c:v>
                </c:pt>
                <c:pt idx="1263">
                  <c:v>46</c:v>
                </c:pt>
                <c:pt idx="1264">
                  <c:v>49</c:v>
                </c:pt>
                <c:pt idx="1265">
                  <c:v>42</c:v>
                </c:pt>
                <c:pt idx="1266">
                  <c:v>49</c:v>
                </c:pt>
                <c:pt idx="1267">
                  <c:v>48</c:v>
                </c:pt>
                <c:pt idx="1268">
                  <c:v>53</c:v>
                </c:pt>
                <c:pt idx="1269">
                  <c:v>57</c:v>
                </c:pt>
                <c:pt idx="1270">
                  <c:v>47</c:v>
                </c:pt>
                <c:pt idx="1271">
                  <c:v>45</c:v>
                </c:pt>
                <c:pt idx="1272">
                  <c:v>43</c:v>
                </c:pt>
                <c:pt idx="1273">
                  <c:v>45</c:v>
                </c:pt>
                <c:pt idx="1274">
                  <c:v>45</c:v>
                </c:pt>
                <c:pt idx="1275">
                  <c:v>45</c:v>
                </c:pt>
                <c:pt idx="1276">
                  <c:v>49</c:v>
                </c:pt>
                <c:pt idx="1277">
                  <c:v>39</c:v>
                </c:pt>
                <c:pt idx="1278">
                  <c:v>39</c:v>
                </c:pt>
                <c:pt idx="1279">
                  <c:v>35</c:v>
                </c:pt>
                <c:pt idx="1280">
                  <c:v>40</c:v>
                </c:pt>
                <c:pt idx="1281">
                  <c:v>47</c:v>
                </c:pt>
                <c:pt idx="1282">
                  <c:v>34</c:v>
                </c:pt>
                <c:pt idx="1283">
                  <c:v>47</c:v>
                </c:pt>
                <c:pt idx="1284">
                  <c:v>47</c:v>
                </c:pt>
                <c:pt idx="1285">
                  <c:v>40</c:v>
                </c:pt>
                <c:pt idx="1286">
                  <c:v>47</c:v>
                </c:pt>
                <c:pt idx="1287">
                  <c:v>41</c:v>
                </c:pt>
                <c:pt idx="1288">
                  <c:v>40</c:v>
                </c:pt>
                <c:pt idx="1289">
                  <c:v>45</c:v>
                </c:pt>
                <c:pt idx="1290">
                  <c:v>43</c:v>
                </c:pt>
                <c:pt idx="1291">
                  <c:v>45</c:v>
                </c:pt>
                <c:pt idx="1292">
                  <c:v>45</c:v>
                </c:pt>
                <c:pt idx="1293">
                  <c:v>45</c:v>
                </c:pt>
                <c:pt idx="1294">
                  <c:v>29</c:v>
                </c:pt>
                <c:pt idx="1295">
                  <c:v>30</c:v>
                </c:pt>
                <c:pt idx="1296">
                  <c:v>50</c:v>
                </c:pt>
                <c:pt idx="1297">
                  <c:v>38</c:v>
                </c:pt>
                <c:pt idx="1298">
                  <c:v>56</c:v>
                </c:pt>
                <c:pt idx="1299">
                  <c:v>50</c:v>
                </c:pt>
                <c:pt idx="1300">
                  <c:v>50</c:v>
                </c:pt>
                <c:pt idx="1301">
                  <c:v>59</c:v>
                </c:pt>
                <c:pt idx="1302">
                  <c:v>47</c:v>
                </c:pt>
                <c:pt idx="1303">
                  <c:v>45</c:v>
                </c:pt>
                <c:pt idx="1304">
                  <c:v>43</c:v>
                </c:pt>
                <c:pt idx="1305">
                  <c:v>51</c:v>
                </c:pt>
                <c:pt idx="1306">
                  <c:v>51</c:v>
                </c:pt>
                <c:pt idx="1307">
                  <c:v>59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29</c:v>
                </c:pt>
                <c:pt idx="1313">
                  <c:v>43</c:v>
                </c:pt>
                <c:pt idx="1314">
                  <c:v>44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22</c:v>
                </c:pt>
                <c:pt idx="1319">
                  <c:v>48</c:v>
                </c:pt>
                <c:pt idx="1320">
                  <c:v>58</c:v>
                </c:pt>
                <c:pt idx="1321">
                  <c:v>40</c:v>
                </c:pt>
                <c:pt idx="1322">
                  <c:v>46</c:v>
                </c:pt>
                <c:pt idx="1323">
                  <c:v>46</c:v>
                </c:pt>
                <c:pt idx="1324">
                  <c:v>46</c:v>
                </c:pt>
                <c:pt idx="1325">
                  <c:v>44</c:v>
                </c:pt>
                <c:pt idx="1326">
                  <c:v>44</c:v>
                </c:pt>
                <c:pt idx="1327">
                  <c:v>60</c:v>
                </c:pt>
                <c:pt idx="1328">
                  <c:v>25</c:v>
                </c:pt>
                <c:pt idx="1329">
                  <c:v>39</c:v>
                </c:pt>
                <c:pt idx="1330">
                  <c:v>59</c:v>
                </c:pt>
                <c:pt idx="1331">
                  <c:v>40</c:v>
                </c:pt>
                <c:pt idx="1332">
                  <c:v>32</c:v>
                </c:pt>
                <c:pt idx="1333">
                  <c:v>49</c:v>
                </c:pt>
                <c:pt idx="1334">
                  <c:v>49</c:v>
                </c:pt>
                <c:pt idx="1335">
                  <c:v>49</c:v>
                </c:pt>
                <c:pt idx="1336">
                  <c:v>44</c:v>
                </c:pt>
                <c:pt idx="1337">
                  <c:v>49</c:v>
                </c:pt>
                <c:pt idx="1338">
                  <c:v>55</c:v>
                </c:pt>
                <c:pt idx="1339">
                  <c:v>47</c:v>
                </c:pt>
                <c:pt idx="1340">
                  <c:v>28</c:v>
                </c:pt>
                <c:pt idx="1341">
                  <c:v>21</c:v>
                </c:pt>
                <c:pt idx="1342">
                  <c:v>29</c:v>
                </c:pt>
                <c:pt idx="1343">
                  <c:v>57</c:v>
                </c:pt>
                <c:pt idx="1344">
                  <c:v>47</c:v>
                </c:pt>
                <c:pt idx="1345">
                  <c:v>57</c:v>
                </c:pt>
                <c:pt idx="1346">
                  <c:v>47</c:v>
                </c:pt>
                <c:pt idx="1347">
                  <c:v>52</c:v>
                </c:pt>
                <c:pt idx="1348">
                  <c:v>40</c:v>
                </c:pt>
                <c:pt idx="1349">
                  <c:v>37</c:v>
                </c:pt>
                <c:pt idx="1350">
                  <c:v>19</c:v>
                </c:pt>
                <c:pt idx="1351">
                  <c:v>45</c:v>
                </c:pt>
                <c:pt idx="1352">
                  <c:v>46</c:v>
                </c:pt>
                <c:pt idx="1353">
                  <c:v>44</c:v>
                </c:pt>
                <c:pt idx="1354">
                  <c:v>33</c:v>
                </c:pt>
                <c:pt idx="1355">
                  <c:v>42</c:v>
                </c:pt>
                <c:pt idx="1356">
                  <c:v>27</c:v>
                </c:pt>
                <c:pt idx="1357">
                  <c:v>60</c:v>
                </c:pt>
                <c:pt idx="1358">
                  <c:v>39</c:v>
                </c:pt>
                <c:pt idx="1359">
                  <c:v>39</c:v>
                </c:pt>
                <c:pt idx="1360">
                  <c:v>50</c:v>
                </c:pt>
                <c:pt idx="1361">
                  <c:v>47</c:v>
                </c:pt>
                <c:pt idx="1362">
                  <c:v>52</c:v>
                </c:pt>
                <c:pt idx="1363">
                  <c:v>41</c:v>
                </c:pt>
                <c:pt idx="1364">
                  <c:v>56</c:v>
                </c:pt>
                <c:pt idx="1365">
                  <c:v>35</c:v>
                </c:pt>
                <c:pt idx="1366">
                  <c:v>45</c:v>
                </c:pt>
                <c:pt idx="1367">
                  <c:v>60</c:v>
                </c:pt>
                <c:pt idx="1368">
                  <c:v>28</c:v>
                </c:pt>
                <c:pt idx="1369">
                  <c:v>21</c:v>
                </c:pt>
                <c:pt idx="1370">
                  <c:v>33</c:v>
                </c:pt>
                <c:pt idx="1371">
                  <c:v>31</c:v>
                </c:pt>
                <c:pt idx="1372">
                  <c:v>48</c:v>
                </c:pt>
                <c:pt idx="1373">
                  <c:v>25</c:v>
                </c:pt>
                <c:pt idx="1374">
                  <c:v>23</c:v>
                </c:pt>
                <c:pt idx="1375">
                  <c:v>48</c:v>
                </c:pt>
                <c:pt idx="1376">
                  <c:v>25</c:v>
                </c:pt>
                <c:pt idx="1377">
                  <c:v>41</c:v>
                </c:pt>
                <c:pt idx="1378">
                  <c:v>46</c:v>
                </c:pt>
                <c:pt idx="1379">
                  <c:v>44</c:v>
                </c:pt>
                <c:pt idx="1380">
                  <c:v>57</c:v>
                </c:pt>
                <c:pt idx="1381">
                  <c:v>45</c:v>
                </c:pt>
                <c:pt idx="1382">
                  <c:v>44</c:v>
                </c:pt>
                <c:pt idx="1383">
                  <c:v>42</c:v>
                </c:pt>
                <c:pt idx="1384">
                  <c:v>44</c:v>
                </c:pt>
                <c:pt idx="1385">
                  <c:v>44</c:v>
                </c:pt>
                <c:pt idx="1386">
                  <c:v>35</c:v>
                </c:pt>
                <c:pt idx="1387">
                  <c:v>40</c:v>
                </c:pt>
                <c:pt idx="1388">
                  <c:v>41</c:v>
                </c:pt>
                <c:pt idx="1389">
                  <c:v>51</c:v>
                </c:pt>
                <c:pt idx="1390">
                  <c:v>27</c:v>
                </c:pt>
                <c:pt idx="1391">
                  <c:v>26</c:v>
                </c:pt>
                <c:pt idx="1392">
                  <c:v>46</c:v>
                </c:pt>
                <c:pt idx="1393">
                  <c:v>57</c:v>
                </c:pt>
                <c:pt idx="1394">
                  <c:v>24</c:v>
                </c:pt>
                <c:pt idx="1395">
                  <c:v>29</c:v>
                </c:pt>
                <c:pt idx="1396">
                  <c:v>42</c:v>
                </c:pt>
                <c:pt idx="1397">
                  <c:v>23</c:v>
                </c:pt>
                <c:pt idx="1398">
                  <c:v>42</c:v>
                </c:pt>
                <c:pt idx="1399">
                  <c:v>42</c:v>
                </c:pt>
                <c:pt idx="1400">
                  <c:v>21</c:v>
                </c:pt>
                <c:pt idx="1401">
                  <c:v>44</c:v>
                </c:pt>
                <c:pt idx="1402">
                  <c:v>44</c:v>
                </c:pt>
                <c:pt idx="1403">
                  <c:v>44</c:v>
                </c:pt>
                <c:pt idx="1404">
                  <c:v>44</c:v>
                </c:pt>
                <c:pt idx="1405">
                  <c:v>26</c:v>
                </c:pt>
                <c:pt idx="1406">
                  <c:v>54</c:v>
                </c:pt>
                <c:pt idx="1407">
                  <c:v>25</c:v>
                </c:pt>
                <c:pt idx="1408">
                  <c:v>55</c:v>
                </c:pt>
                <c:pt idx="1409">
                  <c:v>28</c:v>
                </c:pt>
                <c:pt idx="1410">
                  <c:v>34</c:v>
                </c:pt>
                <c:pt idx="1411">
                  <c:v>38</c:v>
                </c:pt>
                <c:pt idx="1412">
                  <c:v>44</c:v>
                </c:pt>
                <c:pt idx="1413">
                  <c:v>46</c:v>
                </c:pt>
                <c:pt idx="1414">
                  <c:v>44</c:v>
                </c:pt>
                <c:pt idx="1415">
                  <c:v>39</c:v>
                </c:pt>
                <c:pt idx="1416">
                  <c:v>25</c:v>
                </c:pt>
                <c:pt idx="1417">
                  <c:v>34</c:v>
                </c:pt>
                <c:pt idx="1418">
                  <c:v>26</c:v>
                </c:pt>
                <c:pt idx="1419">
                  <c:v>55</c:v>
                </c:pt>
                <c:pt idx="1420">
                  <c:v>22</c:v>
                </c:pt>
                <c:pt idx="1421">
                  <c:v>45</c:v>
                </c:pt>
                <c:pt idx="1422">
                  <c:v>45</c:v>
                </c:pt>
                <c:pt idx="1423">
                  <c:v>42</c:v>
                </c:pt>
                <c:pt idx="1424">
                  <c:v>43</c:v>
                </c:pt>
                <c:pt idx="1425">
                  <c:v>45</c:v>
                </c:pt>
                <c:pt idx="1426">
                  <c:v>44</c:v>
                </c:pt>
                <c:pt idx="1427">
                  <c:v>44</c:v>
                </c:pt>
                <c:pt idx="1428">
                  <c:v>39</c:v>
                </c:pt>
                <c:pt idx="1429">
                  <c:v>57</c:v>
                </c:pt>
                <c:pt idx="1430">
                  <c:v>29</c:v>
                </c:pt>
                <c:pt idx="1431">
                  <c:v>41</c:v>
                </c:pt>
                <c:pt idx="1432">
                  <c:v>57</c:v>
                </c:pt>
                <c:pt idx="1433">
                  <c:v>41</c:v>
                </c:pt>
                <c:pt idx="1434">
                  <c:v>39</c:v>
                </c:pt>
                <c:pt idx="1435">
                  <c:v>29</c:v>
                </c:pt>
                <c:pt idx="1436">
                  <c:v>45</c:v>
                </c:pt>
                <c:pt idx="1437">
                  <c:v>43</c:v>
                </c:pt>
                <c:pt idx="1438">
                  <c:v>45</c:v>
                </c:pt>
                <c:pt idx="1439">
                  <c:v>36</c:v>
                </c:pt>
                <c:pt idx="1440">
                  <c:v>43</c:v>
                </c:pt>
                <c:pt idx="1441">
                  <c:v>38</c:v>
                </c:pt>
                <c:pt idx="1442">
                  <c:v>43</c:v>
                </c:pt>
                <c:pt idx="1443">
                  <c:v>18</c:v>
                </c:pt>
                <c:pt idx="1444">
                  <c:v>57</c:v>
                </c:pt>
                <c:pt idx="1445">
                  <c:v>50</c:v>
                </c:pt>
                <c:pt idx="1446">
                  <c:v>57</c:v>
                </c:pt>
                <c:pt idx="1447">
                  <c:v>58</c:v>
                </c:pt>
                <c:pt idx="1448">
                  <c:v>56</c:v>
                </c:pt>
                <c:pt idx="1449">
                  <c:v>37</c:v>
                </c:pt>
                <c:pt idx="1450">
                  <c:v>46</c:v>
                </c:pt>
                <c:pt idx="1451">
                  <c:v>41</c:v>
                </c:pt>
                <c:pt idx="1452">
                  <c:v>49</c:v>
                </c:pt>
                <c:pt idx="1453">
                  <c:v>41</c:v>
                </c:pt>
                <c:pt idx="1454">
                  <c:v>41</c:v>
                </c:pt>
                <c:pt idx="1455">
                  <c:v>40</c:v>
                </c:pt>
                <c:pt idx="1456">
                  <c:v>36</c:v>
                </c:pt>
                <c:pt idx="1457">
                  <c:v>36</c:v>
                </c:pt>
                <c:pt idx="1458">
                  <c:v>45</c:v>
                </c:pt>
                <c:pt idx="1459">
                  <c:v>31</c:v>
                </c:pt>
                <c:pt idx="1460">
                  <c:v>39</c:v>
                </c:pt>
                <c:pt idx="1461">
                  <c:v>39</c:v>
                </c:pt>
                <c:pt idx="1462">
                  <c:v>40</c:v>
                </c:pt>
                <c:pt idx="1463">
                  <c:v>54</c:v>
                </c:pt>
                <c:pt idx="1464">
                  <c:v>47</c:v>
                </c:pt>
                <c:pt idx="1465">
                  <c:v>40</c:v>
                </c:pt>
                <c:pt idx="1466">
                  <c:v>42</c:v>
                </c:pt>
                <c:pt idx="1467">
                  <c:v>42</c:v>
                </c:pt>
                <c:pt idx="1468">
                  <c:v>42</c:v>
                </c:pt>
                <c:pt idx="1469">
                  <c:v>41</c:v>
                </c:pt>
                <c:pt idx="1470">
                  <c:v>44</c:v>
                </c:pt>
                <c:pt idx="1471">
                  <c:v>38</c:v>
                </c:pt>
                <c:pt idx="1472">
                  <c:v>44</c:v>
                </c:pt>
                <c:pt idx="1473">
                  <c:v>46</c:v>
                </c:pt>
                <c:pt idx="1474">
                  <c:v>38</c:v>
                </c:pt>
                <c:pt idx="1475">
                  <c:v>23</c:v>
                </c:pt>
                <c:pt idx="1476">
                  <c:v>38</c:v>
                </c:pt>
                <c:pt idx="1477">
                  <c:v>29</c:v>
                </c:pt>
                <c:pt idx="1478">
                  <c:v>54</c:v>
                </c:pt>
                <c:pt idx="1479">
                  <c:v>35</c:v>
                </c:pt>
                <c:pt idx="1480">
                  <c:v>30</c:v>
                </c:pt>
                <c:pt idx="1481">
                  <c:v>40</c:v>
                </c:pt>
                <c:pt idx="1482">
                  <c:v>44</c:v>
                </c:pt>
                <c:pt idx="1483">
                  <c:v>42</c:v>
                </c:pt>
                <c:pt idx="1484">
                  <c:v>42</c:v>
                </c:pt>
                <c:pt idx="1485">
                  <c:v>42</c:v>
                </c:pt>
                <c:pt idx="1486">
                  <c:v>42</c:v>
                </c:pt>
                <c:pt idx="1487">
                  <c:v>27</c:v>
                </c:pt>
                <c:pt idx="1488">
                  <c:v>45</c:v>
                </c:pt>
                <c:pt idx="1489">
                  <c:v>53</c:v>
                </c:pt>
                <c:pt idx="1490">
                  <c:v>40</c:v>
                </c:pt>
                <c:pt idx="1491">
                  <c:v>40</c:v>
                </c:pt>
                <c:pt idx="1492">
                  <c:v>37</c:v>
                </c:pt>
                <c:pt idx="1493">
                  <c:v>48</c:v>
                </c:pt>
                <c:pt idx="1494">
                  <c:v>42</c:v>
                </c:pt>
                <c:pt idx="1495">
                  <c:v>44</c:v>
                </c:pt>
                <c:pt idx="1496">
                  <c:v>42</c:v>
                </c:pt>
                <c:pt idx="1497">
                  <c:v>42</c:v>
                </c:pt>
                <c:pt idx="1498">
                  <c:v>44</c:v>
                </c:pt>
                <c:pt idx="1499">
                  <c:v>38</c:v>
                </c:pt>
                <c:pt idx="1500">
                  <c:v>33</c:v>
                </c:pt>
                <c:pt idx="1501">
                  <c:v>37</c:v>
                </c:pt>
                <c:pt idx="1502">
                  <c:v>18</c:v>
                </c:pt>
                <c:pt idx="1503">
                  <c:v>41</c:v>
                </c:pt>
                <c:pt idx="1504">
                  <c:v>53</c:v>
                </c:pt>
                <c:pt idx="1505">
                  <c:v>44</c:v>
                </c:pt>
                <c:pt idx="1506">
                  <c:v>41</c:v>
                </c:pt>
                <c:pt idx="1507">
                  <c:v>43</c:v>
                </c:pt>
                <c:pt idx="1508">
                  <c:v>45</c:v>
                </c:pt>
                <c:pt idx="1509">
                  <c:v>22</c:v>
                </c:pt>
                <c:pt idx="1510">
                  <c:v>43</c:v>
                </c:pt>
                <c:pt idx="1511">
                  <c:v>28</c:v>
                </c:pt>
                <c:pt idx="1512">
                  <c:v>47</c:v>
                </c:pt>
                <c:pt idx="1513">
                  <c:v>31</c:v>
                </c:pt>
                <c:pt idx="1514">
                  <c:v>37</c:v>
                </c:pt>
                <c:pt idx="1515">
                  <c:v>42</c:v>
                </c:pt>
                <c:pt idx="1516">
                  <c:v>41</c:v>
                </c:pt>
                <c:pt idx="1517">
                  <c:v>41</c:v>
                </c:pt>
                <c:pt idx="1518">
                  <c:v>41</c:v>
                </c:pt>
                <c:pt idx="1519">
                  <c:v>34</c:v>
                </c:pt>
                <c:pt idx="1520">
                  <c:v>56</c:v>
                </c:pt>
                <c:pt idx="1521">
                  <c:v>52</c:v>
                </c:pt>
                <c:pt idx="1522">
                  <c:v>37</c:v>
                </c:pt>
                <c:pt idx="1523">
                  <c:v>36</c:v>
                </c:pt>
                <c:pt idx="1524">
                  <c:v>54</c:v>
                </c:pt>
                <c:pt idx="1525">
                  <c:v>44</c:v>
                </c:pt>
                <c:pt idx="1526">
                  <c:v>28</c:v>
                </c:pt>
                <c:pt idx="1527">
                  <c:v>39</c:v>
                </c:pt>
                <c:pt idx="1528">
                  <c:v>51</c:v>
                </c:pt>
                <c:pt idx="1529">
                  <c:v>54</c:v>
                </c:pt>
                <c:pt idx="1530">
                  <c:v>37</c:v>
                </c:pt>
                <c:pt idx="1531">
                  <c:v>33</c:v>
                </c:pt>
                <c:pt idx="1532">
                  <c:v>41</c:v>
                </c:pt>
                <c:pt idx="1533">
                  <c:v>40</c:v>
                </c:pt>
                <c:pt idx="1534">
                  <c:v>33</c:v>
                </c:pt>
                <c:pt idx="1535">
                  <c:v>38</c:v>
                </c:pt>
                <c:pt idx="1536">
                  <c:v>52</c:v>
                </c:pt>
                <c:pt idx="1537">
                  <c:v>38</c:v>
                </c:pt>
                <c:pt idx="1538">
                  <c:v>33</c:v>
                </c:pt>
                <c:pt idx="1539">
                  <c:v>19</c:v>
                </c:pt>
                <c:pt idx="1540">
                  <c:v>49</c:v>
                </c:pt>
                <c:pt idx="1541">
                  <c:v>40</c:v>
                </c:pt>
                <c:pt idx="1542">
                  <c:v>40</c:v>
                </c:pt>
                <c:pt idx="1543">
                  <c:v>40</c:v>
                </c:pt>
                <c:pt idx="1544">
                  <c:v>40</c:v>
                </c:pt>
                <c:pt idx="1545">
                  <c:v>38</c:v>
                </c:pt>
                <c:pt idx="1546">
                  <c:v>41</c:v>
                </c:pt>
                <c:pt idx="1547">
                  <c:v>38</c:v>
                </c:pt>
                <c:pt idx="1548">
                  <c:v>54</c:v>
                </c:pt>
                <c:pt idx="1549">
                  <c:v>33</c:v>
                </c:pt>
                <c:pt idx="1550">
                  <c:v>36</c:v>
                </c:pt>
                <c:pt idx="1551">
                  <c:v>53</c:v>
                </c:pt>
                <c:pt idx="1552">
                  <c:v>40</c:v>
                </c:pt>
                <c:pt idx="1553">
                  <c:v>40</c:v>
                </c:pt>
                <c:pt idx="1554">
                  <c:v>46</c:v>
                </c:pt>
                <c:pt idx="1555">
                  <c:v>28</c:v>
                </c:pt>
                <c:pt idx="1556">
                  <c:v>40</c:v>
                </c:pt>
                <c:pt idx="1557">
                  <c:v>40</c:v>
                </c:pt>
                <c:pt idx="1558">
                  <c:v>52</c:v>
                </c:pt>
                <c:pt idx="1559">
                  <c:v>42</c:v>
                </c:pt>
                <c:pt idx="1560">
                  <c:v>41</c:v>
                </c:pt>
                <c:pt idx="1561">
                  <c:v>38</c:v>
                </c:pt>
                <c:pt idx="1562">
                  <c:v>38</c:v>
                </c:pt>
                <c:pt idx="1563">
                  <c:v>37</c:v>
                </c:pt>
                <c:pt idx="1564">
                  <c:v>47</c:v>
                </c:pt>
                <c:pt idx="1565">
                  <c:v>46</c:v>
                </c:pt>
                <c:pt idx="1566">
                  <c:v>35</c:v>
                </c:pt>
                <c:pt idx="1567">
                  <c:v>51</c:v>
                </c:pt>
                <c:pt idx="1568">
                  <c:v>52</c:v>
                </c:pt>
                <c:pt idx="1569">
                  <c:v>37</c:v>
                </c:pt>
                <c:pt idx="1570">
                  <c:v>35</c:v>
                </c:pt>
                <c:pt idx="1571">
                  <c:v>40</c:v>
                </c:pt>
                <c:pt idx="1572">
                  <c:v>25</c:v>
                </c:pt>
                <c:pt idx="1573">
                  <c:v>40</c:v>
                </c:pt>
                <c:pt idx="1574">
                  <c:v>46</c:v>
                </c:pt>
                <c:pt idx="1575">
                  <c:v>38</c:v>
                </c:pt>
                <c:pt idx="1576">
                  <c:v>52</c:v>
                </c:pt>
                <c:pt idx="1577">
                  <c:v>26</c:v>
                </c:pt>
                <c:pt idx="1578">
                  <c:v>33</c:v>
                </c:pt>
                <c:pt idx="1579">
                  <c:v>42</c:v>
                </c:pt>
                <c:pt idx="1580">
                  <c:v>39</c:v>
                </c:pt>
                <c:pt idx="1581">
                  <c:v>39</c:v>
                </c:pt>
                <c:pt idx="1582">
                  <c:v>36</c:v>
                </c:pt>
                <c:pt idx="1583">
                  <c:v>32</c:v>
                </c:pt>
                <c:pt idx="1584">
                  <c:v>37</c:v>
                </c:pt>
                <c:pt idx="1585">
                  <c:v>37</c:v>
                </c:pt>
                <c:pt idx="1586">
                  <c:v>18</c:v>
                </c:pt>
                <c:pt idx="1587">
                  <c:v>53</c:v>
                </c:pt>
                <c:pt idx="1588">
                  <c:v>48</c:v>
                </c:pt>
                <c:pt idx="1589">
                  <c:v>26</c:v>
                </c:pt>
                <c:pt idx="1590">
                  <c:v>41</c:v>
                </c:pt>
                <c:pt idx="1591">
                  <c:v>41</c:v>
                </c:pt>
                <c:pt idx="1592">
                  <c:v>29</c:v>
                </c:pt>
                <c:pt idx="1593">
                  <c:v>41</c:v>
                </c:pt>
                <c:pt idx="1594">
                  <c:v>38</c:v>
                </c:pt>
                <c:pt idx="1595">
                  <c:v>27</c:v>
                </c:pt>
                <c:pt idx="1596">
                  <c:v>52</c:v>
                </c:pt>
                <c:pt idx="1597">
                  <c:v>50</c:v>
                </c:pt>
                <c:pt idx="1598">
                  <c:v>50</c:v>
                </c:pt>
                <c:pt idx="1599">
                  <c:v>43</c:v>
                </c:pt>
                <c:pt idx="1600">
                  <c:v>39</c:v>
                </c:pt>
                <c:pt idx="1601">
                  <c:v>44</c:v>
                </c:pt>
                <c:pt idx="1602">
                  <c:v>50</c:v>
                </c:pt>
                <c:pt idx="1603">
                  <c:v>30</c:v>
                </c:pt>
                <c:pt idx="1604">
                  <c:v>23</c:v>
                </c:pt>
                <c:pt idx="1605">
                  <c:v>37</c:v>
                </c:pt>
                <c:pt idx="1606">
                  <c:v>37</c:v>
                </c:pt>
                <c:pt idx="1607">
                  <c:v>34</c:v>
                </c:pt>
                <c:pt idx="1608">
                  <c:v>41</c:v>
                </c:pt>
                <c:pt idx="1609">
                  <c:v>41</c:v>
                </c:pt>
                <c:pt idx="1610">
                  <c:v>34</c:v>
                </c:pt>
                <c:pt idx="1611">
                  <c:v>52</c:v>
                </c:pt>
                <c:pt idx="1612">
                  <c:v>37</c:v>
                </c:pt>
                <c:pt idx="1613">
                  <c:v>38</c:v>
                </c:pt>
                <c:pt idx="1614">
                  <c:v>37</c:v>
                </c:pt>
                <c:pt idx="1615">
                  <c:v>49</c:v>
                </c:pt>
                <c:pt idx="1616">
                  <c:v>52</c:v>
                </c:pt>
                <c:pt idx="1617">
                  <c:v>46</c:v>
                </c:pt>
                <c:pt idx="1618">
                  <c:v>44</c:v>
                </c:pt>
                <c:pt idx="1619">
                  <c:v>53</c:v>
                </c:pt>
                <c:pt idx="1620">
                  <c:v>32</c:v>
                </c:pt>
                <c:pt idx="1621">
                  <c:v>39</c:v>
                </c:pt>
                <c:pt idx="1622">
                  <c:v>39</c:v>
                </c:pt>
                <c:pt idx="1623">
                  <c:v>31</c:v>
                </c:pt>
                <c:pt idx="1624">
                  <c:v>37</c:v>
                </c:pt>
                <c:pt idx="1625">
                  <c:v>27</c:v>
                </c:pt>
                <c:pt idx="1626">
                  <c:v>52</c:v>
                </c:pt>
                <c:pt idx="1627">
                  <c:v>38</c:v>
                </c:pt>
                <c:pt idx="1628">
                  <c:v>38</c:v>
                </c:pt>
                <c:pt idx="1629">
                  <c:v>43</c:v>
                </c:pt>
                <c:pt idx="1630">
                  <c:v>38</c:v>
                </c:pt>
                <c:pt idx="1631">
                  <c:v>28</c:v>
                </c:pt>
                <c:pt idx="1632">
                  <c:v>26</c:v>
                </c:pt>
                <c:pt idx="1633">
                  <c:v>33</c:v>
                </c:pt>
                <c:pt idx="1634">
                  <c:v>42</c:v>
                </c:pt>
                <c:pt idx="1635">
                  <c:v>48</c:v>
                </c:pt>
                <c:pt idx="1636">
                  <c:v>34</c:v>
                </c:pt>
                <c:pt idx="1637">
                  <c:v>48</c:v>
                </c:pt>
                <c:pt idx="1638">
                  <c:v>42</c:v>
                </c:pt>
                <c:pt idx="1639">
                  <c:v>52</c:v>
                </c:pt>
                <c:pt idx="1640">
                  <c:v>38</c:v>
                </c:pt>
                <c:pt idx="1641">
                  <c:v>38</c:v>
                </c:pt>
                <c:pt idx="1642">
                  <c:v>33</c:v>
                </c:pt>
                <c:pt idx="1643">
                  <c:v>42</c:v>
                </c:pt>
                <c:pt idx="1644">
                  <c:v>42</c:v>
                </c:pt>
                <c:pt idx="1645">
                  <c:v>18</c:v>
                </c:pt>
                <c:pt idx="1646">
                  <c:v>19</c:v>
                </c:pt>
                <c:pt idx="1647">
                  <c:v>35</c:v>
                </c:pt>
                <c:pt idx="1648">
                  <c:v>28</c:v>
                </c:pt>
                <c:pt idx="1649">
                  <c:v>29</c:v>
                </c:pt>
                <c:pt idx="1650">
                  <c:v>35</c:v>
                </c:pt>
                <c:pt idx="1651">
                  <c:v>40</c:v>
                </c:pt>
                <c:pt idx="1652">
                  <c:v>40</c:v>
                </c:pt>
                <c:pt idx="1653">
                  <c:v>29</c:v>
                </c:pt>
                <c:pt idx="1654">
                  <c:v>38</c:v>
                </c:pt>
                <c:pt idx="1655">
                  <c:v>37</c:v>
                </c:pt>
                <c:pt idx="1656">
                  <c:v>35</c:v>
                </c:pt>
                <c:pt idx="1657">
                  <c:v>27</c:v>
                </c:pt>
                <c:pt idx="1658">
                  <c:v>35</c:v>
                </c:pt>
                <c:pt idx="1659">
                  <c:v>51</c:v>
                </c:pt>
                <c:pt idx="1660">
                  <c:v>20</c:v>
                </c:pt>
                <c:pt idx="1661">
                  <c:v>50</c:v>
                </c:pt>
                <c:pt idx="1662">
                  <c:v>42</c:v>
                </c:pt>
                <c:pt idx="1663">
                  <c:v>18</c:v>
                </c:pt>
                <c:pt idx="1664">
                  <c:v>39</c:v>
                </c:pt>
                <c:pt idx="1665">
                  <c:v>29</c:v>
                </c:pt>
                <c:pt idx="1666">
                  <c:v>50</c:v>
                </c:pt>
                <c:pt idx="1667">
                  <c:v>35</c:v>
                </c:pt>
                <c:pt idx="1668">
                  <c:v>51</c:v>
                </c:pt>
                <c:pt idx="1669">
                  <c:v>41</c:v>
                </c:pt>
                <c:pt idx="1670">
                  <c:v>29</c:v>
                </c:pt>
                <c:pt idx="1671">
                  <c:v>41</c:v>
                </c:pt>
                <c:pt idx="1672">
                  <c:v>48</c:v>
                </c:pt>
                <c:pt idx="1673">
                  <c:v>30</c:v>
                </c:pt>
                <c:pt idx="1674">
                  <c:v>50</c:v>
                </c:pt>
                <c:pt idx="1675">
                  <c:v>38</c:v>
                </c:pt>
                <c:pt idx="1676">
                  <c:v>39</c:v>
                </c:pt>
                <c:pt idx="1677">
                  <c:v>44</c:v>
                </c:pt>
                <c:pt idx="1678">
                  <c:v>39</c:v>
                </c:pt>
                <c:pt idx="1679">
                  <c:v>35</c:v>
                </c:pt>
                <c:pt idx="1680">
                  <c:v>28</c:v>
                </c:pt>
                <c:pt idx="1681">
                  <c:v>44</c:v>
                </c:pt>
                <c:pt idx="1682">
                  <c:v>34</c:v>
                </c:pt>
                <c:pt idx="1683">
                  <c:v>39</c:v>
                </c:pt>
                <c:pt idx="1684">
                  <c:v>36</c:v>
                </c:pt>
                <c:pt idx="1685">
                  <c:v>37</c:v>
                </c:pt>
                <c:pt idx="1686">
                  <c:v>48</c:v>
                </c:pt>
                <c:pt idx="1687">
                  <c:v>23</c:v>
                </c:pt>
                <c:pt idx="1688">
                  <c:v>42</c:v>
                </c:pt>
                <c:pt idx="1689">
                  <c:v>41</c:v>
                </c:pt>
                <c:pt idx="1690">
                  <c:v>34</c:v>
                </c:pt>
                <c:pt idx="1691">
                  <c:v>38</c:v>
                </c:pt>
                <c:pt idx="1692">
                  <c:v>38</c:v>
                </c:pt>
                <c:pt idx="1693">
                  <c:v>36</c:v>
                </c:pt>
                <c:pt idx="1694">
                  <c:v>36</c:v>
                </c:pt>
                <c:pt idx="1695">
                  <c:v>36</c:v>
                </c:pt>
                <c:pt idx="1696">
                  <c:v>49</c:v>
                </c:pt>
                <c:pt idx="1697">
                  <c:v>36</c:v>
                </c:pt>
                <c:pt idx="1698">
                  <c:v>40</c:v>
                </c:pt>
                <c:pt idx="1699">
                  <c:v>44</c:v>
                </c:pt>
                <c:pt idx="1700">
                  <c:v>30</c:v>
                </c:pt>
                <c:pt idx="1701">
                  <c:v>31</c:v>
                </c:pt>
                <c:pt idx="1702">
                  <c:v>40</c:v>
                </c:pt>
                <c:pt idx="1703">
                  <c:v>47</c:v>
                </c:pt>
                <c:pt idx="1704">
                  <c:v>37</c:v>
                </c:pt>
                <c:pt idx="1705">
                  <c:v>38</c:v>
                </c:pt>
                <c:pt idx="1706">
                  <c:v>38</c:v>
                </c:pt>
                <c:pt idx="1707">
                  <c:v>33</c:v>
                </c:pt>
                <c:pt idx="1708">
                  <c:v>34</c:v>
                </c:pt>
                <c:pt idx="1709">
                  <c:v>39</c:v>
                </c:pt>
                <c:pt idx="1710">
                  <c:v>36</c:v>
                </c:pt>
                <c:pt idx="1711">
                  <c:v>33</c:v>
                </c:pt>
                <c:pt idx="1712">
                  <c:v>37</c:v>
                </c:pt>
                <c:pt idx="1713">
                  <c:v>28</c:v>
                </c:pt>
                <c:pt idx="1714">
                  <c:v>33</c:v>
                </c:pt>
                <c:pt idx="1715">
                  <c:v>50</c:v>
                </c:pt>
                <c:pt idx="1716">
                  <c:v>31</c:v>
                </c:pt>
                <c:pt idx="1717">
                  <c:v>30</c:v>
                </c:pt>
                <c:pt idx="1718">
                  <c:v>48</c:v>
                </c:pt>
                <c:pt idx="1719">
                  <c:v>28</c:v>
                </c:pt>
                <c:pt idx="1720">
                  <c:v>22</c:v>
                </c:pt>
                <c:pt idx="1721">
                  <c:v>18</c:v>
                </c:pt>
                <c:pt idx="1722">
                  <c:v>48</c:v>
                </c:pt>
                <c:pt idx="1723">
                  <c:v>35</c:v>
                </c:pt>
                <c:pt idx="1724">
                  <c:v>36</c:v>
                </c:pt>
                <c:pt idx="1725">
                  <c:v>36</c:v>
                </c:pt>
                <c:pt idx="1726">
                  <c:v>36</c:v>
                </c:pt>
                <c:pt idx="1727">
                  <c:v>33</c:v>
                </c:pt>
                <c:pt idx="1728">
                  <c:v>33</c:v>
                </c:pt>
                <c:pt idx="1729">
                  <c:v>32</c:v>
                </c:pt>
                <c:pt idx="1730">
                  <c:v>35</c:v>
                </c:pt>
                <c:pt idx="1731">
                  <c:v>35</c:v>
                </c:pt>
                <c:pt idx="1732">
                  <c:v>35</c:v>
                </c:pt>
                <c:pt idx="1733">
                  <c:v>35</c:v>
                </c:pt>
                <c:pt idx="1734">
                  <c:v>28</c:v>
                </c:pt>
                <c:pt idx="1735">
                  <c:v>23</c:v>
                </c:pt>
                <c:pt idx="1736">
                  <c:v>29</c:v>
                </c:pt>
                <c:pt idx="1737">
                  <c:v>39</c:v>
                </c:pt>
                <c:pt idx="1738">
                  <c:v>19</c:v>
                </c:pt>
                <c:pt idx="1739">
                  <c:v>43</c:v>
                </c:pt>
                <c:pt idx="1740">
                  <c:v>38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38</c:v>
                </c:pt>
                <c:pt idx="1745">
                  <c:v>29</c:v>
                </c:pt>
                <c:pt idx="1746">
                  <c:v>34</c:v>
                </c:pt>
                <c:pt idx="1747">
                  <c:v>35</c:v>
                </c:pt>
                <c:pt idx="1748">
                  <c:v>34</c:v>
                </c:pt>
                <c:pt idx="1749">
                  <c:v>35</c:v>
                </c:pt>
                <c:pt idx="1750">
                  <c:v>23</c:v>
                </c:pt>
                <c:pt idx="1751">
                  <c:v>25</c:v>
                </c:pt>
                <c:pt idx="1752">
                  <c:v>44</c:v>
                </c:pt>
                <c:pt idx="1753">
                  <c:v>29</c:v>
                </c:pt>
                <c:pt idx="1754">
                  <c:v>42</c:v>
                </c:pt>
                <c:pt idx="1755">
                  <c:v>25</c:v>
                </c:pt>
                <c:pt idx="1756">
                  <c:v>21</c:v>
                </c:pt>
                <c:pt idx="1757">
                  <c:v>25</c:v>
                </c:pt>
                <c:pt idx="1758">
                  <c:v>36</c:v>
                </c:pt>
                <c:pt idx="1759">
                  <c:v>31</c:v>
                </c:pt>
                <c:pt idx="1760">
                  <c:v>37</c:v>
                </c:pt>
                <c:pt idx="1761">
                  <c:v>34</c:v>
                </c:pt>
                <c:pt idx="1762">
                  <c:v>34</c:v>
                </c:pt>
                <c:pt idx="1763">
                  <c:v>45</c:v>
                </c:pt>
                <c:pt idx="1764">
                  <c:v>34</c:v>
                </c:pt>
                <c:pt idx="1765">
                  <c:v>21</c:v>
                </c:pt>
                <c:pt idx="1766">
                  <c:v>34</c:v>
                </c:pt>
                <c:pt idx="1767">
                  <c:v>49</c:v>
                </c:pt>
                <c:pt idx="1768">
                  <c:v>31</c:v>
                </c:pt>
                <c:pt idx="1769">
                  <c:v>48</c:v>
                </c:pt>
                <c:pt idx="1770">
                  <c:v>31</c:v>
                </c:pt>
                <c:pt idx="1771">
                  <c:v>31</c:v>
                </c:pt>
                <c:pt idx="1772">
                  <c:v>29</c:v>
                </c:pt>
                <c:pt idx="1773">
                  <c:v>20</c:v>
                </c:pt>
                <c:pt idx="1774">
                  <c:v>41</c:v>
                </c:pt>
                <c:pt idx="1775">
                  <c:v>29</c:v>
                </c:pt>
                <c:pt idx="1776">
                  <c:v>34</c:v>
                </c:pt>
                <c:pt idx="1777">
                  <c:v>32</c:v>
                </c:pt>
                <c:pt idx="1778">
                  <c:v>33</c:v>
                </c:pt>
                <c:pt idx="1779">
                  <c:v>36</c:v>
                </c:pt>
                <c:pt idx="1780">
                  <c:v>36</c:v>
                </c:pt>
                <c:pt idx="1781">
                  <c:v>25</c:v>
                </c:pt>
                <c:pt idx="1782">
                  <c:v>33</c:v>
                </c:pt>
                <c:pt idx="1783">
                  <c:v>27</c:v>
                </c:pt>
                <c:pt idx="1784">
                  <c:v>21</c:v>
                </c:pt>
                <c:pt idx="1785">
                  <c:v>48</c:v>
                </c:pt>
                <c:pt idx="1786">
                  <c:v>43</c:v>
                </c:pt>
                <c:pt idx="1787">
                  <c:v>27</c:v>
                </c:pt>
                <c:pt idx="1788">
                  <c:v>38</c:v>
                </c:pt>
                <c:pt idx="1789">
                  <c:v>30</c:v>
                </c:pt>
                <c:pt idx="1790">
                  <c:v>22</c:v>
                </c:pt>
                <c:pt idx="1791">
                  <c:v>20</c:v>
                </c:pt>
                <c:pt idx="1792">
                  <c:v>27</c:v>
                </c:pt>
                <c:pt idx="1793">
                  <c:v>41</c:v>
                </c:pt>
                <c:pt idx="1794">
                  <c:v>44</c:v>
                </c:pt>
                <c:pt idx="1795">
                  <c:v>33</c:v>
                </c:pt>
                <c:pt idx="1796">
                  <c:v>35</c:v>
                </c:pt>
                <c:pt idx="1797">
                  <c:v>33</c:v>
                </c:pt>
                <c:pt idx="1798">
                  <c:v>33</c:v>
                </c:pt>
                <c:pt idx="1799">
                  <c:v>35</c:v>
                </c:pt>
                <c:pt idx="1800">
                  <c:v>30</c:v>
                </c:pt>
                <c:pt idx="1801">
                  <c:v>35</c:v>
                </c:pt>
                <c:pt idx="1802">
                  <c:v>35</c:v>
                </c:pt>
                <c:pt idx="1803">
                  <c:v>36</c:v>
                </c:pt>
                <c:pt idx="1804">
                  <c:v>18</c:v>
                </c:pt>
                <c:pt idx="1805">
                  <c:v>31</c:v>
                </c:pt>
                <c:pt idx="1806">
                  <c:v>36</c:v>
                </c:pt>
                <c:pt idx="1807">
                  <c:v>42</c:v>
                </c:pt>
                <c:pt idx="1808">
                  <c:v>28</c:v>
                </c:pt>
                <c:pt idx="1809">
                  <c:v>30</c:v>
                </c:pt>
                <c:pt idx="1810">
                  <c:v>30</c:v>
                </c:pt>
                <c:pt idx="1811">
                  <c:v>41</c:v>
                </c:pt>
                <c:pt idx="1812">
                  <c:v>45</c:v>
                </c:pt>
                <c:pt idx="1813">
                  <c:v>19</c:v>
                </c:pt>
                <c:pt idx="1814">
                  <c:v>32</c:v>
                </c:pt>
                <c:pt idx="1815">
                  <c:v>19</c:v>
                </c:pt>
                <c:pt idx="1816">
                  <c:v>43</c:v>
                </c:pt>
                <c:pt idx="1817">
                  <c:v>32</c:v>
                </c:pt>
                <c:pt idx="1818">
                  <c:v>32</c:v>
                </c:pt>
                <c:pt idx="1819">
                  <c:v>32</c:v>
                </c:pt>
                <c:pt idx="1820">
                  <c:v>26</c:v>
                </c:pt>
                <c:pt idx="1821">
                  <c:v>37</c:v>
                </c:pt>
                <c:pt idx="1822">
                  <c:v>24</c:v>
                </c:pt>
                <c:pt idx="1823">
                  <c:v>22</c:v>
                </c:pt>
                <c:pt idx="1824">
                  <c:v>33</c:v>
                </c:pt>
                <c:pt idx="1825">
                  <c:v>26</c:v>
                </c:pt>
                <c:pt idx="1826">
                  <c:v>32</c:v>
                </c:pt>
                <c:pt idx="1827">
                  <c:v>18</c:v>
                </c:pt>
                <c:pt idx="1828">
                  <c:v>32</c:v>
                </c:pt>
                <c:pt idx="1829">
                  <c:v>34</c:v>
                </c:pt>
                <c:pt idx="1830">
                  <c:v>29</c:v>
                </c:pt>
                <c:pt idx="1831">
                  <c:v>30</c:v>
                </c:pt>
                <c:pt idx="1832">
                  <c:v>34</c:v>
                </c:pt>
                <c:pt idx="1833">
                  <c:v>35</c:v>
                </c:pt>
                <c:pt idx="1834">
                  <c:v>19</c:v>
                </c:pt>
                <c:pt idx="1835">
                  <c:v>42</c:v>
                </c:pt>
                <c:pt idx="1836">
                  <c:v>40</c:v>
                </c:pt>
                <c:pt idx="1837">
                  <c:v>25</c:v>
                </c:pt>
                <c:pt idx="1838">
                  <c:v>34</c:v>
                </c:pt>
                <c:pt idx="1839">
                  <c:v>30</c:v>
                </c:pt>
                <c:pt idx="1840">
                  <c:v>18</c:v>
                </c:pt>
                <c:pt idx="1841">
                  <c:v>23</c:v>
                </c:pt>
                <c:pt idx="1842">
                  <c:v>31</c:v>
                </c:pt>
                <c:pt idx="1843">
                  <c:v>32</c:v>
                </c:pt>
                <c:pt idx="1844">
                  <c:v>32</c:v>
                </c:pt>
                <c:pt idx="1845">
                  <c:v>28</c:v>
                </c:pt>
                <c:pt idx="1846">
                  <c:v>31</c:v>
                </c:pt>
                <c:pt idx="1847">
                  <c:v>28</c:v>
                </c:pt>
                <c:pt idx="1848">
                  <c:v>28</c:v>
                </c:pt>
                <c:pt idx="1849">
                  <c:v>29</c:v>
                </c:pt>
                <c:pt idx="1850">
                  <c:v>29</c:v>
                </c:pt>
                <c:pt idx="1851">
                  <c:v>28</c:v>
                </c:pt>
                <c:pt idx="1852">
                  <c:v>30</c:v>
                </c:pt>
                <c:pt idx="1853">
                  <c:v>34</c:v>
                </c:pt>
                <c:pt idx="1854">
                  <c:v>36</c:v>
                </c:pt>
                <c:pt idx="1855">
                  <c:v>36</c:v>
                </c:pt>
                <c:pt idx="1856">
                  <c:v>34</c:v>
                </c:pt>
                <c:pt idx="1857">
                  <c:v>40</c:v>
                </c:pt>
                <c:pt idx="1858">
                  <c:v>25</c:v>
                </c:pt>
                <c:pt idx="1859">
                  <c:v>32</c:v>
                </c:pt>
                <c:pt idx="1860">
                  <c:v>31</c:v>
                </c:pt>
                <c:pt idx="1861">
                  <c:v>28</c:v>
                </c:pt>
                <c:pt idx="1862">
                  <c:v>32</c:v>
                </c:pt>
                <c:pt idx="1863">
                  <c:v>28</c:v>
                </c:pt>
                <c:pt idx="1864">
                  <c:v>28</c:v>
                </c:pt>
                <c:pt idx="1865">
                  <c:v>34</c:v>
                </c:pt>
                <c:pt idx="1866">
                  <c:v>22</c:v>
                </c:pt>
                <c:pt idx="1867">
                  <c:v>19</c:v>
                </c:pt>
                <c:pt idx="1868">
                  <c:v>30</c:v>
                </c:pt>
                <c:pt idx="1869">
                  <c:v>39</c:v>
                </c:pt>
                <c:pt idx="1870">
                  <c:v>27</c:v>
                </c:pt>
                <c:pt idx="1871">
                  <c:v>40</c:v>
                </c:pt>
                <c:pt idx="1872">
                  <c:v>31</c:v>
                </c:pt>
                <c:pt idx="1873">
                  <c:v>31</c:v>
                </c:pt>
                <c:pt idx="1874">
                  <c:v>30</c:v>
                </c:pt>
                <c:pt idx="1875">
                  <c:v>24</c:v>
                </c:pt>
                <c:pt idx="1876">
                  <c:v>25</c:v>
                </c:pt>
                <c:pt idx="1877">
                  <c:v>27</c:v>
                </c:pt>
                <c:pt idx="1878">
                  <c:v>33</c:v>
                </c:pt>
                <c:pt idx="1879">
                  <c:v>38</c:v>
                </c:pt>
                <c:pt idx="1880">
                  <c:v>24</c:v>
                </c:pt>
                <c:pt idx="1881">
                  <c:v>30</c:v>
                </c:pt>
                <c:pt idx="1882">
                  <c:v>30</c:v>
                </c:pt>
                <c:pt idx="1883">
                  <c:v>30</c:v>
                </c:pt>
                <c:pt idx="1884">
                  <c:v>31</c:v>
                </c:pt>
                <c:pt idx="1885">
                  <c:v>28</c:v>
                </c:pt>
                <c:pt idx="1886">
                  <c:v>32</c:v>
                </c:pt>
                <c:pt idx="1887">
                  <c:v>32</c:v>
                </c:pt>
                <c:pt idx="1888">
                  <c:v>20</c:v>
                </c:pt>
                <c:pt idx="1889">
                  <c:v>39</c:v>
                </c:pt>
                <c:pt idx="1890">
                  <c:v>27</c:v>
                </c:pt>
                <c:pt idx="1891">
                  <c:v>29</c:v>
                </c:pt>
                <c:pt idx="1892">
                  <c:v>34</c:v>
                </c:pt>
                <c:pt idx="1893">
                  <c:v>29</c:v>
                </c:pt>
                <c:pt idx="1894">
                  <c:v>39</c:v>
                </c:pt>
                <c:pt idx="1895">
                  <c:v>38</c:v>
                </c:pt>
                <c:pt idx="1896">
                  <c:v>30</c:v>
                </c:pt>
                <c:pt idx="1897">
                  <c:v>22</c:v>
                </c:pt>
                <c:pt idx="1898">
                  <c:v>33</c:v>
                </c:pt>
                <c:pt idx="1899">
                  <c:v>32</c:v>
                </c:pt>
                <c:pt idx="1900">
                  <c:v>32</c:v>
                </c:pt>
                <c:pt idx="1901">
                  <c:v>26</c:v>
                </c:pt>
                <c:pt idx="1902">
                  <c:v>26</c:v>
                </c:pt>
                <c:pt idx="1903">
                  <c:v>32</c:v>
                </c:pt>
                <c:pt idx="1904">
                  <c:v>27</c:v>
                </c:pt>
                <c:pt idx="1905">
                  <c:v>23</c:v>
                </c:pt>
                <c:pt idx="1906">
                  <c:v>29</c:v>
                </c:pt>
                <c:pt idx="1907">
                  <c:v>29</c:v>
                </c:pt>
                <c:pt idx="1908">
                  <c:v>34</c:v>
                </c:pt>
                <c:pt idx="1909">
                  <c:v>20</c:v>
                </c:pt>
                <c:pt idx="1910">
                  <c:v>22</c:v>
                </c:pt>
                <c:pt idx="1911">
                  <c:v>37</c:v>
                </c:pt>
                <c:pt idx="1912">
                  <c:v>25</c:v>
                </c:pt>
                <c:pt idx="1913">
                  <c:v>41</c:v>
                </c:pt>
                <c:pt idx="1914">
                  <c:v>29</c:v>
                </c:pt>
                <c:pt idx="1915">
                  <c:v>18</c:v>
                </c:pt>
                <c:pt idx="1916">
                  <c:v>26</c:v>
                </c:pt>
                <c:pt idx="1917">
                  <c:v>31</c:v>
                </c:pt>
                <c:pt idx="1918">
                  <c:v>32</c:v>
                </c:pt>
                <c:pt idx="1919">
                  <c:v>21</c:v>
                </c:pt>
                <c:pt idx="1920">
                  <c:v>22</c:v>
                </c:pt>
                <c:pt idx="1921">
                  <c:v>31</c:v>
                </c:pt>
                <c:pt idx="1922">
                  <c:v>28</c:v>
                </c:pt>
                <c:pt idx="1923">
                  <c:v>41</c:v>
                </c:pt>
                <c:pt idx="1924">
                  <c:v>23</c:v>
                </c:pt>
                <c:pt idx="1925">
                  <c:v>34</c:v>
                </c:pt>
                <c:pt idx="1926">
                  <c:v>41</c:v>
                </c:pt>
                <c:pt idx="1927">
                  <c:v>35</c:v>
                </c:pt>
                <c:pt idx="1928">
                  <c:v>28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36</c:v>
                </c:pt>
                <c:pt idx="1933">
                  <c:v>29</c:v>
                </c:pt>
                <c:pt idx="1934">
                  <c:v>28</c:v>
                </c:pt>
                <c:pt idx="1935">
                  <c:v>36</c:v>
                </c:pt>
                <c:pt idx="1936">
                  <c:v>18</c:v>
                </c:pt>
                <c:pt idx="1937">
                  <c:v>33</c:v>
                </c:pt>
                <c:pt idx="1938">
                  <c:v>34</c:v>
                </c:pt>
                <c:pt idx="1939">
                  <c:v>27</c:v>
                </c:pt>
                <c:pt idx="1940">
                  <c:v>41</c:v>
                </c:pt>
                <c:pt idx="1941">
                  <c:v>19</c:v>
                </c:pt>
                <c:pt idx="1942">
                  <c:v>38</c:v>
                </c:pt>
                <c:pt idx="1943">
                  <c:v>30</c:v>
                </c:pt>
                <c:pt idx="1944">
                  <c:v>32</c:v>
                </c:pt>
                <c:pt idx="1945">
                  <c:v>30</c:v>
                </c:pt>
                <c:pt idx="1946">
                  <c:v>37</c:v>
                </c:pt>
                <c:pt idx="1947">
                  <c:v>32</c:v>
                </c:pt>
                <c:pt idx="1948">
                  <c:v>34</c:v>
                </c:pt>
                <c:pt idx="1949">
                  <c:v>23</c:v>
                </c:pt>
                <c:pt idx="1950">
                  <c:v>25</c:v>
                </c:pt>
                <c:pt idx="1951">
                  <c:v>24</c:v>
                </c:pt>
                <c:pt idx="1952">
                  <c:v>36</c:v>
                </c:pt>
                <c:pt idx="1953">
                  <c:v>21</c:v>
                </c:pt>
                <c:pt idx="1954">
                  <c:v>27</c:v>
                </c:pt>
                <c:pt idx="1955">
                  <c:v>34</c:v>
                </c:pt>
                <c:pt idx="1956">
                  <c:v>41</c:v>
                </c:pt>
                <c:pt idx="1957">
                  <c:v>27</c:v>
                </c:pt>
                <c:pt idx="1958">
                  <c:v>27</c:v>
                </c:pt>
                <c:pt idx="1959">
                  <c:v>28</c:v>
                </c:pt>
                <c:pt idx="1960">
                  <c:v>30</c:v>
                </c:pt>
                <c:pt idx="1961">
                  <c:v>34</c:v>
                </c:pt>
                <c:pt idx="1962">
                  <c:v>19</c:v>
                </c:pt>
                <c:pt idx="1963">
                  <c:v>24</c:v>
                </c:pt>
                <c:pt idx="1964">
                  <c:v>23</c:v>
                </c:pt>
                <c:pt idx="1965">
                  <c:v>26</c:v>
                </c:pt>
                <c:pt idx="1966">
                  <c:v>26</c:v>
                </c:pt>
                <c:pt idx="1967">
                  <c:v>18</c:v>
                </c:pt>
                <c:pt idx="1968">
                  <c:v>29</c:v>
                </c:pt>
                <c:pt idx="1969">
                  <c:v>19</c:v>
                </c:pt>
                <c:pt idx="1970">
                  <c:v>35</c:v>
                </c:pt>
                <c:pt idx="1971">
                  <c:v>22</c:v>
                </c:pt>
                <c:pt idx="1972">
                  <c:v>36</c:v>
                </c:pt>
                <c:pt idx="1973">
                  <c:v>21</c:v>
                </c:pt>
                <c:pt idx="1974">
                  <c:v>26</c:v>
                </c:pt>
                <c:pt idx="1975">
                  <c:v>18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29</c:v>
                </c:pt>
                <c:pt idx="1981">
                  <c:v>27</c:v>
                </c:pt>
                <c:pt idx="1982">
                  <c:v>29</c:v>
                </c:pt>
                <c:pt idx="1983">
                  <c:v>31</c:v>
                </c:pt>
                <c:pt idx="1984">
                  <c:v>25</c:v>
                </c:pt>
                <c:pt idx="1985">
                  <c:v>19</c:v>
                </c:pt>
                <c:pt idx="1986">
                  <c:v>19</c:v>
                </c:pt>
                <c:pt idx="1987">
                  <c:v>26</c:v>
                </c:pt>
                <c:pt idx="1988">
                  <c:v>19</c:v>
                </c:pt>
                <c:pt idx="1989">
                  <c:v>21</c:v>
                </c:pt>
                <c:pt idx="1990">
                  <c:v>28</c:v>
                </c:pt>
                <c:pt idx="1991">
                  <c:v>28</c:v>
                </c:pt>
                <c:pt idx="1992">
                  <c:v>31</c:v>
                </c:pt>
                <c:pt idx="1993">
                  <c:v>25</c:v>
                </c:pt>
                <c:pt idx="1994">
                  <c:v>25</c:v>
                </c:pt>
                <c:pt idx="1995">
                  <c:v>25</c:v>
                </c:pt>
                <c:pt idx="1996">
                  <c:v>25</c:v>
                </c:pt>
                <c:pt idx="1997">
                  <c:v>25</c:v>
                </c:pt>
                <c:pt idx="1998">
                  <c:v>26</c:v>
                </c:pt>
                <c:pt idx="1999">
                  <c:v>21</c:v>
                </c:pt>
                <c:pt idx="2000">
                  <c:v>22</c:v>
                </c:pt>
                <c:pt idx="2001">
                  <c:v>26</c:v>
                </c:pt>
                <c:pt idx="2002">
                  <c:v>26</c:v>
                </c:pt>
                <c:pt idx="2003">
                  <c:v>28</c:v>
                </c:pt>
                <c:pt idx="2004">
                  <c:v>28</c:v>
                </c:pt>
                <c:pt idx="2005">
                  <c:v>21</c:v>
                </c:pt>
                <c:pt idx="2006">
                  <c:v>29</c:v>
                </c:pt>
                <c:pt idx="2007">
                  <c:v>28</c:v>
                </c:pt>
                <c:pt idx="2008">
                  <c:v>23</c:v>
                </c:pt>
                <c:pt idx="2009">
                  <c:v>35</c:v>
                </c:pt>
                <c:pt idx="2010">
                  <c:v>21</c:v>
                </c:pt>
                <c:pt idx="2011">
                  <c:v>27</c:v>
                </c:pt>
                <c:pt idx="2012">
                  <c:v>33</c:v>
                </c:pt>
                <c:pt idx="2013">
                  <c:v>28</c:v>
                </c:pt>
                <c:pt idx="2014">
                  <c:v>20</c:v>
                </c:pt>
                <c:pt idx="2015">
                  <c:v>25</c:v>
                </c:pt>
                <c:pt idx="2016">
                  <c:v>24</c:v>
                </c:pt>
                <c:pt idx="2017">
                  <c:v>24</c:v>
                </c:pt>
                <c:pt idx="2018">
                  <c:v>25</c:v>
                </c:pt>
                <c:pt idx="2019">
                  <c:v>34</c:v>
                </c:pt>
                <c:pt idx="2020">
                  <c:v>20</c:v>
                </c:pt>
                <c:pt idx="2021">
                  <c:v>31</c:v>
                </c:pt>
                <c:pt idx="2022">
                  <c:v>35</c:v>
                </c:pt>
                <c:pt idx="2023">
                  <c:v>27</c:v>
                </c:pt>
                <c:pt idx="2024">
                  <c:v>20</c:v>
                </c:pt>
                <c:pt idx="2025">
                  <c:v>26</c:v>
                </c:pt>
                <c:pt idx="2026">
                  <c:v>20</c:v>
                </c:pt>
                <c:pt idx="2027">
                  <c:v>26</c:v>
                </c:pt>
                <c:pt idx="2028">
                  <c:v>26</c:v>
                </c:pt>
                <c:pt idx="2029">
                  <c:v>23</c:v>
                </c:pt>
                <c:pt idx="2030">
                  <c:v>22</c:v>
                </c:pt>
                <c:pt idx="2031">
                  <c:v>26</c:v>
                </c:pt>
                <c:pt idx="2032">
                  <c:v>29</c:v>
                </c:pt>
                <c:pt idx="2033">
                  <c:v>29</c:v>
                </c:pt>
                <c:pt idx="2034">
                  <c:v>24</c:v>
                </c:pt>
                <c:pt idx="2035">
                  <c:v>24</c:v>
                </c:pt>
                <c:pt idx="2036">
                  <c:v>24</c:v>
                </c:pt>
                <c:pt idx="2037">
                  <c:v>22</c:v>
                </c:pt>
                <c:pt idx="2038">
                  <c:v>19</c:v>
                </c:pt>
                <c:pt idx="2039">
                  <c:v>18</c:v>
                </c:pt>
                <c:pt idx="2040">
                  <c:v>23</c:v>
                </c:pt>
                <c:pt idx="2041">
                  <c:v>23</c:v>
                </c:pt>
                <c:pt idx="2042">
                  <c:v>18</c:v>
                </c:pt>
                <c:pt idx="2043">
                  <c:v>25</c:v>
                </c:pt>
                <c:pt idx="2044">
                  <c:v>22</c:v>
                </c:pt>
                <c:pt idx="2045">
                  <c:v>22</c:v>
                </c:pt>
                <c:pt idx="2046">
                  <c:v>22</c:v>
                </c:pt>
                <c:pt idx="2047">
                  <c:v>19</c:v>
                </c:pt>
                <c:pt idx="2048">
                  <c:v>25</c:v>
                </c:pt>
                <c:pt idx="2049">
                  <c:v>34</c:v>
                </c:pt>
                <c:pt idx="2050">
                  <c:v>25</c:v>
                </c:pt>
                <c:pt idx="2051">
                  <c:v>19</c:v>
                </c:pt>
                <c:pt idx="2052">
                  <c:v>19</c:v>
                </c:pt>
                <c:pt idx="2053">
                  <c:v>19</c:v>
                </c:pt>
                <c:pt idx="2054">
                  <c:v>19</c:v>
                </c:pt>
                <c:pt idx="2055">
                  <c:v>26</c:v>
                </c:pt>
                <c:pt idx="2056">
                  <c:v>23</c:v>
                </c:pt>
                <c:pt idx="2057">
                  <c:v>28</c:v>
                </c:pt>
                <c:pt idx="2058">
                  <c:v>28</c:v>
                </c:pt>
                <c:pt idx="2059">
                  <c:v>26</c:v>
                </c:pt>
                <c:pt idx="2060">
                  <c:v>22</c:v>
                </c:pt>
                <c:pt idx="2061">
                  <c:v>22</c:v>
                </c:pt>
                <c:pt idx="2062">
                  <c:v>25</c:v>
                </c:pt>
                <c:pt idx="2063">
                  <c:v>21</c:v>
                </c:pt>
                <c:pt idx="2064">
                  <c:v>21</c:v>
                </c:pt>
                <c:pt idx="2065">
                  <c:v>21</c:v>
                </c:pt>
                <c:pt idx="2066">
                  <c:v>20</c:v>
                </c:pt>
                <c:pt idx="2067">
                  <c:v>20</c:v>
                </c:pt>
                <c:pt idx="2068">
                  <c:v>31</c:v>
                </c:pt>
                <c:pt idx="2069">
                  <c:v>32</c:v>
                </c:pt>
                <c:pt idx="2070">
                  <c:v>25</c:v>
                </c:pt>
                <c:pt idx="2071">
                  <c:v>22</c:v>
                </c:pt>
                <c:pt idx="2072">
                  <c:v>25</c:v>
                </c:pt>
                <c:pt idx="2073">
                  <c:v>31</c:v>
                </c:pt>
                <c:pt idx="2074">
                  <c:v>18</c:v>
                </c:pt>
                <c:pt idx="2075">
                  <c:v>27</c:v>
                </c:pt>
                <c:pt idx="2076">
                  <c:v>27</c:v>
                </c:pt>
                <c:pt idx="2077">
                  <c:v>27</c:v>
                </c:pt>
                <c:pt idx="2078">
                  <c:v>27</c:v>
                </c:pt>
                <c:pt idx="2079">
                  <c:v>24</c:v>
                </c:pt>
                <c:pt idx="2080">
                  <c:v>24</c:v>
                </c:pt>
                <c:pt idx="2081">
                  <c:v>24</c:v>
                </c:pt>
                <c:pt idx="2082">
                  <c:v>20</c:v>
                </c:pt>
                <c:pt idx="2083">
                  <c:v>24</c:v>
                </c:pt>
                <c:pt idx="2084">
                  <c:v>20</c:v>
                </c:pt>
                <c:pt idx="2085">
                  <c:v>23</c:v>
                </c:pt>
                <c:pt idx="2086">
                  <c:v>23</c:v>
                </c:pt>
                <c:pt idx="2087">
                  <c:v>22</c:v>
                </c:pt>
                <c:pt idx="2088">
                  <c:v>23</c:v>
                </c:pt>
                <c:pt idx="2089">
                  <c:v>23</c:v>
                </c:pt>
                <c:pt idx="2090">
                  <c:v>34</c:v>
                </c:pt>
                <c:pt idx="2091">
                  <c:v>20</c:v>
                </c:pt>
                <c:pt idx="2092">
                  <c:v>24</c:v>
                </c:pt>
                <c:pt idx="2093">
                  <c:v>19</c:v>
                </c:pt>
                <c:pt idx="2094">
                  <c:v>26</c:v>
                </c:pt>
                <c:pt idx="2095">
                  <c:v>18</c:v>
                </c:pt>
                <c:pt idx="2096">
                  <c:v>26</c:v>
                </c:pt>
                <c:pt idx="2097">
                  <c:v>33</c:v>
                </c:pt>
                <c:pt idx="2098">
                  <c:v>31</c:v>
                </c:pt>
                <c:pt idx="2099">
                  <c:v>20</c:v>
                </c:pt>
                <c:pt idx="2100">
                  <c:v>20</c:v>
                </c:pt>
                <c:pt idx="2101">
                  <c:v>22</c:v>
                </c:pt>
                <c:pt idx="2102">
                  <c:v>22</c:v>
                </c:pt>
                <c:pt idx="2103">
                  <c:v>19</c:v>
                </c:pt>
                <c:pt idx="2104">
                  <c:v>18</c:v>
                </c:pt>
                <c:pt idx="2105">
                  <c:v>18</c:v>
                </c:pt>
                <c:pt idx="2106">
                  <c:v>18</c:v>
                </c:pt>
                <c:pt idx="2107">
                  <c:v>28</c:v>
                </c:pt>
                <c:pt idx="2108">
                  <c:v>18</c:v>
                </c:pt>
                <c:pt idx="2109">
                  <c:v>18</c:v>
                </c:pt>
                <c:pt idx="2110">
                  <c:v>18</c:v>
                </c:pt>
                <c:pt idx="2111">
                  <c:v>18</c:v>
                </c:pt>
                <c:pt idx="2112">
                  <c:v>18</c:v>
                </c:pt>
                <c:pt idx="2113">
                  <c:v>18</c:v>
                </c:pt>
                <c:pt idx="2114">
                  <c:v>18</c:v>
                </c:pt>
                <c:pt idx="2115">
                  <c:v>18</c:v>
                </c:pt>
                <c:pt idx="2116">
                  <c:v>18</c:v>
                </c:pt>
                <c:pt idx="2117">
                  <c:v>31</c:v>
                </c:pt>
                <c:pt idx="2118">
                  <c:v>28</c:v>
                </c:pt>
                <c:pt idx="2119">
                  <c:v>22</c:v>
                </c:pt>
                <c:pt idx="2120">
                  <c:v>22</c:v>
                </c:pt>
                <c:pt idx="2121">
                  <c:v>22</c:v>
                </c:pt>
                <c:pt idx="2122">
                  <c:v>22</c:v>
                </c:pt>
                <c:pt idx="2123">
                  <c:v>22</c:v>
                </c:pt>
                <c:pt idx="2124">
                  <c:v>18</c:v>
                </c:pt>
                <c:pt idx="2125">
                  <c:v>19</c:v>
                </c:pt>
                <c:pt idx="2126">
                  <c:v>25</c:v>
                </c:pt>
                <c:pt idx="2127">
                  <c:v>19</c:v>
                </c:pt>
                <c:pt idx="2128">
                  <c:v>19</c:v>
                </c:pt>
                <c:pt idx="2129">
                  <c:v>19</c:v>
                </c:pt>
                <c:pt idx="2130">
                  <c:v>19</c:v>
                </c:pt>
                <c:pt idx="2131">
                  <c:v>18</c:v>
                </c:pt>
                <c:pt idx="2132">
                  <c:v>19</c:v>
                </c:pt>
                <c:pt idx="2133">
                  <c:v>33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18</c:v>
                </c:pt>
                <c:pt idx="2138">
                  <c:v>22</c:v>
                </c:pt>
                <c:pt idx="2139">
                  <c:v>22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24</c:v>
                </c:pt>
                <c:pt idx="2145">
                  <c:v>20</c:v>
                </c:pt>
                <c:pt idx="2146">
                  <c:v>24</c:v>
                </c:pt>
                <c:pt idx="2147">
                  <c:v>20</c:v>
                </c:pt>
                <c:pt idx="2148">
                  <c:v>24</c:v>
                </c:pt>
                <c:pt idx="2149">
                  <c:v>24</c:v>
                </c:pt>
                <c:pt idx="2150">
                  <c:v>24</c:v>
                </c:pt>
                <c:pt idx="2151">
                  <c:v>20</c:v>
                </c:pt>
                <c:pt idx="2152">
                  <c:v>20</c:v>
                </c:pt>
                <c:pt idx="2153">
                  <c:v>21</c:v>
                </c:pt>
                <c:pt idx="2154">
                  <c:v>21</c:v>
                </c:pt>
                <c:pt idx="2155">
                  <c:v>28</c:v>
                </c:pt>
                <c:pt idx="2156">
                  <c:v>21</c:v>
                </c:pt>
                <c:pt idx="2157">
                  <c:v>20</c:v>
                </c:pt>
                <c:pt idx="2158">
                  <c:v>20</c:v>
                </c:pt>
                <c:pt idx="2159">
                  <c:v>20</c:v>
                </c:pt>
                <c:pt idx="2160">
                  <c:v>20</c:v>
                </c:pt>
                <c:pt idx="2161">
                  <c:v>26</c:v>
                </c:pt>
                <c:pt idx="2162">
                  <c:v>18</c:v>
                </c:pt>
                <c:pt idx="2163">
                  <c:v>28</c:v>
                </c:pt>
                <c:pt idx="2164">
                  <c:v>19</c:v>
                </c:pt>
                <c:pt idx="2165">
                  <c:v>23</c:v>
                </c:pt>
                <c:pt idx="2166">
                  <c:v>19</c:v>
                </c:pt>
                <c:pt idx="2167">
                  <c:v>19</c:v>
                </c:pt>
                <c:pt idx="2168">
                  <c:v>23</c:v>
                </c:pt>
                <c:pt idx="2169">
                  <c:v>23</c:v>
                </c:pt>
                <c:pt idx="2170">
                  <c:v>18</c:v>
                </c:pt>
                <c:pt idx="2171">
                  <c:v>23</c:v>
                </c:pt>
                <c:pt idx="2172">
                  <c:v>20</c:v>
                </c:pt>
                <c:pt idx="2173">
                  <c:v>19</c:v>
                </c:pt>
                <c:pt idx="2174">
                  <c:v>24</c:v>
                </c:pt>
                <c:pt idx="2175">
                  <c:v>19</c:v>
                </c:pt>
                <c:pt idx="2176">
                  <c:v>19</c:v>
                </c:pt>
                <c:pt idx="2177">
                  <c:v>19</c:v>
                </c:pt>
                <c:pt idx="2178">
                  <c:v>19</c:v>
                </c:pt>
                <c:pt idx="2179">
                  <c:v>19</c:v>
                </c:pt>
                <c:pt idx="2180">
                  <c:v>19</c:v>
                </c:pt>
                <c:pt idx="2181">
                  <c:v>19</c:v>
                </c:pt>
                <c:pt idx="2182">
                  <c:v>18</c:v>
                </c:pt>
                <c:pt idx="2183">
                  <c:v>18</c:v>
                </c:pt>
                <c:pt idx="2184">
                  <c:v>18</c:v>
                </c:pt>
                <c:pt idx="2185">
                  <c:v>18</c:v>
                </c:pt>
                <c:pt idx="2186">
                  <c:v>18</c:v>
                </c:pt>
                <c:pt idx="2187">
                  <c:v>18</c:v>
                </c:pt>
                <c:pt idx="2188">
                  <c:v>18</c:v>
                </c:pt>
                <c:pt idx="2189">
                  <c:v>18</c:v>
                </c:pt>
                <c:pt idx="2190">
                  <c:v>18</c:v>
                </c:pt>
                <c:pt idx="2191">
                  <c:v>18</c:v>
                </c:pt>
                <c:pt idx="2192">
                  <c:v>18</c:v>
                </c:pt>
                <c:pt idx="2193">
                  <c:v>18</c:v>
                </c:pt>
                <c:pt idx="2194">
                  <c:v>18</c:v>
                </c:pt>
                <c:pt idx="2195">
                  <c:v>22</c:v>
                </c:pt>
                <c:pt idx="2196">
                  <c:v>22</c:v>
                </c:pt>
                <c:pt idx="2197">
                  <c:v>22</c:v>
                </c:pt>
                <c:pt idx="2198">
                  <c:v>19</c:v>
                </c:pt>
                <c:pt idx="2199">
                  <c:v>19</c:v>
                </c:pt>
                <c:pt idx="2200">
                  <c:v>19</c:v>
                </c:pt>
                <c:pt idx="2201">
                  <c:v>19</c:v>
                </c:pt>
                <c:pt idx="2202">
                  <c:v>18</c:v>
                </c:pt>
                <c:pt idx="2203">
                  <c:v>18</c:v>
                </c:pt>
                <c:pt idx="2204">
                  <c:v>18</c:v>
                </c:pt>
                <c:pt idx="2205">
                  <c:v>19</c:v>
                </c:pt>
                <c:pt idx="2206">
                  <c:v>19</c:v>
                </c:pt>
                <c:pt idx="2207">
                  <c:v>18</c:v>
                </c:pt>
                <c:pt idx="2208">
                  <c:v>18</c:v>
                </c:pt>
                <c:pt idx="2209">
                  <c:v>18</c:v>
                </c:pt>
                <c:pt idx="2210">
                  <c:v>19</c:v>
                </c:pt>
                <c:pt idx="2211">
                  <c:v>19</c:v>
                </c:pt>
                <c:pt idx="2212">
                  <c:v>19</c:v>
                </c:pt>
                <c:pt idx="2213">
                  <c:v>18</c:v>
                </c:pt>
                <c:pt idx="2214">
                  <c:v>18</c:v>
                </c:pt>
                <c:pt idx="2215">
                  <c:v>19</c:v>
                </c:pt>
                <c:pt idx="2216">
                  <c:v>27</c:v>
                </c:pt>
                <c:pt idx="2217">
                  <c:v>18</c:v>
                </c:pt>
                <c:pt idx="2218">
                  <c:v>18</c:v>
                </c:pt>
                <c:pt idx="2219">
                  <c:v>30</c:v>
                </c:pt>
                <c:pt idx="2220">
                  <c:v>21</c:v>
                </c:pt>
                <c:pt idx="2221">
                  <c:v>22</c:v>
                </c:pt>
                <c:pt idx="2222">
                  <c:v>21</c:v>
                </c:pt>
                <c:pt idx="2223">
                  <c:v>21</c:v>
                </c:pt>
                <c:pt idx="2224">
                  <c:v>24</c:v>
                </c:pt>
                <c:pt idx="2225">
                  <c:v>27</c:v>
                </c:pt>
                <c:pt idx="2226">
                  <c:v>25</c:v>
                </c:pt>
                <c:pt idx="2227">
                  <c:v>24</c:v>
                </c:pt>
                <c:pt idx="2228">
                  <c:v>19</c:v>
                </c:pt>
                <c:pt idx="2229">
                  <c:v>25</c:v>
                </c:pt>
                <c:pt idx="2230">
                  <c:v>22</c:v>
                </c:pt>
                <c:pt idx="2231">
                  <c:v>25</c:v>
                </c:pt>
                <c:pt idx="2232">
                  <c:v>21</c:v>
                </c:pt>
                <c:pt idx="2233">
                  <c:v>26</c:v>
                </c:pt>
                <c:pt idx="2234">
                  <c:v>25</c:v>
                </c:pt>
                <c:pt idx="2235">
                  <c:v>24</c:v>
                </c:pt>
                <c:pt idx="2236">
                  <c:v>20</c:v>
                </c:pt>
                <c:pt idx="2237">
                  <c:v>20</c:v>
                </c:pt>
                <c:pt idx="2238">
                  <c:v>23</c:v>
                </c:pt>
                <c:pt idx="2239">
                  <c:v>20</c:v>
                </c:pt>
                <c:pt idx="2240">
                  <c:v>24</c:v>
                </c:pt>
                <c:pt idx="2241">
                  <c:v>25</c:v>
                </c:pt>
                <c:pt idx="2242">
                  <c:v>27</c:v>
                </c:pt>
                <c:pt idx="2243">
                  <c:v>24</c:v>
                </c:pt>
                <c:pt idx="2244">
                  <c:v>23</c:v>
                </c:pt>
                <c:pt idx="2245">
                  <c:v>20</c:v>
                </c:pt>
                <c:pt idx="2246">
                  <c:v>23</c:v>
                </c:pt>
                <c:pt idx="2247">
                  <c:v>20</c:v>
                </c:pt>
                <c:pt idx="2248">
                  <c:v>21</c:v>
                </c:pt>
                <c:pt idx="2249">
                  <c:v>25</c:v>
                </c:pt>
                <c:pt idx="2250">
                  <c:v>22</c:v>
                </c:pt>
                <c:pt idx="2251">
                  <c:v>18</c:v>
                </c:pt>
                <c:pt idx="2252">
                  <c:v>18</c:v>
                </c:pt>
                <c:pt idx="2253">
                  <c:v>25</c:v>
                </c:pt>
                <c:pt idx="2254">
                  <c:v>20</c:v>
                </c:pt>
                <c:pt idx="2255">
                  <c:v>19</c:v>
                </c:pt>
                <c:pt idx="2256">
                  <c:v>19</c:v>
                </c:pt>
                <c:pt idx="2257">
                  <c:v>19</c:v>
                </c:pt>
                <c:pt idx="2258">
                  <c:v>19</c:v>
                </c:pt>
                <c:pt idx="2259">
                  <c:v>19</c:v>
                </c:pt>
                <c:pt idx="2260">
                  <c:v>25</c:v>
                </c:pt>
                <c:pt idx="2261">
                  <c:v>19</c:v>
                </c:pt>
                <c:pt idx="2262">
                  <c:v>19</c:v>
                </c:pt>
                <c:pt idx="2263">
                  <c:v>19</c:v>
                </c:pt>
                <c:pt idx="2264">
                  <c:v>19</c:v>
                </c:pt>
                <c:pt idx="2265">
                  <c:v>20</c:v>
                </c:pt>
                <c:pt idx="2266">
                  <c:v>24</c:v>
                </c:pt>
                <c:pt idx="2267">
                  <c:v>20</c:v>
                </c:pt>
                <c:pt idx="2268">
                  <c:v>24</c:v>
                </c:pt>
                <c:pt idx="2269">
                  <c:v>18</c:v>
                </c:pt>
                <c:pt idx="2270">
                  <c:v>18</c:v>
                </c:pt>
                <c:pt idx="2271">
                  <c:v>26</c:v>
                </c:pt>
                <c:pt idx="2272">
                  <c:v>19</c:v>
                </c:pt>
                <c:pt idx="2273">
                  <c:v>30</c:v>
                </c:pt>
                <c:pt idx="2274">
                  <c:v>23</c:v>
                </c:pt>
                <c:pt idx="2275">
                  <c:v>20</c:v>
                </c:pt>
                <c:pt idx="2276">
                  <c:v>25</c:v>
                </c:pt>
                <c:pt idx="2277">
                  <c:v>26</c:v>
                </c:pt>
                <c:pt idx="2278">
                  <c:v>21</c:v>
                </c:pt>
                <c:pt idx="2279">
                  <c:v>20</c:v>
                </c:pt>
                <c:pt idx="2280">
                  <c:v>18</c:v>
                </c:pt>
                <c:pt idx="2281">
                  <c:v>28</c:v>
                </c:pt>
                <c:pt idx="2282">
                  <c:v>18</c:v>
                </c:pt>
                <c:pt idx="2283">
                  <c:v>19</c:v>
                </c:pt>
                <c:pt idx="2284">
                  <c:v>18</c:v>
                </c:pt>
                <c:pt idx="2285">
                  <c:v>20</c:v>
                </c:pt>
                <c:pt idx="2286">
                  <c:v>18</c:v>
                </c:pt>
                <c:pt idx="2287">
                  <c:v>21</c:v>
                </c:pt>
                <c:pt idx="2288">
                  <c:v>18</c:v>
                </c:pt>
                <c:pt idx="2289">
                  <c:v>18</c:v>
                </c:pt>
                <c:pt idx="2290">
                  <c:v>20</c:v>
                </c:pt>
                <c:pt idx="2291">
                  <c:v>18</c:v>
                </c:pt>
                <c:pt idx="2292">
                  <c:v>18</c:v>
                </c:pt>
                <c:pt idx="2293">
                  <c:v>18</c:v>
                </c:pt>
                <c:pt idx="2294">
                  <c:v>20</c:v>
                </c:pt>
                <c:pt idx="2295">
                  <c:v>18</c:v>
                </c:pt>
                <c:pt idx="2296">
                  <c:v>18</c:v>
                </c:pt>
                <c:pt idx="2297">
                  <c:v>20</c:v>
                </c:pt>
                <c:pt idx="2298">
                  <c:v>24</c:v>
                </c:pt>
                <c:pt idx="2299">
                  <c:v>25</c:v>
                </c:pt>
                <c:pt idx="2300">
                  <c:v>18</c:v>
                </c:pt>
                <c:pt idx="2301">
                  <c:v>29</c:v>
                </c:pt>
                <c:pt idx="2302">
                  <c:v>28</c:v>
                </c:pt>
                <c:pt idx="2303">
                  <c:v>20</c:v>
                </c:pt>
                <c:pt idx="2304">
                  <c:v>20</c:v>
                </c:pt>
                <c:pt idx="2305">
                  <c:v>28</c:v>
                </c:pt>
                <c:pt idx="2306">
                  <c:v>27</c:v>
                </c:pt>
                <c:pt idx="2307">
                  <c:v>23</c:v>
                </c:pt>
                <c:pt idx="2308">
                  <c:v>22</c:v>
                </c:pt>
                <c:pt idx="2309">
                  <c:v>28</c:v>
                </c:pt>
                <c:pt idx="2310">
                  <c:v>21</c:v>
                </c:pt>
                <c:pt idx="2311">
                  <c:v>27</c:v>
                </c:pt>
                <c:pt idx="2312">
                  <c:v>28</c:v>
                </c:pt>
                <c:pt idx="2313">
                  <c:v>29</c:v>
                </c:pt>
                <c:pt idx="2314">
                  <c:v>22</c:v>
                </c:pt>
                <c:pt idx="2315">
                  <c:v>18</c:v>
                </c:pt>
                <c:pt idx="2316">
                  <c:v>27</c:v>
                </c:pt>
                <c:pt idx="2317">
                  <c:v>26</c:v>
                </c:pt>
                <c:pt idx="2318">
                  <c:v>29</c:v>
                </c:pt>
                <c:pt idx="2319">
                  <c:v>26</c:v>
                </c:pt>
                <c:pt idx="2320">
                  <c:v>29</c:v>
                </c:pt>
                <c:pt idx="2321">
                  <c:v>20</c:v>
                </c:pt>
                <c:pt idx="2322">
                  <c:v>23</c:v>
                </c:pt>
                <c:pt idx="2323">
                  <c:v>23</c:v>
                </c:pt>
                <c:pt idx="2324">
                  <c:v>21</c:v>
                </c:pt>
                <c:pt idx="2325">
                  <c:v>25</c:v>
                </c:pt>
                <c:pt idx="2326">
                  <c:v>20</c:v>
                </c:pt>
                <c:pt idx="2327">
                  <c:v>27</c:v>
                </c:pt>
                <c:pt idx="2328">
                  <c:v>30</c:v>
                </c:pt>
                <c:pt idx="2329">
                  <c:v>21</c:v>
                </c:pt>
                <c:pt idx="2330">
                  <c:v>24</c:v>
                </c:pt>
                <c:pt idx="2331">
                  <c:v>30</c:v>
                </c:pt>
                <c:pt idx="2332">
                  <c:v>29</c:v>
                </c:pt>
                <c:pt idx="2333">
                  <c:v>30</c:v>
                </c:pt>
                <c:pt idx="2334">
                  <c:v>30</c:v>
                </c:pt>
              </c:strCache>
            </c:strRef>
          </c:xVal>
          <c:yVal>
            <c:numRef>
              <c:f>Healthcare!$Q$2:$Q$2336</c:f>
              <c:numCache>
                <c:formatCode>0.00_);[Red]\(0.00\)</c:formatCode>
                <c:ptCount val="2335"/>
                <c:pt idx="0">
                  <c:v>63770.43</c:v>
                </c:pt>
                <c:pt idx="1">
                  <c:v>62592.87</c:v>
                </c:pt>
                <c:pt idx="2">
                  <c:v>60021.4</c:v>
                </c:pt>
                <c:pt idx="3">
                  <c:v>58571.07</c:v>
                </c:pt>
                <c:pt idx="4">
                  <c:v>55135.4</c:v>
                </c:pt>
                <c:pt idx="5">
                  <c:v>52590.83</c:v>
                </c:pt>
                <c:pt idx="6">
                  <c:v>51194.559999999998</c:v>
                </c:pt>
                <c:pt idx="7">
                  <c:v>49577.66</c:v>
                </c:pt>
                <c:pt idx="8">
                  <c:v>48970.25</c:v>
                </c:pt>
                <c:pt idx="9">
                  <c:v>48885.14</c:v>
                </c:pt>
                <c:pt idx="10">
                  <c:v>48824.45</c:v>
                </c:pt>
                <c:pt idx="11">
                  <c:v>48675.519999999997</c:v>
                </c:pt>
                <c:pt idx="12">
                  <c:v>48673.56</c:v>
                </c:pt>
                <c:pt idx="13">
                  <c:v>48549.18</c:v>
                </c:pt>
                <c:pt idx="14">
                  <c:v>48517.56</c:v>
                </c:pt>
                <c:pt idx="15">
                  <c:v>48173.36</c:v>
                </c:pt>
                <c:pt idx="16">
                  <c:v>47928.03</c:v>
                </c:pt>
                <c:pt idx="17">
                  <c:v>47896.79</c:v>
                </c:pt>
                <c:pt idx="18">
                  <c:v>47496.49</c:v>
                </c:pt>
                <c:pt idx="19">
                  <c:v>47462.89</c:v>
                </c:pt>
                <c:pt idx="20">
                  <c:v>47403.88</c:v>
                </c:pt>
                <c:pt idx="21">
                  <c:v>47305.31</c:v>
                </c:pt>
                <c:pt idx="22">
                  <c:v>47291.06</c:v>
                </c:pt>
                <c:pt idx="23">
                  <c:v>47269.85</c:v>
                </c:pt>
                <c:pt idx="24">
                  <c:v>47055.53</c:v>
                </c:pt>
                <c:pt idx="25">
                  <c:v>46889.26</c:v>
                </c:pt>
                <c:pt idx="26">
                  <c:v>46718.16</c:v>
                </c:pt>
                <c:pt idx="27">
                  <c:v>46661.440000000002</c:v>
                </c:pt>
                <c:pt idx="28">
                  <c:v>46599.11</c:v>
                </c:pt>
                <c:pt idx="29">
                  <c:v>46255.11</c:v>
                </c:pt>
                <c:pt idx="30">
                  <c:v>46200.99</c:v>
                </c:pt>
                <c:pt idx="31">
                  <c:v>46151.12</c:v>
                </c:pt>
                <c:pt idx="32">
                  <c:v>46130.53</c:v>
                </c:pt>
                <c:pt idx="33">
                  <c:v>46113.51</c:v>
                </c:pt>
                <c:pt idx="34">
                  <c:v>45863.21</c:v>
                </c:pt>
                <c:pt idx="35">
                  <c:v>45710.21</c:v>
                </c:pt>
                <c:pt idx="36">
                  <c:v>45702.02</c:v>
                </c:pt>
                <c:pt idx="37">
                  <c:v>45008.959999999999</c:v>
                </c:pt>
                <c:pt idx="38">
                  <c:v>44641.2</c:v>
                </c:pt>
                <c:pt idx="39">
                  <c:v>44585.46</c:v>
                </c:pt>
                <c:pt idx="40">
                  <c:v>44501.4</c:v>
                </c:pt>
                <c:pt idx="41">
                  <c:v>44423.8</c:v>
                </c:pt>
                <c:pt idx="42">
                  <c:v>44400.41</c:v>
                </c:pt>
                <c:pt idx="43">
                  <c:v>44260.75</c:v>
                </c:pt>
                <c:pt idx="44">
                  <c:v>44202.65</c:v>
                </c:pt>
                <c:pt idx="45">
                  <c:v>43943.88</c:v>
                </c:pt>
                <c:pt idx="46">
                  <c:v>43921.18</c:v>
                </c:pt>
                <c:pt idx="47">
                  <c:v>43896.38</c:v>
                </c:pt>
                <c:pt idx="48">
                  <c:v>43817.45</c:v>
                </c:pt>
                <c:pt idx="49">
                  <c:v>43813.87</c:v>
                </c:pt>
                <c:pt idx="50">
                  <c:v>43753.34</c:v>
                </c:pt>
                <c:pt idx="51">
                  <c:v>43578.94</c:v>
                </c:pt>
                <c:pt idx="52">
                  <c:v>43254.42</c:v>
                </c:pt>
                <c:pt idx="53">
                  <c:v>43073.760000000002</c:v>
                </c:pt>
                <c:pt idx="54">
                  <c:v>42983.46</c:v>
                </c:pt>
                <c:pt idx="55">
                  <c:v>42969.85</c:v>
                </c:pt>
                <c:pt idx="56">
                  <c:v>42856.84</c:v>
                </c:pt>
                <c:pt idx="57">
                  <c:v>42764.12</c:v>
                </c:pt>
                <c:pt idx="58">
                  <c:v>42760.5</c:v>
                </c:pt>
                <c:pt idx="59">
                  <c:v>42644.2</c:v>
                </c:pt>
                <c:pt idx="60">
                  <c:v>42560.43</c:v>
                </c:pt>
                <c:pt idx="61">
                  <c:v>42538.720000000001</c:v>
                </c:pt>
                <c:pt idx="62">
                  <c:v>42478.6</c:v>
                </c:pt>
                <c:pt idx="63">
                  <c:v>42303.69</c:v>
                </c:pt>
                <c:pt idx="64">
                  <c:v>42211.14</c:v>
                </c:pt>
                <c:pt idx="65">
                  <c:v>42188.15</c:v>
                </c:pt>
                <c:pt idx="66">
                  <c:v>42124.52</c:v>
                </c:pt>
                <c:pt idx="67">
                  <c:v>42112.24</c:v>
                </c:pt>
                <c:pt idx="68">
                  <c:v>42111.66</c:v>
                </c:pt>
                <c:pt idx="69">
                  <c:v>41999.519999999997</c:v>
                </c:pt>
                <c:pt idx="70">
                  <c:v>41949.24</c:v>
                </c:pt>
                <c:pt idx="71">
                  <c:v>41919.1</c:v>
                </c:pt>
                <c:pt idx="72">
                  <c:v>41886.54</c:v>
                </c:pt>
                <c:pt idx="73">
                  <c:v>41794.629999999997</c:v>
                </c:pt>
                <c:pt idx="74">
                  <c:v>41681.86</c:v>
                </c:pt>
                <c:pt idx="75">
                  <c:v>41676.080000000002</c:v>
                </c:pt>
                <c:pt idx="76">
                  <c:v>41661.599999999999</c:v>
                </c:pt>
                <c:pt idx="77">
                  <c:v>41636.199999999997</c:v>
                </c:pt>
                <c:pt idx="78">
                  <c:v>41505.15</c:v>
                </c:pt>
                <c:pt idx="79">
                  <c:v>41351.879999999997</c:v>
                </c:pt>
                <c:pt idx="80">
                  <c:v>41331.79</c:v>
                </c:pt>
                <c:pt idx="81">
                  <c:v>41271.5</c:v>
                </c:pt>
                <c:pt idx="82">
                  <c:v>41250.39</c:v>
                </c:pt>
                <c:pt idx="83">
                  <c:v>41191.57</c:v>
                </c:pt>
                <c:pt idx="84">
                  <c:v>41097.160000000003</c:v>
                </c:pt>
                <c:pt idx="85">
                  <c:v>41055.29</c:v>
                </c:pt>
                <c:pt idx="86">
                  <c:v>41034.22</c:v>
                </c:pt>
                <c:pt idx="87">
                  <c:v>40974.160000000003</c:v>
                </c:pt>
                <c:pt idx="88">
                  <c:v>40961.29</c:v>
                </c:pt>
                <c:pt idx="89">
                  <c:v>40941.29</c:v>
                </c:pt>
                <c:pt idx="90">
                  <c:v>40932.43</c:v>
                </c:pt>
                <c:pt idx="91">
                  <c:v>40904.199999999997</c:v>
                </c:pt>
                <c:pt idx="92">
                  <c:v>40817.85</c:v>
                </c:pt>
                <c:pt idx="93">
                  <c:v>40720.550000000003</c:v>
                </c:pt>
                <c:pt idx="94">
                  <c:v>40692.910000000003</c:v>
                </c:pt>
                <c:pt idx="95">
                  <c:v>40590.550000000003</c:v>
                </c:pt>
                <c:pt idx="96">
                  <c:v>40419.019999999997</c:v>
                </c:pt>
                <c:pt idx="97">
                  <c:v>40373.74</c:v>
                </c:pt>
                <c:pt idx="98">
                  <c:v>40309.93</c:v>
                </c:pt>
                <c:pt idx="99">
                  <c:v>40284.379999999997</c:v>
                </c:pt>
                <c:pt idx="100">
                  <c:v>40273.65</c:v>
                </c:pt>
                <c:pt idx="101">
                  <c:v>40208.559999999998</c:v>
                </c:pt>
                <c:pt idx="102">
                  <c:v>40204.83</c:v>
                </c:pt>
                <c:pt idx="103">
                  <c:v>40182.25</c:v>
                </c:pt>
                <c:pt idx="104">
                  <c:v>40103.89</c:v>
                </c:pt>
                <c:pt idx="105">
                  <c:v>40069.440000000002</c:v>
                </c:pt>
                <c:pt idx="106">
                  <c:v>40054.730000000003</c:v>
                </c:pt>
                <c:pt idx="107">
                  <c:v>40003.33</c:v>
                </c:pt>
                <c:pt idx="108">
                  <c:v>39983.43</c:v>
                </c:pt>
                <c:pt idx="109">
                  <c:v>39963.120000000003</c:v>
                </c:pt>
                <c:pt idx="110">
                  <c:v>39871.699999999997</c:v>
                </c:pt>
                <c:pt idx="111">
                  <c:v>39865.699999999997</c:v>
                </c:pt>
                <c:pt idx="112">
                  <c:v>39836.519999999997</c:v>
                </c:pt>
                <c:pt idx="113">
                  <c:v>39774.28</c:v>
                </c:pt>
                <c:pt idx="114">
                  <c:v>39727.61</c:v>
                </c:pt>
                <c:pt idx="115">
                  <c:v>39725.519999999997</c:v>
                </c:pt>
                <c:pt idx="116">
                  <c:v>39722.75</c:v>
                </c:pt>
                <c:pt idx="117">
                  <c:v>39721.93</c:v>
                </c:pt>
                <c:pt idx="118">
                  <c:v>39670.44</c:v>
                </c:pt>
                <c:pt idx="119">
                  <c:v>39611.760000000002</c:v>
                </c:pt>
                <c:pt idx="120">
                  <c:v>39597.410000000003</c:v>
                </c:pt>
                <c:pt idx="121">
                  <c:v>39556.49</c:v>
                </c:pt>
                <c:pt idx="122">
                  <c:v>39396.86</c:v>
                </c:pt>
                <c:pt idx="123">
                  <c:v>39352.6</c:v>
                </c:pt>
                <c:pt idx="124">
                  <c:v>39315.279999999999</c:v>
                </c:pt>
                <c:pt idx="125">
                  <c:v>39241.440000000002</c:v>
                </c:pt>
                <c:pt idx="126">
                  <c:v>39221.120000000003</c:v>
                </c:pt>
                <c:pt idx="127">
                  <c:v>39125.33</c:v>
                </c:pt>
                <c:pt idx="128">
                  <c:v>39047.29</c:v>
                </c:pt>
                <c:pt idx="129">
                  <c:v>38998.550000000003</c:v>
                </c:pt>
                <c:pt idx="130">
                  <c:v>38947.43</c:v>
                </c:pt>
                <c:pt idx="131">
                  <c:v>38932.559999999998</c:v>
                </c:pt>
                <c:pt idx="132">
                  <c:v>38924.04</c:v>
                </c:pt>
                <c:pt idx="133">
                  <c:v>38893.360000000001</c:v>
                </c:pt>
                <c:pt idx="134">
                  <c:v>38869.25</c:v>
                </c:pt>
                <c:pt idx="135">
                  <c:v>38836.980000000003</c:v>
                </c:pt>
                <c:pt idx="136">
                  <c:v>38792.69</c:v>
                </c:pt>
                <c:pt idx="137">
                  <c:v>38746.36</c:v>
                </c:pt>
                <c:pt idx="138">
                  <c:v>38740.120000000003</c:v>
                </c:pt>
                <c:pt idx="139">
                  <c:v>38711</c:v>
                </c:pt>
                <c:pt idx="140">
                  <c:v>38709.18</c:v>
                </c:pt>
                <c:pt idx="141">
                  <c:v>38652.089999999997</c:v>
                </c:pt>
                <c:pt idx="142">
                  <c:v>38511.629999999997</c:v>
                </c:pt>
                <c:pt idx="143">
                  <c:v>38415.47</c:v>
                </c:pt>
                <c:pt idx="144">
                  <c:v>38405.26</c:v>
                </c:pt>
                <c:pt idx="145">
                  <c:v>38389.79</c:v>
                </c:pt>
                <c:pt idx="146">
                  <c:v>38344.57</c:v>
                </c:pt>
                <c:pt idx="147">
                  <c:v>38313.129999999997</c:v>
                </c:pt>
                <c:pt idx="148">
                  <c:v>38282.75</c:v>
                </c:pt>
                <c:pt idx="149">
                  <c:v>38245.589999999997</c:v>
                </c:pt>
                <c:pt idx="150">
                  <c:v>38241.74</c:v>
                </c:pt>
                <c:pt idx="151">
                  <c:v>38237.339999999997</c:v>
                </c:pt>
                <c:pt idx="152">
                  <c:v>38189.1</c:v>
                </c:pt>
                <c:pt idx="153">
                  <c:v>38126.25</c:v>
                </c:pt>
                <c:pt idx="154">
                  <c:v>37829.72</c:v>
                </c:pt>
                <c:pt idx="155">
                  <c:v>37800.980000000003</c:v>
                </c:pt>
                <c:pt idx="156">
                  <c:v>37742.58</c:v>
                </c:pt>
                <c:pt idx="157">
                  <c:v>37735.199999999997</c:v>
                </c:pt>
                <c:pt idx="158">
                  <c:v>37701.879999999997</c:v>
                </c:pt>
                <c:pt idx="159">
                  <c:v>37675.06</c:v>
                </c:pt>
                <c:pt idx="160">
                  <c:v>37650.74</c:v>
                </c:pt>
                <c:pt idx="161">
                  <c:v>37607.53</c:v>
                </c:pt>
                <c:pt idx="162">
                  <c:v>37484.449999999997</c:v>
                </c:pt>
                <c:pt idx="163">
                  <c:v>37465.339999999997</c:v>
                </c:pt>
                <c:pt idx="164">
                  <c:v>37425.94</c:v>
                </c:pt>
                <c:pt idx="165">
                  <c:v>37277.269999999997</c:v>
                </c:pt>
                <c:pt idx="166">
                  <c:v>37272.339999999997</c:v>
                </c:pt>
                <c:pt idx="167">
                  <c:v>37270.15</c:v>
                </c:pt>
                <c:pt idx="168">
                  <c:v>37251.22</c:v>
                </c:pt>
                <c:pt idx="169">
                  <c:v>37165.160000000003</c:v>
                </c:pt>
                <c:pt idx="170">
                  <c:v>37133.9</c:v>
                </c:pt>
                <c:pt idx="171">
                  <c:v>37079.370000000003</c:v>
                </c:pt>
                <c:pt idx="172">
                  <c:v>37076.370000000003</c:v>
                </c:pt>
                <c:pt idx="173">
                  <c:v>37040.879999999997</c:v>
                </c:pt>
                <c:pt idx="174">
                  <c:v>36976.449999999997</c:v>
                </c:pt>
                <c:pt idx="175">
                  <c:v>36950.26</c:v>
                </c:pt>
                <c:pt idx="176">
                  <c:v>36935.64</c:v>
                </c:pt>
                <c:pt idx="177">
                  <c:v>36922.61</c:v>
                </c:pt>
                <c:pt idx="178">
                  <c:v>36911.99</c:v>
                </c:pt>
                <c:pt idx="179">
                  <c:v>36910.61</c:v>
                </c:pt>
                <c:pt idx="180">
                  <c:v>36898.730000000003</c:v>
                </c:pt>
                <c:pt idx="181">
                  <c:v>36889.99</c:v>
                </c:pt>
                <c:pt idx="182">
                  <c:v>36837.47</c:v>
                </c:pt>
                <c:pt idx="183">
                  <c:v>36795.29</c:v>
                </c:pt>
                <c:pt idx="184">
                  <c:v>36786.370000000003</c:v>
                </c:pt>
                <c:pt idx="185">
                  <c:v>36580.28</c:v>
                </c:pt>
                <c:pt idx="186">
                  <c:v>36572.800000000003</c:v>
                </c:pt>
                <c:pt idx="187">
                  <c:v>36541.550000000003</c:v>
                </c:pt>
                <c:pt idx="188">
                  <c:v>36445.550000000003</c:v>
                </c:pt>
                <c:pt idx="189">
                  <c:v>36397.58</c:v>
                </c:pt>
                <c:pt idx="190">
                  <c:v>36350.71</c:v>
                </c:pt>
                <c:pt idx="191">
                  <c:v>36332.449999999997</c:v>
                </c:pt>
                <c:pt idx="192">
                  <c:v>36314.050000000003</c:v>
                </c:pt>
                <c:pt idx="193">
                  <c:v>36307.800000000003</c:v>
                </c:pt>
                <c:pt idx="194">
                  <c:v>36219.410000000003</c:v>
                </c:pt>
                <c:pt idx="195">
                  <c:v>36197.699999999997</c:v>
                </c:pt>
                <c:pt idx="196">
                  <c:v>36189.1</c:v>
                </c:pt>
                <c:pt idx="197">
                  <c:v>36182.870000000003</c:v>
                </c:pt>
                <c:pt idx="198">
                  <c:v>36149.480000000003</c:v>
                </c:pt>
                <c:pt idx="199">
                  <c:v>36124.57</c:v>
                </c:pt>
                <c:pt idx="200">
                  <c:v>36090.49</c:v>
                </c:pt>
                <c:pt idx="201">
                  <c:v>36085.22</c:v>
                </c:pt>
                <c:pt idx="202">
                  <c:v>36074.339999999997</c:v>
                </c:pt>
                <c:pt idx="203">
                  <c:v>36021.01</c:v>
                </c:pt>
                <c:pt idx="204">
                  <c:v>35952.65</c:v>
                </c:pt>
                <c:pt idx="205">
                  <c:v>35883.269999999997</c:v>
                </c:pt>
                <c:pt idx="206">
                  <c:v>35733.96</c:v>
                </c:pt>
                <c:pt idx="207">
                  <c:v>35711.39</c:v>
                </c:pt>
                <c:pt idx="208">
                  <c:v>35701.9</c:v>
                </c:pt>
                <c:pt idx="209">
                  <c:v>35595.589999999997</c:v>
                </c:pt>
                <c:pt idx="210">
                  <c:v>35585.58</c:v>
                </c:pt>
                <c:pt idx="211">
                  <c:v>35583.17</c:v>
                </c:pt>
                <c:pt idx="212">
                  <c:v>35573.26</c:v>
                </c:pt>
                <c:pt idx="213">
                  <c:v>35547.72</c:v>
                </c:pt>
                <c:pt idx="214">
                  <c:v>35547.47</c:v>
                </c:pt>
                <c:pt idx="215">
                  <c:v>35517.19</c:v>
                </c:pt>
                <c:pt idx="216">
                  <c:v>35491.64</c:v>
                </c:pt>
                <c:pt idx="217">
                  <c:v>35345.730000000003</c:v>
                </c:pt>
                <c:pt idx="218">
                  <c:v>35315.96</c:v>
                </c:pt>
                <c:pt idx="219">
                  <c:v>35302.089999999997</c:v>
                </c:pt>
                <c:pt idx="220">
                  <c:v>35160.129999999997</c:v>
                </c:pt>
                <c:pt idx="221">
                  <c:v>35147.53</c:v>
                </c:pt>
                <c:pt idx="222">
                  <c:v>35069.370000000003</c:v>
                </c:pt>
                <c:pt idx="223">
                  <c:v>35050.620000000003</c:v>
                </c:pt>
                <c:pt idx="224">
                  <c:v>35000.730000000003</c:v>
                </c:pt>
                <c:pt idx="225">
                  <c:v>34979.86</c:v>
                </c:pt>
                <c:pt idx="226">
                  <c:v>34976.42</c:v>
                </c:pt>
                <c:pt idx="227">
                  <c:v>34975.68</c:v>
                </c:pt>
                <c:pt idx="228">
                  <c:v>34940.61</c:v>
                </c:pt>
                <c:pt idx="229">
                  <c:v>34838.870000000003</c:v>
                </c:pt>
                <c:pt idx="230">
                  <c:v>34828.65</c:v>
                </c:pt>
                <c:pt idx="231">
                  <c:v>34806.47</c:v>
                </c:pt>
                <c:pt idx="232">
                  <c:v>34779.620000000003</c:v>
                </c:pt>
                <c:pt idx="233">
                  <c:v>34672.15</c:v>
                </c:pt>
                <c:pt idx="234">
                  <c:v>34617.839999999997</c:v>
                </c:pt>
                <c:pt idx="235">
                  <c:v>34543.39</c:v>
                </c:pt>
                <c:pt idx="236">
                  <c:v>34472.839999999997</c:v>
                </c:pt>
                <c:pt idx="237">
                  <c:v>34456.269999999997</c:v>
                </c:pt>
                <c:pt idx="238">
                  <c:v>34439.86</c:v>
                </c:pt>
                <c:pt idx="239">
                  <c:v>34402.22</c:v>
                </c:pt>
                <c:pt idx="240">
                  <c:v>34307.22</c:v>
                </c:pt>
                <c:pt idx="241">
                  <c:v>34293.120000000003</c:v>
                </c:pt>
                <c:pt idx="242">
                  <c:v>34289.43</c:v>
                </c:pt>
                <c:pt idx="243">
                  <c:v>34254.050000000003</c:v>
                </c:pt>
                <c:pt idx="244">
                  <c:v>34218.019999999997</c:v>
                </c:pt>
                <c:pt idx="245">
                  <c:v>34210.33</c:v>
                </c:pt>
                <c:pt idx="246">
                  <c:v>34205.07</c:v>
                </c:pt>
                <c:pt idx="247">
                  <c:v>34166.269999999997</c:v>
                </c:pt>
                <c:pt idx="248">
                  <c:v>34084.68</c:v>
                </c:pt>
                <c:pt idx="249">
                  <c:v>34053.360000000001</c:v>
                </c:pt>
                <c:pt idx="250">
                  <c:v>33975.47</c:v>
                </c:pt>
                <c:pt idx="251">
                  <c:v>33907.550000000003</c:v>
                </c:pt>
                <c:pt idx="252">
                  <c:v>33900.65</c:v>
                </c:pt>
                <c:pt idx="253">
                  <c:v>33829.39</c:v>
                </c:pt>
                <c:pt idx="254">
                  <c:v>33753.32</c:v>
                </c:pt>
                <c:pt idx="255">
                  <c:v>33750.29</c:v>
                </c:pt>
                <c:pt idx="256">
                  <c:v>33732.69</c:v>
                </c:pt>
                <c:pt idx="257">
                  <c:v>33707.550000000003</c:v>
                </c:pt>
                <c:pt idx="258">
                  <c:v>33611.71</c:v>
                </c:pt>
                <c:pt idx="259">
                  <c:v>33527.1</c:v>
                </c:pt>
                <c:pt idx="260">
                  <c:v>33475.82</c:v>
                </c:pt>
                <c:pt idx="261">
                  <c:v>33471.97</c:v>
                </c:pt>
                <c:pt idx="262">
                  <c:v>33450.99</c:v>
                </c:pt>
                <c:pt idx="263">
                  <c:v>33344.449999999997</c:v>
                </c:pt>
                <c:pt idx="264">
                  <c:v>33307.550000000003</c:v>
                </c:pt>
                <c:pt idx="265">
                  <c:v>33292.83</c:v>
                </c:pt>
                <c:pt idx="266">
                  <c:v>33121</c:v>
                </c:pt>
                <c:pt idx="267">
                  <c:v>33090.660000000003</c:v>
                </c:pt>
                <c:pt idx="268">
                  <c:v>33074.94</c:v>
                </c:pt>
                <c:pt idx="269">
                  <c:v>33057.230000000003</c:v>
                </c:pt>
                <c:pt idx="270">
                  <c:v>33025.32</c:v>
                </c:pt>
                <c:pt idx="271">
                  <c:v>33017.46</c:v>
                </c:pt>
                <c:pt idx="272">
                  <c:v>32947.629999999997</c:v>
                </c:pt>
                <c:pt idx="273">
                  <c:v>32906.69</c:v>
                </c:pt>
                <c:pt idx="274">
                  <c:v>32827.51</c:v>
                </c:pt>
                <c:pt idx="275">
                  <c:v>32787.46</c:v>
                </c:pt>
                <c:pt idx="276">
                  <c:v>32765.33</c:v>
                </c:pt>
                <c:pt idx="277">
                  <c:v>32760.48</c:v>
                </c:pt>
                <c:pt idx="278">
                  <c:v>32734.19</c:v>
                </c:pt>
                <c:pt idx="279">
                  <c:v>32716.2</c:v>
                </c:pt>
                <c:pt idx="280">
                  <c:v>32686.080000000002</c:v>
                </c:pt>
                <c:pt idx="281">
                  <c:v>32672.11</c:v>
                </c:pt>
                <c:pt idx="282">
                  <c:v>32548.34</c:v>
                </c:pt>
                <c:pt idx="283">
                  <c:v>32485.46</c:v>
                </c:pt>
                <c:pt idx="284">
                  <c:v>32462.35</c:v>
                </c:pt>
                <c:pt idx="285">
                  <c:v>32430.22</c:v>
                </c:pt>
                <c:pt idx="286">
                  <c:v>32428.63</c:v>
                </c:pt>
                <c:pt idx="287">
                  <c:v>32288.49</c:v>
                </c:pt>
                <c:pt idx="288">
                  <c:v>32259.96</c:v>
                </c:pt>
                <c:pt idx="289">
                  <c:v>32222.81</c:v>
                </c:pt>
                <c:pt idx="290">
                  <c:v>32192.76</c:v>
                </c:pt>
                <c:pt idx="291">
                  <c:v>32108.66</c:v>
                </c:pt>
                <c:pt idx="292">
                  <c:v>32086.21</c:v>
                </c:pt>
                <c:pt idx="293">
                  <c:v>31980.89</c:v>
                </c:pt>
                <c:pt idx="294">
                  <c:v>31897.1</c:v>
                </c:pt>
                <c:pt idx="295">
                  <c:v>31743.919999999998</c:v>
                </c:pt>
                <c:pt idx="296">
                  <c:v>31736.7</c:v>
                </c:pt>
                <c:pt idx="297">
                  <c:v>31620</c:v>
                </c:pt>
                <c:pt idx="298">
                  <c:v>31591.82</c:v>
                </c:pt>
                <c:pt idx="299">
                  <c:v>31368.81</c:v>
                </c:pt>
                <c:pt idx="300">
                  <c:v>31328.27</c:v>
                </c:pt>
                <c:pt idx="301">
                  <c:v>31322.53</c:v>
                </c:pt>
                <c:pt idx="302">
                  <c:v>31234.560000000001</c:v>
                </c:pt>
                <c:pt idx="303">
                  <c:v>31196.61</c:v>
                </c:pt>
                <c:pt idx="304">
                  <c:v>30942.19</c:v>
                </c:pt>
                <c:pt idx="305">
                  <c:v>30763.01</c:v>
                </c:pt>
                <c:pt idx="306">
                  <c:v>30724.44</c:v>
                </c:pt>
                <c:pt idx="307">
                  <c:v>30697.71</c:v>
                </c:pt>
                <c:pt idx="308">
                  <c:v>30625.65</c:v>
                </c:pt>
                <c:pt idx="309">
                  <c:v>30530.5</c:v>
                </c:pt>
                <c:pt idx="310">
                  <c:v>30457.37</c:v>
                </c:pt>
                <c:pt idx="311">
                  <c:v>30422.03</c:v>
                </c:pt>
                <c:pt idx="312">
                  <c:v>30409.53</c:v>
                </c:pt>
                <c:pt idx="313">
                  <c:v>30366.93</c:v>
                </c:pt>
                <c:pt idx="314">
                  <c:v>30328.27</c:v>
                </c:pt>
                <c:pt idx="315">
                  <c:v>30284.639999999999</c:v>
                </c:pt>
                <c:pt idx="316">
                  <c:v>30260</c:v>
                </c:pt>
                <c:pt idx="317">
                  <c:v>30184.94</c:v>
                </c:pt>
                <c:pt idx="318">
                  <c:v>30166.62</c:v>
                </c:pt>
                <c:pt idx="319">
                  <c:v>30134.75</c:v>
                </c:pt>
                <c:pt idx="320">
                  <c:v>30095.97</c:v>
                </c:pt>
                <c:pt idx="321">
                  <c:v>30063.58</c:v>
                </c:pt>
                <c:pt idx="322">
                  <c:v>30026.87</c:v>
                </c:pt>
                <c:pt idx="323">
                  <c:v>29969.67</c:v>
                </c:pt>
                <c:pt idx="324">
                  <c:v>29933.75</c:v>
                </c:pt>
                <c:pt idx="325">
                  <c:v>29929.56</c:v>
                </c:pt>
                <c:pt idx="326">
                  <c:v>29899.25</c:v>
                </c:pt>
                <c:pt idx="327">
                  <c:v>29852.48</c:v>
                </c:pt>
                <c:pt idx="328">
                  <c:v>29818.76</c:v>
                </c:pt>
                <c:pt idx="329">
                  <c:v>29816.639999999999</c:v>
                </c:pt>
                <c:pt idx="330">
                  <c:v>29760.6</c:v>
                </c:pt>
                <c:pt idx="331">
                  <c:v>29757.69</c:v>
                </c:pt>
                <c:pt idx="332">
                  <c:v>29622.69</c:v>
                </c:pt>
                <c:pt idx="333">
                  <c:v>29583.8</c:v>
                </c:pt>
                <c:pt idx="334">
                  <c:v>29523.17</c:v>
                </c:pt>
                <c:pt idx="335">
                  <c:v>29443.59</c:v>
                </c:pt>
                <c:pt idx="336">
                  <c:v>29352.560000000001</c:v>
                </c:pt>
                <c:pt idx="337">
                  <c:v>29330.98</c:v>
                </c:pt>
                <c:pt idx="338">
                  <c:v>29227.599999999999</c:v>
                </c:pt>
                <c:pt idx="339">
                  <c:v>29186.48</c:v>
                </c:pt>
                <c:pt idx="340">
                  <c:v>29160.39</c:v>
                </c:pt>
                <c:pt idx="341">
                  <c:v>29141.360000000001</c:v>
                </c:pt>
                <c:pt idx="342">
                  <c:v>29114.77</c:v>
                </c:pt>
                <c:pt idx="343">
                  <c:v>29114.21</c:v>
                </c:pt>
                <c:pt idx="344">
                  <c:v>29007.82</c:v>
                </c:pt>
                <c:pt idx="345">
                  <c:v>28998.68</c:v>
                </c:pt>
                <c:pt idx="346">
                  <c:v>28950.47</c:v>
                </c:pt>
                <c:pt idx="347">
                  <c:v>28923.14</c:v>
                </c:pt>
                <c:pt idx="348">
                  <c:v>28868.66</c:v>
                </c:pt>
                <c:pt idx="349">
                  <c:v>28716.14</c:v>
                </c:pt>
                <c:pt idx="350">
                  <c:v>28542.86</c:v>
                </c:pt>
                <c:pt idx="351">
                  <c:v>28476.73</c:v>
                </c:pt>
                <c:pt idx="352">
                  <c:v>28468.92</c:v>
                </c:pt>
                <c:pt idx="353">
                  <c:v>28340.19</c:v>
                </c:pt>
                <c:pt idx="354">
                  <c:v>28302.33</c:v>
                </c:pt>
                <c:pt idx="355">
                  <c:v>28287.9</c:v>
                </c:pt>
                <c:pt idx="356">
                  <c:v>28245.34</c:v>
                </c:pt>
                <c:pt idx="357">
                  <c:v>28101.33</c:v>
                </c:pt>
                <c:pt idx="358">
                  <c:v>28006.94</c:v>
                </c:pt>
                <c:pt idx="359">
                  <c:v>27980.77</c:v>
                </c:pt>
                <c:pt idx="360">
                  <c:v>27941.29</c:v>
                </c:pt>
                <c:pt idx="361">
                  <c:v>27931.11</c:v>
                </c:pt>
                <c:pt idx="362">
                  <c:v>27925.86</c:v>
                </c:pt>
                <c:pt idx="363">
                  <c:v>27849.94</c:v>
                </c:pt>
                <c:pt idx="364">
                  <c:v>27808.73</c:v>
                </c:pt>
                <c:pt idx="365">
                  <c:v>27724.29</c:v>
                </c:pt>
                <c:pt idx="366">
                  <c:v>27696.11</c:v>
                </c:pt>
                <c:pt idx="367">
                  <c:v>27625.17</c:v>
                </c:pt>
                <c:pt idx="368">
                  <c:v>27619.360000000001</c:v>
                </c:pt>
                <c:pt idx="369">
                  <c:v>27614.71</c:v>
                </c:pt>
                <c:pt idx="370">
                  <c:v>27598.93</c:v>
                </c:pt>
                <c:pt idx="371">
                  <c:v>27534.53</c:v>
                </c:pt>
                <c:pt idx="372">
                  <c:v>27533.91</c:v>
                </c:pt>
                <c:pt idx="373">
                  <c:v>27495.59</c:v>
                </c:pt>
                <c:pt idx="374">
                  <c:v>27432.73</c:v>
                </c:pt>
                <c:pt idx="375">
                  <c:v>27375.9</c:v>
                </c:pt>
                <c:pt idx="376">
                  <c:v>27346.04</c:v>
                </c:pt>
                <c:pt idx="377">
                  <c:v>27322.73</c:v>
                </c:pt>
                <c:pt idx="378">
                  <c:v>27236.959999999999</c:v>
                </c:pt>
                <c:pt idx="379">
                  <c:v>27218.44</c:v>
                </c:pt>
                <c:pt idx="380">
                  <c:v>27117.99</c:v>
                </c:pt>
                <c:pt idx="381">
                  <c:v>27092.38</c:v>
                </c:pt>
                <c:pt idx="382">
                  <c:v>27080.639999999999</c:v>
                </c:pt>
                <c:pt idx="383">
                  <c:v>27037.91</c:v>
                </c:pt>
                <c:pt idx="384">
                  <c:v>27000.98</c:v>
                </c:pt>
                <c:pt idx="385">
                  <c:v>26936.98</c:v>
                </c:pt>
                <c:pt idx="386">
                  <c:v>26927.69</c:v>
                </c:pt>
                <c:pt idx="387">
                  <c:v>26926.51</c:v>
                </c:pt>
                <c:pt idx="388">
                  <c:v>26912.560000000001</c:v>
                </c:pt>
                <c:pt idx="389">
                  <c:v>26607.89</c:v>
                </c:pt>
                <c:pt idx="390">
                  <c:v>26479.4</c:v>
                </c:pt>
                <c:pt idx="391">
                  <c:v>26467.1</c:v>
                </c:pt>
                <c:pt idx="392">
                  <c:v>26392.26</c:v>
                </c:pt>
                <c:pt idx="393">
                  <c:v>26316.59</c:v>
                </c:pt>
                <c:pt idx="394">
                  <c:v>26236.58</c:v>
                </c:pt>
                <c:pt idx="395">
                  <c:v>26140.36</c:v>
                </c:pt>
                <c:pt idx="396">
                  <c:v>26125.67</c:v>
                </c:pt>
                <c:pt idx="397">
                  <c:v>26109.33</c:v>
                </c:pt>
                <c:pt idx="398">
                  <c:v>26026.97</c:v>
                </c:pt>
                <c:pt idx="399">
                  <c:v>26018.95</c:v>
                </c:pt>
                <c:pt idx="400">
                  <c:v>25992.82</c:v>
                </c:pt>
                <c:pt idx="401">
                  <c:v>25678.78</c:v>
                </c:pt>
                <c:pt idx="402">
                  <c:v>25656.58</c:v>
                </c:pt>
                <c:pt idx="403">
                  <c:v>25648.98</c:v>
                </c:pt>
                <c:pt idx="404">
                  <c:v>25517.11</c:v>
                </c:pt>
                <c:pt idx="405">
                  <c:v>25382.3</c:v>
                </c:pt>
                <c:pt idx="406">
                  <c:v>25333.33</c:v>
                </c:pt>
                <c:pt idx="407">
                  <c:v>25309.49</c:v>
                </c:pt>
                <c:pt idx="408">
                  <c:v>25127.22</c:v>
                </c:pt>
                <c:pt idx="409">
                  <c:v>25081.77</c:v>
                </c:pt>
                <c:pt idx="410">
                  <c:v>25075.97</c:v>
                </c:pt>
                <c:pt idx="411">
                  <c:v>24915.22</c:v>
                </c:pt>
                <c:pt idx="412">
                  <c:v>24915.05</c:v>
                </c:pt>
                <c:pt idx="413">
                  <c:v>24873.38</c:v>
                </c:pt>
                <c:pt idx="414">
                  <c:v>24869.84</c:v>
                </c:pt>
                <c:pt idx="415">
                  <c:v>24863.25</c:v>
                </c:pt>
                <c:pt idx="416">
                  <c:v>24817.25</c:v>
                </c:pt>
                <c:pt idx="417">
                  <c:v>24795.040000000001</c:v>
                </c:pt>
                <c:pt idx="418">
                  <c:v>24671.66</c:v>
                </c:pt>
                <c:pt idx="419">
                  <c:v>24667.42</c:v>
                </c:pt>
                <c:pt idx="420">
                  <c:v>24603.05</c:v>
                </c:pt>
                <c:pt idx="421">
                  <c:v>24535.7</c:v>
                </c:pt>
                <c:pt idx="422">
                  <c:v>24520.26</c:v>
                </c:pt>
                <c:pt idx="423">
                  <c:v>24513.09</c:v>
                </c:pt>
                <c:pt idx="424">
                  <c:v>24476.48</c:v>
                </c:pt>
                <c:pt idx="425">
                  <c:v>24393.62</c:v>
                </c:pt>
                <c:pt idx="426">
                  <c:v>24387.74</c:v>
                </c:pt>
                <c:pt idx="427">
                  <c:v>24294.02</c:v>
                </c:pt>
                <c:pt idx="428">
                  <c:v>24227.34</c:v>
                </c:pt>
                <c:pt idx="429">
                  <c:v>24180.93</c:v>
                </c:pt>
                <c:pt idx="430">
                  <c:v>24106.91</c:v>
                </c:pt>
                <c:pt idx="431">
                  <c:v>24059.68</c:v>
                </c:pt>
                <c:pt idx="432">
                  <c:v>23967.38</c:v>
                </c:pt>
                <c:pt idx="433">
                  <c:v>23887.66</c:v>
                </c:pt>
                <c:pt idx="434">
                  <c:v>23807.24</c:v>
                </c:pt>
                <c:pt idx="435">
                  <c:v>23568.27</c:v>
                </c:pt>
                <c:pt idx="436">
                  <c:v>23563.02</c:v>
                </c:pt>
                <c:pt idx="437">
                  <c:v>23401.31</c:v>
                </c:pt>
                <c:pt idx="438">
                  <c:v>23306.55</c:v>
                </c:pt>
                <c:pt idx="439">
                  <c:v>23288.93</c:v>
                </c:pt>
                <c:pt idx="440">
                  <c:v>23244.79</c:v>
                </c:pt>
                <c:pt idx="441">
                  <c:v>23241.47</c:v>
                </c:pt>
                <c:pt idx="442">
                  <c:v>23082.959999999999</c:v>
                </c:pt>
                <c:pt idx="443">
                  <c:v>23065.42</c:v>
                </c:pt>
                <c:pt idx="444">
                  <c:v>23045.57</c:v>
                </c:pt>
                <c:pt idx="445">
                  <c:v>22493.66</c:v>
                </c:pt>
                <c:pt idx="446">
                  <c:v>22478.6</c:v>
                </c:pt>
                <c:pt idx="447">
                  <c:v>22462.04</c:v>
                </c:pt>
                <c:pt idx="448">
                  <c:v>22412.65</c:v>
                </c:pt>
                <c:pt idx="449">
                  <c:v>22395.74</c:v>
                </c:pt>
                <c:pt idx="450">
                  <c:v>22331.57</c:v>
                </c:pt>
                <c:pt idx="451">
                  <c:v>22218.11</c:v>
                </c:pt>
                <c:pt idx="452">
                  <c:v>22192.44</c:v>
                </c:pt>
                <c:pt idx="453">
                  <c:v>22144.03</c:v>
                </c:pt>
                <c:pt idx="454">
                  <c:v>22097.62</c:v>
                </c:pt>
                <c:pt idx="455">
                  <c:v>21984.47</c:v>
                </c:pt>
                <c:pt idx="456">
                  <c:v>21978.68</c:v>
                </c:pt>
                <c:pt idx="457">
                  <c:v>21882.400000000001</c:v>
                </c:pt>
                <c:pt idx="458">
                  <c:v>21880.82</c:v>
                </c:pt>
                <c:pt idx="459">
                  <c:v>21797</c:v>
                </c:pt>
                <c:pt idx="460">
                  <c:v>21774.32</c:v>
                </c:pt>
                <c:pt idx="461">
                  <c:v>21771.34</c:v>
                </c:pt>
                <c:pt idx="462">
                  <c:v>21677.279999999999</c:v>
                </c:pt>
                <c:pt idx="463">
                  <c:v>21661.16</c:v>
                </c:pt>
                <c:pt idx="464">
                  <c:v>21659.93</c:v>
                </c:pt>
                <c:pt idx="465">
                  <c:v>21595.38</c:v>
                </c:pt>
                <c:pt idx="466">
                  <c:v>21472.48</c:v>
                </c:pt>
                <c:pt idx="467">
                  <c:v>21348.71</c:v>
                </c:pt>
                <c:pt idx="468">
                  <c:v>21344.85</c:v>
                </c:pt>
                <c:pt idx="469">
                  <c:v>21259.38</c:v>
                </c:pt>
                <c:pt idx="470">
                  <c:v>21232.18</c:v>
                </c:pt>
                <c:pt idx="471">
                  <c:v>21223.68</c:v>
                </c:pt>
                <c:pt idx="472">
                  <c:v>21195.82</c:v>
                </c:pt>
                <c:pt idx="473">
                  <c:v>21098.55</c:v>
                </c:pt>
                <c:pt idx="474">
                  <c:v>21082.16</c:v>
                </c:pt>
                <c:pt idx="475">
                  <c:v>20893.060000000001</c:v>
                </c:pt>
                <c:pt idx="476">
                  <c:v>20878.78</c:v>
                </c:pt>
                <c:pt idx="477">
                  <c:v>20781.490000000002</c:v>
                </c:pt>
                <c:pt idx="478">
                  <c:v>20773.63</c:v>
                </c:pt>
                <c:pt idx="479">
                  <c:v>20745.990000000002</c:v>
                </c:pt>
                <c:pt idx="480">
                  <c:v>20709.02</c:v>
                </c:pt>
                <c:pt idx="481">
                  <c:v>20630.28</c:v>
                </c:pt>
                <c:pt idx="482">
                  <c:v>20568.32</c:v>
                </c:pt>
                <c:pt idx="483">
                  <c:v>20463</c:v>
                </c:pt>
                <c:pt idx="484">
                  <c:v>20446.849999999999</c:v>
                </c:pt>
                <c:pt idx="485">
                  <c:v>20420.599999999999</c:v>
                </c:pt>
                <c:pt idx="486">
                  <c:v>20354.5</c:v>
                </c:pt>
                <c:pt idx="487">
                  <c:v>20296.86</c:v>
                </c:pt>
                <c:pt idx="488">
                  <c:v>20277.810000000001</c:v>
                </c:pt>
                <c:pt idx="489">
                  <c:v>20253.84</c:v>
                </c:pt>
                <c:pt idx="490">
                  <c:v>20234.849999999999</c:v>
                </c:pt>
                <c:pt idx="491">
                  <c:v>20177.669999999998</c:v>
                </c:pt>
                <c:pt idx="492">
                  <c:v>20167.34</c:v>
                </c:pt>
                <c:pt idx="493">
                  <c:v>20149.32</c:v>
                </c:pt>
                <c:pt idx="494">
                  <c:v>20009.63</c:v>
                </c:pt>
                <c:pt idx="495">
                  <c:v>19995.29</c:v>
                </c:pt>
                <c:pt idx="496">
                  <c:v>19964.75</c:v>
                </c:pt>
                <c:pt idx="497">
                  <c:v>19933.46</c:v>
                </c:pt>
                <c:pt idx="498">
                  <c:v>19798.05</c:v>
                </c:pt>
                <c:pt idx="499">
                  <c:v>19749.38</c:v>
                </c:pt>
                <c:pt idx="500">
                  <c:v>19719.689999999999</c:v>
                </c:pt>
                <c:pt idx="501">
                  <c:v>19673.34</c:v>
                </c:pt>
                <c:pt idx="502">
                  <c:v>19594.810000000001</c:v>
                </c:pt>
                <c:pt idx="503">
                  <c:v>19551.34</c:v>
                </c:pt>
                <c:pt idx="504">
                  <c:v>19539.240000000002</c:v>
                </c:pt>
                <c:pt idx="505">
                  <c:v>19521.97</c:v>
                </c:pt>
                <c:pt idx="506">
                  <c:v>19515.54</c:v>
                </c:pt>
                <c:pt idx="507">
                  <c:v>19496.72</c:v>
                </c:pt>
                <c:pt idx="508">
                  <c:v>19444.27</c:v>
                </c:pt>
                <c:pt idx="509">
                  <c:v>19442.349999999999</c:v>
                </c:pt>
                <c:pt idx="510">
                  <c:v>19362</c:v>
                </c:pt>
                <c:pt idx="511">
                  <c:v>19350.37</c:v>
                </c:pt>
                <c:pt idx="512">
                  <c:v>19321.060000000001</c:v>
                </c:pt>
                <c:pt idx="513">
                  <c:v>19259.96</c:v>
                </c:pt>
                <c:pt idx="514">
                  <c:v>19214.71</c:v>
                </c:pt>
                <c:pt idx="515">
                  <c:v>19199.939999999999</c:v>
                </c:pt>
                <c:pt idx="516">
                  <c:v>19144.580000000002</c:v>
                </c:pt>
                <c:pt idx="517">
                  <c:v>19107.78</c:v>
                </c:pt>
                <c:pt idx="518">
                  <c:v>19040.88</c:v>
                </c:pt>
                <c:pt idx="519">
                  <c:v>19023.259999999998</c:v>
                </c:pt>
                <c:pt idx="520">
                  <c:v>18972.5</c:v>
                </c:pt>
                <c:pt idx="521">
                  <c:v>18963.169999999998</c:v>
                </c:pt>
                <c:pt idx="522">
                  <c:v>18955.22</c:v>
                </c:pt>
                <c:pt idx="523">
                  <c:v>18954.560000000001</c:v>
                </c:pt>
                <c:pt idx="524">
                  <c:v>18932.810000000001</c:v>
                </c:pt>
                <c:pt idx="525">
                  <c:v>18903.490000000002</c:v>
                </c:pt>
                <c:pt idx="526">
                  <c:v>18883.330000000002</c:v>
                </c:pt>
                <c:pt idx="527">
                  <c:v>18838.7</c:v>
                </c:pt>
                <c:pt idx="528">
                  <c:v>18815.53</c:v>
                </c:pt>
                <c:pt idx="529">
                  <c:v>18806.150000000001</c:v>
                </c:pt>
                <c:pt idx="530">
                  <c:v>18804.75</c:v>
                </c:pt>
                <c:pt idx="531">
                  <c:v>18767.740000000002</c:v>
                </c:pt>
                <c:pt idx="532">
                  <c:v>18765.88</c:v>
                </c:pt>
                <c:pt idx="533">
                  <c:v>18694.689999999999</c:v>
                </c:pt>
                <c:pt idx="534">
                  <c:v>18682.740000000002</c:v>
                </c:pt>
                <c:pt idx="535">
                  <c:v>18648.419999999998</c:v>
                </c:pt>
                <c:pt idx="536">
                  <c:v>18608.259999999998</c:v>
                </c:pt>
                <c:pt idx="537">
                  <c:v>18443.11</c:v>
                </c:pt>
                <c:pt idx="538">
                  <c:v>18328.240000000002</c:v>
                </c:pt>
                <c:pt idx="539">
                  <c:v>18310.740000000002</c:v>
                </c:pt>
                <c:pt idx="540">
                  <c:v>18259.22</c:v>
                </c:pt>
                <c:pt idx="541">
                  <c:v>18246.5</c:v>
                </c:pt>
                <c:pt idx="542">
                  <c:v>18223.45</c:v>
                </c:pt>
                <c:pt idx="543">
                  <c:v>18218.16</c:v>
                </c:pt>
                <c:pt idx="544">
                  <c:v>18208.34</c:v>
                </c:pt>
                <c:pt idx="545">
                  <c:v>18157.88</c:v>
                </c:pt>
                <c:pt idx="546">
                  <c:v>18033.97</c:v>
                </c:pt>
                <c:pt idx="547">
                  <c:v>18031.189999999999</c:v>
                </c:pt>
                <c:pt idx="548">
                  <c:v>18031.16</c:v>
                </c:pt>
                <c:pt idx="549">
                  <c:v>17942.11</c:v>
                </c:pt>
                <c:pt idx="550">
                  <c:v>17929.3</c:v>
                </c:pt>
                <c:pt idx="551">
                  <c:v>17904.53</c:v>
                </c:pt>
                <c:pt idx="552">
                  <c:v>17882.669999999998</c:v>
                </c:pt>
                <c:pt idx="553">
                  <c:v>17878.900000000001</c:v>
                </c:pt>
                <c:pt idx="554">
                  <c:v>17862.919999999998</c:v>
                </c:pt>
                <c:pt idx="555">
                  <c:v>17832.599999999999</c:v>
                </c:pt>
                <c:pt idx="556">
                  <c:v>17779.939999999999</c:v>
                </c:pt>
                <c:pt idx="557">
                  <c:v>17777.73</c:v>
                </c:pt>
                <c:pt idx="558">
                  <c:v>17748.509999999998</c:v>
                </c:pt>
                <c:pt idx="559">
                  <c:v>17663.14</c:v>
                </c:pt>
                <c:pt idx="560">
                  <c:v>17626.240000000002</c:v>
                </c:pt>
                <c:pt idx="561">
                  <c:v>17584.72</c:v>
                </c:pt>
                <c:pt idx="562">
                  <c:v>17560.38</c:v>
                </c:pt>
                <c:pt idx="563">
                  <c:v>17556.88</c:v>
                </c:pt>
                <c:pt idx="564">
                  <c:v>17507.47</c:v>
                </c:pt>
                <c:pt idx="565">
                  <c:v>17505.650000000001</c:v>
                </c:pt>
                <c:pt idx="566">
                  <c:v>17496.310000000001</c:v>
                </c:pt>
                <c:pt idx="567">
                  <c:v>17479.53</c:v>
                </c:pt>
                <c:pt idx="568">
                  <c:v>17468.98</c:v>
                </c:pt>
                <c:pt idx="569">
                  <c:v>17361.77</c:v>
                </c:pt>
                <c:pt idx="570">
                  <c:v>17352.68</c:v>
                </c:pt>
                <c:pt idx="571">
                  <c:v>17337.580000000002</c:v>
                </c:pt>
                <c:pt idx="572">
                  <c:v>17253.43</c:v>
                </c:pt>
                <c:pt idx="573">
                  <c:v>17179.52</c:v>
                </c:pt>
                <c:pt idx="574">
                  <c:v>17178.68</c:v>
                </c:pt>
                <c:pt idx="575">
                  <c:v>17174.52</c:v>
                </c:pt>
                <c:pt idx="576">
                  <c:v>17172.27</c:v>
                </c:pt>
                <c:pt idx="577">
                  <c:v>17128.43</c:v>
                </c:pt>
                <c:pt idx="578">
                  <c:v>17085.27</c:v>
                </c:pt>
                <c:pt idx="579">
                  <c:v>17081.080000000002</c:v>
                </c:pt>
                <c:pt idx="580">
                  <c:v>17043.34</c:v>
                </c:pt>
                <c:pt idx="581">
                  <c:v>17016.009999999998</c:v>
                </c:pt>
                <c:pt idx="582">
                  <c:v>16990.55</c:v>
                </c:pt>
                <c:pt idx="583">
                  <c:v>16921.09</c:v>
                </c:pt>
                <c:pt idx="584">
                  <c:v>16903.5</c:v>
                </c:pt>
                <c:pt idx="585">
                  <c:v>16884.919999999998</c:v>
                </c:pt>
                <c:pt idx="586">
                  <c:v>16841.32</c:v>
                </c:pt>
                <c:pt idx="587">
                  <c:v>16796.41</c:v>
                </c:pt>
                <c:pt idx="588">
                  <c:v>16779.400000000001</c:v>
                </c:pt>
                <c:pt idx="589">
                  <c:v>16776.3</c:v>
                </c:pt>
                <c:pt idx="590">
                  <c:v>16770.990000000002</c:v>
                </c:pt>
                <c:pt idx="591">
                  <c:v>16657.72</c:v>
                </c:pt>
                <c:pt idx="592">
                  <c:v>16631.61</c:v>
                </c:pt>
                <c:pt idx="593">
                  <c:v>16602.18</c:v>
                </c:pt>
                <c:pt idx="594">
                  <c:v>16600.16</c:v>
                </c:pt>
                <c:pt idx="595">
                  <c:v>16587.96</c:v>
                </c:pt>
                <c:pt idx="596">
                  <c:v>16586.5</c:v>
                </c:pt>
                <c:pt idx="597">
                  <c:v>16577.78</c:v>
                </c:pt>
                <c:pt idx="598">
                  <c:v>16455.71</c:v>
                </c:pt>
                <c:pt idx="599">
                  <c:v>16450.89</c:v>
                </c:pt>
                <c:pt idx="600">
                  <c:v>16420.490000000002</c:v>
                </c:pt>
                <c:pt idx="601">
                  <c:v>16351.42</c:v>
                </c:pt>
                <c:pt idx="602">
                  <c:v>16311.05</c:v>
                </c:pt>
                <c:pt idx="603">
                  <c:v>16297.85</c:v>
                </c:pt>
                <c:pt idx="604">
                  <c:v>16267.32</c:v>
                </c:pt>
                <c:pt idx="605">
                  <c:v>16232.85</c:v>
                </c:pt>
                <c:pt idx="606">
                  <c:v>16205.88</c:v>
                </c:pt>
                <c:pt idx="607">
                  <c:v>16199.1</c:v>
                </c:pt>
                <c:pt idx="608">
                  <c:v>16190.97</c:v>
                </c:pt>
                <c:pt idx="609">
                  <c:v>16152.04</c:v>
                </c:pt>
                <c:pt idx="610">
                  <c:v>16138.76</c:v>
                </c:pt>
                <c:pt idx="611">
                  <c:v>16122.65</c:v>
                </c:pt>
                <c:pt idx="612">
                  <c:v>16115.3</c:v>
                </c:pt>
                <c:pt idx="613">
                  <c:v>16097.94</c:v>
                </c:pt>
                <c:pt idx="614">
                  <c:v>16085.13</c:v>
                </c:pt>
                <c:pt idx="615">
                  <c:v>16069.08</c:v>
                </c:pt>
                <c:pt idx="616">
                  <c:v>16062.89</c:v>
                </c:pt>
                <c:pt idx="617">
                  <c:v>16059.06</c:v>
                </c:pt>
                <c:pt idx="618">
                  <c:v>15966.19</c:v>
                </c:pt>
                <c:pt idx="619">
                  <c:v>15965.29</c:v>
                </c:pt>
                <c:pt idx="620">
                  <c:v>15922.29</c:v>
                </c:pt>
                <c:pt idx="621">
                  <c:v>15840.81</c:v>
                </c:pt>
                <c:pt idx="622">
                  <c:v>15828.82</c:v>
                </c:pt>
                <c:pt idx="623">
                  <c:v>15820.7</c:v>
                </c:pt>
                <c:pt idx="624">
                  <c:v>15817.99</c:v>
                </c:pt>
                <c:pt idx="625">
                  <c:v>15746.62</c:v>
                </c:pt>
                <c:pt idx="626">
                  <c:v>15698.86</c:v>
                </c:pt>
                <c:pt idx="627">
                  <c:v>15670.3</c:v>
                </c:pt>
                <c:pt idx="628">
                  <c:v>15646.28</c:v>
                </c:pt>
                <c:pt idx="629">
                  <c:v>15612.19</c:v>
                </c:pt>
                <c:pt idx="630">
                  <c:v>15608.58</c:v>
                </c:pt>
                <c:pt idx="631">
                  <c:v>15556.67</c:v>
                </c:pt>
                <c:pt idx="632">
                  <c:v>15555.19</c:v>
                </c:pt>
                <c:pt idx="633">
                  <c:v>15532.16</c:v>
                </c:pt>
                <c:pt idx="634">
                  <c:v>15518.18</c:v>
                </c:pt>
                <c:pt idx="635">
                  <c:v>15450.48</c:v>
                </c:pt>
                <c:pt idx="636">
                  <c:v>15440.2</c:v>
                </c:pt>
                <c:pt idx="637">
                  <c:v>15377.77</c:v>
                </c:pt>
                <c:pt idx="638">
                  <c:v>15368.22</c:v>
                </c:pt>
                <c:pt idx="639">
                  <c:v>15363.77</c:v>
                </c:pt>
                <c:pt idx="640">
                  <c:v>15361.5</c:v>
                </c:pt>
                <c:pt idx="641">
                  <c:v>15359.1</c:v>
                </c:pt>
                <c:pt idx="642">
                  <c:v>15322.77</c:v>
                </c:pt>
                <c:pt idx="643">
                  <c:v>15260.52</c:v>
                </c:pt>
                <c:pt idx="644">
                  <c:v>15230.32</c:v>
                </c:pt>
                <c:pt idx="645">
                  <c:v>15207.92</c:v>
                </c:pt>
                <c:pt idx="646">
                  <c:v>15174.81</c:v>
                </c:pt>
                <c:pt idx="647">
                  <c:v>15170.07</c:v>
                </c:pt>
                <c:pt idx="648">
                  <c:v>15161.53</c:v>
                </c:pt>
                <c:pt idx="649">
                  <c:v>15161.25</c:v>
                </c:pt>
                <c:pt idx="650">
                  <c:v>15150.44</c:v>
                </c:pt>
                <c:pt idx="651">
                  <c:v>15123.19</c:v>
                </c:pt>
                <c:pt idx="652">
                  <c:v>15103.69</c:v>
                </c:pt>
                <c:pt idx="653">
                  <c:v>15090.35</c:v>
                </c:pt>
                <c:pt idx="654">
                  <c:v>15052.68</c:v>
                </c:pt>
                <c:pt idx="655">
                  <c:v>15038.51</c:v>
                </c:pt>
                <c:pt idx="656">
                  <c:v>15026.3</c:v>
                </c:pt>
                <c:pt idx="657">
                  <c:v>15025.76</c:v>
                </c:pt>
                <c:pt idx="658">
                  <c:v>15019.76</c:v>
                </c:pt>
                <c:pt idx="659">
                  <c:v>15006.58</c:v>
                </c:pt>
                <c:pt idx="660">
                  <c:v>14988.43</c:v>
                </c:pt>
                <c:pt idx="661">
                  <c:v>14945.34</c:v>
                </c:pt>
                <c:pt idx="662">
                  <c:v>14926.97</c:v>
                </c:pt>
                <c:pt idx="663">
                  <c:v>14908.27</c:v>
                </c:pt>
                <c:pt idx="664">
                  <c:v>14901.52</c:v>
                </c:pt>
                <c:pt idx="665">
                  <c:v>14847.63</c:v>
                </c:pt>
                <c:pt idx="666">
                  <c:v>14843.96</c:v>
                </c:pt>
                <c:pt idx="667">
                  <c:v>14839.34</c:v>
                </c:pt>
                <c:pt idx="668">
                  <c:v>14819</c:v>
                </c:pt>
                <c:pt idx="669">
                  <c:v>14750.42</c:v>
                </c:pt>
                <c:pt idx="670">
                  <c:v>14738.43</c:v>
                </c:pt>
                <c:pt idx="671">
                  <c:v>14711.74</c:v>
                </c:pt>
                <c:pt idx="672">
                  <c:v>14696.77</c:v>
                </c:pt>
                <c:pt idx="673">
                  <c:v>14692.67</c:v>
                </c:pt>
                <c:pt idx="674">
                  <c:v>14665.75</c:v>
                </c:pt>
                <c:pt idx="675">
                  <c:v>14657.2</c:v>
                </c:pt>
                <c:pt idx="676">
                  <c:v>14640.35</c:v>
                </c:pt>
                <c:pt idx="677">
                  <c:v>14630.52</c:v>
                </c:pt>
                <c:pt idx="678">
                  <c:v>14612.33</c:v>
                </c:pt>
                <c:pt idx="679">
                  <c:v>14600.62</c:v>
                </c:pt>
                <c:pt idx="680">
                  <c:v>14590.63</c:v>
                </c:pt>
                <c:pt idx="681">
                  <c:v>14574.64</c:v>
                </c:pt>
                <c:pt idx="682">
                  <c:v>14571.89</c:v>
                </c:pt>
                <c:pt idx="683">
                  <c:v>14547.26</c:v>
                </c:pt>
                <c:pt idx="684">
                  <c:v>14507.46</c:v>
                </c:pt>
                <c:pt idx="685">
                  <c:v>14478.33</c:v>
                </c:pt>
                <c:pt idx="686">
                  <c:v>14474.68</c:v>
                </c:pt>
                <c:pt idx="687">
                  <c:v>14470.01</c:v>
                </c:pt>
                <c:pt idx="688">
                  <c:v>14455.64</c:v>
                </c:pt>
                <c:pt idx="689">
                  <c:v>14451.84</c:v>
                </c:pt>
                <c:pt idx="690">
                  <c:v>14449.85</c:v>
                </c:pt>
                <c:pt idx="691">
                  <c:v>14427.63</c:v>
                </c:pt>
                <c:pt idx="692">
                  <c:v>14426.66</c:v>
                </c:pt>
                <c:pt idx="693">
                  <c:v>14426.07</c:v>
                </c:pt>
                <c:pt idx="694">
                  <c:v>14418.28</c:v>
                </c:pt>
                <c:pt idx="695">
                  <c:v>14410.93</c:v>
                </c:pt>
                <c:pt idx="696">
                  <c:v>14394.56</c:v>
                </c:pt>
                <c:pt idx="697">
                  <c:v>14394.4</c:v>
                </c:pt>
                <c:pt idx="698">
                  <c:v>14382.71</c:v>
                </c:pt>
                <c:pt idx="699">
                  <c:v>14358.36</c:v>
                </c:pt>
                <c:pt idx="700">
                  <c:v>14355.43</c:v>
                </c:pt>
                <c:pt idx="701">
                  <c:v>14349.85</c:v>
                </c:pt>
                <c:pt idx="702">
                  <c:v>14337.91</c:v>
                </c:pt>
                <c:pt idx="703">
                  <c:v>14319.03</c:v>
                </c:pt>
                <c:pt idx="704">
                  <c:v>14313.85</c:v>
                </c:pt>
                <c:pt idx="705">
                  <c:v>14285.9</c:v>
                </c:pt>
                <c:pt idx="706">
                  <c:v>14283.46</c:v>
                </c:pt>
                <c:pt idx="707">
                  <c:v>14258.33</c:v>
                </c:pt>
                <c:pt idx="708">
                  <c:v>14256.79</c:v>
                </c:pt>
                <c:pt idx="709">
                  <c:v>14256.19</c:v>
                </c:pt>
                <c:pt idx="710">
                  <c:v>14254.61</c:v>
                </c:pt>
                <c:pt idx="711">
                  <c:v>14235.07</c:v>
                </c:pt>
                <c:pt idx="712">
                  <c:v>14210.54</c:v>
                </c:pt>
                <c:pt idx="713">
                  <c:v>14209.4</c:v>
                </c:pt>
                <c:pt idx="714">
                  <c:v>14193.55</c:v>
                </c:pt>
                <c:pt idx="715">
                  <c:v>14152.46</c:v>
                </c:pt>
                <c:pt idx="716">
                  <c:v>14133.04</c:v>
                </c:pt>
                <c:pt idx="717">
                  <c:v>14119.62</c:v>
                </c:pt>
                <c:pt idx="718">
                  <c:v>14098.07</c:v>
                </c:pt>
                <c:pt idx="719">
                  <c:v>14081.93</c:v>
                </c:pt>
                <c:pt idx="720">
                  <c:v>14043.48</c:v>
                </c:pt>
                <c:pt idx="721">
                  <c:v>14007.22</c:v>
                </c:pt>
                <c:pt idx="722">
                  <c:v>14001.29</c:v>
                </c:pt>
                <c:pt idx="723">
                  <c:v>14001.13</c:v>
                </c:pt>
                <c:pt idx="724">
                  <c:v>13981.85</c:v>
                </c:pt>
                <c:pt idx="725">
                  <c:v>13979.45</c:v>
                </c:pt>
                <c:pt idx="726">
                  <c:v>13974.46</c:v>
                </c:pt>
                <c:pt idx="727">
                  <c:v>13937.67</c:v>
                </c:pt>
                <c:pt idx="728">
                  <c:v>13919.82</c:v>
                </c:pt>
                <c:pt idx="729">
                  <c:v>13887.97</c:v>
                </c:pt>
                <c:pt idx="730">
                  <c:v>13887.2</c:v>
                </c:pt>
                <c:pt idx="731">
                  <c:v>13886.4</c:v>
                </c:pt>
                <c:pt idx="732">
                  <c:v>13880.95</c:v>
                </c:pt>
                <c:pt idx="733">
                  <c:v>13874.89</c:v>
                </c:pt>
                <c:pt idx="734">
                  <c:v>13844.8</c:v>
                </c:pt>
                <c:pt idx="735">
                  <c:v>13844.51</c:v>
                </c:pt>
                <c:pt idx="736">
                  <c:v>13831.12</c:v>
                </c:pt>
                <c:pt idx="737">
                  <c:v>13822.8</c:v>
                </c:pt>
                <c:pt idx="738">
                  <c:v>13819.49</c:v>
                </c:pt>
                <c:pt idx="739">
                  <c:v>13801.61</c:v>
                </c:pt>
                <c:pt idx="740">
                  <c:v>13770.1</c:v>
                </c:pt>
                <c:pt idx="741">
                  <c:v>13747.87</c:v>
                </c:pt>
                <c:pt idx="742">
                  <c:v>13746.74</c:v>
                </c:pt>
                <c:pt idx="743">
                  <c:v>13726.21</c:v>
                </c:pt>
                <c:pt idx="744">
                  <c:v>13725.47</c:v>
                </c:pt>
                <c:pt idx="745">
                  <c:v>13714.55</c:v>
                </c:pt>
                <c:pt idx="746">
                  <c:v>13685.51</c:v>
                </c:pt>
                <c:pt idx="747">
                  <c:v>13677.68</c:v>
                </c:pt>
                <c:pt idx="748">
                  <c:v>13638.06</c:v>
                </c:pt>
                <c:pt idx="749">
                  <c:v>13635.64</c:v>
                </c:pt>
                <c:pt idx="750">
                  <c:v>13622.01</c:v>
                </c:pt>
                <c:pt idx="751">
                  <c:v>13616.36</c:v>
                </c:pt>
                <c:pt idx="752">
                  <c:v>13607.37</c:v>
                </c:pt>
                <c:pt idx="753">
                  <c:v>13588.17</c:v>
                </c:pt>
                <c:pt idx="754">
                  <c:v>13566.04</c:v>
                </c:pt>
                <c:pt idx="755">
                  <c:v>13555</c:v>
                </c:pt>
                <c:pt idx="756">
                  <c:v>13511.28</c:v>
                </c:pt>
                <c:pt idx="757">
                  <c:v>13480.83</c:v>
                </c:pt>
                <c:pt idx="758">
                  <c:v>13472.19</c:v>
                </c:pt>
                <c:pt idx="759">
                  <c:v>13470.86</c:v>
                </c:pt>
                <c:pt idx="760">
                  <c:v>13470.8</c:v>
                </c:pt>
                <c:pt idx="761">
                  <c:v>13465.8</c:v>
                </c:pt>
                <c:pt idx="762">
                  <c:v>13462.52</c:v>
                </c:pt>
                <c:pt idx="763">
                  <c:v>13457.96</c:v>
                </c:pt>
                <c:pt idx="764">
                  <c:v>13451.12</c:v>
                </c:pt>
                <c:pt idx="765">
                  <c:v>13440.7</c:v>
                </c:pt>
                <c:pt idx="766">
                  <c:v>13430.27</c:v>
                </c:pt>
                <c:pt idx="767">
                  <c:v>13429.04</c:v>
                </c:pt>
                <c:pt idx="768">
                  <c:v>13417.05</c:v>
                </c:pt>
                <c:pt idx="769">
                  <c:v>13415.04</c:v>
                </c:pt>
                <c:pt idx="770">
                  <c:v>13412.97</c:v>
                </c:pt>
                <c:pt idx="771">
                  <c:v>13405.39</c:v>
                </c:pt>
                <c:pt idx="772">
                  <c:v>13393.76</c:v>
                </c:pt>
                <c:pt idx="773">
                  <c:v>13390.56</c:v>
                </c:pt>
                <c:pt idx="774">
                  <c:v>13383.67</c:v>
                </c:pt>
                <c:pt idx="775">
                  <c:v>13377.41</c:v>
                </c:pt>
                <c:pt idx="776">
                  <c:v>13375.76</c:v>
                </c:pt>
                <c:pt idx="777">
                  <c:v>13360.94</c:v>
                </c:pt>
                <c:pt idx="778">
                  <c:v>13352.1</c:v>
                </c:pt>
                <c:pt idx="779">
                  <c:v>13333.71</c:v>
                </c:pt>
                <c:pt idx="780">
                  <c:v>13292.52</c:v>
                </c:pt>
                <c:pt idx="781">
                  <c:v>13228.85</c:v>
                </c:pt>
                <c:pt idx="782">
                  <c:v>13224.69</c:v>
                </c:pt>
                <c:pt idx="783">
                  <c:v>13224.06</c:v>
                </c:pt>
                <c:pt idx="784">
                  <c:v>13217.09</c:v>
                </c:pt>
                <c:pt idx="785">
                  <c:v>13214.43</c:v>
                </c:pt>
                <c:pt idx="786">
                  <c:v>13204.29</c:v>
                </c:pt>
                <c:pt idx="787">
                  <c:v>13143.86</c:v>
                </c:pt>
                <c:pt idx="788">
                  <c:v>13143.34</c:v>
                </c:pt>
                <c:pt idx="789">
                  <c:v>13129.6</c:v>
                </c:pt>
                <c:pt idx="790">
                  <c:v>13126.68</c:v>
                </c:pt>
                <c:pt idx="791">
                  <c:v>13116.84</c:v>
                </c:pt>
                <c:pt idx="792">
                  <c:v>13113.51</c:v>
                </c:pt>
                <c:pt idx="793">
                  <c:v>13112.6</c:v>
                </c:pt>
                <c:pt idx="794">
                  <c:v>13110.79</c:v>
                </c:pt>
                <c:pt idx="795">
                  <c:v>13101.74</c:v>
                </c:pt>
                <c:pt idx="796">
                  <c:v>13063.88</c:v>
                </c:pt>
                <c:pt idx="797">
                  <c:v>13051.22</c:v>
                </c:pt>
                <c:pt idx="798">
                  <c:v>13047.33</c:v>
                </c:pt>
                <c:pt idx="799">
                  <c:v>13044.41</c:v>
                </c:pt>
                <c:pt idx="800">
                  <c:v>13041.92</c:v>
                </c:pt>
                <c:pt idx="801">
                  <c:v>13023.93</c:v>
                </c:pt>
                <c:pt idx="802">
                  <c:v>13019.16</c:v>
                </c:pt>
                <c:pt idx="803">
                  <c:v>13012.21</c:v>
                </c:pt>
                <c:pt idx="804">
                  <c:v>13010.86</c:v>
                </c:pt>
                <c:pt idx="805">
                  <c:v>13008.07</c:v>
                </c:pt>
                <c:pt idx="806">
                  <c:v>13004.95</c:v>
                </c:pt>
                <c:pt idx="807">
                  <c:v>13002.91</c:v>
                </c:pt>
                <c:pt idx="808">
                  <c:v>12994.12</c:v>
                </c:pt>
                <c:pt idx="809">
                  <c:v>12982.87</c:v>
                </c:pt>
                <c:pt idx="810">
                  <c:v>12981.35</c:v>
                </c:pt>
                <c:pt idx="811">
                  <c:v>12979.36</c:v>
                </c:pt>
                <c:pt idx="812">
                  <c:v>12957.12</c:v>
                </c:pt>
                <c:pt idx="813">
                  <c:v>12950.07</c:v>
                </c:pt>
                <c:pt idx="814">
                  <c:v>12949.16</c:v>
                </c:pt>
                <c:pt idx="815">
                  <c:v>12928.79</c:v>
                </c:pt>
                <c:pt idx="816">
                  <c:v>12925.89</c:v>
                </c:pt>
                <c:pt idx="817">
                  <c:v>12913.99</c:v>
                </c:pt>
                <c:pt idx="818">
                  <c:v>12890.06</c:v>
                </c:pt>
                <c:pt idx="819">
                  <c:v>12870.31</c:v>
                </c:pt>
                <c:pt idx="820">
                  <c:v>12856.84</c:v>
                </c:pt>
                <c:pt idx="821">
                  <c:v>12852.37</c:v>
                </c:pt>
                <c:pt idx="822">
                  <c:v>12847.24</c:v>
                </c:pt>
                <c:pt idx="823">
                  <c:v>12829.46</c:v>
                </c:pt>
                <c:pt idx="824">
                  <c:v>12823.25</c:v>
                </c:pt>
                <c:pt idx="825">
                  <c:v>12815.44</c:v>
                </c:pt>
                <c:pt idx="826">
                  <c:v>12797.21</c:v>
                </c:pt>
                <c:pt idx="827">
                  <c:v>12788.18</c:v>
                </c:pt>
                <c:pt idx="828">
                  <c:v>12788.03</c:v>
                </c:pt>
                <c:pt idx="829">
                  <c:v>12776.05</c:v>
                </c:pt>
                <c:pt idx="830">
                  <c:v>12770.27</c:v>
                </c:pt>
                <c:pt idx="831">
                  <c:v>12741.17</c:v>
                </c:pt>
                <c:pt idx="832">
                  <c:v>12731</c:v>
                </c:pt>
                <c:pt idx="833">
                  <c:v>12718.21</c:v>
                </c:pt>
                <c:pt idx="834">
                  <c:v>12713</c:v>
                </c:pt>
                <c:pt idx="835">
                  <c:v>12700.63</c:v>
                </c:pt>
                <c:pt idx="836">
                  <c:v>12699.56</c:v>
                </c:pt>
                <c:pt idx="837">
                  <c:v>12697.48</c:v>
                </c:pt>
                <c:pt idx="838">
                  <c:v>12648.7</c:v>
                </c:pt>
                <c:pt idx="839">
                  <c:v>12646.21</c:v>
                </c:pt>
                <c:pt idx="840">
                  <c:v>12644.59</c:v>
                </c:pt>
                <c:pt idx="841">
                  <c:v>12643.38</c:v>
                </c:pt>
                <c:pt idx="842">
                  <c:v>12640.24</c:v>
                </c:pt>
                <c:pt idx="843">
                  <c:v>12638.2</c:v>
                </c:pt>
                <c:pt idx="844">
                  <c:v>12629.9</c:v>
                </c:pt>
                <c:pt idx="845">
                  <c:v>12629.17</c:v>
                </c:pt>
                <c:pt idx="846">
                  <c:v>12624.74</c:v>
                </c:pt>
                <c:pt idx="847">
                  <c:v>12622.18</c:v>
                </c:pt>
                <c:pt idx="848">
                  <c:v>12609.89</c:v>
                </c:pt>
                <c:pt idx="849">
                  <c:v>12600.46</c:v>
                </c:pt>
                <c:pt idx="850">
                  <c:v>12592.53</c:v>
                </c:pt>
                <c:pt idx="851">
                  <c:v>12579.92</c:v>
                </c:pt>
                <c:pt idx="852">
                  <c:v>12574.05</c:v>
                </c:pt>
                <c:pt idx="853">
                  <c:v>12557.61</c:v>
                </c:pt>
                <c:pt idx="854">
                  <c:v>12523.6</c:v>
                </c:pt>
                <c:pt idx="855">
                  <c:v>12499.88</c:v>
                </c:pt>
                <c:pt idx="856">
                  <c:v>12495.29</c:v>
                </c:pt>
                <c:pt idx="857">
                  <c:v>12485.8</c:v>
                </c:pt>
                <c:pt idx="858">
                  <c:v>12479.71</c:v>
                </c:pt>
                <c:pt idx="859">
                  <c:v>12475.35</c:v>
                </c:pt>
                <c:pt idx="860">
                  <c:v>12452.25</c:v>
                </c:pt>
                <c:pt idx="861">
                  <c:v>12430.95</c:v>
                </c:pt>
                <c:pt idx="862">
                  <c:v>12408.29</c:v>
                </c:pt>
                <c:pt idx="863">
                  <c:v>12407.3</c:v>
                </c:pt>
                <c:pt idx="864">
                  <c:v>12404.88</c:v>
                </c:pt>
                <c:pt idx="865">
                  <c:v>12369.89</c:v>
                </c:pt>
                <c:pt idx="866">
                  <c:v>12363.55</c:v>
                </c:pt>
                <c:pt idx="867">
                  <c:v>12347.17</c:v>
                </c:pt>
                <c:pt idx="868">
                  <c:v>12333.83</c:v>
                </c:pt>
                <c:pt idx="869">
                  <c:v>12323.94</c:v>
                </c:pt>
                <c:pt idx="870">
                  <c:v>12299.59</c:v>
                </c:pt>
                <c:pt idx="871">
                  <c:v>12282.38</c:v>
                </c:pt>
                <c:pt idx="872">
                  <c:v>12282.03</c:v>
                </c:pt>
                <c:pt idx="873">
                  <c:v>12269.69</c:v>
                </c:pt>
                <c:pt idx="874">
                  <c:v>12268.63</c:v>
                </c:pt>
                <c:pt idx="875">
                  <c:v>12265.51</c:v>
                </c:pt>
                <c:pt idx="876">
                  <c:v>12255.04</c:v>
                </c:pt>
                <c:pt idx="877">
                  <c:v>12254.44</c:v>
                </c:pt>
                <c:pt idx="878">
                  <c:v>12245.17</c:v>
                </c:pt>
                <c:pt idx="879">
                  <c:v>12244.53</c:v>
                </c:pt>
                <c:pt idx="880">
                  <c:v>12237.73</c:v>
                </c:pt>
                <c:pt idx="881">
                  <c:v>12235.84</c:v>
                </c:pt>
                <c:pt idx="882">
                  <c:v>12233.83</c:v>
                </c:pt>
                <c:pt idx="883">
                  <c:v>12231.61</c:v>
                </c:pt>
                <c:pt idx="884">
                  <c:v>12224.35</c:v>
                </c:pt>
                <c:pt idx="885">
                  <c:v>12222.9</c:v>
                </c:pt>
                <c:pt idx="886">
                  <c:v>12218.7</c:v>
                </c:pt>
                <c:pt idx="887">
                  <c:v>12198.64</c:v>
                </c:pt>
                <c:pt idx="888">
                  <c:v>12148.2</c:v>
                </c:pt>
                <c:pt idx="889">
                  <c:v>12146.97</c:v>
                </c:pt>
                <c:pt idx="890">
                  <c:v>12142.58</c:v>
                </c:pt>
                <c:pt idx="891">
                  <c:v>12137.6</c:v>
                </c:pt>
                <c:pt idx="892">
                  <c:v>12130.8</c:v>
                </c:pt>
                <c:pt idx="893">
                  <c:v>12129.61</c:v>
                </c:pt>
                <c:pt idx="894">
                  <c:v>12124.99</c:v>
                </c:pt>
                <c:pt idx="895">
                  <c:v>12105.32</c:v>
                </c:pt>
                <c:pt idx="896">
                  <c:v>12096.65</c:v>
                </c:pt>
                <c:pt idx="897">
                  <c:v>12094.48</c:v>
                </c:pt>
                <c:pt idx="898">
                  <c:v>12091.34</c:v>
                </c:pt>
                <c:pt idx="899">
                  <c:v>12048.13</c:v>
                </c:pt>
                <c:pt idx="900">
                  <c:v>12044.34</c:v>
                </c:pt>
                <c:pt idx="901">
                  <c:v>12035.18</c:v>
                </c:pt>
                <c:pt idx="902">
                  <c:v>12032.33</c:v>
                </c:pt>
                <c:pt idx="903">
                  <c:v>12029.29</c:v>
                </c:pt>
                <c:pt idx="904">
                  <c:v>12001.29</c:v>
                </c:pt>
                <c:pt idx="905">
                  <c:v>11994.89</c:v>
                </c:pt>
                <c:pt idx="906">
                  <c:v>11987.68</c:v>
                </c:pt>
                <c:pt idx="907">
                  <c:v>11987.17</c:v>
                </c:pt>
                <c:pt idx="908">
                  <c:v>11946.63</c:v>
                </c:pt>
                <c:pt idx="909">
                  <c:v>11945.13</c:v>
                </c:pt>
                <c:pt idx="910">
                  <c:v>11944.59</c:v>
                </c:pt>
                <c:pt idx="911">
                  <c:v>11941.83</c:v>
                </c:pt>
                <c:pt idx="912">
                  <c:v>11938.26</c:v>
                </c:pt>
                <c:pt idx="913">
                  <c:v>11931.13</c:v>
                </c:pt>
                <c:pt idx="914">
                  <c:v>11918.2</c:v>
                </c:pt>
                <c:pt idx="915">
                  <c:v>11884.05</c:v>
                </c:pt>
                <c:pt idx="916">
                  <c:v>11881.97</c:v>
                </c:pt>
                <c:pt idx="917">
                  <c:v>11881.36</c:v>
                </c:pt>
                <c:pt idx="918">
                  <c:v>11879.1</c:v>
                </c:pt>
                <c:pt idx="919">
                  <c:v>11858.56</c:v>
                </c:pt>
                <c:pt idx="920">
                  <c:v>11856.41</c:v>
                </c:pt>
                <c:pt idx="921">
                  <c:v>11848.14</c:v>
                </c:pt>
                <c:pt idx="922">
                  <c:v>11842.62</c:v>
                </c:pt>
                <c:pt idx="923">
                  <c:v>11842.44</c:v>
                </c:pt>
                <c:pt idx="924">
                  <c:v>11840.78</c:v>
                </c:pt>
                <c:pt idx="925">
                  <c:v>11837.16</c:v>
                </c:pt>
                <c:pt idx="926">
                  <c:v>11833.78</c:v>
                </c:pt>
                <c:pt idx="927">
                  <c:v>11830.61</c:v>
                </c:pt>
                <c:pt idx="928">
                  <c:v>11773.06</c:v>
                </c:pt>
                <c:pt idx="929">
                  <c:v>11763</c:v>
                </c:pt>
                <c:pt idx="930">
                  <c:v>11752.68</c:v>
                </c:pt>
                <c:pt idx="931">
                  <c:v>11743.93</c:v>
                </c:pt>
                <c:pt idx="932">
                  <c:v>11743.3</c:v>
                </c:pt>
                <c:pt idx="933">
                  <c:v>11741.73</c:v>
                </c:pt>
                <c:pt idx="934">
                  <c:v>11737.85</c:v>
                </c:pt>
                <c:pt idx="935">
                  <c:v>11735.88</c:v>
                </c:pt>
                <c:pt idx="936">
                  <c:v>11730.82</c:v>
                </c:pt>
                <c:pt idx="937">
                  <c:v>11729.68</c:v>
                </c:pt>
                <c:pt idx="938">
                  <c:v>11712.97</c:v>
                </c:pt>
                <c:pt idx="939">
                  <c:v>11696.52</c:v>
                </c:pt>
                <c:pt idx="940">
                  <c:v>11674.13</c:v>
                </c:pt>
                <c:pt idx="941">
                  <c:v>11658.38</c:v>
                </c:pt>
                <c:pt idx="942">
                  <c:v>11658.12</c:v>
                </c:pt>
                <c:pt idx="943">
                  <c:v>11657.81</c:v>
                </c:pt>
                <c:pt idx="944">
                  <c:v>11657.72</c:v>
                </c:pt>
                <c:pt idx="945">
                  <c:v>11625.11</c:v>
                </c:pt>
                <c:pt idx="946">
                  <c:v>11602.75</c:v>
                </c:pt>
                <c:pt idx="947">
                  <c:v>11576.13</c:v>
                </c:pt>
                <c:pt idx="948">
                  <c:v>11566.3</c:v>
                </c:pt>
                <c:pt idx="949">
                  <c:v>11554.22</c:v>
                </c:pt>
                <c:pt idx="950">
                  <c:v>11552.9</c:v>
                </c:pt>
                <c:pt idx="951">
                  <c:v>11540.25</c:v>
                </c:pt>
                <c:pt idx="952">
                  <c:v>11538.42</c:v>
                </c:pt>
                <c:pt idx="953">
                  <c:v>11534.87</c:v>
                </c:pt>
                <c:pt idx="954">
                  <c:v>11530.12</c:v>
                </c:pt>
                <c:pt idx="955">
                  <c:v>11524.25</c:v>
                </c:pt>
                <c:pt idx="956">
                  <c:v>11520.1</c:v>
                </c:pt>
                <c:pt idx="957">
                  <c:v>11512.41</c:v>
                </c:pt>
                <c:pt idx="958">
                  <c:v>11511.61</c:v>
                </c:pt>
                <c:pt idx="959">
                  <c:v>11497.69</c:v>
                </c:pt>
                <c:pt idx="960">
                  <c:v>11492.46</c:v>
                </c:pt>
                <c:pt idx="961">
                  <c:v>11488.32</c:v>
                </c:pt>
                <c:pt idx="962">
                  <c:v>11482.63</c:v>
                </c:pt>
                <c:pt idx="963">
                  <c:v>11478.14</c:v>
                </c:pt>
                <c:pt idx="964">
                  <c:v>11455.28</c:v>
                </c:pt>
                <c:pt idx="965">
                  <c:v>11454.02</c:v>
                </c:pt>
                <c:pt idx="966">
                  <c:v>11436.74</c:v>
                </c:pt>
                <c:pt idx="967">
                  <c:v>11435.74</c:v>
                </c:pt>
                <c:pt idx="968">
                  <c:v>11419.49</c:v>
                </c:pt>
                <c:pt idx="969">
                  <c:v>11412.02</c:v>
                </c:pt>
                <c:pt idx="970">
                  <c:v>11411.69</c:v>
                </c:pt>
                <c:pt idx="971">
                  <c:v>11396.9</c:v>
                </c:pt>
                <c:pt idx="972">
                  <c:v>11394.07</c:v>
                </c:pt>
                <c:pt idx="973">
                  <c:v>11388.27</c:v>
                </c:pt>
                <c:pt idx="974">
                  <c:v>11381.33</c:v>
                </c:pt>
                <c:pt idx="975">
                  <c:v>11378.57</c:v>
                </c:pt>
                <c:pt idx="976">
                  <c:v>11369.39</c:v>
                </c:pt>
                <c:pt idx="977">
                  <c:v>11365.95</c:v>
                </c:pt>
                <c:pt idx="978">
                  <c:v>11363.28</c:v>
                </c:pt>
                <c:pt idx="979">
                  <c:v>11362.76</c:v>
                </c:pt>
                <c:pt idx="980">
                  <c:v>11356.66</c:v>
                </c:pt>
                <c:pt idx="981">
                  <c:v>11353.23</c:v>
                </c:pt>
                <c:pt idx="982">
                  <c:v>11345.52</c:v>
                </c:pt>
                <c:pt idx="983">
                  <c:v>11344.32</c:v>
                </c:pt>
                <c:pt idx="984">
                  <c:v>11326.71</c:v>
                </c:pt>
                <c:pt idx="985">
                  <c:v>11321.49</c:v>
                </c:pt>
                <c:pt idx="986">
                  <c:v>11319.12</c:v>
                </c:pt>
                <c:pt idx="987">
                  <c:v>11318.57</c:v>
                </c:pt>
                <c:pt idx="988">
                  <c:v>11312.33</c:v>
                </c:pt>
                <c:pt idx="989">
                  <c:v>11305.93</c:v>
                </c:pt>
                <c:pt idx="990">
                  <c:v>11299.34</c:v>
                </c:pt>
                <c:pt idx="991">
                  <c:v>11294.57</c:v>
                </c:pt>
                <c:pt idx="992">
                  <c:v>11289.11</c:v>
                </c:pt>
                <c:pt idx="993">
                  <c:v>11286.54</c:v>
                </c:pt>
                <c:pt idx="994">
                  <c:v>11272.33</c:v>
                </c:pt>
                <c:pt idx="995">
                  <c:v>11265.71</c:v>
                </c:pt>
                <c:pt idx="996">
                  <c:v>11264.54</c:v>
                </c:pt>
                <c:pt idx="997">
                  <c:v>11255.29</c:v>
                </c:pt>
                <c:pt idx="998">
                  <c:v>11253.42</c:v>
                </c:pt>
                <c:pt idx="999">
                  <c:v>11250.43</c:v>
                </c:pt>
                <c:pt idx="1000">
                  <c:v>11244.38</c:v>
                </c:pt>
                <c:pt idx="1001">
                  <c:v>11217.35</c:v>
                </c:pt>
                <c:pt idx="1002">
                  <c:v>11187.66</c:v>
                </c:pt>
                <c:pt idx="1003">
                  <c:v>11186.2</c:v>
                </c:pt>
                <c:pt idx="1004">
                  <c:v>11165.42</c:v>
                </c:pt>
                <c:pt idx="1005">
                  <c:v>11163.57</c:v>
                </c:pt>
                <c:pt idx="1006">
                  <c:v>11150.78</c:v>
                </c:pt>
                <c:pt idx="1007">
                  <c:v>11103.33</c:v>
                </c:pt>
                <c:pt idx="1008">
                  <c:v>11093.62</c:v>
                </c:pt>
                <c:pt idx="1009">
                  <c:v>11090.72</c:v>
                </c:pt>
                <c:pt idx="1010">
                  <c:v>11085.59</c:v>
                </c:pt>
                <c:pt idx="1011">
                  <c:v>11082.58</c:v>
                </c:pt>
                <c:pt idx="1012">
                  <c:v>11073.18</c:v>
                </c:pt>
                <c:pt idx="1013">
                  <c:v>11070.54</c:v>
                </c:pt>
                <c:pt idx="1014">
                  <c:v>11068.77</c:v>
                </c:pt>
                <c:pt idx="1015">
                  <c:v>11068.7</c:v>
                </c:pt>
                <c:pt idx="1016">
                  <c:v>11046.02</c:v>
                </c:pt>
                <c:pt idx="1017">
                  <c:v>11037.85</c:v>
                </c:pt>
                <c:pt idx="1018">
                  <c:v>11037.51</c:v>
                </c:pt>
                <c:pt idx="1019">
                  <c:v>11033.66</c:v>
                </c:pt>
                <c:pt idx="1020">
                  <c:v>11028.56</c:v>
                </c:pt>
                <c:pt idx="1021">
                  <c:v>11018.05</c:v>
                </c:pt>
                <c:pt idx="1022">
                  <c:v>11015.17</c:v>
                </c:pt>
                <c:pt idx="1023">
                  <c:v>11013.71</c:v>
                </c:pt>
                <c:pt idx="1024">
                  <c:v>10991.58</c:v>
                </c:pt>
                <c:pt idx="1025">
                  <c:v>10982.5</c:v>
                </c:pt>
                <c:pt idx="1026">
                  <c:v>10977.21</c:v>
                </c:pt>
                <c:pt idx="1027">
                  <c:v>10976.25</c:v>
                </c:pt>
                <c:pt idx="1028">
                  <c:v>10965.45</c:v>
                </c:pt>
                <c:pt idx="1029">
                  <c:v>10959.69</c:v>
                </c:pt>
                <c:pt idx="1030">
                  <c:v>10959.33</c:v>
                </c:pt>
                <c:pt idx="1031">
                  <c:v>10942.13</c:v>
                </c:pt>
                <c:pt idx="1032">
                  <c:v>10928.85</c:v>
                </c:pt>
                <c:pt idx="1033">
                  <c:v>10923.93</c:v>
                </c:pt>
                <c:pt idx="1034">
                  <c:v>10886.66</c:v>
                </c:pt>
                <c:pt idx="1035">
                  <c:v>10848.13</c:v>
                </c:pt>
                <c:pt idx="1036">
                  <c:v>10825.25</c:v>
                </c:pt>
                <c:pt idx="1037">
                  <c:v>10807.49</c:v>
                </c:pt>
                <c:pt idx="1038">
                  <c:v>10806.84</c:v>
                </c:pt>
                <c:pt idx="1039">
                  <c:v>10797.34</c:v>
                </c:pt>
                <c:pt idx="1040">
                  <c:v>10796.35</c:v>
                </c:pt>
                <c:pt idx="1041">
                  <c:v>10795.94</c:v>
                </c:pt>
                <c:pt idx="1042">
                  <c:v>10791.96</c:v>
                </c:pt>
                <c:pt idx="1043">
                  <c:v>10769.75</c:v>
                </c:pt>
                <c:pt idx="1044">
                  <c:v>10749.02</c:v>
                </c:pt>
                <c:pt idx="1045">
                  <c:v>10736.87</c:v>
                </c:pt>
                <c:pt idx="1046">
                  <c:v>10719.57</c:v>
                </c:pt>
                <c:pt idx="1047">
                  <c:v>10713.64</c:v>
                </c:pt>
                <c:pt idx="1048">
                  <c:v>10704.47</c:v>
                </c:pt>
                <c:pt idx="1049">
                  <c:v>10702.64</c:v>
                </c:pt>
                <c:pt idx="1050">
                  <c:v>10698.38</c:v>
                </c:pt>
                <c:pt idx="1051">
                  <c:v>10690.11</c:v>
                </c:pt>
                <c:pt idx="1052">
                  <c:v>10676.83</c:v>
                </c:pt>
                <c:pt idx="1053">
                  <c:v>10665.44</c:v>
                </c:pt>
                <c:pt idx="1054">
                  <c:v>10627.81</c:v>
                </c:pt>
                <c:pt idx="1055">
                  <c:v>10620.26</c:v>
                </c:pt>
                <c:pt idx="1056">
                  <c:v>10617.04</c:v>
                </c:pt>
                <c:pt idx="1057">
                  <c:v>10608.67</c:v>
                </c:pt>
                <c:pt idx="1058">
                  <c:v>10602.39</c:v>
                </c:pt>
                <c:pt idx="1059">
                  <c:v>10601.63</c:v>
                </c:pt>
                <c:pt idx="1060">
                  <c:v>10601.41</c:v>
                </c:pt>
                <c:pt idx="1061">
                  <c:v>10600.55</c:v>
                </c:pt>
                <c:pt idx="1062">
                  <c:v>10594.5</c:v>
                </c:pt>
                <c:pt idx="1063">
                  <c:v>10594.23</c:v>
                </c:pt>
                <c:pt idx="1064">
                  <c:v>10579.71</c:v>
                </c:pt>
                <c:pt idx="1065">
                  <c:v>10577.09</c:v>
                </c:pt>
                <c:pt idx="1066">
                  <c:v>10564.88</c:v>
                </c:pt>
                <c:pt idx="1067">
                  <c:v>10560.49</c:v>
                </c:pt>
                <c:pt idx="1068">
                  <c:v>10546.48</c:v>
                </c:pt>
                <c:pt idx="1069">
                  <c:v>10495.6</c:v>
                </c:pt>
                <c:pt idx="1070">
                  <c:v>10493.95</c:v>
                </c:pt>
                <c:pt idx="1071">
                  <c:v>10486.55</c:v>
                </c:pt>
                <c:pt idx="1072">
                  <c:v>10464.83</c:v>
                </c:pt>
                <c:pt idx="1073">
                  <c:v>10461.98</c:v>
                </c:pt>
                <c:pt idx="1074">
                  <c:v>10459.19</c:v>
                </c:pt>
                <c:pt idx="1075">
                  <c:v>10455.14</c:v>
                </c:pt>
                <c:pt idx="1076">
                  <c:v>10455.1</c:v>
                </c:pt>
                <c:pt idx="1077">
                  <c:v>10450.549999999999</c:v>
                </c:pt>
                <c:pt idx="1078">
                  <c:v>10436.1</c:v>
                </c:pt>
                <c:pt idx="1079">
                  <c:v>10435.07</c:v>
                </c:pt>
                <c:pt idx="1080">
                  <c:v>10422.92</c:v>
                </c:pt>
                <c:pt idx="1081">
                  <c:v>10419.65</c:v>
                </c:pt>
                <c:pt idx="1082">
                  <c:v>10419.59</c:v>
                </c:pt>
                <c:pt idx="1083">
                  <c:v>10407.98</c:v>
                </c:pt>
                <c:pt idx="1084">
                  <c:v>10407.09</c:v>
                </c:pt>
                <c:pt idx="1085">
                  <c:v>10403.27</c:v>
                </c:pt>
                <c:pt idx="1086">
                  <c:v>10381.48</c:v>
                </c:pt>
                <c:pt idx="1087">
                  <c:v>10370.91</c:v>
                </c:pt>
                <c:pt idx="1088">
                  <c:v>10356.67</c:v>
                </c:pt>
                <c:pt idx="1089">
                  <c:v>10355.64</c:v>
                </c:pt>
                <c:pt idx="1090">
                  <c:v>10352.48</c:v>
                </c:pt>
                <c:pt idx="1091">
                  <c:v>10345.93</c:v>
                </c:pt>
                <c:pt idx="1092">
                  <c:v>10338.93</c:v>
                </c:pt>
                <c:pt idx="1093">
                  <c:v>10329.06</c:v>
                </c:pt>
                <c:pt idx="1094">
                  <c:v>10325.209999999999</c:v>
                </c:pt>
                <c:pt idx="1095">
                  <c:v>10322.9</c:v>
                </c:pt>
                <c:pt idx="1096">
                  <c:v>10315.91</c:v>
                </c:pt>
                <c:pt idx="1097">
                  <c:v>10310.780000000001</c:v>
                </c:pt>
                <c:pt idx="1098">
                  <c:v>10308.040000000001</c:v>
                </c:pt>
                <c:pt idx="1099">
                  <c:v>10276.99</c:v>
                </c:pt>
                <c:pt idx="1100">
                  <c:v>10274.33</c:v>
                </c:pt>
                <c:pt idx="1101">
                  <c:v>10269.459999999999</c:v>
                </c:pt>
                <c:pt idx="1102">
                  <c:v>10264.44</c:v>
                </c:pt>
                <c:pt idx="1103">
                  <c:v>10259.129999999999</c:v>
                </c:pt>
                <c:pt idx="1104">
                  <c:v>10231.5</c:v>
                </c:pt>
                <c:pt idx="1105">
                  <c:v>10226.280000000001</c:v>
                </c:pt>
                <c:pt idx="1106">
                  <c:v>10214.64</c:v>
                </c:pt>
                <c:pt idx="1107">
                  <c:v>10197.77</c:v>
                </c:pt>
                <c:pt idx="1108">
                  <c:v>10191.82</c:v>
                </c:pt>
                <c:pt idx="1109">
                  <c:v>10160.870000000001</c:v>
                </c:pt>
                <c:pt idx="1110">
                  <c:v>10156.780000000001</c:v>
                </c:pt>
                <c:pt idx="1111">
                  <c:v>10146.129999999999</c:v>
                </c:pt>
                <c:pt idx="1112">
                  <c:v>10141.14</c:v>
                </c:pt>
                <c:pt idx="1113">
                  <c:v>10139.84</c:v>
                </c:pt>
                <c:pt idx="1114">
                  <c:v>10118.42</c:v>
                </c:pt>
                <c:pt idx="1115">
                  <c:v>10115.01</c:v>
                </c:pt>
                <c:pt idx="1116">
                  <c:v>10107.219999999999</c:v>
                </c:pt>
                <c:pt idx="1117">
                  <c:v>10106.129999999999</c:v>
                </c:pt>
                <c:pt idx="1118">
                  <c:v>10096.969999999999</c:v>
                </c:pt>
                <c:pt idx="1119">
                  <c:v>10085.85</c:v>
                </c:pt>
                <c:pt idx="1120">
                  <c:v>10072.06</c:v>
                </c:pt>
                <c:pt idx="1121">
                  <c:v>10065.41</c:v>
                </c:pt>
                <c:pt idx="1122">
                  <c:v>10043.25</c:v>
                </c:pt>
                <c:pt idx="1123">
                  <c:v>10027.15</c:v>
                </c:pt>
                <c:pt idx="1124">
                  <c:v>10011.44</c:v>
                </c:pt>
                <c:pt idx="1125">
                  <c:v>9991.0400000000009</c:v>
                </c:pt>
                <c:pt idx="1126">
                  <c:v>9964.06</c:v>
                </c:pt>
                <c:pt idx="1127">
                  <c:v>9957.7199999999993</c:v>
                </c:pt>
                <c:pt idx="1128">
                  <c:v>9933.44</c:v>
                </c:pt>
                <c:pt idx="1129">
                  <c:v>9931.9599999999991</c:v>
                </c:pt>
                <c:pt idx="1130">
                  <c:v>9930.64</c:v>
                </c:pt>
                <c:pt idx="1131">
                  <c:v>9910.36</c:v>
                </c:pt>
                <c:pt idx="1132">
                  <c:v>9907.83</c:v>
                </c:pt>
                <c:pt idx="1133">
                  <c:v>9894.69</c:v>
                </c:pt>
                <c:pt idx="1134">
                  <c:v>9890.23</c:v>
                </c:pt>
                <c:pt idx="1135">
                  <c:v>9880.07</c:v>
                </c:pt>
                <c:pt idx="1136">
                  <c:v>9877.61</c:v>
                </c:pt>
                <c:pt idx="1137">
                  <c:v>9875.68</c:v>
                </c:pt>
                <c:pt idx="1138">
                  <c:v>9872.7000000000007</c:v>
                </c:pt>
                <c:pt idx="1139">
                  <c:v>9870.59</c:v>
                </c:pt>
                <c:pt idx="1140">
                  <c:v>9869.81</c:v>
                </c:pt>
                <c:pt idx="1141">
                  <c:v>9866.2999999999993</c:v>
                </c:pt>
                <c:pt idx="1142">
                  <c:v>9863.4699999999993</c:v>
                </c:pt>
                <c:pt idx="1143">
                  <c:v>9861.0300000000007</c:v>
                </c:pt>
                <c:pt idx="1144">
                  <c:v>9855.1299999999992</c:v>
                </c:pt>
                <c:pt idx="1145">
                  <c:v>9850.43</c:v>
                </c:pt>
                <c:pt idx="1146">
                  <c:v>9844.4500000000007</c:v>
                </c:pt>
                <c:pt idx="1147">
                  <c:v>9836.2099999999991</c:v>
                </c:pt>
                <c:pt idx="1148">
                  <c:v>9819.25</c:v>
                </c:pt>
                <c:pt idx="1149">
                  <c:v>9800.89</c:v>
                </c:pt>
                <c:pt idx="1150">
                  <c:v>9788.8700000000008</c:v>
                </c:pt>
                <c:pt idx="1151">
                  <c:v>9787.32</c:v>
                </c:pt>
                <c:pt idx="1152">
                  <c:v>9778.35</c:v>
                </c:pt>
                <c:pt idx="1153">
                  <c:v>9764.08</c:v>
                </c:pt>
                <c:pt idx="1154">
                  <c:v>9753.49</c:v>
                </c:pt>
                <c:pt idx="1155">
                  <c:v>9748.91</c:v>
                </c:pt>
                <c:pt idx="1156">
                  <c:v>9724.5300000000007</c:v>
                </c:pt>
                <c:pt idx="1157">
                  <c:v>9722.77</c:v>
                </c:pt>
                <c:pt idx="1158">
                  <c:v>9715.84</c:v>
                </c:pt>
                <c:pt idx="1159">
                  <c:v>9710.7099999999991</c:v>
                </c:pt>
                <c:pt idx="1160">
                  <c:v>9704.67</c:v>
                </c:pt>
                <c:pt idx="1161">
                  <c:v>9698.42</c:v>
                </c:pt>
                <c:pt idx="1162">
                  <c:v>9684.2900000000009</c:v>
                </c:pt>
                <c:pt idx="1163">
                  <c:v>9664.34</c:v>
                </c:pt>
                <c:pt idx="1164">
                  <c:v>9653.81</c:v>
                </c:pt>
                <c:pt idx="1165">
                  <c:v>9644.25</c:v>
                </c:pt>
                <c:pt idx="1166">
                  <c:v>9634.5400000000009</c:v>
                </c:pt>
                <c:pt idx="1167">
                  <c:v>9630.91</c:v>
                </c:pt>
                <c:pt idx="1168">
                  <c:v>9630.4</c:v>
                </c:pt>
                <c:pt idx="1169">
                  <c:v>9630.2999999999993</c:v>
                </c:pt>
                <c:pt idx="1170">
                  <c:v>9628.7900000000009</c:v>
                </c:pt>
                <c:pt idx="1171">
                  <c:v>9625.92</c:v>
                </c:pt>
                <c:pt idx="1172">
                  <c:v>9620.33</c:v>
                </c:pt>
                <c:pt idx="1173">
                  <c:v>9619.18</c:v>
                </c:pt>
                <c:pt idx="1174">
                  <c:v>9617.66</c:v>
                </c:pt>
                <c:pt idx="1175">
                  <c:v>9597.6299999999992</c:v>
                </c:pt>
                <c:pt idx="1176">
                  <c:v>9584.0400000000009</c:v>
                </c:pt>
                <c:pt idx="1177">
                  <c:v>9583.89</c:v>
                </c:pt>
                <c:pt idx="1178">
                  <c:v>9582.5400000000009</c:v>
                </c:pt>
                <c:pt idx="1179">
                  <c:v>9566.99</c:v>
                </c:pt>
                <c:pt idx="1180">
                  <c:v>9563.0300000000007</c:v>
                </c:pt>
                <c:pt idx="1181">
                  <c:v>9549.57</c:v>
                </c:pt>
                <c:pt idx="1182">
                  <c:v>9541.7000000000007</c:v>
                </c:pt>
                <c:pt idx="1183">
                  <c:v>9540.17</c:v>
                </c:pt>
                <c:pt idx="1184">
                  <c:v>9538.65</c:v>
                </c:pt>
                <c:pt idx="1185">
                  <c:v>9528.9</c:v>
                </c:pt>
                <c:pt idx="1186">
                  <c:v>9507.68</c:v>
                </c:pt>
                <c:pt idx="1187">
                  <c:v>9504.31</c:v>
                </c:pt>
                <c:pt idx="1188">
                  <c:v>9500.57</c:v>
                </c:pt>
                <c:pt idx="1189">
                  <c:v>9487.64</c:v>
                </c:pt>
                <c:pt idx="1190">
                  <c:v>9453.92</c:v>
                </c:pt>
                <c:pt idx="1191">
                  <c:v>9448.42</c:v>
                </c:pt>
                <c:pt idx="1192">
                  <c:v>9447.3799999999992</c:v>
                </c:pt>
                <c:pt idx="1193">
                  <c:v>9447.25</c:v>
                </c:pt>
                <c:pt idx="1194">
                  <c:v>9432.93</c:v>
                </c:pt>
                <c:pt idx="1195">
                  <c:v>9414.92</c:v>
                </c:pt>
                <c:pt idx="1196">
                  <c:v>9411.01</c:v>
                </c:pt>
                <c:pt idx="1197">
                  <c:v>9391.35</c:v>
                </c:pt>
                <c:pt idx="1198">
                  <c:v>9386.16</c:v>
                </c:pt>
                <c:pt idx="1199">
                  <c:v>9380.75</c:v>
                </c:pt>
                <c:pt idx="1200">
                  <c:v>9377.9</c:v>
                </c:pt>
                <c:pt idx="1201">
                  <c:v>9377.4500000000007</c:v>
                </c:pt>
                <c:pt idx="1202">
                  <c:v>9361.33</c:v>
                </c:pt>
                <c:pt idx="1203">
                  <c:v>9344.2000000000007</c:v>
                </c:pt>
                <c:pt idx="1204">
                  <c:v>9338.61</c:v>
                </c:pt>
                <c:pt idx="1205">
                  <c:v>9320.26</c:v>
                </c:pt>
                <c:pt idx="1206">
                  <c:v>9315.41</c:v>
                </c:pt>
                <c:pt idx="1207">
                  <c:v>9310.81</c:v>
                </c:pt>
                <c:pt idx="1208">
                  <c:v>9304.7000000000007</c:v>
                </c:pt>
                <c:pt idx="1209">
                  <c:v>9301.89</c:v>
                </c:pt>
                <c:pt idx="1210">
                  <c:v>9290.14</c:v>
                </c:pt>
                <c:pt idx="1211">
                  <c:v>9288.0300000000007</c:v>
                </c:pt>
                <c:pt idx="1212">
                  <c:v>9285.8700000000008</c:v>
                </c:pt>
                <c:pt idx="1213">
                  <c:v>9283.56</c:v>
                </c:pt>
                <c:pt idx="1214">
                  <c:v>9282.48</c:v>
                </c:pt>
                <c:pt idx="1215">
                  <c:v>9264.7999999999993</c:v>
                </c:pt>
                <c:pt idx="1216">
                  <c:v>9249.5</c:v>
                </c:pt>
                <c:pt idx="1217">
                  <c:v>9247.94</c:v>
                </c:pt>
                <c:pt idx="1218">
                  <c:v>9225.26</c:v>
                </c:pt>
                <c:pt idx="1219">
                  <c:v>9222.4</c:v>
                </c:pt>
                <c:pt idx="1220">
                  <c:v>9210.06</c:v>
                </c:pt>
                <c:pt idx="1221">
                  <c:v>9193.84</c:v>
                </c:pt>
                <c:pt idx="1222">
                  <c:v>9182.17</c:v>
                </c:pt>
                <c:pt idx="1223">
                  <c:v>9174.14</c:v>
                </c:pt>
                <c:pt idx="1224">
                  <c:v>9171.75</c:v>
                </c:pt>
                <c:pt idx="1225">
                  <c:v>9159.51</c:v>
                </c:pt>
                <c:pt idx="1226">
                  <c:v>9147.5</c:v>
                </c:pt>
                <c:pt idx="1227">
                  <c:v>9144.57</c:v>
                </c:pt>
                <c:pt idx="1228">
                  <c:v>9140.9500000000007</c:v>
                </c:pt>
                <c:pt idx="1229">
                  <c:v>9101.7999999999993</c:v>
                </c:pt>
                <c:pt idx="1230">
                  <c:v>9095.94</c:v>
                </c:pt>
                <c:pt idx="1231">
                  <c:v>9095.07</c:v>
                </c:pt>
                <c:pt idx="1232">
                  <c:v>9058.73</c:v>
                </c:pt>
                <c:pt idx="1233">
                  <c:v>9048.0300000000007</c:v>
                </c:pt>
                <c:pt idx="1234">
                  <c:v>9010.2000000000007</c:v>
                </c:pt>
                <c:pt idx="1235">
                  <c:v>8998.43</c:v>
                </c:pt>
                <c:pt idx="1236">
                  <c:v>8988.16</c:v>
                </c:pt>
                <c:pt idx="1237">
                  <c:v>8978.19</c:v>
                </c:pt>
                <c:pt idx="1238">
                  <c:v>8968.33</c:v>
                </c:pt>
                <c:pt idx="1239">
                  <c:v>8965.7999999999993</c:v>
                </c:pt>
                <c:pt idx="1240">
                  <c:v>8964.06</c:v>
                </c:pt>
                <c:pt idx="1241">
                  <c:v>8954.99</c:v>
                </c:pt>
                <c:pt idx="1242">
                  <c:v>8944.1200000000008</c:v>
                </c:pt>
                <c:pt idx="1243">
                  <c:v>8932.08</c:v>
                </c:pt>
                <c:pt idx="1244">
                  <c:v>8930.93</c:v>
                </c:pt>
                <c:pt idx="1245">
                  <c:v>8908.4699999999993</c:v>
                </c:pt>
                <c:pt idx="1246">
                  <c:v>8906.14</c:v>
                </c:pt>
                <c:pt idx="1247">
                  <c:v>8891.14</c:v>
                </c:pt>
                <c:pt idx="1248">
                  <c:v>8890.59</c:v>
                </c:pt>
                <c:pt idx="1249">
                  <c:v>8871.15</c:v>
                </c:pt>
                <c:pt idx="1250">
                  <c:v>8835.26</c:v>
                </c:pt>
                <c:pt idx="1251">
                  <c:v>8827.2099999999991</c:v>
                </c:pt>
                <c:pt idx="1252">
                  <c:v>8825.09</c:v>
                </c:pt>
                <c:pt idx="1253">
                  <c:v>8824.27</c:v>
                </c:pt>
                <c:pt idx="1254">
                  <c:v>8823.99</c:v>
                </c:pt>
                <c:pt idx="1255">
                  <c:v>8823.2800000000007</c:v>
                </c:pt>
                <c:pt idx="1256">
                  <c:v>8821.8799999999992</c:v>
                </c:pt>
                <c:pt idx="1257">
                  <c:v>8800.49</c:v>
                </c:pt>
                <c:pt idx="1258">
                  <c:v>8798.59</c:v>
                </c:pt>
                <c:pt idx="1259">
                  <c:v>8782.4699999999993</c:v>
                </c:pt>
                <c:pt idx="1260">
                  <c:v>8765.25</c:v>
                </c:pt>
                <c:pt idx="1261">
                  <c:v>8760.1200000000008</c:v>
                </c:pt>
                <c:pt idx="1262">
                  <c:v>8747.68</c:v>
                </c:pt>
                <c:pt idx="1263">
                  <c:v>8733.23</c:v>
                </c:pt>
                <c:pt idx="1264">
                  <c:v>8703.4599999999991</c:v>
                </c:pt>
                <c:pt idx="1265">
                  <c:v>8701.84</c:v>
                </c:pt>
                <c:pt idx="1266">
                  <c:v>8688.86</c:v>
                </c:pt>
                <c:pt idx="1267">
                  <c:v>8671.19</c:v>
                </c:pt>
                <c:pt idx="1268">
                  <c:v>8665.14</c:v>
                </c:pt>
                <c:pt idx="1269">
                  <c:v>8665.09</c:v>
                </c:pt>
                <c:pt idx="1270">
                  <c:v>8627.5400000000009</c:v>
                </c:pt>
                <c:pt idx="1271">
                  <c:v>8615.2999999999993</c:v>
                </c:pt>
                <c:pt idx="1272">
                  <c:v>8606.2199999999993</c:v>
                </c:pt>
                <c:pt idx="1273">
                  <c:v>8605.36</c:v>
                </c:pt>
                <c:pt idx="1274">
                  <c:v>8604.48</c:v>
                </c:pt>
                <c:pt idx="1275">
                  <c:v>8603.82</c:v>
                </c:pt>
                <c:pt idx="1276">
                  <c:v>8601.33</c:v>
                </c:pt>
                <c:pt idx="1277">
                  <c:v>8596.83</c:v>
                </c:pt>
                <c:pt idx="1278">
                  <c:v>8582.2999999999993</c:v>
                </c:pt>
                <c:pt idx="1279">
                  <c:v>8573.2999999999993</c:v>
                </c:pt>
                <c:pt idx="1280">
                  <c:v>8572.0400000000009</c:v>
                </c:pt>
                <c:pt idx="1281">
                  <c:v>8569.86</c:v>
                </c:pt>
                <c:pt idx="1282">
                  <c:v>8567.25</c:v>
                </c:pt>
                <c:pt idx="1283">
                  <c:v>8556.91</c:v>
                </c:pt>
                <c:pt idx="1284">
                  <c:v>8551.35</c:v>
                </c:pt>
                <c:pt idx="1285">
                  <c:v>8547.69</c:v>
                </c:pt>
                <c:pt idx="1286">
                  <c:v>8539.67</c:v>
                </c:pt>
                <c:pt idx="1287">
                  <c:v>8538.2900000000009</c:v>
                </c:pt>
                <c:pt idx="1288">
                  <c:v>8534.67</c:v>
                </c:pt>
                <c:pt idx="1289">
                  <c:v>8527.5300000000007</c:v>
                </c:pt>
                <c:pt idx="1290">
                  <c:v>8522</c:v>
                </c:pt>
                <c:pt idx="1291">
                  <c:v>8520.0300000000007</c:v>
                </c:pt>
                <c:pt idx="1292">
                  <c:v>8516.83</c:v>
                </c:pt>
                <c:pt idx="1293">
                  <c:v>8515.76</c:v>
                </c:pt>
                <c:pt idx="1294">
                  <c:v>8471.65</c:v>
                </c:pt>
                <c:pt idx="1295">
                  <c:v>8466.35</c:v>
                </c:pt>
                <c:pt idx="1296">
                  <c:v>8457.82</c:v>
                </c:pt>
                <c:pt idx="1297">
                  <c:v>8450.82</c:v>
                </c:pt>
                <c:pt idx="1298">
                  <c:v>8448.66</c:v>
                </c:pt>
                <c:pt idx="1299">
                  <c:v>8444.4699999999993</c:v>
                </c:pt>
                <c:pt idx="1300">
                  <c:v>8442.67</c:v>
                </c:pt>
                <c:pt idx="1301">
                  <c:v>8440.0499999999993</c:v>
                </c:pt>
                <c:pt idx="1302">
                  <c:v>8428.07</c:v>
                </c:pt>
                <c:pt idx="1303">
                  <c:v>8413.4599999999991</c:v>
                </c:pt>
                <c:pt idx="1304">
                  <c:v>8410.0499999999993</c:v>
                </c:pt>
                <c:pt idx="1305">
                  <c:v>8400.01</c:v>
                </c:pt>
                <c:pt idx="1306">
                  <c:v>8396.6200000000008</c:v>
                </c:pt>
                <c:pt idx="1307">
                  <c:v>8355.5400000000009</c:v>
                </c:pt>
                <c:pt idx="1308">
                  <c:v>8347.16</c:v>
                </c:pt>
                <c:pt idx="1309">
                  <c:v>8342.91</c:v>
                </c:pt>
                <c:pt idx="1310">
                  <c:v>8334.59</c:v>
                </c:pt>
                <c:pt idx="1311">
                  <c:v>8334.4599999999991</c:v>
                </c:pt>
                <c:pt idx="1312">
                  <c:v>8314.65</c:v>
                </c:pt>
                <c:pt idx="1313">
                  <c:v>8310.84</c:v>
                </c:pt>
                <c:pt idx="1314">
                  <c:v>8302.5400000000009</c:v>
                </c:pt>
                <c:pt idx="1315">
                  <c:v>8283.68</c:v>
                </c:pt>
                <c:pt idx="1316">
                  <c:v>8280.6200000000008</c:v>
                </c:pt>
                <c:pt idx="1317">
                  <c:v>8277.52</c:v>
                </c:pt>
                <c:pt idx="1318">
                  <c:v>8271.4599999999991</c:v>
                </c:pt>
                <c:pt idx="1319">
                  <c:v>8269.0400000000009</c:v>
                </c:pt>
                <c:pt idx="1320">
                  <c:v>8268</c:v>
                </c:pt>
                <c:pt idx="1321">
                  <c:v>8252.2800000000007</c:v>
                </c:pt>
                <c:pt idx="1322">
                  <c:v>8240.59</c:v>
                </c:pt>
                <c:pt idx="1323">
                  <c:v>8233.1</c:v>
                </c:pt>
                <c:pt idx="1324">
                  <c:v>8232.64</c:v>
                </c:pt>
                <c:pt idx="1325">
                  <c:v>8219.2000000000007</c:v>
                </c:pt>
                <c:pt idx="1326">
                  <c:v>8211.1</c:v>
                </c:pt>
                <c:pt idx="1327">
                  <c:v>8188.12</c:v>
                </c:pt>
                <c:pt idx="1328">
                  <c:v>8182.89</c:v>
                </c:pt>
                <c:pt idx="1329">
                  <c:v>8179.51</c:v>
                </c:pt>
                <c:pt idx="1330">
                  <c:v>8177.9</c:v>
                </c:pt>
                <c:pt idx="1331">
                  <c:v>8162.72</c:v>
                </c:pt>
                <c:pt idx="1332">
                  <c:v>8157.92</c:v>
                </c:pt>
                <c:pt idx="1333">
                  <c:v>8125.78</c:v>
                </c:pt>
                <c:pt idx="1334">
                  <c:v>8124.41</c:v>
                </c:pt>
                <c:pt idx="1335">
                  <c:v>8116.68</c:v>
                </c:pt>
                <c:pt idx="1336">
                  <c:v>8116.27</c:v>
                </c:pt>
                <c:pt idx="1337">
                  <c:v>8112.59</c:v>
                </c:pt>
                <c:pt idx="1338">
                  <c:v>8091.3</c:v>
                </c:pt>
                <c:pt idx="1339">
                  <c:v>8083.92</c:v>
                </c:pt>
                <c:pt idx="1340">
                  <c:v>8081.74</c:v>
                </c:pt>
                <c:pt idx="1341">
                  <c:v>8081.26</c:v>
                </c:pt>
                <c:pt idx="1342">
                  <c:v>8077.41</c:v>
                </c:pt>
                <c:pt idx="1343">
                  <c:v>8071.57</c:v>
                </c:pt>
                <c:pt idx="1344">
                  <c:v>8068.19</c:v>
                </c:pt>
                <c:pt idx="1345">
                  <c:v>8067.83</c:v>
                </c:pt>
                <c:pt idx="1346">
                  <c:v>8062.76</c:v>
                </c:pt>
                <c:pt idx="1347">
                  <c:v>8062.31</c:v>
                </c:pt>
                <c:pt idx="1348">
                  <c:v>8059.68</c:v>
                </c:pt>
                <c:pt idx="1349">
                  <c:v>8059.06</c:v>
                </c:pt>
                <c:pt idx="1350">
                  <c:v>8035.64</c:v>
                </c:pt>
                <c:pt idx="1351">
                  <c:v>8027.97</c:v>
                </c:pt>
                <c:pt idx="1352">
                  <c:v>8026.67</c:v>
                </c:pt>
                <c:pt idx="1353">
                  <c:v>8023.14</c:v>
                </c:pt>
                <c:pt idx="1354">
                  <c:v>8021.11</c:v>
                </c:pt>
                <c:pt idx="1355">
                  <c:v>8017.06</c:v>
                </c:pt>
                <c:pt idx="1356">
                  <c:v>8014.62</c:v>
                </c:pt>
                <c:pt idx="1357">
                  <c:v>8004.96</c:v>
                </c:pt>
                <c:pt idx="1358">
                  <c:v>7986.48</c:v>
                </c:pt>
                <c:pt idx="1359">
                  <c:v>7985.82</c:v>
                </c:pt>
                <c:pt idx="1360">
                  <c:v>7980.34</c:v>
                </c:pt>
                <c:pt idx="1361">
                  <c:v>7966.81</c:v>
                </c:pt>
                <c:pt idx="1362">
                  <c:v>7958.13</c:v>
                </c:pt>
                <c:pt idx="1363">
                  <c:v>7954.52</c:v>
                </c:pt>
                <c:pt idx="1364">
                  <c:v>7953.72</c:v>
                </c:pt>
                <c:pt idx="1365">
                  <c:v>7948.22</c:v>
                </c:pt>
                <c:pt idx="1366">
                  <c:v>7935.29</c:v>
                </c:pt>
                <c:pt idx="1367">
                  <c:v>7896.41</c:v>
                </c:pt>
                <c:pt idx="1368">
                  <c:v>7851.85</c:v>
                </c:pt>
                <c:pt idx="1369">
                  <c:v>7844.8</c:v>
                </c:pt>
                <c:pt idx="1370">
                  <c:v>7824.37</c:v>
                </c:pt>
                <c:pt idx="1371">
                  <c:v>7812.67</c:v>
                </c:pt>
                <c:pt idx="1372">
                  <c:v>7804.16</c:v>
                </c:pt>
                <c:pt idx="1373">
                  <c:v>7803.77</c:v>
                </c:pt>
                <c:pt idx="1374">
                  <c:v>7794.68</c:v>
                </c:pt>
                <c:pt idx="1375">
                  <c:v>7789.64</c:v>
                </c:pt>
                <c:pt idx="1376">
                  <c:v>7763.06</c:v>
                </c:pt>
                <c:pt idx="1377">
                  <c:v>7749.16</c:v>
                </c:pt>
                <c:pt idx="1378">
                  <c:v>7742.11</c:v>
                </c:pt>
                <c:pt idx="1379">
                  <c:v>7740.34</c:v>
                </c:pt>
                <c:pt idx="1380">
                  <c:v>7736.39</c:v>
                </c:pt>
                <c:pt idx="1381">
                  <c:v>7731.86</c:v>
                </c:pt>
                <c:pt idx="1382">
                  <c:v>7731.43</c:v>
                </c:pt>
                <c:pt idx="1383">
                  <c:v>7729.65</c:v>
                </c:pt>
                <c:pt idx="1384">
                  <c:v>7727.25</c:v>
                </c:pt>
                <c:pt idx="1385">
                  <c:v>7726.85</c:v>
                </c:pt>
                <c:pt idx="1386">
                  <c:v>7684.62</c:v>
                </c:pt>
                <c:pt idx="1387">
                  <c:v>7682.67</c:v>
                </c:pt>
                <c:pt idx="1388">
                  <c:v>7681.17</c:v>
                </c:pt>
                <c:pt idx="1389">
                  <c:v>7680.92</c:v>
                </c:pt>
                <c:pt idx="1390">
                  <c:v>7676.4</c:v>
                </c:pt>
                <c:pt idx="1391">
                  <c:v>7670.75</c:v>
                </c:pt>
                <c:pt idx="1392">
                  <c:v>7662.47</c:v>
                </c:pt>
                <c:pt idx="1393">
                  <c:v>7657.69</c:v>
                </c:pt>
                <c:pt idx="1394">
                  <c:v>7652.26</c:v>
                </c:pt>
                <c:pt idx="1395">
                  <c:v>7650.8</c:v>
                </c:pt>
                <c:pt idx="1396">
                  <c:v>7650.77</c:v>
                </c:pt>
                <c:pt idx="1397">
                  <c:v>7642.05</c:v>
                </c:pt>
                <c:pt idx="1398">
                  <c:v>7640.31</c:v>
                </c:pt>
                <c:pt idx="1399">
                  <c:v>7639.42</c:v>
                </c:pt>
                <c:pt idx="1400">
                  <c:v>7636.92</c:v>
                </c:pt>
                <c:pt idx="1401">
                  <c:v>7633.72</c:v>
                </c:pt>
                <c:pt idx="1402">
                  <c:v>7626.99</c:v>
                </c:pt>
                <c:pt idx="1403">
                  <c:v>7624.63</c:v>
                </c:pt>
                <c:pt idx="1404">
                  <c:v>7623.52</c:v>
                </c:pt>
                <c:pt idx="1405">
                  <c:v>7623.13</c:v>
                </c:pt>
                <c:pt idx="1406">
                  <c:v>7609.6</c:v>
                </c:pt>
                <c:pt idx="1407">
                  <c:v>7607.03</c:v>
                </c:pt>
                <c:pt idx="1408">
                  <c:v>7585.62</c:v>
                </c:pt>
                <c:pt idx="1409">
                  <c:v>7567.13</c:v>
                </c:pt>
                <c:pt idx="1410">
                  <c:v>7538.52</c:v>
                </c:pt>
                <c:pt idx="1411">
                  <c:v>7537.16</c:v>
                </c:pt>
                <c:pt idx="1412">
                  <c:v>7531.7</c:v>
                </c:pt>
                <c:pt idx="1413">
                  <c:v>7526.71</c:v>
                </c:pt>
                <c:pt idx="1414">
                  <c:v>7518.03</c:v>
                </c:pt>
                <c:pt idx="1415">
                  <c:v>7512.27</c:v>
                </c:pt>
                <c:pt idx="1416">
                  <c:v>7504.3</c:v>
                </c:pt>
                <c:pt idx="1417">
                  <c:v>7494.63</c:v>
                </c:pt>
                <c:pt idx="1418">
                  <c:v>7487.38</c:v>
                </c:pt>
                <c:pt idx="1419">
                  <c:v>7463.51</c:v>
                </c:pt>
                <c:pt idx="1420">
                  <c:v>7450.36</c:v>
                </c:pt>
                <c:pt idx="1421">
                  <c:v>7448.4</c:v>
                </c:pt>
                <c:pt idx="1422">
                  <c:v>7445.92</c:v>
                </c:pt>
                <c:pt idx="1423">
                  <c:v>7443.64</c:v>
                </c:pt>
                <c:pt idx="1424">
                  <c:v>7441.5</c:v>
                </c:pt>
                <c:pt idx="1425">
                  <c:v>7441.05</c:v>
                </c:pt>
                <c:pt idx="1426">
                  <c:v>7421.19</c:v>
                </c:pt>
                <c:pt idx="1427">
                  <c:v>7419.48</c:v>
                </c:pt>
                <c:pt idx="1428">
                  <c:v>7418.52</c:v>
                </c:pt>
                <c:pt idx="1429">
                  <c:v>7403.98</c:v>
                </c:pt>
                <c:pt idx="1430">
                  <c:v>7388.85</c:v>
                </c:pt>
                <c:pt idx="1431">
                  <c:v>7371.77</c:v>
                </c:pt>
                <c:pt idx="1432">
                  <c:v>7362.31</c:v>
                </c:pt>
                <c:pt idx="1433">
                  <c:v>7358.18</c:v>
                </c:pt>
                <c:pt idx="1434">
                  <c:v>7357.49</c:v>
                </c:pt>
                <c:pt idx="1435">
                  <c:v>7349.12</c:v>
                </c:pt>
                <c:pt idx="1436">
                  <c:v>7348.14</c:v>
                </c:pt>
                <c:pt idx="1437">
                  <c:v>7345.73</c:v>
                </c:pt>
                <c:pt idx="1438">
                  <c:v>7345.08</c:v>
                </c:pt>
                <c:pt idx="1439">
                  <c:v>7339.93</c:v>
                </c:pt>
                <c:pt idx="1440">
                  <c:v>7337.75</c:v>
                </c:pt>
                <c:pt idx="1441">
                  <c:v>7325.47</c:v>
                </c:pt>
                <c:pt idx="1442">
                  <c:v>7325.05</c:v>
                </c:pt>
                <c:pt idx="1443">
                  <c:v>7323.73</c:v>
                </c:pt>
                <c:pt idx="1444">
                  <c:v>7322.86</c:v>
                </c:pt>
                <c:pt idx="1445">
                  <c:v>7318.22</c:v>
                </c:pt>
                <c:pt idx="1446">
                  <c:v>7318.21</c:v>
                </c:pt>
                <c:pt idx="1447">
                  <c:v>7304.65</c:v>
                </c:pt>
                <c:pt idx="1448">
                  <c:v>7302.46</c:v>
                </c:pt>
                <c:pt idx="1449">
                  <c:v>7281.51</c:v>
                </c:pt>
                <c:pt idx="1450">
                  <c:v>7273.02</c:v>
                </c:pt>
                <c:pt idx="1451">
                  <c:v>7265.7</c:v>
                </c:pt>
                <c:pt idx="1452">
                  <c:v>7265.58</c:v>
                </c:pt>
                <c:pt idx="1453">
                  <c:v>7261.74</c:v>
                </c:pt>
                <c:pt idx="1454">
                  <c:v>7256.72</c:v>
                </c:pt>
                <c:pt idx="1455">
                  <c:v>7248.71</c:v>
                </c:pt>
                <c:pt idx="1456">
                  <c:v>7243.81</c:v>
                </c:pt>
                <c:pt idx="1457">
                  <c:v>7228.22</c:v>
                </c:pt>
                <c:pt idx="1458">
                  <c:v>7222.79</c:v>
                </c:pt>
                <c:pt idx="1459">
                  <c:v>7220.25</c:v>
                </c:pt>
                <c:pt idx="1460">
                  <c:v>7209.49</c:v>
                </c:pt>
                <c:pt idx="1461">
                  <c:v>7201.7</c:v>
                </c:pt>
                <c:pt idx="1462">
                  <c:v>7196.87</c:v>
                </c:pt>
                <c:pt idx="1463">
                  <c:v>7179.52</c:v>
                </c:pt>
                <c:pt idx="1464">
                  <c:v>7175.51</c:v>
                </c:pt>
                <c:pt idx="1465">
                  <c:v>7173.36</c:v>
                </c:pt>
                <c:pt idx="1466">
                  <c:v>7162.01</c:v>
                </c:pt>
                <c:pt idx="1467">
                  <c:v>7160.33</c:v>
                </c:pt>
                <c:pt idx="1468">
                  <c:v>7160.09</c:v>
                </c:pt>
                <c:pt idx="1469">
                  <c:v>7153.55</c:v>
                </c:pt>
                <c:pt idx="1470">
                  <c:v>7152.67</c:v>
                </c:pt>
                <c:pt idx="1471">
                  <c:v>7151.09</c:v>
                </c:pt>
                <c:pt idx="1472">
                  <c:v>7147.47</c:v>
                </c:pt>
                <c:pt idx="1473">
                  <c:v>7147.11</c:v>
                </c:pt>
                <c:pt idx="1474">
                  <c:v>7144.86</c:v>
                </c:pt>
                <c:pt idx="1475">
                  <c:v>7144.4</c:v>
                </c:pt>
                <c:pt idx="1476">
                  <c:v>7133.9</c:v>
                </c:pt>
                <c:pt idx="1477">
                  <c:v>7128.64</c:v>
                </c:pt>
                <c:pt idx="1478">
                  <c:v>7125.25</c:v>
                </c:pt>
                <c:pt idx="1479">
                  <c:v>7106.81</c:v>
                </c:pt>
                <c:pt idx="1480">
                  <c:v>7096.98</c:v>
                </c:pt>
                <c:pt idx="1481">
                  <c:v>7077.19</c:v>
                </c:pt>
                <c:pt idx="1482">
                  <c:v>7054.41</c:v>
                </c:pt>
                <c:pt idx="1483">
                  <c:v>7050.64</c:v>
                </c:pt>
                <c:pt idx="1484">
                  <c:v>7050.02</c:v>
                </c:pt>
                <c:pt idx="1485">
                  <c:v>7046.72</c:v>
                </c:pt>
                <c:pt idx="1486">
                  <c:v>7045.5</c:v>
                </c:pt>
                <c:pt idx="1487">
                  <c:v>7042.11</c:v>
                </c:pt>
                <c:pt idx="1488">
                  <c:v>7033.08</c:v>
                </c:pt>
                <c:pt idx="1489">
                  <c:v>7003.1</c:v>
                </c:pt>
                <c:pt idx="1490">
                  <c:v>6989.95</c:v>
                </c:pt>
                <c:pt idx="1491">
                  <c:v>6986.7</c:v>
                </c:pt>
                <c:pt idx="1492">
                  <c:v>6985.51</c:v>
                </c:pt>
                <c:pt idx="1493">
                  <c:v>6965.21</c:v>
                </c:pt>
                <c:pt idx="1494">
                  <c:v>6951.12</c:v>
                </c:pt>
                <c:pt idx="1495">
                  <c:v>6948.7</c:v>
                </c:pt>
                <c:pt idx="1496">
                  <c:v>6940.94</c:v>
                </c:pt>
                <c:pt idx="1497">
                  <c:v>6940.91</c:v>
                </c:pt>
                <c:pt idx="1498">
                  <c:v>6938.11</c:v>
                </c:pt>
                <c:pt idx="1499">
                  <c:v>6933.24</c:v>
                </c:pt>
                <c:pt idx="1500">
                  <c:v>6895.19</c:v>
                </c:pt>
                <c:pt idx="1501">
                  <c:v>6877.98</c:v>
                </c:pt>
                <c:pt idx="1502">
                  <c:v>6876.53</c:v>
                </c:pt>
                <c:pt idx="1503">
                  <c:v>6875.96</c:v>
                </c:pt>
                <c:pt idx="1504">
                  <c:v>6868.39</c:v>
                </c:pt>
                <c:pt idx="1505">
                  <c:v>6863.49</c:v>
                </c:pt>
                <c:pt idx="1506">
                  <c:v>6858.48</c:v>
                </c:pt>
                <c:pt idx="1507">
                  <c:v>6849.03</c:v>
                </c:pt>
                <c:pt idx="1508">
                  <c:v>6843.17</c:v>
                </c:pt>
                <c:pt idx="1509">
                  <c:v>6842.28</c:v>
                </c:pt>
                <c:pt idx="1510">
                  <c:v>6837.37</c:v>
                </c:pt>
                <c:pt idx="1511">
                  <c:v>6827.69</c:v>
                </c:pt>
                <c:pt idx="1512">
                  <c:v>6809.46</c:v>
                </c:pt>
                <c:pt idx="1513">
                  <c:v>6799.46</c:v>
                </c:pt>
                <c:pt idx="1514">
                  <c:v>6796.86</c:v>
                </c:pt>
                <c:pt idx="1515">
                  <c:v>6781.52</c:v>
                </c:pt>
                <c:pt idx="1516">
                  <c:v>6781.35</c:v>
                </c:pt>
                <c:pt idx="1517">
                  <c:v>6775.96</c:v>
                </c:pt>
                <c:pt idx="1518">
                  <c:v>6770.19</c:v>
                </c:pt>
                <c:pt idx="1519">
                  <c:v>6753.04</c:v>
                </c:pt>
                <c:pt idx="1520">
                  <c:v>6750.27</c:v>
                </c:pt>
                <c:pt idx="1521">
                  <c:v>6749.63</c:v>
                </c:pt>
                <c:pt idx="1522">
                  <c:v>6748.59</c:v>
                </c:pt>
                <c:pt idx="1523">
                  <c:v>6746.74</c:v>
                </c:pt>
                <c:pt idx="1524">
                  <c:v>6738.84</c:v>
                </c:pt>
                <c:pt idx="1525">
                  <c:v>6737.98</c:v>
                </c:pt>
                <c:pt idx="1526">
                  <c:v>6721.37</c:v>
                </c:pt>
                <c:pt idx="1527">
                  <c:v>6710.19</c:v>
                </c:pt>
                <c:pt idx="1528">
                  <c:v>6706.47</c:v>
                </c:pt>
                <c:pt idx="1529">
                  <c:v>6700.56</c:v>
                </c:pt>
                <c:pt idx="1530">
                  <c:v>6686.43</c:v>
                </c:pt>
                <c:pt idx="1531">
                  <c:v>6666.24</c:v>
                </c:pt>
                <c:pt idx="1532">
                  <c:v>6664.69</c:v>
                </c:pt>
                <c:pt idx="1533">
                  <c:v>6664.32</c:v>
                </c:pt>
                <c:pt idx="1534">
                  <c:v>6653.79</c:v>
                </c:pt>
                <c:pt idx="1535">
                  <c:v>6652.53</c:v>
                </c:pt>
                <c:pt idx="1536">
                  <c:v>6651.26</c:v>
                </c:pt>
                <c:pt idx="1537">
                  <c:v>6640.54</c:v>
                </c:pt>
                <c:pt idx="1538">
                  <c:v>6639.3</c:v>
                </c:pt>
                <c:pt idx="1539">
                  <c:v>6638.16</c:v>
                </c:pt>
                <c:pt idx="1540">
                  <c:v>6630.31</c:v>
                </c:pt>
                <c:pt idx="1541">
                  <c:v>6610.11</c:v>
                </c:pt>
                <c:pt idx="1542">
                  <c:v>6600.36</c:v>
                </c:pt>
                <c:pt idx="1543">
                  <c:v>6600.21</c:v>
                </c:pt>
                <c:pt idx="1544">
                  <c:v>6593.51</c:v>
                </c:pt>
                <c:pt idx="1545">
                  <c:v>6571.54</c:v>
                </c:pt>
                <c:pt idx="1546">
                  <c:v>6571.02</c:v>
                </c:pt>
                <c:pt idx="1547">
                  <c:v>6555.07</c:v>
                </c:pt>
                <c:pt idx="1548">
                  <c:v>6552.01</c:v>
                </c:pt>
                <c:pt idx="1549">
                  <c:v>6551.75</c:v>
                </c:pt>
                <c:pt idx="1550">
                  <c:v>6548.2</c:v>
                </c:pt>
                <c:pt idx="1551">
                  <c:v>6546.16</c:v>
                </c:pt>
                <c:pt idx="1552">
                  <c:v>6536.68</c:v>
                </c:pt>
                <c:pt idx="1553">
                  <c:v>6532.04</c:v>
                </c:pt>
                <c:pt idx="1554">
                  <c:v>6529.21</c:v>
                </c:pt>
                <c:pt idx="1555">
                  <c:v>6512.24</c:v>
                </c:pt>
                <c:pt idx="1556">
                  <c:v>6500.24</c:v>
                </c:pt>
                <c:pt idx="1557">
                  <c:v>6496.89</c:v>
                </c:pt>
                <c:pt idx="1558">
                  <c:v>6481.67</c:v>
                </c:pt>
                <c:pt idx="1559">
                  <c:v>6474.01</c:v>
                </c:pt>
                <c:pt idx="1560">
                  <c:v>6473.15</c:v>
                </c:pt>
                <c:pt idx="1561">
                  <c:v>6457.84</c:v>
                </c:pt>
                <c:pt idx="1562">
                  <c:v>6455.86</c:v>
                </c:pt>
                <c:pt idx="1563">
                  <c:v>6435.62</c:v>
                </c:pt>
                <c:pt idx="1564">
                  <c:v>6423.48</c:v>
                </c:pt>
                <c:pt idx="1565">
                  <c:v>6417.28</c:v>
                </c:pt>
                <c:pt idx="1566">
                  <c:v>6414.18</c:v>
                </c:pt>
                <c:pt idx="1567">
                  <c:v>6412.34</c:v>
                </c:pt>
                <c:pt idx="1568">
                  <c:v>6407.05</c:v>
                </c:pt>
                <c:pt idx="1569">
                  <c:v>6406.41</c:v>
                </c:pt>
                <c:pt idx="1570">
                  <c:v>6402.29</c:v>
                </c:pt>
                <c:pt idx="1571">
                  <c:v>6393.6</c:v>
                </c:pt>
                <c:pt idx="1572">
                  <c:v>6389.53</c:v>
                </c:pt>
                <c:pt idx="1573">
                  <c:v>6389.38</c:v>
                </c:pt>
                <c:pt idx="1574">
                  <c:v>6374.16</c:v>
                </c:pt>
                <c:pt idx="1575">
                  <c:v>6373.56</c:v>
                </c:pt>
                <c:pt idx="1576">
                  <c:v>6367.31</c:v>
                </c:pt>
                <c:pt idx="1577">
                  <c:v>6361.47</c:v>
                </c:pt>
                <c:pt idx="1578">
                  <c:v>6360.99</c:v>
                </c:pt>
                <c:pt idx="1579">
                  <c:v>6358.78</c:v>
                </c:pt>
                <c:pt idx="1580">
                  <c:v>6356.27</c:v>
                </c:pt>
                <c:pt idx="1581">
                  <c:v>6338.08</c:v>
                </c:pt>
                <c:pt idx="1582">
                  <c:v>6335.64</c:v>
                </c:pt>
                <c:pt idx="1583">
                  <c:v>6334.34</c:v>
                </c:pt>
                <c:pt idx="1584">
                  <c:v>6313.76</c:v>
                </c:pt>
                <c:pt idx="1585">
                  <c:v>6311.95</c:v>
                </c:pt>
                <c:pt idx="1586">
                  <c:v>6311.11</c:v>
                </c:pt>
                <c:pt idx="1587">
                  <c:v>6305.61</c:v>
                </c:pt>
                <c:pt idx="1588">
                  <c:v>6302.23</c:v>
                </c:pt>
                <c:pt idx="1589">
                  <c:v>6293.63</c:v>
                </c:pt>
                <c:pt idx="1590">
                  <c:v>6289.75</c:v>
                </c:pt>
                <c:pt idx="1591">
                  <c:v>6282.24</c:v>
                </c:pt>
                <c:pt idx="1592">
                  <c:v>6276.3</c:v>
                </c:pt>
                <c:pt idx="1593">
                  <c:v>6272.48</c:v>
                </c:pt>
                <c:pt idx="1594">
                  <c:v>6269.33</c:v>
                </c:pt>
                <c:pt idx="1595">
                  <c:v>6261.2</c:v>
                </c:pt>
                <c:pt idx="1596">
                  <c:v>6255.38</c:v>
                </c:pt>
                <c:pt idx="1597">
                  <c:v>6254.13</c:v>
                </c:pt>
                <c:pt idx="1598">
                  <c:v>6253.85</c:v>
                </c:pt>
                <c:pt idx="1599">
                  <c:v>6250.44</c:v>
                </c:pt>
                <c:pt idx="1600">
                  <c:v>6238.3</c:v>
                </c:pt>
                <c:pt idx="1601">
                  <c:v>6236.95</c:v>
                </c:pt>
                <c:pt idx="1602">
                  <c:v>6219.93</c:v>
                </c:pt>
                <c:pt idx="1603">
                  <c:v>6208.5</c:v>
                </c:pt>
                <c:pt idx="1604">
                  <c:v>6207.26</c:v>
                </c:pt>
                <c:pt idx="1605">
                  <c:v>6203.9</c:v>
                </c:pt>
                <c:pt idx="1606">
                  <c:v>6198.75</c:v>
                </c:pt>
                <c:pt idx="1607">
                  <c:v>6196.45</c:v>
                </c:pt>
                <c:pt idx="1608">
                  <c:v>6186.13</c:v>
                </c:pt>
                <c:pt idx="1609">
                  <c:v>6185.32</c:v>
                </c:pt>
                <c:pt idx="1610">
                  <c:v>6184.3</c:v>
                </c:pt>
                <c:pt idx="1611">
                  <c:v>6183.46</c:v>
                </c:pt>
                <c:pt idx="1612">
                  <c:v>6183.32</c:v>
                </c:pt>
                <c:pt idx="1613">
                  <c:v>6170.96</c:v>
                </c:pt>
                <c:pt idx="1614">
                  <c:v>6159.57</c:v>
                </c:pt>
                <c:pt idx="1615">
                  <c:v>6152.05</c:v>
                </c:pt>
                <c:pt idx="1616">
                  <c:v>6147.12</c:v>
                </c:pt>
                <c:pt idx="1617">
                  <c:v>6139.14</c:v>
                </c:pt>
                <c:pt idx="1618">
                  <c:v>6138.58</c:v>
                </c:pt>
                <c:pt idx="1619">
                  <c:v>6138.5</c:v>
                </c:pt>
                <c:pt idx="1620">
                  <c:v>6128.8</c:v>
                </c:pt>
                <c:pt idx="1621">
                  <c:v>6123.57</c:v>
                </c:pt>
                <c:pt idx="1622">
                  <c:v>6117.49</c:v>
                </c:pt>
                <c:pt idx="1623">
                  <c:v>6113.23</c:v>
                </c:pt>
                <c:pt idx="1624">
                  <c:v>6112.35</c:v>
                </c:pt>
                <c:pt idx="1625">
                  <c:v>6111.95</c:v>
                </c:pt>
                <c:pt idx="1626">
                  <c:v>6098.38</c:v>
                </c:pt>
                <c:pt idx="1627">
                  <c:v>6082.41</c:v>
                </c:pt>
                <c:pt idx="1628">
                  <c:v>6079.67</c:v>
                </c:pt>
                <c:pt idx="1629">
                  <c:v>6074.37</c:v>
                </c:pt>
                <c:pt idx="1630">
                  <c:v>6067.13</c:v>
                </c:pt>
                <c:pt idx="1631">
                  <c:v>6064.37</c:v>
                </c:pt>
                <c:pt idx="1632">
                  <c:v>6061.8</c:v>
                </c:pt>
                <c:pt idx="1633">
                  <c:v>6059.17</c:v>
                </c:pt>
                <c:pt idx="1634">
                  <c:v>5993.62</c:v>
                </c:pt>
                <c:pt idx="1635">
                  <c:v>5990.17</c:v>
                </c:pt>
                <c:pt idx="1636">
                  <c:v>5989.52</c:v>
                </c:pt>
                <c:pt idx="1637">
                  <c:v>5979.99</c:v>
                </c:pt>
                <c:pt idx="1638">
                  <c:v>5979.73</c:v>
                </c:pt>
                <c:pt idx="1639">
                  <c:v>5979.66</c:v>
                </c:pt>
                <c:pt idx="1640">
                  <c:v>5976.83</c:v>
                </c:pt>
                <c:pt idx="1641">
                  <c:v>5974.38</c:v>
                </c:pt>
                <c:pt idx="1642">
                  <c:v>5972.38</c:v>
                </c:pt>
                <c:pt idx="1643">
                  <c:v>5969.72</c:v>
                </c:pt>
                <c:pt idx="1644">
                  <c:v>5966.89</c:v>
                </c:pt>
                <c:pt idx="1645">
                  <c:v>5960.91</c:v>
                </c:pt>
                <c:pt idx="1646">
                  <c:v>5957.35</c:v>
                </c:pt>
                <c:pt idx="1647">
                  <c:v>5934.38</c:v>
                </c:pt>
                <c:pt idx="1648">
                  <c:v>5927.65</c:v>
                </c:pt>
                <c:pt idx="1649">
                  <c:v>5926.93</c:v>
                </c:pt>
                <c:pt idx="1650">
                  <c:v>5926.85</c:v>
                </c:pt>
                <c:pt idx="1651">
                  <c:v>5920.1</c:v>
                </c:pt>
                <c:pt idx="1652">
                  <c:v>5910.94</c:v>
                </c:pt>
                <c:pt idx="1653">
                  <c:v>5877.02</c:v>
                </c:pt>
                <c:pt idx="1654">
                  <c:v>5855.9</c:v>
                </c:pt>
                <c:pt idx="1655">
                  <c:v>5847.24</c:v>
                </c:pt>
                <c:pt idx="1656">
                  <c:v>5846.92</c:v>
                </c:pt>
                <c:pt idx="1657">
                  <c:v>5843.99</c:v>
                </c:pt>
                <c:pt idx="1658">
                  <c:v>5836.52</c:v>
                </c:pt>
                <c:pt idx="1659">
                  <c:v>5832.6</c:v>
                </c:pt>
                <c:pt idx="1660">
                  <c:v>5816.58</c:v>
                </c:pt>
                <c:pt idx="1661">
                  <c:v>5812.9</c:v>
                </c:pt>
                <c:pt idx="1662">
                  <c:v>5807.06</c:v>
                </c:pt>
                <c:pt idx="1663">
                  <c:v>5778.71</c:v>
                </c:pt>
                <c:pt idx="1664">
                  <c:v>5757.41</c:v>
                </c:pt>
                <c:pt idx="1665">
                  <c:v>5748.13</c:v>
                </c:pt>
                <c:pt idx="1666">
                  <c:v>5741.67</c:v>
                </c:pt>
                <c:pt idx="1667">
                  <c:v>5729.01</c:v>
                </c:pt>
                <c:pt idx="1668">
                  <c:v>5720.38</c:v>
                </c:pt>
                <c:pt idx="1669">
                  <c:v>5709.16</c:v>
                </c:pt>
                <c:pt idx="1670">
                  <c:v>5708.87</c:v>
                </c:pt>
                <c:pt idx="1671">
                  <c:v>5699.84</c:v>
                </c:pt>
                <c:pt idx="1672">
                  <c:v>5698.74</c:v>
                </c:pt>
                <c:pt idx="1673">
                  <c:v>5693.43</c:v>
                </c:pt>
                <c:pt idx="1674">
                  <c:v>5690.79</c:v>
                </c:pt>
                <c:pt idx="1675">
                  <c:v>5679.13</c:v>
                </c:pt>
                <c:pt idx="1676">
                  <c:v>5662.23</c:v>
                </c:pt>
                <c:pt idx="1677">
                  <c:v>5650.14</c:v>
                </c:pt>
                <c:pt idx="1678">
                  <c:v>5649.72</c:v>
                </c:pt>
                <c:pt idx="1679">
                  <c:v>5630.46</c:v>
                </c:pt>
                <c:pt idx="1680">
                  <c:v>5615.37</c:v>
                </c:pt>
                <c:pt idx="1681">
                  <c:v>5612.83</c:v>
                </c:pt>
                <c:pt idx="1682">
                  <c:v>5594.85</c:v>
                </c:pt>
                <c:pt idx="1683">
                  <c:v>5587.59</c:v>
                </c:pt>
                <c:pt idx="1684">
                  <c:v>5584.31</c:v>
                </c:pt>
                <c:pt idx="1685">
                  <c:v>5582.95</c:v>
                </c:pt>
                <c:pt idx="1686">
                  <c:v>5576.35</c:v>
                </c:pt>
                <c:pt idx="1687">
                  <c:v>5552.61</c:v>
                </c:pt>
                <c:pt idx="1688">
                  <c:v>5540.35</c:v>
                </c:pt>
                <c:pt idx="1689">
                  <c:v>5539.4</c:v>
                </c:pt>
                <c:pt idx="1690">
                  <c:v>5503.36</c:v>
                </c:pt>
                <c:pt idx="1691">
                  <c:v>5488.26</c:v>
                </c:pt>
                <c:pt idx="1692">
                  <c:v>5484.47</c:v>
                </c:pt>
                <c:pt idx="1693">
                  <c:v>5478.04</c:v>
                </c:pt>
                <c:pt idx="1694">
                  <c:v>5472.45</c:v>
                </c:pt>
                <c:pt idx="1695">
                  <c:v>5469.01</c:v>
                </c:pt>
                <c:pt idx="1696">
                  <c:v>5466.88</c:v>
                </c:pt>
                <c:pt idx="1697">
                  <c:v>5458.05</c:v>
                </c:pt>
                <c:pt idx="1698">
                  <c:v>5438.75</c:v>
                </c:pt>
                <c:pt idx="1699">
                  <c:v>5428.98</c:v>
                </c:pt>
                <c:pt idx="1700">
                  <c:v>5428.73</c:v>
                </c:pt>
                <c:pt idx="1701">
                  <c:v>5425.02</c:v>
                </c:pt>
                <c:pt idx="1702">
                  <c:v>5415.66</c:v>
                </c:pt>
                <c:pt idx="1703">
                  <c:v>5411.99</c:v>
                </c:pt>
                <c:pt idx="1704">
                  <c:v>5402.89</c:v>
                </c:pt>
                <c:pt idx="1705">
                  <c:v>5400.98</c:v>
                </c:pt>
                <c:pt idx="1706">
                  <c:v>5397.62</c:v>
                </c:pt>
                <c:pt idx="1707">
                  <c:v>5396.44</c:v>
                </c:pt>
                <c:pt idx="1708">
                  <c:v>5385.34</c:v>
                </c:pt>
                <c:pt idx="1709">
                  <c:v>5383.54</c:v>
                </c:pt>
                <c:pt idx="1710">
                  <c:v>5377.46</c:v>
                </c:pt>
                <c:pt idx="1711">
                  <c:v>5375.04</c:v>
                </c:pt>
                <c:pt idx="1712">
                  <c:v>5373.36</c:v>
                </c:pt>
                <c:pt idx="1713">
                  <c:v>5364.66</c:v>
                </c:pt>
                <c:pt idx="1714">
                  <c:v>5354.07</c:v>
                </c:pt>
                <c:pt idx="1715">
                  <c:v>5344.81</c:v>
                </c:pt>
                <c:pt idx="1716">
                  <c:v>5327.4</c:v>
                </c:pt>
                <c:pt idx="1717">
                  <c:v>5325.65</c:v>
                </c:pt>
                <c:pt idx="1718">
                  <c:v>5322.24</c:v>
                </c:pt>
                <c:pt idx="1719">
                  <c:v>5312.17</c:v>
                </c:pt>
                <c:pt idx="1720">
                  <c:v>5306.7</c:v>
                </c:pt>
                <c:pt idx="1721">
                  <c:v>5293.67</c:v>
                </c:pt>
                <c:pt idx="1722">
                  <c:v>5291.71</c:v>
                </c:pt>
                <c:pt idx="1723">
                  <c:v>5275.86</c:v>
                </c:pt>
                <c:pt idx="1724">
                  <c:v>5272.18</c:v>
                </c:pt>
                <c:pt idx="1725">
                  <c:v>5267.82</c:v>
                </c:pt>
                <c:pt idx="1726">
                  <c:v>5266.37</c:v>
                </c:pt>
                <c:pt idx="1727">
                  <c:v>5261.47</c:v>
                </c:pt>
                <c:pt idx="1728">
                  <c:v>5257.51</c:v>
                </c:pt>
                <c:pt idx="1729">
                  <c:v>5253.52</c:v>
                </c:pt>
                <c:pt idx="1730">
                  <c:v>5246.05</c:v>
                </c:pt>
                <c:pt idx="1731">
                  <c:v>5245.23</c:v>
                </c:pt>
                <c:pt idx="1732">
                  <c:v>5240.7700000000004</c:v>
                </c:pt>
                <c:pt idx="1733">
                  <c:v>5227.99</c:v>
                </c:pt>
                <c:pt idx="1734">
                  <c:v>5216.4799999999996</c:v>
                </c:pt>
                <c:pt idx="1735">
                  <c:v>5213.22</c:v>
                </c:pt>
                <c:pt idx="1736">
                  <c:v>5209.58</c:v>
                </c:pt>
                <c:pt idx="1737">
                  <c:v>5207.97</c:v>
                </c:pt>
                <c:pt idx="1738">
                  <c:v>5198.6899999999996</c:v>
                </c:pt>
                <c:pt idx="1739">
                  <c:v>5195.58</c:v>
                </c:pt>
                <c:pt idx="1740">
                  <c:v>5177.12</c:v>
                </c:pt>
                <c:pt idx="1741">
                  <c:v>5166.96</c:v>
                </c:pt>
                <c:pt idx="1742">
                  <c:v>5152.13</c:v>
                </c:pt>
                <c:pt idx="1743">
                  <c:v>5148.55</c:v>
                </c:pt>
                <c:pt idx="1744">
                  <c:v>5144.18</c:v>
                </c:pt>
                <c:pt idx="1745">
                  <c:v>5138.26</c:v>
                </c:pt>
                <c:pt idx="1746">
                  <c:v>5136.75</c:v>
                </c:pt>
                <c:pt idx="1747">
                  <c:v>5125.22</c:v>
                </c:pt>
                <c:pt idx="1748">
                  <c:v>5124.1899999999996</c:v>
                </c:pt>
                <c:pt idx="1749">
                  <c:v>5116.5</c:v>
                </c:pt>
                <c:pt idx="1750">
                  <c:v>5087.92</c:v>
                </c:pt>
                <c:pt idx="1751">
                  <c:v>5080.1000000000004</c:v>
                </c:pt>
                <c:pt idx="1752">
                  <c:v>5077.1899999999996</c:v>
                </c:pt>
                <c:pt idx="1753">
                  <c:v>5059.5600000000004</c:v>
                </c:pt>
                <c:pt idx="1754">
                  <c:v>5054.05</c:v>
                </c:pt>
                <c:pt idx="1755">
                  <c:v>5045.1499999999996</c:v>
                </c:pt>
                <c:pt idx="1756">
                  <c:v>5043.13</c:v>
                </c:pt>
                <c:pt idx="1757">
                  <c:v>5038.57</c:v>
                </c:pt>
                <c:pt idx="1758">
                  <c:v>5034.1000000000004</c:v>
                </c:pt>
                <c:pt idx="1759">
                  <c:v>5031.2700000000004</c:v>
                </c:pt>
                <c:pt idx="1760">
                  <c:v>5028.1499999999996</c:v>
                </c:pt>
                <c:pt idx="1761">
                  <c:v>5012.47</c:v>
                </c:pt>
                <c:pt idx="1762">
                  <c:v>5003.8500000000004</c:v>
                </c:pt>
                <c:pt idx="1763">
                  <c:v>5003.7700000000004</c:v>
                </c:pt>
                <c:pt idx="1764">
                  <c:v>5002.78</c:v>
                </c:pt>
                <c:pt idx="1765">
                  <c:v>4999.04</c:v>
                </c:pt>
                <c:pt idx="1766">
                  <c:v>4992.38</c:v>
                </c:pt>
                <c:pt idx="1767">
                  <c:v>4985.22</c:v>
                </c:pt>
                <c:pt idx="1768">
                  <c:v>4949.76</c:v>
                </c:pt>
                <c:pt idx="1769">
                  <c:v>4942.0600000000004</c:v>
                </c:pt>
                <c:pt idx="1770">
                  <c:v>4934.71</c:v>
                </c:pt>
                <c:pt idx="1771">
                  <c:v>4931.6499999999996</c:v>
                </c:pt>
                <c:pt idx="1772">
                  <c:v>4922.92</c:v>
                </c:pt>
                <c:pt idx="1773">
                  <c:v>4915.0600000000004</c:v>
                </c:pt>
                <c:pt idx="1774">
                  <c:v>4911.8900000000003</c:v>
                </c:pt>
                <c:pt idx="1775">
                  <c:v>4906.41</c:v>
                </c:pt>
                <c:pt idx="1776">
                  <c:v>4894.75</c:v>
                </c:pt>
                <c:pt idx="1777">
                  <c:v>4894.3900000000003</c:v>
                </c:pt>
                <c:pt idx="1778">
                  <c:v>4890</c:v>
                </c:pt>
                <c:pt idx="1779">
                  <c:v>4889.04</c:v>
                </c:pt>
                <c:pt idx="1780">
                  <c:v>4883.87</c:v>
                </c:pt>
                <c:pt idx="1781">
                  <c:v>4877.9799999999996</c:v>
                </c:pt>
                <c:pt idx="1782">
                  <c:v>4859.8900000000003</c:v>
                </c:pt>
                <c:pt idx="1783">
                  <c:v>4846.92</c:v>
                </c:pt>
                <c:pt idx="1784">
                  <c:v>4846.53</c:v>
                </c:pt>
                <c:pt idx="1785">
                  <c:v>4844.67</c:v>
                </c:pt>
                <c:pt idx="1786">
                  <c:v>4843.79</c:v>
                </c:pt>
                <c:pt idx="1787">
                  <c:v>4840.95</c:v>
                </c:pt>
                <c:pt idx="1788">
                  <c:v>4839.18</c:v>
                </c:pt>
                <c:pt idx="1789">
                  <c:v>4837.58</c:v>
                </c:pt>
                <c:pt idx="1790">
                  <c:v>4835.43</c:v>
                </c:pt>
                <c:pt idx="1791">
                  <c:v>4830.63</c:v>
                </c:pt>
                <c:pt idx="1792">
                  <c:v>4827.8999999999996</c:v>
                </c:pt>
                <c:pt idx="1793">
                  <c:v>4827.1000000000004</c:v>
                </c:pt>
                <c:pt idx="1794">
                  <c:v>4812.34</c:v>
                </c:pt>
                <c:pt idx="1795">
                  <c:v>4795.66</c:v>
                </c:pt>
                <c:pt idx="1796">
                  <c:v>4787.42</c:v>
                </c:pt>
                <c:pt idx="1797">
                  <c:v>4779.6000000000004</c:v>
                </c:pt>
                <c:pt idx="1798">
                  <c:v>4766.0200000000004</c:v>
                </c:pt>
                <c:pt idx="1799">
                  <c:v>4762.33</c:v>
                </c:pt>
                <c:pt idx="1800">
                  <c:v>4753.6400000000003</c:v>
                </c:pt>
                <c:pt idx="1801">
                  <c:v>4751.07</c:v>
                </c:pt>
                <c:pt idx="1802">
                  <c:v>4747.05</c:v>
                </c:pt>
                <c:pt idx="1803">
                  <c:v>4746.34</c:v>
                </c:pt>
                <c:pt idx="1804">
                  <c:v>4740.78</c:v>
                </c:pt>
                <c:pt idx="1805">
                  <c:v>4738.2700000000004</c:v>
                </c:pt>
                <c:pt idx="1806">
                  <c:v>4734.6400000000003</c:v>
                </c:pt>
                <c:pt idx="1807">
                  <c:v>4728.71</c:v>
                </c:pt>
                <c:pt idx="1808">
                  <c:v>4719.74</c:v>
                </c:pt>
                <c:pt idx="1809">
                  <c:v>4719.5200000000004</c:v>
                </c:pt>
                <c:pt idx="1810">
                  <c:v>4718.2</c:v>
                </c:pt>
                <c:pt idx="1811">
                  <c:v>4712.12</c:v>
                </c:pt>
                <c:pt idx="1812">
                  <c:v>4699.47</c:v>
                </c:pt>
                <c:pt idx="1813">
                  <c:v>4687.8</c:v>
                </c:pt>
                <c:pt idx="1814">
                  <c:v>4686.3900000000003</c:v>
                </c:pt>
                <c:pt idx="1815">
                  <c:v>4678.8</c:v>
                </c:pt>
                <c:pt idx="1816">
                  <c:v>4674.2</c:v>
                </c:pt>
                <c:pt idx="1817">
                  <c:v>4673.3900000000003</c:v>
                </c:pt>
                <c:pt idx="1818">
                  <c:v>4670.6400000000003</c:v>
                </c:pt>
                <c:pt idx="1819">
                  <c:v>4667.6099999999997</c:v>
                </c:pt>
                <c:pt idx="1820">
                  <c:v>4661.29</c:v>
                </c:pt>
                <c:pt idx="1821">
                  <c:v>4646.76</c:v>
                </c:pt>
                <c:pt idx="1822">
                  <c:v>4618.08</c:v>
                </c:pt>
                <c:pt idx="1823">
                  <c:v>4608.03</c:v>
                </c:pt>
                <c:pt idx="1824">
                  <c:v>4571.41</c:v>
                </c:pt>
                <c:pt idx="1825">
                  <c:v>4564.1899999999996</c:v>
                </c:pt>
                <c:pt idx="1826">
                  <c:v>4562.84</c:v>
                </c:pt>
                <c:pt idx="1827">
                  <c:v>4561.1899999999996</c:v>
                </c:pt>
                <c:pt idx="1828">
                  <c:v>4544.2299999999996</c:v>
                </c:pt>
                <c:pt idx="1829">
                  <c:v>4536.26</c:v>
                </c:pt>
                <c:pt idx="1830">
                  <c:v>4529.4799999999996</c:v>
                </c:pt>
                <c:pt idx="1831">
                  <c:v>4527.18</c:v>
                </c:pt>
                <c:pt idx="1832">
                  <c:v>4518.83</c:v>
                </c:pt>
                <c:pt idx="1833">
                  <c:v>4518.7700000000004</c:v>
                </c:pt>
                <c:pt idx="1834">
                  <c:v>4518.3999999999996</c:v>
                </c:pt>
                <c:pt idx="1835">
                  <c:v>4515.71</c:v>
                </c:pt>
                <c:pt idx="1836">
                  <c:v>4511.41</c:v>
                </c:pt>
                <c:pt idx="1837">
                  <c:v>4504.66</c:v>
                </c:pt>
                <c:pt idx="1838">
                  <c:v>4500.34</c:v>
                </c:pt>
                <c:pt idx="1839">
                  <c:v>4488.58</c:v>
                </c:pt>
                <c:pt idx="1840">
                  <c:v>4468.25</c:v>
                </c:pt>
                <c:pt idx="1841">
                  <c:v>4466.62</c:v>
                </c:pt>
                <c:pt idx="1842">
                  <c:v>4463.21</c:v>
                </c:pt>
                <c:pt idx="1843">
                  <c:v>4462.72</c:v>
                </c:pt>
                <c:pt idx="1844">
                  <c:v>4454.3999999999996</c:v>
                </c:pt>
                <c:pt idx="1845">
                  <c:v>4449.46</c:v>
                </c:pt>
                <c:pt idx="1846">
                  <c:v>4441.21</c:v>
                </c:pt>
                <c:pt idx="1847">
                  <c:v>4438.26</c:v>
                </c:pt>
                <c:pt idx="1848">
                  <c:v>4435.09</c:v>
                </c:pt>
                <c:pt idx="1849">
                  <c:v>4433.92</c:v>
                </c:pt>
                <c:pt idx="1850">
                  <c:v>4433.3900000000003</c:v>
                </c:pt>
                <c:pt idx="1851">
                  <c:v>4428.8900000000003</c:v>
                </c:pt>
                <c:pt idx="1852">
                  <c:v>4420.95</c:v>
                </c:pt>
                <c:pt idx="1853">
                  <c:v>4415.16</c:v>
                </c:pt>
                <c:pt idx="1854">
                  <c:v>4402.2299999999996</c:v>
                </c:pt>
                <c:pt idx="1855">
                  <c:v>4399.7299999999996</c:v>
                </c:pt>
                <c:pt idx="1856">
                  <c:v>4397.3100000000004</c:v>
                </c:pt>
                <c:pt idx="1857">
                  <c:v>4392.7</c:v>
                </c:pt>
                <c:pt idx="1858">
                  <c:v>4391.6499999999996</c:v>
                </c:pt>
                <c:pt idx="1859">
                  <c:v>4357.04</c:v>
                </c:pt>
                <c:pt idx="1860">
                  <c:v>4350.51</c:v>
                </c:pt>
                <c:pt idx="1861">
                  <c:v>4349.46</c:v>
                </c:pt>
                <c:pt idx="1862">
                  <c:v>4347.0200000000004</c:v>
                </c:pt>
                <c:pt idx="1863">
                  <c:v>4340.4399999999996</c:v>
                </c:pt>
                <c:pt idx="1864">
                  <c:v>4337.74</c:v>
                </c:pt>
                <c:pt idx="1865">
                  <c:v>4320.41</c:v>
                </c:pt>
                <c:pt idx="1866">
                  <c:v>4296.2700000000004</c:v>
                </c:pt>
                <c:pt idx="1867">
                  <c:v>4278.55</c:v>
                </c:pt>
                <c:pt idx="1868">
                  <c:v>4266.17</c:v>
                </c:pt>
                <c:pt idx="1869">
                  <c:v>4265.01</c:v>
                </c:pt>
                <c:pt idx="1870">
                  <c:v>4260.74</c:v>
                </c:pt>
                <c:pt idx="1871">
                  <c:v>4250.24</c:v>
                </c:pt>
                <c:pt idx="1872">
                  <c:v>4243.59</c:v>
                </c:pt>
                <c:pt idx="1873">
                  <c:v>4239.8900000000003</c:v>
                </c:pt>
                <c:pt idx="1874">
                  <c:v>4237.13</c:v>
                </c:pt>
                <c:pt idx="1875">
                  <c:v>4234.93</c:v>
                </c:pt>
                <c:pt idx="1876">
                  <c:v>4189.1099999999997</c:v>
                </c:pt>
                <c:pt idx="1877">
                  <c:v>4188.7299999999996</c:v>
                </c:pt>
                <c:pt idx="1878">
                  <c:v>4185.1000000000004</c:v>
                </c:pt>
                <c:pt idx="1879">
                  <c:v>4163.21</c:v>
                </c:pt>
                <c:pt idx="1880">
                  <c:v>4154.97</c:v>
                </c:pt>
                <c:pt idx="1881">
                  <c:v>4151.03</c:v>
                </c:pt>
                <c:pt idx="1882">
                  <c:v>4149.74</c:v>
                </c:pt>
                <c:pt idx="1883">
                  <c:v>4137.5200000000004</c:v>
                </c:pt>
                <c:pt idx="1884">
                  <c:v>4134.08</c:v>
                </c:pt>
                <c:pt idx="1885">
                  <c:v>4133.6400000000003</c:v>
                </c:pt>
                <c:pt idx="1886">
                  <c:v>4076.5</c:v>
                </c:pt>
                <c:pt idx="1887">
                  <c:v>4074.45</c:v>
                </c:pt>
                <c:pt idx="1888">
                  <c:v>4070.51</c:v>
                </c:pt>
                <c:pt idx="1889">
                  <c:v>4070.42</c:v>
                </c:pt>
                <c:pt idx="1890">
                  <c:v>4058.71</c:v>
                </c:pt>
                <c:pt idx="1891">
                  <c:v>4058.12</c:v>
                </c:pt>
                <c:pt idx="1892">
                  <c:v>4047.94</c:v>
                </c:pt>
                <c:pt idx="1893">
                  <c:v>4040.56</c:v>
                </c:pt>
                <c:pt idx="1894">
                  <c:v>4039.9</c:v>
                </c:pt>
                <c:pt idx="1895">
                  <c:v>4038.41</c:v>
                </c:pt>
                <c:pt idx="1896">
                  <c:v>4032.24</c:v>
                </c:pt>
                <c:pt idx="1897">
                  <c:v>4005.42</c:v>
                </c:pt>
                <c:pt idx="1898">
                  <c:v>4002.36</c:v>
                </c:pt>
                <c:pt idx="1899">
                  <c:v>3994.18</c:v>
                </c:pt>
                <c:pt idx="1900">
                  <c:v>3989.84</c:v>
                </c:pt>
                <c:pt idx="1901">
                  <c:v>3987.93</c:v>
                </c:pt>
                <c:pt idx="1902">
                  <c:v>3981.98</c:v>
                </c:pt>
                <c:pt idx="1903">
                  <c:v>3972.92</c:v>
                </c:pt>
                <c:pt idx="1904">
                  <c:v>3956.07</c:v>
                </c:pt>
                <c:pt idx="1905">
                  <c:v>3955.98</c:v>
                </c:pt>
                <c:pt idx="1906">
                  <c:v>3947.41</c:v>
                </c:pt>
                <c:pt idx="1907">
                  <c:v>3943.6</c:v>
                </c:pt>
                <c:pt idx="1908">
                  <c:v>3935.18</c:v>
                </c:pt>
                <c:pt idx="1909">
                  <c:v>3931.51</c:v>
                </c:pt>
                <c:pt idx="1910">
                  <c:v>3925.76</c:v>
                </c:pt>
                <c:pt idx="1911">
                  <c:v>3910.44</c:v>
                </c:pt>
                <c:pt idx="1912">
                  <c:v>3906.13</c:v>
                </c:pt>
                <c:pt idx="1913">
                  <c:v>3902.07</c:v>
                </c:pt>
                <c:pt idx="1914">
                  <c:v>3898.35</c:v>
                </c:pt>
                <c:pt idx="1915">
                  <c:v>3889.2</c:v>
                </c:pt>
                <c:pt idx="1916">
                  <c:v>3877.3</c:v>
                </c:pt>
                <c:pt idx="1917">
                  <c:v>3875.73</c:v>
                </c:pt>
                <c:pt idx="1918">
                  <c:v>3866.86</c:v>
                </c:pt>
                <c:pt idx="1919">
                  <c:v>3861.21</c:v>
                </c:pt>
                <c:pt idx="1920">
                  <c:v>3858.51</c:v>
                </c:pt>
                <c:pt idx="1921">
                  <c:v>3857.76</c:v>
                </c:pt>
                <c:pt idx="1922">
                  <c:v>3847.67</c:v>
                </c:pt>
                <c:pt idx="1923">
                  <c:v>3797.2</c:v>
                </c:pt>
                <c:pt idx="1924">
                  <c:v>3796.36</c:v>
                </c:pt>
                <c:pt idx="1925">
                  <c:v>3793.55</c:v>
                </c:pt>
                <c:pt idx="1926">
                  <c:v>3785.77</c:v>
                </c:pt>
                <c:pt idx="1927">
                  <c:v>3773.23</c:v>
                </c:pt>
                <c:pt idx="1928">
                  <c:v>3766.88</c:v>
                </c:pt>
                <c:pt idx="1929">
                  <c:v>3761.29</c:v>
                </c:pt>
                <c:pt idx="1930">
                  <c:v>3757.84</c:v>
                </c:pt>
                <c:pt idx="1931">
                  <c:v>3756.62</c:v>
                </c:pt>
                <c:pt idx="1932">
                  <c:v>3748.56</c:v>
                </c:pt>
                <c:pt idx="1933">
                  <c:v>3736.46</c:v>
                </c:pt>
                <c:pt idx="1934">
                  <c:v>3732.63</c:v>
                </c:pt>
                <c:pt idx="1935">
                  <c:v>3731.6</c:v>
                </c:pt>
                <c:pt idx="1936">
                  <c:v>3722.23</c:v>
                </c:pt>
                <c:pt idx="1937">
                  <c:v>3704.35</c:v>
                </c:pt>
                <c:pt idx="1938">
                  <c:v>3699.54</c:v>
                </c:pt>
                <c:pt idx="1939">
                  <c:v>3693.43</c:v>
                </c:pt>
                <c:pt idx="1940">
                  <c:v>3688.38</c:v>
                </c:pt>
                <c:pt idx="1941">
                  <c:v>3688.35</c:v>
                </c:pt>
                <c:pt idx="1942">
                  <c:v>3678.86</c:v>
                </c:pt>
                <c:pt idx="1943">
                  <c:v>3659.35</c:v>
                </c:pt>
                <c:pt idx="1944">
                  <c:v>3653.29</c:v>
                </c:pt>
                <c:pt idx="1945">
                  <c:v>3645.09</c:v>
                </c:pt>
                <c:pt idx="1946">
                  <c:v>3622.13</c:v>
                </c:pt>
                <c:pt idx="1947">
                  <c:v>3606.43</c:v>
                </c:pt>
                <c:pt idx="1948">
                  <c:v>3603.6</c:v>
                </c:pt>
                <c:pt idx="1949">
                  <c:v>3597.6</c:v>
                </c:pt>
                <c:pt idx="1950">
                  <c:v>3594.17</c:v>
                </c:pt>
                <c:pt idx="1951">
                  <c:v>3591.48</c:v>
                </c:pt>
                <c:pt idx="1952">
                  <c:v>3589.14</c:v>
                </c:pt>
                <c:pt idx="1953">
                  <c:v>3579.83</c:v>
                </c:pt>
                <c:pt idx="1954">
                  <c:v>3578</c:v>
                </c:pt>
                <c:pt idx="1955">
                  <c:v>3569.96</c:v>
                </c:pt>
                <c:pt idx="1956">
                  <c:v>3562.87</c:v>
                </c:pt>
                <c:pt idx="1957">
                  <c:v>3561.89</c:v>
                </c:pt>
                <c:pt idx="1958">
                  <c:v>3558.62</c:v>
                </c:pt>
                <c:pt idx="1959">
                  <c:v>3556.92</c:v>
                </c:pt>
                <c:pt idx="1960">
                  <c:v>3554.2</c:v>
                </c:pt>
                <c:pt idx="1961">
                  <c:v>3540.12</c:v>
                </c:pt>
                <c:pt idx="1962">
                  <c:v>3538.9</c:v>
                </c:pt>
                <c:pt idx="1963">
                  <c:v>3537.7</c:v>
                </c:pt>
                <c:pt idx="1964">
                  <c:v>3500.61</c:v>
                </c:pt>
                <c:pt idx="1965">
                  <c:v>3490.55</c:v>
                </c:pt>
                <c:pt idx="1966">
                  <c:v>3484.33</c:v>
                </c:pt>
                <c:pt idx="1967">
                  <c:v>3481.87</c:v>
                </c:pt>
                <c:pt idx="1968">
                  <c:v>3471.41</c:v>
                </c:pt>
                <c:pt idx="1969">
                  <c:v>3463.51</c:v>
                </c:pt>
                <c:pt idx="1970">
                  <c:v>3453.77</c:v>
                </c:pt>
                <c:pt idx="1971">
                  <c:v>3443.06</c:v>
                </c:pt>
                <c:pt idx="1972">
                  <c:v>3436.5</c:v>
                </c:pt>
                <c:pt idx="1973">
                  <c:v>3434.38</c:v>
                </c:pt>
                <c:pt idx="1974">
                  <c:v>3410.32</c:v>
                </c:pt>
                <c:pt idx="1975">
                  <c:v>3393.36</c:v>
                </c:pt>
                <c:pt idx="1976">
                  <c:v>3392.98</c:v>
                </c:pt>
                <c:pt idx="1977">
                  <c:v>3392.37</c:v>
                </c:pt>
                <c:pt idx="1978">
                  <c:v>3385.4</c:v>
                </c:pt>
                <c:pt idx="1979">
                  <c:v>3378.91</c:v>
                </c:pt>
                <c:pt idx="1980">
                  <c:v>3366.67</c:v>
                </c:pt>
                <c:pt idx="1981">
                  <c:v>3353.47</c:v>
                </c:pt>
                <c:pt idx="1982">
                  <c:v>3353.28</c:v>
                </c:pt>
                <c:pt idx="1983">
                  <c:v>3342.79</c:v>
                </c:pt>
                <c:pt idx="1984">
                  <c:v>3309.79</c:v>
                </c:pt>
                <c:pt idx="1985">
                  <c:v>3308.46</c:v>
                </c:pt>
                <c:pt idx="1986">
                  <c:v>3300.7</c:v>
                </c:pt>
                <c:pt idx="1987">
                  <c:v>3292.53</c:v>
                </c:pt>
                <c:pt idx="1988">
                  <c:v>3280.22</c:v>
                </c:pt>
                <c:pt idx="1989">
                  <c:v>3279.87</c:v>
                </c:pt>
                <c:pt idx="1990">
                  <c:v>3277.16</c:v>
                </c:pt>
                <c:pt idx="1991">
                  <c:v>3268.85</c:v>
                </c:pt>
                <c:pt idx="1992">
                  <c:v>3260.2</c:v>
                </c:pt>
                <c:pt idx="1993">
                  <c:v>3238.44</c:v>
                </c:pt>
                <c:pt idx="1994">
                  <c:v>3227.12</c:v>
                </c:pt>
                <c:pt idx="1995">
                  <c:v>3213.62</c:v>
                </c:pt>
                <c:pt idx="1996">
                  <c:v>3208.79</c:v>
                </c:pt>
                <c:pt idx="1997">
                  <c:v>3206.49</c:v>
                </c:pt>
                <c:pt idx="1998">
                  <c:v>3201.25</c:v>
                </c:pt>
                <c:pt idx="1999">
                  <c:v>3180.51</c:v>
                </c:pt>
                <c:pt idx="2000">
                  <c:v>3179.96</c:v>
                </c:pt>
                <c:pt idx="2001">
                  <c:v>3176.82</c:v>
                </c:pt>
                <c:pt idx="2002">
                  <c:v>3176.29</c:v>
                </c:pt>
                <c:pt idx="2003">
                  <c:v>3172.02</c:v>
                </c:pt>
                <c:pt idx="2004">
                  <c:v>3171.61</c:v>
                </c:pt>
                <c:pt idx="2005">
                  <c:v>3167.46</c:v>
                </c:pt>
                <c:pt idx="2006">
                  <c:v>3162.02</c:v>
                </c:pt>
                <c:pt idx="2007">
                  <c:v>3161.45</c:v>
                </c:pt>
                <c:pt idx="2008">
                  <c:v>3128.35</c:v>
                </c:pt>
                <c:pt idx="2009">
                  <c:v>3088.06</c:v>
                </c:pt>
                <c:pt idx="2010">
                  <c:v>3077.1</c:v>
                </c:pt>
                <c:pt idx="2011">
                  <c:v>3070.81</c:v>
                </c:pt>
                <c:pt idx="2012">
                  <c:v>3065.49</c:v>
                </c:pt>
                <c:pt idx="2013">
                  <c:v>3062.51</c:v>
                </c:pt>
                <c:pt idx="2014">
                  <c:v>3056.39</c:v>
                </c:pt>
                <c:pt idx="2015">
                  <c:v>3051.73</c:v>
                </c:pt>
                <c:pt idx="2016">
                  <c:v>3046.06</c:v>
                </c:pt>
                <c:pt idx="2017">
                  <c:v>3044.21</c:v>
                </c:pt>
                <c:pt idx="2018">
                  <c:v>3021.81</c:v>
                </c:pt>
                <c:pt idx="2019">
                  <c:v>3018.04</c:v>
                </c:pt>
                <c:pt idx="2020">
                  <c:v>3012.22</c:v>
                </c:pt>
                <c:pt idx="2021">
                  <c:v>2985.67</c:v>
                </c:pt>
                <c:pt idx="2022">
                  <c:v>2979.52</c:v>
                </c:pt>
                <c:pt idx="2023">
                  <c:v>2974.13</c:v>
                </c:pt>
                <c:pt idx="2024">
                  <c:v>2943.41</c:v>
                </c:pt>
                <c:pt idx="2025">
                  <c:v>2927.06</c:v>
                </c:pt>
                <c:pt idx="2026">
                  <c:v>2913.57</c:v>
                </c:pt>
                <c:pt idx="2027">
                  <c:v>2904.09</c:v>
                </c:pt>
                <c:pt idx="2028">
                  <c:v>2902.91</c:v>
                </c:pt>
                <c:pt idx="2029">
                  <c:v>2899.49</c:v>
                </c:pt>
                <c:pt idx="2030">
                  <c:v>2897.46</c:v>
                </c:pt>
                <c:pt idx="2031">
                  <c:v>2897.32</c:v>
                </c:pt>
                <c:pt idx="2032">
                  <c:v>2867.12</c:v>
                </c:pt>
                <c:pt idx="2033">
                  <c:v>2866.09</c:v>
                </c:pt>
                <c:pt idx="2034">
                  <c:v>2855.44</c:v>
                </c:pt>
                <c:pt idx="2035">
                  <c:v>2850.68</c:v>
                </c:pt>
                <c:pt idx="2036">
                  <c:v>2842.76</c:v>
                </c:pt>
                <c:pt idx="2037">
                  <c:v>2819.51</c:v>
                </c:pt>
                <c:pt idx="2038">
                  <c:v>2803.7</c:v>
                </c:pt>
                <c:pt idx="2039">
                  <c:v>2801.26</c:v>
                </c:pt>
                <c:pt idx="2040">
                  <c:v>2789.06</c:v>
                </c:pt>
                <c:pt idx="2041">
                  <c:v>2775.19</c:v>
                </c:pt>
                <c:pt idx="2042">
                  <c:v>2773.46</c:v>
                </c:pt>
                <c:pt idx="2043">
                  <c:v>2758.99</c:v>
                </c:pt>
                <c:pt idx="2044">
                  <c:v>2755.02</c:v>
                </c:pt>
                <c:pt idx="2045">
                  <c:v>2741.95</c:v>
                </c:pt>
                <c:pt idx="2046">
                  <c:v>2731.91</c:v>
                </c:pt>
                <c:pt idx="2047">
                  <c:v>2730.11</c:v>
                </c:pt>
                <c:pt idx="2048">
                  <c:v>2727.4</c:v>
                </c:pt>
                <c:pt idx="2049">
                  <c:v>2726.06</c:v>
                </c:pt>
                <c:pt idx="2050">
                  <c:v>2721.32</c:v>
                </c:pt>
                <c:pt idx="2051">
                  <c:v>2719.28</c:v>
                </c:pt>
                <c:pt idx="2052">
                  <c:v>2710.83</c:v>
                </c:pt>
                <c:pt idx="2053">
                  <c:v>2709.24</c:v>
                </c:pt>
                <c:pt idx="2054">
                  <c:v>2709.11</c:v>
                </c:pt>
                <c:pt idx="2055">
                  <c:v>2699.57</c:v>
                </c:pt>
                <c:pt idx="2056">
                  <c:v>2690.11</c:v>
                </c:pt>
                <c:pt idx="2057">
                  <c:v>2689.5</c:v>
                </c:pt>
                <c:pt idx="2058">
                  <c:v>2684.69</c:v>
                </c:pt>
                <c:pt idx="2059">
                  <c:v>2680.95</c:v>
                </c:pt>
                <c:pt idx="2060">
                  <c:v>2643.27</c:v>
                </c:pt>
                <c:pt idx="2061">
                  <c:v>2639.04</c:v>
                </c:pt>
                <c:pt idx="2062">
                  <c:v>2632.99</c:v>
                </c:pt>
                <c:pt idx="2063">
                  <c:v>2597.7800000000002</c:v>
                </c:pt>
                <c:pt idx="2064">
                  <c:v>2585.85</c:v>
                </c:pt>
                <c:pt idx="2065">
                  <c:v>2585.27</c:v>
                </c:pt>
                <c:pt idx="2066">
                  <c:v>2585.04</c:v>
                </c:pt>
                <c:pt idx="2067">
                  <c:v>2566.4699999999998</c:v>
                </c:pt>
                <c:pt idx="2068">
                  <c:v>2545.6799999999998</c:v>
                </c:pt>
                <c:pt idx="2069">
                  <c:v>2540.39</c:v>
                </c:pt>
                <c:pt idx="2070">
                  <c:v>2534.39</c:v>
                </c:pt>
                <c:pt idx="2071">
                  <c:v>2527.8200000000002</c:v>
                </c:pt>
                <c:pt idx="2072">
                  <c:v>2523.17</c:v>
                </c:pt>
                <c:pt idx="2073">
                  <c:v>2510.79</c:v>
                </c:pt>
                <c:pt idx="2074">
                  <c:v>2500.9299999999998</c:v>
                </c:pt>
                <c:pt idx="2075">
                  <c:v>2498.41</c:v>
                </c:pt>
                <c:pt idx="2076">
                  <c:v>2497.04</c:v>
                </c:pt>
                <c:pt idx="2077">
                  <c:v>2494.02</c:v>
                </c:pt>
                <c:pt idx="2078">
                  <c:v>2483.7399999999998</c:v>
                </c:pt>
                <c:pt idx="2079">
                  <c:v>2480.98</c:v>
                </c:pt>
                <c:pt idx="2080">
                  <c:v>2473.33</c:v>
                </c:pt>
                <c:pt idx="2081">
                  <c:v>2464.62</c:v>
                </c:pt>
                <c:pt idx="2082">
                  <c:v>2459.7199999999998</c:v>
                </c:pt>
                <c:pt idx="2083">
                  <c:v>2457.5</c:v>
                </c:pt>
                <c:pt idx="2084">
                  <c:v>2457.21</c:v>
                </c:pt>
                <c:pt idx="2085">
                  <c:v>2438.06</c:v>
                </c:pt>
                <c:pt idx="2086">
                  <c:v>2416.96</c:v>
                </c:pt>
                <c:pt idx="2087">
                  <c:v>2404.73</c:v>
                </c:pt>
                <c:pt idx="2088">
                  <c:v>2396.1</c:v>
                </c:pt>
                <c:pt idx="2089">
                  <c:v>2395.17</c:v>
                </c:pt>
                <c:pt idx="2090">
                  <c:v>2373.3000000000002</c:v>
                </c:pt>
                <c:pt idx="2091">
                  <c:v>2362.23</c:v>
                </c:pt>
                <c:pt idx="2092">
                  <c:v>2352.9699999999998</c:v>
                </c:pt>
                <c:pt idx="2093">
                  <c:v>2331.52</c:v>
                </c:pt>
                <c:pt idx="2094">
                  <c:v>2322.62</c:v>
                </c:pt>
                <c:pt idx="2095">
                  <c:v>2304</c:v>
                </c:pt>
                <c:pt idx="2096">
                  <c:v>2302.3000000000002</c:v>
                </c:pt>
                <c:pt idx="2097">
                  <c:v>2295.2399999999998</c:v>
                </c:pt>
                <c:pt idx="2098">
                  <c:v>2277.7199999999998</c:v>
                </c:pt>
                <c:pt idx="2099">
                  <c:v>2261.5700000000002</c:v>
                </c:pt>
                <c:pt idx="2100">
                  <c:v>2257.48</c:v>
                </c:pt>
                <c:pt idx="2101">
                  <c:v>2254.8000000000002</c:v>
                </c:pt>
                <c:pt idx="2102">
                  <c:v>2250.84</c:v>
                </c:pt>
                <c:pt idx="2103">
                  <c:v>2221.56</c:v>
                </c:pt>
                <c:pt idx="2104">
                  <c:v>2219.4499999999998</c:v>
                </c:pt>
                <c:pt idx="2105">
                  <c:v>2217.6</c:v>
                </c:pt>
                <c:pt idx="2106">
                  <c:v>2217.4699999999998</c:v>
                </c:pt>
                <c:pt idx="2107">
                  <c:v>2213.21</c:v>
                </c:pt>
                <c:pt idx="2108">
                  <c:v>2211.13</c:v>
                </c:pt>
                <c:pt idx="2109">
                  <c:v>2207.6999999999998</c:v>
                </c:pt>
                <c:pt idx="2110">
                  <c:v>2205.98</c:v>
                </c:pt>
                <c:pt idx="2111">
                  <c:v>2203.7399999999998</c:v>
                </c:pt>
                <c:pt idx="2112">
                  <c:v>2203.4699999999998</c:v>
                </c:pt>
                <c:pt idx="2113">
                  <c:v>2201.1</c:v>
                </c:pt>
                <c:pt idx="2114">
                  <c:v>2200.83</c:v>
                </c:pt>
                <c:pt idx="2115">
                  <c:v>2198.19</c:v>
                </c:pt>
                <c:pt idx="2116">
                  <c:v>2196.4699999999998</c:v>
                </c:pt>
                <c:pt idx="2117">
                  <c:v>2193.1999999999998</c:v>
                </c:pt>
                <c:pt idx="2118">
                  <c:v>2170.08</c:v>
                </c:pt>
                <c:pt idx="2119">
                  <c:v>2166.73</c:v>
                </c:pt>
                <c:pt idx="2120">
                  <c:v>2156.75</c:v>
                </c:pt>
                <c:pt idx="2121">
                  <c:v>2155.6799999999998</c:v>
                </c:pt>
                <c:pt idx="2122">
                  <c:v>2154.36</c:v>
                </c:pt>
                <c:pt idx="2123">
                  <c:v>2150.4699999999998</c:v>
                </c:pt>
                <c:pt idx="2124">
                  <c:v>2144.85</c:v>
                </c:pt>
                <c:pt idx="2125">
                  <c:v>2138.0700000000002</c:v>
                </c:pt>
                <c:pt idx="2126">
                  <c:v>2137.65</c:v>
                </c:pt>
                <c:pt idx="2127">
                  <c:v>2136.88</c:v>
                </c:pt>
                <c:pt idx="2128">
                  <c:v>2134.9</c:v>
                </c:pt>
                <c:pt idx="2129">
                  <c:v>2130.6799999999998</c:v>
                </c:pt>
                <c:pt idx="2130">
                  <c:v>2128.4299999999998</c:v>
                </c:pt>
                <c:pt idx="2131">
                  <c:v>2118.61</c:v>
                </c:pt>
                <c:pt idx="2132">
                  <c:v>2117.34</c:v>
                </c:pt>
                <c:pt idx="2133">
                  <c:v>2106.2600000000002</c:v>
                </c:pt>
                <c:pt idx="2134">
                  <c:v>2104.11</c:v>
                </c:pt>
                <c:pt idx="2135">
                  <c:v>2103.08</c:v>
                </c:pt>
                <c:pt idx="2136">
                  <c:v>2102.2600000000002</c:v>
                </c:pt>
                <c:pt idx="2137">
                  <c:v>2094.1</c:v>
                </c:pt>
                <c:pt idx="2138">
                  <c:v>2055.3200000000002</c:v>
                </c:pt>
                <c:pt idx="2139">
                  <c:v>2045.69</c:v>
                </c:pt>
                <c:pt idx="2140">
                  <c:v>2026.97</c:v>
                </c:pt>
                <c:pt idx="2141">
                  <c:v>2020.55</c:v>
                </c:pt>
                <c:pt idx="2142">
                  <c:v>2020.18</c:v>
                </c:pt>
                <c:pt idx="2143">
                  <c:v>2007.95</c:v>
                </c:pt>
                <c:pt idx="2144">
                  <c:v>1986.93</c:v>
                </c:pt>
                <c:pt idx="2145">
                  <c:v>1984.45</c:v>
                </c:pt>
                <c:pt idx="2146">
                  <c:v>1981.58</c:v>
                </c:pt>
                <c:pt idx="2147">
                  <c:v>1980.07</c:v>
                </c:pt>
                <c:pt idx="2148">
                  <c:v>1977.82</c:v>
                </c:pt>
                <c:pt idx="2149">
                  <c:v>1972.95</c:v>
                </c:pt>
                <c:pt idx="2150">
                  <c:v>1969.61</c:v>
                </c:pt>
                <c:pt idx="2151">
                  <c:v>1967.02</c:v>
                </c:pt>
                <c:pt idx="2152">
                  <c:v>1964.78</c:v>
                </c:pt>
                <c:pt idx="2153">
                  <c:v>1917.32</c:v>
                </c:pt>
                <c:pt idx="2154">
                  <c:v>1909.53</c:v>
                </c:pt>
                <c:pt idx="2155">
                  <c:v>1908.9</c:v>
                </c:pt>
                <c:pt idx="2156">
                  <c:v>1906.36</c:v>
                </c:pt>
                <c:pt idx="2157">
                  <c:v>1880.49</c:v>
                </c:pt>
                <c:pt idx="2158">
                  <c:v>1880.07</c:v>
                </c:pt>
                <c:pt idx="2159">
                  <c:v>1877.93</c:v>
                </c:pt>
                <c:pt idx="2160">
                  <c:v>1875.34</c:v>
                </c:pt>
                <c:pt idx="2161">
                  <c:v>1865.98</c:v>
                </c:pt>
                <c:pt idx="2162">
                  <c:v>1863.45</c:v>
                </c:pt>
                <c:pt idx="2163">
                  <c:v>1850.55</c:v>
                </c:pt>
                <c:pt idx="2164">
                  <c:v>1842.52</c:v>
                </c:pt>
                <c:pt idx="2165">
                  <c:v>1837.28</c:v>
                </c:pt>
                <c:pt idx="2166">
                  <c:v>1837.24</c:v>
                </c:pt>
                <c:pt idx="2167">
                  <c:v>1832.09</c:v>
                </c:pt>
                <c:pt idx="2168">
                  <c:v>1826.84</c:v>
                </c:pt>
                <c:pt idx="2169">
                  <c:v>1824.29</c:v>
                </c:pt>
                <c:pt idx="2170">
                  <c:v>1822.54</c:v>
                </c:pt>
                <c:pt idx="2171">
                  <c:v>1815.88</c:v>
                </c:pt>
                <c:pt idx="2172">
                  <c:v>1769.53</c:v>
                </c:pt>
                <c:pt idx="2173">
                  <c:v>1759.34</c:v>
                </c:pt>
                <c:pt idx="2174">
                  <c:v>1756.6</c:v>
                </c:pt>
                <c:pt idx="2175">
                  <c:v>1748.77</c:v>
                </c:pt>
                <c:pt idx="2176">
                  <c:v>1744.47</c:v>
                </c:pt>
                <c:pt idx="2177">
                  <c:v>1743.21</c:v>
                </c:pt>
                <c:pt idx="2178">
                  <c:v>1737.38</c:v>
                </c:pt>
                <c:pt idx="2179">
                  <c:v>1731.68</c:v>
                </c:pt>
                <c:pt idx="2180">
                  <c:v>1728.9</c:v>
                </c:pt>
                <c:pt idx="2181">
                  <c:v>1727.79</c:v>
                </c:pt>
                <c:pt idx="2182">
                  <c:v>1727.54</c:v>
                </c:pt>
                <c:pt idx="2183">
                  <c:v>1725.55</c:v>
                </c:pt>
                <c:pt idx="2184">
                  <c:v>1720.35</c:v>
                </c:pt>
                <c:pt idx="2185">
                  <c:v>1719.44</c:v>
                </c:pt>
                <c:pt idx="2186">
                  <c:v>1712.23</c:v>
                </c:pt>
                <c:pt idx="2187">
                  <c:v>1711.03</c:v>
                </c:pt>
                <c:pt idx="2188">
                  <c:v>1708.93</c:v>
                </c:pt>
                <c:pt idx="2189">
                  <c:v>1708</c:v>
                </c:pt>
                <c:pt idx="2190">
                  <c:v>1705.62</c:v>
                </c:pt>
                <c:pt idx="2191">
                  <c:v>1704.7</c:v>
                </c:pt>
                <c:pt idx="2192">
                  <c:v>1704.57</c:v>
                </c:pt>
                <c:pt idx="2193">
                  <c:v>1702.46</c:v>
                </c:pt>
                <c:pt idx="2194">
                  <c:v>1694.8</c:v>
                </c:pt>
                <c:pt idx="2195">
                  <c:v>1682.6</c:v>
                </c:pt>
                <c:pt idx="2196">
                  <c:v>1674.63</c:v>
                </c:pt>
                <c:pt idx="2197">
                  <c:v>1665</c:v>
                </c:pt>
                <c:pt idx="2198">
                  <c:v>1646.43</c:v>
                </c:pt>
                <c:pt idx="2199">
                  <c:v>1639.56</c:v>
                </c:pt>
                <c:pt idx="2200">
                  <c:v>1639.56</c:v>
                </c:pt>
                <c:pt idx="2201">
                  <c:v>1635.73</c:v>
                </c:pt>
                <c:pt idx="2202">
                  <c:v>1634.57</c:v>
                </c:pt>
                <c:pt idx="2203">
                  <c:v>1633.96</c:v>
                </c:pt>
                <c:pt idx="2204">
                  <c:v>1633.04</c:v>
                </c:pt>
                <c:pt idx="2205">
                  <c:v>1632.56</c:v>
                </c:pt>
                <c:pt idx="2206">
                  <c:v>1632.04</c:v>
                </c:pt>
                <c:pt idx="2207">
                  <c:v>1631.82</c:v>
                </c:pt>
                <c:pt idx="2208">
                  <c:v>1631.67</c:v>
                </c:pt>
                <c:pt idx="2209">
                  <c:v>1629.83</c:v>
                </c:pt>
                <c:pt idx="2210">
                  <c:v>1628.47</c:v>
                </c:pt>
                <c:pt idx="2211">
                  <c:v>1627.28</c:v>
                </c:pt>
                <c:pt idx="2212">
                  <c:v>1625.43</c:v>
                </c:pt>
                <c:pt idx="2213">
                  <c:v>1622.19</c:v>
                </c:pt>
                <c:pt idx="2214">
                  <c:v>1621.88</c:v>
                </c:pt>
                <c:pt idx="2215">
                  <c:v>1621.34</c:v>
                </c:pt>
                <c:pt idx="2216">
                  <c:v>1617.16</c:v>
                </c:pt>
                <c:pt idx="2217">
                  <c:v>1615.77</c:v>
                </c:pt>
                <c:pt idx="2218">
                  <c:v>1607.51</c:v>
                </c:pt>
                <c:pt idx="2219">
                  <c:v>1566.88</c:v>
                </c:pt>
                <c:pt idx="2220">
                  <c:v>1534.3</c:v>
                </c:pt>
                <c:pt idx="2221">
                  <c:v>1532.47</c:v>
                </c:pt>
                <c:pt idx="2222">
                  <c:v>1526.31</c:v>
                </c:pt>
                <c:pt idx="2223">
                  <c:v>1515.34</c:v>
                </c:pt>
                <c:pt idx="2224">
                  <c:v>1497</c:v>
                </c:pt>
                <c:pt idx="2225">
                  <c:v>1493</c:v>
                </c:pt>
                <c:pt idx="2226">
                  <c:v>1481</c:v>
                </c:pt>
                <c:pt idx="2227">
                  <c:v>1477</c:v>
                </c:pt>
                <c:pt idx="2228">
                  <c:v>1467</c:v>
                </c:pt>
                <c:pt idx="2229">
                  <c:v>1445</c:v>
                </c:pt>
                <c:pt idx="2230">
                  <c:v>1438</c:v>
                </c:pt>
                <c:pt idx="2231">
                  <c:v>1422</c:v>
                </c:pt>
                <c:pt idx="2232">
                  <c:v>1421</c:v>
                </c:pt>
                <c:pt idx="2233">
                  <c:v>1417</c:v>
                </c:pt>
                <c:pt idx="2234">
                  <c:v>1402</c:v>
                </c:pt>
                <c:pt idx="2235">
                  <c:v>1400.44</c:v>
                </c:pt>
                <c:pt idx="2236">
                  <c:v>1391.53</c:v>
                </c:pt>
                <c:pt idx="2237">
                  <c:v>1390</c:v>
                </c:pt>
                <c:pt idx="2238">
                  <c:v>1389</c:v>
                </c:pt>
                <c:pt idx="2239">
                  <c:v>1382</c:v>
                </c:pt>
                <c:pt idx="2240">
                  <c:v>1359</c:v>
                </c:pt>
                <c:pt idx="2241">
                  <c:v>1341.16</c:v>
                </c:pt>
                <c:pt idx="2242">
                  <c:v>1338</c:v>
                </c:pt>
                <c:pt idx="2243">
                  <c:v>1332.61</c:v>
                </c:pt>
                <c:pt idx="2244">
                  <c:v>1329.17</c:v>
                </c:pt>
                <c:pt idx="2245">
                  <c:v>1315</c:v>
                </c:pt>
                <c:pt idx="2246">
                  <c:v>1304</c:v>
                </c:pt>
                <c:pt idx="2247">
                  <c:v>1304</c:v>
                </c:pt>
                <c:pt idx="2248">
                  <c:v>1293</c:v>
                </c:pt>
                <c:pt idx="2249">
                  <c:v>1290.93</c:v>
                </c:pt>
                <c:pt idx="2250">
                  <c:v>1286</c:v>
                </c:pt>
                <c:pt idx="2251">
                  <c:v>1285</c:v>
                </c:pt>
                <c:pt idx="2252">
                  <c:v>1283</c:v>
                </c:pt>
                <c:pt idx="2253">
                  <c:v>1276</c:v>
                </c:pt>
                <c:pt idx="2254">
                  <c:v>1267</c:v>
                </c:pt>
                <c:pt idx="2255">
                  <c:v>1263.25</c:v>
                </c:pt>
                <c:pt idx="2256">
                  <c:v>1261.8599999999999</c:v>
                </c:pt>
                <c:pt idx="2257">
                  <c:v>1261.44</c:v>
                </c:pt>
                <c:pt idx="2258">
                  <c:v>1256.3</c:v>
                </c:pt>
                <c:pt idx="2259">
                  <c:v>1253.94</c:v>
                </c:pt>
                <c:pt idx="2260">
                  <c:v>1253</c:v>
                </c:pt>
                <c:pt idx="2261">
                  <c:v>1252.4100000000001</c:v>
                </c:pt>
                <c:pt idx="2262">
                  <c:v>1242.82</c:v>
                </c:pt>
                <c:pt idx="2263">
                  <c:v>1242.26</c:v>
                </c:pt>
                <c:pt idx="2264">
                  <c:v>1241.57</c:v>
                </c:pt>
                <c:pt idx="2265">
                  <c:v>1241</c:v>
                </c:pt>
                <c:pt idx="2266">
                  <c:v>1240</c:v>
                </c:pt>
                <c:pt idx="2267">
                  <c:v>1237</c:v>
                </c:pt>
                <c:pt idx="2268">
                  <c:v>1234</c:v>
                </c:pt>
                <c:pt idx="2269">
                  <c:v>1228</c:v>
                </c:pt>
                <c:pt idx="2270">
                  <c:v>1224</c:v>
                </c:pt>
                <c:pt idx="2271">
                  <c:v>1220</c:v>
                </c:pt>
                <c:pt idx="2272">
                  <c:v>1210</c:v>
                </c:pt>
                <c:pt idx="2273">
                  <c:v>1200.55</c:v>
                </c:pt>
                <c:pt idx="2274">
                  <c:v>1200</c:v>
                </c:pt>
                <c:pt idx="2275">
                  <c:v>1191</c:v>
                </c:pt>
                <c:pt idx="2276">
                  <c:v>1178.07</c:v>
                </c:pt>
                <c:pt idx="2277">
                  <c:v>1178</c:v>
                </c:pt>
                <c:pt idx="2278">
                  <c:v>1167</c:v>
                </c:pt>
                <c:pt idx="2279">
                  <c:v>1165</c:v>
                </c:pt>
                <c:pt idx="2280">
                  <c:v>1163.46</c:v>
                </c:pt>
                <c:pt idx="2281">
                  <c:v>1158.32</c:v>
                </c:pt>
                <c:pt idx="2282">
                  <c:v>1149.4000000000001</c:v>
                </c:pt>
                <c:pt idx="2283">
                  <c:v>1149</c:v>
                </c:pt>
                <c:pt idx="2284">
                  <c:v>1146.8</c:v>
                </c:pt>
                <c:pt idx="2285">
                  <c:v>1142</c:v>
                </c:pt>
                <c:pt idx="2286">
                  <c:v>1141.45</c:v>
                </c:pt>
                <c:pt idx="2287">
                  <c:v>1141</c:v>
                </c:pt>
                <c:pt idx="2288">
                  <c:v>1137.47</c:v>
                </c:pt>
                <c:pt idx="2289">
                  <c:v>1137.01</c:v>
                </c:pt>
                <c:pt idx="2290">
                  <c:v>1137</c:v>
                </c:pt>
                <c:pt idx="2291">
                  <c:v>1136.4000000000001</c:v>
                </c:pt>
                <c:pt idx="2292">
                  <c:v>1135.94</c:v>
                </c:pt>
                <c:pt idx="2293">
                  <c:v>1135</c:v>
                </c:pt>
                <c:pt idx="2294">
                  <c:v>1132</c:v>
                </c:pt>
                <c:pt idx="2295">
                  <c:v>1131.51</c:v>
                </c:pt>
                <c:pt idx="2296">
                  <c:v>1121.8699999999999</c:v>
                </c:pt>
                <c:pt idx="2297">
                  <c:v>1086</c:v>
                </c:pt>
                <c:pt idx="2298">
                  <c:v>1082</c:v>
                </c:pt>
                <c:pt idx="2299">
                  <c:v>1071</c:v>
                </c:pt>
                <c:pt idx="2300">
                  <c:v>1070</c:v>
                </c:pt>
                <c:pt idx="2301">
                  <c:v>1068</c:v>
                </c:pt>
                <c:pt idx="2302">
                  <c:v>1056</c:v>
                </c:pt>
                <c:pt idx="2303">
                  <c:v>1049</c:v>
                </c:pt>
                <c:pt idx="2304">
                  <c:v>1047</c:v>
                </c:pt>
                <c:pt idx="2305">
                  <c:v>1044</c:v>
                </c:pt>
                <c:pt idx="2306">
                  <c:v>1033.74</c:v>
                </c:pt>
                <c:pt idx="2307">
                  <c:v>1019</c:v>
                </c:pt>
                <c:pt idx="2308">
                  <c:v>1012</c:v>
                </c:pt>
                <c:pt idx="2309">
                  <c:v>1006.65</c:v>
                </c:pt>
                <c:pt idx="2310">
                  <c:v>964.71</c:v>
                </c:pt>
                <c:pt idx="2311">
                  <c:v>928.59</c:v>
                </c:pt>
                <c:pt idx="2312">
                  <c:v>915.07</c:v>
                </c:pt>
                <c:pt idx="2313">
                  <c:v>896.21</c:v>
                </c:pt>
                <c:pt idx="2314">
                  <c:v>865.41</c:v>
                </c:pt>
                <c:pt idx="2315">
                  <c:v>830.52</c:v>
                </c:pt>
                <c:pt idx="2316">
                  <c:v>773.54</c:v>
                </c:pt>
                <c:pt idx="2317">
                  <c:v>770.38</c:v>
                </c:pt>
                <c:pt idx="2318">
                  <c:v>770</c:v>
                </c:pt>
                <c:pt idx="2319">
                  <c:v>760</c:v>
                </c:pt>
                <c:pt idx="2320">
                  <c:v>760</c:v>
                </c:pt>
                <c:pt idx="2321">
                  <c:v>750</c:v>
                </c:pt>
                <c:pt idx="2322">
                  <c:v>722.99</c:v>
                </c:pt>
                <c:pt idx="2323">
                  <c:v>700</c:v>
                </c:pt>
                <c:pt idx="2324">
                  <c:v>687.54</c:v>
                </c:pt>
                <c:pt idx="2325">
                  <c:v>670</c:v>
                </c:pt>
                <c:pt idx="2326">
                  <c:v>668</c:v>
                </c:pt>
                <c:pt idx="2327">
                  <c:v>650</c:v>
                </c:pt>
                <c:pt idx="2328">
                  <c:v>650</c:v>
                </c:pt>
                <c:pt idx="2329">
                  <c:v>646.14</c:v>
                </c:pt>
                <c:pt idx="2330">
                  <c:v>637.26</c:v>
                </c:pt>
                <c:pt idx="2331">
                  <c:v>604.54</c:v>
                </c:pt>
                <c:pt idx="2332">
                  <c:v>600</c:v>
                </c:pt>
                <c:pt idx="2333">
                  <c:v>570.62</c:v>
                </c:pt>
                <c:pt idx="2334">
                  <c:v>563.84</c:v>
                </c:pt>
              </c:numCache>
            </c:numRef>
          </c:yVal>
        </c:ser>
        <c:axId val="160952704"/>
        <c:axId val="160954624"/>
      </c:scatterChart>
      <c:valAx>
        <c:axId val="160952704"/>
        <c:scaling>
          <c:orientation val="minMax"/>
          <c:min val="500"/>
        </c:scaling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CHARGES</a:t>
                </a:r>
              </a:p>
            </c:rich>
          </c:tx>
          <c:layout/>
        </c:title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54624"/>
        <c:crosses val="autoZero"/>
        <c:crossBetween val="midCat"/>
        <c:majorUnit val="200"/>
      </c:valAx>
      <c:valAx>
        <c:axId val="160954624"/>
        <c:scaling>
          <c:logBase val="10"/>
          <c:orientation val="minMax"/>
          <c:min val="15"/>
        </c:scaling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>
                  <a:defRPr lang="en-US"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AGE</a:t>
                </a:r>
              </a:p>
            </c:rich>
          </c:tx>
          <c:layout/>
        </c:title>
        <c:numFmt formatCode="0.00_);[Red]\(0.00\)" sourceLinked="1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52704"/>
        <c:crossesAt val="500"/>
        <c:crossBetween val="midCat"/>
      </c:valAx>
    </c:plotArea>
    <c:legend>
      <c:legendPos val="r"/>
      <c:layout/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uri="{0b15fc19-7d7d-44ad-8c2d-2c3a37ce22c3}">
        <chartProps xmlns="https://web.wps.cn/et/2018/main" chartId="{017c7ab7-9986-4ffd-bc78-c03fbbfda980}"/>
      </c:ext>
    </c:extLst>
  </c:chart>
  <c:txPr>
    <a:bodyPr/>
    <a:lstStyle/>
    <a:p>
      <a:pPr>
        <a:defRPr lang="en-US"/>
      </a:pPr>
      <a:endParaRPr lang="en-US"/>
    </a:p>
  </c:tx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23</xdr:row>
      <xdr:rowOff>9525</xdr:rowOff>
    </xdr:from>
    <xdr:to>
      <xdr:col>12</xdr:col>
      <xdr:colOff>0</xdr:colOff>
      <xdr:row>40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9524</xdr:colOff>
      <xdr:row>23</xdr:row>
      <xdr:rowOff>9524</xdr:rowOff>
    </xdr:from>
    <xdr:to>
      <xdr:col>26</xdr:col>
      <xdr:colOff>609599</xdr:colOff>
      <xdr:row>40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</xdr:row>
      <xdr:rowOff>9524</xdr:rowOff>
    </xdr:from>
    <xdr:to>
      <xdr:col>12</xdr:col>
      <xdr:colOff>0</xdr:colOff>
      <xdr:row>22</xdr:row>
      <xdr:rowOff>190499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9525</xdr:colOff>
      <xdr:row>3</xdr:row>
      <xdr:rowOff>9525</xdr:rowOff>
    </xdr:from>
    <xdr:to>
      <xdr:col>27</xdr:col>
      <xdr:colOff>0</xdr:colOff>
      <xdr:row>23</xdr:row>
      <xdr:rowOff>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18184</xdr:colOff>
      <xdr:row>40</xdr:row>
      <xdr:rowOff>184439</xdr:rowOff>
    </xdr:from>
    <xdr:to>
      <xdr:col>12</xdr:col>
      <xdr:colOff>0</xdr:colOff>
      <xdr:row>61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19049</xdr:colOff>
      <xdr:row>41</xdr:row>
      <xdr:rowOff>0</xdr:rowOff>
    </xdr:from>
    <xdr:to>
      <xdr:col>27</xdr:col>
      <xdr:colOff>9525</xdr:colOff>
      <xdr:row>61</xdr:row>
      <xdr:rowOff>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0.80408</cdr:x>
      <cdr:y>0.46462</cdr:y>
    </cdr:from>
    <cdr:to>
      <cdr:x>1</cdr:x>
      <cdr:y>0.76</cdr:y>
    </cdr:to>
    <cdr:sp macro="" textlink="">
      <cdr:nvSpPr>
        <cdr:cNvPr id="2" name="Rectangles 1"/>
        <cdr:cNvSpPr/>
      </cdr:nvSpPr>
      <cdr:spPr>
        <a:xfrm xmlns:a="http://schemas.openxmlformats.org/drawingml/2006/main">
          <a:off x="4219574" y="143827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/>
        <a:p xmlns:a="http://schemas.openxmlformats.org/drawingml/2006/main">
          <a:endParaRPr lang="en-US" sz="1100"/>
        </a:p>
        <a:p xmlns:a="http://schemas.openxmlformats.org/drawingml/2006/main">
          <a:endParaRPr lang="en-US" sz="11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5867.406534259302" createdVersion="3" refreshedVersion="3" minRefreshableVersion="3" recordCount="2335">
  <cacheSource type="worksheet">
    <worksheetSource ref="A1:P2336" sheet="Healthcare"/>
  </cacheSource>
  <cacheFields count="17">
    <cacheField name="CUSTOMER ID" numFmtId="0">
      <sharedItems count="2335">
        <s v="Id1"/>
        <s v="Id2"/>
        <s v="Id3"/>
        <s v="Id4"/>
        <s v="Id5"/>
        <s v="Id6"/>
        <s v="Id7"/>
        <s v="Id8"/>
        <s v="Id9"/>
        <s v="Id10"/>
        <s v="Id11"/>
        <s v="Id12"/>
        <s v="Id13"/>
        <s v="Id14"/>
        <s v="Id15"/>
        <s v="Id16"/>
        <s v="Id17"/>
        <s v="Id18"/>
        <s v="Id19"/>
        <s v="Id20"/>
        <s v="Id21"/>
        <s v="Id22"/>
        <s v="Id23"/>
        <s v="Id24"/>
        <s v="Id25"/>
        <s v="Id26"/>
        <s v="Id27"/>
        <s v="Id28"/>
        <s v="Id29"/>
        <s v="Id30"/>
        <s v="Id31"/>
        <s v="Id32"/>
        <s v="Id33"/>
        <s v="Id34"/>
        <s v="Id35"/>
        <s v="Id36"/>
        <s v="Id37"/>
        <s v="Id38"/>
        <s v="Id39"/>
        <s v="Id40"/>
        <s v="Id41"/>
        <s v="Id42"/>
        <s v="Id43"/>
        <s v="Id44"/>
        <s v="Id45"/>
        <s v="Id46"/>
        <s v="Id47"/>
        <s v="Id48"/>
        <s v="Id49"/>
        <s v="Id50"/>
        <s v="Id51"/>
        <s v="Id52"/>
        <s v="Id53"/>
        <s v="Id54"/>
        <s v="Id55"/>
        <s v="Id56"/>
        <s v="Id57"/>
        <s v="Id58"/>
        <s v="Id59"/>
        <s v="Id60"/>
        <s v="Id61"/>
        <s v="Id62"/>
        <s v="Id63"/>
        <s v="Id64"/>
        <s v="Id65"/>
        <s v="Id66"/>
        <s v="Id67"/>
        <s v="Id68"/>
        <s v="Id69"/>
        <s v="Id70"/>
        <s v="Id71"/>
        <s v="Id72"/>
        <s v="Id73"/>
        <s v="Id74"/>
        <s v="Id75"/>
        <s v="Id76"/>
        <s v="Id77"/>
        <s v="Id78"/>
        <s v="Id79"/>
        <s v="Id80"/>
        <s v="Id81"/>
        <s v="Id82"/>
        <s v="Id83"/>
        <s v="Id84"/>
        <s v="Id85"/>
        <s v="Id86"/>
        <s v="Id87"/>
        <s v="Id88"/>
        <s v="Id89"/>
        <s v="Id90"/>
        <s v="Id91"/>
        <s v="Id92"/>
        <s v="Id93"/>
        <s v="Id94"/>
        <s v="Id95"/>
        <s v="Id96"/>
        <s v="Id97"/>
        <s v="Id98"/>
        <s v="Id99"/>
        <s v="Id100"/>
        <s v="Id101"/>
        <s v="Id102"/>
        <s v="Id103"/>
        <s v="Id104"/>
        <s v="Id105"/>
        <s v="Id106"/>
        <s v="Id107"/>
        <s v="Id108"/>
        <s v="Id109"/>
        <s v="Id110"/>
        <s v="Id111"/>
        <s v="Id112"/>
        <s v="Id113"/>
        <s v="Id114"/>
        <s v="Id115"/>
        <s v="Id116"/>
        <s v="Id117"/>
        <s v="Id118"/>
        <s v="Id119"/>
        <s v="Id120"/>
        <s v="Id121"/>
        <s v="Id122"/>
        <s v="Id123"/>
        <s v="Id124"/>
        <s v="Id125"/>
        <s v="Id126"/>
        <s v="Id127"/>
        <s v="Id128"/>
        <s v="Id129"/>
        <s v="Id130"/>
        <s v="Id131"/>
        <s v="Id132"/>
        <s v="Id133"/>
        <s v="Id134"/>
        <s v="Id135"/>
        <s v="Id136"/>
        <s v="Id137"/>
        <s v="Id138"/>
        <s v="Id139"/>
        <s v="Id140"/>
        <s v="Id141"/>
        <s v="Id142"/>
        <s v="Id143"/>
        <s v="Id144"/>
        <s v="Id145"/>
        <s v="Id146"/>
        <s v="Id147"/>
        <s v="Id148"/>
        <s v="Id149"/>
        <s v="Id150"/>
        <s v="Id151"/>
        <s v="Id152"/>
        <s v="Id153"/>
        <s v="Id154"/>
        <s v="Id155"/>
        <s v="Id156"/>
        <s v="Id157"/>
        <s v="Id158"/>
        <s v="Id159"/>
        <s v="Id160"/>
        <s v="Id161"/>
        <s v="Id162"/>
        <s v="Id163"/>
        <s v="Id164"/>
        <s v="Id165"/>
        <s v="Id166"/>
        <s v="Id167"/>
        <s v="Id168"/>
        <s v="Id169"/>
        <s v="Id170"/>
        <s v="Id171"/>
        <s v="Id172"/>
        <s v="Id173"/>
        <s v="Id174"/>
        <s v="Id175"/>
        <s v="Id176"/>
        <s v="Id177"/>
        <s v="Id178"/>
        <s v="Id179"/>
        <s v="Id180"/>
        <s v="Id181"/>
        <s v="Id182"/>
        <s v="Id183"/>
        <s v="Id184"/>
        <s v="Id185"/>
        <s v="Id186"/>
        <s v="Id187"/>
        <s v="Id188"/>
        <s v="Id189"/>
        <s v="Id190"/>
        <s v="Id191"/>
        <s v="Id192"/>
        <s v="Id193"/>
        <s v="Id194"/>
        <s v="Id195"/>
        <s v="Id196"/>
        <s v="Id197"/>
        <s v="Id198"/>
        <s v="Id199"/>
        <s v="Id200"/>
        <s v="Id201"/>
        <s v="Id202"/>
        <s v="Id203"/>
        <s v="Id204"/>
        <s v="Id205"/>
        <s v="Id206"/>
        <s v="Id207"/>
        <s v="Id208"/>
        <s v="Id209"/>
        <s v="Id210"/>
        <s v="Id211"/>
        <s v="Id212"/>
        <s v="Id213"/>
        <s v="Id214"/>
        <s v="Id215"/>
        <s v="Id216"/>
        <s v="Id217"/>
        <s v="Id218"/>
        <s v="Id219"/>
        <s v="Id220"/>
        <s v="Id221"/>
        <s v="Id222"/>
        <s v="Id223"/>
        <s v="Id224"/>
        <s v="Id225"/>
        <s v="Id226"/>
        <s v="Id227"/>
        <s v="Id228"/>
        <s v="Id229"/>
        <s v="Id230"/>
        <s v="Id231"/>
        <s v="Id232"/>
        <s v="Id233"/>
        <s v="Id234"/>
        <s v="Id235"/>
        <s v="Id236"/>
        <s v="Id237"/>
        <s v="Id238"/>
        <s v="Id239"/>
        <s v="Id240"/>
        <s v="Id241"/>
        <s v="Id242"/>
        <s v="Id243"/>
        <s v="Id244"/>
        <s v="Id245"/>
        <s v="Id246"/>
        <s v="Id247"/>
        <s v="Id248"/>
        <s v="Id249"/>
        <s v="Id250"/>
        <s v="Id251"/>
        <s v="Id252"/>
        <s v="Id253"/>
        <s v="Id254"/>
        <s v="Id255"/>
        <s v="Id256"/>
        <s v="Id257"/>
        <s v="Id258"/>
        <s v="Id259"/>
        <s v="Id260"/>
        <s v="Id261"/>
        <s v="Id262"/>
        <s v="Id263"/>
        <s v="Id264"/>
        <s v="Id265"/>
        <s v="Id266"/>
        <s v="Id267"/>
        <s v="Id268"/>
        <s v="Id269"/>
        <s v="Id270"/>
        <s v="Id271"/>
        <s v="Id272"/>
        <s v="Id273"/>
        <s v="Id274"/>
        <s v="Id275"/>
        <s v="Id276"/>
        <s v="Id277"/>
        <s v="Id278"/>
        <s v="Id279"/>
        <s v="Id280"/>
        <s v="Id281"/>
        <s v="Id282"/>
        <s v="Id283"/>
        <s v="Id284"/>
        <s v="Id285"/>
        <s v="Id286"/>
        <s v="Id287"/>
        <s v="Id288"/>
        <s v="Id289"/>
        <s v="Id290"/>
        <s v="Id291"/>
        <s v="Id292"/>
        <s v="Id293"/>
        <s v="Id294"/>
        <s v="Id295"/>
        <s v="Id296"/>
        <s v="Id297"/>
        <s v="Id298"/>
        <s v="Id299"/>
        <s v="Id300"/>
        <s v="Id301"/>
        <s v="Id302"/>
        <s v="Id303"/>
        <s v="Id304"/>
        <s v="Id305"/>
        <s v="Id306"/>
        <s v="Id307"/>
        <s v="Id308"/>
        <s v="Id309"/>
        <s v="Id310"/>
        <s v="Id311"/>
        <s v="Id312"/>
        <s v="Id313"/>
        <s v="Id314"/>
        <s v="Id315"/>
        <s v="Id316"/>
        <s v="Id317"/>
        <s v="Id318"/>
        <s v="Id319"/>
        <s v="Id320"/>
        <s v="Id321"/>
        <s v="Id322"/>
        <s v="Id323"/>
        <s v="Id324"/>
        <s v="Id325"/>
        <s v="Id326"/>
        <s v="Id327"/>
        <s v="Id328"/>
        <s v="Id329"/>
        <s v="Id330"/>
        <s v="Id331"/>
        <s v="Id332"/>
        <s v="Id333"/>
        <s v="Id334"/>
        <s v="Id335"/>
        <s v="Id336"/>
        <s v="Id337"/>
        <s v="Id338"/>
        <s v="Id339"/>
        <s v="Id340"/>
        <s v="Id341"/>
        <s v="Id342"/>
        <s v="Id343"/>
        <s v="Id344"/>
        <s v="Id345"/>
        <s v="Id346"/>
        <s v="Id347"/>
        <s v="Id348"/>
        <s v="Id349"/>
        <s v="Id350"/>
        <s v="Id351"/>
        <s v="Id352"/>
        <s v="Id353"/>
        <s v="Id354"/>
        <s v="Id355"/>
        <s v="Id356"/>
        <s v="Id357"/>
        <s v="Id358"/>
        <s v="Id359"/>
        <s v="Id360"/>
        <s v="Id361"/>
        <s v="Id362"/>
        <s v="Id363"/>
        <s v="Id364"/>
        <s v="Id365"/>
        <s v="Id366"/>
        <s v="Id367"/>
        <s v="Id368"/>
        <s v="Id369"/>
        <s v="Id370"/>
        <s v="Id371"/>
        <s v="Id372"/>
        <s v="Id373"/>
        <s v="Id374"/>
        <s v="Id375"/>
        <s v="Id376"/>
        <s v="Id377"/>
        <s v="Id378"/>
        <s v="Id379"/>
        <s v="Id380"/>
        <s v="Id381"/>
        <s v="Id382"/>
        <s v="Id383"/>
        <s v="Id384"/>
        <s v="Id385"/>
        <s v="Id386"/>
        <s v="Id387"/>
        <s v="Id388"/>
        <s v="Id389"/>
        <s v="Id390"/>
        <s v="Id391"/>
        <s v="Id392"/>
        <s v="Id393"/>
        <s v="Id394"/>
        <s v="Id395"/>
        <s v="Id396"/>
        <s v="Id397"/>
        <s v="Id398"/>
        <s v="Id399"/>
        <s v="Id400"/>
        <s v="Id401"/>
        <s v="Id402"/>
        <s v="Id403"/>
        <s v="Id404"/>
        <s v="Id405"/>
        <s v="Id406"/>
        <s v="Id407"/>
        <s v="Id408"/>
        <s v="Id409"/>
        <s v="Id410"/>
        <s v="Id411"/>
        <s v="Id412"/>
        <s v="Id413"/>
        <s v="Id414"/>
        <s v="Id415"/>
        <s v="Id416"/>
        <s v="Id417"/>
        <s v="Id418"/>
        <s v="Id419"/>
        <s v="Id420"/>
        <s v="Id421"/>
        <s v="Id422"/>
        <s v="Id423"/>
        <s v="Id424"/>
        <s v="Id425"/>
        <s v="Id426"/>
        <s v="Id427"/>
        <s v="Id428"/>
        <s v="Id429"/>
        <s v="Id430"/>
        <s v="Id431"/>
        <s v="Id432"/>
        <s v="Id433"/>
        <s v="Id434"/>
        <s v="Id435"/>
        <s v="Id436"/>
        <s v="Id437"/>
        <s v="Id438"/>
        <s v="Id439"/>
        <s v="Id440"/>
        <s v="Id441"/>
        <s v="Id442"/>
        <s v="Id443"/>
        <s v="Id444"/>
        <s v="Id445"/>
        <s v="Id446"/>
        <s v="Id447"/>
        <s v="Id448"/>
        <s v="Id449"/>
        <s v="Id450"/>
        <s v="Id451"/>
        <s v="Id452"/>
        <s v="Id453"/>
        <s v="Id454"/>
        <s v="Id455"/>
        <s v="Id456"/>
        <s v="Id457"/>
        <s v="Id458"/>
        <s v="Id459"/>
        <s v="Id460"/>
        <s v="Id461"/>
        <s v="Id462"/>
        <s v="Id463"/>
        <s v="Id464"/>
        <s v="Id465"/>
        <s v="Id466"/>
        <s v="Id467"/>
        <s v="Id468"/>
        <s v="Id469"/>
        <s v="Id470"/>
        <s v="Id471"/>
        <s v="Id472"/>
        <s v="Id473"/>
        <s v="Id474"/>
        <s v="Id475"/>
        <s v="Id476"/>
        <s v="Id477"/>
        <s v="Id478"/>
        <s v="Id479"/>
        <s v="Id480"/>
        <s v="Id481"/>
        <s v="Id482"/>
        <s v="Id483"/>
        <s v="Id484"/>
        <s v="Id485"/>
        <s v="Id486"/>
        <s v="Id487"/>
        <s v="Id488"/>
        <s v="Id489"/>
        <s v="Id490"/>
        <s v="Id491"/>
        <s v="Id492"/>
        <s v="Id493"/>
        <s v="Id494"/>
        <s v="Id495"/>
        <s v="Id496"/>
        <s v="Id497"/>
        <s v="Id498"/>
        <s v="Id499"/>
        <s v="Id500"/>
        <s v="Id501"/>
        <s v="Id502"/>
        <s v="Id503"/>
        <s v="Id504"/>
        <s v="Id505"/>
        <s v="Id506"/>
        <s v="Id507"/>
        <s v="Id508"/>
        <s v="Id509"/>
        <s v="Id510"/>
        <s v="Id511"/>
        <s v="Id512"/>
        <s v="Id513"/>
        <s v="Id514"/>
        <s v="Id515"/>
        <s v="Id516"/>
        <s v="Id517"/>
        <s v="Id518"/>
        <s v="Id519"/>
        <s v="Id520"/>
        <s v="Id521"/>
        <s v="Id522"/>
        <s v="Id523"/>
        <s v="Id524"/>
        <s v="Id525"/>
        <s v="Id526"/>
        <s v="Id527"/>
        <s v="Id528"/>
        <s v="Id529"/>
        <s v="Id530"/>
        <s v="Id531"/>
        <s v="Id532"/>
        <s v="Id533"/>
        <s v="Id534"/>
        <s v="Id535"/>
        <s v="Id536"/>
        <s v="Id537"/>
        <s v="Id538"/>
        <s v="Id539"/>
        <s v="Id540"/>
        <s v="Id541"/>
        <s v="Id542"/>
        <s v="Id543"/>
        <s v="Id544"/>
        <s v="Id545"/>
        <s v="Id546"/>
        <s v="Id547"/>
        <s v="Id548"/>
        <s v="Id549"/>
        <s v="Id550"/>
        <s v="Id551"/>
        <s v="Id552"/>
        <s v="Id553"/>
        <s v="Id554"/>
        <s v="Id555"/>
        <s v="Id556"/>
        <s v="Id557"/>
        <s v="Id558"/>
        <s v="Id559"/>
        <s v="Id560"/>
        <s v="Id561"/>
        <s v="Id562"/>
        <s v="Id563"/>
        <s v="Id564"/>
        <s v="Id565"/>
        <s v="Id566"/>
        <s v="Id567"/>
        <s v="Id568"/>
        <s v="Id569"/>
        <s v="Id570"/>
        <s v="Id571"/>
        <s v="Id572"/>
        <s v="Id573"/>
        <s v="Id574"/>
        <s v="Id575"/>
        <s v="Id576"/>
        <s v="Id577"/>
        <s v="Id578"/>
        <s v="Id579"/>
        <s v="Id580"/>
        <s v="Id581"/>
        <s v="Id582"/>
        <s v="Id583"/>
        <s v="Id584"/>
        <s v="Id585"/>
        <s v="Id586"/>
        <s v="Id587"/>
        <s v="Id588"/>
        <s v="Id589"/>
        <s v="Id590"/>
        <s v="Id591"/>
        <s v="Id592"/>
        <s v="Id593"/>
        <s v="Id594"/>
        <s v="Id595"/>
        <s v="Id596"/>
        <s v="Id597"/>
        <s v="Id598"/>
        <s v="Id599"/>
        <s v="Id600"/>
        <s v="Id601"/>
        <s v="Id602"/>
        <s v="Id603"/>
        <s v="Id604"/>
        <s v="Id605"/>
        <s v="Id606"/>
        <s v="Id607"/>
        <s v="Id608"/>
        <s v="Id609"/>
        <s v="Id610"/>
        <s v="Id611"/>
        <s v="Id612"/>
        <s v="Id613"/>
        <s v="Id614"/>
        <s v="Id615"/>
        <s v="Id616"/>
        <s v="Id617"/>
        <s v="Id618"/>
        <s v="Id619"/>
        <s v="Id620"/>
        <s v="Id621"/>
        <s v="Id622"/>
        <s v="Id623"/>
        <s v="Id624"/>
        <s v="Id625"/>
        <s v="Id626"/>
        <s v="Id627"/>
        <s v="Id628"/>
        <s v="Id629"/>
        <s v="Id630"/>
        <s v="Id631"/>
        <s v="Id632"/>
        <s v="Id633"/>
        <s v="Id634"/>
        <s v="Id635"/>
        <s v="Id636"/>
        <s v="Id637"/>
        <s v="Id638"/>
        <s v="Id639"/>
        <s v="Id640"/>
        <s v="Id641"/>
        <s v="Id642"/>
        <s v="Id643"/>
        <s v="Id644"/>
        <s v="Id645"/>
        <s v="Id646"/>
        <s v="Id647"/>
        <s v="Id648"/>
        <s v="Id649"/>
        <s v="Id650"/>
        <s v="Id651"/>
        <s v="Id652"/>
        <s v="Id653"/>
        <s v="Id654"/>
        <s v="Id655"/>
        <s v="Id656"/>
        <s v="Id657"/>
        <s v="Id658"/>
        <s v="Id659"/>
        <s v="Id660"/>
        <s v="Id661"/>
        <s v="Id662"/>
        <s v="Id663"/>
        <s v="Id664"/>
        <s v="Id665"/>
        <s v="Id666"/>
        <s v="Id667"/>
        <s v="Id668"/>
        <s v="Id669"/>
        <s v="Id670"/>
        <s v="Id671"/>
        <s v="Id672"/>
        <s v="Id673"/>
        <s v="Id674"/>
        <s v="Id675"/>
        <s v="Id676"/>
        <s v="Id677"/>
        <s v="Id678"/>
        <s v="Id679"/>
        <s v="Id680"/>
        <s v="Id681"/>
        <s v="Id682"/>
        <s v="Id683"/>
        <s v="Id684"/>
        <s v="Id685"/>
        <s v="Id686"/>
        <s v="Id687"/>
        <s v="Id688"/>
        <s v="Id689"/>
        <s v="Id690"/>
        <s v="Id691"/>
        <s v="Id692"/>
        <s v="Id693"/>
        <s v="Id694"/>
        <s v="Id695"/>
        <s v="Id696"/>
        <s v="Id697"/>
        <s v="Id698"/>
        <s v="Id699"/>
        <s v="Id700"/>
        <s v="Id701"/>
        <s v="Id702"/>
        <s v="Id703"/>
        <s v="Id704"/>
        <s v="Id705"/>
        <s v="Id706"/>
        <s v="Id707"/>
        <s v="Id708"/>
        <s v="Id709"/>
        <s v="Id710"/>
        <s v="Id711"/>
        <s v="Id712"/>
        <s v="Id713"/>
        <s v="Id714"/>
        <s v="Id715"/>
        <s v="Id716"/>
        <s v="Id717"/>
        <s v="Id718"/>
        <s v="Id719"/>
        <s v="Id720"/>
        <s v="Id721"/>
        <s v="Id722"/>
        <s v="Id723"/>
        <s v="Id724"/>
        <s v="Id725"/>
        <s v="Id726"/>
        <s v="Id727"/>
        <s v="Id728"/>
        <s v="Id729"/>
        <s v="Id730"/>
        <s v="Id731"/>
        <s v="Id732"/>
        <s v="Id733"/>
        <s v="Id734"/>
        <s v="Id735"/>
        <s v="Id736"/>
        <s v="Id737"/>
        <s v="Id738"/>
        <s v="Id739"/>
        <s v="Id740"/>
        <s v="Id741"/>
        <s v="Id742"/>
        <s v="Id743"/>
        <s v="Id744"/>
        <s v="Id745"/>
        <s v="Id746"/>
        <s v="Id747"/>
        <s v="Id748"/>
        <s v="Id749"/>
        <s v="Id750"/>
        <s v="Id751"/>
        <s v="Id752"/>
        <s v="Id753"/>
        <s v="Id754"/>
        <s v="Id755"/>
        <s v="Id756"/>
        <s v="Id757"/>
        <s v="Id758"/>
        <s v="Id759"/>
        <s v="Id760"/>
        <s v="Id761"/>
        <s v="Id762"/>
        <s v="Id763"/>
        <s v="Id764"/>
        <s v="Id765"/>
        <s v="Id766"/>
        <s v="Id767"/>
        <s v="Id768"/>
        <s v="Id769"/>
        <s v="Id770"/>
        <s v="Id771"/>
        <s v="Id772"/>
        <s v="Id773"/>
        <s v="Id774"/>
        <s v="Id775"/>
        <s v="Id776"/>
        <s v="Id777"/>
        <s v="Id778"/>
        <s v="Id779"/>
        <s v="Id780"/>
        <s v="Id781"/>
        <s v="Id782"/>
        <s v="Id783"/>
        <s v="Id784"/>
        <s v="Id785"/>
        <s v="Id786"/>
        <s v="Id787"/>
        <s v="Id788"/>
        <s v="Id789"/>
        <s v="Id790"/>
        <s v="Id791"/>
        <s v="Id792"/>
        <s v="Id793"/>
        <s v="Id794"/>
        <s v="Id795"/>
        <s v="Id796"/>
        <s v="Id797"/>
        <s v="Id798"/>
        <s v="Id799"/>
        <s v="Id800"/>
        <s v="Id801"/>
        <s v="Id802"/>
        <s v="Id803"/>
        <s v="Id804"/>
        <s v="Id805"/>
        <s v="Id806"/>
        <s v="Id807"/>
        <s v="Id808"/>
        <s v="Id809"/>
        <s v="Id810"/>
        <s v="Id811"/>
        <s v="Id812"/>
        <s v="Id813"/>
        <s v="Id814"/>
        <s v="Id815"/>
        <s v="Id816"/>
        <s v="Id817"/>
        <s v="Id818"/>
        <s v="Id819"/>
        <s v="Id820"/>
        <s v="Id821"/>
        <s v="Id822"/>
        <s v="Id823"/>
        <s v="Id824"/>
        <s v="Id825"/>
        <s v="Id826"/>
        <s v="Id827"/>
        <s v="Id828"/>
        <s v="Id829"/>
        <s v="Id830"/>
        <s v="Id831"/>
        <s v="Id832"/>
        <s v="Id833"/>
        <s v="Id834"/>
        <s v="Id835"/>
        <s v="Id836"/>
        <s v="Id837"/>
        <s v="Id838"/>
        <s v="Id839"/>
        <s v="Id840"/>
        <s v="Id841"/>
        <s v="Id842"/>
        <s v="Id843"/>
        <s v="Id844"/>
        <s v="Id845"/>
        <s v="Id846"/>
        <s v="Id847"/>
        <s v="Id848"/>
        <s v="Id849"/>
        <s v="Id850"/>
        <s v="Id851"/>
        <s v="Id852"/>
        <s v="Id853"/>
        <s v="Id854"/>
        <s v="Id855"/>
        <s v="Id856"/>
        <s v="Id857"/>
        <s v="Id858"/>
        <s v="Id859"/>
        <s v="Id860"/>
        <s v="Id861"/>
        <s v="Id862"/>
        <s v="Id863"/>
        <s v="Id864"/>
        <s v="Id865"/>
        <s v="Id866"/>
        <s v="Id867"/>
        <s v="Id868"/>
        <s v="Id869"/>
        <s v="Id870"/>
        <s v="Id871"/>
        <s v="Id872"/>
        <s v="Id873"/>
        <s v="Id874"/>
        <s v="Id875"/>
        <s v="Id876"/>
        <s v="Id877"/>
        <s v="Id878"/>
        <s v="Id879"/>
        <s v="Id880"/>
        <s v="Id881"/>
        <s v="Id882"/>
        <s v="Id883"/>
        <s v="Id884"/>
        <s v="Id885"/>
        <s v="Id886"/>
        <s v="Id887"/>
        <s v="Id888"/>
        <s v="Id889"/>
        <s v="Id890"/>
        <s v="Id891"/>
        <s v="Id892"/>
        <s v="Id893"/>
        <s v="Id894"/>
        <s v="Id895"/>
        <s v="Id896"/>
        <s v="Id897"/>
        <s v="Id898"/>
        <s v="Id899"/>
        <s v="Id900"/>
        <s v="Id901"/>
        <s v="Id902"/>
        <s v="Id903"/>
        <s v="Id904"/>
        <s v="Id905"/>
        <s v="Id906"/>
        <s v="Id907"/>
        <s v="Id908"/>
        <s v="Id909"/>
        <s v="Id910"/>
        <s v="Id911"/>
        <s v="Id912"/>
        <s v="Id913"/>
        <s v="Id914"/>
        <s v="Id915"/>
        <s v="Id916"/>
        <s v="Id917"/>
        <s v="Id918"/>
        <s v="Id919"/>
        <s v="Id920"/>
        <s v="Id921"/>
        <s v="Id922"/>
        <s v="Id923"/>
        <s v="Id924"/>
        <s v="Id925"/>
        <s v="Id926"/>
        <s v="Id927"/>
        <s v="Id928"/>
        <s v="Id929"/>
        <s v="Id930"/>
        <s v="Id931"/>
        <s v="Id932"/>
        <s v="Id933"/>
        <s v="Id934"/>
        <s v="Id935"/>
        <s v="Id936"/>
        <s v="Id937"/>
        <s v="Id938"/>
        <s v="Id939"/>
        <s v="Id940"/>
        <s v="Id941"/>
        <s v="Id942"/>
        <s v="Id943"/>
        <s v="Id944"/>
        <s v="Id945"/>
        <s v="Id946"/>
        <s v="Id947"/>
        <s v="Id948"/>
        <s v="Id949"/>
        <s v="Id950"/>
        <s v="Id951"/>
        <s v="Id952"/>
        <s v="Id953"/>
        <s v="Id954"/>
        <s v="Id955"/>
        <s v="Id956"/>
        <s v="Id957"/>
        <s v="Id958"/>
        <s v="Id959"/>
        <s v="Id960"/>
        <s v="Id961"/>
        <s v="Id962"/>
        <s v="Id963"/>
        <s v="Id964"/>
        <s v="Id965"/>
        <s v="Id966"/>
        <s v="Id967"/>
        <s v="Id968"/>
        <s v="Id969"/>
        <s v="Id970"/>
        <s v="Id971"/>
        <s v="Id972"/>
        <s v="Id973"/>
        <s v="Id974"/>
        <s v="Id975"/>
        <s v="Id976"/>
        <s v="Id977"/>
        <s v="Id978"/>
        <s v="Id979"/>
        <s v="Id980"/>
        <s v="Id981"/>
        <s v="Id982"/>
        <s v="Id983"/>
        <s v="Id984"/>
        <s v="Id985"/>
        <s v="Id986"/>
        <s v="Id987"/>
        <s v="Id988"/>
        <s v="Id989"/>
        <s v="Id990"/>
        <s v="Id991"/>
        <s v="Id992"/>
        <s v="Id993"/>
        <s v="Id994"/>
        <s v="Id995"/>
        <s v="Id996"/>
        <s v="Id997"/>
        <s v="Id998"/>
        <s v="Id999"/>
        <s v="Id1000"/>
        <s v="Id1001"/>
        <s v="Id1002"/>
        <s v="Id1003"/>
        <s v="Id1004"/>
        <s v="Id1005"/>
        <s v="Id1006"/>
        <s v="Id1007"/>
        <s v="Id1008"/>
        <s v="Id1009"/>
        <s v="Id1010"/>
        <s v="Id1011"/>
        <s v="Id1012"/>
        <s v="Id1013"/>
        <s v="Id1014"/>
        <s v="Id1015"/>
        <s v="Id1016"/>
        <s v="Id1017"/>
        <s v="Id1018"/>
        <s v="Id1019"/>
        <s v="Id1020"/>
        <s v="Id1021"/>
        <s v="Id1022"/>
        <s v="Id1023"/>
        <s v="Id1024"/>
        <s v="Id1025"/>
        <s v="Id1026"/>
        <s v="Id1027"/>
        <s v="Id1028"/>
        <s v="Id1029"/>
        <s v="Id1030"/>
        <s v="Id1031"/>
        <s v="Id1032"/>
        <s v="Id1033"/>
        <s v="Id1034"/>
        <s v="Id1035"/>
        <s v="Id1036"/>
        <s v="Id1037"/>
        <s v="Id1038"/>
        <s v="Id1039"/>
        <s v="Id1040"/>
        <s v="Id1041"/>
        <s v="Id1042"/>
        <s v="Id1043"/>
        <s v="Id1044"/>
        <s v="Id1045"/>
        <s v="Id1046"/>
        <s v="Id1047"/>
        <s v="Id1048"/>
        <s v="Id1049"/>
        <s v="Id1050"/>
        <s v="Id1051"/>
        <s v="Id1052"/>
        <s v="Id1053"/>
        <s v="Id1054"/>
        <s v="Id1055"/>
        <s v="Id1056"/>
        <s v="Id1057"/>
        <s v="Id1058"/>
        <s v="Id1059"/>
        <s v="Id1060"/>
        <s v="Id1061"/>
        <s v="Id1062"/>
        <s v="Id1063"/>
        <s v="Id1064"/>
        <s v="Id1065"/>
        <s v="Id1066"/>
        <s v="Id1067"/>
        <s v="Id1068"/>
        <s v="Id1069"/>
        <s v="Id1070"/>
        <s v="Id1071"/>
        <s v="Id1072"/>
        <s v="Id1073"/>
        <s v="Id1074"/>
        <s v="Id1075"/>
        <s v="Id1076"/>
        <s v="Id1077"/>
        <s v="Id1078"/>
        <s v="Id1079"/>
        <s v="Id1080"/>
        <s v="Id1081"/>
        <s v="Id1082"/>
        <s v="Id1083"/>
        <s v="Id1084"/>
        <s v="Id1085"/>
        <s v="Id1086"/>
        <s v="Id1087"/>
        <s v="Id1088"/>
        <s v="Id1089"/>
        <s v="Id1090"/>
        <s v="Id1091"/>
        <s v="Id1092"/>
        <s v="Id1093"/>
        <s v="Id1094"/>
        <s v="Id1095"/>
        <s v="Id1096"/>
        <s v="Id1097"/>
        <s v="Id1098"/>
        <s v="Id1099"/>
        <s v="Id1100"/>
        <s v="Id1101"/>
        <s v="Id1102"/>
        <s v="Id1103"/>
        <s v="Id1104"/>
        <s v="Id1105"/>
        <s v="Id1106"/>
        <s v="Id1107"/>
        <s v="Id1108"/>
        <s v="Id1109"/>
        <s v="Id1110"/>
        <s v="Id1111"/>
        <s v="Id1112"/>
        <s v="Id1113"/>
        <s v="Id1114"/>
        <s v="Id1115"/>
        <s v="Id1116"/>
        <s v="Id1117"/>
        <s v="Id1118"/>
        <s v="Id1119"/>
        <s v="Id1120"/>
        <s v="Id1121"/>
        <s v="Id1122"/>
        <s v="Id1123"/>
        <s v="Id1124"/>
        <s v="Id1125"/>
        <s v="Id1126"/>
        <s v="Id1127"/>
        <s v="Id1128"/>
        <s v="Id1129"/>
        <s v="Id1130"/>
        <s v="Id1131"/>
        <s v="Id1132"/>
        <s v="Id1133"/>
        <s v="Id1134"/>
        <s v="Id1135"/>
        <s v="Id1136"/>
        <s v="Id1137"/>
        <s v="Id1138"/>
        <s v="Id1139"/>
        <s v="Id1140"/>
        <s v="Id1141"/>
        <s v="Id1142"/>
        <s v="Id1143"/>
        <s v="Id1144"/>
        <s v="Id1145"/>
        <s v="Id1146"/>
        <s v="Id1147"/>
        <s v="Id1148"/>
        <s v="Id1149"/>
        <s v="Id1150"/>
        <s v="Id1151"/>
        <s v="Id1152"/>
        <s v="Id1153"/>
        <s v="Id1154"/>
        <s v="Id1155"/>
        <s v="Id1156"/>
        <s v="Id1157"/>
        <s v="Id1158"/>
        <s v="Id1159"/>
        <s v="Id1160"/>
        <s v="Id1161"/>
        <s v="Id1162"/>
        <s v="Id1163"/>
        <s v="Id1164"/>
        <s v="Id1165"/>
        <s v="Id1166"/>
        <s v="Id1167"/>
        <s v="Id1168"/>
        <s v="Id1169"/>
        <s v="Id1170"/>
        <s v="Id1171"/>
        <s v="Id1172"/>
        <s v="Id1173"/>
        <s v="Id1174"/>
        <s v="Id1175"/>
        <s v="Id1176"/>
        <s v="Id1177"/>
        <s v="Id1178"/>
        <s v="Id1179"/>
        <s v="Id1180"/>
        <s v="Id1181"/>
        <s v="Id1182"/>
        <s v="Id1183"/>
        <s v="Id1184"/>
        <s v="Id1185"/>
        <s v="Id1186"/>
        <s v="Id1187"/>
        <s v="Id1188"/>
        <s v="Id1189"/>
        <s v="Id1190"/>
        <s v="Id1191"/>
        <s v="Id1192"/>
        <s v="Id1193"/>
        <s v="Id1194"/>
        <s v="Id1195"/>
        <s v="Id1196"/>
        <s v="Id1197"/>
        <s v="Id1198"/>
        <s v="Id1199"/>
        <s v="Id1200"/>
        <s v="Id1201"/>
        <s v="Id1202"/>
        <s v="Id1203"/>
        <s v="Id1204"/>
        <s v="Id1205"/>
        <s v="Id1206"/>
        <s v="Id1207"/>
        <s v="Id1208"/>
        <s v="Id1209"/>
        <s v="Id1210"/>
        <s v="Id1211"/>
        <s v="Id1212"/>
        <s v="Id1213"/>
        <s v="Id1214"/>
        <s v="Id1215"/>
        <s v="Id1216"/>
        <s v="Id1217"/>
        <s v="Id1218"/>
        <s v="Id1219"/>
        <s v="Id1220"/>
        <s v="Id1221"/>
        <s v="Id1222"/>
        <s v="Id1223"/>
        <s v="Id1224"/>
        <s v="Id1225"/>
        <s v="Id1226"/>
        <s v="Id1227"/>
        <s v="Id1228"/>
        <s v="Id1229"/>
        <s v="Id1230"/>
        <s v="Id1231"/>
        <s v="Id1232"/>
        <s v="Id1233"/>
        <s v="Id1234"/>
        <s v="Id1235"/>
        <s v="Id1236"/>
        <s v="Id1237"/>
        <s v="Id1238"/>
        <s v="Id1239"/>
        <s v="Id1240"/>
        <s v="Id1241"/>
        <s v="Id1242"/>
        <s v="Id1243"/>
        <s v="Id1244"/>
        <s v="Id1245"/>
        <s v="Id1246"/>
        <s v="Id1247"/>
        <s v="Id1248"/>
        <s v="Id1249"/>
        <s v="Id1250"/>
        <s v="Id1251"/>
        <s v="Id1252"/>
        <s v="Id1253"/>
        <s v="Id1254"/>
        <s v="Id1255"/>
        <s v="Id1256"/>
        <s v="Id1257"/>
        <s v="Id1258"/>
        <s v="Id1259"/>
        <s v="Id1260"/>
        <s v="Id1261"/>
        <s v="Id1262"/>
        <s v="Id1263"/>
        <s v="Id1264"/>
        <s v="Id1265"/>
        <s v="Id1266"/>
        <s v="Id1267"/>
        <s v="Id1268"/>
        <s v="Id1269"/>
        <s v="Id1270"/>
        <s v="Id1271"/>
        <s v="Id1272"/>
        <s v="Id1273"/>
        <s v="Id1274"/>
        <s v="Id1275"/>
        <s v="Id1276"/>
        <s v="Id1277"/>
        <s v="Id1278"/>
        <s v="Id1279"/>
        <s v="Id1280"/>
        <s v="Id1281"/>
        <s v="Id1282"/>
        <s v="Id1283"/>
        <s v="Id1284"/>
        <s v="Id1285"/>
        <s v="Id1286"/>
        <s v="Id1287"/>
        <s v="Id1288"/>
        <s v="Id1289"/>
        <s v="Id1290"/>
        <s v="Id1291"/>
        <s v="Id1292"/>
        <s v="Id1293"/>
        <s v="Id1294"/>
        <s v="Id1295"/>
        <s v="Id1296"/>
        <s v="Id1297"/>
        <s v="Id1298"/>
        <s v="Id1299"/>
        <s v="Id1300"/>
        <s v="Id1301"/>
        <s v="Id1302"/>
        <s v="Id1303"/>
        <s v="Id1304"/>
        <s v="Id1305"/>
        <s v="Id1306"/>
        <s v="Id1307"/>
        <s v="Id1308"/>
        <s v="Id1309"/>
        <s v="Id1310"/>
        <s v="Id1311"/>
        <s v="Id1312"/>
        <s v="Id1313"/>
        <s v="Id1314"/>
        <s v="Id1315"/>
        <s v="Id1316"/>
        <s v="Id1317"/>
        <s v="Id1318"/>
        <s v="Id1319"/>
        <s v="Id1320"/>
        <s v="Id1321"/>
        <s v="Id1322"/>
        <s v="Id1323"/>
        <s v="Id1324"/>
        <s v="Id1325"/>
        <s v="Id1326"/>
        <s v="Id1327"/>
        <s v="Id1328"/>
        <s v="Id1329"/>
        <s v="Id1330"/>
        <s v="Id1331"/>
        <s v="Id1332"/>
        <s v="Id1333"/>
        <s v="Id1334"/>
        <s v="Id1335"/>
        <s v="Id1336"/>
        <s v="Id1337"/>
        <s v="Id1338"/>
        <s v="Id1339"/>
        <s v="Id1340"/>
        <s v="Id1341"/>
        <s v="Id1342"/>
        <s v="Id1343"/>
        <s v="Id1344"/>
        <s v="Id1345"/>
        <s v="Id1346"/>
        <s v="Id1347"/>
        <s v="Id1348"/>
        <s v="Id1349"/>
        <s v="Id1350"/>
        <s v="Id1351"/>
        <s v="Id1352"/>
        <s v="Id1353"/>
        <s v="Id1354"/>
        <s v="Id1355"/>
        <s v="Id1356"/>
        <s v="Id1357"/>
        <s v="Id1358"/>
        <s v="Id1359"/>
        <s v="Id1360"/>
        <s v="Id1361"/>
        <s v="Id1362"/>
        <s v="Id1363"/>
        <s v="Id1364"/>
        <s v="Id1365"/>
        <s v="Id1366"/>
        <s v="Id1367"/>
        <s v="Id1368"/>
        <s v="Id1369"/>
        <s v="Id1370"/>
        <s v="Id1371"/>
        <s v="Id1372"/>
        <s v="Id1373"/>
        <s v="Id1374"/>
        <s v="Id1375"/>
        <s v="Id1376"/>
        <s v="Id1377"/>
        <s v="Id1378"/>
        <s v="Id1379"/>
        <s v="Id1380"/>
        <s v="Id1381"/>
        <s v="Id1382"/>
        <s v="Id1383"/>
        <s v="Id1384"/>
        <s v="Id1385"/>
        <s v="Id1386"/>
        <s v="Id1387"/>
        <s v="Id1388"/>
        <s v="Id1389"/>
        <s v="Id1390"/>
        <s v="Id1391"/>
        <s v="Id1392"/>
        <s v="Id1393"/>
        <s v="Id1394"/>
        <s v="Id1395"/>
        <s v="Id1396"/>
        <s v="Id1397"/>
        <s v="Id1398"/>
        <s v="Id1399"/>
        <s v="Id1400"/>
        <s v="Id1401"/>
        <s v="Id1402"/>
        <s v="Id1403"/>
        <s v="Id1404"/>
        <s v="Id1405"/>
        <s v="Id1406"/>
        <s v="Id1407"/>
        <s v="Id1408"/>
        <s v="Id1409"/>
        <s v="Id1410"/>
        <s v="Id1411"/>
        <s v="Id1412"/>
        <s v="Id1413"/>
        <s v="Id1414"/>
        <s v="Id1415"/>
        <s v="Id1416"/>
        <s v="Id1417"/>
        <s v="Id1418"/>
        <s v="Id1419"/>
        <s v="Id1420"/>
        <s v="Id1421"/>
        <s v="Id1422"/>
        <s v="Id1423"/>
        <s v="Id1424"/>
        <s v="Id1425"/>
        <s v="Id1426"/>
        <s v="Id1427"/>
        <s v="Id1428"/>
        <s v="Id1429"/>
        <s v="Id1430"/>
        <s v="Id1431"/>
        <s v="Id1432"/>
        <s v="Id1433"/>
        <s v="Id1434"/>
        <s v="Id1435"/>
        <s v="Id1436"/>
        <s v="Id1437"/>
        <s v="Id1438"/>
        <s v="Id1439"/>
        <s v="Id1440"/>
        <s v="Id1441"/>
        <s v="Id1442"/>
        <s v="Id1443"/>
        <s v="Id1444"/>
        <s v="Id1445"/>
        <s v="Id1446"/>
        <s v="Id1447"/>
        <s v="Id1448"/>
        <s v="Id1449"/>
        <s v="Id1450"/>
        <s v="Id1451"/>
        <s v="Id1452"/>
        <s v="Id1453"/>
        <s v="Id1454"/>
        <s v="Id1455"/>
        <s v="Id1456"/>
        <s v="Id1457"/>
        <s v="Id1458"/>
        <s v="Id1459"/>
        <s v="Id1460"/>
        <s v="Id1461"/>
        <s v="Id1462"/>
        <s v="Id1463"/>
        <s v="Id1464"/>
        <s v="Id1465"/>
        <s v="Id1466"/>
        <s v="Id1467"/>
        <s v="Id1468"/>
        <s v="Id1469"/>
        <s v="Id1470"/>
        <s v="Id1471"/>
        <s v="Id1472"/>
        <s v="Id1473"/>
        <s v="Id1474"/>
        <s v="Id1475"/>
        <s v="Id1476"/>
        <s v="Id1477"/>
        <s v="Id1478"/>
        <s v="Id1479"/>
        <s v="Id1480"/>
        <s v="Id1481"/>
        <s v="Id1482"/>
        <s v="Id1483"/>
        <s v="Id1484"/>
        <s v="Id1485"/>
        <s v="Id1486"/>
        <s v="Id1487"/>
        <s v="Id1488"/>
        <s v="Id1489"/>
        <s v="Id1490"/>
        <s v="Id1491"/>
        <s v="Id1492"/>
        <s v="Id1493"/>
        <s v="Id1494"/>
        <s v="Id1495"/>
        <s v="Id1496"/>
        <s v="Id1497"/>
        <s v="Id1498"/>
        <s v="Id1499"/>
        <s v="Id1500"/>
        <s v="Id1501"/>
        <s v="Id1502"/>
        <s v="Id1503"/>
        <s v="Id1504"/>
        <s v="Id1505"/>
        <s v="Id1506"/>
        <s v="Id1507"/>
        <s v="Id1508"/>
        <s v="Id1509"/>
        <s v="Id1510"/>
        <s v="Id1511"/>
        <s v="Id1512"/>
        <s v="Id1513"/>
        <s v="Id1514"/>
        <s v="Id1515"/>
        <s v="Id1516"/>
        <s v="Id1517"/>
        <s v="Id1518"/>
        <s v="Id1519"/>
        <s v="Id1520"/>
        <s v="Id1521"/>
        <s v="Id1522"/>
        <s v="Id1523"/>
        <s v="Id1524"/>
        <s v="Id1525"/>
        <s v="Id1526"/>
        <s v="Id1527"/>
        <s v="Id1528"/>
        <s v="Id1529"/>
        <s v="Id1530"/>
        <s v="Id1531"/>
        <s v="Id1532"/>
        <s v="Id1533"/>
        <s v="Id1534"/>
        <s v="Id1535"/>
        <s v="Id1536"/>
        <s v="Id1537"/>
        <s v="Id1538"/>
        <s v="Id1539"/>
        <s v="Id1540"/>
        <s v="Id1541"/>
        <s v="Id1542"/>
        <s v="Id1543"/>
        <s v="Id1544"/>
        <s v="Id1545"/>
        <s v="Id1546"/>
        <s v="Id1547"/>
        <s v="Id1548"/>
        <s v="Id1549"/>
        <s v="Id1550"/>
        <s v="Id1551"/>
        <s v="Id1552"/>
        <s v="Id1553"/>
        <s v="Id1554"/>
        <s v="Id1555"/>
        <s v="Id1556"/>
        <s v="Id1557"/>
        <s v="Id1558"/>
        <s v="Id1559"/>
        <s v="Id1560"/>
        <s v="Id1561"/>
        <s v="Id1562"/>
        <s v="Id1563"/>
        <s v="Id1564"/>
        <s v="Id1565"/>
        <s v="Id1566"/>
        <s v="Id1567"/>
        <s v="Id1568"/>
        <s v="Id1569"/>
        <s v="Id1570"/>
        <s v="Id1571"/>
        <s v="Id1572"/>
        <s v="Id1573"/>
        <s v="Id1574"/>
        <s v="Id1575"/>
        <s v="Id1576"/>
        <s v="Id1577"/>
        <s v="Id1578"/>
        <s v="Id1579"/>
        <s v="Id1580"/>
        <s v="Id1581"/>
        <s v="Id1582"/>
        <s v="Id1583"/>
        <s v="Id1584"/>
        <s v="Id1585"/>
        <s v="Id1586"/>
        <s v="Id1587"/>
        <s v="Id1588"/>
        <s v="Id1589"/>
        <s v="Id1590"/>
        <s v="Id1591"/>
        <s v="Id1592"/>
        <s v="Id1593"/>
        <s v="Id1594"/>
        <s v="Id1595"/>
        <s v="Id1596"/>
        <s v="Id1597"/>
        <s v="Id1598"/>
        <s v="Id1599"/>
        <s v="Id1600"/>
        <s v="Id1601"/>
        <s v="Id1602"/>
        <s v="Id1603"/>
        <s v="Id1604"/>
        <s v="Id1605"/>
        <s v="Id1606"/>
        <s v="Id1607"/>
        <s v="Id1608"/>
        <s v="Id1609"/>
        <s v="Id1610"/>
        <s v="Id1611"/>
        <s v="Id1612"/>
        <s v="Id1613"/>
        <s v="Id1614"/>
        <s v="Id1615"/>
        <s v="Id1616"/>
        <s v="Id1617"/>
        <s v="Id1618"/>
        <s v="Id1619"/>
        <s v="Id1620"/>
        <s v="Id1621"/>
        <s v="Id1622"/>
        <s v="Id1623"/>
        <s v="Id1624"/>
        <s v="Id1625"/>
        <s v="Id1626"/>
        <s v="Id1627"/>
        <s v="Id1628"/>
        <s v="Id1629"/>
        <s v="Id1630"/>
        <s v="Id1631"/>
        <s v="Id1632"/>
        <s v="Id1633"/>
        <s v="Id1634"/>
        <s v="Id1635"/>
        <s v="Id1636"/>
        <s v="Id1637"/>
        <s v="Id1638"/>
        <s v="Id1639"/>
        <s v="Id1640"/>
        <s v="Id1641"/>
        <s v="Id1642"/>
        <s v="Id1643"/>
        <s v="Id1644"/>
        <s v="Id1645"/>
        <s v="Id1646"/>
        <s v="Id1647"/>
        <s v="Id1648"/>
        <s v="Id1649"/>
        <s v="Id1650"/>
        <s v="Id1651"/>
        <s v="Id1652"/>
        <s v="Id1653"/>
        <s v="Id1654"/>
        <s v="Id1655"/>
        <s v="Id1656"/>
        <s v="Id1657"/>
        <s v="Id1658"/>
        <s v="Id1659"/>
        <s v="Id1660"/>
        <s v="Id1661"/>
        <s v="Id1662"/>
        <s v="Id1663"/>
        <s v="Id1664"/>
        <s v="Id1665"/>
        <s v="Id1666"/>
        <s v="Id1667"/>
        <s v="Id1668"/>
        <s v="Id1669"/>
        <s v="Id1670"/>
        <s v="Id1671"/>
        <s v="Id1672"/>
        <s v="Id1673"/>
        <s v="Id1674"/>
        <s v="Id1675"/>
        <s v="Id1676"/>
        <s v="Id1677"/>
        <s v="Id1678"/>
        <s v="Id1679"/>
        <s v="Id1680"/>
        <s v="Id1681"/>
        <s v="Id1682"/>
        <s v="Id1683"/>
        <s v="Id1684"/>
        <s v="Id1685"/>
        <s v="Id1686"/>
        <s v="Id1687"/>
        <s v="Id1688"/>
        <s v="Id1689"/>
        <s v="Id1690"/>
        <s v="Id1691"/>
        <s v="Id1692"/>
        <s v="Id1693"/>
        <s v="Id1694"/>
        <s v="Id1695"/>
        <s v="Id1696"/>
        <s v="Id1697"/>
        <s v="Id1698"/>
        <s v="Id1699"/>
        <s v="Id1700"/>
        <s v="Id1701"/>
        <s v="Id1702"/>
        <s v="Id1703"/>
        <s v="Id1704"/>
        <s v="Id1705"/>
        <s v="Id1706"/>
        <s v="Id1707"/>
        <s v="Id1708"/>
        <s v="Id1709"/>
        <s v="Id1710"/>
        <s v="Id1711"/>
        <s v="Id1712"/>
        <s v="Id1713"/>
        <s v="Id1714"/>
        <s v="Id1715"/>
        <s v="Id1716"/>
        <s v="Id1717"/>
        <s v="Id1718"/>
        <s v="Id1719"/>
        <s v="Id1720"/>
        <s v="Id1721"/>
        <s v="Id1722"/>
        <s v="Id1723"/>
        <s v="Id1724"/>
        <s v="Id1725"/>
        <s v="Id1726"/>
        <s v="Id1727"/>
        <s v="Id1728"/>
        <s v="Id1729"/>
        <s v="Id1730"/>
        <s v="Id1731"/>
        <s v="Id1732"/>
        <s v="Id1733"/>
        <s v="Id1734"/>
        <s v="Id1735"/>
        <s v="Id1736"/>
        <s v="Id1737"/>
        <s v="Id1738"/>
        <s v="Id1739"/>
        <s v="Id1740"/>
        <s v="Id1741"/>
        <s v="Id1742"/>
        <s v="Id1743"/>
        <s v="Id1744"/>
        <s v="Id1745"/>
        <s v="Id1746"/>
        <s v="Id1747"/>
        <s v="Id1748"/>
        <s v="Id1749"/>
        <s v="Id1750"/>
        <s v="Id1751"/>
        <s v="Id1752"/>
        <s v="Id1753"/>
        <s v="Id1754"/>
        <s v="Id1755"/>
        <s v="Id1756"/>
        <s v="Id1757"/>
        <s v="Id1758"/>
        <s v="Id1759"/>
        <s v="Id1760"/>
        <s v="Id1761"/>
        <s v="Id1762"/>
        <s v="Id1763"/>
        <s v="Id1764"/>
        <s v="Id1765"/>
        <s v="Id1766"/>
        <s v="Id1767"/>
        <s v="Id1768"/>
        <s v="Id1769"/>
        <s v="Id1770"/>
        <s v="Id1771"/>
        <s v="Id1772"/>
        <s v="Id1773"/>
        <s v="Id1774"/>
        <s v="Id1775"/>
        <s v="Id1776"/>
        <s v="Id1777"/>
        <s v="Id1778"/>
        <s v="Id1779"/>
        <s v="Id1780"/>
        <s v="Id1781"/>
        <s v="Id1782"/>
        <s v="Id1783"/>
        <s v="Id1784"/>
        <s v="Id1785"/>
        <s v="Id1786"/>
        <s v="Id1787"/>
        <s v="Id1788"/>
        <s v="Id1789"/>
        <s v="Id1790"/>
        <s v="Id1791"/>
        <s v="Id1792"/>
        <s v="Id1793"/>
        <s v="Id1794"/>
        <s v="Id1795"/>
        <s v="Id1796"/>
        <s v="Id1797"/>
        <s v="Id1798"/>
        <s v="Id1799"/>
        <s v="Id1800"/>
        <s v="Id1801"/>
        <s v="Id1802"/>
        <s v="Id1803"/>
        <s v="Id1804"/>
        <s v="Id1805"/>
        <s v="Id1806"/>
        <s v="Id1807"/>
        <s v="Id1808"/>
        <s v="Id1809"/>
        <s v="Id1810"/>
        <s v="Id1811"/>
        <s v="Id1812"/>
        <s v="Id1813"/>
        <s v="Id1814"/>
        <s v="Id1815"/>
        <s v="Id1816"/>
        <s v="Id1817"/>
        <s v="Id1818"/>
        <s v="Id1819"/>
        <s v="Id1820"/>
        <s v="Id1821"/>
        <s v="Id1822"/>
        <s v="Id1823"/>
        <s v="Id1824"/>
        <s v="Id1825"/>
        <s v="Id1826"/>
        <s v="Id1827"/>
        <s v="Id1828"/>
        <s v="Id1829"/>
        <s v="Id1830"/>
        <s v="Id1831"/>
        <s v="Id1832"/>
        <s v="Id1833"/>
        <s v="Id1834"/>
        <s v="Id1835"/>
        <s v="Id1836"/>
        <s v="Id1837"/>
        <s v="Id1838"/>
        <s v="Id1839"/>
        <s v="Id1840"/>
        <s v="Id1841"/>
        <s v="Id1842"/>
        <s v="Id1843"/>
        <s v="Id1844"/>
        <s v="Id1845"/>
        <s v="Id1846"/>
        <s v="Id1847"/>
        <s v="Id1848"/>
        <s v="Id1849"/>
        <s v="Id1850"/>
        <s v="Id1851"/>
        <s v="Id1852"/>
        <s v="Id1853"/>
        <s v="Id1854"/>
        <s v="Id1855"/>
        <s v="Id1856"/>
        <s v="Id1857"/>
        <s v="Id1858"/>
        <s v="Id1859"/>
        <s v="Id1860"/>
        <s v="Id1861"/>
        <s v="Id1862"/>
        <s v="Id1863"/>
        <s v="Id1864"/>
        <s v="Id1865"/>
        <s v="Id1866"/>
        <s v="Id1867"/>
        <s v="Id1868"/>
        <s v="Id1869"/>
        <s v="Id1870"/>
        <s v="Id1871"/>
        <s v="Id1872"/>
        <s v="Id1873"/>
        <s v="Id1874"/>
        <s v="Id1875"/>
        <s v="Id1876"/>
        <s v="Id1877"/>
        <s v="Id1878"/>
        <s v="Id1879"/>
        <s v="Id1880"/>
        <s v="Id1881"/>
        <s v="Id1882"/>
        <s v="Id1883"/>
        <s v="Id1884"/>
        <s v="Id1885"/>
        <s v="Id1886"/>
        <s v="Id1887"/>
        <s v="Id1888"/>
        <s v="Id1889"/>
        <s v="Id1890"/>
        <s v="Id1891"/>
        <s v="Id1892"/>
        <s v="Id1893"/>
        <s v="Id1894"/>
        <s v="Id1895"/>
        <s v="Id1896"/>
        <s v="Id1897"/>
        <s v="Id1898"/>
        <s v="Id1899"/>
        <s v="Id1900"/>
        <s v="Id1901"/>
        <s v="Id1902"/>
        <s v="Id1903"/>
        <s v="Id1904"/>
        <s v="Id1905"/>
        <s v="Id1906"/>
        <s v="Id1907"/>
        <s v="Id1908"/>
        <s v="Id1909"/>
        <s v="Id1910"/>
        <s v="Id1911"/>
        <s v="Id1912"/>
        <s v="Id1913"/>
        <s v="Id1914"/>
        <s v="Id1915"/>
        <s v="Id1916"/>
        <s v="Id1917"/>
        <s v="Id1918"/>
        <s v="Id1919"/>
        <s v="Id1920"/>
        <s v="Id1921"/>
        <s v="Id1922"/>
        <s v="Id1923"/>
        <s v="Id1924"/>
        <s v="Id1925"/>
        <s v="Id1926"/>
        <s v="Id1927"/>
        <s v="Id1928"/>
        <s v="Id1929"/>
        <s v="Id1930"/>
        <s v="Id1931"/>
        <s v="Id1932"/>
        <s v="Id1933"/>
        <s v="Id1934"/>
        <s v="Id1935"/>
        <s v="Id1936"/>
        <s v="Id1937"/>
        <s v="Id1938"/>
        <s v="Id1939"/>
        <s v="Id1940"/>
        <s v="Id1941"/>
        <s v="Id1942"/>
        <s v="Id1943"/>
        <s v="Id1944"/>
        <s v="Id1945"/>
        <s v="Id1946"/>
        <s v="Id1947"/>
        <s v="Id1948"/>
        <s v="Id1949"/>
        <s v="Id1950"/>
        <s v="Id1951"/>
        <s v="Id1952"/>
        <s v="Id1953"/>
        <s v="Id1954"/>
        <s v="Id1955"/>
        <s v="Id1956"/>
        <s v="Id1957"/>
        <s v="Id1958"/>
        <s v="Id1959"/>
        <s v="Id1960"/>
        <s v="Id1961"/>
        <s v="Id1962"/>
        <s v="Id1963"/>
        <s v="Id1964"/>
        <s v="Id1965"/>
        <s v="Id1966"/>
        <s v="Id1967"/>
        <s v="Id1968"/>
        <s v="Id1969"/>
        <s v="Id1970"/>
        <s v="Id1971"/>
        <s v="Id1972"/>
        <s v="Id1973"/>
        <s v="Id1974"/>
        <s v="Id1975"/>
        <s v="Id1976"/>
        <s v="Id1977"/>
        <s v="Id1978"/>
        <s v="Id1979"/>
        <s v="Id1980"/>
        <s v="Id1981"/>
        <s v="Id1982"/>
        <s v="Id1983"/>
        <s v="Id1984"/>
        <s v="Id1985"/>
        <s v="Id1986"/>
        <s v="Id1987"/>
        <s v="Id1988"/>
        <s v="Id1989"/>
        <s v="Id1990"/>
        <s v="Id1991"/>
        <s v="Id1992"/>
        <s v="Id1993"/>
        <s v="Id1994"/>
        <s v="Id1995"/>
        <s v="Id1996"/>
        <s v="Id1997"/>
        <s v="Id1998"/>
        <s v="Id1999"/>
        <s v="Id2000"/>
        <s v="Id2001"/>
        <s v="Id2002"/>
        <s v="Id2003"/>
        <s v="Id2004"/>
        <s v="Id2005"/>
        <s v="Id2006"/>
        <s v="Id2007"/>
        <s v="Id2008"/>
        <s v="Id2009"/>
        <s v="Id2010"/>
        <s v="Id2011"/>
        <s v="Id2012"/>
        <s v="Id2013"/>
        <s v="Id2014"/>
        <s v="Id2015"/>
        <s v="Id2016"/>
        <s v="Id2017"/>
        <s v="Id2018"/>
        <s v="Id2019"/>
        <s v="Id2020"/>
        <s v="Id2021"/>
        <s v="Id2022"/>
        <s v="Id2023"/>
        <s v="Id2024"/>
        <s v="Id2025"/>
        <s v="Id2026"/>
        <s v="Id2027"/>
        <s v="Id2028"/>
        <s v="Id2029"/>
        <s v="Id2030"/>
        <s v="Id2031"/>
        <s v="Id2032"/>
        <s v="Id2033"/>
        <s v="Id2034"/>
        <s v="Id2035"/>
        <s v="Id2036"/>
        <s v="Id2037"/>
        <s v="Id2038"/>
        <s v="Id2039"/>
        <s v="Id2040"/>
        <s v="Id2041"/>
        <s v="Id2042"/>
        <s v="Id2043"/>
        <s v="Id2044"/>
        <s v="Id2045"/>
        <s v="Id2046"/>
        <s v="Id2047"/>
        <s v="Id2048"/>
        <s v="Id2049"/>
        <s v="Id2050"/>
        <s v="Id2051"/>
        <s v="Id2052"/>
        <s v="Id2053"/>
        <s v="Id2054"/>
        <s v="Id2055"/>
        <s v="Id2056"/>
        <s v="Id2057"/>
        <s v="Id2058"/>
        <s v="Id2059"/>
        <s v="Id2060"/>
        <s v="Id2061"/>
        <s v="Id2062"/>
        <s v="Id2063"/>
        <s v="Id2064"/>
        <s v="Id2065"/>
        <s v="Id2066"/>
        <s v="Id2067"/>
        <s v="Id2068"/>
        <s v="Id2069"/>
        <s v="Id2070"/>
        <s v="Id2071"/>
        <s v="Id2072"/>
        <s v="Id2073"/>
        <s v="Id2074"/>
        <s v="Id2075"/>
        <s v="Id2076"/>
        <s v="Id2077"/>
        <s v="Id2078"/>
        <s v="Id2079"/>
        <s v="Id2080"/>
        <s v="Id2081"/>
        <s v="Id2082"/>
        <s v="Id2083"/>
        <s v="Id2084"/>
        <s v="Id2085"/>
        <s v="Id2086"/>
        <s v="Id2087"/>
        <s v="Id2088"/>
        <s v="Id2089"/>
        <s v="Id2090"/>
        <s v="Id2091"/>
        <s v="Id2092"/>
        <s v="Id2093"/>
        <s v="Id2094"/>
        <s v="Id2095"/>
        <s v="Id2096"/>
        <s v="Id2097"/>
        <s v="Id2098"/>
        <s v="Id2099"/>
        <s v="Id2100"/>
        <s v="Id2101"/>
        <s v="Id2102"/>
        <s v="Id2103"/>
        <s v="Id2104"/>
        <s v="Id2105"/>
        <s v="Id2106"/>
        <s v="Id2107"/>
        <s v="Id2108"/>
        <s v="Id2109"/>
        <s v="Id2110"/>
        <s v="Id2111"/>
        <s v="Id2112"/>
        <s v="Id2113"/>
        <s v="Id2114"/>
        <s v="Id2115"/>
        <s v="Id2116"/>
        <s v="Id2117"/>
        <s v="Id2118"/>
        <s v="Id2119"/>
        <s v="Id2120"/>
        <s v="Id2121"/>
        <s v="Id2122"/>
        <s v="Id2123"/>
        <s v="Id2124"/>
        <s v="Id2125"/>
        <s v="Id2126"/>
        <s v="Id2127"/>
        <s v="Id2128"/>
        <s v="Id2129"/>
        <s v="Id2130"/>
        <s v="Id2131"/>
        <s v="Id2132"/>
        <s v="Id2133"/>
        <s v="Id2134"/>
        <s v="Id2135"/>
        <s v="Id2136"/>
        <s v="Id2137"/>
        <s v="Id2138"/>
        <s v="Id2139"/>
        <s v="Id2140"/>
        <s v="Id2141"/>
        <s v="Id2142"/>
        <s v="Id2143"/>
        <s v="Id2144"/>
        <s v="Id2145"/>
        <s v="Id2146"/>
        <s v="Id2147"/>
        <s v="Id2148"/>
        <s v="Id2149"/>
        <s v="Id2150"/>
        <s v="Id2151"/>
        <s v="Id2152"/>
        <s v="Id2153"/>
        <s v="Id2154"/>
        <s v="Id2155"/>
        <s v="Id2156"/>
        <s v="Id2157"/>
        <s v="Id2158"/>
        <s v="Id2159"/>
        <s v="Id2160"/>
        <s v="Id2161"/>
        <s v="Id2162"/>
        <s v="Id2163"/>
        <s v="Id2164"/>
        <s v="Id2165"/>
        <s v="Id2166"/>
        <s v="Id2167"/>
        <s v="Id2168"/>
        <s v="Id2169"/>
        <s v="Id2170"/>
        <s v="Id2171"/>
        <s v="Id2172"/>
        <s v="Id2173"/>
        <s v="Id2174"/>
        <s v="Id2175"/>
        <s v="Id2176"/>
        <s v="Id2177"/>
        <s v="Id2178"/>
        <s v="Id2179"/>
        <s v="Id2180"/>
        <s v="Id2181"/>
        <s v="Id2182"/>
        <s v="Id2183"/>
        <s v="Id2184"/>
        <s v="Id2185"/>
        <s v="Id2186"/>
        <s v="Id2187"/>
        <s v="Id2188"/>
        <s v="Id2189"/>
        <s v="Id2190"/>
        <s v="Id2191"/>
        <s v="Id2192"/>
        <s v="Id2193"/>
        <s v="Id2194"/>
        <s v="Id2195"/>
        <s v="Id2196"/>
        <s v="Id2197"/>
        <s v="Id2198"/>
        <s v="Id2199"/>
        <s v="Id2200"/>
        <s v="Id2201"/>
        <s v="Id2202"/>
        <s v="Id2203"/>
        <s v="Id2204"/>
        <s v="Id2205"/>
        <s v="Id2206"/>
        <s v="Id2207"/>
        <s v="Id2208"/>
        <s v="Id2209"/>
        <s v="Id2210"/>
        <s v="Id2211"/>
        <s v="Id2212"/>
        <s v="Id2213"/>
        <s v="Id2214"/>
        <s v="Id2215"/>
        <s v="Id2216"/>
        <s v="Id2217"/>
        <s v="Id2218"/>
        <s v="Id2219"/>
        <s v="Id2220"/>
        <s v="Id2221"/>
        <s v="Id2222"/>
        <s v="Id2223"/>
        <s v="Id2224"/>
        <s v="Id2225"/>
        <s v="Id2226"/>
        <s v="Id2227"/>
        <s v="Id2228"/>
        <s v="Id2229"/>
        <s v="Id2230"/>
        <s v="Id2231"/>
        <s v="Id2232"/>
        <s v="Id2233"/>
        <s v="Id2234"/>
        <s v="Id2235"/>
        <s v="Id2236"/>
        <s v="Id2237"/>
        <s v="Id2238"/>
        <s v="Id2239"/>
        <s v="Id2240"/>
        <s v="Id2241"/>
        <s v="Id2242"/>
        <s v="Id2243"/>
        <s v="Id2244"/>
        <s v="Id2245"/>
        <s v="Id2246"/>
        <s v="Id2247"/>
        <s v="Id2248"/>
        <s v="Id2249"/>
        <s v="Id2250"/>
        <s v="Id2251"/>
        <s v="Id2252"/>
        <s v="Id2253"/>
        <s v="Id2254"/>
        <s v="Id2255"/>
        <s v="Id2256"/>
        <s v="Id2257"/>
        <s v="Id2258"/>
        <s v="Id2259"/>
        <s v="Id2260"/>
        <s v="Id2261"/>
        <s v="Id2262"/>
        <s v="Id2263"/>
        <s v="Id2264"/>
        <s v="Id2265"/>
        <s v="Id2266"/>
        <s v="Id2267"/>
        <s v="Id2268"/>
        <s v="Id2269"/>
        <s v="Id2270"/>
        <s v="Id2271"/>
        <s v="Id2272"/>
        <s v="Id2273"/>
        <s v="Id2274"/>
        <s v="Id2275"/>
        <s v="Id2276"/>
        <s v="Id2277"/>
        <s v="Id2278"/>
        <s v="Id2279"/>
        <s v="Id2280"/>
        <s v="Id2281"/>
        <s v="Id2282"/>
        <s v="Id2283"/>
        <s v="Id2284"/>
        <s v="Id2285"/>
        <s v="Id2286"/>
        <s v="Id2287"/>
        <s v="Id2288"/>
        <s v="Id2289"/>
        <s v="Id2290"/>
        <s v="Id2291"/>
        <s v="Id2292"/>
        <s v="Id2293"/>
        <s v="Id2294"/>
        <s v="Id2295"/>
        <s v="Id2296"/>
        <s v="Id2297"/>
        <s v="Id2298"/>
        <s v="Id2299"/>
        <s v="Id2300"/>
        <s v="Id2301"/>
        <s v="Id2302"/>
        <s v="Id2303"/>
        <s v="Id2304"/>
        <s v="Id2305"/>
        <s v="Id2306"/>
        <s v="Id2307"/>
        <s v="Id2308"/>
        <s v="Id2309"/>
        <s v="Id2310"/>
        <s v="Id2311"/>
        <s v="Id2312"/>
        <s v="Id2313"/>
        <s v="Id2314"/>
        <s v="Id2315"/>
        <s v="Id2316"/>
        <s v="Id2317"/>
        <s v="Id2318"/>
        <s v="Id2319"/>
        <s v="Id2320"/>
        <s v="Id2321"/>
        <s v="Id2322"/>
        <s v="Id2323"/>
        <s v="Id2324"/>
        <s v="Id2325"/>
        <s v="Id2326"/>
        <s v="Id2327"/>
        <s v="Id2328"/>
        <s v="Id2329"/>
        <s v="Id2330"/>
        <s v="Id2331"/>
        <s v="Id2332"/>
        <s v="Id2333"/>
        <s v="Id2334"/>
        <s v="Id2335"/>
      </sharedItems>
    </cacheField>
    <cacheField name="FIRST NAME" numFmtId="0">
      <sharedItems containsSemiMixedTypes="0" containsNonDate="0" containsString="0"/>
    </cacheField>
    <cacheField name="BMI" numFmtId="0">
      <sharedItems containsSemiMixedTypes="0" containsNonDate="0" containsString="0"/>
    </cacheField>
    <cacheField name="HBAIC" numFmtId="0">
      <sharedItems containsSemiMixedTypes="0" containsNonDate="0" containsString="0"/>
    </cacheField>
    <cacheField name="HEART ISSUES" numFmtId="0">
      <sharedItems containsSemiMixedTypes="0" containsNonDate="0" containsString="0"/>
    </cacheField>
    <cacheField name="ANY TRANSPLANTS" numFmtId="0">
      <sharedItems count="2">
        <s v="No"/>
        <s v="yes"/>
      </sharedItems>
    </cacheField>
    <cacheField name="CANCER HISTORY" numFmtId="0">
      <sharedItems count="2">
        <s v="No"/>
        <s v="Yes"/>
      </sharedItems>
    </cacheField>
    <cacheField name="NUMBER OF MAJOR SURGERIES" numFmtId="0">
      <sharedItems containsSemiMixedTypes="0" containsNonDate="0" containsString="0"/>
    </cacheField>
    <cacheField name="SMOKER" numFmtId="0">
      <sharedItems count="2">
        <s v="Yes"/>
        <s v="No"/>
      </sharedItems>
    </cacheField>
    <cacheField name="WEIGHT STATUS" numFmtId="0">
      <sharedItems count="4">
        <s v="obesity"/>
        <s v="Over weight"/>
        <s v="Normal weight"/>
        <s v="Under weight"/>
      </sharedItems>
    </cacheField>
    <cacheField name="DIABETES STATUS" numFmtId="0">
      <sharedItems count="3">
        <s v="Diabetes"/>
        <s v="Prediabetes"/>
        <s v="Normal"/>
      </sharedItems>
    </cacheField>
    <cacheField name="DATE OF BIRTH" numFmtId="0">
      <sharedItems containsSemiMixedTypes="0" containsNonDate="0" containsString="0"/>
    </cacheField>
    <cacheField name="CHARGES" numFmtId="0">
      <sharedItems containsSemiMixedTypes="0" containsNonDate="0" containsString="0"/>
    </cacheField>
    <cacheField name="HOSPITAL TIER" numFmtId="0">
      <sharedItems count="3">
        <s v="tier - 1"/>
        <s v="tier - 2"/>
        <s v="tier - 3"/>
      </sharedItems>
    </cacheField>
    <cacheField name="CITY TIER" numFmtId="0">
      <sharedItems containsSemiMixedTypes="0" containsNonDate="0" containsString="0"/>
    </cacheField>
    <cacheField name="STATE ID" numFmtId="0">
      <sharedItems containsMixedTypes="1" containsNumber="1" containsInteger="1" count="17">
        <s v="R1013"/>
        <s v="R1012"/>
        <s v="R1024"/>
        <s v="R1011"/>
        <s v="R1016"/>
        <s v="R1015"/>
        <s v="R1017"/>
        <s v="R1014"/>
        <s v="R1023"/>
        <s v="R1019"/>
        <n v="0"/>
        <s v="R1018"/>
        <s v="R1026"/>
        <s v="R1022"/>
        <s v="R1021"/>
        <s v="R1025"/>
        <s v="R1020"/>
      </sharedItems>
    </cacheField>
    <cacheField name="AGE" numFmtId="0">
      <sharedItems count="49">
        <s v="54"/>
        <s v="45"/>
        <s v="52"/>
        <s v="32"/>
        <s v="33"/>
        <s v="60"/>
        <s v="28"/>
        <s v="64"/>
        <s v="59"/>
        <s v="44"/>
        <s v="63"/>
        <s v="57"/>
        <s v="61"/>
        <s v="58"/>
        <s v="51"/>
        <s v="62"/>
        <s v="53"/>
        <s v="46"/>
        <s v="37"/>
        <s v="43"/>
        <s v="48"/>
        <s v="29"/>
        <s v="22"/>
        <s v="55"/>
        <s v="34"/>
        <s v="56"/>
        <s v="42"/>
        <s v="36"/>
        <s v="47"/>
        <s v="50"/>
        <s v="49"/>
        <s v="25"/>
        <s v="38"/>
        <s v="39"/>
        <s v="30"/>
        <s v="23"/>
        <s v="41"/>
        <s v="40"/>
        <s v="35"/>
        <s v="19"/>
        <s v="27"/>
        <s v="18"/>
        <s v="31"/>
        <s v="20"/>
        <s v="24"/>
        <s v="26"/>
        <s v="65"/>
        <s v="21"/>
        <e v="#VALUE!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5867.600181828697" createdVersion="3" refreshedVersion="3" minRefreshableVersion="3" recordCount="2335">
  <cacheSource type="worksheet">
    <worksheetSource ref="A1:Q2336" sheet="Healthcare"/>
  </cacheSource>
  <cacheFields count="17">
    <cacheField name="CUSTOMER ID" numFmtId="0">
      <sharedItems containsSemiMixedTypes="0" containsNonDate="0" containsString="0"/>
    </cacheField>
    <cacheField name="FIRST NAME" numFmtId="0">
      <sharedItems containsSemiMixedTypes="0" containsNonDate="0" containsString="0"/>
    </cacheField>
    <cacheField name="BMI" numFmtId="0">
      <sharedItems containsSemiMixedTypes="0" containsNonDate="0" containsString="0"/>
    </cacheField>
    <cacheField name="HBA1C" numFmtId="0">
      <sharedItems containsSemiMixedTypes="0" containsNonDate="0" containsString="0"/>
    </cacheField>
    <cacheField name="HEART ISSUES" numFmtId="0">
      <sharedItems containsSemiMixedTypes="0" containsNonDate="0" containsString="0"/>
    </cacheField>
    <cacheField name="ANY TRANSPLANTS" numFmtId="0">
      <sharedItems containsSemiMixedTypes="0" containsNonDate="0" containsString="0"/>
    </cacheField>
    <cacheField name="CANCER HISTORY" numFmtId="0">
      <sharedItems containsSemiMixedTypes="0" containsNonDate="0" containsString="0"/>
    </cacheField>
    <cacheField name="NUMBER OF MAJOR SURGERIES" numFmtId="0">
      <sharedItems containsSemiMixedTypes="0" containsNonDate="0" containsString="0"/>
    </cacheField>
    <cacheField name="SMOKER" numFmtId="0">
      <sharedItems containsSemiMixedTypes="0" containsNonDate="0" containsString="0"/>
    </cacheField>
    <cacheField name="WEIGHT STATUS" numFmtId="0">
      <sharedItems containsSemiMixedTypes="0" containsNonDate="0" containsString="0"/>
    </cacheField>
    <cacheField name="DIABETES STATUS" numFmtId="0">
      <sharedItems containsSemiMixedTypes="0" containsNonDate="0" containsString="0"/>
    </cacheField>
    <cacheField name="DATE OF BIRTH" numFmtId="165">
      <sharedItems containsSemiMixedTypes="0" containsNonDate="0" containsString="0"/>
    </cacheField>
    <cacheField name="HOSPITAL TIER" numFmtId="0">
      <sharedItems containsSemiMixedTypes="0" containsNonDate="0" containsString="0"/>
    </cacheField>
    <cacheField name="CITY TIER" numFmtId="0">
      <sharedItems containsSemiMixedTypes="0" containsNonDate="0" containsString="0"/>
    </cacheField>
    <cacheField name="STATE ID" numFmtId="0">
      <sharedItems containsSemiMixedTypes="0" containsNonDate="0" containsString="0"/>
    </cacheField>
    <cacheField name="AGE" numFmtId="0">
      <sharedItems count="48">
        <s v="54"/>
        <s v="45"/>
        <s v="52"/>
        <s v="32"/>
        <s v="33"/>
        <s v="60"/>
        <s v="28"/>
        <s v="64"/>
        <s v="59"/>
        <s v="44"/>
        <s v="63"/>
        <s v="57"/>
        <s v="61"/>
        <s v="58"/>
        <s v="51"/>
        <s v="62"/>
        <s v="53"/>
        <s v="46"/>
        <s v="37"/>
        <s v="43"/>
        <s v="48"/>
        <s v="29"/>
        <s v="22"/>
        <s v="55"/>
        <s v="34"/>
        <s v="56"/>
        <s v="42"/>
        <s v="36"/>
        <s v="47"/>
        <s v="50"/>
        <s v="49"/>
        <s v="25"/>
        <s v="38"/>
        <s v="39"/>
        <s v="30"/>
        <s v="23"/>
        <s v="41"/>
        <s v="40"/>
        <s v="35"/>
        <s v="19"/>
        <s v="27"/>
        <s v="18"/>
        <s v="31"/>
        <s v="20"/>
        <s v="24"/>
        <s v="26"/>
        <s v="65"/>
        <s v="21"/>
      </sharedItems>
    </cacheField>
    <cacheField name="CHARGES" numFmtId="169">
      <sharedItems containsSemiMixedTypes="0" containsNonDate="0" containsString="0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35">
  <r>
    <x v="0"/>
    <s v="Hawks"/>
    <n v="47.41"/>
    <n v="7.47"/>
    <s v="No"/>
    <x v="0"/>
    <x v="0"/>
    <n v="0"/>
    <x v="0"/>
    <x v="0"/>
    <x v="0"/>
    <s v="12Oct1968"/>
    <n v="63770.43"/>
    <x v="0"/>
    <s v="tier - 3"/>
    <x v="0"/>
    <x v="0"/>
  </r>
  <r>
    <x v="1"/>
    <s v="Lehner"/>
    <n v="30.36"/>
    <n v="5.77"/>
    <s v="No"/>
    <x v="0"/>
    <x v="0"/>
    <n v="0"/>
    <x v="0"/>
    <x v="0"/>
    <x v="1"/>
    <s v="8Jun1977"/>
    <n v="62592.87"/>
    <x v="1"/>
    <s v="tier - 3"/>
    <x v="0"/>
    <x v="1"/>
  </r>
  <r>
    <x v="2"/>
    <s v="Lu"/>
    <n v="34.484999999999999"/>
    <n v="11.87"/>
    <s v="Yes"/>
    <x v="0"/>
    <x v="0"/>
    <n v="2"/>
    <x v="0"/>
    <x v="0"/>
    <x v="0"/>
    <s v="11SEP1970"/>
    <n v="60021.4"/>
    <x v="0"/>
    <s v="tier - 1"/>
    <x v="1"/>
    <x v="2"/>
  </r>
  <r>
    <x v="3"/>
    <s v="Osborne"/>
    <n v="38.094999999999999"/>
    <n v="6.05"/>
    <s v="No"/>
    <x v="0"/>
    <x v="0"/>
    <n v="0"/>
    <x v="0"/>
    <x v="0"/>
    <x v="1"/>
    <s v="6Jun1991"/>
    <n v="58571.07"/>
    <x v="0"/>
    <s v="tier - 3"/>
    <x v="2"/>
    <x v="3"/>
  </r>
  <r>
    <x v="4"/>
    <s v="Kadala"/>
    <n v="35.53"/>
    <n v="5.45"/>
    <s v="No"/>
    <x v="0"/>
    <x v="0"/>
    <n v="0"/>
    <x v="0"/>
    <x v="0"/>
    <x v="2"/>
    <s v="19Jun1989"/>
    <n v="55135.4"/>
    <x v="0"/>
    <s v="tier - 2"/>
    <x v="1"/>
    <x v="4"/>
  </r>
  <r>
    <x v="5"/>
    <s v="Baker"/>
    <n v="32.799999999999997"/>
    <n v="6.59"/>
    <s v="No"/>
    <x v="0"/>
    <x v="0"/>
    <n v="0"/>
    <x v="0"/>
    <x v="0"/>
    <x v="0"/>
    <s v="4Aug1962"/>
    <n v="52590.83"/>
    <x v="0"/>
    <s v="tier - 3"/>
    <x v="3"/>
    <x v="5"/>
  </r>
  <r>
    <x v="6"/>
    <s v="Macpherson"/>
    <n v="36.4"/>
    <n v="6.07"/>
    <s v="No"/>
    <x v="0"/>
    <x v="0"/>
    <n v="0"/>
    <x v="0"/>
    <x v="0"/>
    <x v="1"/>
    <s v="27Oct1994"/>
    <n v="51194.559999999998"/>
    <x v="0"/>
    <s v="tier - 3"/>
    <x v="3"/>
    <x v="6"/>
  </r>
  <r>
    <x v="7"/>
    <s v="Hallman"/>
    <n v="36.96"/>
    <n v="7.93"/>
    <s v="No"/>
    <x v="0"/>
    <x v="0"/>
    <n v="3"/>
    <x v="0"/>
    <x v="0"/>
    <x v="0"/>
    <s v="27Jun1958"/>
    <n v="49577.66"/>
    <x v="1"/>
    <s v="tier - 2"/>
    <x v="0"/>
    <x v="7"/>
  </r>
  <r>
    <x v="8"/>
    <s v="Moran"/>
    <n v="41.14"/>
    <n v="9.58"/>
    <s v="Yes"/>
    <x v="0"/>
    <x v="1"/>
    <n v="1"/>
    <x v="0"/>
    <x v="0"/>
    <x v="0"/>
    <s v="4Sep1963"/>
    <n v="48970.25"/>
    <x v="0"/>
    <s v="tier - 2"/>
    <x v="0"/>
    <x v="8"/>
  </r>
  <r>
    <x v="9"/>
    <s v="Benner"/>
    <n v="38.06"/>
    <n v="10.79"/>
    <s v="No"/>
    <x v="0"/>
    <x v="0"/>
    <n v="0"/>
    <x v="0"/>
    <x v="0"/>
    <x v="0"/>
    <s v="29Dec1978"/>
    <n v="48885.14"/>
    <x v="0"/>
    <s v="tier - 2"/>
    <x v="0"/>
    <x v="9"/>
  </r>
  <r>
    <x v="10"/>
    <s v="Fierro Vargas"/>
    <n v="37.700000000000003"/>
    <n v="5.96"/>
    <s v="Yes"/>
    <x v="0"/>
    <x v="0"/>
    <n v="2"/>
    <x v="0"/>
    <x v="0"/>
    <x v="1"/>
    <s v="22Jul1959"/>
    <n v="48824.45"/>
    <x v="1"/>
    <s v="tier - 1"/>
    <x v="3"/>
    <x v="10"/>
  </r>
  <r>
    <x v="11"/>
    <s v="Franz"/>
    <n v="42.13"/>
    <n v="11.9"/>
    <s v="No"/>
    <x v="0"/>
    <x v="0"/>
    <n v="0"/>
    <x v="0"/>
    <x v="0"/>
    <x v="0"/>
    <s v="27Oct1965"/>
    <n v="48675.519999999997"/>
    <x v="0"/>
    <s v="tier - 2"/>
    <x v="0"/>
    <x v="11"/>
  </r>
  <r>
    <x v="12"/>
    <s v="Foster"/>
    <n v="40.92"/>
    <n v="8.41"/>
    <s v="No"/>
    <x v="0"/>
    <x v="0"/>
    <n v="0"/>
    <x v="0"/>
    <x v="0"/>
    <x v="0"/>
    <s v="11Oct1962"/>
    <n v="48673.56"/>
    <x v="0"/>
    <s v="tier - 2"/>
    <x v="0"/>
    <x v="5"/>
  </r>
  <r>
    <x v="13"/>
    <s v="Tenorio"/>
    <n v="40.564999999999998"/>
    <n v="7.02"/>
    <s v="No"/>
    <x v="0"/>
    <x v="0"/>
    <n v="0"/>
    <x v="0"/>
    <x v="0"/>
    <x v="0"/>
    <s v="1Dec1968"/>
    <n v="48549.18"/>
    <x v="0"/>
    <s v="tier - 3"/>
    <x v="4"/>
    <x v="0"/>
  </r>
  <r>
    <x v="14"/>
    <s v="Rios"/>
    <n v="36.384999999999998"/>
    <n v="7.59"/>
    <s v="Yes"/>
    <x v="0"/>
    <x v="0"/>
    <n v="2"/>
    <x v="0"/>
    <x v="0"/>
    <x v="0"/>
    <s v="21Dec1961"/>
    <n v="48517.56"/>
    <x v="0"/>
    <s v="tier - 3"/>
    <x v="2"/>
    <x v="12"/>
  </r>
  <r>
    <x v="15"/>
    <s v="Viau-Dupuis"/>
    <n v="39.9"/>
    <n v="11.32"/>
    <s v="No"/>
    <x v="0"/>
    <x v="0"/>
    <n v="0"/>
    <x v="0"/>
    <x v="0"/>
    <x v="0"/>
    <s v="27Aug1962"/>
    <n v="48173.36"/>
    <x v="0"/>
    <s v="tier - 3"/>
    <x v="3"/>
    <x v="5"/>
  </r>
  <r>
    <x v="16"/>
    <s v="Cronin"/>
    <n v="33.799999999999997"/>
    <n v="7.67"/>
    <s v="No"/>
    <x v="0"/>
    <x v="0"/>
    <n v="3"/>
    <x v="0"/>
    <x v="0"/>
    <x v="0"/>
    <s v="16Nov1958"/>
    <n v="47928.03"/>
    <x v="1"/>
    <s v="tier - 3"/>
    <x v="3"/>
    <x v="7"/>
  </r>
  <r>
    <x v="17"/>
    <s v="Noordstar"/>
    <n v="36.765000000000001"/>
    <n v="7.29"/>
    <s v="Yes"/>
    <x v="0"/>
    <x v="1"/>
    <n v="1"/>
    <x v="0"/>
    <x v="0"/>
    <x v="0"/>
    <s v="5Aug1963"/>
    <n v="47896.79"/>
    <x v="0"/>
    <s v="tier - 3"/>
    <x v="2"/>
    <x v="8"/>
  </r>
  <r>
    <x v="18"/>
    <s v="Boudalia"/>
    <n v="36.954999999999998"/>
    <n v="4.72"/>
    <s v="Yes"/>
    <x v="0"/>
    <x v="0"/>
    <n v="1"/>
    <x v="0"/>
    <x v="0"/>
    <x v="2"/>
    <s v="7Nov1964"/>
    <n v="47496.49"/>
    <x v="0"/>
    <s v="tier - 3"/>
    <x v="1"/>
    <x v="13"/>
  </r>
  <r>
    <x v="19"/>
    <s v="Flor"/>
    <n v="42.9"/>
    <n v="11.41"/>
    <s v="No"/>
    <x v="0"/>
    <x v="0"/>
    <n v="0"/>
    <x v="0"/>
    <x v="0"/>
    <x v="0"/>
    <s v="27Sep1971"/>
    <n v="47462.89"/>
    <x v="0"/>
    <s v="tier - 2"/>
    <x v="0"/>
    <x v="14"/>
  </r>
  <r>
    <x v="20"/>
    <s v="Fennon"/>
    <n v="36.299999999999997"/>
    <n v="11.5"/>
    <s v="Yes"/>
    <x v="0"/>
    <x v="0"/>
    <n v="2"/>
    <x v="0"/>
    <x v="0"/>
    <x v="0"/>
    <s v="13Jun1961"/>
    <n v="47403.88"/>
    <x v="0"/>
    <s v="tier - 3"/>
    <x v="3"/>
    <x v="12"/>
  </r>
  <r>
    <x v="21"/>
    <s v="Hribar"/>
    <n v="32.200000000000003"/>
    <n v="6.22"/>
    <s v="Yes"/>
    <x v="0"/>
    <x v="0"/>
    <n v="2"/>
    <x v="0"/>
    <x v="0"/>
    <x v="1"/>
    <s v="4Oct1959"/>
    <n v="47305.31"/>
    <x v="1"/>
    <s v="tier - 1"/>
    <x v="3"/>
    <x v="10"/>
  </r>
  <r>
    <x v="22"/>
    <s v="Tassello"/>
    <n v="31.3"/>
    <n v="11.38"/>
    <s v="No"/>
    <x v="0"/>
    <x v="0"/>
    <n v="3"/>
    <x v="0"/>
    <x v="0"/>
    <x v="0"/>
    <s v="3Sep1958"/>
    <n v="47291.06"/>
    <x v="1"/>
    <s v="tier - 1"/>
    <x v="3"/>
    <x v="7"/>
  </r>
  <r>
    <x v="23"/>
    <s v="Mauricette"/>
    <n v="41.8"/>
    <n v="7.89"/>
    <s v="Yes"/>
    <x v="0"/>
    <x v="0"/>
    <n v="2"/>
    <x v="0"/>
    <x v="0"/>
    <x v="0"/>
    <s v="28Dec1970"/>
    <n v="47269.85"/>
    <x v="0"/>
    <s v="tier - 2"/>
    <x v="0"/>
    <x v="2"/>
  </r>
  <r>
    <x v="24"/>
    <s v="Garcia"/>
    <n v="35.090000000000003"/>
    <n v="4.38"/>
    <s v="Yes"/>
    <x v="0"/>
    <x v="0"/>
    <n v="2"/>
    <x v="0"/>
    <x v="0"/>
    <x v="2"/>
    <s v="14Jul1959"/>
    <n v="47055.53"/>
    <x v="1"/>
    <s v="tier - 1"/>
    <x v="0"/>
    <x v="10"/>
  </r>
  <r>
    <x v="25"/>
    <s v="Airoldi"/>
    <n v="33.880000000000003"/>
    <n v="7.01"/>
    <s v="No"/>
    <x v="0"/>
    <x v="0"/>
    <n v="3"/>
    <x v="0"/>
    <x v="0"/>
    <x v="0"/>
    <s v="15Sep1958"/>
    <n v="46889.26"/>
    <x v="1"/>
    <s v="tier - 3"/>
    <x v="0"/>
    <x v="7"/>
  </r>
  <r>
    <x v="26"/>
    <s v="Cater-Cyker"/>
    <n v="30.875"/>
    <n v="11.88"/>
    <s v="No"/>
    <x v="0"/>
    <x v="0"/>
    <n v="0"/>
    <x v="0"/>
    <x v="0"/>
    <x v="0"/>
    <s v="17Nov1960"/>
    <n v="46718.16"/>
    <x v="0"/>
    <s v="tier - 1"/>
    <x v="1"/>
    <x v="15"/>
  </r>
  <r>
    <x v="27"/>
    <s v="Hamm"/>
    <n v="36.86"/>
    <n v="5.19"/>
    <s v="Yes"/>
    <x v="0"/>
    <x v="1"/>
    <n v="1"/>
    <x v="0"/>
    <x v="0"/>
    <x v="2"/>
    <s v="23Jun1969"/>
    <n v="46661.440000000002"/>
    <x v="0"/>
    <s v="tier - 3"/>
    <x v="1"/>
    <x v="16"/>
  </r>
  <r>
    <x v="28"/>
    <s v="Cox"/>
    <n v="35.86"/>
    <n v="6.74"/>
    <s v="Yes"/>
    <x v="0"/>
    <x v="0"/>
    <n v="2"/>
    <x v="0"/>
    <x v="0"/>
    <x v="0"/>
    <s v="8Aug1961"/>
    <n v="46599.11"/>
    <x v="0"/>
    <s v="tier - 1"/>
    <x v="0"/>
    <x v="12"/>
  </r>
  <r>
    <x v="29"/>
    <s v="Sachrajda"/>
    <n v="37.049999999999997"/>
    <n v="8.44"/>
    <s v="No"/>
    <x v="0"/>
    <x v="0"/>
    <n v="0"/>
    <x v="0"/>
    <x v="0"/>
    <x v="0"/>
    <s v="6Dec1971"/>
    <n v="46255.11"/>
    <x v="0"/>
    <s v="tier - 3"/>
    <x v="2"/>
    <x v="14"/>
  </r>
  <r>
    <x v="30"/>
    <s v="Gareri"/>
    <n v="43.89"/>
    <n v="8.7100000000000009"/>
    <s v="No"/>
    <x v="0"/>
    <x v="0"/>
    <n v="0"/>
    <x v="0"/>
    <x v="0"/>
    <x v="0"/>
    <s v="17Aug1978"/>
    <n v="46200.99"/>
    <x v="0"/>
    <s v="tier - 1"/>
    <x v="0"/>
    <x v="9"/>
  </r>
  <r>
    <x v="31"/>
    <s v="Welch"/>
    <n v="42.35"/>
    <n v="5.08"/>
    <s v="Yes"/>
    <x v="0"/>
    <x v="0"/>
    <n v="0"/>
    <x v="0"/>
    <x v="0"/>
    <x v="2"/>
    <s v="2Dec1976"/>
    <n v="46151.12"/>
    <x v="0"/>
    <s v="tier - 3"/>
    <x v="0"/>
    <x v="17"/>
  </r>
  <r>
    <x v="32"/>
    <s v="Prindiville"/>
    <n v="31.35"/>
    <n v="6.86"/>
    <s v="No"/>
    <x v="0"/>
    <x v="0"/>
    <n v="0"/>
    <x v="0"/>
    <x v="0"/>
    <x v="0"/>
    <s v="4Dec1962"/>
    <n v="46130.53"/>
    <x v="0"/>
    <s v="tier - 1"/>
    <x v="1"/>
    <x v="5"/>
  </r>
  <r>
    <x v="33"/>
    <s v="Kincaid"/>
    <n v="47.6"/>
    <n v="5.95"/>
    <s v="Yes"/>
    <x v="0"/>
    <x v="0"/>
    <n v="0"/>
    <x v="0"/>
    <x v="0"/>
    <x v="1"/>
    <s v="30Sep1985"/>
    <n v="46113.51"/>
    <x v="1"/>
    <s v="tier - 3"/>
    <x v="3"/>
    <x v="18"/>
  </r>
  <r>
    <x v="34"/>
    <s v="Bruestle"/>
    <n v="46.2"/>
    <n v="6.09"/>
    <s v="No"/>
    <x v="0"/>
    <x v="1"/>
    <n v="1"/>
    <x v="0"/>
    <x v="0"/>
    <x v="1"/>
    <s v="12Aug1979"/>
    <n v="45863.21"/>
    <x v="1"/>
    <s v="tier - 1"/>
    <x v="0"/>
    <x v="19"/>
  </r>
  <r>
    <x v="35"/>
    <s v="Lachance"/>
    <n v="32.015000000000001"/>
    <n v="11.75"/>
    <s v="No"/>
    <x v="0"/>
    <x v="0"/>
    <n v="0"/>
    <x v="0"/>
    <x v="0"/>
    <x v="0"/>
    <s v="21Dec1960"/>
    <n v="45710.21"/>
    <x v="1"/>
    <s v="tier - 2"/>
    <x v="4"/>
    <x v="15"/>
  </r>
  <r>
    <x v="36"/>
    <s v="Eason"/>
    <n v="40.564999999999998"/>
    <n v="7.37"/>
    <s v="No"/>
    <x v="0"/>
    <x v="0"/>
    <n v="0"/>
    <x v="0"/>
    <x v="0"/>
    <x v="0"/>
    <s v="9Aug1974"/>
    <n v="45702.02"/>
    <x v="1"/>
    <s v="tier - 2"/>
    <x v="1"/>
    <x v="20"/>
  </r>
  <r>
    <x v="37"/>
    <s v="Grummon"/>
    <n v="32.450000000000003"/>
    <n v="11.91"/>
    <s v="No"/>
    <x v="0"/>
    <x v="0"/>
    <n v="0"/>
    <x v="0"/>
    <x v="0"/>
    <x v="0"/>
    <s v="17Dec1962"/>
    <n v="45008.959999999999"/>
    <x v="1"/>
    <s v="tier - 2"/>
    <x v="0"/>
    <x v="5"/>
  </r>
  <r>
    <x v="38"/>
    <s v="Vanwechel"/>
    <n v="34.96"/>
    <n v="6.52"/>
    <s v="No"/>
    <x v="0"/>
    <x v="0"/>
    <n v="0"/>
    <x v="0"/>
    <x v="0"/>
    <x v="0"/>
    <s v="13Aug1971"/>
    <n v="44641.2"/>
    <x v="1"/>
    <s v="tier - 3"/>
    <x v="2"/>
    <x v="14"/>
  </r>
  <r>
    <x v="39"/>
    <s v="Fisher"/>
    <n v="35.5"/>
    <n v="5.14"/>
    <s v="No"/>
    <x v="0"/>
    <x v="1"/>
    <n v="1"/>
    <x v="0"/>
    <x v="0"/>
    <x v="2"/>
    <s v="11Oct1993"/>
    <n v="44585.46"/>
    <x v="1"/>
    <s v="tier - 2"/>
    <x v="3"/>
    <x v="21"/>
  </r>
  <r>
    <x v="40"/>
    <s v="Jenkins"/>
    <n v="52.58"/>
    <n v="4.1900000000000004"/>
    <s v="No"/>
    <x v="1"/>
    <x v="0"/>
    <n v="1"/>
    <x v="0"/>
    <x v="0"/>
    <x v="2"/>
    <s v="2Aug2000"/>
    <n v="44501.4"/>
    <x v="1"/>
    <s v="tier - 3"/>
    <x v="0"/>
    <x v="22"/>
  </r>
  <r>
    <x v="41"/>
    <s v="Peters"/>
    <n v="35.200000000000003"/>
    <n v="11.68"/>
    <s v="Yes"/>
    <x v="0"/>
    <x v="0"/>
    <n v="0"/>
    <x v="0"/>
    <x v="0"/>
    <x v="0"/>
    <s v="14Sep1967"/>
    <n v="44423.8"/>
    <x v="1"/>
    <s v="tier - 3"/>
    <x v="0"/>
    <x v="23"/>
  </r>
  <r>
    <x v="42"/>
    <s v="Aha"/>
    <n v="38.06"/>
    <n v="6.98"/>
    <s v="No"/>
    <x v="0"/>
    <x v="0"/>
    <n v="0"/>
    <x v="0"/>
    <x v="0"/>
    <x v="0"/>
    <s v="29Oct1971"/>
    <n v="44400.41"/>
    <x v="1"/>
    <s v="tier - 2"/>
    <x v="0"/>
    <x v="14"/>
  </r>
  <r>
    <x v="43"/>
    <s v="McElwain"/>
    <n v="34.21"/>
    <n v="8.34"/>
    <s v="No"/>
    <x v="0"/>
    <x v="0"/>
    <n v="0"/>
    <x v="0"/>
    <x v="0"/>
    <x v="0"/>
    <s v="24Nov1968"/>
    <n v="44260.75"/>
    <x v="1"/>
    <s v="tier - 1"/>
    <x v="0"/>
    <x v="0"/>
  </r>
  <r>
    <x v="44"/>
    <s v="Januszewski"/>
    <n v="38.94"/>
    <n v="8.49"/>
    <s v="Yes"/>
    <x v="0"/>
    <x v="0"/>
    <n v="1"/>
    <x v="0"/>
    <x v="0"/>
    <x v="0"/>
    <s v="1Jun1975"/>
    <n v="44202.65"/>
    <x v="1"/>
    <s v="tier - 2"/>
    <x v="0"/>
    <x v="20"/>
  </r>
  <r>
    <x v="45"/>
    <s v="Rohne"/>
    <n v="30.21"/>
    <n v="5.34"/>
    <s v="Yes"/>
    <x v="0"/>
    <x v="0"/>
    <n v="1"/>
    <x v="0"/>
    <x v="0"/>
    <x v="2"/>
    <s v="16Jul1988"/>
    <n v="43943.88"/>
    <x v="1"/>
    <s v="tier - 1"/>
    <x v="1"/>
    <x v="24"/>
  </r>
  <r>
    <x v="46"/>
    <s v="O'Grady"/>
    <n v="33.630000000000003"/>
    <n v="4.43"/>
    <s v="Yes"/>
    <x v="0"/>
    <x v="0"/>
    <n v="2"/>
    <x v="0"/>
    <x v="0"/>
    <x v="2"/>
    <s v="5Oct1966"/>
    <n v="43921.18"/>
    <x v="1"/>
    <s v="tier - 2"/>
    <x v="1"/>
    <x v="25"/>
  </r>
  <r>
    <x v="47"/>
    <s v="Peters"/>
    <n v="40.369999999999997"/>
    <n v="4.47"/>
    <s v="No"/>
    <x v="0"/>
    <x v="0"/>
    <n v="0"/>
    <x v="0"/>
    <x v="0"/>
    <x v="2"/>
    <s v="10Nov1980"/>
    <n v="43896.38"/>
    <x v="1"/>
    <s v="tier - 1"/>
    <x v="0"/>
    <x v="26"/>
  </r>
  <r>
    <x v="48"/>
    <s v="De Simone"/>
    <n v="53.09"/>
    <n v="4.82"/>
    <s v="Yes"/>
    <x v="0"/>
    <x v="0"/>
    <n v="2"/>
    <x v="0"/>
    <x v="0"/>
    <x v="2"/>
    <s v="2Jul1966"/>
    <n v="43817.45"/>
    <x v="1"/>
    <s v="tier - 3"/>
    <x v="1"/>
    <x v="25"/>
  </r>
  <r>
    <x v="49"/>
    <s v="Beckett"/>
    <n v="31.79"/>
    <n v="5.51"/>
    <s v="Yes"/>
    <x v="0"/>
    <x v="0"/>
    <n v="2"/>
    <x v="0"/>
    <x v="0"/>
    <x v="2"/>
    <s v="25Oct1966"/>
    <n v="43813.87"/>
    <x v="1"/>
    <s v="tier - 2"/>
    <x v="0"/>
    <x v="25"/>
  </r>
  <r>
    <x v="50"/>
    <s v="Sobrilsky"/>
    <n v="41.895000000000003"/>
    <n v="10.87"/>
    <s v="Yes"/>
    <x v="0"/>
    <x v="0"/>
    <n v="1"/>
    <x v="0"/>
    <x v="0"/>
    <x v="0"/>
    <s v="29Dec1986"/>
    <n v="43753.34"/>
    <x v="1"/>
    <s v="tier - 1"/>
    <x v="5"/>
    <x v="27"/>
  </r>
  <r>
    <x v="51"/>
    <s v="Wang"/>
    <n v="31.16"/>
    <n v="9.34"/>
    <s v="No"/>
    <x v="0"/>
    <x v="0"/>
    <n v="0"/>
    <x v="0"/>
    <x v="0"/>
    <x v="0"/>
    <s v="22Aug1965"/>
    <n v="43578.94"/>
    <x v="1"/>
    <s v="tier - 2"/>
    <x v="1"/>
    <x v="11"/>
  </r>
  <r>
    <x v="52"/>
    <s v="Campa"/>
    <n v="34.104999999999997"/>
    <n v="5.03"/>
    <s v="Yes"/>
    <x v="0"/>
    <x v="1"/>
    <n v="1"/>
    <x v="0"/>
    <x v="0"/>
    <x v="2"/>
    <s v="3Dec1969"/>
    <n v="43254.42"/>
    <x v="1"/>
    <s v="tier - 2"/>
    <x v="4"/>
    <x v="16"/>
  </r>
  <r>
    <x v="53"/>
    <s v="Clifford"/>
    <n v="51.93"/>
    <n v="11.05"/>
    <s v="No"/>
    <x v="0"/>
    <x v="0"/>
    <n v="0"/>
    <x v="0"/>
    <x v="0"/>
    <x v="0"/>
    <s v="29Nov1965"/>
    <n v="43073.760000000002"/>
    <x v="1"/>
    <s v="tier - 2"/>
    <x v="3"/>
    <x v="11"/>
  </r>
  <r>
    <x v="54"/>
    <s v="Dalmata"/>
    <n v="38.950000000000003"/>
    <n v="11.95"/>
    <s v="No"/>
    <x v="0"/>
    <x v="0"/>
    <n v="0"/>
    <x v="0"/>
    <x v="0"/>
    <x v="0"/>
    <s v="4Nov1978"/>
    <n v="42983.46"/>
    <x v="0"/>
    <s v="tier - 2"/>
    <x v="1"/>
    <x v="9"/>
  </r>
  <r>
    <x v="55"/>
    <s v="Vishik"/>
    <n v="36.630000000000003"/>
    <n v="7.72"/>
    <s v="Yes"/>
    <x v="0"/>
    <x v="0"/>
    <n v="1"/>
    <x v="0"/>
    <x v="0"/>
    <x v="0"/>
    <s v="23Oct1975"/>
    <n v="42969.85"/>
    <x v="0"/>
    <s v="tier - 3"/>
    <x v="0"/>
    <x v="28"/>
  </r>
  <r>
    <x v="56"/>
    <s v="Schorr"/>
    <n v="34.200000000000003"/>
    <n v="5.75"/>
    <s v="No"/>
    <x v="0"/>
    <x v="0"/>
    <n v="2"/>
    <x v="0"/>
    <x v="0"/>
    <x v="1"/>
    <s v="10Sep1972"/>
    <n v="42856.84"/>
    <x v="0"/>
    <s v="tier - 1"/>
    <x v="3"/>
    <x v="29"/>
  </r>
  <r>
    <x v="57"/>
    <s v="Lusardi"/>
    <n v="50.63"/>
    <n v="11.89"/>
    <s v="No"/>
    <x v="0"/>
    <x v="0"/>
    <n v="0"/>
    <x v="0"/>
    <x v="0"/>
    <x v="0"/>
    <s v="29Oct1965"/>
    <n v="42764.12"/>
    <x v="0"/>
    <s v="tier - 2"/>
    <x v="3"/>
    <x v="11"/>
  </r>
  <r>
    <x v="58"/>
    <s v="Rayner"/>
    <n v="36.479999999999997"/>
    <n v="6.2"/>
    <s v="No"/>
    <x v="0"/>
    <x v="0"/>
    <n v="0"/>
    <x v="0"/>
    <x v="0"/>
    <x v="1"/>
    <s v="21Oct1977"/>
    <n v="42760.5"/>
    <x v="0"/>
    <s v="tier - 2"/>
    <x v="1"/>
    <x v="1"/>
  </r>
  <r>
    <x v="59"/>
    <s v="Voghel"/>
    <n v="54.82"/>
    <n v="10.61"/>
    <s v="No"/>
    <x v="0"/>
    <x v="0"/>
    <n v="0"/>
    <x v="0"/>
    <x v="0"/>
    <x v="0"/>
    <s v="3Nov1971"/>
    <n v="42644.2"/>
    <x v="0"/>
    <s v="tier - 3"/>
    <x v="3"/>
    <x v="14"/>
  </r>
  <r>
    <x v="60"/>
    <s v="Rieth"/>
    <n v="38.06"/>
    <n v="6.04"/>
    <s v="No"/>
    <x v="0"/>
    <x v="1"/>
    <n v="1"/>
    <x v="0"/>
    <x v="0"/>
    <x v="1"/>
    <s v="27Dec1979"/>
    <n v="42560.43"/>
    <x v="0"/>
    <s v="tier - 3"/>
    <x v="0"/>
    <x v="19"/>
  </r>
  <r>
    <x v="61"/>
    <s v="Gollotto"/>
    <n v="51.48"/>
    <n v="9.33"/>
    <s v="Yes"/>
    <x v="0"/>
    <x v="0"/>
    <n v="0"/>
    <x v="0"/>
    <x v="0"/>
    <x v="0"/>
    <s v="27Jun1967"/>
    <n v="42538.720000000001"/>
    <x v="0"/>
    <s v="tier - 3"/>
    <x v="3"/>
    <x v="23"/>
  </r>
  <r>
    <x v="62"/>
    <s v="Dunn"/>
    <n v="52.06"/>
    <n v="11.47"/>
    <s v="No"/>
    <x v="0"/>
    <x v="0"/>
    <n v="0"/>
    <x v="0"/>
    <x v="0"/>
    <x v="0"/>
    <s v="3Aug1968"/>
    <n v="42478.6"/>
    <x v="0"/>
    <s v="tier - 2"/>
    <x v="3"/>
    <x v="0"/>
  </r>
  <r>
    <x v="63"/>
    <s v="Blitzer"/>
    <n v="30.684999999999999"/>
    <n v="7.02"/>
    <s v="Yes"/>
    <x v="0"/>
    <x v="0"/>
    <n v="0"/>
    <x v="0"/>
    <x v="0"/>
    <x v="0"/>
    <s v="28Jun1967"/>
    <n v="42303.69"/>
    <x v="0"/>
    <s v="tier - 2"/>
    <x v="4"/>
    <x v="23"/>
  </r>
  <r>
    <x v="64"/>
    <s v="Smith"/>
    <n v="36.08"/>
    <n v="8.8000000000000007"/>
    <s v="Yes"/>
    <x v="0"/>
    <x v="0"/>
    <n v="1"/>
    <x v="0"/>
    <x v="0"/>
    <x v="0"/>
    <s v="15Aug1975"/>
    <n v="42211.14"/>
    <x v="0"/>
    <s v="tier - 3"/>
    <x v="0"/>
    <x v="28"/>
  </r>
  <r>
    <x v="65"/>
    <s v="Hyland"/>
    <n v="54.99"/>
    <n v="8.68"/>
    <s v="No"/>
    <x v="0"/>
    <x v="0"/>
    <n v="2"/>
    <x v="0"/>
    <x v="0"/>
    <x v="0"/>
    <s v="18Sep1973"/>
    <n v="42188.15"/>
    <x v="0"/>
    <s v="tier - 1"/>
    <x v="3"/>
    <x v="30"/>
  </r>
  <r>
    <x v="66"/>
    <s v="Ducharme"/>
    <n v="35.97"/>
    <n v="6.12"/>
    <s v="No"/>
    <x v="0"/>
    <x v="1"/>
    <n v="1"/>
    <x v="0"/>
    <x v="0"/>
    <x v="1"/>
    <s v="3Jul1979"/>
    <n v="42124.52"/>
    <x v="0"/>
    <s v="tier - 1"/>
    <x v="0"/>
    <x v="19"/>
  </r>
  <r>
    <x v="67"/>
    <s v="Johnson"/>
    <n v="45.54"/>
    <n v="5.4"/>
    <s v="Yes"/>
    <x v="0"/>
    <x v="1"/>
    <n v="1"/>
    <x v="0"/>
    <x v="0"/>
    <x v="2"/>
    <s v="9Dec1997"/>
    <n v="42112.24"/>
    <x v="0"/>
    <s v="tier - 3"/>
    <x v="0"/>
    <x v="31"/>
  </r>
  <r>
    <x v="68"/>
    <s v="Mutz"/>
    <n v="35.53"/>
    <n v="4.3600000000000003"/>
    <s v="Yes"/>
    <x v="0"/>
    <x v="0"/>
    <n v="0"/>
    <x v="0"/>
    <x v="0"/>
    <x v="2"/>
    <s v="28Nov1976"/>
    <n v="42111.66"/>
    <x v="0"/>
    <s v="tier - 1"/>
    <x v="2"/>
    <x v="17"/>
  </r>
  <r>
    <x v="69"/>
    <s v="Lee"/>
    <n v="30.8"/>
    <n v="9.77"/>
    <s v="No"/>
    <x v="0"/>
    <x v="0"/>
    <n v="0"/>
    <x v="0"/>
    <x v="0"/>
    <x v="0"/>
    <s v="19Dec1968"/>
    <n v="41999.519999999997"/>
    <x v="0"/>
    <s v="tier - 3"/>
    <x v="0"/>
    <x v="0"/>
  </r>
  <r>
    <x v="70"/>
    <s v="Turner"/>
    <n v="38.39"/>
    <n v="4.25"/>
    <s v="No"/>
    <x v="0"/>
    <x v="0"/>
    <n v="1"/>
    <x v="0"/>
    <x v="0"/>
    <x v="2"/>
    <s v="10Nov1984"/>
    <n v="41949.24"/>
    <x v="0"/>
    <s v="tier - 1"/>
    <x v="0"/>
    <x v="32"/>
  </r>
  <r>
    <x v="71"/>
    <s v="Rangel"/>
    <n v="32.299999999999997"/>
    <n v="4.76"/>
    <s v="No"/>
    <x v="0"/>
    <x v="0"/>
    <n v="2"/>
    <x v="0"/>
    <x v="0"/>
    <x v="2"/>
    <s v="8Jun1972"/>
    <n v="41919.1"/>
    <x v="0"/>
    <s v="tier - 1"/>
    <x v="4"/>
    <x v="29"/>
  </r>
  <r>
    <x v="72"/>
    <s v="Lacey"/>
    <n v="48.8"/>
    <n v="6.22"/>
    <s v="Yes"/>
    <x v="0"/>
    <x v="0"/>
    <n v="2"/>
    <x v="0"/>
    <x v="0"/>
    <x v="1"/>
    <s v="21Sep1966"/>
    <n v="41886.54"/>
    <x v="0"/>
    <s v="tier - 3"/>
    <x v="3"/>
    <x v="25"/>
  </r>
  <r>
    <x v="73"/>
    <s v="Stiger"/>
    <n v="45.5"/>
    <n v="7.96"/>
    <s v="No"/>
    <x v="0"/>
    <x v="0"/>
    <n v="0"/>
    <x v="0"/>
    <x v="0"/>
    <x v="0"/>
    <s v="22Sep1962"/>
    <n v="41794.629999999997"/>
    <x v="0"/>
    <s v="tier - 3"/>
    <x v="3"/>
    <x v="5"/>
  </r>
  <r>
    <x v="74"/>
    <s v="Caldwell"/>
    <n v="53.61"/>
    <n v="10.92"/>
    <s v="Yes"/>
    <x v="0"/>
    <x v="0"/>
    <n v="1"/>
    <x v="0"/>
    <x v="0"/>
    <x v="0"/>
    <s v="29Sep1975"/>
    <n v="41681.86"/>
    <x v="0"/>
    <s v="tier - 1"/>
    <x v="3"/>
    <x v="28"/>
  </r>
  <r>
    <x v="75"/>
    <s v="Marmillod"/>
    <n v="36.19"/>
    <n v="11.51"/>
    <s v="Yes"/>
    <x v="0"/>
    <x v="0"/>
    <n v="1"/>
    <x v="0"/>
    <x v="0"/>
    <x v="0"/>
    <s v="14Nov1975"/>
    <n v="41676.080000000002"/>
    <x v="0"/>
    <s v="tier - 2"/>
    <x v="0"/>
    <x v="28"/>
  </r>
  <r>
    <x v="76"/>
    <s v="Cloutier-Simons"/>
    <n v="34.6"/>
    <n v="5.99"/>
    <s v="Yes"/>
    <x v="0"/>
    <x v="0"/>
    <n v="0"/>
    <x v="0"/>
    <x v="0"/>
    <x v="1"/>
    <s v="29Oct1976"/>
    <n v="41661.599999999999"/>
    <x v="0"/>
    <s v="tier - 3"/>
    <x v="3"/>
    <x v="17"/>
  </r>
  <r>
    <x v="77"/>
    <s v="Vegas"/>
    <n v="54.12"/>
    <n v="11.57"/>
    <s v="No"/>
    <x v="0"/>
    <x v="0"/>
    <n v="0"/>
    <x v="0"/>
    <x v="0"/>
    <x v="0"/>
    <s v="24Nov1974"/>
    <n v="41636.199999999997"/>
    <x v="0"/>
    <s v="tier - 1"/>
    <x v="3"/>
    <x v="20"/>
  </r>
  <r>
    <x v="78"/>
    <s v="Cochran"/>
    <n v="48.82"/>
    <n v="6.67"/>
    <s v="Yes"/>
    <x v="0"/>
    <x v="0"/>
    <n v="0"/>
    <x v="0"/>
    <x v="0"/>
    <x v="0"/>
    <s v="22Dec1967"/>
    <n v="41505.15"/>
    <x v="0"/>
    <s v="tier - 2"/>
    <x v="3"/>
    <x v="23"/>
  </r>
  <r>
    <x v="79"/>
    <s v="Holtzapple"/>
    <n v="51.01"/>
    <n v="9.1999999999999993"/>
    <s v="No"/>
    <x v="0"/>
    <x v="0"/>
    <n v="0"/>
    <x v="0"/>
    <x v="0"/>
    <x v="0"/>
    <s v="16Oct1971"/>
    <n v="41351.879999999997"/>
    <x v="0"/>
    <s v="tier - 2"/>
    <x v="3"/>
    <x v="14"/>
  </r>
  <r>
    <x v="80"/>
    <s v="Meyer"/>
    <n v="45.65"/>
    <n v="5.1100000000000003"/>
    <s v="Yes"/>
    <x v="0"/>
    <x v="0"/>
    <n v="1"/>
    <x v="0"/>
    <x v="0"/>
    <x v="2"/>
    <s v="7Oct1964"/>
    <n v="41331.79"/>
    <x v="0"/>
    <s v="tier - 2"/>
    <x v="3"/>
    <x v="13"/>
  </r>
  <r>
    <x v="81"/>
    <s v="Brickley"/>
    <n v="52.9"/>
    <n v="5.34"/>
    <s v="No"/>
    <x v="0"/>
    <x v="0"/>
    <n v="0"/>
    <x v="0"/>
    <x v="0"/>
    <x v="2"/>
    <s v="27Aug1977"/>
    <n v="41271.5"/>
    <x v="0"/>
    <s v="tier - 2"/>
    <x v="3"/>
    <x v="1"/>
  </r>
  <r>
    <x v="82"/>
    <s v="Magee"/>
    <n v="45.41"/>
    <n v="4.03"/>
    <s v="Yes"/>
    <x v="0"/>
    <x v="0"/>
    <n v="1"/>
    <x v="0"/>
    <x v="0"/>
    <x v="2"/>
    <s v="6Jun1964"/>
    <n v="41250.39"/>
    <x v="0"/>
    <s v="tier - 3"/>
    <x v="3"/>
    <x v="8"/>
  </r>
  <r>
    <x v="83"/>
    <s v="Thoma"/>
    <n v="49.41"/>
    <n v="4.2300000000000004"/>
    <s v="Yes"/>
    <x v="0"/>
    <x v="1"/>
    <n v="1"/>
    <x v="0"/>
    <x v="0"/>
    <x v="2"/>
    <s v="8Aug1969"/>
    <n v="41191.57"/>
    <x v="0"/>
    <s v="tier - 2"/>
    <x v="3"/>
    <x v="16"/>
  </r>
  <r>
    <x v="84"/>
    <s v="Heagy"/>
    <n v="31.824999999999999"/>
    <n v="4.0599999999999996"/>
    <s v="No"/>
    <x v="0"/>
    <x v="0"/>
    <n v="2"/>
    <x v="0"/>
    <x v="0"/>
    <x v="2"/>
    <s v="6Sep1972"/>
    <n v="41097.160000000003"/>
    <x v="0"/>
    <s v="tier - 3"/>
    <x v="4"/>
    <x v="29"/>
  </r>
  <r>
    <x v="85"/>
    <s v="Regnier"/>
    <n v="51.28"/>
    <n v="4.68"/>
    <s v="No"/>
    <x v="0"/>
    <x v="0"/>
    <n v="2"/>
    <x v="0"/>
    <x v="0"/>
    <x v="2"/>
    <s v="12Aug1972"/>
    <n v="41055.29"/>
    <x v="0"/>
    <s v="tier - 2"/>
    <x v="3"/>
    <x v="29"/>
  </r>
  <r>
    <x v="86"/>
    <s v="Parendo"/>
    <n v="34.96"/>
    <n v="4.34"/>
    <s v="No"/>
    <x v="0"/>
    <x v="1"/>
    <n v="1"/>
    <x v="0"/>
    <x v="0"/>
    <x v="2"/>
    <s v="11Oct1979"/>
    <n v="41034.22"/>
    <x v="0"/>
    <s v="tier - 3"/>
    <x v="6"/>
    <x v="19"/>
  </r>
  <r>
    <x v="87"/>
    <s v="Schell"/>
    <n v="33.11"/>
    <n v="10.51"/>
    <s v="No"/>
    <x v="0"/>
    <x v="0"/>
    <n v="0"/>
    <x v="0"/>
    <x v="0"/>
    <x v="0"/>
    <s v="5Jun1974"/>
    <n v="40974.160000000003"/>
    <x v="0"/>
    <s v="tier - 2"/>
    <x v="0"/>
    <x v="30"/>
  </r>
  <r>
    <x v="88"/>
    <s v="Driscoll"/>
    <n v="54.74"/>
    <n v="5.84"/>
    <s v="Yes"/>
    <x v="0"/>
    <x v="1"/>
    <n v="1"/>
    <x v="0"/>
    <x v="0"/>
    <x v="1"/>
    <s v="8Sep1983"/>
    <n v="40961.29"/>
    <x v="0"/>
    <s v="tier - 2"/>
    <x v="3"/>
    <x v="33"/>
  </r>
  <r>
    <x v="89"/>
    <s v="Mitchell"/>
    <n v="32.56"/>
    <n v="5.41"/>
    <s v="No"/>
    <x v="0"/>
    <x v="1"/>
    <n v="1"/>
    <x v="0"/>
    <x v="0"/>
    <x v="2"/>
    <s v="16Sep1979"/>
    <n v="40941.29"/>
    <x v="0"/>
    <s v="tier - 2"/>
    <x v="0"/>
    <x v="19"/>
  </r>
  <r>
    <x v="90"/>
    <s v="Cutler"/>
    <n v="39.049999999999997"/>
    <n v="6.06"/>
    <s v="No"/>
    <x v="0"/>
    <x v="0"/>
    <n v="1"/>
    <x v="0"/>
    <x v="0"/>
    <x v="1"/>
    <s v="4Aug1992"/>
    <n v="40932.43"/>
    <x v="0"/>
    <s v="tier - 2"/>
    <x v="0"/>
    <x v="34"/>
  </r>
  <r>
    <x v="91"/>
    <s v="Derian"/>
    <n v="42.75"/>
    <n v="4.22"/>
    <s v="No"/>
    <x v="0"/>
    <x v="0"/>
    <n v="0"/>
    <x v="0"/>
    <x v="0"/>
    <x v="2"/>
    <s v="2Jul1999"/>
    <n v="40904.199999999997"/>
    <x v="0"/>
    <s v="tier - 1"/>
    <x v="2"/>
    <x v="35"/>
  </r>
  <r>
    <x v="92"/>
    <s v="Farina"/>
    <n v="50.58"/>
    <n v="5.12"/>
    <s v="No"/>
    <x v="0"/>
    <x v="0"/>
    <n v="2"/>
    <x v="0"/>
    <x v="0"/>
    <x v="2"/>
    <s v="10Jun1972"/>
    <n v="40817.85"/>
    <x v="0"/>
    <s v="tier - 3"/>
    <x v="3"/>
    <x v="29"/>
  </r>
  <r>
    <x v="93"/>
    <s v="Saunders"/>
    <n v="30.495000000000001"/>
    <n v="4.57"/>
    <s v="Yes"/>
    <x v="0"/>
    <x v="0"/>
    <n v="0"/>
    <x v="0"/>
    <x v="0"/>
    <x v="2"/>
    <s v="26Dec1976"/>
    <n v="40720.550000000003"/>
    <x v="0"/>
    <s v="tier - 3"/>
    <x v="1"/>
    <x v="17"/>
  </r>
  <r>
    <x v="94"/>
    <s v="Kratz"/>
    <n v="48.31"/>
    <n v="9.58"/>
    <s v="Yes"/>
    <x v="0"/>
    <x v="0"/>
    <n v="2"/>
    <x v="0"/>
    <x v="0"/>
    <x v="0"/>
    <s v="25Sep1970"/>
    <n v="40692.910000000003"/>
    <x v="0"/>
    <s v="tier - 1"/>
    <x v="3"/>
    <x v="2"/>
  </r>
  <r>
    <x v="95"/>
    <s v="Boland"/>
    <n v="48.99"/>
    <n v="9.7799999999999994"/>
    <s v="Yes"/>
    <x v="0"/>
    <x v="0"/>
    <n v="1"/>
    <x v="0"/>
    <x v="0"/>
    <x v="0"/>
    <s v="10Jul1975"/>
    <n v="40590.550000000003"/>
    <x v="0"/>
    <s v="tier - 3"/>
    <x v="1"/>
    <x v="28"/>
  </r>
  <r>
    <x v="96"/>
    <s v="Van Hout"/>
    <n v="38.39"/>
    <n v="4.1100000000000003"/>
    <s v="Yes"/>
    <x v="0"/>
    <x v="0"/>
    <n v="0"/>
    <x v="0"/>
    <x v="0"/>
    <x v="2"/>
    <s v="3Nov1985"/>
    <n v="40419.019999999997"/>
    <x v="0"/>
    <s v="tier - 2"/>
    <x v="0"/>
    <x v="18"/>
  </r>
  <r>
    <x v="97"/>
    <s v="Ramsey"/>
    <n v="44.34"/>
    <n v="4.0199999999999996"/>
    <s v="Yes"/>
    <x v="0"/>
    <x v="0"/>
    <n v="2"/>
    <x v="0"/>
    <x v="0"/>
    <x v="2"/>
    <s v="12Aug1966"/>
    <n v="40373.74"/>
    <x v="0"/>
    <s v="tier - 3"/>
    <x v="3"/>
    <x v="25"/>
  </r>
  <r>
    <x v="98"/>
    <s v="Gage"/>
    <n v="41.51"/>
    <n v="6.92"/>
    <s v="No"/>
    <x v="0"/>
    <x v="0"/>
    <n v="0"/>
    <x v="0"/>
    <x v="0"/>
    <x v="0"/>
    <s v="4Sep1962"/>
    <n v="40309.93"/>
    <x v="0"/>
    <s v="tier - 3"/>
    <x v="3"/>
    <x v="5"/>
  </r>
  <r>
    <x v="99"/>
    <s v="Gollins"/>
    <n v="48.2"/>
    <n v="4.84"/>
    <s v="No"/>
    <x v="0"/>
    <x v="0"/>
    <n v="0"/>
    <x v="0"/>
    <x v="0"/>
    <x v="2"/>
    <s v="27Jun1977"/>
    <n v="40284.379999999997"/>
    <x v="0"/>
    <s v="tier - 3"/>
    <x v="1"/>
    <x v="1"/>
  </r>
  <r>
    <x v="100"/>
    <s v="Benestad"/>
    <n v="35.75"/>
    <n v="8"/>
    <s v="Yes"/>
    <x v="0"/>
    <x v="0"/>
    <n v="0"/>
    <x v="0"/>
    <x v="0"/>
    <x v="0"/>
    <s v="4Oct1981"/>
    <n v="40273.65"/>
    <x v="0"/>
    <s v="tier - 3"/>
    <x v="0"/>
    <x v="36"/>
  </r>
  <r>
    <x v="101"/>
    <s v="Aviv"/>
    <n v="53.81"/>
    <n v="8.77"/>
    <s v="Yes"/>
    <x v="0"/>
    <x v="0"/>
    <n v="0"/>
    <x v="0"/>
    <x v="0"/>
    <x v="0"/>
    <s v="28Jul1981"/>
    <n v="40208.559999999998"/>
    <x v="0"/>
    <s v="tier - 2"/>
    <x v="3"/>
    <x v="36"/>
  </r>
  <r>
    <x v="102"/>
    <s v="Burns"/>
    <n v="49.48"/>
    <n v="4.96"/>
    <s v="No"/>
    <x v="0"/>
    <x v="1"/>
    <n v="1"/>
    <x v="0"/>
    <x v="0"/>
    <x v="2"/>
    <s v="18Aug1979"/>
    <n v="40204.83"/>
    <x v="0"/>
    <s v="tier - 3"/>
    <x v="1"/>
    <x v="19"/>
  </r>
  <r>
    <x v="103"/>
    <s v="Maldonado"/>
    <n v="34.1"/>
    <n v="4.43"/>
    <s v="Yes"/>
    <x v="0"/>
    <x v="0"/>
    <n v="0"/>
    <x v="0"/>
    <x v="0"/>
    <x v="2"/>
    <s v="21Oct1985"/>
    <n v="40182.25"/>
    <x v="0"/>
    <s v="tier - 2"/>
    <x v="3"/>
    <x v="18"/>
  </r>
  <r>
    <x v="104"/>
    <s v="Yitref"/>
    <n v="35.299999999999997"/>
    <n v="5.82"/>
    <s v="Yes"/>
    <x v="0"/>
    <x v="1"/>
    <n v="1"/>
    <x v="0"/>
    <x v="0"/>
    <x v="1"/>
    <s v="14Oct1983"/>
    <n v="40103.89"/>
    <x v="0"/>
    <s v="tier - 2"/>
    <x v="3"/>
    <x v="33"/>
  </r>
  <r>
    <x v="105"/>
    <s v="Loudon-Brown"/>
    <n v="43.83"/>
    <n v="6.03"/>
    <s v="Yes"/>
    <x v="0"/>
    <x v="0"/>
    <n v="2"/>
    <x v="0"/>
    <x v="0"/>
    <x v="1"/>
    <s v="12Aug1966"/>
    <n v="40069.440000000002"/>
    <x v="0"/>
    <s v="tier - 3"/>
    <x v="3"/>
    <x v="25"/>
  </r>
  <r>
    <x v="106"/>
    <s v="Sugathadasa"/>
    <n v="50.07"/>
    <n v="9.27"/>
    <s v="No"/>
    <x v="0"/>
    <x v="0"/>
    <n v="0"/>
    <x v="0"/>
    <x v="0"/>
    <x v="0"/>
    <s v="20Dec1978"/>
    <n v="40054.730000000003"/>
    <x v="0"/>
    <s v="tier - 3"/>
    <x v="3"/>
    <x v="9"/>
  </r>
  <r>
    <x v="107"/>
    <s v="Ganley"/>
    <n v="32.774999999999999"/>
    <n v="5.53"/>
    <s v="No"/>
    <x v="0"/>
    <x v="0"/>
    <n v="0"/>
    <x v="0"/>
    <x v="0"/>
    <x v="2"/>
    <s v="25Dec1982"/>
    <n v="40003.33"/>
    <x v="0"/>
    <s v="tier - 1"/>
    <x v="1"/>
    <x v="37"/>
  </r>
  <r>
    <x v="108"/>
    <s v="Potter"/>
    <n v="34.104999999999997"/>
    <n v="5.07"/>
    <s v="No"/>
    <x v="0"/>
    <x v="0"/>
    <n v="1"/>
    <x v="0"/>
    <x v="0"/>
    <x v="2"/>
    <s v="8Aug1987"/>
    <n v="39983.43"/>
    <x v="1"/>
    <s v="tier - 3"/>
    <x v="1"/>
    <x v="38"/>
  </r>
  <r>
    <x v="109"/>
    <s v="Rasmussen"/>
    <n v="48.93"/>
    <n v="11.17"/>
    <s v="Yes"/>
    <x v="0"/>
    <x v="0"/>
    <n v="1"/>
    <x v="0"/>
    <x v="0"/>
    <x v="0"/>
    <s v="2Dec1975"/>
    <n v="39963.120000000003"/>
    <x v="1"/>
    <s v="tier - 2"/>
    <x v="3"/>
    <x v="28"/>
  </r>
  <r>
    <x v="110"/>
    <s v="Robinson"/>
    <n v="37.07"/>
    <n v="6.14"/>
    <s v="Yes"/>
    <x v="0"/>
    <x v="0"/>
    <n v="0"/>
    <x v="0"/>
    <x v="0"/>
    <x v="1"/>
    <s v="22Aug1985"/>
    <n v="39871.699999999997"/>
    <x v="0"/>
    <s v="tier - 2"/>
    <x v="0"/>
    <x v="18"/>
  </r>
  <r>
    <x v="111"/>
    <s v="Antonopoulos"/>
    <n v="51.51"/>
    <n v="6.26"/>
    <s v="Yes"/>
    <x v="0"/>
    <x v="1"/>
    <n v="1"/>
    <x v="0"/>
    <x v="0"/>
    <x v="1"/>
    <s v="1Jun1983"/>
    <n v="39865.699999999997"/>
    <x v="1"/>
    <s v="tier - 2"/>
    <x v="3"/>
    <x v="37"/>
  </r>
  <r>
    <x v="112"/>
    <s v="Groner"/>
    <n v="34.799999999999997"/>
    <n v="4.72"/>
    <s v="Yes"/>
    <x v="0"/>
    <x v="0"/>
    <n v="0"/>
    <x v="0"/>
    <x v="0"/>
    <x v="2"/>
    <s v="17Jul1985"/>
    <n v="39836.519999999997"/>
    <x v="1"/>
    <s v="tier - 1"/>
    <x v="3"/>
    <x v="18"/>
  </r>
  <r>
    <x v="113"/>
    <s v="Zywicki"/>
    <n v="36.67"/>
    <n v="5.18"/>
    <s v="No"/>
    <x v="0"/>
    <x v="0"/>
    <n v="1"/>
    <x v="0"/>
    <x v="0"/>
    <x v="2"/>
    <s v="24Jul1987"/>
    <n v="39774.28"/>
    <x v="0"/>
    <s v="tier - 1"/>
    <x v="7"/>
    <x v="38"/>
  </r>
  <r>
    <x v="114"/>
    <s v="Cardinal"/>
    <n v="30.9"/>
    <n v="9.4"/>
    <s v="No"/>
    <x v="0"/>
    <x v="0"/>
    <n v="2"/>
    <x v="0"/>
    <x v="0"/>
    <x v="0"/>
    <s v="17Dec1973"/>
    <n v="39727.61"/>
    <x v="0"/>
    <s v="tier - 2"/>
    <x v="3"/>
    <x v="30"/>
  </r>
  <r>
    <x v="115"/>
    <s v="Alleman"/>
    <n v="30.495000000000001"/>
    <n v="6.29"/>
    <s v="No"/>
    <x v="0"/>
    <x v="0"/>
    <n v="0"/>
    <x v="0"/>
    <x v="0"/>
    <x v="1"/>
    <s v="12Aug1977"/>
    <n v="39725.519999999997"/>
    <x v="1"/>
    <s v="tier - 1"/>
    <x v="1"/>
    <x v="1"/>
  </r>
  <r>
    <x v="116"/>
    <s v="Stroffolino"/>
    <n v="44.88"/>
    <n v="6.04"/>
    <s v="No"/>
    <x v="0"/>
    <x v="1"/>
    <n v="1"/>
    <x v="0"/>
    <x v="0"/>
    <x v="1"/>
    <s v="16Jul2003"/>
    <n v="39722.75"/>
    <x v="0"/>
    <s v="tier - 1"/>
    <x v="0"/>
    <x v="39"/>
  </r>
  <r>
    <x v="117"/>
    <s v="Clubb"/>
    <n v="44.32"/>
    <n v="10.55"/>
    <s v="No"/>
    <x v="0"/>
    <x v="0"/>
    <n v="0"/>
    <x v="0"/>
    <x v="0"/>
    <x v="0"/>
    <s v="29Sep1968"/>
    <n v="39721.93"/>
    <x v="1"/>
    <s v="tier - 2"/>
    <x v="3"/>
    <x v="0"/>
  </r>
  <r>
    <x v="118"/>
    <s v="McGoogan"/>
    <n v="46.39"/>
    <n v="5.09"/>
    <s v="No"/>
    <x v="0"/>
    <x v="0"/>
    <n v="0"/>
    <x v="0"/>
    <x v="0"/>
    <x v="2"/>
    <s v="17Dec1977"/>
    <n v="39670.44"/>
    <x v="1"/>
    <s v="tier - 1"/>
    <x v="1"/>
    <x v="1"/>
  </r>
  <r>
    <x v="119"/>
    <s v="Keflezighi"/>
    <n v="42.13"/>
    <n v="5.2"/>
    <s v="Yes"/>
    <x v="0"/>
    <x v="0"/>
    <n v="1"/>
    <x v="0"/>
    <x v="0"/>
    <x v="2"/>
    <s v="7Aug1995"/>
    <n v="39611.760000000002"/>
    <x v="0"/>
    <s v="tier - 3"/>
    <x v="0"/>
    <x v="40"/>
  </r>
  <r>
    <x v="120"/>
    <s v="Syed"/>
    <n v="30.78"/>
    <n v="8.4499999999999993"/>
    <s v="Yes"/>
    <x v="0"/>
    <x v="0"/>
    <n v="0"/>
    <x v="0"/>
    <x v="0"/>
    <x v="0"/>
    <s v="5Jul1981"/>
    <n v="39597.410000000003"/>
    <x v="0"/>
    <s v="tier - 2"/>
    <x v="6"/>
    <x v="36"/>
  </r>
  <r>
    <x v="121"/>
    <s v="Segal"/>
    <n v="31.35"/>
    <n v="9.5399999999999991"/>
    <s v="No"/>
    <x v="0"/>
    <x v="0"/>
    <n v="0"/>
    <x v="0"/>
    <x v="0"/>
    <x v="0"/>
    <s v="12Jul1978"/>
    <n v="39556.49"/>
    <x v="0"/>
    <s v="tier - 2"/>
    <x v="5"/>
    <x v="9"/>
  </r>
  <r>
    <x v="122"/>
    <s v="Defranco"/>
    <n v="41.46"/>
    <n v="4.99"/>
    <s v="Yes"/>
    <x v="0"/>
    <x v="0"/>
    <n v="2"/>
    <x v="0"/>
    <x v="0"/>
    <x v="2"/>
    <s v="24Jun1966"/>
    <n v="39396.86"/>
    <x v="1"/>
    <s v="tier - 2"/>
    <x v="3"/>
    <x v="25"/>
  </r>
  <r>
    <x v="123"/>
    <s v="Kells"/>
    <n v="48"/>
    <n v="10.54"/>
    <s v="No"/>
    <x v="0"/>
    <x v="0"/>
    <n v="0"/>
    <x v="0"/>
    <x v="0"/>
    <x v="0"/>
    <s v="5Aug1978"/>
    <n v="39352.6"/>
    <x v="1"/>
    <s v="tier - 3"/>
    <x v="3"/>
    <x v="9"/>
  </r>
  <r>
    <x v="124"/>
    <s v="Lawton"/>
    <n v="49.13"/>
    <n v="4.54"/>
    <s v="No"/>
    <x v="0"/>
    <x v="0"/>
    <n v="0"/>
    <x v="0"/>
    <x v="0"/>
    <x v="2"/>
    <s v="16Aug1982"/>
    <n v="39315.279999999999"/>
    <x v="1"/>
    <s v="tier - 3"/>
    <x v="3"/>
    <x v="37"/>
  </r>
  <r>
    <x v="125"/>
    <s v="Bejar"/>
    <n v="37.799999999999997"/>
    <n v="6.29"/>
    <s v="No"/>
    <x v="0"/>
    <x v="0"/>
    <n v="1"/>
    <x v="0"/>
    <x v="0"/>
    <x v="1"/>
    <s v="30Nov1992"/>
    <n v="39241.440000000002"/>
    <x v="0"/>
    <s v="tier - 3"/>
    <x v="3"/>
    <x v="34"/>
  </r>
  <r>
    <x v="126"/>
    <s v="Navarro Castro"/>
    <n v="38.299999999999997"/>
    <n v="9.51"/>
    <s v="No"/>
    <x v="0"/>
    <x v="0"/>
    <n v="0"/>
    <x v="0"/>
    <x v="0"/>
    <x v="0"/>
    <s v="7Jul1962"/>
    <n v="39221.120000000003"/>
    <x v="1"/>
    <s v="tier - 1"/>
    <x v="3"/>
    <x v="5"/>
  </r>
  <r>
    <x v="127"/>
    <s v="Tice"/>
    <n v="32.774999999999999"/>
    <n v="4.72"/>
    <s v="No"/>
    <x v="0"/>
    <x v="0"/>
    <n v="0"/>
    <x v="0"/>
    <x v="0"/>
    <x v="2"/>
    <s v="4Aug1982"/>
    <n v="39125.33"/>
    <x v="0"/>
    <s v="tier - 1"/>
    <x v="4"/>
    <x v="37"/>
  </r>
  <r>
    <x v="128"/>
    <s v="Wolf"/>
    <n v="34.200000000000003"/>
    <n v="5.91"/>
    <s v="Yes"/>
    <x v="0"/>
    <x v="0"/>
    <n v="0"/>
    <x v="0"/>
    <x v="0"/>
    <x v="1"/>
    <s v="20Sep1985"/>
    <n v="39047.29"/>
    <x v="0"/>
    <s v="tier - 3"/>
    <x v="6"/>
    <x v="18"/>
  </r>
  <r>
    <x v="129"/>
    <s v="Oppedal"/>
    <n v="30.2"/>
    <n v="9.58"/>
    <s v="No"/>
    <x v="0"/>
    <x v="0"/>
    <n v="0"/>
    <x v="0"/>
    <x v="0"/>
    <x v="0"/>
    <s v="12Oct1978"/>
    <n v="38998.550000000003"/>
    <x v="0"/>
    <s v="tier - 1"/>
    <x v="3"/>
    <x v="9"/>
  </r>
  <r>
    <x v="130"/>
    <s v="Wright"/>
    <n v="48.32"/>
    <n v="5.77"/>
    <s v="No"/>
    <x v="0"/>
    <x v="0"/>
    <n v="0"/>
    <x v="0"/>
    <x v="0"/>
    <x v="1"/>
    <s v="24Sep1980"/>
    <n v="38947.43"/>
    <x v="1"/>
    <s v="tier - 3"/>
    <x v="3"/>
    <x v="26"/>
  </r>
  <r>
    <x v="131"/>
    <s v="Ellis"/>
    <n v="44.86"/>
    <n v="4.38"/>
    <s v="Yes"/>
    <x v="0"/>
    <x v="0"/>
    <n v="0"/>
    <x v="0"/>
    <x v="0"/>
    <x v="2"/>
    <s v="15Dec1976"/>
    <n v="38932.559999999998"/>
    <x v="1"/>
    <s v="tier - 3"/>
    <x v="3"/>
    <x v="17"/>
  </r>
  <r>
    <x v="132"/>
    <s v="Taormina"/>
    <n v="52.15"/>
    <n v="5.65"/>
    <s v="No"/>
    <x v="0"/>
    <x v="0"/>
    <n v="1"/>
    <x v="0"/>
    <x v="0"/>
    <x v="2"/>
    <s v="16Jun1987"/>
    <n v="38924.04"/>
    <x v="1"/>
    <s v="tier - 2"/>
    <x v="3"/>
    <x v="38"/>
  </r>
  <r>
    <x v="133"/>
    <s v="Lynch"/>
    <n v="41.12"/>
    <n v="7.54"/>
    <s v="Yes"/>
    <x v="0"/>
    <x v="0"/>
    <n v="0"/>
    <x v="0"/>
    <x v="0"/>
    <x v="0"/>
    <s v="30Jul1967"/>
    <n v="38893.360000000001"/>
    <x v="0"/>
    <s v="tier - 2"/>
    <x v="3"/>
    <x v="23"/>
  </r>
  <r>
    <x v="134"/>
    <s v="Tavella"/>
    <n v="38.39"/>
    <n v="5.1100000000000003"/>
    <s v="Yes"/>
    <x v="0"/>
    <x v="0"/>
    <n v="1"/>
    <x v="0"/>
    <x v="0"/>
    <x v="2"/>
    <s v="6Jun1964"/>
    <n v="38869.25"/>
    <x v="1"/>
    <s v="tier - 2"/>
    <x v="3"/>
    <x v="8"/>
  </r>
  <r>
    <x v="135"/>
    <s v="Neufeld"/>
    <n v="46.85"/>
    <n v="4.25"/>
    <s v="No"/>
    <x v="0"/>
    <x v="1"/>
    <n v="1"/>
    <x v="0"/>
    <x v="0"/>
    <x v="2"/>
    <s v="3Dec1979"/>
    <n v="38836.980000000003"/>
    <x v="1"/>
    <s v="tier - 1"/>
    <x v="3"/>
    <x v="19"/>
  </r>
  <r>
    <x v="136"/>
    <s v="Walhovd"/>
    <n v="42.24"/>
    <n v="5.55"/>
    <s v="No"/>
    <x v="1"/>
    <x v="0"/>
    <n v="1"/>
    <x v="0"/>
    <x v="0"/>
    <x v="2"/>
    <s v="5Dec2004"/>
    <n v="38792.69"/>
    <x v="1"/>
    <s v="tier - 2"/>
    <x v="0"/>
    <x v="41"/>
  </r>
  <r>
    <x v="137"/>
    <s v="Washburn"/>
    <n v="34.39"/>
    <n v="5.78"/>
    <s v="No"/>
    <x v="0"/>
    <x v="0"/>
    <n v="0"/>
    <x v="0"/>
    <x v="0"/>
    <x v="1"/>
    <s v="8Nov1991"/>
    <n v="38746.36"/>
    <x v="0"/>
    <s v="tier - 2"/>
    <x v="1"/>
    <x v="42"/>
  </r>
  <r>
    <x v="138"/>
    <s v="Mroz"/>
    <n v="42.89"/>
    <n v="5.28"/>
    <s v="Yes"/>
    <x v="0"/>
    <x v="0"/>
    <n v="0"/>
    <x v="0"/>
    <x v="0"/>
    <x v="2"/>
    <s v="15Jun1976"/>
    <n v="38740.120000000003"/>
    <x v="1"/>
    <s v="tier - 2"/>
    <x v="1"/>
    <x v="17"/>
  </r>
  <r>
    <x v="139"/>
    <s v="Canaday"/>
    <n v="36.299999999999997"/>
    <n v="5.39"/>
    <s v="No"/>
    <x v="0"/>
    <x v="0"/>
    <n v="0"/>
    <x v="0"/>
    <x v="0"/>
    <x v="2"/>
    <s v="2Nov1991"/>
    <n v="38711"/>
    <x v="1"/>
    <s v="tier - 2"/>
    <x v="3"/>
    <x v="42"/>
  </r>
  <r>
    <x v="140"/>
    <s v="Atkins"/>
    <n v="35.200000000000003"/>
    <n v="8.01"/>
    <s v="Yes"/>
    <x v="0"/>
    <x v="0"/>
    <n v="1"/>
    <x v="0"/>
    <x v="0"/>
    <x v="0"/>
    <s v="20Jul1986"/>
    <n v="38709.18"/>
    <x v="0"/>
    <s v="tier - 3"/>
    <x v="0"/>
    <x v="27"/>
  </r>
  <r>
    <x v="141"/>
    <s v="Kropelnicki"/>
    <n v="53.62"/>
    <n v="5.21"/>
    <s v="No"/>
    <x v="0"/>
    <x v="0"/>
    <n v="0"/>
    <x v="0"/>
    <x v="0"/>
    <x v="2"/>
    <s v="13Jul1990"/>
    <n v="38652.089999999997"/>
    <x v="1"/>
    <s v="tier - 2"/>
    <x v="3"/>
    <x v="3"/>
  </r>
  <r>
    <x v="142"/>
    <s v="Braund"/>
    <n v="36.67"/>
    <n v="6.27"/>
    <s v="No"/>
    <x v="0"/>
    <x v="0"/>
    <n v="0"/>
    <x v="0"/>
    <x v="0"/>
    <x v="1"/>
    <s v="12Nov1999"/>
    <n v="38511.629999999997"/>
    <x v="1"/>
    <s v="tier - 2"/>
    <x v="2"/>
    <x v="35"/>
  </r>
  <r>
    <x v="143"/>
    <s v="Anderson"/>
    <n v="33.4"/>
    <n v="10.73"/>
    <s v="Yes"/>
    <x v="0"/>
    <x v="0"/>
    <n v="1"/>
    <x v="0"/>
    <x v="0"/>
    <x v="0"/>
    <s v="21Jun1986"/>
    <n v="38415.47"/>
    <x v="0"/>
    <s v="tier - 2"/>
    <x v="3"/>
    <x v="27"/>
  </r>
  <r>
    <x v="144"/>
    <s v="Bilbrey"/>
    <n v="42.71"/>
    <n v="10.52"/>
    <s v="No"/>
    <x v="0"/>
    <x v="0"/>
    <n v="0"/>
    <x v="0"/>
    <x v="0"/>
    <x v="0"/>
    <s v="23Dec1971"/>
    <n v="38405.26"/>
    <x v="1"/>
    <s v="tier - 1"/>
    <x v="3"/>
    <x v="14"/>
  </r>
  <r>
    <x v="145"/>
    <s v="Curtis"/>
    <n v="41.52"/>
    <n v="11.82"/>
    <s v="Yes"/>
    <x v="0"/>
    <x v="0"/>
    <n v="2"/>
    <x v="0"/>
    <x v="0"/>
    <x v="0"/>
    <s v="22Aug1970"/>
    <n v="38389.79"/>
    <x v="1"/>
    <s v="tier - 3"/>
    <x v="3"/>
    <x v="2"/>
  </r>
  <r>
    <x v="146"/>
    <s v="Meyer"/>
    <n v="39.4"/>
    <n v="6.76"/>
    <s v="No"/>
    <x v="0"/>
    <x v="0"/>
    <n v="0"/>
    <x v="0"/>
    <x v="0"/>
    <x v="0"/>
    <s v="17Sep2002"/>
    <n v="38344.57"/>
    <x v="0"/>
    <s v="tier - 3"/>
    <x v="3"/>
    <x v="43"/>
  </r>
  <r>
    <x v="147"/>
    <s v="Bardeesy"/>
    <n v="46.45"/>
    <n v="5.62"/>
    <s v="No"/>
    <x v="0"/>
    <x v="0"/>
    <n v="0"/>
    <x v="0"/>
    <x v="0"/>
    <x v="2"/>
    <s v="12Jun1980"/>
    <n v="38313.129999999997"/>
    <x v="0"/>
    <s v="tier - 3"/>
    <x v="3"/>
    <x v="26"/>
  </r>
  <r>
    <x v="148"/>
    <s v="Shanahan"/>
    <n v="35.75"/>
    <n v="4.1900000000000004"/>
    <s v="No"/>
    <x v="0"/>
    <x v="0"/>
    <n v="0"/>
    <x v="0"/>
    <x v="0"/>
    <x v="2"/>
    <s v="30Oct1989"/>
    <n v="38282.75"/>
    <x v="0"/>
    <s v="tier - 2"/>
    <x v="0"/>
    <x v="4"/>
  </r>
  <r>
    <x v="149"/>
    <s v="Sutter"/>
    <n v="26.07"/>
    <n v="5.32"/>
    <s v="No"/>
    <x v="0"/>
    <x v="0"/>
    <n v="0"/>
    <x v="0"/>
    <x v="1"/>
    <x v="2"/>
    <s v="16Aug1980"/>
    <n v="38245.589999999997"/>
    <x v="0"/>
    <s v="tier - 2"/>
    <x v="0"/>
    <x v="26"/>
  </r>
  <r>
    <x v="150"/>
    <s v="Yesian"/>
    <n v="36.54"/>
    <n v="4.46"/>
    <s v="Yes"/>
    <x v="0"/>
    <x v="0"/>
    <n v="1"/>
    <x v="0"/>
    <x v="0"/>
    <x v="2"/>
    <s v="16Jun1964"/>
    <n v="38241.74"/>
    <x v="1"/>
    <s v="tier - 3"/>
    <x v="3"/>
    <x v="13"/>
  </r>
  <r>
    <x v="151"/>
    <s v="Meers"/>
    <n v="51.64"/>
    <n v="5.65"/>
    <s v="No"/>
    <x v="0"/>
    <x v="0"/>
    <n v="0"/>
    <x v="0"/>
    <x v="0"/>
    <x v="2"/>
    <s v="8Sep1989"/>
    <n v="38237.339999999997"/>
    <x v="1"/>
    <s v="tier - 3"/>
    <x v="3"/>
    <x v="4"/>
  </r>
  <r>
    <x v="152"/>
    <s v="Conlon"/>
    <n v="42.83"/>
    <n v="6.04"/>
    <s v="No"/>
    <x v="0"/>
    <x v="0"/>
    <n v="2"/>
    <x v="0"/>
    <x v="0"/>
    <x v="1"/>
    <s v="19Nov1972"/>
    <n v="38189.1"/>
    <x v="1"/>
    <s v="tier - 2"/>
    <x v="3"/>
    <x v="29"/>
  </r>
  <r>
    <x v="153"/>
    <s v="Arnstein"/>
    <n v="40.15"/>
    <n v="5.76"/>
    <s v="No"/>
    <x v="0"/>
    <x v="0"/>
    <n v="1"/>
    <x v="0"/>
    <x v="0"/>
    <x v="1"/>
    <s v="29Jul1998"/>
    <n v="38126.25"/>
    <x v="0"/>
    <s v="tier - 3"/>
    <x v="0"/>
    <x v="44"/>
  </r>
  <r>
    <x v="154"/>
    <s v="Jurek"/>
    <n v="27.8"/>
    <n v="4.3600000000000003"/>
    <s v="No"/>
    <x v="0"/>
    <x v="1"/>
    <n v="1"/>
    <x v="0"/>
    <x v="1"/>
    <x v="2"/>
    <s v="9Sep1979"/>
    <n v="37829.72"/>
    <x v="0"/>
    <s v="tier - 2"/>
    <x v="3"/>
    <x v="19"/>
  </r>
  <r>
    <x v="155"/>
    <s v="Thill"/>
    <n v="45.81"/>
    <n v="4.76"/>
    <s v="Yes"/>
    <x v="0"/>
    <x v="1"/>
    <n v="1"/>
    <x v="0"/>
    <x v="0"/>
    <x v="2"/>
    <s v="26Jul1983"/>
    <n v="37800.980000000003"/>
    <x v="1"/>
    <s v="tier - 2"/>
    <x v="3"/>
    <x v="33"/>
  </r>
  <r>
    <x v="156"/>
    <s v="Glaz"/>
    <n v="34.43"/>
    <n v="10.82"/>
    <s v="Yes"/>
    <x v="0"/>
    <x v="0"/>
    <n v="1"/>
    <x v="0"/>
    <x v="0"/>
    <x v="0"/>
    <s v="15Aug1986"/>
    <n v="37742.58"/>
    <x v="0"/>
    <s v="tier - 1"/>
    <x v="0"/>
    <x v="27"/>
  </r>
  <r>
    <x v="157"/>
    <s v="Sampson"/>
    <n v="41.33"/>
    <n v="4.01"/>
    <s v="Yes"/>
    <x v="0"/>
    <x v="0"/>
    <n v="0"/>
    <x v="0"/>
    <x v="0"/>
    <x v="2"/>
    <s v="18Sep1976"/>
    <n v="37735.199999999997"/>
    <x v="1"/>
    <s v="tier - 2"/>
    <x v="3"/>
    <x v="17"/>
  </r>
  <r>
    <x v="158"/>
    <s v="Duliba"/>
    <n v="31.92"/>
    <n v="5.12"/>
    <s v="Yes"/>
    <x v="0"/>
    <x v="0"/>
    <n v="1"/>
    <x v="0"/>
    <x v="0"/>
    <x v="2"/>
    <s v="10Oct1988"/>
    <n v="37701.879999999997"/>
    <x v="1"/>
    <s v="tier - 3"/>
    <x v="8"/>
    <x v="24"/>
  </r>
  <r>
    <x v="159"/>
    <s v="Tanguay"/>
    <n v="39.799999999999997"/>
    <n v="10.54"/>
    <s v="Yes"/>
    <x v="0"/>
    <x v="0"/>
    <n v="2"/>
    <x v="0"/>
    <x v="0"/>
    <x v="0"/>
    <s v="28Oct1970"/>
    <n v="37675.06"/>
    <x v="1"/>
    <s v="tier - 3"/>
    <x v="3"/>
    <x v="2"/>
  </r>
  <r>
    <x v="160"/>
    <s v="McClelland"/>
    <n v="42.82"/>
    <n v="4.21"/>
    <s v="No"/>
    <x v="0"/>
    <x v="0"/>
    <n v="0"/>
    <x v="0"/>
    <x v="0"/>
    <x v="2"/>
    <s v="20Jun1982"/>
    <n v="37650.74"/>
    <x v="1"/>
    <s v="tier - 2"/>
    <x v="1"/>
    <x v="37"/>
  </r>
  <r>
    <x v="161"/>
    <s v="Gorman"/>
    <n v="33.630000000000003"/>
    <n v="5.42"/>
    <s v="No"/>
    <x v="0"/>
    <x v="0"/>
    <n v="0"/>
    <x v="0"/>
    <x v="0"/>
    <x v="2"/>
    <s v="16Nov1990"/>
    <n v="37607.53"/>
    <x v="0"/>
    <s v="tier - 2"/>
    <x v="9"/>
    <x v="3"/>
  </r>
  <r>
    <x v="162"/>
    <s v="Nishimura"/>
    <n v="37.07"/>
    <n v="4.28"/>
    <s v="No"/>
    <x v="1"/>
    <x v="0"/>
    <n v="1"/>
    <x v="0"/>
    <x v="0"/>
    <x v="2"/>
    <s v="12Oct2000"/>
    <n v="37484.449999999997"/>
    <x v="0"/>
    <s v="tier - 1"/>
    <x v="0"/>
    <x v="22"/>
  </r>
  <r>
    <x v="163"/>
    <s v="Brimble"/>
    <n v="35.625"/>
    <n v="8.9"/>
    <s v="No"/>
    <x v="0"/>
    <x v="0"/>
    <n v="0"/>
    <x v="0"/>
    <x v="0"/>
    <x v="0"/>
    <s v="27Sep2002"/>
    <n v="37465.339999999997"/>
    <x v="0"/>
    <s v="tier - 2"/>
    <x v="1"/>
    <x v="43"/>
  </r>
  <r>
    <x v="164"/>
    <s v="Trenk"/>
    <n v="42.69"/>
    <n v="4.8899999999999997"/>
    <s v="No"/>
    <x v="0"/>
    <x v="1"/>
    <n v="1"/>
    <x v="0"/>
    <x v="0"/>
    <x v="2"/>
    <s v="3Aug1979"/>
    <n v="37425.94"/>
    <x v="1"/>
    <s v="tier - 1"/>
    <x v="3"/>
    <x v="19"/>
  </r>
  <r>
    <x v="165"/>
    <s v="Wittmann"/>
    <n v="37.869999999999997"/>
    <n v="4.29"/>
    <s v="Yes"/>
    <x v="0"/>
    <x v="1"/>
    <n v="1"/>
    <x v="0"/>
    <x v="0"/>
    <x v="2"/>
    <s v="30Oct1969"/>
    <n v="37277.269999999997"/>
    <x v="0"/>
    <s v="tier - 3"/>
    <x v="3"/>
    <x v="16"/>
  </r>
  <r>
    <x v="166"/>
    <s v="Tremblay"/>
    <n v="40.61"/>
    <n v="8"/>
    <s v="Yes"/>
    <x v="0"/>
    <x v="0"/>
    <n v="1"/>
    <x v="0"/>
    <x v="0"/>
    <x v="0"/>
    <s v="9Nov1975"/>
    <n v="37272.339999999997"/>
    <x v="1"/>
    <s v="tier - 3"/>
    <x v="3"/>
    <x v="28"/>
  </r>
  <r>
    <x v="167"/>
    <s v="Scofield"/>
    <n v="30.78"/>
    <n v="4.67"/>
    <s v="Yes"/>
    <x v="0"/>
    <x v="0"/>
    <n v="0"/>
    <x v="0"/>
    <x v="0"/>
    <x v="2"/>
    <s v="17Nov1985"/>
    <n v="37270.15"/>
    <x v="1"/>
    <s v="tier - 1"/>
    <x v="2"/>
    <x v="18"/>
  </r>
  <r>
    <x v="168"/>
    <s v="Yost"/>
    <n v="49.49"/>
    <n v="4.5"/>
    <s v="No"/>
    <x v="0"/>
    <x v="0"/>
    <n v="0"/>
    <x v="0"/>
    <x v="0"/>
    <x v="2"/>
    <s v="17Oct1990"/>
    <n v="37251.22"/>
    <x v="1"/>
    <s v="tier - 2"/>
    <x v="3"/>
    <x v="3"/>
  </r>
  <r>
    <x v="169"/>
    <s v="Torphy"/>
    <n v="37.619999999999997"/>
    <n v="6.32"/>
    <s v="Yes"/>
    <x v="1"/>
    <x v="0"/>
    <n v="2"/>
    <x v="0"/>
    <x v="0"/>
    <x v="1"/>
    <s v="5Sep2000"/>
    <n v="37165.160000000003"/>
    <x v="0"/>
    <s v="tier - 3"/>
    <x v="10"/>
    <x v="22"/>
  </r>
  <r>
    <x v="170"/>
    <s v="Busby"/>
    <n v="36.08"/>
    <n v="6.1"/>
    <s v="Yes"/>
    <x v="0"/>
    <x v="0"/>
    <n v="1"/>
    <x v="0"/>
    <x v="0"/>
    <x v="1"/>
    <s v="30Oct1995"/>
    <n v="37133.9"/>
    <x v="1"/>
    <s v="tier - 2"/>
    <x v="0"/>
    <x v="40"/>
  </r>
  <r>
    <x v="171"/>
    <s v="Nguyen"/>
    <n v="33.5"/>
    <n v="5.4"/>
    <s v="No"/>
    <x v="0"/>
    <x v="0"/>
    <n v="0"/>
    <x v="0"/>
    <x v="0"/>
    <x v="2"/>
    <s v="10Jun1989"/>
    <n v="37079.370000000003"/>
    <x v="1"/>
    <s v="tier - 3"/>
    <x v="3"/>
    <x v="4"/>
  </r>
  <r>
    <x v="172"/>
    <s v="Hanley"/>
    <n v="47.46"/>
    <n v="6.24"/>
    <s v="Yes"/>
    <x v="0"/>
    <x v="0"/>
    <n v="1"/>
    <x v="0"/>
    <x v="0"/>
    <x v="1"/>
    <s v="17Dec1988"/>
    <n v="37076.370000000003"/>
    <x v="1"/>
    <s v="tier - 1"/>
    <x v="3"/>
    <x v="24"/>
  </r>
  <r>
    <x v="173"/>
    <s v="Scheer"/>
    <n v="49.24"/>
    <n v="4.45"/>
    <s v="No"/>
    <x v="0"/>
    <x v="0"/>
    <n v="0"/>
    <x v="0"/>
    <x v="0"/>
    <x v="2"/>
    <s v="1Nov1991"/>
    <n v="37040.879999999997"/>
    <x v="1"/>
    <s v="tier - 2"/>
    <x v="3"/>
    <x v="42"/>
  </r>
  <r>
    <x v="174"/>
    <s v="Rankin"/>
    <n v="54.4"/>
    <n v="5.22"/>
    <s v="No"/>
    <x v="0"/>
    <x v="0"/>
    <n v="1"/>
    <x v="0"/>
    <x v="0"/>
    <x v="2"/>
    <s v="13Sep1992"/>
    <n v="36976.449999999997"/>
    <x v="1"/>
    <s v="tier - 3"/>
    <x v="3"/>
    <x v="34"/>
  </r>
  <r>
    <x v="175"/>
    <s v="Ricardi"/>
    <n v="35.53"/>
    <n v="4.6100000000000003"/>
    <s v="No"/>
    <x v="0"/>
    <x v="0"/>
    <n v="1"/>
    <x v="0"/>
    <x v="0"/>
    <x v="2"/>
    <s v="25Aug1992"/>
    <n v="36950.26"/>
    <x v="0"/>
    <s v="tier - 1"/>
    <x v="0"/>
    <x v="34"/>
  </r>
  <r>
    <x v="176"/>
    <s v="Karkos"/>
    <n v="39.729999999999997"/>
    <n v="6.24"/>
    <s v="No"/>
    <x v="0"/>
    <x v="0"/>
    <n v="0"/>
    <x v="0"/>
    <x v="0"/>
    <x v="1"/>
    <s v="13Aug1977"/>
    <n v="36935.64"/>
    <x v="1"/>
    <s v="tier - 1"/>
    <x v="3"/>
    <x v="1"/>
  </r>
  <r>
    <x v="177"/>
    <s v="Price-Dierksen"/>
    <n v="35.68"/>
    <n v="10.039999999999999"/>
    <s v="No"/>
    <x v="0"/>
    <x v="0"/>
    <n v="0"/>
    <x v="0"/>
    <x v="0"/>
    <x v="0"/>
    <s v="22Oct1968"/>
    <n v="36922.61"/>
    <x v="1"/>
    <s v="tier - 1"/>
    <x v="3"/>
    <x v="0"/>
  </r>
  <r>
    <x v="178"/>
    <s v="Knispel"/>
    <n v="48.86"/>
    <n v="6.09"/>
    <s v="No"/>
    <x v="0"/>
    <x v="0"/>
    <n v="0"/>
    <x v="0"/>
    <x v="0"/>
    <x v="1"/>
    <s v="10Jun1991"/>
    <n v="36911.99"/>
    <x v="1"/>
    <s v="tier - 2"/>
    <x v="3"/>
    <x v="42"/>
  </r>
  <r>
    <x v="179"/>
    <s v="King"/>
    <n v="34.799999999999997"/>
    <n v="11.4"/>
    <s v="Yes"/>
    <x v="0"/>
    <x v="1"/>
    <n v="1"/>
    <x v="1"/>
    <x v="0"/>
    <x v="0"/>
    <s v="24Jul1963"/>
    <n v="36910.61"/>
    <x v="1"/>
    <s v="tier - 2"/>
    <x v="3"/>
    <x v="8"/>
  </r>
  <r>
    <x v="180"/>
    <s v="Samuelson"/>
    <n v="32.49"/>
    <n v="4.29"/>
    <s v="No"/>
    <x v="0"/>
    <x v="1"/>
    <n v="1"/>
    <x v="0"/>
    <x v="0"/>
    <x v="2"/>
    <s v="21Jun2003"/>
    <n v="36898.730000000003"/>
    <x v="1"/>
    <s v="tier - 1"/>
    <x v="1"/>
    <x v="39"/>
  </r>
  <r>
    <x v="181"/>
    <s v="Fredsall"/>
    <n v="39"/>
    <n v="5.7"/>
    <s v="No"/>
    <x v="0"/>
    <x v="0"/>
    <n v="2"/>
    <x v="0"/>
    <x v="0"/>
    <x v="1"/>
    <s v="5Dec1972"/>
    <n v="36889.99"/>
    <x v="0"/>
    <s v="tier - 3"/>
    <x v="3"/>
    <x v="29"/>
  </r>
  <r>
    <x v="182"/>
    <s v="Eggleston"/>
    <n v="35.299999999999997"/>
    <n v="6.09"/>
    <s v="No"/>
    <x v="0"/>
    <x v="0"/>
    <n v="1"/>
    <x v="0"/>
    <x v="0"/>
    <x v="1"/>
    <s v="4Jul1992"/>
    <n v="36837.47"/>
    <x v="1"/>
    <s v="tier - 3"/>
    <x v="3"/>
    <x v="34"/>
  </r>
  <r>
    <x v="183"/>
    <s v="Palombaro"/>
    <n v="33.42"/>
    <n v="10.67"/>
    <s v="No"/>
    <x v="0"/>
    <x v="0"/>
    <n v="0"/>
    <x v="0"/>
    <x v="0"/>
    <x v="0"/>
    <s v="28Dec1965"/>
    <n v="36795.29"/>
    <x v="1"/>
    <s v="tier - 1"/>
    <x v="3"/>
    <x v="11"/>
  </r>
  <r>
    <x v="184"/>
    <s v="Silva"/>
    <n v="37.18"/>
    <n v="6.75"/>
    <s v="Yes"/>
    <x v="0"/>
    <x v="0"/>
    <n v="2"/>
    <x v="0"/>
    <x v="0"/>
    <x v="0"/>
    <s v="14Jul1970"/>
    <n v="36786.370000000003"/>
    <x v="0"/>
    <s v="tier - 1"/>
    <x v="3"/>
    <x v="2"/>
  </r>
  <r>
    <x v="185"/>
    <s v="Bugala"/>
    <n v="33.33"/>
    <n v="9.26"/>
    <s v="Yes"/>
    <x v="0"/>
    <x v="0"/>
    <n v="2"/>
    <x v="1"/>
    <x v="0"/>
    <x v="0"/>
    <s v="29Jul1961"/>
    <n v="36580.28"/>
    <x v="1"/>
    <s v="tier - 2"/>
    <x v="0"/>
    <x v="12"/>
  </r>
  <r>
    <x v="186"/>
    <s v="Dublin"/>
    <n v="53.21"/>
    <n v="4.2699999999999996"/>
    <s v="No"/>
    <x v="0"/>
    <x v="0"/>
    <n v="1"/>
    <x v="0"/>
    <x v="0"/>
    <x v="2"/>
    <s v="9Oct1992"/>
    <n v="36572.800000000003"/>
    <x v="0"/>
    <s v="tier - 2"/>
    <x v="3"/>
    <x v="34"/>
  </r>
  <r>
    <x v="187"/>
    <s v="Cleland"/>
    <n v="38.729999999999997"/>
    <n v="11.51"/>
    <s v="No"/>
    <x v="0"/>
    <x v="0"/>
    <n v="2"/>
    <x v="0"/>
    <x v="0"/>
    <x v="0"/>
    <s v="9Aug1973"/>
    <n v="36541.550000000003"/>
    <x v="1"/>
    <s v="tier - 3"/>
    <x v="3"/>
    <x v="30"/>
  </r>
  <r>
    <x v="188"/>
    <s v="Evans"/>
    <n v="29.73"/>
    <n v="7.22"/>
    <s v="No"/>
    <x v="0"/>
    <x v="0"/>
    <n v="0"/>
    <x v="0"/>
    <x v="1"/>
    <x v="0"/>
    <s v="19Nov1962"/>
    <n v="36445.550000000003"/>
    <x v="1"/>
    <s v="tier - 2"/>
    <x v="3"/>
    <x v="5"/>
  </r>
  <r>
    <x v="189"/>
    <s v="Boyd"/>
    <n v="34.700000000000003"/>
    <n v="4.37"/>
    <s v="No"/>
    <x v="0"/>
    <x v="1"/>
    <n v="1"/>
    <x v="0"/>
    <x v="0"/>
    <x v="2"/>
    <s v="9Dec2003"/>
    <n v="36397.58"/>
    <x v="1"/>
    <s v="tier - 3"/>
    <x v="3"/>
    <x v="39"/>
  </r>
  <r>
    <x v="190"/>
    <s v="Roulier"/>
    <n v="38.28"/>
    <n v="11.56"/>
    <s v="Yes"/>
    <x v="0"/>
    <x v="0"/>
    <n v="1"/>
    <x v="0"/>
    <x v="0"/>
    <x v="0"/>
    <s v="5Jun1975"/>
    <n v="36350.71"/>
    <x v="0"/>
    <s v="tier - 2"/>
    <x v="3"/>
    <x v="20"/>
  </r>
  <r>
    <x v="191"/>
    <s v="Mullins"/>
    <n v="33.57"/>
    <n v="8.82"/>
    <s v="Yes"/>
    <x v="0"/>
    <x v="0"/>
    <n v="0"/>
    <x v="0"/>
    <x v="0"/>
    <x v="0"/>
    <s v="18Oct1967"/>
    <n v="36332.449999999997"/>
    <x v="0"/>
    <s v="tier - 3"/>
    <x v="3"/>
    <x v="23"/>
  </r>
  <r>
    <x v="192"/>
    <s v="Hofmann"/>
    <n v="52.06"/>
    <n v="4.6900000000000004"/>
    <s v="No"/>
    <x v="0"/>
    <x v="0"/>
    <n v="1"/>
    <x v="0"/>
    <x v="0"/>
    <x v="2"/>
    <s v="16Jun1992"/>
    <n v="36314.050000000003"/>
    <x v="1"/>
    <s v="tier - 2"/>
    <x v="3"/>
    <x v="34"/>
  </r>
  <r>
    <x v="193"/>
    <s v="Garcia Garcia"/>
    <n v="38.17"/>
    <n v="4.53"/>
    <s v="No"/>
    <x v="1"/>
    <x v="0"/>
    <n v="1"/>
    <x v="0"/>
    <x v="0"/>
    <x v="2"/>
    <s v="25Dec2004"/>
    <n v="36307.800000000003"/>
    <x v="0"/>
    <s v="tier - 2"/>
    <x v="0"/>
    <x v="41"/>
  </r>
  <r>
    <x v="194"/>
    <s v="Klecker"/>
    <n v="36.954999999999998"/>
    <n v="5.84"/>
    <s v="No"/>
    <x v="0"/>
    <x v="1"/>
    <n v="1"/>
    <x v="0"/>
    <x v="0"/>
    <x v="1"/>
    <s v="5Sep2003"/>
    <n v="36219.410000000003"/>
    <x v="0"/>
    <s v="tier - 1"/>
    <x v="1"/>
    <x v="39"/>
  </r>
  <r>
    <x v="195"/>
    <s v="Cancre"/>
    <n v="34.4"/>
    <n v="4.9000000000000004"/>
    <s v="No"/>
    <x v="0"/>
    <x v="1"/>
    <n v="1"/>
    <x v="0"/>
    <x v="0"/>
    <x v="2"/>
    <s v="28Dec1993"/>
    <n v="36197.699999999997"/>
    <x v="0"/>
    <s v="tier - 3"/>
    <x v="3"/>
    <x v="21"/>
  </r>
  <r>
    <x v="196"/>
    <s v="Denucci"/>
    <n v="31.73"/>
    <n v="4.3"/>
    <s v="No"/>
    <x v="0"/>
    <x v="0"/>
    <n v="0"/>
    <x v="0"/>
    <x v="0"/>
    <x v="2"/>
    <s v="1Oct1999"/>
    <n v="36189.1"/>
    <x v="0"/>
    <s v="tier - 3"/>
    <x v="4"/>
    <x v="35"/>
  </r>
  <r>
    <x v="197"/>
    <s v="Saldana"/>
    <n v="36.64"/>
    <n v="11.34"/>
    <s v="No"/>
    <x v="0"/>
    <x v="0"/>
    <n v="0"/>
    <x v="0"/>
    <x v="0"/>
    <x v="0"/>
    <s v="6Dec1974"/>
    <n v="36182.870000000003"/>
    <x v="1"/>
    <s v="tier - 3"/>
    <x v="1"/>
    <x v="20"/>
  </r>
  <r>
    <x v="198"/>
    <s v="Weinberg"/>
    <n v="36.85"/>
    <n v="5.88"/>
    <s v="No"/>
    <x v="1"/>
    <x v="0"/>
    <n v="1"/>
    <x v="0"/>
    <x v="0"/>
    <x v="1"/>
    <s v="30Aug2004"/>
    <n v="36149.480000000003"/>
    <x v="1"/>
    <s v="tier - 2"/>
    <x v="0"/>
    <x v="41"/>
  </r>
  <r>
    <x v="199"/>
    <s v="Walsh"/>
    <n v="33.33"/>
    <n v="5.01"/>
    <s v="Yes"/>
    <x v="0"/>
    <x v="1"/>
    <n v="1"/>
    <x v="0"/>
    <x v="0"/>
    <x v="2"/>
    <s v="12Jun1997"/>
    <n v="36124.57"/>
    <x v="0"/>
    <s v="tier - 3"/>
    <x v="0"/>
    <x v="31"/>
  </r>
  <r>
    <x v="200"/>
    <s v="Pasten"/>
    <n v="39.14"/>
    <n v="4.4000000000000004"/>
    <s v="No"/>
    <x v="0"/>
    <x v="1"/>
    <n v="1"/>
    <x v="0"/>
    <x v="0"/>
    <x v="2"/>
    <s v="4Nov1979"/>
    <n v="36090.49"/>
    <x v="1"/>
    <s v="tier - 2"/>
    <x v="3"/>
    <x v="19"/>
  </r>
  <r>
    <x v="201"/>
    <s v="LaBelle"/>
    <n v="32.9"/>
    <n v="6.26"/>
    <s v="Yes"/>
    <x v="0"/>
    <x v="0"/>
    <n v="0"/>
    <x v="0"/>
    <x v="0"/>
    <x v="1"/>
    <s v="20Aug1996"/>
    <n v="36085.22"/>
    <x v="0"/>
    <s v="tier - 1"/>
    <x v="3"/>
    <x v="45"/>
  </r>
  <r>
    <x v="202"/>
    <s v="Guzman"/>
    <n v="29.78"/>
    <n v="10.27"/>
    <s v="Yes"/>
    <x v="0"/>
    <x v="1"/>
    <n v="1"/>
    <x v="0"/>
    <x v="1"/>
    <x v="0"/>
    <s v="22Jul1963"/>
    <n v="36074.339999999997"/>
    <x v="1"/>
    <s v="tier - 1"/>
    <x v="3"/>
    <x v="8"/>
  </r>
  <r>
    <x v="203"/>
    <s v="Turnbull"/>
    <n v="32.78"/>
    <n v="5.27"/>
    <s v="No"/>
    <x v="0"/>
    <x v="0"/>
    <n v="0"/>
    <x v="0"/>
    <x v="0"/>
    <x v="2"/>
    <s v="4Sep1999"/>
    <n v="36021.01"/>
    <x v="1"/>
    <s v="tier - 3"/>
    <x v="0"/>
    <x v="35"/>
  </r>
  <r>
    <x v="204"/>
    <s v="Aguero"/>
    <n v="41.65"/>
    <n v="10.73"/>
    <s v="Yes"/>
    <x v="0"/>
    <x v="0"/>
    <n v="0"/>
    <x v="0"/>
    <x v="0"/>
    <x v="0"/>
    <s v="22Nov1981"/>
    <n v="35952.65"/>
    <x v="0"/>
    <s v="tier - 3"/>
    <x v="3"/>
    <x v="36"/>
  </r>
  <r>
    <x v="205"/>
    <s v="Woodward"/>
    <n v="50.79"/>
    <n v="4.45"/>
    <s v="No"/>
    <x v="0"/>
    <x v="0"/>
    <n v="1"/>
    <x v="0"/>
    <x v="0"/>
    <x v="2"/>
    <s v="18Jun1992"/>
    <n v="35883.269999999997"/>
    <x v="1"/>
    <s v="tier - 1"/>
    <x v="3"/>
    <x v="34"/>
  </r>
  <r>
    <x v="206"/>
    <s v="McElroy"/>
    <n v="35.43"/>
    <n v="5.25"/>
    <s v="Yes"/>
    <x v="0"/>
    <x v="0"/>
    <n v="0"/>
    <x v="0"/>
    <x v="0"/>
    <x v="2"/>
    <s v="4Oct1976"/>
    <n v="35733.96"/>
    <x v="1"/>
    <s v="tier - 2"/>
    <x v="3"/>
    <x v="17"/>
  </r>
  <r>
    <x v="207"/>
    <s v="Lopez"/>
    <n v="35.25"/>
    <n v="9.51"/>
    <s v="No"/>
    <x v="0"/>
    <x v="0"/>
    <n v="0"/>
    <x v="0"/>
    <x v="0"/>
    <x v="0"/>
    <s v="15Jul1974"/>
    <n v="35711.39"/>
    <x v="1"/>
    <s v="tier - 3"/>
    <x v="1"/>
    <x v="20"/>
  </r>
  <r>
    <x v="208"/>
    <s v="Cardosi"/>
    <n v="36.85"/>
    <n v="11.12"/>
    <s v="No"/>
    <x v="0"/>
    <x v="0"/>
    <n v="0"/>
    <x v="0"/>
    <x v="0"/>
    <x v="0"/>
    <s v="19Dec1978"/>
    <n v="35701.9"/>
    <x v="1"/>
    <s v="tier - 1"/>
    <x v="3"/>
    <x v="9"/>
  </r>
  <r>
    <x v="209"/>
    <s v="Looney"/>
    <n v="31.02"/>
    <n v="4.5599999999999996"/>
    <s v="No"/>
    <x v="1"/>
    <x v="0"/>
    <n v="1"/>
    <x v="0"/>
    <x v="0"/>
    <x v="2"/>
    <s v="17Dec2000"/>
    <n v="35595.589999999997"/>
    <x v="1"/>
    <s v="tier - 3"/>
    <x v="0"/>
    <x v="22"/>
  </r>
  <r>
    <x v="210"/>
    <s v="Zyryanov"/>
    <n v="35.6"/>
    <n v="4.0199999999999996"/>
    <s v="Yes"/>
    <x v="1"/>
    <x v="0"/>
    <n v="2"/>
    <x v="0"/>
    <x v="0"/>
    <x v="2"/>
    <s v="19Nov2000"/>
    <n v="35585.58"/>
    <x v="1"/>
    <s v="tier - 3"/>
    <x v="3"/>
    <x v="22"/>
  </r>
  <r>
    <x v="211"/>
    <s v="Gavin"/>
    <n v="34.39"/>
    <n v="8.7200000000000006"/>
    <s v="No"/>
    <x v="0"/>
    <x v="0"/>
    <n v="0"/>
    <x v="0"/>
    <x v="0"/>
    <x v="0"/>
    <s v="10Aug1971"/>
    <n v="35583.17"/>
    <x v="0"/>
    <s v="tier - 3"/>
    <x v="3"/>
    <x v="14"/>
  </r>
  <r>
    <x v="212"/>
    <s v="Littlefield"/>
    <n v="29.06"/>
    <n v="6.25"/>
    <s v="Yes"/>
    <x v="0"/>
    <x v="0"/>
    <n v="1"/>
    <x v="0"/>
    <x v="1"/>
    <x v="1"/>
    <s v="29Aug1964"/>
    <n v="35573.26"/>
    <x v="1"/>
    <s v="tier - 1"/>
    <x v="3"/>
    <x v="13"/>
  </r>
  <r>
    <x v="213"/>
    <s v="Shearer"/>
    <n v="35.799999999999997"/>
    <n v="7.32"/>
    <s v="No"/>
    <x v="0"/>
    <x v="0"/>
    <n v="2"/>
    <x v="0"/>
    <x v="0"/>
    <x v="0"/>
    <s v="27Oct1973"/>
    <n v="35547.72"/>
    <x v="0"/>
    <s v="tier - 1"/>
    <x v="3"/>
    <x v="30"/>
  </r>
  <r>
    <x v="214"/>
    <s v="Armstrong"/>
    <n v="49.8"/>
    <n v="4.24"/>
    <s v="No"/>
    <x v="0"/>
    <x v="0"/>
    <n v="1"/>
    <x v="0"/>
    <x v="0"/>
    <x v="2"/>
    <s v="13Sep1992"/>
    <n v="35547.47"/>
    <x v="1"/>
    <s v="tier - 3"/>
    <x v="3"/>
    <x v="34"/>
  </r>
  <r>
    <x v="215"/>
    <s v="Warriner"/>
    <n v="35.71"/>
    <n v="6.84"/>
    <s v="No"/>
    <x v="0"/>
    <x v="0"/>
    <n v="2"/>
    <x v="0"/>
    <x v="0"/>
    <x v="0"/>
    <s v="16Dec1973"/>
    <n v="35517.19"/>
    <x v="1"/>
    <s v="tier - 2"/>
    <x v="3"/>
    <x v="30"/>
  </r>
  <r>
    <x v="216"/>
    <s v="White"/>
    <n v="30.8"/>
    <n v="5.23"/>
    <s v="Yes"/>
    <x v="0"/>
    <x v="0"/>
    <n v="1"/>
    <x v="0"/>
    <x v="0"/>
    <x v="2"/>
    <s v="20Nov1988"/>
    <n v="35491.64"/>
    <x v="0"/>
    <s v="tier - 2"/>
    <x v="3"/>
    <x v="24"/>
  </r>
  <r>
    <x v="217"/>
    <s v="Cordaro"/>
    <n v="33.69"/>
    <n v="9.68"/>
    <s v="No"/>
    <x v="0"/>
    <x v="0"/>
    <n v="0"/>
    <x v="0"/>
    <x v="0"/>
    <x v="0"/>
    <s v="22Sep1971"/>
    <n v="35345.730000000003"/>
    <x v="1"/>
    <s v="tier - 3"/>
    <x v="3"/>
    <x v="14"/>
  </r>
  <r>
    <x v="218"/>
    <s v="Hamilton"/>
    <n v="42.27"/>
    <n v="6.05"/>
    <s v="Yes"/>
    <x v="0"/>
    <x v="0"/>
    <n v="1"/>
    <x v="0"/>
    <x v="0"/>
    <x v="1"/>
    <s v="19Sep1988"/>
    <n v="35315.96"/>
    <x v="1"/>
    <s v="tier - 1"/>
    <x v="3"/>
    <x v="24"/>
  </r>
  <r>
    <x v="219"/>
    <s v="Meyer"/>
    <n v="53.25"/>
    <n v="6.11"/>
    <s v="Yes"/>
    <x v="0"/>
    <x v="1"/>
    <n v="1"/>
    <x v="0"/>
    <x v="0"/>
    <x v="1"/>
    <s v="9Jul1997"/>
    <n v="35302.089999999997"/>
    <x v="0"/>
    <s v="tier - 2"/>
    <x v="3"/>
    <x v="31"/>
  </r>
  <r>
    <x v="220"/>
    <s v="Duke"/>
    <n v="26.8"/>
    <n v="10.93"/>
    <s v="Yes"/>
    <x v="0"/>
    <x v="0"/>
    <n v="0"/>
    <x v="1"/>
    <x v="1"/>
    <x v="0"/>
    <s v="30Dec1967"/>
    <n v="35160.129999999997"/>
    <x v="1"/>
    <s v="tier - 2"/>
    <x v="3"/>
    <x v="23"/>
  </r>
  <r>
    <x v="221"/>
    <s v="Malatesta"/>
    <n v="28.5"/>
    <n v="5.12"/>
    <s v="No"/>
    <x v="0"/>
    <x v="0"/>
    <n v="1"/>
    <x v="0"/>
    <x v="1"/>
    <x v="2"/>
    <s v="22Dec1998"/>
    <n v="35147.53"/>
    <x v="0"/>
    <s v="tier - 1"/>
    <x v="4"/>
    <x v="44"/>
  </r>
  <r>
    <x v="222"/>
    <s v="Hinrichsen"/>
    <n v="22.895"/>
    <n v="5.72"/>
    <s v="No"/>
    <x v="0"/>
    <x v="0"/>
    <n v="0"/>
    <x v="0"/>
    <x v="2"/>
    <x v="1"/>
    <s v="29Jun1977"/>
    <n v="35069.370000000003"/>
    <x v="0"/>
    <s v="tier - 1"/>
    <x v="6"/>
    <x v="1"/>
  </r>
  <r>
    <x v="223"/>
    <s v="Lucan"/>
    <n v="34.06"/>
    <n v="11.83"/>
    <s v="Yes"/>
    <x v="0"/>
    <x v="0"/>
    <n v="1"/>
    <x v="0"/>
    <x v="0"/>
    <x v="0"/>
    <s v="29Aug1975"/>
    <n v="35050.620000000003"/>
    <x v="1"/>
    <s v="tier - 1"/>
    <x v="3"/>
    <x v="28"/>
  </r>
  <r>
    <x v="224"/>
    <s v="Koch"/>
    <n v="36.409999999999997"/>
    <n v="4.55"/>
    <s v="No"/>
    <x v="0"/>
    <x v="0"/>
    <n v="0"/>
    <x v="0"/>
    <x v="0"/>
    <x v="2"/>
    <s v="5Jul1982"/>
    <n v="35000.730000000003"/>
    <x v="1"/>
    <s v="tier - 3"/>
    <x v="3"/>
    <x v="37"/>
  </r>
  <r>
    <x v="225"/>
    <s v="Smith"/>
    <n v="52.3"/>
    <n v="4.87"/>
    <s v="Yes"/>
    <x v="0"/>
    <x v="1"/>
    <n v="1"/>
    <x v="0"/>
    <x v="0"/>
    <x v="2"/>
    <s v="22Aug1997"/>
    <n v="34979.86"/>
    <x v="1"/>
    <s v="tier - 2"/>
    <x v="3"/>
    <x v="31"/>
  </r>
  <r>
    <x v="226"/>
    <s v="O'Connor"/>
    <n v="52.66"/>
    <n v="4.45"/>
    <s v="No"/>
    <x v="0"/>
    <x v="0"/>
    <n v="1"/>
    <x v="0"/>
    <x v="0"/>
    <x v="2"/>
    <s v="22Aug1998"/>
    <n v="34976.42"/>
    <x v="1"/>
    <s v="tier - 1"/>
    <x v="3"/>
    <x v="44"/>
  </r>
  <r>
    <x v="227"/>
    <s v="Kampwerth"/>
    <n v="29.57"/>
    <n v="9.42"/>
    <s v="Yes"/>
    <x v="0"/>
    <x v="0"/>
    <n v="0"/>
    <x v="0"/>
    <x v="1"/>
    <x v="0"/>
    <s v="7Oct1967"/>
    <n v="34975.68"/>
    <x v="1"/>
    <s v="tier - 2"/>
    <x v="3"/>
    <x v="23"/>
  </r>
  <r>
    <x v="228"/>
    <s v="Federoff"/>
    <n v="36.99"/>
    <n v="5.37"/>
    <s v="Yes"/>
    <x v="0"/>
    <x v="1"/>
    <n v="1"/>
    <x v="0"/>
    <x v="0"/>
    <x v="2"/>
    <s v="29Jul1983"/>
    <n v="34940.61"/>
    <x v="1"/>
    <s v="tier - 3"/>
    <x v="3"/>
    <x v="33"/>
  </r>
  <r>
    <x v="229"/>
    <s v="Goya"/>
    <n v="31.4"/>
    <n v="4.5999999999999996"/>
    <s v="Yes"/>
    <x v="0"/>
    <x v="0"/>
    <n v="1"/>
    <x v="0"/>
    <x v="0"/>
    <x v="2"/>
    <s v="17Oct1995"/>
    <n v="34838.870000000003"/>
    <x v="1"/>
    <s v="tier - 3"/>
    <x v="3"/>
    <x v="40"/>
  </r>
  <r>
    <x v="230"/>
    <s v="Hodges"/>
    <n v="34.9"/>
    <n v="6.22"/>
    <s v="No"/>
    <x v="0"/>
    <x v="1"/>
    <n v="1"/>
    <x v="0"/>
    <x v="0"/>
    <x v="1"/>
    <s v="17Sep2003"/>
    <n v="34828.65"/>
    <x v="0"/>
    <s v="tier - 3"/>
    <x v="3"/>
    <x v="39"/>
  </r>
  <r>
    <x v="231"/>
    <s v="Erickson"/>
    <n v="31.13"/>
    <n v="4.5199999999999996"/>
    <s v="Yes"/>
    <x v="0"/>
    <x v="0"/>
    <n v="1"/>
    <x v="0"/>
    <x v="0"/>
    <x v="2"/>
    <s v="27Dec1995"/>
    <n v="34806.47"/>
    <x v="0"/>
    <s v="tier - 2"/>
    <x v="0"/>
    <x v="40"/>
  </r>
  <r>
    <x v="232"/>
    <s v="Welleck"/>
    <n v="34.799999999999997"/>
    <n v="6.18"/>
    <s v="No"/>
    <x v="0"/>
    <x v="1"/>
    <n v="1"/>
    <x v="0"/>
    <x v="0"/>
    <x v="1"/>
    <s v="3Jul2003"/>
    <n v="34779.620000000003"/>
    <x v="0"/>
    <s v="tier - 2"/>
    <x v="3"/>
    <x v="39"/>
  </r>
  <r>
    <x v="233"/>
    <s v="Polen"/>
    <n v="31.68"/>
    <n v="4.4000000000000004"/>
    <s v="No"/>
    <x v="0"/>
    <x v="0"/>
    <n v="0"/>
    <x v="0"/>
    <x v="0"/>
    <x v="2"/>
    <s v="7Jul1994"/>
    <n v="34672.15"/>
    <x v="0"/>
    <s v="tier - 3"/>
    <x v="0"/>
    <x v="6"/>
  </r>
  <r>
    <x v="234"/>
    <s v="Lynch"/>
    <n v="33.534999999999997"/>
    <n v="6.23"/>
    <s v="No"/>
    <x v="1"/>
    <x v="0"/>
    <n v="1"/>
    <x v="0"/>
    <x v="0"/>
    <x v="1"/>
    <s v="9Oct2004"/>
    <n v="34617.839999999997"/>
    <x v="0"/>
    <s v="tier - 3"/>
    <x v="4"/>
    <x v="41"/>
  </r>
  <r>
    <x v="235"/>
    <s v="Hufstader"/>
    <n v="31.92"/>
    <n v="5.33"/>
    <s v="Yes"/>
    <x v="0"/>
    <x v="0"/>
    <n v="0"/>
    <x v="0"/>
    <x v="0"/>
    <x v="2"/>
    <s v="25Nov1976"/>
    <n v="34543.39"/>
    <x v="1"/>
    <s v="tier - 3"/>
    <x v="3"/>
    <x v="17"/>
  </r>
  <r>
    <x v="236"/>
    <s v="Doak"/>
    <n v="32.700000000000003"/>
    <n v="4.09"/>
    <s v="No"/>
    <x v="0"/>
    <x v="0"/>
    <n v="1"/>
    <x v="0"/>
    <x v="0"/>
    <x v="2"/>
    <s v="24Jun1998"/>
    <n v="34472.839999999997"/>
    <x v="0"/>
    <s v="tier - 3"/>
    <x v="3"/>
    <x v="44"/>
  </r>
  <r>
    <x v="237"/>
    <s v="Noya"/>
    <n v="41.25"/>
    <n v="5.19"/>
    <s v="No"/>
    <x v="0"/>
    <x v="0"/>
    <n v="0"/>
    <x v="0"/>
    <x v="0"/>
    <x v="2"/>
    <s v="24Sep1990"/>
    <n v="34456.269999999997"/>
    <x v="0"/>
    <s v="tier - 2"/>
    <x v="3"/>
    <x v="3"/>
  </r>
  <r>
    <x v="238"/>
    <s v="Heninger"/>
    <n v="33.11"/>
    <n v="4.12"/>
    <s v="No"/>
    <x v="0"/>
    <x v="1"/>
    <n v="1"/>
    <x v="0"/>
    <x v="0"/>
    <x v="2"/>
    <s v="5Oct2003"/>
    <n v="34439.86"/>
    <x v="1"/>
    <s v="tier - 1"/>
    <x v="0"/>
    <x v="39"/>
  </r>
  <r>
    <x v="239"/>
    <s v="Richardson"/>
    <n v="36.159999999999997"/>
    <n v="5.0999999999999996"/>
    <s v="No"/>
    <x v="0"/>
    <x v="0"/>
    <n v="1"/>
    <x v="0"/>
    <x v="0"/>
    <x v="2"/>
    <s v="1Oct1984"/>
    <n v="34402.22"/>
    <x v="1"/>
    <s v="tier - 3"/>
    <x v="3"/>
    <x v="32"/>
  </r>
  <r>
    <x v="240"/>
    <s v="Deucher"/>
    <n v="33.72"/>
    <n v="6.21"/>
    <s v="Yes"/>
    <x v="0"/>
    <x v="1"/>
    <n v="1"/>
    <x v="0"/>
    <x v="0"/>
    <x v="1"/>
    <s v="2Oct1983"/>
    <n v="34307.22"/>
    <x v="1"/>
    <s v="tier - 2"/>
    <x v="1"/>
    <x v="33"/>
  </r>
  <r>
    <x v="241"/>
    <s v="Wilson"/>
    <n v="37.74"/>
    <n v="9.5299999999999994"/>
    <s v="Yes"/>
    <x v="0"/>
    <x v="0"/>
    <n v="1"/>
    <x v="0"/>
    <x v="0"/>
    <x v="0"/>
    <s v="11Oct1986"/>
    <n v="34293.120000000003"/>
    <x v="0"/>
    <s v="tier - 2"/>
    <x v="3"/>
    <x v="27"/>
  </r>
  <r>
    <x v="242"/>
    <s v="Hall"/>
    <n v="48.75"/>
    <n v="4.6399999999999997"/>
    <s v="Yes"/>
    <x v="0"/>
    <x v="0"/>
    <n v="1"/>
    <x v="0"/>
    <x v="0"/>
    <x v="2"/>
    <s v="30Oct1995"/>
    <n v="34289.43"/>
    <x v="0"/>
    <s v="tier - 1"/>
    <x v="3"/>
    <x v="40"/>
  </r>
  <r>
    <x v="243"/>
    <s v="Reed"/>
    <n v="31.065000000000001"/>
    <n v="5.05"/>
    <s v="No"/>
    <x v="0"/>
    <x v="0"/>
    <n v="1"/>
    <x v="0"/>
    <x v="0"/>
    <x v="2"/>
    <s v="11Jun1998"/>
    <n v="34254.050000000003"/>
    <x v="0"/>
    <s v="tier - 3"/>
    <x v="9"/>
    <x v="44"/>
  </r>
  <r>
    <x v="244"/>
    <s v="Frome"/>
    <n v="23.55"/>
    <n v="10.38"/>
    <s v="No"/>
    <x v="0"/>
    <x v="0"/>
    <n v="0"/>
    <x v="0"/>
    <x v="2"/>
    <x v="0"/>
    <s v="5Jul1962"/>
    <n v="34218.019999999997"/>
    <x v="0"/>
    <s v="tier - 1"/>
    <x v="3"/>
    <x v="5"/>
  </r>
  <r>
    <x v="245"/>
    <s v="Creasy"/>
    <n v="30.18"/>
    <n v="8.31"/>
    <s v="Yes"/>
    <x v="0"/>
    <x v="0"/>
    <n v="1"/>
    <x v="0"/>
    <x v="0"/>
    <x v="0"/>
    <s v="21Jul1975"/>
    <n v="34210.33"/>
    <x v="1"/>
    <s v="tier - 1"/>
    <x v="1"/>
    <x v="28"/>
  </r>
  <r>
    <x v="246"/>
    <s v="Latimer"/>
    <n v="29.94"/>
    <n v="7.59"/>
    <s v="No"/>
    <x v="0"/>
    <x v="0"/>
    <n v="0"/>
    <x v="0"/>
    <x v="0"/>
    <x v="0"/>
    <s v="25Aug1971"/>
    <n v="34205.07"/>
    <x v="1"/>
    <s v="tier - 2"/>
    <x v="3"/>
    <x v="14"/>
  </r>
  <r>
    <x v="247"/>
    <s v="Wei"/>
    <n v="31.4"/>
    <n v="5.49"/>
    <s v="No"/>
    <x v="0"/>
    <x v="0"/>
    <n v="0"/>
    <x v="0"/>
    <x v="0"/>
    <x v="2"/>
    <s v="6Nov1999"/>
    <n v="34166.269999999997"/>
    <x v="1"/>
    <s v="tier - 3"/>
    <x v="3"/>
    <x v="35"/>
  </r>
  <r>
    <x v="248"/>
    <s v="Hayes"/>
    <n v="53.06"/>
    <n v="11.68"/>
    <s v="No"/>
    <x v="0"/>
    <x v="0"/>
    <n v="0"/>
    <x v="0"/>
    <x v="0"/>
    <x v="0"/>
    <s v="26Dec2002"/>
    <n v="34084.68"/>
    <x v="1"/>
    <s v="tier - 3"/>
    <x v="3"/>
    <x v="43"/>
  </r>
  <r>
    <x v="249"/>
    <s v="Velardo"/>
    <n v="30.25"/>
    <n v="4.1900000000000004"/>
    <s v="No"/>
    <x v="0"/>
    <x v="0"/>
    <n v="2"/>
    <x v="0"/>
    <x v="0"/>
    <x v="2"/>
    <s v="26Jul1972"/>
    <n v="34053.360000000001"/>
    <x v="1"/>
    <s v="tier - 2"/>
    <x v="3"/>
    <x v="29"/>
  </r>
  <r>
    <x v="250"/>
    <s v="Kastes"/>
    <n v="46.68"/>
    <n v="4.01"/>
    <s v="No"/>
    <x v="0"/>
    <x v="0"/>
    <n v="0"/>
    <x v="0"/>
    <x v="0"/>
    <x v="2"/>
    <s v="25Sep1994"/>
    <n v="33975.47"/>
    <x v="1"/>
    <s v="tier - 2"/>
    <x v="3"/>
    <x v="6"/>
  </r>
  <r>
    <x v="251"/>
    <s v="Escorcia"/>
    <n v="30.4"/>
    <n v="5.91"/>
    <s v="No"/>
    <x v="1"/>
    <x v="0"/>
    <n v="2"/>
    <x v="0"/>
    <x v="0"/>
    <x v="1"/>
    <s v="27Dec2000"/>
    <n v="33907.550000000003"/>
    <x v="1"/>
    <s v="tier - 2"/>
    <x v="1"/>
    <x v="22"/>
  </r>
  <r>
    <x v="252"/>
    <s v="Larscheid"/>
    <n v="30.2"/>
    <n v="4.47"/>
    <s v="Yes"/>
    <x v="0"/>
    <x v="1"/>
    <n v="1"/>
    <x v="0"/>
    <x v="0"/>
    <x v="2"/>
    <s v="9Aug1997"/>
    <n v="33900.65"/>
    <x v="1"/>
    <s v="tier - 3"/>
    <x v="3"/>
    <x v="31"/>
  </r>
  <r>
    <x v="253"/>
    <s v="O'Bannon"/>
    <n v="51.18"/>
    <n v="4.5599999999999996"/>
    <s v="Yes"/>
    <x v="1"/>
    <x v="0"/>
    <n v="2"/>
    <x v="0"/>
    <x v="0"/>
    <x v="2"/>
    <s v="26Oct2000"/>
    <n v="33829.39"/>
    <x v="1"/>
    <s v="tier - 3"/>
    <x v="3"/>
    <x v="22"/>
  </r>
  <r>
    <x v="254"/>
    <s v="Ridgway"/>
    <n v="22.18"/>
    <n v="9.9"/>
    <s v="No"/>
    <x v="0"/>
    <x v="0"/>
    <n v="0"/>
    <x v="0"/>
    <x v="2"/>
    <x v="0"/>
    <s v="11Dec1962"/>
    <n v="33753.32"/>
    <x v="0"/>
    <s v="tier - 3"/>
    <x v="3"/>
    <x v="5"/>
  </r>
  <r>
    <x v="255"/>
    <s v="Black"/>
    <n v="31.92"/>
    <n v="5.1100000000000003"/>
    <s v="No"/>
    <x v="0"/>
    <x v="1"/>
    <n v="1"/>
    <x v="0"/>
    <x v="0"/>
    <x v="2"/>
    <s v="12Sep2003"/>
    <n v="33750.29"/>
    <x v="0"/>
    <s v="tier - 3"/>
    <x v="1"/>
    <x v="39"/>
  </r>
  <r>
    <x v="256"/>
    <s v="Canton"/>
    <n v="31.73"/>
    <n v="5.73"/>
    <s v="No"/>
    <x v="1"/>
    <x v="0"/>
    <n v="1"/>
    <x v="0"/>
    <x v="0"/>
    <x v="1"/>
    <s v="1Nov2004"/>
    <n v="33732.69"/>
    <x v="0"/>
    <s v="tier - 1"/>
    <x v="6"/>
    <x v="41"/>
  </r>
  <r>
    <x v="257"/>
    <s v="Fine"/>
    <n v="45.52"/>
    <n v="6.04"/>
    <s v="No"/>
    <x v="0"/>
    <x v="1"/>
    <n v="1"/>
    <x v="0"/>
    <x v="0"/>
    <x v="1"/>
    <s v="28Nov1993"/>
    <n v="33707.550000000003"/>
    <x v="1"/>
    <s v="tier - 2"/>
    <x v="3"/>
    <x v="21"/>
  </r>
  <r>
    <x v="258"/>
    <s v="Bui"/>
    <n v="52.81"/>
    <n v="5.19"/>
    <s v="No"/>
    <x v="0"/>
    <x v="1"/>
    <n v="1"/>
    <x v="0"/>
    <x v="0"/>
    <x v="2"/>
    <s v="9Sep2003"/>
    <n v="33611.71"/>
    <x v="0"/>
    <s v="tier - 2"/>
    <x v="3"/>
    <x v="39"/>
  </r>
  <r>
    <x v="259"/>
    <s v="Riepma"/>
    <n v="33.58"/>
    <n v="5.56"/>
    <s v="No"/>
    <x v="0"/>
    <x v="0"/>
    <n v="1"/>
    <x v="0"/>
    <x v="0"/>
    <x v="2"/>
    <s v="22Jul1984"/>
    <n v="33527.1"/>
    <x v="1"/>
    <s v="tier - 3"/>
    <x v="3"/>
    <x v="32"/>
  </r>
  <r>
    <x v="260"/>
    <s v="Inman"/>
    <n v="30.684999999999999"/>
    <n v="8.23"/>
    <s v="No"/>
    <x v="0"/>
    <x v="0"/>
    <n v="0"/>
    <x v="0"/>
    <x v="0"/>
    <x v="0"/>
    <s v="25Aug2002"/>
    <n v="33475.82"/>
    <x v="0"/>
    <s v="tier - 1"/>
    <x v="11"/>
    <x v="43"/>
  </r>
  <r>
    <x v="261"/>
    <s v="Kruzel"/>
    <n v="37.524999999999999"/>
    <n v="9.0299999999999994"/>
    <s v="Yes"/>
    <x v="0"/>
    <x v="0"/>
    <n v="2"/>
    <x v="1"/>
    <x v="0"/>
    <x v="0"/>
    <s v="18Jun1970"/>
    <n v="33471.97"/>
    <x v="1"/>
    <s v="tier - 2"/>
    <x v="1"/>
    <x v="2"/>
  </r>
  <r>
    <x v="262"/>
    <s v="Lindsay"/>
    <n v="34.5"/>
    <n v="4.07"/>
    <s v="Yes"/>
    <x v="0"/>
    <x v="0"/>
    <n v="0"/>
    <x v="0"/>
    <x v="0"/>
    <x v="2"/>
    <s v="7Dec1985"/>
    <n v="33450.99"/>
    <x v="1"/>
    <s v="tier - 2"/>
    <x v="3"/>
    <x v="18"/>
  </r>
  <r>
    <x v="263"/>
    <s v="Land"/>
    <n v="28.16"/>
    <n v="5.77"/>
    <s v="No"/>
    <x v="0"/>
    <x v="0"/>
    <n v="2"/>
    <x v="0"/>
    <x v="1"/>
    <x v="1"/>
    <s v="5Sep1972"/>
    <n v="33344.449999999997"/>
    <x v="1"/>
    <s v="tier - 3"/>
    <x v="3"/>
    <x v="29"/>
  </r>
  <r>
    <x v="264"/>
    <s v="Brecher"/>
    <n v="30.02"/>
    <n v="5.98"/>
    <s v="No"/>
    <x v="0"/>
    <x v="1"/>
    <n v="1"/>
    <x v="0"/>
    <x v="0"/>
    <x v="1"/>
    <s v="28Nov2003"/>
    <n v="33307.550000000003"/>
    <x v="1"/>
    <s v="tier - 3"/>
    <x v="1"/>
    <x v="39"/>
  </r>
  <r>
    <x v="265"/>
    <s v="Debolt"/>
    <n v="37.82"/>
    <n v="6.01"/>
    <s v="No"/>
    <x v="0"/>
    <x v="0"/>
    <n v="0"/>
    <x v="0"/>
    <x v="0"/>
    <x v="1"/>
    <s v="12Oct1990"/>
    <n v="33292.83"/>
    <x v="1"/>
    <s v="tier - 1"/>
    <x v="3"/>
    <x v="3"/>
  </r>
  <r>
    <x v="266"/>
    <s v="Oswalt"/>
    <n v="33.14"/>
    <n v="5.67"/>
    <s v="Yes"/>
    <x v="0"/>
    <x v="0"/>
    <n v="0"/>
    <x v="0"/>
    <x v="0"/>
    <x v="2"/>
    <s v="15Jul1985"/>
    <n v="33121"/>
    <x v="1"/>
    <s v="tier - 1"/>
    <x v="3"/>
    <x v="18"/>
  </r>
  <r>
    <x v="267"/>
    <s v="Boyd"/>
    <n v="25.14"/>
    <n v="6.02"/>
    <s v="Yes"/>
    <x v="0"/>
    <x v="1"/>
    <n v="1"/>
    <x v="0"/>
    <x v="1"/>
    <x v="1"/>
    <s v="30Oct1969"/>
    <n v="33090.660000000003"/>
    <x v="1"/>
    <s v="tier - 2"/>
    <x v="3"/>
    <x v="16"/>
  </r>
  <r>
    <x v="268"/>
    <s v="Bulewich"/>
    <n v="20.18"/>
    <n v="11.19"/>
    <s v="No"/>
    <x v="0"/>
    <x v="0"/>
    <n v="0"/>
    <x v="0"/>
    <x v="2"/>
    <x v="0"/>
    <s v="1Jul1962"/>
    <n v="33074.94"/>
    <x v="0"/>
    <s v="tier - 2"/>
    <x v="3"/>
    <x v="5"/>
  </r>
  <r>
    <x v="269"/>
    <s v="Fukuda"/>
    <n v="44.36"/>
    <n v="5.1100000000000003"/>
    <s v="No"/>
    <x v="0"/>
    <x v="0"/>
    <n v="0"/>
    <x v="0"/>
    <x v="0"/>
    <x v="2"/>
    <s v="28Jul1994"/>
    <n v="33057.230000000003"/>
    <x v="0"/>
    <s v="tier - 2"/>
    <x v="3"/>
    <x v="6"/>
  </r>
  <r>
    <x v="270"/>
    <s v="Phillips"/>
    <n v="23.82"/>
    <n v="10.85"/>
    <s v="Yes"/>
    <x v="0"/>
    <x v="0"/>
    <n v="0"/>
    <x v="0"/>
    <x v="2"/>
    <x v="0"/>
    <s v="10Jul1967"/>
    <n v="33025.32"/>
    <x v="1"/>
    <s v="tier - 3"/>
    <x v="3"/>
    <x v="23"/>
  </r>
  <r>
    <x v="271"/>
    <s v="Maddison"/>
    <n v="45"/>
    <n v="5.24"/>
    <s v="Yes"/>
    <x v="0"/>
    <x v="0"/>
    <n v="1"/>
    <x v="0"/>
    <x v="0"/>
    <x v="2"/>
    <s v="8Jul1995"/>
    <n v="33017.46"/>
    <x v="0"/>
    <s v="tier - 1"/>
    <x v="3"/>
    <x v="40"/>
  </r>
  <r>
    <x v="272"/>
    <s v="Lockwood"/>
    <n v="26.62"/>
    <n v="10.08"/>
    <s v="No"/>
    <x v="0"/>
    <x v="0"/>
    <n v="0"/>
    <x v="0"/>
    <x v="1"/>
    <x v="0"/>
    <s v="24Aug1971"/>
    <n v="32947.629999999997"/>
    <x v="1"/>
    <s v="tier - 1"/>
    <x v="3"/>
    <x v="14"/>
  </r>
  <r>
    <x v="273"/>
    <s v="Defilippi"/>
    <n v="32.67"/>
    <n v="10.97"/>
    <s v="Yes"/>
    <x v="0"/>
    <x v="0"/>
    <n v="0"/>
    <x v="0"/>
    <x v="0"/>
    <x v="0"/>
    <s v="17Nov1981"/>
    <n v="32906.69"/>
    <x v="1"/>
    <s v="tier - 3"/>
    <x v="3"/>
    <x v="36"/>
  </r>
  <r>
    <x v="274"/>
    <s v="Jackson"/>
    <n v="44.44"/>
    <n v="4.9000000000000004"/>
    <s v="Yes"/>
    <x v="0"/>
    <x v="0"/>
    <n v="1"/>
    <x v="0"/>
    <x v="0"/>
    <x v="2"/>
    <s v="4Dec1995"/>
    <n v="32827.51"/>
    <x v="0"/>
    <s v="tier - 2"/>
    <x v="3"/>
    <x v="40"/>
  </r>
  <r>
    <x v="275"/>
    <s v="Ozahowski"/>
    <n v="28.31"/>
    <n v="5.33"/>
    <s v="No"/>
    <x v="0"/>
    <x v="0"/>
    <n v="0"/>
    <x v="0"/>
    <x v="1"/>
    <x v="2"/>
    <s v="12Dec1980"/>
    <n v="32787.46"/>
    <x v="0"/>
    <s v="tier - 3"/>
    <x v="1"/>
    <x v="26"/>
  </r>
  <r>
    <x v="276"/>
    <s v="Guthals"/>
    <n v="25.05"/>
    <n v="4.6100000000000003"/>
    <s v="No"/>
    <x v="0"/>
    <x v="0"/>
    <n v="2"/>
    <x v="0"/>
    <x v="1"/>
    <x v="2"/>
    <s v="7Nov1972"/>
    <n v="32765.33"/>
    <x v="1"/>
    <s v="tier - 2"/>
    <x v="1"/>
    <x v="29"/>
  </r>
  <r>
    <x v="277"/>
    <s v="Yates"/>
    <n v="28.34"/>
    <n v="8.18"/>
    <s v="No"/>
    <x v="0"/>
    <x v="0"/>
    <n v="0"/>
    <x v="0"/>
    <x v="1"/>
    <x v="0"/>
    <s v="6Dec1974"/>
    <n v="32760.48"/>
    <x v="0"/>
    <s v="tier - 1"/>
    <x v="3"/>
    <x v="20"/>
  </r>
  <r>
    <x v="278"/>
    <s v="Samuelson"/>
    <n v="17.765000000000001"/>
    <n v="5.62"/>
    <s v="No"/>
    <x v="0"/>
    <x v="0"/>
    <n v="0"/>
    <x v="0"/>
    <x v="3"/>
    <x v="2"/>
    <s v="9Jul1990"/>
    <n v="32734.19"/>
    <x v="1"/>
    <s v="tier - 1"/>
    <x v="1"/>
    <x v="3"/>
  </r>
  <r>
    <x v="279"/>
    <s v="Lemos"/>
    <n v="36.119999999999997"/>
    <n v="5.82"/>
    <s v="No"/>
    <x v="0"/>
    <x v="0"/>
    <n v="0"/>
    <x v="0"/>
    <x v="0"/>
    <x v="1"/>
    <s v="30Sep1990"/>
    <n v="32716.2"/>
    <x v="0"/>
    <s v="tier - 2"/>
    <x v="3"/>
    <x v="3"/>
  </r>
  <r>
    <x v="280"/>
    <s v="Seynders"/>
    <n v="23.19"/>
    <n v="7.66"/>
    <s v="No"/>
    <x v="0"/>
    <x v="0"/>
    <n v="0"/>
    <x v="0"/>
    <x v="2"/>
    <x v="0"/>
    <s v="1Nov1968"/>
    <n v="32686.080000000002"/>
    <x v="1"/>
    <s v="tier - 3"/>
    <x v="3"/>
    <x v="0"/>
  </r>
  <r>
    <x v="281"/>
    <s v="Saunders"/>
    <n v="35.99"/>
    <n v="4.2300000000000004"/>
    <s v="No"/>
    <x v="0"/>
    <x v="0"/>
    <n v="0"/>
    <x v="0"/>
    <x v="0"/>
    <x v="2"/>
    <s v="13Jul1990"/>
    <n v="32672.11"/>
    <x v="0"/>
    <s v="tier - 1"/>
    <x v="3"/>
    <x v="3"/>
  </r>
  <r>
    <x v="282"/>
    <s v="Walker"/>
    <n v="30.25"/>
    <n v="5.58"/>
    <s v="No"/>
    <x v="0"/>
    <x v="1"/>
    <n v="1"/>
    <x v="0"/>
    <x v="0"/>
    <x v="2"/>
    <s v="8Oct2003"/>
    <n v="32548.34"/>
    <x v="0"/>
    <s v="tier - 2"/>
    <x v="0"/>
    <x v="39"/>
  </r>
  <r>
    <x v="283"/>
    <s v="Lam"/>
    <n v="26.24"/>
    <n v="6.26"/>
    <s v="Yes"/>
    <x v="0"/>
    <x v="0"/>
    <n v="0"/>
    <x v="0"/>
    <x v="1"/>
    <x v="1"/>
    <s v="19Sep1976"/>
    <n v="32485.46"/>
    <x v="1"/>
    <s v="tier - 1"/>
    <x v="3"/>
    <x v="17"/>
  </r>
  <r>
    <x v="284"/>
    <s v="Sweigart"/>
    <n v="31.36"/>
    <n v="10.6"/>
    <s v="Yes"/>
    <x v="0"/>
    <x v="0"/>
    <n v="0"/>
    <x v="0"/>
    <x v="0"/>
    <x v="0"/>
    <s v="27Sep1981"/>
    <n v="32462.35"/>
    <x v="1"/>
    <s v="tier - 2"/>
    <x v="3"/>
    <x v="36"/>
  </r>
  <r>
    <x v="285"/>
    <s v="Sieczkowski"/>
    <n v="25.69"/>
    <n v="4.78"/>
    <s v="Yes"/>
    <x v="0"/>
    <x v="0"/>
    <n v="0"/>
    <x v="0"/>
    <x v="1"/>
    <x v="2"/>
    <s v="9Aug1976"/>
    <n v="32430.22"/>
    <x v="1"/>
    <s v="tier - 3"/>
    <x v="3"/>
    <x v="17"/>
  </r>
  <r>
    <x v="286"/>
    <s v="Jurgens"/>
    <n v="25.46"/>
    <n v="6.03"/>
    <s v="No"/>
    <x v="0"/>
    <x v="0"/>
    <n v="2"/>
    <x v="0"/>
    <x v="1"/>
    <x v="1"/>
    <s v="19Oct1972"/>
    <n v="32428.63"/>
    <x v="1"/>
    <s v="tier - 2"/>
    <x v="3"/>
    <x v="29"/>
  </r>
  <r>
    <x v="287"/>
    <s v="Hackman"/>
    <n v="31.83"/>
    <n v="11.55"/>
    <s v="Yes"/>
    <x v="0"/>
    <x v="0"/>
    <n v="1"/>
    <x v="0"/>
    <x v="0"/>
    <x v="0"/>
    <s v="2Dec1986"/>
    <n v="32288.49"/>
    <x v="1"/>
    <s v="tier - 2"/>
    <x v="3"/>
    <x v="27"/>
  </r>
  <r>
    <x v="288"/>
    <s v="Klarich"/>
    <n v="24.43"/>
    <n v="7.59"/>
    <s v="Yes"/>
    <x v="0"/>
    <x v="0"/>
    <n v="1"/>
    <x v="0"/>
    <x v="2"/>
    <x v="0"/>
    <s v="17Dec1975"/>
    <n v="32259.96"/>
    <x v="1"/>
    <s v="tier - 3"/>
    <x v="1"/>
    <x v="28"/>
  </r>
  <r>
    <x v="289"/>
    <s v="Schulten"/>
    <n v="41.9"/>
    <n v="4.26"/>
    <s v="No"/>
    <x v="0"/>
    <x v="0"/>
    <n v="0"/>
    <x v="0"/>
    <x v="0"/>
    <x v="2"/>
    <s v="8Sep1994"/>
    <n v="32222.81"/>
    <x v="1"/>
    <s v="tier - 1"/>
    <x v="3"/>
    <x v="6"/>
  </r>
  <r>
    <x v="290"/>
    <s v="Fagerstrom"/>
    <n v="22.88"/>
    <n v="5.9"/>
    <s v="Yes"/>
    <x v="0"/>
    <x v="1"/>
    <n v="1"/>
    <x v="0"/>
    <x v="2"/>
    <x v="1"/>
    <s v="11Sep1969"/>
    <n v="32192.76"/>
    <x v="0"/>
    <s v="tier - 2"/>
    <x v="3"/>
    <x v="16"/>
  </r>
  <r>
    <x v="291"/>
    <s v="Bien"/>
    <n v="29.734999999999999"/>
    <n v="7.79"/>
    <s v="No"/>
    <x v="0"/>
    <x v="0"/>
    <n v="0"/>
    <x v="1"/>
    <x v="1"/>
    <x v="0"/>
    <s v="10Nov1978"/>
    <n v="32108.66"/>
    <x v="0"/>
    <s v="tier - 3"/>
    <x v="6"/>
    <x v="9"/>
  </r>
  <r>
    <x v="292"/>
    <s v="Hess"/>
    <n v="40.74"/>
    <n v="5.28"/>
    <s v="No"/>
    <x v="0"/>
    <x v="1"/>
    <n v="1"/>
    <x v="0"/>
    <x v="0"/>
    <x v="2"/>
    <s v="13Sep1993"/>
    <n v="32086.21"/>
    <x v="0"/>
    <s v="tier - 3"/>
    <x v="3"/>
    <x v="21"/>
  </r>
  <r>
    <x v="293"/>
    <s v="Shaw"/>
    <n v="24.14"/>
    <n v="5.87"/>
    <s v="No"/>
    <x v="0"/>
    <x v="0"/>
    <n v="2"/>
    <x v="0"/>
    <x v="2"/>
    <x v="1"/>
    <s v="21Sep1972"/>
    <n v="31980.89"/>
    <x v="1"/>
    <s v="tier - 1"/>
    <x v="3"/>
    <x v="29"/>
  </r>
  <r>
    <x v="294"/>
    <s v="Williams"/>
    <n v="25.15"/>
    <n v="9.08"/>
    <s v="Yes"/>
    <x v="0"/>
    <x v="0"/>
    <n v="1"/>
    <x v="0"/>
    <x v="1"/>
    <x v="0"/>
    <s v="25Sep1975"/>
    <n v="31897.1"/>
    <x v="1"/>
    <s v="tier - 3"/>
    <x v="3"/>
    <x v="28"/>
  </r>
  <r>
    <x v="295"/>
    <s v="Menzies"/>
    <n v="28.71"/>
    <n v="5.2"/>
    <s v="No"/>
    <x v="0"/>
    <x v="0"/>
    <n v="1"/>
    <x v="0"/>
    <x v="1"/>
    <x v="2"/>
    <s v="10Sep1984"/>
    <n v="31743.919999999998"/>
    <x v="1"/>
    <s v="tier - 1"/>
    <x v="3"/>
    <x v="32"/>
  </r>
  <r>
    <x v="296"/>
    <s v="Buehler"/>
    <n v="23"/>
    <n v="5.48"/>
    <s v="No"/>
    <x v="0"/>
    <x v="0"/>
    <n v="0"/>
    <x v="0"/>
    <x v="2"/>
    <x v="2"/>
    <s v="14Oct1977"/>
    <n v="31736.7"/>
    <x v="1"/>
    <s v="tier - 2"/>
    <x v="1"/>
    <x v="1"/>
  </r>
  <r>
    <x v="297"/>
    <s v="Degen"/>
    <n v="36.86"/>
    <n v="11.95"/>
    <s v="No"/>
    <x v="0"/>
    <x v="0"/>
    <n v="0"/>
    <x v="1"/>
    <x v="0"/>
    <x v="0"/>
    <s v="13Dec1960"/>
    <n v="31620"/>
    <x v="1"/>
    <s v="tier - 1"/>
    <x v="2"/>
    <x v="15"/>
  </r>
  <r>
    <x v="298"/>
    <s v="Arsenault"/>
    <n v="24.25"/>
    <n v="8.6999999999999993"/>
    <s v="Yes"/>
    <x v="0"/>
    <x v="0"/>
    <n v="1"/>
    <x v="0"/>
    <x v="2"/>
    <x v="0"/>
    <s v="29Oct1975"/>
    <n v="31591.82"/>
    <x v="1"/>
    <s v="tier - 1"/>
    <x v="3"/>
    <x v="28"/>
  </r>
  <r>
    <x v="299"/>
    <s v="Hoff"/>
    <n v="23.85"/>
    <n v="7.84"/>
    <s v="No"/>
    <x v="0"/>
    <x v="0"/>
    <n v="0"/>
    <x v="0"/>
    <x v="2"/>
    <x v="0"/>
    <s v="8Oct1974"/>
    <n v="31368.81"/>
    <x v="1"/>
    <s v="tier - 3"/>
    <x v="3"/>
    <x v="20"/>
  </r>
  <r>
    <x v="300"/>
    <s v="Hall"/>
    <n v="40.020000000000003"/>
    <n v="5.19"/>
    <s v="Yes"/>
    <x v="0"/>
    <x v="0"/>
    <n v="1"/>
    <x v="0"/>
    <x v="0"/>
    <x v="2"/>
    <s v="27Sep1995"/>
    <n v="31328.27"/>
    <x v="1"/>
    <s v="tier - 2"/>
    <x v="3"/>
    <x v="40"/>
  </r>
  <r>
    <x v="301"/>
    <s v="Ashley"/>
    <n v="19.170000000000002"/>
    <n v="8.41"/>
    <s v="No"/>
    <x v="0"/>
    <x v="0"/>
    <n v="0"/>
    <x v="0"/>
    <x v="2"/>
    <x v="0"/>
    <s v="9Jul1968"/>
    <n v="31322.53"/>
    <x v="1"/>
    <s v="tier - 1"/>
    <x v="3"/>
    <x v="0"/>
  </r>
  <r>
    <x v="302"/>
    <s v="Rindahl"/>
    <n v="43.53"/>
    <n v="5.86"/>
    <s v="Yes"/>
    <x v="1"/>
    <x v="0"/>
    <n v="2"/>
    <x v="0"/>
    <x v="0"/>
    <x v="1"/>
    <s v="22Jul2000"/>
    <n v="31234.560000000001"/>
    <x v="0"/>
    <s v="tier - 1"/>
    <x v="3"/>
    <x v="22"/>
  </r>
  <r>
    <x v="303"/>
    <s v="Clark"/>
    <n v="46.06"/>
    <n v="4.18"/>
    <s v="No"/>
    <x v="1"/>
    <x v="0"/>
    <n v="1"/>
    <x v="0"/>
    <x v="0"/>
    <x v="2"/>
    <s v="9Nov2004"/>
    <n v="31196.61"/>
    <x v="1"/>
    <s v="tier - 1"/>
    <x v="3"/>
    <x v="41"/>
  </r>
  <r>
    <x v="304"/>
    <s v="Irish"/>
    <n v="29.92"/>
    <n v="11.99"/>
    <s v="Yes"/>
    <x v="0"/>
    <x v="0"/>
    <n v="2"/>
    <x v="0"/>
    <x v="0"/>
    <x v="0"/>
    <s v="9Sep1961"/>
    <n v="30942.19"/>
    <x v="1"/>
    <s v="tier - 2"/>
    <x v="0"/>
    <x v="12"/>
  </r>
  <r>
    <x v="305"/>
    <s v="Richardson"/>
    <n v="28.46"/>
    <n v="4.8499999999999996"/>
    <s v="Yes"/>
    <x v="0"/>
    <x v="0"/>
    <n v="1"/>
    <x v="0"/>
    <x v="1"/>
    <x v="2"/>
    <s v="5Sep1988"/>
    <n v="30763.01"/>
    <x v="1"/>
    <s v="tier - 1"/>
    <x v="3"/>
    <x v="24"/>
  </r>
  <r>
    <x v="306"/>
    <s v="Dewitt"/>
    <n v="24.56"/>
    <n v="6.18"/>
    <s v="Yes"/>
    <x v="0"/>
    <x v="1"/>
    <n v="1"/>
    <x v="0"/>
    <x v="2"/>
    <x v="1"/>
    <s v="21Dec1983"/>
    <n v="30724.44"/>
    <x v="1"/>
    <s v="tier - 3"/>
    <x v="3"/>
    <x v="33"/>
  </r>
  <r>
    <x v="307"/>
    <s v="Hickman"/>
    <n v="41.19"/>
    <n v="6.37"/>
    <s v="No"/>
    <x v="0"/>
    <x v="0"/>
    <n v="0"/>
    <x v="0"/>
    <x v="0"/>
    <x v="1"/>
    <s v="21Sep1999"/>
    <n v="30697.71"/>
    <x v="0"/>
    <s v="tier - 2"/>
    <x v="3"/>
    <x v="35"/>
  </r>
  <r>
    <x v="308"/>
    <s v="Gonzalez"/>
    <n v="18.63"/>
    <n v="9.81"/>
    <s v="Yes"/>
    <x v="0"/>
    <x v="0"/>
    <n v="2"/>
    <x v="0"/>
    <x v="2"/>
    <x v="0"/>
    <s v="11Nov1970"/>
    <n v="30625.65"/>
    <x v="1"/>
    <s v="tier - 3"/>
    <x v="3"/>
    <x v="2"/>
  </r>
  <r>
    <x v="309"/>
    <s v="Difani"/>
    <n v="26.26"/>
    <n v="11.8"/>
    <s v="Yes"/>
    <x v="0"/>
    <x v="0"/>
    <n v="1"/>
    <x v="0"/>
    <x v="1"/>
    <x v="0"/>
    <s v="10Aug1986"/>
    <n v="30530.5"/>
    <x v="1"/>
    <s v="tier - 1"/>
    <x v="3"/>
    <x v="27"/>
  </r>
  <r>
    <x v="310"/>
    <s v="Turner"/>
    <n v="22.37"/>
    <n v="5.86"/>
    <s v="Yes"/>
    <x v="0"/>
    <x v="1"/>
    <n v="1"/>
    <x v="0"/>
    <x v="2"/>
    <x v="1"/>
    <s v="3Sep1983"/>
    <n v="30457.37"/>
    <x v="1"/>
    <s v="tier - 1"/>
    <x v="1"/>
    <x v="33"/>
  </r>
  <r>
    <x v="311"/>
    <s v="Widmann"/>
    <n v="39.619999999999997"/>
    <n v="4.28"/>
    <s v="No"/>
    <x v="0"/>
    <x v="0"/>
    <n v="1"/>
    <x v="0"/>
    <x v="0"/>
    <x v="2"/>
    <s v="28Oct1998"/>
    <n v="30422.03"/>
    <x v="1"/>
    <s v="tier - 3"/>
    <x v="3"/>
    <x v="44"/>
  </r>
  <r>
    <x v="312"/>
    <s v="Tunney"/>
    <n v="18.329999999999998"/>
    <n v="4.16"/>
    <s v="Yes"/>
    <x v="0"/>
    <x v="0"/>
    <n v="0"/>
    <x v="0"/>
    <x v="3"/>
    <x v="2"/>
    <s v="3Sep1976"/>
    <n v="30409.53"/>
    <x v="1"/>
    <s v="tier - 3"/>
    <x v="1"/>
    <x v="17"/>
  </r>
  <r>
    <x v="313"/>
    <s v="San Juan"/>
    <n v="17.11"/>
    <n v="4.9800000000000004"/>
    <s v="Yes"/>
    <x v="0"/>
    <x v="1"/>
    <n v="1"/>
    <x v="0"/>
    <x v="3"/>
    <x v="2"/>
    <s v="30Jul1969"/>
    <n v="30366.93"/>
    <x v="1"/>
    <s v="tier - 2"/>
    <x v="3"/>
    <x v="16"/>
  </r>
  <r>
    <x v="314"/>
    <s v="Croll"/>
    <n v="43.5"/>
    <n v="6.38"/>
    <s v="No"/>
    <x v="1"/>
    <x v="0"/>
    <n v="1"/>
    <x v="0"/>
    <x v="0"/>
    <x v="1"/>
    <s v="1Jun2004"/>
    <n v="30328.27"/>
    <x v="1"/>
    <s v="tier - 2"/>
    <x v="3"/>
    <x v="39"/>
  </r>
  <r>
    <x v="315"/>
    <s v="Rolfes"/>
    <n v="25.364999999999998"/>
    <n v="5.19"/>
    <s v="No"/>
    <x v="0"/>
    <x v="0"/>
    <n v="2"/>
    <x v="1"/>
    <x v="1"/>
    <x v="2"/>
    <s v="24Jul1972"/>
    <n v="30284.639999999999"/>
    <x v="0"/>
    <s v="tier - 1"/>
    <x v="1"/>
    <x v="29"/>
  </r>
  <r>
    <x v="316"/>
    <s v="Hinkle"/>
    <n v="28.594999999999999"/>
    <n v="10.210000000000001"/>
    <s v="No"/>
    <x v="0"/>
    <x v="0"/>
    <n v="0"/>
    <x v="1"/>
    <x v="1"/>
    <x v="0"/>
    <s v="15Sep1962"/>
    <n v="30260"/>
    <x v="0"/>
    <s v="tier - 1"/>
    <x v="7"/>
    <x v="5"/>
  </r>
  <r>
    <x v="317"/>
    <s v="Leuchanka"/>
    <n v="29.83"/>
    <n v="9.6999999999999993"/>
    <s v="Yes"/>
    <x v="0"/>
    <x v="1"/>
    <n v="1"/>
    <x v="0"/>
    <x v="1"/>
    <x v="0"/>
    <s v="13Sep1963"/>
    <n v="30184.94"/>
    <x v="0"/>
    <s v="tier - 1"/>
    <x v="7"/>
    <x v="8"/>
  </r>
  <r>
    <x v="318"/>
    <s v="Ayr"/>
    <n v="24.7"/>
    <n v="10.25"/>
    <s v="No"/>
    <x v="0"/>
    <x v="0"/>
    <n v="3"/>
    <x v="1"/>
    <x v="2"/>
    <x v="0"/>
    <s v="11Aug1958"/>
    <n v="30166.62"/>
    <x v="0"/>
    <s v="tier - 3"/>
    <x v="1"/>
    <x v="7"/>
  </r>
  <r>
    <x v="319"/>
    <s v="Siegel"/>
    <n v="17.940000000000001"/>
    <n v="9.77"/>
    <s v="No"/>
    <x v="0"/>
    <x v="0"/>
    <n v="0"/>
    <x v="0"/>
    <x v="3"/>
    <x v="0"/>
    <s v="25Dec1971"/>
    <n v="30134.75"/>
    <x v="1"/>
    <s v="tier - 3"/>
    <x v="3"/>
    <x v="14"/>
  </r>
  <r>
    <x v="320"/>
    <s v="Penrose"/>
    <n v="21.08"/>
    <n v="4.83"/>
    <s v="No"/>
    <x v="0"/>
    <x v="1"/>
    <n v="1"/>
    <x v="0"/>
    <x v="2"/>
    <x v="2"/>
    <s v="2Sep1979"/>
    <n v="30095.97"/>
    <x v="1"/>
    <s v="tier - 3"/>
    <x v="3"/>
    <x v="19"/>
  </r>
  <r>
    <x v="321"/>
    <s v="Schuler"/>
    <n v="37.715000000000003"/>
    <n v="10.86"/>
    <s v="Yes"/>
    <x v="0"/>
    <x v="0"/>
    <n v="0"/>
    <x v="1"/>
    <x v="0"/>
    <x v="0"/>
    <s v="16Jun1967"/>
    <n v="30063.58"/>
    <x v="0"/>
    <s v="tier - 1"/>
    <x v="1"/>
    <x v="23"/>
  </r>
  <r>
    <x v="322"/>
    <s v="Walker"/>
    <n v="22.39"/>
    <n v="9.5299999999999994"/>
    <s v="Yes"/>
    <x v="0"/>
    <x v="0"/>
    <n v="0"/>
    <x v="0"/>
    <x v="2"/>
    <x v="0"/>
    <s v="4Aug1981"/>
    <n v="30026.87"/>
    <x v="1"/>
    <s v="tier - 3"/>
    <x v="1"/>
    <x v="36"/>
  </r>
  <r>
    <x v="323"/>
    <s v="Stange"/>
    <n v="28.78"/>
    <n v="5.68"/>
    <s v="No"/>
    <x v="0"/>
    <x v="0"/>
    <n v="0"/>
    <x v="0"/>
    <x v="1"/>
    <x v="2"/>
    <s v="5Oct1991"/>
    <n v="29969.67"/>
    <x v="0"/>
    <s v="tier - 1"/>
    <x v="3"/>
    <x v="42"/>
  </r>
  <r>
    <x v="324"/>
    <s v="Roy"/>
    <n v="18.329999999999998"/>
    <n v="5.57"/>
    <s v="Yes"/>
    <x v="0"/>
    <x v="0"/>
    <n v="0"/>
    <x v="0"/>
    <x v="3"/>
    <x v="2"/>
    <s v="12Jun1976"/>
    <n v="29933.75"/>
    <x v="0"/>
    <s v="tier - 1"/>
    <x v="3"/>
    <x v="17"/>
  </r>
  <r>
    <x v="325"/>
    <s v="Potere"/>
    <n v="26.39"/>
    <n v="4.58"/>
    <s v="Yes"/>
    <x v="0"/>
    <x v="0"/>
    <n v="1"/>
    <x v="0"/>
    <x v="1"/>
    <x v="2"/>
    <s v="30Dec1988"/>
    <n v="29929.56"/>
    <x v="0"/>
    <s v="tier - 1"/>
    <x v="3"/>
    <x v="24"/>
  </r>
  <r>
    <x v="326"/>
    <s v="Podgurski"/>
    <n v="19.260000000000002"/>
    <n v="8.9600000000000009"/>
    <s v="Yes"/>
    <x v="0"/>
    <x v="0"/>
    <n v="1"/>
    <x v="0"/>
    <x v="2"/>
    <x v="0"/>
    <s v="19Aug1975"/>
    <n v="29899.25"/>
    <x v="0"/>
    <s v="tier - 3"/>
    <x v="3"/>
    <x v="28"/>
  </r>
  <r>
    <x v="327"/>
    <s v="Diamond"/>
    <n v="26.92"/>
    <n v="6.09"/>
    <s v="No"/>
    <x v="0"/>
    <x v="0"/>
    <n v="0"/>
    <x v="0"/>
    <x v="1"/>
    <x v="1"/>
    <s v="30Dec1989"/>
    <n v="29852.48"/>
    <x v="0"/>
    <s v="tier - 3"/>
    <x v="3"/>
    <x v="4"/>
  </r>
  <r>
    <x v="328"/>
    <s v="Sallade"/>
    <n v="19.73"/>
    <n v="4.3600000000000003"/>
    <s v="No"/>
    <x v="0"/>
    <x v="0"/>
    <n v="0"/>
    <x v="0"/>
    <x v="2"/>
    <x v="2"/>
    <s v="29Oct1982"/>
    <n v="29818.76"/>
    <x v="0"/>
    <s v="tier - 1"/>
    <x v="1"/>
    <x v="37"/>
  </r>
  <r>
    <x v="329"/>
    <s v="Zhang"/>
    <n v="23.56"/>
    <n v="11.74"/>
    <s v="Yes"/>
    <x v="0"/>
    <x v="0"/>
    <n v="0"/>
    <x v="0"/>
    <x v="2"/>
    <x v="0"/>
    <s v="13Aug1981"/>
    <n v="29816.639999999999"/>
    <x v="0"/>
    <s v="tier - 2"/>
    <x v="3"/>
    <x v="36"/>
  </r>
  <r>
    <x v="330"/>
    <s v="Chatfield"/>
    <n v="37.67"/>
    <n v="5.89"/>
    <s v="No"/>
    <x v="0"/>
    <x v="0"/>
    <n v="1"/>
    <x v="0"/>
    <x v="0"/>
    <x v="1"/>
    <s v="20Jun1998"/>
    <n v="29760.6"/>
    <x v="0"/>
    <s v="tier - 2"/>
    <x v="3"/>
    <x v="44"/>
  </r>
  <r>
    <x v="331"/>
    <s v="Bruns"/>
    <n v="18.73"/>
    <n v="10.64"/>
    <s v="No"/>
    <x v="0"/>
    <x v="0"/>
    <n v="2"/>
    <x v="0"/>
    <x v="2"/>
    <x v="0"/>
    <s v="23Aug1973"/>
    <n v="29757.69"/>
    <x v="0"/>
    <s v="tier - 3"/>
    <x v="3"/>
    <x v="30"/>
  </r>
  <r>
    <x v="332"/>
    <s v="Yochum"/>
    <n v="33.090000000000003"/>
    <n v="6.06"/>
    <s v="No"/>
    <x v="0"/>
    <x v="1"/>
    <n v="1"/>
    <x v="0"/>
    <x v="0"/>
    <x v="1"/>
    <s v="27Jul1993"/>
    <n v="29622.69"/>
    <x v="0"/>
    <s v="tier - 1"/>
    <x v="3"/>
    <x v="21"/>
  </r>
  <r>
    <x v="333"/>
    <s v="Freeburn"/>
    <n v="18.329999999999998"/>
    <n v="7.46"/>
    <s v="Yes"/>
    <x v="0"/>
    <x v="0"/>
    <n v="1"/>
    <x v="0"/>
    <x v="3"/>
    <x v="0"/>
    <s v="3Nov1975"/>
    <n v="29583.8"/>
    <x v="0"/>
    <s v="tier - 1"/>
    <x v="3"/>
    <x v="28"/>
  </r>
  <r>
    <x v="334"/>
    <s v="Spencer"/>
    <n v="27.74"/>
    <n v="4.68"/>
    <s v="Yes"/>
    <x v="0"/>
    <x v="0"/>
    <n v="2"/>
    <x v="0"/>
    <x v="1"/>
    <x v="2"/>
    <s v="20Oct1959"/>
    <n v="29523.17"/>
    <x v="0"/>
    <s v="tier - 2"/>
    <x v="2"/>
    <x v="10"/>
  </r>
  <r>
    <x v="335"/>
    <s v="Jarosik"/>
    <n v="24.2"/>
    <n v="6.15"/>
    <s v="No"/>
    <x v="0"/>
    <x v="0"/>
    <n v="1"/>
    <x v="0"/>
    <x v="2"/>
    <x v="1"/>
    <s v="16Jul1987"/>
    <n v="29443.59"/>
    <x v="0"/>
    <s v="tier - 1"/>
    <x v="3"/>
    <x v="38"/>
  </r>
  <r>
    <x v="336"/>
    <s v="Heinzen"/>
    <n v="22.03"/>
    <n v="4.28"/>
    <s v="Yes"/>
    <x v="0"/>
    <x v="0"/>
    <n v="0"/>
    <x v="0"/>
    <x v="2"/>
    <x v="2"/>
    <s v="7Nov1985"/>
    <n v="29352.560000000001"/>
    <x v="0"/>
    <s v="tier - 1"/>
    <x v="3"/>
    <x v="18"/>
  </r>
  <r>
    <x v="337"/>
    <s v="Kelley"/>
    <n v="26.885000000000002"/>
    <n v="9.86"/>
    <s v="No"/>
    <x v="0"/>
    <x v="0"/>
    <n v="3"/>
    <x v="0"/>
    <x v="1"/>
    <x v="0"/>
    <s v="5Jun1958"/>
    <n v="29330.98"/>
    <x v="0"/>
    <s v="tier - 2"/>
    <x v="1"/>
    <x v="46"/>
  </r>
  <r>
    <x v="338"/>
    <s v="Thacker"/>
    <n v="16.36"/>
    <n v="11.19"/>
    <s v="No"/>
    <x v="0"/>
    <x v="0"/>
    <n v="0"/>
    <x v="0"/>
    <x v="3"/>
    <x v="0"/>
    <s v="21Jul1978"/>
    <n v="29227.599999999999"/>
    <x v="0"/>
    <s v="tier - 3"/>
    <x v="1"/>
    <x v="9"/>
  </r>
  <r>
    <x v="339"/>
    <s v="Jeseritz"/>
    <n v="32.299999999999997"/>
    <n v="4.8899999999999997"/>
    <s v="Yes"/>
    <x v="0"/>
    <x v="1"/>
    <n v="1"/>
    <x v="1"/>
    <x v="0"/>
    <x v="2"/>
    <s v="9Jul1969"/>
    <n v="29186.48"/>
    <x v="0"/>
    <s v="tier - 3"/>
    <x v="2"/>
    <x v="16"/>
  </r>
  <r>
    <x v="340"/>
    <s v="Hohman"/>
    <n v="16.05"/>
    <n v="4.3499999999999996"/>
    <s v="Yes"/>
    <x v="0"/>
    <x v="0"/>
    <n v="0"/>
    <x v="0"/>
    <x v="3"/>
    <x v="2"/>
    <s v="8Nov1976"/>
    <n v="29160.39"/>
    <x v="0"/>
    <s v="tier - 2"/>
    <x v="3"/>
    <x v="17"/>
  </r>
  <r>
    <x v="341"/>
    <s v="Hill"/>
    <n v="29.07"/>
    <n v="8.66"/>
    <s v="Yes"/>
    <x v="0"/>
    <x v="0"/>
    <n v="2"/>
    <x v="0"/>
    <x v="1"/>
    <x v="0"/>
    <s v="24Dec1961"/>
    <n v="29141.360000000001"/>
    <x v="0"/>
    <s v="tier - 3"/>
    <x v="1"/>
    <x v="12"/>
  </r>
  <r>
    <x v="342"/>
    <s v="Kuepfer"/>
    <n v="17.43"/>
    <n v="8.64"/>
    <s v="No"/>
    <x v="0"/>
    <x v="0"/>
    <n v="0"/>
    <x v="0"/>
    <x v="3"/>
    <x v="0"/>
    <s v="29Nov1978"/>
    <n v="29114.77"/>
    <x v="0"/>
    <s v="tier - 1"/>
    <x v="3"/>
    <x v="9"/>
  </r>
  <r>
    <x v="343"/>
    <s v="Kaczmarek"/>
    <n v="19.329999999999998"/>
    <n v="4.2699999999999996"/>
    <s v="No"/>
    <x v="0"/>
    <x v="0"/>
    <n v="0"/>
    <x v="0"/>
    <x v="2"/>
    <x v="2"/>
    <s v="14Jul1980"/>
    <n v="29114.21"/>
    <x v="0"/>
    <s v="tier - 3"/>
    <x v="3"/>
    <x v="26"/>
  </r>
  <r>
    <x v="344"/>
    <s v="Pitt"/>
    <n v="30.52"/>
    <n v="4.21"/>
    <s v="No"/>
    <x v="0"/>
    <x v="0"/>
    <n v="1"/>
    <x v="0"/>
    <x v="0"/>
    <x v="2"/>
    <s v="7Jul1992"/>
    <n v="29007.82"/>
    <x v="0"/>
    <s v="tier - 3"/>
    <x v="3"/>
    <x v="34"/>
  </r>
  <r>
    <x v="345"/>
    <s v="Lorton"/>
    <n v="39.21"/>
    <n v="5.04"/>
    <s v="No"/>
    <x v="0"/>
    <x v="1"/>
    <n v="1"/>
    <x v="0"/>
    <x v="0"/>
    <x v="2"/>
    <s v="1Sep2003"/>
    <n v="28998.68"/>
    <x v="0"/>
    <s v="tier - 3"/>
    <x v="3"/>
    <x v="39"/>
  </r>
  <r>
    <x v="346"/>
    <s v="Castaneda"/>
    <n v="26.98"/>
    <n v="5.21"/>
    <s v="Yes"/>
    <x v="0"/>
    <x v="0"/>
    <n v="2"/>
    <x v="0"/>
    <x v="1"/>
    <x v="2"/>
    <s v="5Dec1959"/>
    <n v="28950.47"/>
    <x v="0"/>
    <s v="tier - 1"/>
    <x v="1"/>
    <x v="10"/>
  </r>
  <r>
    <x v="347"/>
    <s v="Cherop"/>
    <n v="25.84"/>
    <n v="8.83"/>
    <s v="No"/>
    <x v="0"/>
    <x v="0"/>
    <n v="0"/>
    <x v="1"/>
    <x v="1"/>
    <x v="0"/>
    <s v="25Jul1962"/>
    <n v="28923.14"/>
    <x v="0"/>
    <s v="tier - 1"/>
    <x v="1"/>
    <x v="5"/>
  </r>
  <r>
    <x v="348"/>
    <s v="Howell"/>
    <n v="28.31"/>
    <n v="8.4700000000000006"/>
    <s v="Yes"/>
    <x v="0"/>
    <x v="0"/>
    <n v="2"/>
    <x v="0"/>
    <x v="1"/>
    <x v="0"/>
    <s v="3Aug1961"/>
    <n v="28868.66"/>
    <x v="0"/>
    <s v="tier - 2"/>
    <x v="1"/>
    <x v="12"/>
  </r>
  <r>
    <x v="349"/>
    <s v="Palmer"/>
    <n v="23.94"/>
    <n v="4.2"/>
    <s v="No"/>
    <x v="0"/>
    <x v="0"/>
    <n v="0"/>
    <x v="0"/>
    <x v="2"/>
    <x v="2"/>
    <s v="5Dec1990"/>
    <n v="28716.14"/>
    <x v="0"/>
    <s v="tier - 3"/>
    <x v="3"/>
    <x v="3"/>
  </r>
  <r>
    <x v="350"/>
    <s v="Olson"/>
    <n v="20.03"/>
    <n v="6.14"/>
    <s v="Yes"/>
    <x v="0"/>
    <x v="0"/>
    <n v="0"/>
    <x v="0"/>
    <x v="2"/>
    <x v="1"/>
    <s v="27Sep1985"/>
    <n v="28542.86"/>
    <x v="0"/>
    <s v="tier - 3"/>
    <x v="3"/>
    <x v="18"/>
  </r>
  <r>
    <x v="351"/>
    <s v="Waldron"/>
    <n v="41.42"/>
    <n v="6.07"/>
    <s v="No"/>
    <x v="0"/>
    <x v="0"/>
    <n v="0"/>
    <x v="1"/>
    <x v="0"/>
    <x v="1"/>
    <s v="11Dec1982"/>
    <n v="28476.73"/>
    <x v="0"/>
    <s v="tier - 2"/>
    <x v="1"/>
    <x v="37"/>
  </r>
  <r>
    <x v="352"/>
    <s v="Meyer"/>
    <n v="36.67"/>
    <n v="10.210000000000001"/>
    <s v="No"/>
    <x v="0"/>
    <x v="0"/>
    <n v="0"/>
    <x v="1"/>
    <x v="0"/>
    <x v="0"/>
    <s v="16Sep1974"/>
    <n v="28468.92"/>
    <x v="0"/>
    <s v="tier - 1"/>
    <x v="1"/>
    <x v="20"/>
  </r>
  <r>
    <x v="353"/>
    <s v="Stack"/>
    <n v="27.645"/>
    <n v="4.6900000000000004"/>
    <s v="No"/>
    <x v="0"/>
    <x v="0"/>
    <n v="0"/>
    <x v="1"/>
    <x v="1"/>
    <x v="2"/>
    <s v="2Dec1977"/>
    <n v="28340.19"/>
    <x v="0"/>
    <s v="tier - 2"/>
    <x v="1"/>
    <x v="1"/>
  </r>
  <r>
    <x v="354"/>
    <s v="Sanchez Y Torres"/>
    <n v="22.72"/>
    <n v="5.71"/>
    <s v="No"/>
    <x v="0"/>
    <x v="0"/>
    <n v="0"/>
    <x v="0"/>
    <x v="2"/>
    <x v="1"/>
    <s v="24Dec1990"/>
    <n v="28302.33"/>
    <x v="0"/>
    <s v="tier - 2"/>
    <x v="3"/>
    <x v="3"/>
  </r>
  <r>
    <x v="355"/>
    <s v="Daniels"/>
    <n v="36.520000000000003"/>
    <n v="9.07"/>
    <s v="Yes"/>
    <x v="0"/>
    <x v="1"/>
    <n v="1"/>
    <x v="1"/>
    <x v="0"/>
    <x v="0"/>
    <s v="25Nov1963"/>
    <n v="28287.9"/>
    <x v="0"/>
    <s v="tier - 1"/>
    <x v="0"/>
    <x v="8"/>
  </r>
  <r>
    <x v="356"/>
    <s v="Pepp"/>
    <n v="33.96"/>
    <n v="4.99"/>
    <s v="No"/>
    <x v="0"/>
    <x v="0"/>
    <n v="0"/>
    <x v="0"/>
    <x v="0"/>
    <x v="2"/>
    <s v="6Sep1999"/>
    <n v="28245.34"/>
    <x v="0"/>
    <s v="tier - 3"/>
    <x v="3"/>
    <x v="35"/>
  </r>
  <r>
    <x v="357"/>
    <s v="Buechler"/>
    <n v="26.695"/>
    <n v="8.31"/>
    <s v="No"/>
    <x v="0"/>
    <x v="0"/>
    <n v="0"/>
    <x v="0"/>
    <x v="1"/>
    <x v="0"/>
    <s v="22Nov1960"/>
    <n v="28101.33"/>
    <x v="0"/>
    <s v="tier - 2"/>
    <x v="9"/>
    <x v="15"/>
  </r>
  <r>
    <x v="358"/>
    <s v="Buenting"/>
    <n v="18.45"/>
    <n v="5.07"/>
    <s v="Yes"/>
    <x v="0"/>
    <x v="0"/>
    <n v="0"/>
    <x v="0"/>
    <x v="3"/>
    <x v="2"/>
    <s v="29Nov1985"/>
    <n v="28006.94"/>
    <x v="0"/>
    <s v="tier - 2"/>
    <x v="3"/>
    <x v="18"/>
  </r>
  <r>
    <x v="359"/>
    <s v="Evans"/>
    <n v="33.18"/>
    <n v="4.79"/>
    <s v="No"/>
    <x v="0"/>
    <x v="0"/>
    <n v="0"/>
    <x v="0"/>
    <x v="0"/>
    <x v="2"/>
    <s v="21Dec1999"/>
    <n v="27980.77"/>
    <x v="0"/>
    <s v="tier - 1"/>
    <x v="3"/>
    <x v="35"/>
  </r>
  <r>
    <x v="360"/>
    <s v="Arcand"/>
    <n v="36.1"/>
    <n v="11.39"/>
    <s v="Yes"/>
    <x v="0"/>
    <x v="0"/>
    <n v="2"/>
    <x v="1"/>
    <x v="0"/>
    <x v="0"/>
    <s v="28Jul1961"/>
    <n v="27941.29"/>
    <x v="0"/>
    <s v="tier - 3"/>
    <x v="3"/>
    <x v="12"/>
  </r>
  <r>
    <x v="361"/>
    <s v="Kesack"/>
    <n v="22.77"/>
    <n v="6"/>
    <s v="No"/>
    <x v="0"/>
    <x v="0"/>
    <n v="0"/>
    <x v="0"/>
    <x v="2"/>
    <x v="1"/>
    <s v="4Jun1991"/>
    <n v="27931.11"/>
    <x v="0"/>
    <s v="tier - 3"/>
    <x v="3"/>
    <x v="3"/>
  </r>
  <r>
    <x v="362"/>
    <s v="Post"/>
    <n v="21.24"/>
    <n v="5.13"/>
    <s v="No"/>
    <x v="0"/>
    <x v="0"/>
    <n v="0"/>
    <x v="0"/>
    <x v="2"/>
    <x v="2"/>
    <s v="21Nov1989"/>
    <n v="27925.86"/>
    <x v="0"/>
    <s v="tier - 2"/>
    <x v="3"/>
    <x v="4"/>
  </r>
  <r>
    <x v="363"/>
    <s v="Dunne"/>
    <n v="17.600000000000001"/>
    <n v="5.26"/>
    <s v="Yes"/>
    <x v="0"/>
    <x v="0"/>
    <n v="0"/>
    <x v="0"/>
    <x v="3"/>
    <x v="2"/>
    <s v="4Dec1985"/>
    <n v="27849.94"/>
    <x v="0"/>
    <s v="tier - 1"/>
    <x v="3"/>
    <x v="18"/>
  </r>
  <r>
    <x v="364"/>
    <s v="Kilel"/>
    <n v="26.29"/>
    <n v="6.84"/>
    <s v="No"/>
    <x v="0"/>
    <x v="0"/>
    <n v="0"/>
    <x v="0"/>
    <x v="1"/>
    <x v="0"/>
    <s v="6Jul1960"/>
    <n v="27808.73"/>
    <x v="0"/>
    <s v="tier - 1"/>
    <x v="0"/>
    <x v="15"/>
  </r>
  <r>
    <x v="365"/>
    <s v="Nicholson"/>
    <n v="35.31"/>
    <n v="9.0399999999999991"/>
    <s v="No"/>
    <x v="0"/>
    <x v="0"/>
    <n v="0"/>
    <x v="1"/>
    <x v="0"/>
    <x v="0"/>
    <s v="6Dec2002"/>
    <n v="27724.29"/>
    <x v="0"/>
    <s v="tier - 3"/>
    <x v="0"/>
    <x v="43"/>
  </r>
  <r>
    <x v="366"/>
    <s v="Susmann"/>
    <n v="27.04"/>
    <n v="4.0999999999999996"/>
    <s v="No"/>
    <x v="0"/>
    <x v="0"/>
    <n v="1"/>
    <x v="0"/>
    <x v="1"/>
    <x v="2"/>
    <s v="3Jul1992"/>
    <n v="27696.11"/>
    <x v="0"/>
    <s v="tier - 2"/>
    <x v="3"/>
    <x v="34"/>
  </r>
  <r>
    <x v="367"/>
    <s v="Harsh"/>
    <n v="30.23"/>
    <n v="4.2300000000000004"/>
    <s v="Yes"/>
    <x v="0"/>
    <x v="1"/>
    <n v="1"/>
    <x v="0"/>
    <x v="0"/>
    <x v="2"/>
    <s v="7Oct1997"/>
    <n v="27625.17"/>
    <x v="0"/>
    <s v="tier - 1"/>
    <x v="3"/>
    <x v="31"/>
  </r>
  <r>
    <x v="368"/>
    <s v="Pocasangre"/>
    <n v="30.6"/>
    <n v="6.48"/>
    <s v="Yes"/>
    <x v="0"/>
    <x v="1"/>
    <n v="1"/>
    <x v="0"/>
    <x v="0"/>
    <x v="0"/>
    <s v="9Sep1997"/>
    <n v="27619.360000000001"/>
    <x v="1"/>
    <s v="tier - 3"/>
    <x v="3"/>
    <x v="31"/>
  </r>
  <r>
    <x v="369"/>
    <s v="Martinez Lopez"/>
    <n v="26.8"/>
    <n v="5.53"/>
    <s v="No"/>
    <x v="0"/>
    <x v="0"/>
    <n v="1"/>
    <x v="0"/>
    <x v="1"/>
    <x v="2"/>
    <s v="11Jun1992"/>
    <n v="27614.71"/>
    <x v="1"/>
    <s v="tier - 3"/>
    <x v="3"/>
    <x v="34"/>
  </r>
  <r>
    <x v="370"/>
    <s v="Riegel"/>
    <n v="16.86"/>
    <n v="4.07"/>
    <s v="Yes"/>
    <x v="0"/>
    <x v="0"/>
    <n v="0"/>
    <x v="0"/>
    <x v="3"/>
    <x v="2"/>
    <s v="6Nov1985"/>
    <n v="27598.93"/>
    <x v="1"/>
    <s v="tier - 1"/>
    <x v="3"/>
    <x v="18"/>
  </r>
  <r>
    <x v="371"/>
    <s v="Monson"/>
    <n v="16.3"/>
    <n v="5.51"/>
    <s v="No"/>
    <x v="0"/>
    <x v="0"/>
    <n v="1"/>
    <x v="0"/>
    <x v="3"/>
    <x v="2"/>
    <s v="22Jul1984"/>
    <n v="27534.53"/>
    <x v="1"/>
    <s v="tier - 2"/>
    <x v="3"/>
    <x v="32"/>
  </r>
  <r>
    <x v="372"/>
    <s v="Klubben"/>
    <n v="29.81"/>
    <n v="11.66"/>
    <s v="No"/>
    <x v="0"/>
    <x v="0"/>
    <n v="0"/>
    <x v="0"/>
    <x v="1"/>
    <x v="0"/>
    <s v="19Oct1965"/>
    <n v="27533.91"/>
    <x v="1"/>
    <s v="tier - 3"/>
    <x v="0"/>
    <x v="11"/>
  </r>
  <r>
    <x v="373"/>
    <s v="Mascaro"/>
    <n v="16.329999999999998"/>
    <n v="7.26"/>
    <s v="Yes"/>
    <x v="0"/>
    <x v="0"/>
    <n v="0"/>
    <x v="0"/>
    <x v="3"/>
    <x v="0"/>
    <s v="3Oct1981"/>
    <n v="27495.59"/>
    <x v="1"/>
    <s v="tier - 1"/>
    <x v="3"/>
    <x v="36"/>
  </r>
  <r>
    <x v="374"/>
    <s v="Norvell"/>
    <n v="16.37"/>
    <n v="4.79"/>
    <s v="Yes"/>
    <x v="0"/>
    <x v="0"/>
    <n v="0"/>
    <x v="0"/>
    <x v="3"/>
    <x v="2"/>
    <s v="5Dec1985"/>
    <n v="27432.73"/>
    <x v="1"/>
    <s v="tier - 1"/>
    <x v="3"/>
    <x v="18"/>
  </r>
  <r>
    <x v="375"/>
    <s v="Ornelas"/>
    <n v="22.42"/>
    <n v="4.68"/>
    <s v="Yes"/>
    <x v="0"/>
    <x v="0"/>
    <n v="1"/>
    <x v="1"/>
    <x v="2"/>
    <x v="2"/>
    <s v="15Sep1988"/>
    <n v="27375.9"/>
    <x v="1"/>
    <s v="tier - 3"/>
    <x v="5"/>
    <x v="24"/>
  </r>
  <r>
    <x v="376"/>
    <s v="Fitzpatrick"/>
    <n v="31.35"/>
    <n v="4.33"/>
    <s v="Yes"/>
    <x v="0"/>
    <x v="1"/>
    <n v="1"/>
    <x v="1"/>
    <x v="0"/>
    <x v="2"/>
    <s v="16Oct1969"/>
    <n v="27346.04"/>
    <x v="1"/>
    <s v="tier - 2"/>
    <x v="0"/>
    <x v="16"/>
  </r>
  <r>
    <x v="377"/>
    <s v="Bloomquist"/>
    <n v="31.9"/>
    <n v="11.89"/>
    <s v="No"/>
    <x v="0"/>
    <x v="0"/>
    <n v="0"/>
    <x v="1"/>
    <x v="0"/>
    <x v="0"/>
    <s v="6Jun1968"/>
    <n v="27322.73"/>
    <x v="1"/>
    <s v="tier - 2"/>
    <x v="0"/>
    <x v="23"/>
  </r>
  <r>
    <x v="378"/>
    <s v="Wick"/>
    <n v="30.6"/>
    <n v="5.24"/>
    <s v="No"/>
    <x v="0"/>
    <x v="0"/>
    <n v="0"/>
    <x v="0"/>
    <x v="0"/>
    <x v="2"/>
    <s v="2Dec1999"/>
    <n v="27236.959999999999"/>
    <x v="1"/>
    <s v="tier - 1"/>
    <x v="3"/>
    <x v="35"/>
  </r>
  <r>
    <x v="379"/>
    <s v="Zappala"/>
    <n v="28.975000000000001"/>
    <n v="7.63"/>
    <s v="No"/>
    <x v="0"/>
    <x v="0"/>
    <n v="0"/>
    <x v="0"/>
    <x v="1"/>
    <x v="0"/>
    <s v="21Dec1965"/>
    <n v="27218.44"/>
    <x v="1"/>
    <s v="tier - 1"/>
    <x v="6"/>
    <x v="11"/>
  </r>
  <r>
    <x v="380"/>
    <s v="Earle"/>
    <n v="24.86"/>
    <n v="8.92"/>
    <s v="Yes"/>
    <x v="0"/>
    <x v="0"/>
    <n v="2"/>
    <x v="1"/>
    <x v="2"/>
    <x v="0"/>
    <s v="2Oct1970"/>
    <n v="27117.99"/>
    <x v="1"/>
    <s v="tier - 2"/>
    <x v="0"/>
    <x v="2"/>
  </r>
  <r>
    <x v="381"/>
    <s v="Majewski"/>
    <n v="19.54"/>
    <n v="5.37"/>
    <s v="No"/>
    <x v="0"/>
    <x v="0"/>
    <n v="0"/>
    <x v="0"/>
    <x v="2"/>
    <x v="2"/>
    <s v="13Dec1990"/>
    <n v="27092.38"/>
    <x v="1"/>
    <s v="tier - 3"/>
    <x v="3"/>
    <x v="3"/>
  </r>
  <r>
    <x v="382"/>
    <s v="Apfelbaum"/>
    <n v="26.74"/>
    <n v="4.3099999999999996"/>
    <s v="No"/>
    <x v="0"/>
    <x v="0"/>
    <n v="0"/>
    <x v="0"/>
    <x v="1"/>
    <x v="2"/>
    <s v="2Jul1994"/>
    <n v="27080.639999999999"/>
    <x v="1"/>
    <s v="tier - 2"/>
    <x v="3"/>
    <x v="6"/>
  </r>
  <r>
    <x v="383"/>
    <s v="Graham"/>
    <n v="22.99"/>
    <n v="10.46"/>
    <s v="No"/>
    <x v="0"/>
    <x v="0"/>
    <n v="3"/>
    <x v="0"/>
    <x v="2"/>
    <x v="0"/>
    <s v="30Jun1958"/>
    <n v="27037.91"/>
    <x v="1"/>
    <s v="tier - 2"/>
    <x v="0"/>
    <x v="7"/>
  </r>
  <r>
    <x v="384"/>
    <s v="Whitacre"/>
    <n v="31.46"/>
    <n v="7.39"/>
    <s v="No"/>
    <x v="0"/>
    <x v="0"/>
    <n v="0"/>
    <x v="1"/>
    <x v="0"/>
    <x v="0"/>
    <s v="9Jul1960"/>
    <n v="27000.98"/>
    <x v="1"/>
    <s v="tier - 2"/>
    <x v="0"/>
    <x v="15"/>
  </r>
  <r>
    <x v="385"/>
    <s v="Wegener"/>
    <n v="30.86"/>
    <n v="6.18"/>
    <s v="No"/>
    <x v="1"/>
    <x v="0"/>
    <n v="2"/>
    <x v="0"/>
    <x v="0"/>
    <x v="1"/>
    <s v="9Nov2000"/>
    <n v="26936.98"/>
    <x v="1"/>
    <s v="tier - 3"/>
    <x v="3"/>
    <x v="22"/>
  </r>
  <r>
    <x v="386"/>
    <s v="Collie"/>
    <n v="31.96"/>
    <n v="8.86"/>
    <s v="No"/>
    <x v="0"/>
    <x v="0"/>
    <n v="0"/>
    <x v="0"/>
    <x v="0"/>
    <x v="0"/>
    <s v="17Jun2002"/>
    <n v="26927.69"/>
    <x v="1"/>
    <s v="tier - 2"/>
    <x v="3"/>
    <x v="43"/>
  </r>
  <r>
    <x v="387"/>
    <s v="Murphy"/>
    <n v="23.76"/>
    <n v="10.96"/>
    <s v="No"/>
    <x v="0"/>
    <x v="0"/>
    <n v="3"/>
    <x v="0"/>
    <x v="2"/>
    <x v="0"/>
    <s v="25Dec1958"/>
    <n v="26926.51"/>
    <x v="1"/>
    <s v="tier - 1"/>
    <x v="0"/>
    <x v="7"/>
  </r>
  <r>
    <x v="388"/>
    <s v="Butters"/>
    <n v="19.38"/>
    <n v="6.28"/>
    <s v="No"/>
    <x v="0"/>
    <x v="0"/>
    <n v="0"/>
    <x v="0"/>
    <x v="2"/>
    <x v="1"/>
    <s v="22Aug1991"/>
    <n v="26912.560000000001"/>
    <x v="1"/>
    <s v="tier - 2"/>
    <x v="3"/>
    <x v="42"/>
  </r>
  <r>
    <x v="389"/>
    <s v="Cook"/>
    <n v="16.21"/>
    <n v="6.29"/>
    <s v="Yes"/>
    <x v="0"/>
    <x v="0"/>
    <n v="1"/>
    <x v="0"/>
    <x v="3"/>
    <x v="1"/>
    <s v="22Jul1988"/>
    <n v="26607.89"/>
    <x v="1"/>
    <s v="tier - 1"/>
    <x v="3"/>
    <x v="24"/>
  </r>
  <r>
    <x v="390"/>
    <s v="Breen"/>
    <n v="32.54"/>
    <n v="4.0199999999999996"/>
    <s v="No"/>
    <x v="1"/>
    <x v="0"/>
    <n v="1"/>
    <x v="0"/>
    <x v="0"/>
    <x v="2"/>
    <s v="5Sep2004"/>
    <n v="26479.4"/>
    <x v="1"/>
    <s v="tier - 2"/>
    <x v="3"/>
    <x v="41"/>
  </r>
  <r>
    <x v="391"/>
    <s v="Fitzsimons"/>
    <n v="36.765000000000001"/>
    <n v="11.95"/>
    <s v="Yes"/>
    <x v="0"/>
    <x v="0"/>
    <n v="2"/>
    <x v="1"/>
    <x v="0"/>
    <x v="0"/>
    <s v="27Aug1970"/>
    <n v="26467.1"/>
    <x v="1"/>
    <s v="tier - 3"/>
    <x v="1"/>
    <x v="2"/>
  </r>
  <r>
    <x v="392"/>
    <s v="Houle"/>
    <n v="35.909999999999997"/>
    <n v="8.7100000000000009"/>
    <s v="No"/>
    <x v="0"/>
    <x v="0"/>
    <n v="0"/>
    <x v="1"/>
    <x v="0"/>
    <x v="0"/>
    <s v="21Sep1974"/>
    <n v="26392.26"/>
    <x v="1"/>
    <s v="tier - 2"/>
    <x v="2"/>
    <x v="20"/>
  </r>
  <r>
    <x v="393"/>
    <s v="Woodward"/>
    <n v="32.06"/>
    <n v="4.67"/>
    <s v="No"/>
    <x v="1"/>
    <x v="0"/>
    <n v="1"/>
    <x v="0"/>
    <x v="0"/>
    <x v="2"/>
    <s v="5Dec2004"/>
    <n v="26316.59"/>
    <x v="1"/>
    <s v="tier - 3"/>
    <x v="3"/>
    <x v="41"/>
  </r>
  <r>
    <x v="394"/>
    <s v="Ray"/>
    <n v="24.1"/>
    <n v="11.14"/>
    <s v="Yes"/>
    <x v="0"/>
    <x v="0"/>
    <n v="1"/>
    <x v="1"/>
    <x v="2"/>
    <x v="0"/>
    <s v="4Jun1975"/>
    <n v="26236.58"/>
    <x v="1"/>
    <s v="tier - 1"/>
    <x v="3"/>
    <x v="20"/>
  </r>
  <r>
    <x v="395"/>
    <s v="Jennings"/>
    <n v="27.1"/>
    <n v="9.0500000000000007"/>
    <s v="No"/>
    <x v="0"/>
    <x v="0"/>
    <n v="2"/>
    <x v="1"/>
    <x v="1"/>
    <x v="0"/>
    <s v="7Jul1973"/>
    <n v="26140.36"/>
    <x v="1"/>
    <s v="tier - 3"/>
    <x v="3"/>
    <x v="30"/>
  </r>
  <r>
    <x v="396"/>
    <s v="Fuller"/>
    <n v="24.42"/>
    <n v="11.31"/>
    <s v="No"/>
    <x v="0"/>
    <x v="0"/>
    <n v="0"/>
    <x v="0"/>
    <x v="2"/>
    <x v="0"/>
    <s v="11Oct2002"/>
    <n v="26125.67"/>
    <x v="1"/>
    <s v="tier - 1"/>
    <x v="0"/>
    <x v="43"/>
  </r>
  <r>
    <x v="397"/>
    <s v="Lovisek"/>
    <n v="26.695"/>
    <n v="4.68"/>
    <s v="Yes"/>
    <x v="0"/>
    <x v="0"/>
    <n v="2"/>
    <x v="0"/>
    <x v="1"/>
    <x v="2"/>
    <s v="9Jul1966"/>
    <n v="26109.33"/>
    <x v="1"/>
    <s v="tier - 3"/>
    <x v="1"/>
    <x v="25"/>
  </r>
  <r>
    <x v="398"/>
    <s v="Painter"/>
    <n v="27.79"/>
    <n v="6.05"/>
    <s v="Yes"/>
    <x v="1"/>
    <x v="0"/>
    <n v="1"/>
    <x v="0"/>
    <x v="1"/>
    <x v="1"/>
    <s v="26Dec2000"/>
    <n v="26026.97"/>
    <x v="1"/>
    <s v="tier - 3"/>
    <x v="3"/>
    <x v="22"/>
  </r>
  <r>
    <x v="399"/>
    <s v="Edwards"/>
    <n v="32.68"/>
    <n v="4.68"/>
    <s v="Yes"/>
    <x v="0"/>
    <x v="0"/>
    <n v="0"/>
    <x v="1"/>
    <x v="0"/>
    <x v="2"/>
    <s v="5Jun2001"/>
    <n v="26018.95"/>
    <x v="1"/>
    <s v="tier - 2"/>
    <x v="1"/>
    <x v="22"/>
  </r>
  <r>
    <x v="400"/>
    <s v="Liebl"/>
    <n v="26.4"/>
    <n v="9.5"/>
    <s v="Yes"/>
    <x v="0"/>
    <x v="0"/>
    <n v="2"/>
    <x v="1"/>
    <x v="1"/>
    <x v="0"/>
    <s v="3Dec1970"/>
    <n v="25992.82"/>
    <x v="1"/>
    <s v="tier - 2"/>
    <x v="0"/>
    <x v="2"/>
  </r>
  <r>
    <x v="401"/>
    <s v="Kasabian-Larson"/>
    <n v="23.655000000000001"/>
    <n v="10.84"/>
    <s v="Yes"/>
    <x v="0"/>
    <x v="1"/>
    <n v="1"/>
    <x v="0"/>
    <x v="2"/>
    <x v="0"/>
    <s v="21Aug1963"/>
    <n v="25678.78"/>
    <x v="1"/>
    <s v="tier - 3"/>
    <x v="1"/>
    <x v="8"/>
  </r>
  <r>
    <x v="402"/>
    <s v="Creamer"/>
    <n v="27.36"/>
    <n v="5.88"/>
    <s v="No"/>
    <x v="0"/>
    <x v="0"/>
    <n v="2"/>
    <x v="1"/>
    <x v="1"/>
    <x v="1"/>
    <s v="17Jul1972"/>
    <n v="25656.58"/>
    <x v="1"/>
    <s v="tier - 3"/>
    <x v="2"/>
    <x v="29"/>
  </r>
  <r>
    <x v="403"/>
    <s v="Kimbel"/>
    <n v="27.82"/>
    <n v="5.24"/>
    <s v="Yes"/>
    <x v="0"/>
    <x v="0"/>
    <n v="0"/>
    <x v="0"/>
    <x v="1"/>
    <x v="2"/>
    <s v="2Aug2001"/>
    <n v="25648.98"/>
    <x v="1"/>
    <s v="tier - 1"/>
    <x v="3"/>
    <x v="47"/>
  </r>
  <r>
    <x v="404"/>
    <s v="Livensparger"/>
    <n v="25.46"/>
    <n v="11.75"/>
    <s v="No"/>
    <x v="0"/>
    <x v="0"/>
    <n v="0"/>
    <x v="1"/>
    <x v="1"/>
    <x v="0"/>
    <s v="11Dec1968"/>
    <n v="25517.11"/>
    <x v="1"/>
    <s v="tier - 3"/>
    <x v="6"/>
    <x v="0"/>
  </r>
  <r>
    <x v="405"/>
    <s v="Grange"/>
    <n v="25.1"/>
    <n v="6.97"/>
    <s v="No"/>
    <x v="0"/>
    <x v="0"/>
    <n v="0"/>
    <x v="0"/>
    <x v="1"/>
    <x v="0"/>
    <s v="22Aug1968"/>
    <n v="25382.3"/>
    <x v="1"/>
    <s v="tier - 2"/>
    <x v="3"/>
    <x v="0"/>
  </r>
  <r>
    <x v="406"/>
    <s v="Nunlist"/>
    <n v="32.11"/>
    <n v="4.76"/>
    <s v="No"/>
    <x v="0"/>
    <x v="0"/>
    <n v="2"/>
    <x v="1"/>
    <x v="0"/>
    <x v="2"/>
    <s v="26Sep1972"/>
    <n v="25333.33"/>
    <x v="1"/>
    <s v="tier - 2"/>
    <x v="6"/>
    <x v="29"/>
  </r>
  <r>
    <x v="407"/>
    <s v="Cutter"/>
    <n v="29.8"/>
    <n v="8.24"/>
    <s v="Yes"/>
    <x v="0"/>
    <x v="0"/>
    <n v="1"/>
    <x v="0"/>
    <x v="1"/>
    <x v="0"/>
    <s v="14Dec1975"/>
    <n v="25309.49"/>
    <x v="1"/>
    <s v="tier - 1"/>
    <x v="3"/>
    <x v="28"/>
  </r>
  <r>
    <x v="408"/>
    <s v="Martin"/>
    <n v="24.01"/>
    <n v="4.76"/>
    <s v="No"/>
    <x v="0"/>
    <x v="0"/>
    <n v="1"/>
    <x v="0"/>
    <x v="2"/>
    <x v="2"/>
    <s v="24Nov1998"/>
    <n v="25127.22"/>
    <x v="1"/>
    <s v="tier - 3"/>
    <x v="3"/>
    <x v="44"/>
  </r>
  <r>
    <x v="409"/>
    <s v="Cooney"/>
    <n v="23.21"/>
    <n v="6.03"/>
    <s v="No"/>
    <x v="0"/>
    <x v="0"/>
    <n v="1"/>
    <x v="1"/>
    <x v="2"/>
    <x v="1"/>
    <s v="14Jun1998"/>
    <n v="25081.77"/>
    <x v="1"/>
    <s v="tier - 2"/>
    <x v="0"/>
    <x v="44"/>
  </r>
  <r>
    <x v="410"/>
    <s v="Bier"/>
    <n v="21.2"/>
    <n v="4.07"/>
    <s v="Yes"/>
    <x v="0"/>
    <x v="0"/>
    <n v="1"/>
    <x v="0"/>
    <x v="2"/>
    <x v="2"/>
    <s v="4Dec1995"/>
    <n v="25075.97"/>
    <x v="1"/>
    <s v="tier - 2"/>
    <x v="3"/>
    <x v="40"/>
  </r>
  <r>
    <x v="411"/>
    <s v="Muskopf"/>
    <n v="28.215"/>
    <n v="8.26"/>
    <s v="Yes"/>
    <x v="0"/>
    <x v="0"/>
    <n v="1"/>
    <x v="0"/>
    <x v="1"/>
    <x v="0"/>
    <s v="14Nov1975"/>
    <n v="24915.22"/>
    <x v="1"/>
    <s v="tier - 3"/>
    <x v="1"/>
    <x v="28"/>
  </r>
  <r>
    <x v="412"/>
    <s v="Sirak"/>
    <n v="38.094999999999999"/>
    <n v="4.76"/>
    <s v="No"/>
    <x v="0"/>
    <x v="0"/>
    <n v="1"/>
    <x v="1"/>
    <x v="0"/>
    <x v="2"/>
    <s v="14Jun1987"/>
    <n v="24915.05"/>
    <x v="1"/>
    <s v="tier - 1"/>
    <x v="2"/>
    <x v="38"/>
  </r>
  <r>
    <x v="413"/>
    <s v="Nelsen"/>
    <n v="22.61"/>
    <n v="6.13"/>
    <s v="Yes"/>
    <x v="0"/>
    <x v="1"/>
    <n v="1"/>
    <x v="0"/>
    <x v="2"/>
    <x v="1"/>
    <s v="23Jul1969"/>
    <n v="24873.38"/>
    <x v="1"/>
    <s v="tier - 1"/>
    <x v="2"/>
    <x v="16"/>
  </r>
  <r>
    <x v="414"/>
    <s v="Schallner"/>
    <n v="24.32"/>
    <n v="10.47"/>
    <s v="Yes"/>
    <x v="0"/>
    <x v="0"/>
    <n v="2"/>
    <x v="0"/>
    <x v="2"/>
    <x v="0"/>
    <s v="26Nov1970"/>
    <n v="24869.84"/>
    <x v="1"/>
    <s v="tier - 2"/>
    <x v="4"/>
    <x v="2"/>
  </r>
  <r>
    <x v="415"/>
    <s v="Dunlap"/>
    <n v="20.96"/>
    <n v="4.04"/>
    <s v="Yes"/>
    <x v="0"/>
    <x v="0"/>
    <n v="1"/>
    <x v="0"/>
    <x v="2"/>
    <x v="2"/>
    <s v="10Jun1995"/>
    <n v="24863.25"/>
    <x v="1"/>
    <s v="tier - 3"/>
    <x v="3"/>
    <x v="40"/>
  </r>
  <r>
    <x v="416"/>
    <s v="Messing"/>
    <n v="19.68"/>
    <n v="5.74"/>
    <s v="No"/>
    <x v="0"/>
    <x v="0"/>
    <n v="0"/>
    <x v="0"/>
    <x v="2"/>
    <x v="1"/>
    <s v="9Sep1994"/>
    <n v="24817.25"/>
    <x v="1"/>
    <s v="tier - 2"/>
    <x v="3"/>
    <x v="6"/>
  </r>
  <r>
    <x v="417"/>
    <s v="Bondell"/>
    <n v="18.100000000000001"/>
    <n v="6.33"/>
    <s v="No"/>
    <x v="0"/>
    <x v="0"/>
    <n v="1"/>
    <x v="0"/>
    <x v="3"/>
    <x v="1"/>
    <s v="11Oct1992"/>
    <n v="24795.040000000001"/>
    <x v="1"/>
    <s v="tier - 3"/>
    <x v="3"/>
    <x v="34"/>
  </r>
  <r>
    <x v="418"/>
    <s v="Gaughan"/>
    <n v="29.64"/>
    <n v="4.28"/>
    <s v="Yes"/>
    <x v="0"/>
    <x v="0"/>
    <n v="0"/>
    <x v="1"/>
    <x v="1"/>
    <x v="2"/>
    <s v="28Aug1996"/>
    <n v="24671.66"/>
    <x v="1"/>
    <s v="tier - 1"/>
    <x v="2"/>
    <x v="45"/>
  </r>
  <r>
    <x v="419"/>
    <s v="Gruman"/>
    <n v="25.3"/>
    <n v="9.4700000000000006"/>
    <s v="Yes"/>
    <x v="0"/>
    <x v="0"/>
    <n v="2"/>
    <x v="0"/>
    <x v="1"/>
    <x v="0"/>
    <s v="12Jun1970"/>
    <n v="24667.42"/>
    <x v="1"/>
    <s v="tier - 3"/>
    <x v="0"/>
    <x v="2"/>
  </r>
  <r>
    <x v="420"/>
    <s v="Whitlow"/>
    <n v="27.6"/>
    <n v="4.8499999999999996"/>
    <s v="Yes"/>
    <x v="0"/>
    <x v="0"/>
    <n v="0"/>
    <x v="1"/>
    <x v="1"/>
    <x v="2"/>
    <s v="12Oct1976"/>
    <n v="24603.05"/>
    <x v="1"/>
    <s v="tier - 2"/>
    <x v="3"/>
    <x v="17"/>
  </r>
  <r>
    <x v="421"/>
    <s v="Robinson"/>
    <n v="27.645"/>
    <n v="11.03"/>
    <s v="Yes"/>
    <x v="0"/>
    <x v="0"/>
    <n v="1"/>
    <x v="0"/>
    <x v="1"/>
    <x v="0"/>
    <s v="13Jun1975"/>
    <n v="24535.7"/>
    <x v="1"/>
    <s v="tier - 2"/>
    <x v="1"/>
    <x v="28"/>
  </r>
  <r>
    <x v="422"/>
    <s v="Sabo"/>
    <n v="27.6"/>
    <n v="5.22"/>
    <s v="No"/>
    <x v="0"/>
    <x v="0"/>
    <n v="2"/>
    <x v="0"/>
    <x v="1"/>
    <x v="2"/>
    <s v="14Sep1972"/>
    <n v="24520.26"/>
    <x v="1"/>
    <s v="tier - 3"/>
    <x v="3"/>
    <x v="29"/>
  </r>
  <r>
    <x v="423"/>
    <s v="Nazarian"/>
    <n v="25.08"/>
    <n v="9.52"/>
    <s v="Yes"/>
    <x v="0"/>
    <x v="0"/>
    <n v="2"/>
    <x v="1"/>
    <x v="1"/>
    <x v="0"/>
    <s v="21Oct1961"/>
    <n v="24513.09"/>
    <x v="1"/>
    <s v="tier - 2"/>
    <x v="0"/>
    <x v="12"/>
  </r>
  <r>
    <x v="424"/>
    <s v="Lerma"/>
    <n v="30.02"/>
    <n v="11.09"/>
    <s v="No"/>
    <x v="0"/>
    <x v="0"/>
    <n v="0"/>
    <x v="1"/>
    <x v="0"/>
    <x v="0"/>
    <s v="6Jul1968"/>
    <n v="24476.48"/>
    <x v="1"/>
    <s v="tier - 2"/>
    <x v="1"/>
    <x v="0"/>
  </r>
  <r>
    <x v="425"/>
    <s v="Dahl"/>
    <n v="27.36"/>
    <n v="9.4499999999999993"/>
    <s v="Yes"/>
    <x v="0"/>
    <x v="0"/>
    <n v="2"/>
    <x v="0"/>
    <x v="1"/>
    <x v="0"/>
    <s v="30Nov1970"/>
    <n v="24393.62"/>
    <x v="1"/>
    <s v="tier - 3"/>
    <x v="1"/>
    <x v="2"/>
  </r>
  <r>
    <x v="426"/>
    <s v="Surtees"/>
    <n v="22.2"/>
    <n v="5.51"/>
    <s v="No"/>
    <x v="0"/>
    <x v="0"/>
    <n v="0"/>
    <x v="0"/>
    <x v="2"/>
    <x v="2"/>
    <s v="7Oct1999"/>
    <n v="24387.74"/>
    <x v="1"/>
    <s v="tier - 1"/>
    <x v="3"/>
    <x v="35"/>
  </r>
  <r>
    <x v="427"/>
    <s v="Spetner"/>
    <n v="25.71"/>
    <n v="4.18"/>
    <s v="No"/>
    <x v="1"/>
    <x v="0"/>
    <n v="1"/>
    <x v="0"/>
    <x v="1"/>
    <x v="2"/>
    <s v="3Aug2004"/>
    <n v="24294.02"/>
    <x v="1"/>
    <s v="tier - 1"/>
    <x v="3"/>
    <x v="41"/>
  </r>
  <r>
    <x v="428"/>
    <s v="Brandon"/>
    <n v="41.91"/>
    <n v="5.98"/>
    <s v="Yes"/>
    <x v="0"/>
    <x v="0"/>
    <n v="1"/>
    <x v="1"/>
    <x v="0"/>
    <x v="1"/>
    <s v="16Dec1964"/>
    <n v="24227.34"/>
    <x v="1"/>
    <s v="tier - 1"/>
    <x v="0"/>
    <x v="13"/>
  </r>
  <r>
    <x v="429"/>
    <s v="Eley"/>
    <n v="25.85"/>
    <n v="10.16"/>
    <s v="No"/>
    <x v="0"/>
    <x v="0"/>
    <n v="0"/>
    <x v="0"/>
    <x v="1"/>
    <x v="0"/>
    <s v="10Sep1974"/>
    <n v="24180.93"/>
    <x v="1"/>
    <s v="tier - 1"/>
    <x v="0"/>
    <x v="20"/>
  </r>
  <r>
    <x v="430"/>
    <s v="Sedicum"/>
    <n v="23.844999999999999"/>
    <n v="11.71"/>
    <s v="No"/>
    <x v="0"/>
    <x v="0"/>
    <n v="2"/>
    <x v="0"/>
    <x v="2"/>
    <x v="0"/>
    <s v="13Jun1973"/>
    <n v="24106.91"/>
    <x v="1"/>
    <s v="tier - 2"/>
    <x v="2"/>
    <x v="30"/>
  </r>
  <r>
    <x v="431"/>
    <s v="Markle"/>
    <n v="30.59"/>
    <n v="5.23"/>
    <s v="No"/>
    <x v="0"/>
    <x v="1"/>
    <n v="1"/>
    <x v="1"/>
    <x v="0"/>
    <x v="2"/>
    <s v="30Dec2003"/>
    <n v="24059.68"/>
    <x v="1"/>
    <s v="tier - 2"/>
    <x v="1"/>
    <x v="39"/>
  </r>
  <r>
    <x v="432"/>
    <s v="Kunz"/>
    <n v="24.795000000000002"/>
    <n v="6.85"/>
    <s v="No"/>
    <x v="0"/>
    <x v="0"/>
    <n v="0"/>
    <x v="0"/>
    <x v="2"/>
    <x v="0"/>
    <s v="10Jul1971"/>
    <n v="23967.38"/>
    <x v="1"/>
    <s v="tier - 2"/>
    <x v="1"/>
    <x v="14"/>
  </r>
  <r>
    <x v="433"/>
    <s v="Wimert"/>
    <n v="24.13"/>
    <n v="7.05"/>
    <s v="Yes"/>
    <x v="0"/>
    <x v="0"/>
    <n v="2"/>
    <x v="0"/>
    <x v="2"/>
    <x v="0"/>
    <s v="8Aug1970"/>
    <n v="23887.66"/>
    <x v="1"/>
    <s v="tier - 3"/>
    <x v="1"/>
    <x v="2"/>
  </r>
  <r>
    <x v="434"/>
    <s v="Peterson"/>
    <n v="25.84"/>
    <n v="11.64"/>
    <s v="No"/>
    <x v="0"/>
    <x v="0"/>
    <n v="2"/>
    <x v="0"/>
    <x v="1"/>
    <x v="0"/>
    <s v="27Jun1973"/>
    <n v="23807.24"/>
    <x v="1"/>
    <s v="tier - 3"/>
    <x v="1"/>
    <x v="30"/>
  </r>
  <r>
    <x v="435"/>
    <s v="Mercier"/>
    <n v="28"/>
    <n v="10.52"/>
    <s v="No"/>
    <x v="0"/>
    <x v="0"/>
    <n v="0"/>
    <x v="0"/>
    <x v="1"/>
    <x v="0"/>
    <s v="2Jun1974"/>
    <n v="23568.27"/>
    <x v="1"/>
    <s v="tier - 2"/>
    <x v="3"/>
    <x v="30"/>
  </r>
  <r>
    <x v="436"/>
    <s v="Laurie"/>
    <n v="34.1"/>
    <n v="4.01"/>
    <s v="Yes"/>
    <x v="0"/>
    <x v="1"/>
    <n v="1"/>
    <x v="1"/>
    <x v="0"/>
    <x v="2"/>
    <s v="26Aug1983"/>
    <n v="23563.02"/>
    <x v="1"/>
    <s v="tier - 2"/>
    <x v="0"/>
    <x v="33"/>
  </r>
  <r>
    <x v="437"/>
    <s v="Sekaquaptewa"/>
    <n v="26.125"/>
    <n v="8.56"/>
    <s v="Yes"/>
    <x v="0"/>
    <x v="0"/>
    <n v="1"/>
    <x v="0"/>
    <x v="1"/>
    <x v="0"/>
    <s v="13Nov1975"/>
    <n v="23401.31"/>
    <x v="1"/>
    <s v="tier - 3"/>
    <x v="2"/>
    <x v="28"/>
  </r>
  <r>
    <x v="438"/>
    <s v="Frash"/>
    <n v="25.6"/>
    <n v="10.5"/>
    <s v="No"/>
    <x v="0"/>
    <x v="0"/>
    <n v="2"/>
    <x v="0"/>
    <x v="1"/>
    <x v="0"/>
    <s v="22Oct1973"/>
    <n v="23306.55"/>
    <x v="1"/>
    <s v="tier - 2"/>
    <x v="3"/>
    <x v="30"/>
  </r>
  <r>
    <x v="439"/>
    <s v="Bukowski"/>
    <n v="24.32"/>
    <n v="6.39"/>
    <s v="No"/>
    <x v="0"/>
    <x v="0"/>
    <n v="0"/>
    <x v="1"/>
    <x v="2"/>
    <x v="1"/>
    <s v="3Oct1994"/>
    <n v="23288.93"/>
    <x v="1"/>
    <s v="tier - 3"/>
    <x v="2"/>
    <x v="6"/>
  </r>
  <r>
    <x v="440"/>
    <s v="Sandahl"/>
    <n v="22.88"/>
    <n v="5.71"/>
    <s v="Yes"/>
    <x v="0"/>
    <x v="1"/>
    <n v="1"/>
    <x v="0"/>
    <x v="2"/>
    <x v="1"/>
    <s v="14Nov1969"/>
    <n v="23244.79"/>
    <x v="1"/>
    <s v="tier - 3"/>
    <x v="0"/>
    <x v="16"/>
  </r>
  <r>
    <x v="441"/>
    <s v="Speight"/>
    <n v="24.984999999999999"/>
    <n v="4.43"/>
    <s v="Yes"/>
    <x v="0"/>
    <x v="1"/>
    <n v="1"/>
    <x v="1"/>
    <x v="1"/>
    <x v="2"/>
    <s v="7Aug1997"/>
    <n v="23241.47"/>
    <x v="1"/>
    <s v="tier - 3"/>
    <x v="11"/>
    <x v="31"/>
  </r>
  <r>
    <x v="442"/>
    <s v="Lee"/>
    <n v="33.1"/>
    <n v="5.52"/>
    <s v="No"/>
    <x v="0"/>
    <x v="1"/>
    <n v="1"/>
    <x v="1"/>
    <x v="0"/>
    <x v="2"/>
    <s v="14Dec2003"/>
    <n v="23082.959999999999"/>
    <x v="1"/>
    <s v="tier - 2"/>
    <x v="3"/>
    <x v="39"/>
  </r>
  <r>
    <x v="443"/>
    <s v="Nielsen"/>
    <n v="27.83"/>
    <n v="9.1999999999999993"/>
    <s v="Yes"/>
    <x v="0"/>
    <x v="0"/>
    <n v="1"/>
    <x v="0"/>
    <x v="1"/>
    <x v="0"/>
    <s v="9Sep1975"/>
    <n v="23065.42"/>
    <x v="1"/>
    <s v="tier - 2"/>
    <x v="0"/>
    <x v="28"/>
  </r>
  <r>
    <x v="444"/>
    <s v="Zirdok"/>
    <n v="30.875"/>
    <n v="10.97"/>
    <s v="Yes"/>
    <x v="0"/>
    <x v="0"/>
    <n v="2"/>
    <x v="1"/>
    <x v="0"/>
    <x v="0"/>
    <s v="9Nov1970"/>
    <n v="23045.57"/>
    <x v="1"/>
    <s v="tier - 2"/>
    <x v="2"/>
    <x v="2"/>
  </r>
  <r>
    <x v="445"/>
    <s v="Crudale"/>
    <n v="27.265000000000001"/>
    <n v="4.25"/>
    <s v="No"/>
    <x v="0"/>
    <x v="1"/>
    <n v="1"/>
    <x v="1"/>
    <x v="1"/>
    <x v="2"/>
    <s v="25Jul2003"/>
    <n v="22493.66"/>
    <x v="1"/>
    <s v="tier - 1"/>
    <x v="1"/>
    <x v="39"/>
  </r>
  <r>
    <x v="446"/>
    <s v="Koopmans"/>
    <n v="26.7"/>
    <n v="5.23"/>
    <s v="No"/>
    <x v="0"/>
    <x v="1"/>
    <n v="1"/>
    <x v="0"/>
    <x v="1"/>
    <x v="2"/>
    <s v="14Nov1979"/>
    <n v="22478.6"/>
    <x v="2"/>
    <s v="tier - 2"/>
    <x v="3"/>
    <x v="19"/>
  </r>
  <r>
    <x v="447"/>
    <s v="Milani"/>
    <n v="29.925000000000001"/>
    <n v="5.96"/>
    <s v="Yes"/>
    <x v="0"/>
    <x v="1"/>
    <n v="1"/>
    <x v="0"/>
    <x v="0"/>
    <x v="1"/>
    <s v="21Dec1983"/>
    <n v="22462.04"/>
    <x v="2"/>
    <s v="tier - 1"/>
    <x v="9"/>
    <x v="33"/>
  </r>
  <r>
    <x v="448"/>
    <s v="Kelly"/>
    <n v="19.95"/>
    <n v="4.29"/>
    <s v="Yes"/>
    <x v="0"/>
    <x v="0"/>
    <n v="2"/>
    <x v="0"/>
    <x v="2"/>
    <x v="2"/>
    <s v="18Aug1966"/>
    <n v="22412.65"/>
    <x v="2"/>
    <s v="tier - 3"/>
    <x v="7"/>
    <x v="25"/>
  </r>
  <r>
    <x v="449"/>
    <s v="Finelli"/>
    <n v="24.225000000000001"/>
    <n v="4.09"/>
    <s v="No"/>
    <x v="0"/>
    <x v="0"/>
    <n v="0"/>
    <x v="1"/>
    <x v="2"/>
    <x v="2"/>
    <s v="26Aug1999"/>
    <n v="22395.74"/>
    <x v="2"/>
    <s v="tier - 2"/>
    <x v="2"/>
    <x v="35"/>
  </r>
  <r>
    <x v="450"/>
    <s v="Palmer"/>
    <n v="28.12"/>
    <n v="4.88"/>
    <s v="No"/>
    <x v="0"/>
    <x v="0"/>
    <n v="0"/>
    <x v="0"/>
    <x v="1"/>
    <x v="2"/>
    <s v="27Dec1982"/>
    <n v="22331.57"/>
    <x v="1"/>
    <s v="tier - 3"/>
    <x v="2"/>
    <x v="37"/>
  </r>
  <r>
    <x v="451"/>
    <s v="Wang"/>
    <n v="23.21"/>
    <n v="6.76"/>
    <s v="No"/>
    <x v="0"/>
    <x v="0"/>
    <n v="0"/>
    <x v="0"/>
    <x v="2"/>
    <x v="0"/>
    <s v="16Jun1971"/>
    <n v="22218.11"/>
    <x v="1"/>
    <s v="tier - 3"/>
    <x v="0"/>
    <x v="14"/>
  </r>
  <r>
    <x v="452"/>
    <s v="Beasley"/>
    <n v="23.98"/>
    <n v="10.67"/>
    <s v="No"/>
    <x v="0"/>
    <x v="0"/>
    <n v="0"/>
    <x v="1"/>
    <x v="2"/>
    <x v="0"/>
    <s v="24Aug1965"/>
    <n v="22192.44"/>
    <x v="2"/>
    <s v="tier - 1"/>
    <x v="0"/>
    <x v="11"/>
  </r>
  <r>
    <x v="453"/>
    <s v="Bedbury"/>
    <n v="30"/>
    <n v="6.21"/>
    <s v="No"/>
    <x v="0"/>
    <x v="0"/>
    <n v="0"/>
    <x v="0"/>
    <x v="0"/>
    <x v="1"/>
    <s v="12Sep1980"/>
    <n v="22144.03"/>
    <x v="1"/>
    <s v="tier - 2"/>
    <x v="3"/>
    <x v="26"/>
  </r>
  <r>
    <x v="454"/>
    <s v="Stemberger"/>
    <n v="17.350000000000001"/>
    <n v="5.03"/>
    <s v="Yes"/>
    <x v="0"/>
    <x v="0"/>
    <n v="0"/>
    <x v="0"/>
    <x v="3"/>
    <x v="2"/>
    <s v="28Aug2001"/>
    <n v="22097.62"/>
    <x v="2"/>
    <s v="tier - 1"/>
    <x v="3"/>
    <x v="47"/>
  </r>
  <r>
    <x v="455"/>
    <s v="Chebet"/>
    <n v="22.704999999999998"/>
    <n v="5.27"/>
    <s v="No"/>
    <x v="0"/>
    <x v="0"/>
    <n v="0"/>
    <x v="1"/>
    <x v="2"/>
    <x v="2"/>
    <s v="14Oct1989"/>
    <n v="21984.47"/>
    <x v="2"/>
    <s v="tier - 1"/>
    <x v="1"/>
    <x v="4"/>
  </r>
  <r>
    <x v="456"/>
    <s v="Muir"/>
    <n v="25.41"/>
    <n v="10.53"/>
    <s v="Yes"/>
    <x v="0"/>
    <x v="0"/>
    <n v="1"/>
    <x v="0"/>
    <x v="1"/>
    <x v="0"/>
    <s v="19Dec1975"/>
    <n v="21978.68"/>
    <x v="2"/>
    <s v="tier - 3"/>
    <x v="0"/>
    <x v="28"/>
  </r>
  <r>
    <x v="457"/>
    <s v="Yang"/>
    <n v="18.23"/>
    <n v="5.78"/>
    <s v="No"/>
    <x v="0"/>
    <x v="1"/>
    <n v="1"/>
    <x v="0"/>
    <x v="3"/>
    <x v="1"/>
    <s v="28Sep2003"/>
    <n v="21882.400000000001"/>
    <x v="1"/>
    <s v="tier - 1"/>
    <x v="3"/>
    <x v="39"/>
  </r>
  <r>
    <x v="458"/>
    <s v="Gravel"/>
    <n v="24.7"/>
    <n v="4.3600000000000003"/>
    <s v="No"/>
    <x v="0"/>
    <x v="1"/>
    <n v="1"/>
    <x v="0"/>
    <x v="2"/>
    <x v="2"/>
    <s v="17Aug1979"/>
    <n v="21880.82"/>
    <x v="2"/>
    <s v="tier - 1"/>
    <x v="1"/>
    <x v="19"/>
  </r>
  <r>
    <x v="459"/>
    <s v="Smith"/>
    <n v="37.4"/>
    <n v="9.7200000000000006"/>
    <s v="Yes"/>
    <x v="0"/>
    <x v="1"/>
    <n v="1"/>
    <x v="1"/>
    <x v="0"/>
    <x v="0"/>
    <s v="27Aug1963"/>
    <n v="21797"/>
    <x v="2"/>
    <s v="tier - 1"/>
    <x v="3"/>
    <x v="8"/>
  </r>
  <r>
    <x v="460"/>
    <s v="Williams"/>
    <n v="26.885000000000002"/>
    <n v="5.18"/>
    <s v="No"/>
    <x v="0"/>
    <x v="1"/>
    <n v="1"/>
    <x v="0"/>
    <x v="1"/>
    <x v="2"/>
    <s v="28Sep1979"/>
    <n v="21774.32"/>
    <x v="2"/>
    <s v="tier - 2"/>
    <x v="1"/>
    <x v="19"/>
  </r>
  <r>
    <x v="461"/>
    <s v="Meyer"/>
    <n v="25.27"/>
    <n v="5.29"/>
    <s v="No"/>
    <x v="0"/>
    <x v="1"/>
    <n v="1"/>
    <x v="0"/>
    <x v="1"/>
    <x v="2"/>
    <s v="20Sep1979"/>
    <n v="21771.34"/>
    <x v="2"/>
    <s v="tier - 1"/>
    <x v="2"/>
    <x v="19"/>
  </r>
  <r>
    <x v="462"/>
    <s v="Jamieson"/>
    <n v="23.655000000000001"/>
    <n v="4.8600000000000003"/>
    <s v="Yes"/>
    <x v="0"/>
    <x v="0"/>
    <n v="0"/>
    <x v="0"/>
    <x v="2"/>
    <x v="2"/>
    <s v="18Jul1976"/>
    <n v="21677.279999999999"/>
    <x v="2"/>
    <s v="tier - 1"/>
    <x v="1"/>
    <x v="17"/>
  </r>
  <r>
    <x v="463"/>
    <s v="Dufeal"/>
    <n v="55.05"/>
    <n v="7.66"/>
    <s v="No"/>
    <x v="0"/>
    <x v="0"/>
    <n v="0"/>
    <x v="1"/>
    <x v="0"/>
    <x v="0"/>
    <s v="16Nov1962"/>
    <n v="21661.16"/>
    <x v="1"/>
    <s v="tier - 2"/>
    <x v="1"/>
    <x v="5"/>
  </r>
  <r>
    <x v="464"/>
    <s v="Sansonetti"/>
    <n v="24.89"/>
    <n v="6.1"/>
    <s v="Yes"/>
    <x v="0"/>
    <x v="1"/>
    <n v="1"/>
    <x v="0"/>
    <x v="2"/>
    <x v="1"/>
    <s v="25Dec1983"/>
    <n v="21659.93"/>
    <x v="2"/>
    <s v="tier - 3"/>
    <x v="2"/>
    <x v="33"/>
  </r>
  <r>
    <x v="465"/>
    <s v="Koneazny"/>
    <n v="18.715"/>
    <n v="4.4400000000000004"/>
    <s v="No"/>
    <x v="0"/>
    <x v="0"/>
    <n v="0"/>
    <x v="1"/>
    <x v="2"/>
    <x v="2"/>
    <s v="12Jun1999"/>
    <n v="21595.38"/>
    <x v="1"/>
    <s v="tier - 3"/>
    <x v="1"/>
    <x v="35"/>
  </r>
  <r>
    <x v="466"/>
    <s v="Johnson"/>
    <n v="28.12"/>
    <n v="6.15"/>
    <s v="No"/>
    <x v="0"/>
    <x v="0"/>
    <n v="0"/>
    <x v="0"/>
    <x v="1"/>
    <x v="1"/>
    <s v="21Nov1990"/>
    <n v="21472.48"/>
    <x v="1"/>
    <s v="tier - 2"/>
    <x v="1"/>
    <x v="3"/>
  </r>
  <r>
    <x v="467"/>
    <s v="Glasson"/>
    <n v="26.6"/>
    <n v="4.53"/>
    <s v="No"/>
    <x v="0"/>
    <x v="0"/>
    <n v="0"/>
    <x v="0"/>
    <x v="1"/>
    <x v="2"/>
    <s v="4Sep1980"/>
    <n v="21348.71"/>
    <x v="1"/>
    <s v="tier - 1"/>
    <x v="1"/>
    <x v="26"/>
  </r>
  <r>
    <x v="468"/>
    <s v="Canitz"/>
    <n v="30.114999999999998"/>
    <n v="5.48"/>
    <s v="No"/>
    <x v="1"/>
    <x v="0"/>
    <n v="1"/>
    <x v="1"/>
    <x v="0"/>
    <x v="2"/>
    <s v="4Aug2004"/>
    <n v="21344.85"/>
    <x v="2"/>
    <s v="tier - 1"/>
    <x v="2"/>
    <x v="41"/>
  </r>
  <r>
    <x v="469"/>
    <s v="Li"/>
    <n v="24.605"/>
    <n v="5.48"/>
    <s v="No"/>
    <x v="0"/>
    <x v="0"/>
    <n v="0"/>
    <x v="0"/>
    <x v="2"/>
    <x v="2"/>
    <s v="10Dec1980"/>
    <n v="21259.38"/>
    <x v="2"/>
    <s v="tier - 3"/>
    <x v="9"/>
    <x v="26"/>
  </r>
  <r>
    <x v="470"/>
    <s v="Parsons"/>
    <n v="29.6"/>
    <n v="8.1"/>
    <s v="No"/>
    <x v="0"/>
    <x v="0"/>
    <n v="0"/>
    <x v="1"/>
    <x v="1"/>
    <x v="0"/>
    <s v="3Sep1974"/>
    <n v="21232.18"/>
    <x v="2"/>
    <s v="tier - 2"/>
    <x v="3"/>
    <x v="20"/>
  </r>
  <r>
    <x v="471"/>
    <s v="Raulli"/>
    <n v="24.42"/>
    <n v="7.16"/>
    <s v="No"/>
    <x v="0"/>
    <x v="0"/>
    <n v="0"/>
    <x v="0"/>
    <x v="2"/>
    <x v="0"/>
    <s v="14Oct1974"/>
    <n v="21223.68"/>
    <x v="2"/>
    <s v="tier - 2"/>
    <x v="0"/>
    <x v="20"/>
  </r>
  <r>
    <x v="472"/>
    <s v="Frome"/>
    <n v="20.9"/>
    <n v="4.55"/>
    <s v="Yes"/>
    <x v="0"/>
    <x v="1"/>
    <n v="1"/>
    <x v="0"/>
    <x v="2"/>
    <x v="2"/>
    <s v="26Aug1969"/>
    <n v="21195.82"/>
    <x v="2"/>
    <s v="tier - 1"/>
    <x v="0"/>
    <x v="16"/>
  </r>
  <r>
    <x v="473"/>
    <s v="Sevcik"/>
    <n v="22.895"/>
    <n v="6.03"/>
    <s v="No"/>
    <x v="0"/>
    <x v="0"/>
    <n v="0"/>
    <x v="0"/>
    <x v="2"/>
    <x v="1"/>
    <s v="23Nov1977"/>
    <n v="21098.55"/>
    <x v="2"/>
    <s v="tier - 3"/>
    <x v="1"/>
    <x v="1"/>
  </r>
  <r>
    <x v="474"/>
    <s v="Narang"/>
    <n v="28.3"/>
    <n v="5.47"/>
    <s v="Yes"/>
    <x v="0"/>
    <x v="1"/>
    <n v="1"/>
    <x v="0"/>
    <x v="1"/>
    <x v="2"/>
    <s v="2Jul1983"/>
    <n v="21082.16"/>
    <x v="2"/>
    <s v="tier - 2"/>
    <x v="3"/>
    <x v="33"/>
  </r>
  <r>
    <x v="475"/>
    <s v="Royston"/>
    <n v="54.3"/>
    <n v="4.1500000000000004"/>
    <s v="Yes"/>
    <x v="0"/>
    <x v="0"/>
    <n v="1"/>
    <x v="1"/>
    <x v="0"/>
    <x v="2"/>
    <s v="19Nov1964"/>
    <n v="20893.060000000001"/>
    <x v="1"/>
    <s v="tier - 3"/>
    <x v="1"/>
    <x v="13"/>
  </r>
  <r>
    <x v="476"/>
    <s v="Tieri"/>
    <n v="33.344999999999999"/>
    <n v="11.32"/>
    <s v="Yes"/>
    <x v="0"/>
    <x v="0"/>
    <n v="1"/>
    <x v="1"/>
    <x v="0"/>
    <x v="0"/>
    <s v="8Dec1975"/>
    <n v="20878.78"/>
    <x v="1"/>
    <s v="tier - 1"/>
    <x v="2"/>
    <x v="28"/>
  </r>
  <r>
    <x v="477"/>
    <s v="Whitney"/>
    <n v="33"/>
    <n v="9.51"/>
    <s v="Yes"/>
    <x v="0"/>
    <x v="0"/>
    <n v="0"/>
    <x v="1"/>
    <x v="0"/>
    <x v="0"/>
    <s v="8Sep1967"/>
    <n v="20781.490000000002"/>
    <x v="1"/>
    <s v="tier - 3"/>
    <x v="0"/>
    <x v="23"/>
  </r>
  <r>
    <x v="478"/>
    <s v="Wandzilak"/>
    <n v="28.024999999999999"/>
    <n v="7.67"/>
    <s v="Yes"/>
    <x v="0"/>
    <x v="0"/>
    <n v="1"/>
    <x v="0"/>
    <x v="1"/>
    <x v="0"/>
    <s v="4Aug1986"/>
    <n v="20773.63"/>
    <x v="1"/>
    <s v="tier - 3"/>
    <x v="6"/>
    <x v="27"/>
  </r>
  <r>
    <x v="479"/>
    <s v="Valenzona"/>
    <n v="28.69"/>
    <n v="6.23"/>
    <s v="No"/>
    <x v="0"/>
    <x v="0"/>
    <n v="1"/>
    <x v="0"/>
    <x v="1"/>
    <x v="1"/>
    <s v="14Sep1992"/>
    <n v="20745.990000000002"/>
    <x v="2"/>
    <s v="tier - 1"/>
    <x v="1"/>
    <x v="34"/>
  </r>
  <r>
    <x v="480"/>
    <s v="Young"/>
    <n v="40.28"/>
    <n v="8.9"/>
    <s v="No"/>
    <x v="0"/>
    <x v="0"/>
    <n v="0"/>
    <x v="1"/>
    <x v="0"/>
    <x v="0"/>
    <s v="1Aug1965"/>
    <n v="20709.02"/>
    <x v="2"/>
    <s v="tier - 2"/>
    <x v="9"/>
    <x v="11"/>
  </r>
  <r>
    <x v="481"/>
    <s v="Richards"/>
    <n v="37.299999999999997"/>
    <n v="7.79"/>
    <s v="Yes"/>
    <x v="0"/>
    <x v="0"/>
    <n v="0"/>
    <x v="1"/>
    <x v="0"/>
    <x v="0"/>
    <s v="17Dec1967"/>
    <n v="20630.28"/>
    <x v="1"/>
    <s v="tier - 3"/>
    <x v="3"/>
    <x v="23"/>
  </r>
  <r>
    <x v="482"/>
    <s v="Alexson"/>
    <n v="54.47"/>
    <n v="4.49"/>
    <s v="Yes"/>
    <x v="0"/>
    <x v="0"/>
    <n v="2"/>
    <x v="1"/>
    <x v="0"/>
    <x v="2"/>
    <s v="9Jul1966"/>
    <n v="20568.32"/>
    <x v="2"/>
    <s v="tier - 2"/>
    <x v="1"/>
    <x v="25"/>
  </r>
  <r>
    <x v="483"/>
    <s v="Wright"/>
    <n v="38.06"/>
    <n v="5.24"/>
    <s v="Yes"/>
    <x v="0"/>
    <x v="1"/>
    <n v="1"/>
    <x v="1"/>
    <x v="0"/>
    <x v="2"/>
    <s v="13Oct1969"/>
    <n v="20463"/>
    <x v="1"/>
    <s v="tier - 2"/>
    <x v="0"/>
    <x v="16"/>
  </r>
  <r>
    <x v="484"/>
    <s v="McKenna"/>
    <n v="51.47"/>
    <n v="9.6"/>
    <s v="No"/>
    <x v="0"/>
    <x v="0"/>
    <n v="0"/>
    <x v="1"/>
    <x v="0"/>
    <x v="0"/>
    <s v="18Oct1962"/>
    <n v="20446.849999999999"/>
    <x v="1"/>
    <s v="tier - 1"/>
    <x v="1"/>
    <x v="5"/>
  </r>
  <r>
    <x v="485"/>
    <s v="Sallade"/>
    <n v="29.8"/>
    <n v="5.78"/>
    <s v="Yes"/>
    <x v="0"/>
    <x v="0"/>
    <n v="0"/>
    <x v="1"/>
    <x v="1"/>
    <x v="1"/>
    <s v="12Jul1985"/>
    <n v="20420.599999999999"/>
    <x v="2"/>
    <s v="tier - 2"/>
    <x v="3"/>
    <x v="18"/>
  </r>
  <r>
    <x v="486"/>
    <s v="Argall"/>
    <n v="49.77"/>
    <n v="7.02"/>
    <s v="No"/>
    <x v="0"/>
    <x v="0"/>
    <n v="0"/>
    <x v="1"/>
    <x v="0"/>
    <x v="0"/>
    <s v="2Jul1962"/>
    <n v="20354.5"/>
    <x v="2"/>
    <s v="tier - 2"/>
    <x v="12"/>
    <x v="5"/>
  </r>
  <r>
    <x v="487"/>
    <s v="Patchell"/>
    <n v="25.555"/>
    <n v="4.09"/>
    <s v="Yes"/>
    <x v="0"/>
    <x v="0"/>
    <n v="0"/>
    <x v="0"/>
    <x v="1"/>
    <x v="2"/>
    <s v="17Sep1985"/>
    <n v="20296.86"/>
    <x v="2"/>
    <s v="tier - 1"/>
    <x v="2"/>
    <x v="18"/>
  </r>
  <r>
    <x v="488"/>
    <s v="Catoggio"/>
    <n v="29.64"/>
    <n v="4.93"/>
    <s v="No"/>
    <x v="0"/>
    <x v="1"/>
    <n v="1"/>
    <x v="1"/>
    <x v="1"/>
    <x v="2"/>
    <s v="7Sep1993"/>
    <n v="20277.810000000001"/>
    <x v="2"/>
    <s v="tier - 3"/>
    <x v="4"/>
    <x v="21"/>
  </r>
  <r>
    <x v="489"/>
    <s v="Adams"/>
    <n v="53.93"/>
    <n v="5.34"/>
    <s v="Yes"/>
    <x v="0"/>
    <x v="0"/>
    <n v="2"/>
    <x v="1"/>
    <x v="0"/>
    <x v="2"/>
    <s v="22Aug1966"/>
    <n v="20253.84"/>
    <x v="1"/>
    <s v="tier - 3"/>
    <x v="1"/>
    <x v="25"/>
  </r>
  <r>
    <x v="490"/>
    <s v="Windt"/>
    <n v="28.024999999999999"/>
    <n v="5.65"/>
    <s v="No"/>
    <x v="0"/>
    <x v="0"/>
    <n v="1"/>
    <x v="0"/>
    <x v="1"/>
    <x v="2"/>
    <s v="17Oct1987"/>
    <n v="20234.849999999999"/>
    <x v="1"/>
    <s v="tier - 3"/>
    <x v="1"/>
    <x v="38"/>
  </r>
  <r>
    <x v="491"/>
    <s v="Ryan"/>
    <n v="27.5"/>
    <n v="4.49"/>
    <s v="No"/>
    <x v="0"/>
    <x v="0"/>
    <n v="0"/>
    <x v="1"/>
    <x v="1"/>
    <x v="2"/>
    <s v="8Jun1994"/>
    <n v="20177.669999999998"/>
    <x v="1"/>
    <s v="tier - 1"/>
    <x v="3"/>
    <x v="6"/>
  </r>
  <r>
    <x v="492"/>
    <s v="Marion"/>
    <n v="21.8"/>
    <n v="10.55"/>
    <s v="No"/>
    <x v="0"/>
    <x v="0"/>
    <n v="0"/>
    <x v="0"/>
    <x v="2"/>
    <x v="0"/>
    <s v="9Jul2002"/>
    <n v="20167.34"/>
    <x v="2"/>
    <s v="tier - 3"/>
    <x v="3"/>
    <x v="43"/>
  </r>
  <r>
    <x v="493"/>
    <s v="Raffetto"/>
    <n v="26.41"/>
    <n v="4.92"/>
    <s v="Yes"/>
    <x v="0"/>
    <x v="1"/>
    <n v="1"/>
    <x v="0"/>
    <x v="1"/>
    <x v="2"/>
    <s v="6Oct1983"/>
    <n v="20149.32"/>
    <x v="1"/>
    <s v="tier - 1"/>
    <x v="4"/>
    <x v="33"/>
  </r>
  <r>
    <x v="494"/>
    <s v="Young"/>
    <n v="27.835000000000001"/>
    <n v="5.9"/>
    <s v="Yes"/>
    <x v="0"/>
    <x v="0"/>
    <n v="1"/>
    <x v="0"/>
    <x v="1"/>
    <x v="1"/>
    <s v="25Jul1988"/>
    <n v="20009.63"/>
    <x v="1"/>
    <s v="tier - 1"/>
    <x v="1"/>
    <x v="24"/>
  </r>
  <r>
    <x v="495"/>
    <s v="Oehlke"/>
    <n v="51.74"/>
    <n v="4.9800000000000004"/>
    <s v="Yes"/>
    <x v="0"/>
    <x v="0"/>
    <n v="2"/>
    <x v="1"/>
    <x v="0"/>
    <x v="2"/>
    <s v="10Aug1966"/>
    <n v="19995.29"/>
    <x v="0"/>
    <s v="tier - 3"/>
    <x v="12"/>
    <x v="25"/>
  </r>
  <r>
    <x v="496"/>
    <s v="Sudol"/>
    <n v="23.37"/>
    <n v="5.8"/>
    <s v="No"/>
    <x v="0"/>
    <x v="0"/>
    <n v="0"/>
    <x v="0"/>
    <x v="2"/>
    <x v="1"/>
    <s v="9Oct1980"/>
    <n v="19964.75"/>
    <x v="0"/>
    <s v="tier - 2"/>
    <x v="2"/>
    <x v="26"/>
  </r>
  <r>
    <x v="497"/>
    <s v="Van Es"/>
    <n v="29.7"/>
    <n v="6.21"/>
    <s v="Yes"/>
    <x v="0"/>
    <x v="1"/>
    <n v="1"/>
    <x v="0"/>
    <x v="1"/>
    <x v="1"/>
    <s v="18Oct1997"/>
    <n v="19933.46"/>
    <x v="0"/>
    <s v="tier - 3"/>
    <x v="3"/>
    <x v="31"/>
  </r>
  <r>
    <x v="498"/>
    <s v="Dolge"/>
    <n v="20.045000000000002"/>
    <n v="6.17"/>
    <s v="No"/>
    <x v="0"/>
    <x v="1"/>
    <n v="1"/>
    <x v="0"/>
    <x v="2"/>
    <x v="1"/>
    <s v="30Oct1979"/>
    <n v="19798.05"/>
    <x v="0"/>
    <s v="tier - 1"/>
    <x v="2"/>
    <x v="19"/>
  </r>
  <r>
    <x v="499"/>
    <s v="Marlier"/>
    <n v="27.83"/>
    <n v="5.36"/>
    <s v="No"/>
    <x v="0"/>
    <x v="0"/>
    <n v="2"/>
    <x v="1"/>
    <x v="1"/>
    <x v="2"/>
    <s v="14Jun1972"/>
    <n v="19749.38"/>
    <x v="0"/>
    <s v="tier - 3"/>
    <x v="0"/>
    <x v="29"/>
  </r>
  <r>
    <x v="500"/>
    <s v="Girard"/>
    <n v="28.93"/>
    <n v="5.2"/>
    <s v="No"/>
    <x v="0"/>
    <x v="0"/>
    <n v="0"/>
    <x v="0"/>
    <x v="1"/>
    <x v="2"/>
    <s v="8Aug1990"/>
    <n v="19719.689999999999"/>
    <x v="0"/>
    <s v="tier - 2"/>
    <x v="0"/>
    <x v="3"/>
  </r>
  <r>
    <x v="501"/>
    <s v="Lee"/>
    <n v="33.82"/>
    <n v="5.42"/>
    <s v="No"/>
    <x v="0"/>
    <x v="0"/>
    <n v="0"/>
    <x v="1"/>
    <x v="0"/>
    <x v="2"/>
    <s v="27Aug1994"/>
    <n v="19673.34"/>
    <x v="0"/>
    <s v="tier - 2"/>
    <x v="1"/>
    <x v="6"/>
  </r>
  <r>
    <x v="502"/>
    <s v="Hubbard"/>
    <n v="20.234999999999999"/>
    <n v="6.84"/>
    <s v="No"/>
    <x v="0"/>
    <x v="0"/>
    <n v="0"/>
    <x v="0"/>
    <x v="2"/>
    <x v="0"/>
    <s v="24Sep1978"/>
    <n v="19594.810000000001"/>
    <x v="0"/>
    <s v="tier - 1"/>
    <x v="2"/>
    <x v="9"/>
  </r>
  <r>
    <x v="503"/>
    <s v="Koester"/>
    <n v="49.2"/>
    <n v="10.9"/>
    <s v="Yes"/>
    <x v="0"/>
    <x v="1"/>
    <n v="1"/>
    <x v="1"/>
    <x v="0"/>
    <x v="0"/>
    <s v="14Jul1963"/>
    <n v="19551.34"/>
    <x v="0"/>
    <s v="tier - 3"/>
    <x v="1"/>
    <x v="8"/>
  </r>
  <r>
    <x v="504"/>
    <s v="Matthews"/>
    <n v="26.4"/>
    <n v="4.87"/>
    <s v="Yes"/>
    <x v="0"/>
    <x v="0"/>
    <n v="0"/>
    <x v="0"/>
    <x v="1"/>
    <x v="2"/>
    <s v="17Sep1985"/>
    <n v="19539.240000000002"/>
    <x v="0"/>
    <s v="tier - 1"/>
    <x v="0"/>
    <x v="18"/>
  </r>
  <r>
    <x v="505"/>
    <s v="Rubinich"/>
    <n v="28.38"/>
    <n v="6.07"/>
    <s v="No"/>
    <x v="0"/>
    <x v="0"/>
    <n v="1"/>
    <x v="0"/>
    <x v="1"/>
    <x v="1"/>
    <s v="19Aug1992"/>
    <n v="19521.97"/>
    <x v="0"/>
    <s v="tier - 2"/>
    <x v="0"/>
    <x v="34"/>
  </r>
  <r>
    <x v="506"/>
    <s v="Alban"/>
    <n v="24.64"/>
    <n v="4.33"/>
    <s v="No"/>
    <x v="0"/>
    <x v="0"/>
    <n v="0"/>
    <x v="0"/>
    <x v="2"/>
    <x v="2"/>
    <s v="8Nov1980"/>
    <n v="19515.54"/>
    <x v="0"/>
    <s v="tier - 1"/>
    <x v="0"/>
    <x v="26"/>
  </r>
  <r>
    <x v="507"/>
    <s v="Corcoran"/>
    <n v="39.71"/>
    <n v="5.83"/>
    <s v="No"/>
    <x v="0"/>
    <x v="0"/>
    <n v="1"/>
    <x v="1"/>
    <x v="0"/>
    <x v="1"/>
    <s v="30Nov1987"/>
    <n v="19496.72"/>
    <x v="0"/>
    <s v="tier - 3"/>
    <x v="9"/>
    <x v="38"/>
  </r>
  <r>
    <x v="508"/>
    <s v="Sargent"/>
    <n v="22.22"/>
    <n v="5.5"/>
    <s v="No"/>
    <x v="0"/>
    <x v="0"/>
    <n v="0"/>
    <x v="0"/>
    <x v="2"/>
    <x v="2"/>
    <s v="15Dec1982"/>
    <n v="19444.27"/>
    <x v="0"/>
    <s v="tier - 1"/>
    <x v="0"/>
    <x v="37"/>
  </r>
  <r>
    <x v="509"/>
    <s v="Watson"/>
    <n v="33.344999999999999"/>
    <n v="4.79"/>
    <s v="No"/>
    <x v="0"/>
    <x v="1"/>
    <n v="1"/>
    <x v="1"/>
    <x v="0"/>
    <x v="2"/>
    <s v="6Sep1993"/>
    <n v="19442.349999999999"/>
    <x v="0"/>
    <s v="tier - 3"/>
    <x v="1"/>
    <x v="21"/>
  </r>
  <r>
    <x v="510"/>
    <s v="Esponda"/>
    <n v="24.42"/>
    <n v="5.81"/>
    <s v="No"/>
    <x v="0"/>
    <x v="0"/>
    <n v="1"/>
    <x v="0"/>
    <x v="2"/>
    <x v="1"/>
    <s v="30Jun1987"/>
    <n v="19362"/>
    <x v="0"/>
    <s v="tier - 3"/>
    <x v="0"/>
    <x v="38"/>
  </r>
  <r>
    <x v="511"/>
    <s v="Krall"/>
    <n v="29.81"/>
    <n v="5.58"/>
    <s v="No"/>
    <x v="0"/>
    <x v="0"/>
    <n v="0"/>
    <x v="0"/>
    <x v="1"/>
    <x v="2"/>
    <s v="24Aug1991"/>
    <n v="19350.37"/>
    <x v="0"/>
    <s v="tier - 3"/>
    <x v="0"/>
    <x v="42"/>
  </r>
  <r>
    <x v="512"/>
    <s v="Poskin"/>
    <n v="51.18"/>
    <n v="4.4000000000000004"/>
    <s v="Yes"/>
    <x v="0"/>
    <x v="0"/>
    <n v="2"/>
    <x v="1"/>
    <x v="0"/>
    <x v="2"/>
    <s v="15Nov1966"/>
    <n v="19321.060000000001"/>
    <x v="0"/>
    <s v="tier - 1"/>
    <x v="1"/>
    <x v="25"/>
  </r>
  <r>
    <x v="513"/>
    <s v="Halfmann"/>
    <n v="51.37"/>
    <n v="8.18"/>
    <s v="Yes"/>
    <x v="0"/>
    <x v="0"/>
    <n v="0"/>
    <x v="1"/>
    <x v="0"/>
    <x v="0"/>
    <s v="29Jul1967"/>
    <n v="19259.96"/>
    <x v="0"/>
    <s v="tier - 1"/>
    <x v="1"/>
    <x v="23"/>
  </r>
  <r>
    <x v="514"/>
    <s v="Klapper"/>
    <n v="36.19"/>
    <n v="5.52"/>
    <s v="Yes"/>
    <x v="0"/>
    <x v="0"/>
    <n v="0"/>
    <x v="1"/>
    <x v="0"/>
    <x v="2"/>
    <s v="28Dec1985"/>
    <n v="19214.71"/>
    <x v="0"/>
    <s v="tier - 3"/>
    <x v="0"/>
    <x v="18"/>
  </r>
  <r>
    <x v="515"/>
    <s v="George"/>
    <n v="25.9"/>
    <n v="4.84"/>
    <s v="No"/>
    <x v="0"/>
    <x v="0"/>
    <n v="0"/>
    <x v="0"/>
    <x v="1"/>
    <x v="2"/>
    <s v="16Sep1991"/>
    <n v="19199.939999999999"/>
    <x v="0"/>
    <s v="tier - 3"/>
    <x v="3"/>
    <x v="42"/>
  </r>
  <r>
    <x v="516"/>
    <s v="Hicks"/>
    <n v="35.72"/>
    <n v="4.08"/>
    <s v="No"/>
    <x v="0"/>
    <x v="1"/>
    <n v="1"/>
    <x v="1"/>
    <x v="0"/>
    <x v="2"/>
    <s v="2Jul1979"/>
    <n v="19144.580000000002"/>
    <x v="0"/>
    <s v="tier - 1"/>
    <x v="2"/>
    <x v="19"/>
  </r>
  <r>
    <x v="517"/>
    <s v="Lockyer"/>
    <n v="27.94"/>
    <n v="4.4800000000000004"/>
    <s v="No"/>
    <x v="0"/>
    <x v="1"/>
    <n v="1"/>
    <x v="0"/>
    <x v="1"/>
    <x v="2"/>
    <s v="28Sep1993"/>
    <n v="19107.78"/>
    <x v="0"/>
    <s v="tier - 2"/>
    <x v="0"/>
    <x v="21"/>
  </r>
  <r>
    <x v="518"/>
    <s v="Byrnes"/>
    <n v="27.1"/>
    <n v="5.73"/>
    <s v="No"/>
    <x v="0"/>
    <x v="0"/>
    <n v="0"/>
    <x v="0"/>
    <x v="1"/>
    <x v="1"/>
    <s v="5Jun1989"/>
    <n v="19040.88"/>
    <x v="0"/>
    <s v="tier - 3"/>
    <x v="3"/>
    <x v="24"/>
  </r>
  <r>
    <x v="519"/>
    <s v="Norris"/>
    <n v="18.3"/>
    <n v="5.46"/>
    <s v="Yes"/>
    <x v="0"/>
    <x v="1"/>
    <n v="1"/>
    <x v="0"/>
    <x v="3"/>
    <x v="2"/>
    <s v="19Dec1983"/>
    <n v="19023.259999999998"/>
    <x v="0"/>
    <s v="tier - 3"/>
    <x v="3"/>
    <x v="33"/>
  </r>
  <r>
    <x v="520"/>
    <s v="Darda"/>
    <n v="25.3"/>
    <n v="5.0199999999999996"/>
    <s v="Yes"/>
    <x v="0"/>
    <x v="0"/>
    <n v="1"/>
    <x v="0"/>
    <x v="1"/>
    <x v="2"/>
    <s v="24Oct1988"/>
    <n v="18972.5"/>
    <x v="0"/>
    <s v="tier - 3"/>
    <x v="0"/>
    <x v="24"/>
  </r>
  <r>
    <x v="521"/>
    <s v="Otstot"/>
    <n v="38.83"/>
    <n v="6.36"/>
    <s v="No"/>
    <x v="0"/>
    <x v="0"/>
    <n v="1"/>
    <x v="1"/>
    <x v="0"/>
    <x v="1"/>
    <s v="30Nov1992"/>
    <n v="18963.169999999998"/>
    <x v="0"/>
    <s v="tier - 1"/>
    <x v="0"/>
    <x v="34"/>
  </r>
  <r>
    <x v="522"/>
    <s v="Bowley"/>
    <n v="27.6"/>
    <n v="5.36"/>
    <s v="No"/>
    <x v="0"/>
    <x v="0"/>
    <n v="1"/>
    <x v="1"/>
    <x v="1"/>
    <x v="2"/>
    <s v="6Aug1998"/>
    <n v="18955.22"/>
    <x v="0"/>
    <s v="tier - 3"/>
    <x v="3"/>
    <x v="44"/>
  </r>
  <r>
    <x v="523"/>
    <s v="Rogers"/>
    <n v="46.4"/>
    <n v="8.3699999999999992"/>
    <s v="Yes"/>
    <x v="0"/>
    <x v="1"/>
    <n v="1"/>
    <x v="1"/>
    <x v="0"/>
    <x v="0"/>
    <s v="20Oct1963"/>
    <n v="18954.560000000001"/>
    <x v="0"/>
    <s v="tier - 1"/>
    <x v="12"/>
    <x v="8"/>
  </r>
  <r>
    <x v="524"/>
    <s v="Mclaughlin"/>
    <n v="51.92"/>
    <n v="5.18"/>
    <s v="Yes"/>
    <x v="0"/>
    <x v="1"/>
    <n v="1"/>
    <x v="1"/>
    <x v="0"/>
    <x v="2"/>
    <s v="3Aug1969"/>
    <n v="18932.810000000001"/>
    <x v="0"/>
    <s v="tier - 3"/>
    <x v="1"/>
    <x v="16"/>
  </r>
  <r>
    <x v="525"/>
    <s v="Ziegler"/>
    <n v="32.395000000000003"/>
    <n v="5.68"/>
    <s v="Yes"/>
    <x v="0"/>
    <x v="0"/>
    <n v="1"/>
    <x v="1"/>
    <x v="0"/>
    <x v="2"/>
    <s v="27Sep1995"/>
    <n v="18903.490000000002"/>
    <x v="0"/>
    <s v="tier - 2"/>
    <x v="2"/>
    <x v="40"/>
  </r>
  <r>
    <x v="526"/>
    <s v="Hughey"/>
    <n v="46.19"/>
    <n v="7.31"/>
    <s v="Yes"/>
    <x v="0"/>
    <x v="1"/>
    <n v="1"/>
    <x v="1"/>
    <x v="0"/>
    <x v="0"/>
    <s v="6Dec1963"/>
    <n v="18883.330000000002"/>
    <x v="0"/>
    <s v="tier - 1"/>
    <x v="12"/>
    <x v="8"/>
  </r>
  <r>
    <x v="527"/>
    <s v="Knast"/>
    <n v="27.93"/>
    <n v="4.67"/>
    <s v="No"/>
    <x v="0"/>
    <x v="1"/>
    <n v="1"/>
    <x v="1"/>
    <x v="1"/>
    <x v="2"/>
    <s v="24Jul2003"/>
    <n v="18838.7"/>
    <x v="0"/>
    <s v="tier - 3"/>
    <x v="1"/>
    <x v="39"/>
  </r>
  <r>
    <x v="528"/>
    <s v="Stob"/>
    <n v="45.62"/>
    <n v="6.87"/>
    <s v="No"/>
    <x v="0"/>
    <x v="0"/>
    <n v="0"/>
    <x v="1"/>
    <x v="0"/>
    <x v="0"/>
    <s v="18Dec1962"/>
    <n v="18815.53"/>
    <x v="0"/>
    <s v="tier - 1"/>
    <x v="8"/>
    <x v="5"/>
  </r>
  <r>
    <x v="529"/>
    <s v="Jensen"/>
    <n v="35.31"/>
    <n v="5.87"/>
    <s v="No"/>
    <x v="0"/>
    <x v="1"/>
    <n v="1"/>
    <x v="1"/>
    <x v="0"/>
    <x v="1"/>
    <s v="15Oct1979"/>
    <n v="18806.150000000001"/>
    <x v="0"/>
    <s v="tier - 2"/>
    <x v="0"/>
    <x v="19"/>
  </r>
  <r>
    <x v="530"/>
    <s v="Mutter"/>
    <n v="30.4"/>
    <n v="4.07"/>
    <s v="Yes"/>
    <x v="0"/>
    <x v="0"/>
    <n v="1"/>
    <x v="1"/>
    <x v="0"/>
    <x v="2"/>
    <s v="28Nov1995"/>
    <n v="18804.75"/>
    <x v="0"/>
    <s v="tier - 1"/>
    <x v="1"/>
    <x v="40"/>
  </r>
  <r>
    <x v="531"/>
    <s v="Ahern"/>
    <n v="20.13"/>
    <n v="6.47"/>
    <s v="No"/>
    <x v="0"/>
    <x v="1"/>
    <n v="1"/>
    <x v="0"/>
    <x v="2"/>
    <x v="0"/>
    <s v="19Nov1979"/>
    <n v="18767.740000000002"/>
    <x v="0"/>
    <s v="tier - 1"/>
    <x v="0"/>
    <x v="19"/>
  </r>
  <r>
    <x v="532"/>
    <s v="Chviruk"/>
    <n v="23.655000000000001"/>
    <n v="5.14"/>
    <s v="No"/>
    <x v="0"/>
    <x v="0"/>
    <n v="1"/>
    <x v="0"/>
    <x v="2"/>
    <x v="2"/>
    <s v="27Dec1992"/>
    <n v="18765.88"/>
    <x v="0"/>
    <s v="tier - 2"/>
    <x v="1"/>
    <x v="34"/>
  </r>
  <r>
    <x v="533"/>
    <s v="Meehan"/>
    <n v="49.05"/>
    <n v="9.77"/>
    <s v="Yes"/>
    <x v="0"/>
    <x v="0"/>
    <n v="0"/>
    <x v="1"/>
    <x v="0"/>
    <x v="0"/>
    <s v="30Aug1967"/>
    <n v="18694.689999999999"/>
    <x v="0"/>
    <s v="tier - 1"/>
    <x v="8"/>
    <x v="23"/>
  </r>
  <r>
    <x v="534"/>
    <s v="Gammon"/>
    <n v="51.94"/>
    <n v="8.8000000000000007"/>
    <s v="Yes"/>
    <x v="0"/>
    <x v="0"/>
    <n v="2"/>
    <x v="1"/>
    <x v="0"/>
    <x v="0"/>
    <s v="17Oct1970"/>
    <n v="18682.740000000002"/>
    <x v="0"/>
    <s v="tier - 3"/>
    <x v="1"/>
    <x v="2"/>
  </r>
  <r>
    <x v="535"/>
    <s v="Lee"/>
    <n v="29.83"/>
    <n v="5.84"/>
    <s v="No"/>
    <x v="0"/>
    <x v="0"/>
    <n v="1"/>
    <x v="0"/>
    <x v="1"/>
    <x v="1"/>
    <s v="23Sep1998"/>
    <n v="18648.419999999998"/>
    <x v="0"/>
    <s v="tier - 1"/>
    <x v="9"/>
    <x v="44"/>
  </r>
  <r>
    <x v="536"/>
    <s v="Franco"/>
    <n v="22.6"/>
    <n v="10.43"/>
    <s v="Yes"/>
    <x v="0"/>
    <x v="0"/>
    <n v="1"/>
    <x v="0"/>
    <x v="2"/>
    <x v="0"/>
    <s v="12Aug1986"/>
    <n v="18608.259999999998"/>
    <x v="0"/>
    <s v="tier - 3"/>
    <x v="3"/>
    <x v="27"/>
  </r>
  <r>
    <x v="537"/>
    <s v="Patterson"/>
    <n v="46.69"/>
    <n v="4.25"/>
    <s v="Yes"/>
    <x v="0"/>
    <x v="0"/>
    <n v="1"/>
    <x v="1"/>
    <x v="0"/>
    <x v="2"/>
    <s v="26Sep1964"/>
    <n v="18443.11"/>
    <x v="0"/>
    <s v="tier - 2"/>
    <x v="1"/>
    <x v="13"/>
  </r>
  <r>
    <x v="538"/>
    <s v="Valdes"/>
    <n v="28.49"/>
    <n v="4.8899999999999997"/>
    <s v="No"/>
    <x v="0"/>
    <x v="0"/>
    <n v="0"/>
    <x v="0"/>
    <x v="1"/>
    <x v="2"/>
    <s v="15Dec1999"/>
    <n v="18328.240000000002"/>
    <x v="0"/>
    <s v="tier - 2"/>
    <x v="0"/>
    <x v="35"/>
  </r>
  <r>
    <x v="539"/>
    <s v="Craig"/>
    <n v="28.5"/>
    <n v="5.55"/>
    <s v="Yes"/>
    <x v="0"/>
    <x v="0"/>
    <n v="1"/>
    <x v="0"/>
    <x v="1"/>
    <x v="2"/>
    <s v="4Jul1995"/>
    <n v="18310.740000000002"/>
    <x v="0"/>
    <s v="tier - 3"/>
    <x v="1"/>
    <x v="40"/>
  </r>
  <r>
    <x v="540"/>
    <s v="Whipple"/>
    <n v="24.4"/>
    <n v="4.5199999999999996"/>
    <s v="No"/>
    <x v="0"/>
    <x v="0"/>
    <n v="1"/>
    <x v="0"/>
    <x v="2"/>
    <x v="2"/>
    <s v="25Dec1992"/>
    <n v="18259.22"/>
    <x v="0"/>
    <s v="tier - 3"/>
    <x v="3"/>
    <x v="34"/>
  </r>
  <r>
    <x v="541"/>
    <s v="Marton"/>
    <n v="29.15"/>
    <n v="4.45"/>
    <s v="Yes"/>
    <x v="0"/>
    <x v="0"/>
    <n v="1"/>
    <x v="0"/>
    <x v="1"/>
    <x v="2"/>
    <s v="3Aug1995"/>
    <n v="18246.5"/>
    <x v="0"/>
    <s v="tier - 1"/>
    <x v="0"/>
    <x v="40"/>
  </r>
  <r>
    <x v="542"/>
    <s v="Hildebrandt"/>
    <n v="27.28"/>
    <n v="4.72"/>
    <s v="No"/>
    <x v="1"/>
    <x v="0"/>
    <n v="1"/>
    <x v="0"/>
    <x v="1"/>
    <x v="2"/>
    <s v="10Sep2004"/>
    <n v="18223.45"/>
    <x v="0"/>
    <s v="tier - 3"/>
    <x v="0"/>
    <x v="41"/>
  </r>
  <r>
    <x v="543"/>
    <s v="Biggs"/>
    <n v="32.229999999999997"/>
    <n v="4.6500000000000004"/>
    <s v="Yes"/>
    <x v="0"/>
    <x v="1"/>
    <n v="1"/>
    <x v="1"/>
    <x v="0"/>
    <x v="2"/>
    <s v="15Jun1997"/>
    <n v="18218.16"/>
    <x v="0"/>
    <s v="tier - 1"/>
    <x v="0"/>
    <x v="31"/>
  </r>
  <r>
    <x v="544"/>
    <s v="Shigezumi"/>
    <n v="44.2"/>
    <n v="11.34"/>
    <s v="Yes"/>
    <x v="0"/>
    <x v="1"/>
    <n v="1"/>
    <x v="1"/>
    <x v="0"/>
    <x v="0"/>
    <s v="4Jul1963"/>
    <n v="18208.34"/>
    <x v="0"/>
    <s v="tier - 2"/>
    <x v="12"/>
    <x v="8"/>
  </r>
  <r>
    <x v="545"/>
    <s v="Meineke"/>
    <n v="29.734999999999999"/>
    <n v="4.53"/>
    <s v="No"/>
    <x v="0"/>
    <x v="1"/>
    <n v="1"/>
    <x v="1"/>
    <x v="1"/>
    <x v="2"/>
    <s v="12Jul1993"/>
    <n v="18157.88"/>
    <x v="0"/>
    <s v="tier - 1"/>
    <x v="1"/>
    <x v="21"/>
  </r>
  <r>
    <x v="546"/>
    <s v="Ludington"/>
    <n v="28.31"/>
    <n v="6.35"/>
    <s v="No"/>
    <x v="0"/>
    <x v="0"/>
    <n v="0"/>
    <x v="0"/>
    <x v="1"/>
    <x v="1"/>
    <s v="24Oct1999"/>
    <n v="18033.97"/>
    <x v="0"/>
    <s v="tier - 1"/>
    <x v="1"/>
    <x v="35"/>
  </r>
  <r>
    <x v="547"/>
    <s v="Perrich"/>
    <n v="46.62"/>
    <n v="8.51"/>
    <s v="No"/>
    <x v="0"/>
    <x v="0"/>
    <n v="0"/>
    <x v="1"/>
    <x v="0"/>
    <x v="0"/>
    <s v="17Oct1965"/>
    <n v="18031.189999999999"/>
    <x v="0"/>
    <s v="tier - 2"/>
    <x v="1"/>
    <x v="11"/>
  </r>
  <r>
    <x v="548"/>
    <s v="Cervantes"/>
    <n v="51.75"/>
    <n v="8.59"/>
    <s v="Yes"/>
    <x v="0"/>
    <x v="0"/>
    <n v="1"/>
    <x v="1"/>
    <x v="0"/>
    <x v="0"/>
    <s v="27Jun1975"/>
    <n v="18031.16"/>
    <x v="0"/>
    <s v="tier - 3"/>
    <x v="8"/>
    <x v="28"/>
  </r>
  <r>
    <x v="549"/>
    <s v="Andrews"/>
    <n v="25.7"/>
    <n v="4.13"/>
    <s v="Yes"/>
    <x v="0"/>
    <x v="0"/>
    <n v="0"/>
    <x v="0"/>
    <x v="1"/>
    <x v="2"/>
    <s v="28Sep2001"/>
    <n v="17942.11"/>
    <x v="0"/>
    <s v="tier - 2"/>
    <x v="3"/>
    <x v="47"/>
  </r>
  <r>
    <x v="550"/>
    <s v="Ruvalcaba"/>
    <n v="31.79"/>
    <n v="4.55"/>
    <s v="No"/>
    <x v="0"/>
    <x v="0"/>
    <n v="0"/>
    <x v="1"/>
    <x v="0"/>
    <x v="2"/>
    <s v="17Oct1977"/>
    <n v="17929.3"/>
    <x v="0"/>
    <s v="tier - 2"/>
    <x v="0"/>
    <x v="1"/>
  </r>
  <r>
    <x v="551"/>
    <s v="King"/>
    <n v="24.795000000000002"/>
    <n v="4.5199999999999996"/>
    <s v="No"/>
    <x v="0"/>
    <x v="0"/>
    <n v="0"/>
    <x v="0"/>
    <x v="2"/>
    <x v="2"/>
    <s v="4Dec1989"/>
    <n v="17904.53"/>
    <x v="0"/>
    <s v="tier - 2"/>
    <x v="6"/>
    <x v="4"/>
  </r>
  <r>
    <x v="552"/>
    <s v="Stone"/>
    <n v="53.98"/>
    <n v="5.07"/>
    <s v="No"/>
    <x v="0"/>
    <x v="1"/>
    <n v="1"/>
    <x v="1"/>
    <x v="0"/>
    <x v="2"/>
    <s v="12Nov1979"/>
    <n v="17882.669999999998"/>
    <x v="0"/>
    <s v="tier - 3"/>
    <x v="1"/>
    <x v="19"/>
  </r>
  <r>
    <x v="553"/>
    <s v="Campbell"/>
    <n v="41.325000000000003"/>
    <n v="4.04"/>
    <s v="Yes"/>
    <x v="0"/>
    <x v="1"/>
    <n v="1"/>
    <x v="1"/>
    <x v="0"/>
    <x v="2"/>
    <s v="26Aug1997"/>
    <n v="17878.900000000001"/>
    <x v="0"/>
    <s v="tier - 2"/>
    <x v="2"/>
    <x v="31"/>
  </r>
  <r>
    <x v="554"/>
    <s v="Asher"/>
    <n v="51.65"/>
    <n v="5.3"/>
    <s v="Yes"/>
    <x v="0"/>
    <x v="0"/>
    <n v="0"/>
    <x v="1"/>
    <x v="0"/>
    <x v="2"/>
    <s v="12Dec1976"/>
    <n v="17862.919999999998"/>
    <x v="0"/>
    <s v="tier - 2"/>
    <x v="1"/>
    <x v="17"/>
  </r>
  <r>
    <x v="555"/>
    <s v="Mazzotta"/>
    <n v="44.52"/>
    <n v="8.64"/>
    <s v="Yes"/>
    <x v="0"/>
    <x v="1"/>
    <n v="1"/>
    <x v="1"/>
    <x v="0"/>
    <x v="0"/>
    <s v="8Dec1963"/>
    <n v="17832.599999999999"/>
    <x v="0"/>
    <s v="tier - 2"/>
    <x v="1"/>
    <x v="8"/>
  </r>
  <r>
    <x v="556"/>
    <s v="Huttl"/>
    <n v="53.29"/>
    <n v="4.03"/>
    <s v="No"/>
    <x v="0"/>
    <x v="1"/>
    <n v="1"/>
    <x v="1"/>
    <x v="0"/>
    <x v="2"/>
    <s v="10Oct1979"/>
    <n v="17779.939999999999"/>
    <x v="0"/>
    <s v="tier - 2"/>
    <x v="1"/>
    <x v="19"/>
  </r>
  <r>
    <x v="557"/>
    <s v="Ferron"/>
    <n v="46.63"/>
    <n v="4.26"/>
    <s v="Yes"/>
    <x v="0"/>
    <x v="0"/>
    <n v="2"/>
    <x v="1"/>
    <x v="0"/>
    <x v="2"/>
    <s v="21Jun1966"/>
    <n v="17777.73"/>
    <x v="0"/>
    <s v="tier - 3"/>
    <x v="1"/>
    <x v="25"/>
  </r>
  <r>
    <x v="558"/>
    <s v="Colarusso"/>
    <n v="28.88"/>
    <n v="5.35"/>
    <s v="No"/>
    <x v="0"/>
    <x v="1"/>
    <n v="1"/>
    <x v="0"/>
    <x v="1"/>
    <x v="2"/>
    <s v="14Jul2003"/>
    <n v="17748.509999999998"/>
    <x v="0"/>
    <s v="tier - 1"/>
    <x v="1"/>
    <x v="39"/>
  </r>
  <r>
    <x v="559"/>
    <s v="Pearlman"/>
    <n v="23.98"/>
    <n v="4.9000000000000004"/>
    <s v="No"/>
    <x v="0"/>
    <x v="0"/>
    <n v="0"/>
    <x v="1"/>
    <x v="2"/>
    <x v="2"/>
    <s v="1Jul1994"/>
    <n v="17663.14"/>
    <x v="0"/>
    <s v="tier - 3"/>
    <x v="0"/>
    <x v="6"/>
  </r>
  <r>
    <x v="560"/>
    <s v="O'Mara"/>
    <n v="23.65"/>
    <n v="4.5"/>
    <s v="No"/>
    <x v="0"/>
    <x v="0"/>
    <n v="0"/>
    <x v="1"/>
    <x v="2"/>
    <x v="2"/>
    <s v="25Oct1990"/>
    <n v="17626.240000000002"/>
    <x v="0"/>
    <s v="tier - 3"/>
    <x v="0"/>
    <x v="3"/>
  </r>
  <r>
    <x v="561"/>
    <s v="Niska"/>
    <n v="49.09"/>
    <n v="8.3800000000000008"/>
    <s v="Yes"/>
    <x v="0"/>
    <x v="0"/>
    <n v="2"/>
    <x v="1"/>
    <x v="0"/>
    <x v="0"/>
    <s v="26Jul1970"/>
    <n v="17584.72"/>
    <x v="0"/>
    <s v="tier - 3"/>
    <x v="1"/>
    <x v="2"/>
  </r>
  <r>
    <x v="562"/>
    <s v="Schlich"/>
    <n v="28.024999999999999"/>
    <n v="7.03"/>
    <s v="No"/>
    <x v="0"/>
    <x v="0"/>
    <n v="0"/>
    <x v="0"/>
    <x v="1"/>
    <x v="0"/>
    <s v="25Aug2002"/>
    <n v="17560.38"/>
    <x v="0"/>
    <s v="tier - 1"/>
    <x v="1"/>
    <x v="43"/>
  </r>
  <r>
    <x v="563"/>
    <s v="Zidek"/>
    <n v="43.32"/>
    <n v="8.75"/>
    <s v="Yes"/>
    <x v="0"/>
    <x v="1"/>
    <n v="1"/>
    <x v="1"/>
    <x v="0"/>
    <x v="0"/>
    <s v="16Nov1963"/>
    <n v="17556.88"/>
    <x v="0"/>
    <s v="tier - 2"/>
    <x v="1"/>
    <x v="8"/>
  </r>
  <r>
    <x v="564"/>
    <s v="Ellgass"/>
    <n v="45.92"/>
    <n v="9.51"/>
    <s v="No"/>
    <x v="0"/>
    <x v="0"/>
    <n v="0"/>
    <x v="1"/>
    <x v="0"/>
    <x v="0"/>
    <s v="12Jul1968"/>
    <n v="17507.47"/>
    <x v="0"/>
    <s v="tier - 1"/>
    <x v="12"/>
    <x v="0"/>
  </r>
  <r>
    <x v="565"/>
    <s v="Lowe"/>
    <n v="44.03"/>
    <n v="9.36"/>
    <s v="No"/>
    <x v="0"/>
    <x v="0"/>
    <n v="0"/>
    <x v="1"/>
    <x v="0"/>
    <x v="0"/>
    <s v="16Jun1965"/>
    <n v="17505.650000000001"/>
    <x v="0"/>
    <s v="tier - 2"/>
    <x v="8"/>
    <x v="11"/>
  </r>
  <r>
    <x v="566"/>
    <s v="Malone"/>
    <n v="24.6"/>
    <n v="4.8099999999999996"/>
    <s v="No"/>
    <x v="0"/>
    <x v="0"/>
    <n v="0"/>
    <x v="0"/>
    <x v="2"/>
    <x v="2"/>
    <s v="29Dec1990"/>
    <n v="17496.310000000001"/>
    <x v="0"/>
    <s v="tier - 2"/>
    <x v="3"/>
    <x v="3"/>
  </r>
  <r>
    <x v="567"/>
    <s v="Dumke"/>
    <n v="49.15"/>
    <n v="8.08"/>
    <s v="No"/>
    <x v="0"/>
    <x v="0"/>
    <n v="0"/>
    <x v="1"/>
    <x v="0"/>
    <x v="0"/>
    <s v="8Jun1971"/>
    <n v="17479.53"/>
    <x v="0"/>
    <s v="tier - 1"/>
    <x v="1"/>
    <x v="14"/>
  </r>
  <r>
    <x v="568"/>
    <s v="Strong"/>
    <n v="28.31"/>
    <n v="6.29"/>
    <s v="No"/>
    <x v="0"/>
    <x v="1"/>
    <n v="1"/>
    <x v="0"/>
    <x v="1"/>
    <x v="1"/>
    <s v="2Nov2003"/>
    <n v="17468.98"/>
    <x v="1"/>
    <s v="tier - 1"/>
    <x v="1"/>
    <x v="39"/>
  </r>
  <r>
    <x v="569"/>
    <s v="Ferguson"/>
    <n v="22.99"/>
    <n v="6.29"/>
    <s v="No"/>
    <x v="0"/>
    <x v="0"/>
    <n v="1"/>
    <x v="0"/>
    <x v="2"/>
    <x v="1"/>
    <s v="18Oct1992"/>
    <n v="17361.77"/>
    <x v="1"/>
    <s v="tier - 1"/>
    <x v="1"/>
    <x v="34"/>
  </r>
  <r>
    <x v="570"/>
    <s v="Klein"/>
    <n v="29.07"/>
    <n v="5.12"/>
    <s v="No"/>
    <x v="0"/>
    <x v="1"/>
    <n v="1"/>
    <x v="0"/>
    <x v="1"/>
    <x v="2"/>
    <s v="1Nov2003"/>
    <n v="17352.68"/>
    <x v="1"/>
    <s v="tier - 3"/>
    <x v="1"/>
    <x v="39"/>
  </r>
  <r>
    <x v="571"/>
    <s v="Eusebio"/>
    <n v="42.02"/>
    <n v="9.9499999999999993"/>
    <s v="Yes"/>
    <x v="0"/>
    <x v="1"/>
    <n v="1"/>
    <x v="1"/>
    <x v="0"/>
    <x v="0"/>
    <s v="12Jul1963"/>
    <n v="17337.580000000002"/>
    <x v="1"/>
    <s v="tier - 3"/>
    <x v="8"/>
    <x v="8"/>
  </r>
  <r>
    <x v="572"/>
    <s v="Szolosi"/>
    <n v="49.07"/>
    <n v="9.08"/>
    <s v="Yes"/>
    <x v="0"/>
    <x v="0"/>
    <n v="1"/>
    <x v="1"/>
    <x v="0"/>
    <x v="0"/>
    <s v="25Aug1975"/>
    <n v="17253.43"/>
    <x v="1"/>
    <s v="tier - 3"/>
    <x v="12"/>
    <x v="28"/>
  </r>
  <r>
    <x v="573"/>
    <s v="Butler"/>
    <n v="19.8"/>
    <n v="4.82"/>
    <s v="No"/>
    <x v="0"/>
    <x v="0"/>
    <n v="0"/>
    <x v="0"/>
    <x v="2"/>
    <x v="2"/>
    <s v="22Oct1982"/>
    <n v="17179.52"/>
    <x v="1"/>
    <s v="tier - 1"/>
    <x v="0"/>
    <x v="37"/>
  </r>
  <r>
    <x v="574"/>
    <s v="Fukuchi"/>
    <n v="27.36"/>
    <n v="4.6500000000000004"/>
    <s v="No"/>
    <x v="1"/>
    <x v="0"/>
    <n v="1"/>
    <x v="0"/>
    <x v="1"/>
    <x v="2"/>
    <s v="18Aug2004"/>
    <n v="17178.68"/>
    <x v="1"/>
    <s v="tier - 2"/>
    <x v="9"/>
    <x v="41"/>
  </r>
  <r>
    <x v="575"/>
    <s v="Drucker"/>
    <n v="42.95"/>
    <n v="5.16"/>
    <s v="Yes"/>
    <x v="0"/>
    <x v="0"/>
    <n v="1"/>
    <x v="1"/>
    <x v="0"/>
    <x v="2"/>
    <s v="7Jun1964"/>
    <n v="17174.52"/>
    <x v="1"/>
    <s v="tier - 2"/>
    <x v="1"/>
    <x v="13"/>
  </r>
  <r>
    <x v="576"/>
    <s v="Aziz"/>
    <n v="42.66"/>
    <n v="10.44"/>
    <s v="No"/>
    <x v="0"/>
    <x v="0"/>
    <n v="0"/>
    <x v="1"/>
    <x v="0"/>
    <x v="0"/>
    <s v="16Sep1965"/>
    <n v="17172.27"/>
    <x v="1"/>
    <s v="tier - 2"/>
    <x v="12"/>
    <x v="11"/>
  </r>
  <r>
    <x v="577"/>
    <s v="Pak"/>
    <n v="33.630000000000003"/>
    <n v="5.69"/>
    <s v="No"/>
    <x v="0"/>
    <x v="0"/>
    <n v="1"/>
    <x v="1"/>
    <x v="0"/>
    <x v="2"/>
    <s v="3Jun1998"/>
    <n v="17128.43"/>
    <x v="1"/>
    <s v="tier - 3"/>
    <x v="4"/>
    <x v="31"/>
  </r>
  <r>
    <x v="578"/>
    <s v="Kieta"/>
    <n v="26.84"/>
    <n v="6.5"/>
    <s v="No"/>
    <x v="0"/>
    <x v="0"/>
    <n v="0"/>
    <x v="0"/>
    <x v="1"/>
    <x v="0"/>
    <s v="28Jun2002"/>
    <n v="17085.27"/>
    <x v="1"/>
    <s v="tier - 3"/>
    <x v="0"/>
    <x v="43"/>
  </r>
  <r>
    <x v="579"/>
    <s v="Velez"/>
    <n v="28.3"/>
    <n v="5.73"/>
    <s v="No"/>
    <x v="0"/>
    <x v="1"/>
    <n v="1"/>
    <x v="0"/>
    <x v="1"/>
    <x v="1"/>
    <s v="26Dec2003"/>
    <n v="17081.080000000002"/>
    <x v="1"/>
    <s v="tier - 2"/>
    <x v="3"/>
    <x v="39"/>
  </r>
  <r>
    <x v="580"/>
    <s v="Bussiere"/>
    <n v="27.06"/>
    <n v="5.74"/>
    <s v="Yes"/>
    <x v="0"/>
    <x v="0"/>
    <n v="0"/>
    <x v="0"/>
    <x v="1"/>
    <x v="1"/>
    <s v="10Jun1996"/>
    <n v="17043.34"/>
    <x v="1"/>
    <s v="tier - 3"/>
    <x v="0"/>
    <x v="45"/>
  </r>
  <r>
    <x v="581"/>
    <s v="McCartney"/>
    <n v="47.13"/>
    <n v="8.6999999999999993"/>
    <s v="No"/>
    <x v="0"/>
    <x v="0"/>
    <n v="0"/>
    <x v="1"/>
    <x v="0"/>
    <x v="0"/>
    <s v="22Aug1971"/>
    <n v="17016.009999999998"/>
    <x v="1"/>
    <s v="tier - 2"/>
    <x v="8"/>
    <x v="14"/>
  </r>
  <r>
    <x v="582"/>
    <s v="Bambauer"/>
    <n v="51.72"/>
    <n v="5.09"/>
    <s v="No"/>
    <x v="0"/>
    <x v="0"/>
    <n v="0"/>
    <x v="1"/>
    <x v="0"/>
    <x v="2"/>
    <s v="16Jul1980"/>
    <n v="16990.55"/>
    <x v="1"/>
    <s v="tier - 3"/>
    <x v="1"/>
    <x v="26"/>
  </r>
  <r>
    <x v="583"/>
    <s v="Mertz"/>
    <n v="48.59"/>
    <n v="5.57"/>
    <s v="No"/>
    <x v="0"/>
    <x v="0"/>
    <n v="0"/>
    <x v="1"/>
    <x v="0"/>
    <x v="2"/>
    <s v="25Aug1977"/>
    <n v="16921.09"/>
    <x v="1"/>
    <s v="tier - 3"/>
    <x v="8"/>
    <x v="1"/>
  </r>
  <r>
    <x v="584"/>
    <s v="Mason"/>
    <n v="45.18"/>
    <n v="10.87"/>
    <s v="No"/>
    <x v="0"/>
    <x v="0"/>
    <n v="0"/>
    <x v="1"/>
    <x v="0"/>
    <x v="0"/>
    <s v="21Oct1968"/>
    <n v="16903.5"/>
    <x v="1"/>
    <s v="tier - 3"/>
    <x v="1"/>
    <x v="0"/>
  </r>
  <r>
    <x v="585"/>
    <s v="Rotich"/>
    <n v="27.9"/>
    <n v="6.02"/>
    <s v="No"/>
    <x v="0"/>
    <x v="1"/>
    <n v="1"/>
    <x v="0"/>
    <x v="1"/>
    <x v="1"/>
    <s v="10Sep2003"/>
    <n v="16884.919999999998"/>
    <x v="1"/>
    <s v="tier - 2"/>
    <x v="3"/>
    <x v="39"/>
  </r>
  <r>
    <x v="586"/>
    <s v="Fetzer"/>
    <n v="51.33"/>
    <n v="7"/>
    <s v="No"/>
    <x v="0"/>
    <x v="0"/>
    <n v="0"/>
    <x v="1"/>
    <x v="0"/>
    <x v="0"/>
    <s v="8Aug1974"/>
    <n v="16841.32"/>
    <x v="1"/>
    <s v="tier - 3"/>
    <x v="3"/>
    <x v="20"/>
  </r>
  <r>
    <x v="587"/>
    <s v="Mattis"/>
    <n v="30.59"/>
    <n v="5.56"/>
    <s v="Yes"/>
    <x v="0"/>
    <x v="0"/>
    <n v="1"/>
    <x v="1"/>
    <x v="0"/>
    <x v="2"/>
    <s v="19Oct1995"/>
    <n v="16796.41"/>
    <x v="1"/>
    <s v="tier - 3"/>
    <x v="2"/>
    <x v="40"/>
  </r>
  <r>
    <x v="588"/>
    <s v="Cochran"/>
    <n v="39.229999999999997"/>
    <n v="8.4499999999999993"/>
    <s v="No"/>
    <x v="0"/>
    <x v="0"/>
    <n v="0"/>
    <x v="1"/>
    <x v="0"/>
    <x v="0"/>
    <s v="29Jul1962"/>
    <n v="16779.400000000001"/>
    <x v="1"/>
    <s v="tier - 2"/>
    <x v="12"/>
    <x v="5"/>
  </r>
  <r>
    <x v="589"/>
    <s v="Balinsky"/>
    <n v="19.094999999999999"/>
    <n v="6.19"/>
    <s v="No"/>
    <x v="0"/>
    <x v="0"/>
    <n v="0"/>
    <x v="0"/>
    <x v="2"/>
    <x v="1"/>
    <s v="23Sep1989"/>
    <n v="16776.3"/>
    <x v="1"/>
    <s v="tier - 2"/>
    <x v="2"/>
    <x v="4"/>
  </r>
  <r>
    <x v="590"/>
    <s v="Reilly"/>
    <n v="49.72"/>
    <n v="7.71"/>
    <s v="No"/>
    <x v="0"/>
    <x v="0"/>
    <n v="0"/>
    <x v="1"/>
    <x v="0"/>
    <x v="0"/>
    <s v="28Aug1974"/>
    <n v="16770.990000000002"/>
    <x v="1"/>
    <s v="tier - 1"/>
    <x v="1"/>
    <x v="20"/>
  </r>
  <r>
    <x v="591"/>
    <s v="Johnson"/>
    <n v="21.754999999999999"/>
    <n v="4.63"/>
    <s v="No"/>
    <x v="0"/>
    <x v="1"/>
    <n v="1"/>
    <x v="0"/>
    <x v="2"/>
    <x v="2"/>
    <s v="5Nov1993"/>
    <n v="16657.72"/>
    <x v="1"/>
    <s v="tier - 1"/>
    <x v="2"/>
    <x v="21"/>
  </r>
  <r>
    <x v="592"/>
    <s v="Petry"/>
    <n v="48.39"/>
    <n v="4.6100000000000003"/>
    <s v="No"/>
    <x v="0"/>
    <x v="0"/>
    <n v="0"/>
    <x v="1"/>
    <x v="0"/>
    <x v="2"/>
    <s v="25Sep1977"/>
    <n v="16631.61"/>
    <x v="1"/>
    <s v="tier - 1"/>
    <x v="1"/>
    <x v="1"/>
  </r>
  <r>
    <x v="593"/>
    <s v="Laleman"/>
    <n v="47.15"/>
    <n v="9.5299999999999994"/>
    <s v="Yes"/>
    <x v="0"/>
    <x v="0"/>
    <n v="1"/>
    <x v="1"/>
    <x v="0"/>
    <x v="0"/>
    <s v="24Jul1975"/>
    <n v="16602.18"/>
    <x v="1"/>
    <s v="tier - 1"/>
    <x v="12"/>
    <x v="28"/>
  </r>
  <r>
    <x v="594"/>
    <s v="Colby"/>
    <n v="47.59"/>
    <n v="11.43"/>
    <s v="Yes"/>
    <x v="0"/>
    <x v="0"/>
    <n v="2"/>
    <x v="1"/>
    <x v="0"/>
    <x v="0"/>
    <s v="10Jul1970"/>
    <n v="16600.16"/>
    <x v="1"/>
    <s v="tier - 2"/>
    <x v="3"/>
    <x v="2"/>
  </r>
  <r>
    <x v="595"/>
    <s v="Wathke"/>
    <n v="39.81"/>
    <n v="7.65"/>
    <s v="Yes"/>
    <x v="0"/>
    <x v="1"/>
    <n v="1"/>
    <x v="1"/>
    <x v="0"/>
    <x v="0"/>
    <s v="25Jun1963"/>
    <n v="16587.96"/>
    <x v="1"/>
    <s v="tier - 2"/>
    <x v="8"/>
    <x v="8"/>
  </r>
  <r>
    <x v="596"/>
    <s v="Daly"/>
    <n v="31.02"/>
    <n v="5.87"/>
    <s v="Yes"/>
    <x v="0"/>
    <x v="0"/>
    <n v="0"/>
    <x v="1"/>
    <x v="0"/>
    <x v="1"/>
    <s v="25Jun2001"/>
    <n v="16586.5"/>
    <x v="1"/>
    <s v="tier - 1"/>
    <x v="0"/>
    <x v="47"/>
  </r>
  <r>
    <x v="597"/>
    <s v="Dillon"/>
    <n v="24.75"/>
    <n v="4.3600000000000003"/>
    <s v="Yes"/>
    <x v="0"/>
    <x v="0"/>
    <n v="1"/>
    <x v="0"/>
    <x v="2"/>
    <x v="2"/>
    <s v="23Dec1995"/>
    <n v="16577.78"/>
    <x v="1"/>
    <s v="tier - 1"/>
    <x v="0"/>
    <x v="40"/>
  </r>
  <r>
    <x v="598"/>
    <s v="Pontes"/>
    <n v="30.114999999999998"/>
    <n v="10.119999999999999"/>
    <s v="No"/>
    <x v="0"/>
    <x v="0"/>
    <n v="3"/>
    <x v="1"/>
    <x v="0"/>
    <x v="0"/>
    <s v="10Oct1958"/>
    <n v="16455.71"/>
    <x v="1"/>
    <s v="tier - 2"/>
    <x v="1"/>
    <x v="7"/>
  </r>
  <r>
    <x v="599"/>
    <s v="Spies"/>
    <n v="26.03"/>
    <n v="4.01"/>
    <s v="No"/>
    <x v="0"/>
    <x v="1"/>
    <n v="1"/>
    <x v="0"/>
    <x v="1"/>
    <x v="2"/>
    <s v="20Dec2003"/>
    <n v="16450.89"/>
    <x v="1"/>
    <s v="tier - 1"/>
    <x v="1"/>
    <x v="39"/>
  </r>
  <r>
    <x v="600"/>
    <s v="Greig"/>
    <n v="20.045000000000002"/>
    <n v="4.7699999999999996"/>
    <s v="Yes"/>
    <x v="0"/>
    <x v="0"/>
    <n v="1"/>
    <x v="0"/>
    <x v="2"/>
    <x v="2"/>
    <s v="28Sep1995"/>
    <n v="16420.490000000002"/>
    <x v="1"/>
    <s v="tier - 3"/>
    <x v="1"/>
    <x v="40"/>
  </r>
  <r>
    <x v="601"/>
    <s v="Scott"/>
    <n v="40.24"/>
    <n v="6.83"/>
    <s v="No"/>
    <x v="0"/>
    <x v="0"/>
    <n v="0"/>
    <x v="1"/>
    <x v="0"/>
    <x v="0"/>
    <s v="5Dec1965"/>
    <n v="16351.42"/>
    <x v="1"/>
    <s v="tier - 3"/>
    <x v="12"/>
    <x v="11"/>
  </r>
  <r>
    <x v="602"/>
    <s v="Erlandson"/>
    <n v="43.15"/>
    <n v="6.14"/>
    <s v="Yes"/>
    <x v="0"/>
    <x v="1"/>
    <n v="1"/>
    <x v="1"/>
    <x v="0"/>
    <x v="1"/>
    <s v="8Aug1969"/>
    <n v="16311.05"/>
    <x v="1"/>
    <s v="tier - 3"/>
    <x v="12"/>
    <x v="16"/>
  </r>
  <r>
    <x v="603"/>
    <s v="Autrey"/>
    <n v="27.7"/>
    <n v="5.6"/>
    <s v="No"/>
    <x v="0"/>
    <x v="1"/>
    <n v="1"/>
    <x v="0"/>
    <x v="1"/>
    <x v="2"/>
    <s v="24Aug2003"/>
    <n v="16297.85"/>
    <x v="1"/>
    <s v="tier - 3"/>
    <x v="3"/>
    <x v="39"/>
  </r>
  <r>
    <x v="604"/>
    <s v="Alleman"/>
    <n v="45.68"/>
    <n v="4.8"/>
    <s v="No"/>
    <x v="0"/>
    <x v="0"/>
    <n v="2"/>
    <x v="1"/>
    <x v="0"/>
    <x v="2"/>
    <s v="30Jul1972"/>
    <n v="16267.32"/>
    <x v="1"/>
    <s v="tier - 2"/>
    <x v="8"/>
    <x v="29"/>
  </r>
  <r>
    <x v="605"/>
    <s v="Michalski"/>
    <n v="27.3"/>
    <n v="11.89"/>
    <s v="No"/>
    <x v="0"/>
    <x v="0"/>
    <n v="0"/>
    <x v="0"/>
    <x v="1"/>
    <x v="0"/>
    <s v="8Sep2002"/>
    <n v="16232.85"/>
    <x v="1"/>
    <s v="tier - 1"/>
    <x v="3"/>
    <x v="43"/>
  </r>
  <r>
    <x v="606"/>
    <s v="Grillo"/>
    <n v="54.45"/>
    <n v="4.7300000000000004"/>
    <s v="Yes"/>
    <x v="0"/>
    <x v="0"/>
    <n v="1"/>
    <x v="1"/>
    <x v="0"/>
    <x v="2"/>
    <s v="21Aug1988"/>
    <n v="16205.88"/>
    <x v="1"/>
    <s v="tier - 1"/>
    <x v="1"/>
    <x v="24"/>
  </r>
  <r>
    <x v="607"/>
    <s v="Coronado"/>
    <n v="54.43"/>
    <n v="4.6100000000000003"/>
    <s v="Yes"/>
    <x v="0"/>
    <x v="0"/>
    <n v="1"/>
    <x v="1"/>
    <x v="0"/>
    <x v="2"/>
    <s v="6Aug1988"/>
    <n v="16199.1"/>
    <x v="1"/>
    <s v="tier - 2"/>
    <x v="1"/>
    <x v="24"/>
  </r>
  <r>
    <x v="608"/>
    <s v="Dewine"/>
    <n v="48.01"/>
    <n v="7.3"/>
    <s v="No"/>
    <x v="0"/>
    <x v="0"/>
    <n v="0"/>
    <x v="1"/>
    <x v="0"/>
    <x v="0"/>
    <s v="11Sep1974"/>
    <n v="16190.97"/>
    <x v="1"/>
    <s v="tier - 3"/>
    <x v="1"/>
    <x v="20"/>
  </r>
  <r>
    <x v="609"/>
    <s v="Carman"/>
    <n v="48.32"/>
    <n v="5.88"/>
    <s v="No"/>
    <x v="0"/>
    <x v="0"/>
    <n v="0"/>
    <x v="1"/>
    <x v="0"/>
    <x v="1"/>
    <s v="6Jul1982"/>
    <n v="16152.04"/>
    <x v="1"/>
    <s v="tier - 1"/>
    <x v="12"/>
    <x v="37"/>
  </r>
  <r>
    <x v="610"/>
    <s v="Neems"/>
    <n v="22.895"/>
    <n v="4.0599999999999996"/>
    <s v="No"/>
    <x v="0"/>
    <x v="1"/>
    <n v="1"/>
    <x v="0"/>
    <x v="2"/>
    <x v="2"/>
    <s v="12Dec1993"/>
    <n v="16138.76"/>
    <x v="1"/>
    <s v="tier - 3"/>
    <x v="6"/>
    <x v="21"/>
  </r>
  <r>
    <x v="611"/>
    <s v="Pesyna"/>
    <n v="54.85"/>
    <n v="4.9000000000000004"/>
    <s v="No"/>
    <x v="0"/>
    <x v="0"/>
    <n v="1"/>
    <x v="1"/>
    <x v="0"/>
    <x v="2"/>
    <s v="6Oct1987"/>
    <n v="16122.65"/>
    <x v="1"/>
    <s v="tier - 1"/>
    <x v="3"/>
    <x v="38"/>
  </r>
  <r>
    <x v="612"/>
    <s v="Meling"/>
    <n v="21.85"/>
    <n v="5.52"/>
    <s v="No"/>
    <x v="0"/>
    <x v="1"/>
    <n v="1"/>
    <x v="0"/>
    <x v="2"/>
    <x v="2"/>
    <s v="8Aug1993"/>
    <n v="16115.3"/>
    <x v="1"/>
    <s v="tier - 1"/>
    <x v="2"/>
    <x v="21"/>
  </r>
  <r>
    <x v="613"/>
    <s v="Widlowski"/>
    <n v="51.86"/>
    <n v="5.2"/>
    <s v="Yes"/>
    <x v="0"/>
    <x v="0"/>
    <n v="0"/>
    <x v="1"/>
    <x v="0"/>
    <x v="2"/>
    <s v="27Aug1985"/>
    <n v="16097.94"/>
    <x v="1"/>
    <s v="tier - 3"/>
    <x v="1"/>
    <x v="18"/>
  </r>
  <r>
    <x v="614"/>
    <s v="Nadar"/>
    <n v="39.049999999999997"/>
    <n v="7.59"/>
    <s v="No"/>
    <x v="0"/>
    <x v="0"/>
    <n v="3"/>
    <x v="1"/>
    <x v="0"/>
    <x v="0"/>
    <s v="21Jun1958"/>
    <n v="16085.13"/>
    <x v="1"/>
    <s v="tier - 2"/>
    <x v="0"/>
    <x v="7"/>
  </r>
  <r>
    <x v="615"/>
    <s v="Turner"/>
    <n v="31.824999999999999"/>
    <n v="8.2799999999999994"/>
    <s v="No"/>
    <x v="0"/>
    <x v="0"/>
    <n v="3"/>
    <x v="1"/>
    <x v="0"/>
    <x v="0"/>
    <s v="22Oct1958"/>
    <n v="16069.08"/>
    <x v="1"/>
    <s v="tier - 2"/>
    <x v="2"/>
    <x v="7"/>
  </r>
  <r>
    <x v="616"/>
    <s v="Walker"/>
    <n v="46.43"/>
    <n v="6.72"/>
    <s v="No"/>
    <x v="0"/>
    <x v="0"/>
    <n v="0"/>
    <x v="1"/>
    <x v="0"/>
    <x v="0"/>
    <s v="16Sep1978"/>
    <n v="16062.89"/>
    <x v="1"/>
    <s v="tier - 2"/>
    <x v="12"/>
    <x v="9"/>
  </r>
  <r>
    <x v="617"/>
    <s v="Leedham"/>
    <n v="53.63"/>
    <n v="5.47"/>
    <s v="Yes"/>
    <x v="0"/>
    <x v="0"/>
    <n v="1"/>
    <x v="1"/>
    <x v="0"/>
    <x v="2"/>
    <s v="5Dec1988"/>
    <n v="16059.06"/>
    <x v="1"/>
    <s v="tier - 3"/>
    <x v="1"/>
    <x v="24"/>
  </r>
  <r>
    <x v="618"/>
    <s v="Haglund"/>
    <n v="48.7"/>
    <n v="4.71"/>
    <s v="No"/>
    <x v="0"/>
    <x v="0"/>
    <n v="0"/>
    <x v="1"/>
    <x v="0"/>
    <x v="2"/>
    <s v="19Sep1980"/>
    <n v="15966.19"/>
    <x v="1"/>
    <s v="tier - 2"/>
    <x v="1"/>
    <x v="26"/>
  </r>
  <r>
    <x v="619"/>
    <s v="Mills"/>
    <n v="48.81"/>
    <n v="5.49"/>
    <s v="No"/>
    <x v="0"/>
    <x v="0"/>
    <n v="0"/>
    <x v="1"/>
    <x v="0"/>
    <x v="2"/>
    <s v="24Jul1982"/>
    <n v="15965.29"/>
    <x v="1"/>
    <s v="tier - 1"/>
    <x v="1"/>
    <x v="37"/>
  </r>
  <r>
    <x v="620"/>
    <s v="Drnjevich"/>
    <n v="47.53"/>
    <n v="4.72"/>
    <s v="No"/>
    <x v="0"/>
    <x v="0"/>
    <n v="0"/>
    <x v="1"/>
    <x v="0"/>
    <x v="2"/>
    <s v="12Oct1980"/>
    <n v="15922.29"/>
    <x v="1"/>
    <s v="tier - 3"/>
    <x v="12"/>
    <x v="26"/>
  </r>
  <r>
    <x v="621"/>
    <s v="Clay"/>
    <n v="36.85"/>
    <n v="6.7"/>
    <s v="No"/>
    <x v="0"/>
    <x v="0"/>
    <n v="0"/>
    <x v="1"/>
    <x v="0"/>
    <x v="0"/>
    <s v="25Dec1962"/>
    <n v="15840.81"/>
    <x v="1"/>
    <s v="tier - 1"/>
    <x v="13"/>
    <x v="5"/>
  </r>
  <r>
    <x v="622"/>
    <s v="Marbury"/>
    <n v="29.3"/>
    <n v="5.5"/>
    <s v="No"/>
    <x v="0"/>
    <x v="0"/>
    <n v="0"/>
    <x v="1"/>
    <x v="1"/>
    <x v="2"/>
    <s v="11Nov1982"/>
    <n v="15828.82"/>
    <x v="1"/>
    <s v="tier - 3"/>
    <x v="3"/>
    <x v="37"/>
  </r>
  <r>
    <x v="623"/>
    <s v="Coon"/>
    <n v="19.3"/>
    <n v="4.46"/>
    <s v="No"/>
    <x v="0"/>
    <x v="0"/>
    <n v="1"/>
    <x v="0"/>
    <x v="2"/>
    <x v="2"/>
    <s v="26Jun1984"/>
    <n v="15820.7"/>
    <x v="1"/>
    <s v="tier - 3"/>
    <x v="3"/>
    <x v="32"/>
  </r>
  <r>
    <x v="624"/>
    <s v="Vanttinen"/>
    <n v="24.13"/>
    <n v="5.29"/>
    <s v="Yes"/>
    <x v="0"/>
    <x v="1"/>
    <n v="1"/>
    <x v="0"/>
    <x v="2"/>
    <x v="2"/>
    <s v="9Oct1997"/>
    <n v="15817.99"/>
    <x v="1"/>
    <s v="tier - 2"/>
    <x v="1"/>
    <x v="31"/>
  </r>
  <r>
    <x v="625"/>
    <s v="Garges"/>
    <n v="46.7"/>
    <n v="10.99"/>
    <s v="No"/>
    <x v="0"/>
    <x v="0"/>
    <n v="0"/>
    <x v="1"/>
    <x v="0"/>
    <x v="0"/>
    <s v="29Aug1974"/>
    <n v="15746.62"/>
    <x v="1"/>
    <s v="tier - 1"/>
    <x v="1"/>
    <x v="20"/>
  </r>
  <r>
    <x v="626"/>
    <s v="Rivel"/>
    <n v="45.27"/>
    <n v="5.2"/>
    <s v="Yes"/>
    <x v="0"/>
    <x v="0"/>
    <n v="0"/>
    <x v="1"/>
    <x v="0"/>
    <x v="2"/>
    <s v="20Sep1976"/>
    <n v="15698.86"/>
    <x v="1"/>
    <s v="tier - 2"/>
    <x v="1"/>
    <x v="17"/>
  </r>
  <r>
    <x v="627"/>
    <s v="Lawson"/>
    <n v="44.29"/>
    <n v="9.66"/>
    <s v="No"/>
    <x v="0"/>
    <x v="0"/>
    <n v="2"/>
    <x v="1"/>
    <x v="0"/>
    <x v="0"/>
    <s v="26Jun1973"/>
    <n v="15670.3"/>
    <x v="1"/>
    <s v="tier - 2"/>
    <x v="12"/>
    <x v="30"/>
  </r>
  <r>
    <x v="628"/>
    <s v="Cale"/>
    <n v="54.59"/>
    <n v="4.22"/>
    <s v="Yes"/>
    <x v="0"/>
    <x v="0"/>
    <n v="1"/>
    <x v="1"/>
    <x v="0"/>
    <x v="2"/>
    <s v="22Dec1988"/>
    <n v="15646.28"/>
    <x v="1"/>
    <s v="tier - 2"/>
    <x v="3"/>
    <x v="24"/>
  </r>
  <r>
    <x v="629"/>
    <s v="Phillips"/>
    <n v="32.965000000000003"/>
    <n v="11.78"/>
    <s v="No"/>
    <x v="0"/>
    <x v="0"/>
    <n v="0"/>
    <x v="1"/>
    <x v="0"/>
    <x v="0"/>
    <s v="6Jun1960"/>
    <n v="15612.19"/>
    <x v="1"/>
    <s v="tier - 2"/>
    <x v="1"/>
    <x v="10"/>
  </r>
  <r>
    <x v="630"/>
    <s v="Stewart"/>
    <n v="38.049999999999997"/>
    <n v="9.6199999999999992"/>
    <s v="No"/>
    <x v="0"/>
    <x v="0"/>
    <n v="0"/>
    <x v="1"/>
    <x v="0"/>
    <x v="0"/>
    <s v="28Oct1965"/>
    <n v="15608.58"/>
    <x v="1"/>
    <s v="tier - 2"/>
    <x v="12"/>
    <x v="11"/>
  </r>
  <r>
    <x v="631"/>
    <s v="Drotz"/>
    <n v="46.14"/>
    <n v="10.78"/>
    <s v="No"/>
    <x v="0"/>
    <x v="0"/>
    <n v="0"/>
    <x v="1"/>
    <x v="0"/>
    <x v="0"/>
    <s v="30Jul1974"/>
    <n v="15556.67"/>
    <x v="1"/>
    <s v="tier - 2"/>
    <x v="1"/>
    <x v="20"/>
  </r>
  <r>
    <x v="632"/>
    <s v="Mutai"/>
    <n v="41.325000000000003"/>
    <n v="5.1100000000000003"/>
    <s v="Yes"/>
    <x v="0"/>
    <x v="0"/>
    <n v="2"/>
    <x v="1"/>
    <x v="0"/>
    <x v="2"/>
    <s v="2Oct1959"/>
    <n v="15555.19"/>
    <x v="1"/>
    <s v="tier - 3"/>
    <x v="1"/>
    <x v="10"/>
  </r>
  <r>
    <x v="633"/>
    <s v="Lovlien"/>
    <n v="44.64"/>
    <n v="7.18"/>
    <s v="No"/>
    <x v="0"/>
    <x v="0"/>
    <n v="0"/>
    <x v="1"/>
    <x v="0"/>
    <x v="0"/>
    <s v="28Jun1974"/>
    <n v="15532.16"/>
    <x v="1"/>
    <s v="tier - 2"/>
    <x v="12"/>
    <x v="20"/>
  </r>
  <r>
    <x v="634"/>
    <s v="Bruns"/>
    <n v="25.175000000000001"/>
    <n v="4.96"/>
    <s v="No"/>
    <x v="1"/>
    <x v="0"/>
    <n v="1"/>
    <x v="1"/>
    <x v="1"/>
    <x v="2"/>
    <s v="17Jul2004"/>
    <n v="15518.18"/>
    <x v="1"/>
    <s v="tier - 3"/>
    <x v="5"/>
    <x v="41"/>
  </r>
  <r>
    <x v="635"/>
    <s v="Stoney"/>
    <n v="43.11"/>
    <n v="4.67"/>
    <s v="Yes"/>
    <x v="0"/>
    <x v="0"/>
    <n v="0"/>
    <x v="1"/>
    <x v="0"/>
    <x v="2"/>
    <s v="20Jul1976"/>
    <n v="15450.48"/>
    <x v="1"/>
    <s v="tier - 1"/>
    <x v="12"/>
    <x v="17"/>
  </r>
  <r>
    <x v="636"/>
    <s v="Markert"/>
    <n v="53.32"/>
    <n v="5.0599999999999996"/>
    <s v="No"/>
    <x v="0"/>
    <x v="0"/>
    <n v="0"/>
    <x v="1"/>
    <x v="0"/>
    <x v="2"/>
    <s v="25Oct1990"/>
    <n v="15440.2"/>
    <x v="1"/>
    <s v="tier - 1"/>
    <x v="1"/>
    <x v="3"/>
  </r>
  <r>
    <x v="637"/>
    <s v="McLucas"/>
    <n v="38.04"/>
    <n v="5.0199999999999996"/>
    <s v="Yes"/>
    <x v="0"/>
    <x v="0"/>
    <n v="1"/>
    <x v="1"/>
    <x v="0"/>
    <x v="2"/>
    <s v="4Sep1964"/>
    <n v="15377.77"/>
    <x v="1"/>
    <s v="tier - 2"/>
    <x v="1"/>
    <x v="13"/>
  </r>
  <r>
    <x v="638"/>
    <s v="Erwin"/>
    <n v="37.9"/>
    <n v="7.76"/>
    <s v="No"/>
    <x v="0"/>
    <x v="0"/>
    <n v="0"/>
    <x v="1"/>
    <x v="0"/>
    <x v="0"/>
    <s v="6Sep1962"/>
    <n v="15368.22"/>
    <x v="1"/>
    <s v="tier - 2"/>
    <x v="3"/>
    <x v="5"/>
  </r>
  <r>
    <x v="639"/>
    <s v="Osborne"/>
    <n v="39.6"/>
    <n v="9.32"/>
    <s v="No"/>
    <x v="0"/>
    <x v="0"/>
    <n v="0"/>
    <x v="1"/>
    <x v="0"/>
    <x v="0"/>
    <s v="18Jul1968"/>
    <n v="15363.77"/>
    <x v="1"/>
    <s v="tier - 1"/>
    <x v="12"/>
    <x v="0"/>
  </r>
  <r>
    <x v="640"/>
    <s v="Otsuka"/>
    <n v="50.92"/>
    <n v="5.31"/>
    <s v="Yes"/>
    <x v="0"/>
    <x v="0"/>
    <n v="1"/>
    <x v="1"/>
    <x v="0"/>
    <x v="2"/>
    <s v="17Dec1988"/>
    <n v="15361.5"/>
    <x v="1"/>
    <s v="tier - 3"/>
    <x v="8"/>
    <x v="24"/>
  </r>
  <r>
    <x v="641"/>
    <s v="Smith"/>
    <n v="21.85"/>
    <n v="5.56"/>
    <s v="Yes"/>
    <x v="0"/>
    <x v="0"/>
    <n v="0"/>
    <x v="0"/>
    <x v="2"/>
    <x v="2"/>
    <s v="14Jul2001"/>
    <n v="15359.1"/>
    <x v="1"/>
    <s v="tier - 3"/>
    <x v="2"/>
    <x v="47"/>
  </r>
  <r>
    <x v="642"/>
    <s v="Myers"/>
    <n v="36.08"/>
    <n v="7.11"/>
    <s v="Yes"/>
    <x v="0"/>
    <x v="1"/>
    <n v="1"/>
    <x v="1"/>
    <x v="0"/>
    <x v="0"/>
    <s v="13Dec1963"/>
    <n v="15322.77"/>
    <x v="1"/>
    <s v="tier - 3"/>
    <x v="14"/>
    <x v="8"/>
  </r>
  <r>
    <x v="643"/>
    <s v="Cote"/>
    <n v="40.44"/>
    <n v="5.13"/>
    <s v="Yes"/>
    <x v="0"/>
    <x v="1"/>
    <n v="1"/>
    <x v="1"/>
    <x v="0"/>
    <x v="2"/>
    <s v="16Sep1969"/>
    <n v="15260.52"/>
    <x v="1"/>
    <s v="tier - 2"/>
    <x v="8"/>
    <x v="16"/>
  </r>
  <r>
    <x v="644"/>
    <s v="Ehrhardt"/>
    <n v="38.094999999999999"/>
    <n v="10.199999999999999"/>
    <s v="No"/>
    <x v="0"/>
    <x v="0"/>
    <n v="0"/>
    <x v="1"/>
    <x v="0"/>
    <x v="0"/>
    <s v="25Jul1960"/>
    <n v="15230.32"/>
    <x v="1"/>
    <s v="tier - 2"/>
    <x v="2"/>
    <x v="15"/>
  </r>
  <r>
    <x v="645"/>
    <s v="Petersen"/>
    <n v="44.95"/>
    <n v="10.4"/>
    <s v="No"/>
    <x v="0"/>
    <x v="0"/>
    <n v="0"/>
    <x v="1"/>
    <x v="0"/>
    <x v="0"/>
    <s v="23Nov1978"/>
    <n v="15207.92"/>
    <x v="1"/>
    <s v="tier - 1"/>
    <x v="1"/>
    <x v="9"/>
  </r>
  <r>
    <x v="646"/>
    <s v="Ertel"/>
    <n v="35.54"/>
    <n v="10.67"/>
    <s v="No"/>
    <x v="0"/>
    <x v="0"/>
    <n v="0"/>
    <x v="1"/>
    <x v="0"/>
    <x v="0"/>
    <s v="17Jun1962"/>
    <n v="15174.81"/>
    <x v="1"/>
    <s v="tier - 1"/>
    <x v="1"/>
    <x v="5"/>
  </r>
  <r>
    <x v="647"/>
    <s v="Lanza"/>
    <n v="39.799999999999997"/>
    <n v="4.6500000000000004"/>
    <s v="Yes"/>
    <x v="0"/>
    <x v="0"/>
    <n v="2"/>
    <x v="1"/>
    <x v="0"/>
    <x v="2"/>
    <s v="3Dec1959"/>
    <n v="15170.07"/>
    <x v="1"/>
    <s v="tier - 3"/>
    <x v="3"/>
    <x v="10"/>
  </r>
  <r>
    <x v="648"/>
    <s v="Picklesimer"/>
    <n v="33.659999999999997"/>
    <n v="5.65"/>
    <s v="Yes"/>
    <x v="0"/>
    <x v="0"/>
    <n v="2"/>
    <x v="1"/>
    <x v="0"/>
    <x v="2"/>
    <s v="4Jun1959"/>
    <n v="15161.53"/>
    <x v="1"/>
    <s v="tier - 1"/>
    <x v="0"/>
    <x v="7"/>
  </r>
  <r>
    <x v="649"/>
    <s v="Giles"/>
    <n v="35.5"/>
    <n v="11.97"/>
    <s v="No"/>
    <x v="0"/>
    <x v="0"/>
    <n v="0"/>
    <x v="1"/>
    <x v="0"/>
    <x v="0"/>
    <s v="25Oct1962"/>
    <n v="15161.25"/>
    <x v="1"/>
    <s v="tier - 2"/>
    <x v="1"/>
    <x v="5"/>
  </r>
  <r>
    <x v="650"/>
    <s v="Harmon"/>
    <n v="41.63"/>
    <n v="6.71"/>
    <s v="No"/>
    <x v="0"/>
    <x v="0"/>
    <n v="0"/>
    <x v="1"/>
    <x v="0"/>
    <x v="0"/>
    <s v="25Nov1971"/>
    <n v="15150.44"/>
    <x v="1"/>
    <s v="tier - 1"/>
    <x v="8"/>
    <x v="14"/>
  </r>
  <r>
    <x v="651"/>
    <s v="Pennings"/>
    <n v="46.49"/>
    <n v="11.92"/>
    <s v="No"/>
    <x v="0"/>
    <x v="0"/>
    <n v="0"/>
    <x v="1"/>
    <x v="0"/>
    <x v="0"/>
    <s v="5Sep1978"/>
    <n v="15123.19"/>
    <x v="1"/>
    <s v="tier - 1"/>
    <x v="3"/>
    <x v="9"/>
  </r>
  <r>
    <x v="652"/>
    <s v="Tseronis"/>
    <n v="43.29"/>
    <n v="5.35"/>
    <s v="No"/>
    <x v="0"/>
    <x v="0"/>
    <n v="2"/>
    <x v="1"/>
    <x v="0"/>
    <x v="2"/>
    <s v="7Nov1972"/>
    <n v="15103.69"/>
    <x v="1"/>
    <s v="tier - 1"/>
    <x v="1"/>
    <x v="29"/>
  </r>
  <r>
    <x v="653"/>
    <s v="Aliff"/>
    <n v="43.08"/>
    <n v="8.9600000000000009"/>
    <s v="Yes"/>
    <x v="0"/>
    <x v="0"/>
    <n v="1"/>
    <x v="1"/>
    <x v="0"/>
    <x v="0"/>
    <s v="26Oct1975"/>
    <n v="15090.35"/>
    <x v="1"/>
    <s v="tier - 1"/>
    <x v="8"/>
    <x v="28"/>
  </r>
  <r>
    <x v="654"/>
    <s v="Willenberg"/>
    <n v="39.07"/>
    <n v="11.93"/>
    <s v="No"/>
    <x v="0"/>
    <x v="0"/>
    <n v="0"/>
    <x v="1"/>
    <x v="0"/>
    <x v="0"/>
    <s v="12Jun1968"/>
    <n v="15052.68"/>
    <x v="1"/>
    <s v="tier - 2"/>
    <x v="13"/>
    <x v="0"/>
  </r>
  <r>
    <x v="655"/>
    <s v="Millett"/>
    <n v="41.3"/>
    <n v="9.59"/>
    <s v="No"/>
    <x v="0"/>
    <x v="0"/>
    <n v="0"/>
    <x v="1"/>
    <x v="0"/>
    <x v="0"/>
    <s v="15Aug1971"/>
    <n v="15038.51"/>
    <x v="1"/>
    <s v="tier - 3"/>
    <x v="8"/>
    <x v="14"/>
  </r>
  <r>
    <x v="656"/>
    <s v="Haley"/>
    <n v="42.95"/>
    <n v="11.88"/>
    <s v="Yes"/>
    <x v="0"/>
    <x v="0"/>
    <n v="2"/>
    <x v="1"/>
    <x v="0"/>
    <x v="0"/>
    <s v="11Sep1970"/>
    <n v="15026.3"/>
    <x v="1"/>
    <s v="tier - 3"/>
    <x v="3"/>
    <x v="2"/>
  </r>
  <r>
    <x v="657"/>
    <s v="Ackerman"/>
    <n v="46.96"/>
    <n v="4.6399999999999997"/>
    <s v="No"/>
    <x v="0"/>
    <x v="1"/>
    <n v="1"/>
    <x v="1"/>
    <x v="0"/>
    <x v="2"/>
    <s v="25Nov1979"/>
    <n v="15025.76"/>
    <x v="1"/>
    <s v="tier - 1"/>
    <x v="3"/>
    <x v="19"/>
  </r>
  <r>
    <x v="658"/>
    <s v="Valdez"/>
    <n v="30.495000000000001"/>
    <n v="9.5299999999999994"/>
    <s v="No"/>
    <x v="0"/>
    <x v="0"/>
    <n v="0"/>
    <x v="1"/>
    <x v="0"/>
    <x v="0"/>
    <s v="8Aug1960"/>
    <n v="15019.76"/>
    <x v="1"/>
    <s v="tier - 2"/>
    <x v="1"/>
    <x v="15"/>
  </r>
  <r>
    <x v="659"/>
    <s v="Michaud"/>
    <n v="17.954999999999998"/>
    <n v="5.29"/>
    <s v="Yes"/>
    <x v="0"/>
    <x v="0"/>
    <n v="1"/>
    <x v="0"/>
    <x v="3"/>
    <x v="2"/>
    <s v="2Aug1995"/>
    <n v="15006.58"/>
    <x v="1"/>
    <s v="tier - 2"/>
    <x v="2"/>
    <x v="40"/>
  </r>
  <r>
    <x v="660"/>
    <s v="Gunnink"/>
    <n v="25.6"/>
    <n v="10.95"/>
    <s v="No"/>
    <x v="0"/>
    <x v="0"/>
    <n v="3"/>
    <x v="1"/>
    <x v="1"/>
    <x v="0"/>
    <s v="29Jul1958"/>
    <n v="14988.43"/>
    <x v="1"/>
    <s v="tier - 3"/>
    <x v="3"/>
    <x v="7"/>
  </r>
  <r>
    <x v="661"/>
    <s v="Knight"/>
    <n v="34.21"/>
    <n v="9.17"/>
    <s v="No"/>
    <x v="0"/>
    <x v="0"/>
    <n v="0"/>
    <x v="1"/>
    <x v="0"/>
    <x v="0"/>
    <s v="29Nov1962"/>
    <n v="14945.34"/>
    <x v="1"/>
    <s v="tier - 1"/>
    <x v="14"/>
    <x v="5"/>
  </r>
  <r>
    <x v="662"/>
    <s v="Grosscup"/>
    <n v="39.74"/>
    <n v="7.39"/>
    <s v="No"/>
    <x v="0"/>
    <x v="0"/>
    <n v="0"/>
    <x v="1"/>
    <x v="0"/>
    <x v="0"/>
    <s v="8Nov1968"/>
    <n v="14926.97"/>
    <x v="1"/>
    <s v="tier - 2"/>
    <x v="1"/>
    <x v="0"/>
  </r>
  <r>
    <x v="663"/>
    <s v="Koniuch"/>
    <n v="49.53"/>
    <n v="9.1300000000000008"/>
    <s v="Yes"/>
    <x v="0"/>
    <x v="0"/>
    <n v="0"/>
    <x v="1"/>
    <x v="0"/>
    <x v="0"/>
    <s v="4Jul1981"/>
    <n v="14908.27"/>
    <x v="1"/>
    <s v="tier - 1"/>
    <x v="3"/>
    <x v="36"/>
  </r>
  <r>
    <x v="664"/>
    <s v="Heitzman"/>
    <n v="39.33"/>
    <n v="10.4"/>
    <s v="No"/>
    <x v="0"/>
    <x v="0"/>
    <n v="3"/>
    <x v="1"/>
    <x v="0"/>
    <x v="0"/>
    <s v="17Oct1958"/>
    <n v="14901.52"/>
    <x v="1"/>
    <s v="tier - 2"/>
    <x v="2"/>
    <x v="7"/>
  </r>
  <r>
    <x v="665"/>
    <s v="Tatton"/>
    <n v="39.979999999999997"/>
    <n v="9.4600000000000009"/>
    <s v="Yes"/>
    <x v="0"/>
    <x v="0"/>
    <n v="2"/>
    <x v="1"/>
    <x v="0"/>
    <x v="0"/>
    <s v="11Nov1970"/>
    <n v="14847.63"/>
    <x v="1"/>
    <s v="tier - 2"/>
    <x v="8"/>
    <x v="2"/>
  </r>
  <r>
    <x v="666"/>
    <s v="Flanagan"/>
    <n v="46.51"/>
    <n v="8.69"/>
    <s v="Yes"/>
    <x v="0"/>
    <x v="0"/>
    <n v="0"/>
    <x v="1"/>
    <x v="0"/>
    <x v="0"/>
    <s v="5Jun1981"/>
    <n v="14843.96"/>
    <x v="1"/>
    <s v="tier - 3"/>
    <x v="12"/>
    <x v="26"/>
  </r>
  <r>
    <x v="667"/>
    <s v="Funk"/>
    <n v="43.58"/>
    <n v="4.2300000000000004"/>
    <s v="No"/>
    <x v="0"/>
    <x v="1"/>
    <n v="1"/>
    <x v="1"/>
    <x v="0"/>
    <x v="2"/>
    <s v="18Oct1979"/>
    <n v="14839.34"/>
    <x v="1"/>
    <s v="tier - 3"/>
    <x v="12"/>
    <x v="19"/>
  </r>
  <r>
    <x v="668"/>
    <s v="Davenport"/>
    <n v="42.28"/>
    <n v="9.16"/>
    <s v="Yes"/>
    <x v="0"/>
    <x v="0"/>
    <n v="1"/>
    <x v="1"/>
    <x v="0"/>
    <x v="0"/>
    <s v="10Dec1975"/>
    <n v="14819"/>
    <x v="1"/>
    <s v="tier - 3"/>
    <x v="8"/>
    <x v="28"/>
  </r>
  <r>
    <x v="669"/>
    <s v="Nicholson"/>
    <n v="35.520000000000003"/>
    <n v="8.26"/>
    <s v="No"/>
    <x v="0"/>
    <x v="0"/>
    <n v="0"/>
    <x v="1"/>
    <x v="0"/>
    <x v="0"/>
    <s v="27Jul1965"/>
    <n v="14750.42"/>
    <x v="1"/>
    <s v="tier - 2"/>
    <x v="12"/>
    <x v="11"/>
  </r>
  <r>
    <x v="670"/>
    <s v="Lindbloom"/>
    <n v="33.6"/>
    <n v="11.25"/>
    <s v="No"/>
    <x v="0"/>
    <x v="0"/>
    <n v="0"/>
    <x v="1"/>
    <x v="0"/>
    <x v="0"/>
    <s v="29Jul1962"/>
    <n v="14738.43"/>
    <x v="1"/>
    <s v="tier - 3"/>
    <x v="14"/>
    <x v="5"/>
  </r>
  <r>
    <x v="671"/>
    <s v="Wijayaratne"/>
    <n v="22.42"/>
    <n v="6.74"/>
    <s v="No"/>
    <x v="0"/>
    <x v="0"/>
    <n v="0"/>
    <x v="0"/>
    <x v="2"/>
    <x v="0"/>
    <s v="24Sep2002"/>
    <n v="14711.74"/>
    <x v="1"/>
    <s v="tier - 2"/>
    <x v="1"/>
    <x v="43"/>
  </r>
  <r>
    <x v="672"/>
    <s v="Ainsworth"/>
    <n v="46.86"/>
    <n v="4.87"/>
    <s v="No"/>
    <x v="0"/>
    <x v="0"/>
    <n v="0"/>
    <x v="1"/>
    <x v="0"/>
    <x v="2"/>
    <s v="4Sep1982"/>
    <n v="14696.77"/>
    <x v="1"/>
    <s v="tier - 2"/>
    <x v="3"/>
    <x v="37"/>
  </r>
  <r>
    <x v="673"/>
    <s v="Gayagoy"/>
    <n v="32.965000000000003"/>
    <n v="6.68"/>
    <s v="No"/>
    <x v="0"/>
    <x v="0"/>
    <n v="3"/>
    <x v="1"/>
    <x v="0"/>
    <x v="0"/>
    <s v="23Jul1958"/>
    <n v="14692.67"/>
    <x v="1"/>
    <s v="tier - 1"/>
    <x v="1"/>
    <x v="7"/>
  </r>
  <r>
    <x v="674"/>
    <s v="Fitzmaurice"/>
    <n v="39.340000000000003"/>
    <n v="5.0199999999999996"/>
    <s v="Yes"/>
    <x v="0"/>
    <x v="1"/>
    <n v="1"/>
    <x v="1"/>
    <x v="0"/>
    <x v="2"/>
    <s v="20Oct1969"/>
    <n v="14665.75"/>
    <x v="1"/>
    <s v="tier - 1"/>
    <x v="1"/>
    <x v="16"/>
  </r>
  <r>
    <x v="675"/>
    <s v="Rodriguez"/>
    <n v="47"/>
    <n v="10.64"/>
    <s v="Yes"/>
    <x v="0"/>
    <x v="0"/>
    <n v="0"/>
    <x v="1"/>
    <x v="0"/>
    <x v="0"/>
    <s v="13Nov1981"/>
    <n v="14657.2"/>
    <x v="1"/>
    <s v="tier - 1"/>
    <x v="1"/>
    <x v="36"/>
  </r>
  <r>
    <x v="676"/>
    <s v="Tsoucas"/>
    <n v="36.71"/>
    <n v="8.74"/>
    <s v="Yes"/>
    <x v="0"/>
    <x v="0"/>
    <n v="0"/>
    <x v="1"/>
    <x v="0"/>
    <x v="0"/>
    <s v="1Sep1967"/>
    <n v="14640.35"/>
    <x v="1"/>
    <s v="tier - 3"/>
    <x v="12"/>
    <x v="23"/>
  </r>
  <r>
    <x v="677"/>
    <s v="Muhly"/>
    <n v="53.48"/>
    <n v="5.64"/>
    <s v="No"/>
    <x v="0"/>
    <x v="0"/>
    <n v="0"/>
    <x v="1"/>
    <x v="0"/>
    <x v="2"/>
    <s v="21Aug1991"/>
    <n v="14630.52"/>
    <x v="1"/>
    <s v="tier - 3"/>
    <x v="3"/>
    <x v="42"/>
  </r>
  <r>
    <x v="678"/>
    <s v="Lund"/>
    <n v="35.5"/>
    <n v="10.37"/>
    <s v="No"/>
    <x v="0"/>
    <x v="0"/>
    <n v="0"/>
    <x v="1"/>
    <x v="0"/>
    <x v="0"/>
    <s v="8Nov1965"/>
    <n v="14612.33"/>
    <x v="1"/>
    <s v="tier - 3"/>
    <x v="14"/>
    <x v="11"/>
  </r>
  <r>
    <x v="679"/>
    <s v="Battaglino"/>
    <n v="36.979999999999997"/>
    <n v="9.56"/>
    <s v="Yes"/>
    <x v="0"/>
    <x v="0"/>
    <n v="0"/>
    <x v="1"/>
    <x v="0"/>
    <x v="0"/>
    <s v="18Jul1967"/>
    <n v="14600.62"/>
    <x v="1"/>
    <s v="tier - 3"/>
    <x v="13"/>
    <x v="23"/>
  </r>
  <r>
    <x v="680"/>
    <s v="Pena"/>
    <n v="32.395000000000003"/>
    <n v="8.23"/>
    <s v="Yes"/>
    <x v="0"/>
    <x v="1"/>
    <n v="1"/>
    <x v="1"/>
    <x v="0"/>
    <x v="0"/>
    <s v="14Oct1963"/>
    <n v="14590.63"/>
    <x v="1"/>
    <s v="tier - 1"/>
    <x v="2"/>
    <x v="8"/>
  </r>
  <r>
    <x v="681"/>
    <s v="Thomason"/>
    <n v="32.729999999999997"/>
    <n v="7.03"/>
    <s v="No"/>
    <x v="0"/>
    <x v="0"/>
    <n v="0"/>
    <x v="1"/>
    <x v="0"/>
    <x v="0"/>
    <s v="3Dec1962"/>
    <n v="14574.64"/>
    <x v="1"/>
    <s v="tier - 1"/>
    <x v="15"/>
    <x v="5"/>
  </r>
  <r>
    <x v="682"/>
    <s v="Hancox"/>
    <n v="20.52"/>
    <n v="5.45"/>
    <s v="No"/>
    <x v="0"/>
    <x v="0"/>
    <n v="1"/>
    <x v="0"/>
    <x v="2"/>
    <x v="2"/>
    <s v="12Sep1998"/>
    <n v="14571.89"/>
    <x v="1"/>
    <s v="tier - 1"/>
    <x v="2"/>
    <x v="44"/>
  </r>
  <r>
    <x v="683"/>
    <s v="Canarecci"/>
    <n v="51.72"/>
    <n v="5.76"/>
    <s v="No"/>
    <x v="0"/>
    <x v="0"/>
    <n v="0"/>
    <x v="1"/>
    <x v="0"/>
    <x v="1"/>
    <s v="14Jul1989"/>
    <n v="14547.26"/>
    <x v="1"/>
    <s v="tier - 3"/>
    <x v="3"/>
    <x v="4"/>
  </r>
  <r>
    <x v="684"/>
    <s v="Toupin"/>
    <n v="50.2"/>
    <n v="5.4"/>
    <s v="No"/>
    <x v="0"/>
    <x v="0"/>
    <n v="0"/>
    <x v="1"/>
    <x v="0"/>
    <x v="2"/>
    <s v="22Jul1989"/>
    <n v="14507.46"/>
    <x v="1"/>
    <s v="tier - 3"/>
    <x v="1"/>
    <x v="4"/>
  </r>
  <r>
    <x v="685"/>
    <s v="Mulley"/>
    <n v="25.52"/>
    <n v="6.35"/>
    <s v="No"/>
    <x v="0"/>
    <x v="1"/>
    <n v="1"/>
    <x v="1"/>
    <x v="1"/>
    <x v="1"/>
    <s v="20Oct1979"/>
    <n v="14478.33"/>
    <x v="1"/>
    <s v="tier - 2"/>
    <x v="0"/>
    <x v="19"/>
  </r>
  <r>
    <x v="686"/>
    <s v="Parry"/>
    <n v="35.200000000000003"/>
    <n v="6.26"/>
    <s v="Yes"/>
    <x v="0"/>
    <x v="0"/>
    <n v="2"/>
    <x v="1"/>
    <x v="0"/>
    <x v="1"/>
    <s v="20Nov1959"/>
    <n v="14474.68"/>
    <x v="1"/>
    <s v="tier - 2"/>
    <x v="0"/>
    <x v="10"/>
  </r>
  <r>
    <x v="687"/>
    <s v="Mason Cox"/>
    <n v="41.26"/>
    <n v="5.97"/>
    <s v="Yes"/>
    <x v="0"/>
    <x v="0"/>
    <n v="0"/>
    <x v="1"/>
    <x v="0"/>
    <x v="1"/>
    <s v="27Nov1976"/>
    <n v="14470.01"/>
    <x v="1"/>
    <s v="tier - 3"/>
    <x v="1"/>
    <x v="17"/>
  </r>
  <r>
    <x v="688"/>
    <s v="Thompson"/>
    <n v="17.195"/>
    <n v="5.29"/>
    <s v="Yes"/>
    <x v="0"/>
    <x v="0"/>
    <n v="0"/>
    <x v="0"/>
    <x v="3"/>
    <x v="2"/>
    <s v="10Nov1996"/>
    <n v="14455.64"/>
    <x v="1"/>
    <s v="tier - 3"/>
    <x v="2"/>
    <x v="45"/>
  </r>
  <r>
    <x v="689"/>
    <s v="Nelson"/>
    <n v="23.085000000000001"/>
    <n v="4.2699999999999996"/>
    <s v="Yes"/>
    <x v="0"/>
    <x v="0"/>
    <n v="2"/>
    <x v="1"/>
    <x v="2"/>
    <x v="2"/>
    <s v="3Aug1959"/>
    <n v="14451.84"/>
    <x v="1"/>
    <s v="tier - 3"/>
    <x v="8"/>
    <x v="10"/>
  </r>
  <r>
    <x v="690"/>
    <s v="Forte"/>
    <n v="21.66"/>
    <n v="5.2"/>
    <s v="Yes"/>
    <x v="0"/>
    <x v="0"/>
    <n v="2"/>
    <x v="1"/>
    <x v="2"/>
    <x v="2"/>
    <s v="29Jun1959"/>
    <n v="14449.85"/>
    <x v="1"/>
    <s v="tier - 1"/>
    <x v="2"/>
    <x v="10"/>
  </r>
  <r>
    <x v="691"/>
    <s v="Corona Iturriaga"/>
    <n v="36.47"/>
    <n v="8.23"/>
    <s v="Yes"/>
    <x v="0"/>
    <x v="0"/>
    <n v="0"/>
    <x v="1"/>
    <x v="0"/>
    <x v="0"/>
    <s v="4Nov1967"/>
    <n v="14427.63"/>
    <x v="1"/>
    <s v="tier - 2"/>
    <x v="14"/>
    <x v="23"/>
  </r>
  <r>
    <x v="692"/>
    <s v="McCollum"/>
    <n v="36.08"/>
    <n v="10.33"/>
    <s v="Yes"/>
    <x v="0"/>
    <x v="0"/>
    <n v="0"/>
    <x v="1"/>
    <x v="0"/>
    <x v="0"/>
    <s v="15Aug1967"/>
    <n v="14426.66"/>
    <x v="1"/>
    <s v="tier - 2"/>
    <x v="12"/>
    <x v="23"/>
  </r>
  <r>
    <x v="693"/>
    <s v="Hevner"/>
    <n v="23.18"/>
    <n v="6.13"/>
    <s v="No"/>
    <x v="0"/>
    <x v="0"/>
    <n v="0"/>
    <x v="1"/>
    <x v="2"/>
    <x v="1"/>
    <s v="10Aug1999"/>
    <n v="14426.07"/>
    <x v="1"/>
    <s v="tier - 1"/>
    <x v="1"/>
    <x v="35"/>
  </r>
  <r>
    <x v="694"/>
    <s v="Looi"/>
    <n v="39.159999999999997"/>
    <n v="8.08"/>
    <s v="No"/>
    <x v="0"/>
    <x v="0"/>
    <n v="3"/>
    <x v="1"/>
    <x v="0"/>
    <x v="0"/>
    <s v="20Sep1958"/>
    <n v="14418.28"/>
    <x v="1"/>
    <s v="tier - 3"/>
    <x v="0"/>
    <x v="7"/>
  </r>
  <r>
    <x v="695"/>
    <s v="Power"/>
    <n v="38.19"/>
    <n v="10.49"/>
    <s v="No"/>
    <x v="0"/>
    <x v="0"/>
    <n v="3"/>
    <x v="1"/>
    <x v="0"/>
    <x v="0"/>
    <s v="29Jul1958"/>
    <n v="14410.93"/>
    <x v="1"/>
    <s v="tier - 2"/>
    <x v="4"/>
    <x v="7"/>
  </r>
  <r>
    <x v="696"/>
    <s v="Routon"/>
    <n v="26.41"/>
    <n v="8.11"/>
    <s v="No"/>
    <x v="0"/>
    <x v="0"/>
    <n v="3"/>
    <x v="1"/>
    <x v="1"/>
    <x v="0"/>
    <s v="14Sep1958"/>
    <n v="14394.56"/>
    <x v="1"/>
    <s v="tier - 1"/>
    <x v="11"/>
    <x v="7"/>
  </r>
  <r>
    <x v="697"/>
    <s v="Dochelli"/>
    <n v="28.785"/>
    <n v="6.6"/>
    <s v="No"/>
    <x v="0"/>
    <x v="0"/>
    <n v="0"/>
    <x v="1"/>
    <x v="1"/>
    <x v="0"/>
    <s v="22Jun1965"/>
    <n v="14394.4"/>
    <x v="1"/>
    <s v="tier - 3"/>
    <x v="2"/>
    <x v="11"/>
  </r>
  <r>
    <x v="698"/>
    <s v="Gillespie"/>
    <n v="26.695"/>
    <n v="10.14"/>
    <s v="Yes"/>
    <x v="0"/>
    <x v="1"/>
    <n v="1"/>
    <x v="1"/>
    <x v="1"/>
    <x v="0"/>
    <s v="16Jul1963"/>
    <n v="14382.71"/>
    <x v="1"/>
    <s v="tier - 2"/>
    <x v="1"/>
    <x v="8"/>
  </r>
  <r>
    <x v="699"/>
    <s v="Oskvig"/>
    <n v="32.799999999999997"/>
    <n v="6.06"/>
    <s v="Yes"/>
    <x v="0"/>
    <x v="0"/>
    <n v="1"/>
    <x v="1"/>
    <x v="0"/>
    <x v="1"/>
    <s v="16Nov1988"/>
    <n v="14358.36"/>
    <x v="1"/>
    <s v="tier - 2"/>
    <x v="3"/>
    <x v="24"/>
  </r>
  <r>
    <x v="700"/>
    <s v="Holland-Stergar"/>
    <n v="35.869999999999997"/>
    <n v="9.91"/>
    <s v="Yes"/>
    <x v="0"/>
    <x v="0"/>
    <n v="0"/>
    <x v="1"/>
    <x v="0"/>
    <x v="0"/>
    <s v="10Oct1967"/>
    <n v="14355.43"/>
    <x v="1"/>
    <s v="tier - 1"/>
    <x v="12"/>
    <x v="23"/>
  </r>
  <r>
    <x v="701"/>
    <s v="Arai"/>
    <n v="21.66"/>
    <n v="4.1399999999999997"/>
    <s v="Yes"/>
    <x v="0"/>
    <x v="0"/>
    <n v="2"/>
    <x v="1"/>
    <x v="2"/>
    <x v="2"/>
    <s v="24Dec1959"/>
    <n v="14349.85"/>
    <x v="1"/>
    <s v="tier - 2"/>
    <x v="1"/>
    <x v="10"/>
  </r>
  <r>
    <x v="702"/>
    <s v="Olausson"/>
    <n v="37.72"/>
    <n v="4.38"/>
    <s v="Yes"/>
    <x v="0"/>
    <x v="1"/>
    <n v="1"/>
    <x v="1"/>
    <x v="0"/>
    <x v="2"/>
    <s v="26Sep1969"/>
    <n v="14337.91"/>
    <x v="1"/>
    <s v="tier - 3"/>
    <x v="13"/>
    <x v="16"/>
  </r>
  <r>
    <x v="703"/>
    <s v="Wagner"/>
    <n v="39.700000000000003"/>
    <n v="9.83"/>
    <s v="No"/>
    <x v="0"/>
    <x v="0"/>
    <n v="3"/>
    <x v="1"/>
    <x v="0"/>
    <x v="0"/>
    <s v="10Jul1958"/>
    <n v="14319.03"/>
    <x v="1"/>
    <s v="tier - 2"/>
    <x v="3"/>
    <x v="7"/>
  </r>
  <r>
    <x v="704"/>
    <s v="Delong"/>
    <n v="35.97"/>
    <n v="11.08"/>
    <s v="No"/>
    <x v="0"/>
    <x v="0"/>
    <n v="3"/>
    <x v="1"/>
    <x v="0"/>
    <x v="0"/>
    <s v="15Oct1958"/>
    <n v="14313.85"/>
    <x v="1"/>
    <s v="tier - 3"/>
    <x v="0"/>
    <x v="7"/>
  </r>
  <r>
    <x v="705"/>
    <s v="Mehech"/>
    <n v="37.85"/>
    <n v="11.01"/>
    <s v="No"/>
    <x v="0"/>
    <x v="0"/>
    <n v="0"/>
    <x v="1"/>
    <x v="0"/>
    <x v="0"/>
    <s v="15Dec1968"/>
    <n v="14285.9"/>
    <x v="1"/>
    <s v="tier - 3"/>
    <x v="1"/>
    <x v="0"/>
  </r>
  <r>
    <x v="706"/>
    <s v="Machiela"/>
    <n v="21.66"/>
    <n v="4.37"/>
    <s v="No"/>
    <x v="1"/>
    <x v="0"/>
    <n v="1"/>
    <x v="0"/>
    <x v="2"/>
    <x v="2"/>
    <s v="6Sep2004"/>
    <n v="14283.46"/>
    <x v="1"/>
    <s v="tier - 2"/>
    <x v="2"/>
    <x v="41"/>
  </r>
  <r>
    <x v="707"/>
    <s v="Young"/>
    <n v="39.369999999999997"/>
    <n v="5.91"/>
    <s v="No"/>
    <x v="0"/>
    <x v="0"/>
    <n v="2"/>
    <x v="1"/>
    <x v="0"/>
    <x v="1"/>
    <s v="13Jul1972"/>
    <n v="14258.33"/>
    <x v="1"/>
    <s v="tier - 2"/>
    <x v="12"/>
    <x v="29"/>
  </r>
  <r>
    <x v="708"/>
    <s v="Dupere"/>
    <n v="40.880000000000003"/>
    <n v="7.65"/>
    <s v="No"/>
    <x v="0"/>
    <x v="0"/>
    <n v="0"/>
    <x v="1"/>
    <x v="0"/>
    <x v="0"/>
    <s v="26Dec1974"/>
    <n v="14256.79"/>
    <x v="1"/>
    <s v="tier - 2"/>
    <x v="12"/>
    <x v="20"/>
  </r>
  <r>
    <x v="709"/>
    <s v="Iandolo"/>
    <n v="26.22"/>
    <n v="5.37"/>
    <s v="Yes"/>
    <x v="0"/>
    <x v="0"/>
    <n v="2"/>
    <x v="1"/>
    <x v="1"/>
    <x v="2"/>
    <s v="8Nov1959"/>
    <n v="14256.19"/>
    <x v="1"/>
    <s v="tier - 3"/>
    <x v="1"/>
    <x v="10"/>
  </r>
  <r>
    <x v="710"/>
    <s v="Ito"/>
    <n v="25.08"/>
    <n v="5.75"/>
    <s v="Yes"/>
    <x v="0"/>
    <x v="0"/>
    <n v="2"/>
    <x v="1"/>
    <x v="1"/>
    <x v="1"/>
    <s v="10Oct1959"/>
    <n v="14254.61"/>
    <x v="1"/>
    <s v="tier - 1"/>
    <x v="1"/>
    <x v="10"/>
  </r>
  <r>
    <x v="711"/>
    <s v="Barry"/>
    <n v="39.1"/>
    <n v="6.79"/>
    <s v="Yes"/>
    <x v="0"/>
    <x v="0"/>
    <n v="2"/>
    <x v="1"/>
    <x v="0"/>
    <x v="0"/>
    <s v="25Sep1961"/>
    <n v="14235.07"/>
    <x v="1"/>
    <s v="tier - 1"/>
    <x v="3"/>
    <x v="12"/>
  </r>
  <r>
    <x v="712"/>
    <s v="Boyce"/>
    <n v="37.905000000000001"/>
    <n v="7.03"/>
    <s v="No"/>
    <x v="0"/>
    <x v="0"/>
    <n v="3"/>
    <x v="1"/>
    <x v="0"/>
    <x v="0"/>
    <s v="21Sep1958"/>
    <n v="14210.54"/>
    <x v="1"/>
    <s v="tier - 2"/>
    <x v="1"/>
    <x v="7"/>
  </r>
  <r>
    <x v="713"/>
    <s v="Lin"/>
    <n v="43.35"/>
    <n v="5.41"/>
    <s v="Yes"/>
    <x v="0"/>
    <x v="1"/>
    <n v="1"/>
    <x v="1"/>
    <x v="0"/>
    <x v="2"/>
    <s v="17Nov1983"/>
    <n v="14209.4"/>
    <x v="1"/>
    <s v="tier - 1"/>
    <x v="12"/>
    <x v="33"/>
  </r>
  <r>
    <x v="714"/>
    <s v="Smith"/>
    <n v="36.15"/>
    <n v="8.0500000000000007"/>
    <s v="No"/>
    <x v="0"/>
    <x v="0"/>
    <n v="0"/>
    <x v="1"/>
    <x v="0"/>
    <x v="0"/>
    <s v="25Dec1968"/>
    <n v="14193.55"/>
    <x v="1"/>
    <s v="tier - 1"/>
    <x v="12"/>
    <x v="0"/>
  </r>
  <r>
    <x v="715"/>
    <s v="Nalven"/>
    <n v="44.98"/>
    <n v="5.94"/>
    <s v="No"/>
    <x v="0"/>
    <x v="0"/>
    <n v="1"/>
    <x v="1"/>
    <x v="0"/>
    <x v="1"/>
    <s v="7Jul1984"/>
    <n v="14152.46"/>
    <x v="1"/>
    <s v="tier - 1"/>
    <x v="1"/>
    <x v="32"/>
  </r>
  <r>
    <x v="716"/>
    <s v="Bourgeois"/>
    <n v="38.28"/>
    <n v="5.51"/>
    <s v="No"/>
    <x v="1"/>
    <x v="0"/>
    <n v="1"/>
    <x v="1"/>
    <x v="0"/>
    <x v="2"/>
    <s v="6Jul2004"/>
    <n v="14133.04"/>
    <x v="1"/>
    <s v="tier - 3"/>
    <x v="0"/>
    <x v="41"/>
  </r>
  <r>
    <x v="717"/>
    <s v="Orloff"/>
    <n v="32.299999999999997"/>
    <n v="6.55"/>
    <s v="Yes"/>
    <x v="0"/>
    <x v="0"/>
    <n v="2"/>
    <x v="1"/>
    <x v="0"/>
    <x v="0"/>
    <s v="14Jun1961"/>
    <n v="14119.62"/>
    <x v="1"/>
    <s v="tier - 1"/>
    <x v="1"/>
    <x v="12"/>
  </r>
  <r>
    <x v="718"/>
    <s v="Ramirez"/>
    <n v="39.51"/>
    <n v="5.79"/>
    <s v="Yes"/>
    <x v="0"/>
    <x v="0"/>
    <n v="0"/>
    <x v="1"/>
    <x v="0"/>
    <x v="1"/>
    <s v="26Sep1976"/>
    <n v="14098.07"/>
    <x v="1"/>
    <s v="tier - 3"/>
    <x v="8"/>
    <x v="17"/>
  </r>
  <r>
    <x v="719"/>
    <s v="Fouquet"/>
    <n v="50.46"/>
    <n v="4.5599999999999996"/>
    <s v="No"/>
    <x v="0"/>
    <x v="0"/>
    <n v="0"/>
    <x v="1"/>
    <x v="0"/>
    <x v="2"/>
    <s v="12Sep1991"/>
    <n v="14081.93"/>
    <x v="1"/>
    <s v="tier - 3"/>
    <x v="1"/>
    <x v="42"/>
  </r>
  <r>
    <x v="720"/>
    <s v="McPhillips"/>
    <n v="31.73"/>
    <n v="7"/>
    <s v="No"/>
    <x v="0"/>
    <x v="0"/>
    <n v="0"/>
    <x v="1"/>
    <x v="0"/>
    <x v="0"/>
    <s v="8Nov1960"/>
    <n v="14043.48"/>
    <x v="1"/>
    <s v="tier - 3"/>
    <x v="2"/>
    <x v="15"/>
  </r>
  <r>
    <x v="721"/>
    <s v="Burgin"/>
    <n v="32.1"/>
    <n v="6.57"/>
    <s v="Yes"/>
    <x v="0"/>
    <x v="1"/>
    <n v="1"/>
    <x v="1"/>
    <x v="0"/>
    <x v="0"/>
    <s v="8Jul1963"/>
    <n v="14007.22"/>
    <x v="1"/>
    <s v="tier - 3"/>
    <x v="3"/>
    <x v="8"/>
  </r>
  <r>
    <x v="722"/>
    <s v="Roberts"/>
    <n v="27.83"/>
    <n v="11.61"/>
    <s v="Yes"/>
    <x v="0"/>
    <x v="1"/>
    <n v="1"/>
    <x v="1"/>
    <x v="1"/>
    <x v="0"/>
    <s v="6Jul1963"/>
    <n v="14001.29"/>
    <x v="1"/>
    <s v="tier - 2"/>
    <x v="0"/>
    <x v="8"/>
  </r>
  <r>
    <x v="723"/>
    <s v="Nemec"/>
    <n v="27.72"/>
    <n v="8.16"/>
    <s v="Yes"/>
    <x v="0"/>
    <x v="1"/>
    <n v="1"/>
    <x v="1"/>
    <x v="1"/>
    <x v="0"/>
    <s v="23Dec1963"/>
    <n v="14001.13"/>
    <x v="1"/>
    <s v="tier - 1"/>
    <x v="0"/>
    <x v="8"/>
  </r>
  <r>
    <x v="724"/>
    <s v="Appman"/>
    <n v="36.765000000000001"/>
    <n v="4.4800000000000004"/>
    <s v="Yes"/>
    <x v="0"/>
    <x v="0"/>
    <n v="2"/>
    <x v="1"/>
    <x v="0"/>
    <x v="2"/>
    <s v="6Sep1959"/>
    <n v="13981.85"/>
    <x v="1"/>
    <s v="tier - 1"/>
    <x v="4"/>
    <x v="10"/>
  </r>
  <r>
    <x v="725"/>
    <s v="Driscoll"/>
    <n v="48.36"/>
    <n v="4.08"/>
    <s v="No"/>
    <x v="0"/>
    <x v="0"/>
    <n v="0"/>
    <x v="1"/>
    <x v="0"/>
    <x v="2"/>
    <s v="13Jul1990"/>
    <n v="13979.45"/>
    <x v="1"/>
    <s v="tier - 1"/>
    <x v="8"/>
    <x v="3"/>
  </r>
  <r>
    <x v="726"/>
    <s v="Glotzbach"/>
    <n v="31.445"/>
    <n v="4.4000000000000004"/>
    <s v="Yes"/>
    <x v="0"/>
    <x v="0"/>
    <n v="2"/>
    <x v="1"/>
    <x v="0"/>
    <x v="2"/>
    <s v="29Aug1959"/>
    <n v="13974.46"/>
    <x v="1"/>
    <s v="tier - 2"/>
    <x v="9"/>
    <x v="10"/>
  </r>
  <r>
    <x v="727"/>
    <s v="Tenforde"/>
    <n v="27.55"/>
    <n v="9.02"/>
    <s v="No"/>
    <x v="0"/>
    <x v="0"/>
    <n v="0"/>
    <x v="1"/>
    <x v="1"/>
    <x v="0"/>
    <s v="18Jun1960"/>
    <n v="13937.67"/>
    <x v="1"/>
    <s v="tier - 1"/>
    <x v="1"/>
    <x v="15"/>
  </r>
  <r>
    <x v="728"/>
    <s v="Ramirez"/>
    <n v="33.11"/>
    <n v="8.06"/>
    <s v="No"/>
    <x v="0"/>
    <x v="0"/>
    <n v="0"/>
    <x v="1"/>
    <x v="0"/>
    <x v="0"/>
    <s v="27Jul1962"/>
    <n v="13919.82"/>
    <x v="1"/>
    <s v="tier - 2"/>
    <x v="0"/>
    <x v="5"/>
  </r>
  <r>
    <x v="729"/>
    <s v="Stanley Torres"/>
    <n v="36.85"/>
    <n v="6.21"/>
    <s v="Yes"/>
    <x v="0"/>
    <x v="0"/>
    <n v="2"/>
    <x v="1"/>
    <x v="0"/>
    <x v="1"/>
    <s v="7Jul1959"/>
    <n v="13887.97"/>
    <x v="1"/>
    <s v="tier - 2"/>
    <x v="0"/>
    <x v="10"/>
  </r>
  <r>
    <x v="730"/>
    <s v="Vandongen"/>
    <n v="36.299999999999997"/>
    <n v="5.79"/>
    <s v="Yes"/>
    <x v="0"/>
    <x v="0"/>
    <n v="2"/>
    <x v="1"/>
    <x v="0"/>
    <x v="1"/>
    <s v="29Dec1959"/>
    <n v="13887.2"/>
    <x v="1"/>
    <s v="tier - 3"/>
    <x v="0"/>
    <x v="10"/>
  </r>
  <r>
    <x v="731"/>
    <s v="Liebald"/>
    <n v="45.34"/>
    <n v="5.69"/>
    <s v="Yes"/>
    <x v="0"/>
    <x v="0"/>
    <n v="0"/>
    <x v="1"/>
    <x v="0"/>
    <x v="2"/>
    <s v="25Sep1985"/>
    <n v="13886.4"/>
    <x v="1"/>
    <s v="tier - 2"/>
    <x v="1"/>
    <x v="18"/>
  </r>
  <r>
    <x v="732"/>
    <s v="Holte"/>
    <n v="31.8"/>
    <n v="5.36"/>
    <s v="Yes"/>
    <x v="0"/>
    <x v="0"/>
    <n v="2"/>
    <x v="1"/>
    <x v="0"/>
    <x v="2"/>
    <s v="5Oct1959"/>
    <n v="13880.95"/>
    <x v="1"/>
    <s v="tier - 2"/>
    <x v="3"/>
    <x v="10"/>
  </r>
  <r>
    <x v="733"/>
    <s v="Johnson"/>
    <n v="41.02"/>
    <n v="11.37"/>
    <s v="No"/>
    <x v="0"/>
    <x v="0"/>
    <n v="0"/>
    <x v="1"/>
    <x v="0"/>
    <x v="0"/>
    <s v="19Dec1978"/>
    <n v="13874.89"/>
    <x v="1"/>
    <s v="tier - 1"/>
    <x v="1"/>
    <x v="9"/>
  </r>
  <r>
    <x v="734"/>
    <s v="Bartlett"/>
    <n v="32.68"/>
    <n v="11.87"/>
    <s v="No"/>
    <x v="0"/>
    <x v="0"/>
    <n v="0"/>
    <x v="1"/>
    <x v="0"/>
    <x v="0"/>
    <s v="21Jul1960"/>
    <n v="13844.8"/>
    <x v="1"/>
    <s v="tier - 2"/>
    <x v="1"/>
    <x v="15"/>
  </r>
  <r>
    <x v="735"/>
    <s v="Bergman"/>
    <n v="21.7"/>
    <n v="4.9000000000000004"/>
    <s v="No"/>
    <x v="0"/>
    <x v="1"/>
    <n v="1"/>
    <x v="0"/>
    <x v="2"/>
    <x v="2"/>
    <s v="7Jun2003"/>
    <n v="13844.51"/>
    <x v="1"/>
    <s v="tier - 1"/>
    <x v="3"/>
    <x v="43"/>
  </r>
  <r>
    <x v="736"/>
    <s v="Aitken"/>
    <n v="40.479999999999997"/>
    <n v="6.7"/>
    <s v="No"/>
    <x v="0"/>
    <x v="0"/>
    <n v="3"/>
    <x v="1"/>
    <x v="0"/>
    <x v="0"/>
    <s v="10Dec1958"/>
    <n v="13831.12"/>
    <x v="2"/>
    <s v="tier - 1"/>
    <x v="0"/>
    <x v="7"/>
  </r>
  <r>
    <x v="737"/>
    <s v="Berger"/>
    <n v="34.5"/>
    <n v="10.3"/>
    <s v="No"/>
    <x v="0"/>
    <x v="0"/>
    <n v="3"/>
    <x v="1"/>
    <x v="0"/>
    <x v="0"/>
    <s v="25Nov1958"/>
    <n v="13822.8"/>
    <x v="2"/>
    <s v="tier - 3"/>
    <x v="3"/>
    <x v="7"/>
  </r>
  <r>
    <x v="738"/>
    <s v="Richey"/>
    <n v="45.9"/>
    <n v="11.14"/>
    <s v="Yes"/>
    <x v="0"/>
    <x v="0"/>
    <n v="1"/>
    <x v="1"/>
    <x v="0"/>
    <x v="0"/>
    <s v="8Dec1986"/>
    <n v="13819.49"/>
    <x v="2"/>
    <s v="tier - 2"/>
    <x v="1"/>
    <x v="27"/>
  </r>
  <r>
    <x v="739"/>
    <s v="Trotter"/>
    <n v="33.479999999999997"/>
    <n v="4.74"/>
    <s v="Yes"/>
    <x v="0"/>
    <x v="0"/>
    <n v="2"/>
    <x v="1"/>
    <x v="0"/>
    <x v="2"/>
    <s v="10Nov1966"/>
    <n v="13801.61"/>
    <x v="2"/>
    <s v="tier - 3"/>
    <x v="12"/>
    <x v="25"/>
  </r>
  <r>
    <x v="740"/>
    <s v="Chavez"/>
    <n v="28.31"/>
    <n v="5.96"/>
    <s v="Yes"/>
    <x v="0"/>
    <x v="0"/>
    <n v="2"/>
    <x v="1"/>
    <x v="1"/>
    <x v="1"/>
    <s v="6Aug1959"/>
    <n v="13770.1"/>
    <x v="2"/>
    <s v="tier - 1"/>
    <x v="1"/>
    <x v="10"/>
  </r>
  <r>
    <x v="741"/>
    <s v="Orifice"/>
    <n v="21.565000000000001"/>
    <n v="4.95"/>
    <s v="No"/>
    <x v="1"/>
    <x v="0"/>
    <n v="1"/>
    <x v="0"/>
    <x v="2"/>
    <x v="2"/>
    <s v="16Jul2004"/>
    <n v="13747.87"/>
    <x v="2"/>
    <s v="tier - 2"/>
    <x v="11"/>
    <x v="41"/>
  </r>
  <r>
    <x v="742"/>
    <s v="Farkash"/>
    <n v="35.590000000000003"/>
    <n v="5.21"/>
    <s v="Yes"/>
    <x v="0"/>
    <x v="1"/>
    <n v="1"/>
    <x v="1"/>
    <x v="0"/>
    <x v="2"/>
    <s v="23Oct1969"/>
    <n v="13746.74"/>
    <x v="2"/>
    <s v="tier - 2"/>
    <x v="12"/>
    <x v="16"/>
  </r>
  <r>
    <x v="743"/>
    <s v="Hribar"/>
    <n v="43.44"/>
    <n v="4.8600000000000003"/>
    <s v="Yes"/>
    <x v="0"/>
    <x v="0"/>
    <n v="0"/>
    <x v="1"/>
    <x v="0"/>
    <x v="2"/>
    <s v="29Aug1985"/>
    <n v="13726.21"/>
    <x v="2"/>
    <s v="tier - 3"/>
    <x v="12"/>
    <x v="18"/>
  </r>
  <r>
    <x v="744"/>
    <s v="Crawford"/>
    <n v="21.754999999999999"/>
    <n v="7.79"/>
    <s v="Yes"/>
    <x v="0"/>
    <x v="0"/>
    <n v="0"/>
    <x v="1"/>
    <x v="2"/>
    <x v="0"/>
    <s v="2Aug1981"/>
    <n v="13725.47"/>
    <x v="2"/>
    <s v="tier - 2"/>
    <x v="2"/>
    <x v="36"/>
  </r>
  <r>
    <x v="745"/>
    <s v="Sittlington"/>
    <n v="44.55"/>
    <n v="7.12"/>
    <s v="Yes"/>
    <x v="0"/>
    <x v="0"/>
    <n v="1"/>
    <x v="1"/>
    <x v="0"/>
    <x v="0"/>
    <s v="24Nov1986"/>
    <n v="13714.55"/>
    <x v="2"/>
    <s v="tier - 2"/>
    <x v="8"/>
    <x v="27"/>
  </r>
  <r>
    <x v="746"/>
    <s v="Silbert"/>
    <n v="43.32"/>
    <n v="4.67"/>
    <s v="Yes"/>
    <x v="0"/>
    <x v="0"/>
    <n v="0"/>
    <x v="1"/>
    <x v="0"/>
    <x v="2"/>
    <s v="14Sep1985"/>
    <n v="13685.51"/>
    <x v="2"/>
    <s v="tier - 1"/>
    <x v="12"/>
    <x v="18"/>
  </r>
  <r>
    <x v="747"/>
    <s v="Carrique"/>
    <n v="31.23"/>
    <n v="9.1199999999999992"/>
    <s v="Yes"/>
    <x v="0"/>
    <x v="1"/>
    <n v="1"/>
    <x v="1"/>
    <x v="0"/>
    <x v="0"/>
    <s v="4Aug1963"/>
    <n v="13677.68"/>
    <x v="2"/>
    <s v="tier - 2"/>
    <x v="14"/>
    <x v="8"/>
  </r>
  <r>
    <x v="748"/>
    <s v="Kosla"/>
    <n v="42.81"/>
    <n v="4.1500000000000004"/>
    <s v="No"/>
    <x v="0"/>
    <x v="0"/>
    <n v="1"/>
    <x v="1"/>
    <x v="0"/>
    <x v="2"/>
    <s v="20Jul1984"/>
    <n v="13638.06"/>
    <x v="2"/>
    <s v="tier - 3"/>
    <x v="8"/>
    <x v="32"/>
  </r>
  <r>
    <x v="749"/>
    <s v="Parker"/>
    <n v="35.909999999999997"/>
    <n v="6.72"/>
    <s v="Yes"/>
    <x v="0"/>
    <x v="0"/>
    <n v="2"/>
    <x v="1"/>
    <x v="0"/>
    <x v="0"/>
    <s v="24Dec1961"/>
    <n v="13635.64"/>
    <x v="2"/>
    <s v="tier - 3"/>
    <x v="2"/>
    <x v="12"/>
  </r>
  <r>
    <x v="750"/>
    <s v="Horton"/>
    <n v="36.65"/>
    <n v="5.01"/>
    <s v="Yes"/>
    <x v="0"/>
    <x v="1"/>
    <n v="1"/>
    <x v="1"/>
    <x v="0"/>
    <x v="2"/>
    <s v="26Jul1969"/>
    <n v="13622.01"/>
    <x v="2"/>
    <s v="tier - 3"/>
    <x v="1"/>
    <x v="16"/>
  </r>
  <r>
    <x v="751"/>
    <s v="Boller"/>
    <n v="22.04"/>
    <n v="10.9"/>
    <s v="Yes"/>
    <x v="0"/>
    <x v="0"/>
    <n v="2"/>
    <x v="1"/>
    <x v="2"/>
    <x v="0"/>
    <s v="18Nov1961"/>
    <n v="13616.36"/>
    <x v="2"/>
    <s v="tier - 3"/>
    <x v="2"/>
    <x v="12"/>
  </r>
  <r>
    <x v="752"/>
    <s v="Olaru"/>
    <n v="31.824999999999999"/>
    <n v="5.52"/>
    <s v="Yes"/>
    <x v="0"/>
    <x v="0"/>
    <n v="1"/>
    <x v="1"/>
    <x v="0"/>
    <x v="2"/>
    <s v="10Sep1964"/>
    <n v="13607.37"/>
    <x v="2"/>
    <s v="tier - 1"/>
    <x v="2"/>
    <x v="13"/>
  </r>
  <r>
    <x v="753"/>
    <s v="Prescott"/>
    <n v="53.58"/>
    <n v="4.55"/>
    <s v="No"/>
    <x v="0"/>
    <x v="0"/>
    <n v="1"/>
    <x v="1"/>
    <x v="0"/>
    <x v="2"/>
    <s v="14Aug1992"/>
    <n v="13588.17"/>
    <x v="2"/>
    <s v="tier - 1"/>
    <x v="1"/>
    <x v="34"/>
  </r>
  <r>
    <x v="754"/>
    <s v="Hines"/>
    <n v="34.299999999999997"/>
    <n v="11.76"/>
    <s v="No"/>
    <x v="0"/>
    <x v="0"/>
    <n v="0"/>
    <x v="1"/>
    <x v="0"/>
    <x v="0"/>
    <s v="15Jul1968"/>
    <n v="13566.04"/>
    <x v="2"/>
    <s v="tier - 3"/>
    <x v="12"/>
    <x v="0"/>
  </r>
  <r>
    <x v="755"/>
    <s v="Blanton"/>
    <n v="32.11"/>
    <n v="7.06"/>
    <s v="No"/>
    <x v="0"/>
    <x v="0"/>
    <n v="0"/>
    <x v="1"/>
    <x v="0"/>
    <x v="0"/>
    <s v="11Jul1960"/>
    <n v="13555"/>
    <x v="2"/>
    <s v="tier - 3"/>
    <x v="6"/>
    <x v="15"/>
  </r>
  <r>
    <x v="756"/>
    <s v="Bustamante"/>
    <n v="31.78"/>
    <n v="11.35"/>
    <s v="Yes"/>
    <x v="0"/>
    <x v="1"/>
    <n v="1"/>
    <x v="1"/>
    <x v="0"/>
    <x v="0"/>
    <s v="14Oct1963"/>
    <n v="13511.28"/>
    <x v="2"/>
    <s v="tier - 1"/>
    <x v="1"/>
    <x v="8"/>
  </r>
  <r>
    <x v="757"/>
    <s v="McCann"/>
    <n v="46.89"/>
    <n v="5.52"/>
    <s v="No"/>
    <x v="0"/>
    <x v="0"/>
    <n v="0"/>
    <x v="1"/>
    <x v="0"/>
    <x v="2"/>
    <s v="30Aug1990"/>
    <n v="13480.83"/>
    <x v="2"/>
    <s v="tier - 2"/>
    <x v="8"/>
    <x v="3"/>
  </r>
  <r>
    <x v="758"/>
    <s v="Schmole"/>
    <n v="39.35"/>
    <n v="7.86"/>
    <s v="Yes"/>
    <x v="0"/>
    <x v="0"/>
    <n v="1"/>
    <x v="1"/>
    <x v="0"/>
    <x v="0"/>
    <s v="7Aug1975"/>
    <n v="13472.19"/>
    <x v="2"/>
    <s v="tier - 2"/>
    <x v="1"/>
    <x v="28"/>
  </r>
  <r>
    <x v="759"/>
    <s v="Barber"/>
    <n v="39.200000000000003"/>
    <n v="11.38"/>
    <s v="No"/>
    <x v="0"/>
    <x v="0"/>
    <n v="0"/>
    <x v="1"/>
    <x v="0"/>
    <x v="0"/>
    <s v="24Jul1960"/>
    <n v="13470.86"/>
    <x v="2"/>
    <s v="tier - 3"/>
    <x v="3"/>
    <x v="15"/>
  </r>
  <r>
    <x v="760"/>
    <s v="Reichmann"/>
    <n v="39.159999999999997"/>
    <n v="10.48"/>
    <s v="No"/>
    <x v="0"/>
    <x v="0"/>
    <n v="0"/>
    <x v="1"/>
    <x v="0"/>
    <x v="0"/>
    <s v="28Jul1960"/>
    <n v="13470.8"/>
    <x v="2"/>
    <s v="tier - 2"/>
    <x v="0"/>
    <x v="15"/>
  </r>
  <r>
    <x v="761"/>
    <s v="Cavatorta"/>
    <n v="44.1"/>
    <n v="5.04"/>
    <s v="Yes"/>
    <x v="0"/>
    <x v="0"/>
    <n v="0"/>
    <x v="1"/>
    <x v="0"/>
    <x v="2"/>
    <s v="19Aug1985"/>
    <n v="13465.8"/>
    <x v="2"/>
    <s v="tier - 1"/>
    <x v="1"/>
    <x v="18"/>
  </r>
  <r>
    <x v="762"/>
    <s v="Yaeger"/>
    <n v="33.200000000000003"/>
    <n v="9.06"/>
    <s v="No"/>
    <x v="0"/>
    <x v="0"/>
    <n v="0"/>
    <x v="1"/>
    <x v="0"/>
    <x v="0"/>
    <s v="16Dec1960"/>
    <n v="13462.52"/>
    <x v="2"/>
    <s v="tier - 2"/>
    <x v="3"/>
    <x v="15"/>
  </r>
  <r>
    <x v="763"/>
    <s v="Hughes"/>
    <n v="29.92"/>
    <n v="11.07"/>
    <s v="No"/>
    <x v="0"/>
    <x v="0"/>
    <n v="0"/>
    <x v="1"/>
    <x v="0"/>
    <x v="0"/>
    <s v="11Jul1960"/>
    <n v="13457.96"/>
    <x v="2"/>
    <s v="tier - 1"/>
    <x v="0"/>
    <x v="15"/>
  </r>
  <r>
    <x v="764"/>
    <s v="Donahue"/>
    <n v="25"/>
    <n v="10.45"/>
    <s v="No"/>
    <x v="0"/>
    <x v="0"/>
    <n v="0"/>
    <x v="1"/>
    <x v="1"/>
    <x v="0"/>
    <s v="13Aug1960"/>
    <n v="13451.12"/>
    <x v="2"/>
    <s v="tier - 1"/>
    <x v="3"/>
    <x v="15"/>
  </r>
  <r>
    <x v="765"/>
    <s v="Greenwell"/>
    <n v="38.869999999999997"/>
    <n v="8.6300000000000008"/>
    <s v="Yes"/>
    <x v="0"/>
    <x v="0"/>
    <n v="1"/>
    <x v="1"/>
    <x v="0"/>
    <x v="0"/>
    <s v="29Jun1975"/>
    <n v="13440.7"/>
    <x v="2"/>
    <s v="tier - 2"/>
    <x v="1"/>
    <x v="28"/>
  </r>
  <r>
    <x v="766"/>
    <s v="Steele"/>
    <n v="32.299999999999997"/>
    <n v="5.28"/>
    <s v="Yes"/>
    <x v="0"/>
    <x v="0"/>
    <n v="2"/>
    <x v="1"/>
    <x v="0"/>
    <x v="2"/>
    <s v="14Nov1966"/>
    <n v="13430.27"/>
    <x v="2"/>
    <s v="tier - 3"/>
    <x v="2"/>
    <x v="25"/>
  </r>
  <r>
    <x v="767"/>
    <s v="Gunter"/>
    <n v="31.16"/>
    <n v="7.49"/>
    <s v="Yes"/>
    <x v="0"/>
    <x v="0"/>
    <n v="2"/>
    <x v="1"/>
    <x v="0"/>
    <x v="0"/>
    <s v="3Nov1961"/>
    <n v="13429.04"/>
    <x v="2"/>
    <s v="tier - 3"/>
    <x v="1"/>
    <x v="12"/>
  </r>
  <r>
    <x v="768"/>
    <s v="McDonough"/>
    <n v="54.59"/>
    <n v="4.2699999999999996"/>
    <s v="No"/>
    <x v="0"/>
    <x v="0"/>
    <n v="0"/>
    <x v="1"/>
    <x v="0"/>
    <x v="2"/>
    <s v="17Jun1994"/>
    <n v="13417.05"/>
    <x v="2"/>
    <s v="tier - 3"/>
    <x v="1"/>
    <x v="6"/>
  </r>
  <r>
    <x v="769"/>
    <s v="Sweetland"/>
    <n v="21.09"/>
    <n v="9.2200000000000006"/>
    <s v="Yes"/>
    <x v="0"/>
    <x v="0"/>
    <n v="2"/>
    <x v="1"/>
    <x v="2"/>
    <x v="0"/>
    <s v="22Jul1961"/>
    <n v="13415.04"/>
    <x v="2"/>
    <s v="tier - 2"/>
    <x v="1"/>
    <x v="12"/>
  </r>
  <r>
    <x v="770"/>
    <s v="Hammersmith"/>
    <n v="52.41"/>
    <n v="5.99"/>
    <s v="No"/>
    <x v="0"/>
    <x v="0"/>
    <n v="1"/>
    <x v="1"/>
    <x v="0"/>
    <x v="1"/>
    <s v="19Dec1992"/>
    <n v="13412.97"/>
    <x v="2"/>
    <s v="tier - 3"/>
    <x v="8"/>
    <x v="34"/>
  </r>
  <r>
    <x v="771"/>
    <s v="French"/>
    <n v="41.47"/>
    <n v="5.86"/>
    <s v="Yes"/>
    <x v="0"/>
    <x v="0"/>
    <n v="2"/>
    <x v="1"/>
    <x v="0"/>
    <x v="1"/>
    <s v="20Dec1959"/>
    <n v="13405.39"/>
    <x v="2"/>
    <s v="tier - 3"/>
    <x v="0"/>
    <x v="10"/>
  </r>
  <r>
    <x v="772"/>
    <s v="Garbe"/>
    <n v="33.1"/>
    <n v="5.19"/>
    <s v="Yes"/>
    <x v="0"/>
    <x v="0"/>
    <n v="2"/>
    <x v="1"/>
    <x v="0"/>
    <x v="2"/>
    <s v="25Nov1959"/>
    <n v="13393.76"/>
    <x v="2"/>
    <s v="tier - 1"/>
    <x v="3"/>
    <x v="10"/>
  </r>
  <r>
    <x v="773"/>
    <s v="Duncan"/>
    <n v="30.8"/>
    <n v="4.37"/>
    <s v="Yes"/>
    <x v="0"/>
    <x v="0"/>
    <n v="2"/>
    <x v="1"/>
    <x v="0"/>
    <x v="2"/>
    <s v="9Dec1959"/>
    <n v="13390.56"/>
    <x v="2"/>
    <s v="tier - 3"/>
    <x v="3"/>
    <x v="10"/>
  </r>
  <r>
    <x v="774"/>
    <s v="Wallace"/>
    <n v="42.06"/>
    <n v="5.32"/>
    <s v="No"/>
    <x v="0"/>
    <x v="0"/>
    <n v="1"/>
    <x v="1"/>
    <x v="0"/>
    <x v="2"/>
    <s v="6Jun1984"/>
    <n v="13383.67"/>
    <x v="2"/>
    <s v="tier - 2"/>
    <x v="8"/>
    <x v="33"/>
  </r>
  <r>
    <x v="775"/>
    <s v="Tillman"/>
    <n v="39.270000000000003"/>
    <n v="5.64"/>
    <s v="No"/>
    <x v="0"/>
    <x v="1"/>
    <n v="1"/>
    <x v="1"/>
    <x v="0"/>
    <x v="2"/>
    <s v="30Sep1979"/>
    <n v="13377.41"/>
    <x v="2"/>
    <s v="tier - 3"/>
    <x v="12"/>
    <x v="19"/>
  </r>
  <r>
    <x v="776"/>
    <s v="Lee"/>
    <n v="30.71"/>
    <n v="5.59"/>
    <s v="Yes"/>
    <x v="0"/>
    <x v="0"/>
    <n v="1"/>
    <x v="1"/>
    <x v="0"/>
    <x v="2"/>
    <s v="24Sep1964"/>
    <n v="13375.76"/>
    <x v="2"/>
    <s v="tier - 2"/>
    <x v="15"/>
    <x v="13"/>
  </r>
  <r>
    <x v="777"/>
    <s v="Taylor"/>
    <n v="47.19"/>
    <n v="5.29"/>
    <s v="No"/>
    <x v="0"/>
    <x v="0"/>
    <n v="0"/>
    <x v="1"/>
    <x v="0"/>
    <x v="2"/>
    <s v="2Oct1990"/>
    <n v="13360.94"/>
    <x v="2"/>
    <s v="tier - 1"/>
    <x v="1"/>
    <x v="3"/>
  </r>
  <r>
    <x v="778"/>
    <s v="McSween"/>
    <n v="30.02"/>
    <n v="6.65"/>
    <s v="No"/>
    <x v="0"/>
    <x v="0"/>
    <n v="0"/>
    <x v="1"/>
    <x v="0"/>
    <x v="0"/>
    <s v="11Nov1960"/>
    <n v="13352.1"/>
    <x v="2"/>
    <s v="tier - 1"/>
    <x v="1"/>
    <x v="15"/>
  </r>
  <r>
    <x v="779"/>
    <s v="Schubert"/>
    <n v="37.909999999999997"/>
    <n v="5.68"/>
    <s v="Yes"/>
    <x v="0"/>
    <x v="0"/>
    <n v="0"/>
    <x v="1"/>
    <x v="0"/>
    <x v="2"/>
    <s v="23Aug1976"/>
    <n v="13333.71"/>
    <x v="2"/>
    <s v="tier - 2"/>
    <x v="1"/>
    <x v="17"/>
  </r>
  <r>
    <x v="780"/>
    <s v="Lalanne"/>
    <n v="54.61"/>
    <n v="4.49"/>
    <s v="No"/>
    <x v="0"/>
    <x v="0"/>
    <n v="0"/>
    <x v="1"/>
    <x v="0"/>
    <x v="2"/>
    <s v="1Jul1994"/>
    <n v="13292.52"/>
    <x v="2"/>
    <s v="tier - 3"/>
    <x v="1"/>
    <x v="6"/>
  </r>
  <r>
    <x v="781"/>
    <s v="Flanagan"/>
    <n v="36.005000000000003"/>
    <n v="6.9"/>
    <s v="No"/>
    <x v="0"/>
    <x v="0"/>
    <n v="0"/>
    <x v="1"/>
    <x v="0"/>
    <x v="0"/>
    <s v="11Oct1962"/>
    <n v="13228.85"/>
    <x v="2"/>
    <s v="tier - 3"/>
    <x v="8"/>
    <x v="5"/>
  </r>
  <r>
    <x v="782"/>
    <s v="Arellano"/>
    <n v="28.7"/>
    <n v="11.52"/>
    <s v="No"/>
    <x v="0"/>
    <x v="0"/>
    <n v="0"/>
    <x v="1"/>
    <x v="1"/>
    <x v="0"/>
    <s v="24Nov1962"/>
    <n v="13224.69"/>
    <x v="2"/>
    <s v="tier - 2"/>
    <x v="3"/>
    <x v="5"/>
  </r>
  <r>
    <x v="783"/>
    <s v="Charette"/>
    <n v="34.295000000000002"/>
    <n v="11.24"/>
    <s v="No"/>
    <x v="0"/>
    <x v="0"/>
    <n v="0"/>
    <x v="1"/>
    <x v="0"/>
    <x v="0"/>
    <s v="13Nov1965"/>
    <n v="13224.06"/>
    <x v="2"/>
    <s v="tier - 3"/>
    <x v="2"/>
    <x v="11"/>
  </r>
  <r>
    <x v="784"/>
    <s v="Pena Reyes"/>
    <n v="27.55"/>
    <n v="10.98"/>
    <s v="No"/>
    <x v="0"/>
    <x v="0"/>
    <n v="0"/>
    <x v="1"/>
    <x v="1"/>
    <x v="0"/>
    <s v="7Dec1962"/>
    <n v="13217.09"/>
    <x v="2"/>
    <s v="tier - 1"/>
    <x v="2"/>
    <x v="5"/>
  </r>
  <r>
    <x v="785"/>
    <s v="Broderick"/>
    <n v="40.700000000000003"/>
    <n v="5.42"/>
    <s v="No"/>
    <x v="0"/>
    <x v="0"/>
    <n v="0"/>
    <x v="1"/>
    <x v="0"/>
    <x v="2"/>
    <s v="15Oct1982"/>
    <n v="13214.43"/>
    <x v="2"/>
    <s v="tier - 2"/>
    <x v="1"/>
    <x v="37"/>
  </r>
  <r>
    <x v="786"/>
    <s v="Summers"/>
    <n v="18.335000000000001"/>
    <n v="10.97"/>
    <s v="No"/>
    <x v="0"/>
    <x v="0"/>
    <n v="0"/>
    <x v="1"/>
    <x v="3"/>
    <x v="0"/>
    <s v="5Aug1962"/>
    <n v="13204.29"/>
    <x v="2"/>
    <s v="tier - 1"/>
    <x v="2"/>
    <x v="5"/>
  </r>
  <r>
    <x v="787"/>
    <s v="Fisher"/>
    <n v="33.914999999999999"/>
    <n v="9.56"/>
    <s v="Yes"/>
    <x v="0"/>
    <x v="0"/>
    <n v="2"/>
    <x v="1"/>
    <x v="0"/>
    <x v="0"/>
    <s v="6Dec1961"/>
    <n v="13143.86"/>
    <x v="2"/>
    <s v="tier - 2"/>
    <x v="4"/>
    <x v="12"/>
  </r>
  <r>
    <x v="788"/>
    <s v="Zhou"/>
    <n v="33.534999999999997"/>
    <n v="9.4"/>
    <s v="Yes"/>
    <x v="0"/>
    <x v="0"/>
    <n v="2"/>
    <x v="1"/>
    <x v="0"/>
    <x v="0"/>
    <s v="6Dec1961"/>
    <n v="13143.34"/>
    <x v="2"/>
    <s v="tier - 2"/>
    <x v="16"/>
    <x v="12"/>
  </r>
  <r>
    <x v="789"/>
    <s v="Clarke-Ames"/>
    <n v="23.655000000000001"/>
    <n v="8.48"/>
    <s v="Yes"/>
    <x v="0"/>
    <x v="0"/>
    <n v="2"/>
    <x v="1"/>
    <x v="2"/>
    <x v="0"/>
    <s v="7Sep1961"/>
    <n v="13129.6"/>
    <x v="2"/>
    <s v="tier - 2"/>
    <x v="6"/>
    <x v="12"/>
  </r>
  <r>
    <x v="790"/>
    <s v="Staton"/>
    <n v="28"/>
    <n v="5.57"/>
    <s v="No"/>
    <x v="0"/>
    <x v="0"/>
    <n v="0"/>
    <x v="1"/>
    <x v="1"/>
    <x v="2"/>
    <s v="16Aug1999"/>
    <n v="13126.68"/>
    <x v="2"/>
    <s v="tier - 3"/>
    <x v="3"/>
    <x v="35"/>
  </r>
  <r>
    <x v="791"/>
    <s v="Forster"/>
    <n v="30.23"/>
    <n v="6.94"/>
    <s v="Yes"/>
    <x v="0"/>
    <x v="1"/>
    <n v="1"/>
    <x v="1"/>
    <x v="0"/>
    <x v="0"/>
    <s v="14Sep1963"/>
    <n v="13116.84"/>
    <x v="2"/>
    <s v="tier - 1"/>
    <x v="1"/>
    <x v="8"/>
  </r>
  <r>
    <x v="792"/>
    <s v="Monaghan"/>
    <n v="51.14"/>
    <n v="4.05"/>
    <s v="No"/>
    <x v="0"/>
    <x v="0"/>
    <n v="1"/>
    <x v="1"/>
    <x v="0"/>
    <x v="2"/>
    <s v="12Aug1992"/>
    <n v="13113.51"/>
    <x v="2"/>
    <s v="tier - 2"/>
    <x v="12"/>
    <x v="34"/>
  </r>
  <r>
    <x v="793"/>
    <s v="Kawamoto"/>
    <n v="24.32"/>
    <n v="10.220000000000001"/>
    <s v="No"/>
    <x v="0"/>
    <x v="0"/>
    <n v="0"/>
    <x v="1"/>
    <x v="2"/>
    <x v="0"/>
    <s v="2Aug1962"/>
    <n v="13112.6"/>
    <x v="2"/>
    <s v="tier - 3"/>
    <x v="1"/>
    <x v="5"/>
  </r>
  <r>
    <x v="794"/>
    <s v="Dicharry"/>
    <n v="38.06"/>
    <n v="9.24"/>
    <s v="No"/>
    <x v="0"/>
    <x v="0"/>
    <n v="0"/>
    <x v="1"/>
    <x v="0"/>
    <x v="0"/>
    <s v="30Oct1971"/>
    <n v="13110.79"/>
    <x v="2"/>
    <s v="tier - 2"/>
    <x v="3"/>
    <x v="14"/>
  </r>
  <r>
    <x v="795"/>
    <s v="Berry"/>
    <n v="37.700000000000003"/>
    <n v="8.6"/>
    <s v="No"/>
    <x v="0"/>
    <x v="0"/>
    <n v="0"/>
    <x v="1"/>
    <x v="0"/>
    <x v="0"/>
    <s v="17Jul1978"/>
    <n v="13101.74"/>
    <x v="2"/>
    <s v="tier - 2"/>
    <x v="12"/>
    <x v="9"/>
  </r>
  <r>
    <x v="796"/>
    <s v="Porfirio"/>
    <n v="44"/>
    <n v="9.32"/>
    <s v="Yes"/>
    <x v="0"/>
    <x v="0"/>
    <n v="2"/>
    <x v="1"/>
    <x v="0"/>
    <x v="0"/>
    <s v="6Nov1961"/>
    <n v="13063.88"/>
    <x v="2"/>
    <s v="tier - 2"/>
    <x v="3"/>
    <x v="12"/>
  </r>
  <r>
    <x v="797"/>
    <s v="Thind"/>
    <n v="41.45"/>
    <n v="6.12"/>
    <s v="Yes"/>
    <x v="0"/>
    <x v="0"/>
    <n v="0"/>
    <x v="1"/>
    <x v="0"/>
    <x v="1"/>
    <s v="26Oct1985"/>
    <n v="13051.22"/>
    <x v="2"/>
    <s v="tier - 1"/>
    <x v="12"/>
    <x v="18"/>
  </r>
  <r>
    <x v="798"/>
    <s v="Ryan"/>
    <n v="25.364999999999998"/>
    <n v="9.19"/>
    <s v="Yes"/>
    <x v="0"/>
    <x v="0"/>
    <n v="0"/>
    <x v="1"/>
    <x v="1"/>
    <x v="0"/>
    <s v="6Aug1967"/>
    <n v="13047.33"/>
    <x v="2"/>
    <s v="tier - 3"/>
    <x v="2"/>
    <x v="23"/>
  </r>
  <r>
    <x v="799"/>
    <s v="Horn"/>
    <n v="34.56"/>
    <n v="5.84"/>
    <s v="Yes"/>
    <x v="0"/>
    <x v="1"/>
    <n v="1"/>
    <x v="1"/>
    <x v="0"/>
    <x v="1"/>
    <s v="23Sep1969"/>
    <n v="13044.41"/>
    <x v="2"/>
    <s v="tier - 1"/>
    <x v="1"/>
    <x v="16"/>
  </r>
  <r>
    <x v="800"/>
    <s v="Sabadosa"/>
    <n v="28.2"/>
    <n v="7.19"/>
    <s v="Yes"/>
    <x v="0"/>
    <x v="0"/>
    <n v="2"/>
    <x v="1"/>
    <x v="1"/>
    <x v="0"/>
    <s v="9Nov1961"/>
    <n v="13041.92"/>
    <x v="2"/>
    <s v="tier - 1"/>
    <x v="3"/>
    <x v="12"/>
  </r>
  <r>
    <x v="801"/>
    <s v="Casady"/>
    <n v="30.43"/>
    <n v="9.39"/>
    <s v="No"/>
    <x v="0"/>
    <x v="0"/>
    <n v="0"/>
    <x v="1"/>
    <x v="0"/>
    <x v="0"/>
    <s v="4Nov1965"/>
    <n v="13023.93"/>
    <x v="2"/>
    <s v="tier - 2"/>
    <x v="15"/>
    <x v="11"/>
  </r>
  <r>
    <x v="802"/>
    <s v="Phillips"/>
    <n v="32.395000000000003"/>
    <n v="4.2699999999999996"/>
    <s v="Yes"/>
    <x v="0"/>
    <x v="0"/>
    <n v="1"/>
    <x v="1"/>
    <x v="0"/>
    <x v="2"/>
    <s v="23Sep1964"/>
    <n v="13019.16"/>
    <x v="2"/>
    <s v="tier - 1"/>
    <x v="2"/>
    <x v="13"/>
  </r>
  <r>
    <x v="803"/>
    <s v="Ahokas"/>
    <n v="24.035"/>
    <n v="11.71"/>
    <s v="No"/>
    <x v="0"/>
    <x v="0"/>
    <n v="0"/>
    <x v="1"/>
    <x v="2"/>
    <x v="0"/>
    <s v="20Jul1962"/>
    <n v="13012.21"/>
    <x v="2"/>
    <s v="tier - 1"/>
    <x v="1"/>
    <x v="5"/>
  </r>
  <r>
    <x v="804"/>
    <s v="Hebert"/>
    <n v="37.119999999999997"/>
    <n v="5.29"/>
    <s v="No"/>
    <x v="0"/>
    <x v="0"/>
    <n v="2"/>
    <x v="1"/>
    <x v="0"/>
    <x v="2"/>
    <s v="27Sep1972"/>
    <n v="13010.86"/>
    <x v="2"/>
    <s v="tier - 2"/>
    <x v="1"/>
    <x v="29"/>
  </r>
  <r>
    <x v="805"/>
    <s v="Fair"/>
    <n v="34.840000000000003"/>
    <n v="6"/>
    <s v="Yes"/>
    <x v="0"/>
    <x v="1"/>
    <n v="1"/>
    <x v="1"/>
    <x v="0"/>
    <x v="1"/>
    <s v="13Dec1969"/>
    <n v="13008.07"/>
    <x v="2"/>
    <s v="tier - 3"/>
    <x v="1"/>
    <x v="16"/>
  </r>
  <r>
    <x v="806"/>
    <s v="Swenson"/>
    <n v="29.53"/>
    <n v="10.64"/>
    <s v="No"/>
    <x v="0"/>
    <x v="0"/>
    <n v="0"/>
    <x v="1"/>
    <x v="1"/>
    <x v="0"/>
    <s v="24Jun1962"/>
    <n v="13004.95"/>
    <x v="2"/>
    <s v="tier - 1"/>
    <x v="1"/>
    <x v="5"/>
  </r>
  <r>
    <x v="807"/>
    <s v="Revenis"/>
    <n v="42.51"/>
    <n v="8.2100000000000009"/>
    <s v="Yes"/>
    <x v="0"/>
    <x v="0"/>
    <n v="0"/>
    <x v="1"/>
    <x v="0"/>
    <x v="0"/>
    <s v="30Oct1981"/>
    <n v="13002.91"/>
    <x v="2"/>
    <s v="tier - 1"/>
    <x v="1"/>
    <x v="36"/>
  </r>
  <r>
    <x v="808"/>
    <s v="Engnes"/>
    <n v="38.14"/>
    <n v="5.58"/>
    <s v="No"/>
    <x v="0"/>
    <x v="1"/>
    <n v="1"/>
    <x v="1"/>
    <x v="0"/>
    <x v="2"/>
    <s v="27Nov1979"/>
    <n v="12994.12"/>
    <x v="2"/>
    <s v="tier - 2"/>
    <x v="12"/>
    <x v="19"/>
  </r>
  <r>
    <x v="809"/>
    <s v="Wiltse"/>
    <n v="39.93"/>
    <n v="8.75"/>
    <s v="No"/>
    <x v="0"/>
    <x v="0"/>
    <n v="0"/>
    <x v="1"/>
    <x v="0"/>
    <x v="0"/>
    <s v="28Nov1960"/>
    <n v="12982.87"/>
    <x v="2"/>
    <s v="tier - 1"/>
    <x v="0"/>
    <x v="15"/>
  </r>
  <r>
    <x v="810"/>
    <s v="Fernandez"/>
    <n v="38.83"/>
    <n v="11.86"/>
    <s v="No"/>
    <x v="0"/>
    <x v="0"/>
    <n v="0"/>
    <x v="1"/>
    <x v="0"/>
    <x v="0"/>
    <s v="23Sep1960"/>
    <n v="12981.35"/>
    <x v="2"/>
    <s v="tier - 3"/>
    <x v="0"/>
    <x v="15"/>
  </r>
  <r>
    <x v="811"/>
    <s v="Edwards"/>
    <n v="37.4"/>
    <n v="11.46"/>
    <s v="No"/>
    <x v="0"/>
    <x v="0"/>
    <n v="0"/>
    <x v="1"/>
    <x v="0"/>
    <x v="0"/>
    <s v="22Jun1960"/>
    <n v="12979.36"/>
    <x v="2"/>
    <s v="tier - 1"/>
    <x v="3"/>
    <x v="15"/>
  </r>
  <r>
    <x v="812"/>
    <s v="Pinney"/>
    <n v="21.4"/>
    <n v="9.0299999999999994"/>
    <s v="No"/>
    <x v="0"/>
    <x v="0"/>
    <n v="0"/>
    <x v="1"/>
    <x v="2"/>
    <x v="0"/>
    <s v="4Nov1960"/>
    <n v="12957.12"/>
    <x v="2"/>
    <s v="tier - 1"/>
    <x v="3"/>
    <x v="15"/>
  </r>
  <r>
    <x v="813"/>
    <s v="Levy"/>
    <n v="38.380000000000003"/>
    <n v="8.26"/>
    <s v="Yes"/>
    <x v="0"/>
    <x v="0"/>
    <n v="2"/>
    <x v="1"/>
    <x v="0"/>
    <x v="0"/>
    <s v="20Aug1961"/>
    <n v="12950.07"/>
    <x v="2"/>
    <s v="tier - 1"/>
    <x v="1"/>
    <x v="12"/>
  </r>
  <r>
    <x v="814"/>
    <s v="Takeda"/>
    <n v="33.659999999999997"/>
    <n v="5.42"/>
    <s v="Yes"/>
    <x v="0"/>
    <x v="0"/>
    <n v="2"/>
    <x v="1"/>
    <x v="0"/>
    <x v="2"/>
    <s v="22Dec1966"/>
    <n v="12949.16"/>
    <x v="2"/>
    <s v="tier - 3"/>
    <x v="0"/>
    <x v="25"/>
  </r>
  <r>
    <x v="815"/>
    <s v="Burke"/>
    <n v="31.79"/>
    <n v="11.33"/>
    <s v="Yes"/>
    <x v="0"/>
    <x v="1"/>
    <n v="1"/>
    <x v="1"/>
    <x v="0"/>
    <x v="0"/>
    <s v="14Aug1963"/>
    <n v="12928.79"/>
    <x v="2"/>
    <s v="tier - 2"/>
    <x v="0"/>
    <x v="8"/>
  </r>
  <r>
    <x v="816"/>
    <s v="Duarte"/>
    <n v="29.7"/>
    <n v="7.69"/>
    <s v="Yes"/>
    <x v="0"/>
    <x v="1"/>
    <n v="1"/>
    <x v="1"/>
    <x v="1"/>
    <x v="0"/>
    <s v="1Sep1963"/>
    <n v="12925.89"/>
    <x v="2"/>
    <s v="tier - 2"/>
    <x v="0"/>
    <x v="8"/>
  </r>
  <r>
    <x v="817"/>
    <s v="Clark"/>
    <n v="25.46"/>
    <n v="8.77"/>
    <s v="Yes"/>
    <x v="0"/>
    <x v="1"/>
    <n v="1"/>
    <x v="1"/>
    <x v="1"/>
    <x v="0"/>
    <s v="16Aug1963"/>
    <n v="12913.99"/>
    <x v="2"/>
    <s v="tier - 2"/>
    <x v="4"/>
    <x v="8"/>
  </r>
  <r>
    <x v="818"/>
    <s v="Nice"/>
    <n v="39.14"/>
    <n v="4.91"/>
    <s v="No"/>
    <x v="1"/>
    <x v="0"/>
    <n v="1"/>
    <x v="1"/>
    <x v="0"/>
    <x v="2"/>
    <s v="9Jul2004"/>
    <n v="12890.06"/>
    <x v="2"/>
    <s v="tier - 1"/>
    <x v="9"/>
    <x v="41"/>
  </r>
  <r>
    <x v="819"/>
    <s v="Windler"/>
    <n v="41.2"/>
    <n v="4.95"/>
    <s v="No"/>
    <x v="0"/>
    <x v="0"/>
    <n v="1"/>
    <x v="1"/>
    <x v="0"/>
    <x v="2"/>
    <s v="6Aug1984"/>
    <n v="12870.31"/>
    <x v="2"/>
    <s v="tier - 3"/>
    <x v="1"/>
    <x v="32"/>
  </r>
  <r>
    <x v="820"/>
    <s v="Jones"/>
    <n v="28.81"/>
    <n v="10.8"/>
    <s v="Yes"/>
    <x v="0"/>
    <x v="1"/>
    <n v="1"/>
    <x v="1"/>
    <x v="1"/>
    <x v="0"/>
    <s v="27Sep1963"/>
    <n v="12856.84"/>
    <x v="2"/>
    <s v="tier - 3"/>
    <x v="14"/>
    <x v="8"/>
  </r>
  <r>
    <x v="821"/>
    <s v="Stevenson"/>
    <n v="37.409999999999997"/>
    <n v="7.21"/>
    <s v="No"/>
    <x v="0"/>
    <x v="0"/>
    <n v="2"/>
    <x v="1"/>
    <x v="0"/>
    <x v="0"/>
    <s v="22Sep1973"/>
    <n v="12852.37"/>
    <x v="2"/>
    <s v="tier - 1"/>
    <x v="1"/>
    <x v="30"/>
  </r>
  <r>
    <x v="822"/>
    <s v="Humphrey"/>
    <n v="52.54"/>
    <n v="5.12"/>
    <s v="No"/>
    <x v="0"/>
    <x v="1"/>
    <n v="1"/>
    <x v="1"/>
    <x v="0"/>
    <x v="2"/>
    <s v="27Sep1993"/>
    <n v="12847.24"/>
    <x v="2"/>
    <s v="tier - 2"/>
    <x v="1"/>
    <x v="21"/>
  </r>
  <r>
    <x v="823"/>
    <s v="Nelson"/>
    <n v="17.29"/>
    <n v="4.62"/>
    <s v="No"/>
    <x v="1"/>
    <x v="0"/>
    <n v="1"/>
    <x v="0"/>
    <x v="3"/>
    <x v="2"/>
    <s v="9Nov2004"/>
    <n v="12829.46"/>
    <x v="2"/>
    <s v="tier - 3"/>
    <x v="4"/>
    <x v="41"/>
  </r>
  <r>
    <x v="824"/>
    <s v="Payne"/>
    <n v="31.74"/>
    <n v="7.68"/>
    <s v="Yes"/>
    <x v="0"/>
    <x v="0"/>
    <n v="0"/>
    <x v="1"/>
    <x v="0"/>
    <x v="0"/>
    <s v="25Sep1967"/>
    <n v="12823.25"/>
    <x v="2"/>
    <s v="tier - 3"/>
    <x v="14"/>
    <x v="23"/>
  </r>
  <r>
    <x v="825"/>
    <s v="Hails"/>
    <n v="26.504999999999999"/>
    <n v="6.79"/>
    <s v="Yes"/>
    <x v="0"/>
    <x v="1"/>
    <n v="1"/>
    <x v="1"/>
    <x v="1"/>
    <x v="0"/>
    <s v="20Jul1963"/>
    <n v="12815.44"/>
    <x v="2"/>
    <s v="tier - 3"/>
    <x v="2"/>
    <x v="8"/>
  </r>
  <r>
    <x v="826"/>
    <s v="Proctor"/>
    <n v="36.479999999999997"/>
    <n v="11.09"/>
    <s v="No"/>
    <x v="0"/>
    <x v="0"/>
    <n v="0"/>
    <x v="1"/>
    <x v="0"/>
    <x v="0"/>
    <s v="24Jul1978"/>
    <n v="12797.21"/>
    <x v="2"/>
    <s v="tier - 1"/>
    <x v="2"/>
    <x v="9"/>
  </r>
  <r>
    <x v="827"/>
    <s v="Ryan"/>
    <n v="39.159999999999997"/>
    <n v="5.24"/>
    <s v="Yes"/>
    <x v="0"/>
    <x v="1"/>
    <n v="1"/>
    <x v="1"/>
    <x v="0"/>
    <x v="2"/>
    <s v="29Oct1983"/>
    <n v="12788.18"/>
    <x v="2"/>
    <s v="tier - 1"/>
    <x v="12"/>
    <x v="33"/>
  </r>
  <r>
    <x v="828"/>
    <s v="Watson"/>
    <n v="28.22"/>
    <n v="7.51"/>
    <s v="Yes"/>
    <x v="0"/>
    <x v="1"/>
    <n v="1"/>
    <x v="1"/>
    <x v="1"/>
    <x v="0"/>
    <s v="5Dec1963"/>
    <n v="12788.03"/>
    <x v="2"/>
    <s v="tier - 3"/>
    <x v="15"/>
    <x v="8"/>
  </r>
  <r>
    <x v="829"/>
    <s v="Gresh"/>
    <n v="35"/>
    <n v="4.13"/>
    <s v="No"/>
    <x v="0"/>
    <x v="0"/>
    <n v="2"/>
    <x v="1"/>
    <x v="0"/>
    <x v="2"/>
    <s v="7Oct1972"/>
    <n v="12776.05"/>
    <x v="2"/>
    <s v="tier - 3"/>
    <x v="12"/>
    <x v="29"/>
  </r>
  <r>
    <x v="830"/>
    <s v="Anis"/>
    <n v="36.24"/>
    <n v="8.3800000000000008"/>
    <s v="Yes"/>
    <x v="0"/>
    <x v="0"/>
    <n v="1"/>
    <x v="1"/>
    <x v="0"/>
    <x v="0"/>
    <s v="25Sep1975"/>
    <n v="12770.27"/>
    <x v="2"/>
    <s v="tier - 3"/>
    <x v="14"/>
    <x v="28"/>
  </r>
  <r>
    <x v="831"/>
    <s v="Swartz"/>
    <n v="36.954999999999998"/>
    <n v="8.07"/>
    <s v="No"/>
    <x v="0"/>
    <x v="0"/>
    <n v="0"/>
    <x v="1"/>
    <x v="0"/>
    <x v="0"/>
    <s v="1Oct1962"/>
    <n v="12741.17"/>
    <x v="2"/>
    <s v="tier - 1"/>
    <x v="6"/>
    <x v="5"/>
  </r>
  <r>
    <x v="832"/>
    <s v="Schluneker"/>
    <n v="29.64"/>
    <n v="8.9499999999999993"/>
    <s v="No"/>
    <x v="0"/>
    <x v="0"/>
    <n v="0"/>
    <x v="1"/>
    <x v="1"/>
    <x v="0"/>
    <s v="2Sep1962"/>
    <n v="12731"/>
    <x v="2"/>
    <s v="tier - 3"/>
    <x v="4"/>
    <x v="5"/>
  </r>
  <r>
    <x v="833"/>
    <s v="Bellemare"/>
    <n v="42.74"/>
    <n v="6.31"/>
    <s v="Yes"/>
    <x v="0"/>
    <x v="0"/>
    <n v="1"/>
    <x v="1"/>
    <x v="0"/>
    <x v="1"/>
    <s v="17Jul1988"/>
    <n v="12718.21"/>
    <x v="2"/>
    <s v="tier - 1"/>
    <x v="12"/>
    <x v="24"/>
  </r>
  <r>
    <x v="834"/>
    <s v="Vitalo"/>
    <n v="36.130000000000003"/>
    <n v="7.19"/>
    <s v="Yes"/>
    <x v="0"/>
    <x v="0"/>
    <n v="2"/>
    <x v="1"/>
    <x v="0"/>
    <x v="0"/>
    <s v="8Jul1970"/>
    <n v="12713"/>
    <x v="2"/>
    <s v="tier - 1"/>
    <x v="3"/>
    <x v="2"/>
  </r>
  <r>
    <x v="835"/>
    <s v="Hamilton"/>
    <n v="31.55"/>
    <n v="6.11"/>
    <s v="Yes"/>
    <x v="0"/>
    <x v="0"/>
    <n v="1"/>
    <x v="1"/>
    <x v="0"/>
    <x v="1"/>
    <s v="28Nov1964"/>
    <n v="12700.63"/>
    <x v="2"/>
    <s v="tier - 3"/>
    <x v="3"/>
    <x v="13"/>
  </r>
  <r>
    <x v="836"/>
    <s v="Marshall"/>
    <n v="52.75"/>
    <n v="6.02"/>
    <s v="No"/>
    <x v="0"/>
    <x v="0"/>
    <n v="1"/>
    <x v="1"/>
    <x v="0"/>
    <x v="1"/>
    <s v="7Jul1992"/>
    <n v="12699.56"/>
    <x v="2"/>
    <s v="tier - 2"/>
    <x v="3"/>
    <x v="34"/>
  </r>
  <r>
    <x v="837"/>
    <s v="Cale"/>
    <n v="36.67"/>
    <n v="11.86"/>
    <s v="No"/>
    <x v="0"/>
    <x v="0"/>
    <n v="0"/>
    <x v="1"/>
    <x v="0"/>
    <x v="0"/>
    <s v="24Sep1974"/>
    <n v="12697.48"/>
    <x v="2"/>
    <s v="tier - 3"/>
    <x v="14"/>
    <x v="20"/>
  </r>
  <r>
    <x v="838"/>
    <s v="Pittaway"/>
    <n v="38.06"/>
    <n v="8.25"/>
    <s v="No"/>
    <x v="0"/>
    <x v="0"/>
    <n v="0"/>
    <x v="1"/>
    <x v="0"/>
    <x v="0"/>
    <s v="27Aug1962"/>
    <n v="12648.7"/>
    <x v="2"/>
    <s v="tier - 2"/>
    <x v="0"/>
    <x v="5"/>
  </r>
  <r>
    <x v="839"/>
    <s v="Bill"/>
    <n v="38"/>
    <n v="8.1300000000000008"/>
    <s v="No"/>
    <x v="0"/>
    <x v="0"/>
    <n v="0"/>
    <x v="1"/>
    <x v="0"/>
    <x v="0"/>
    <s v="14Sep1965"/>
    <n v="12646.21"/>
    <x v="2"/>
    <s v="tier - 2"/>
    <x v="3"/>
    <x v="11"/>
  </r>
  <r>
    <x v="840"/>
    <s v="Antrim"/>
    <n v="35.1"/>
    <n v="10.1"/>
    <s v="No"/>
    <x v="0"/>
    <x v="0"/>
    <n v="0"/>
    <x v="1"/>
    <x v="0"/>
    <x v="0"/>
    <s v="11Jul1962"/>
    <n v="12644.59"/>
    <x v="2"/>
    <s v="tier - 2"/>
    <x v="3"/>
    <x v="5"/>
  </r>
  <r>
    <x v="841"/>
    <s v="Doolittle-Crider"/>
    <n v="33.82"/>
    <n v="5.89"/>
    <s v="Yes"/>
    <x v="0"/>
    <x v="0"/>
    <n v="2"/>
    <x v="1"/>
    <x v="0"/>
    <x v="1"/>
    <s v="17Dec1966"/>
    <n v="12643.38"/>
    <x v="2"/>
    <s v="tier - 1"/>
    <x v="1"/>
    <x v="25"/>
  </r>
  <r>
    <x v="842"/>
    <s v="Ruhlman"/>
    <n v="37.43"/>
    <n v="4.97"/>
    <s v="No"/>
    <x v="0"/>
    <x v="0"/>
    <n v="2"/>
    <x v="1"/>
    <x v="0"/>
    <x v="2"/>
    <s v="5Sep1972"/>
    <n v="12640.24"/>
    <x v="2"/>
    <s v="tier - 1"/>
    <x v="3"/>
    <x v="29"/>
  </r>
  <r>
    <x v="843"/>
    <s v="Anderson"/>
    <n v="30.5"/>
    <n v="9.9"/>
    <s v="No"/>
    <x v="0"/>
    <x v="0"/>
    <n v="0"/>
    <x v="1"/>
    <x v="0"/>
    <x v="0"/>
    <s v="22Jul1962"/>
    <n v="12638.2"/>
    <x v="2"/>
    <s v="tier - 1"/>
    <x v="3"/>
    <x v="5"/>
  </r>
  <r>
    <x v="844"/>
    <s v="Uchiyama"/>
    <n v="24.53"/>
    <n v="9.0500000000000007"/>
    <s v="No"/>
    <x v="0"/>
    <x v="0"/>
    <n v="0"/>
    <x v="1"/>
    <x v="2"/>
    <x v="0"/>
    <s v="22Nov1962"/>
    <n v="12629.9"/>
    <x v="2"/>
    <s v="tier - 3"/>
    <x v="0"/>
    <x v="5"/>
  </r>
  <r>
    <x v="845"/>
    <s v="Desota"/>
    <n v="25.74"/>
    <n v="10.93"/>
    <s v="No"/>
    <x v="0"/>
    <x v="0"/>
    <n v="0"/>
    <x v="1"/>
    <x v="1"/>
    <x v="0"/>
    <s v="4Oct1965"/>
    <n v="12629.17"/>
    <x v="2"/>
    <s v="tier - 1"/>
    <x v="0"/>
    <x v="11"/>
  </r>
  <r>
    <x v="846"/>
    <s v="Edmonds"/>
    <n v="34.08"/>
    <n v="7.58"/>
    <s v="Yes"/>
    <x v="0"/>
    <x v="0"/>
    <n v="2"/>
    <x v="1"/>
    <x v="0"/>
    <x v="0"/>
    <s v="28Dec1970"/>
    <n v="12624.74"/>
    <x v="2"/>
    <s v="tier - 1"/>
    <x v="1"/>
    <x v="2"/>
  </r>
  <r>
    <x v="847"/>
    <s v="Otto"/>
    <n v="31.35"/>
    <n v="11"/>
    <s v="Yes"/>
    <x v="0"/>
    <x v="1"/>
    <n v="1"/>
    <x v="1"/>
    <x v="0"/>
    <x v="0"/>
    <s v="19Aug1963"/>
    <n v="12622.18"/>
    <x v="2"/>
    <s v="tier - 1"/>
    <x v="1"/>
    <x v="8"/>
  </r>
  <r>
    <x v="848"/>
    <s v="Kurt"/>
    <n v="26.79"/>
    <n v="5.0599999999999996"/>
    <s v="No"/>
    <x v="0"/>
    <x v="0"/>
    <n v="1"/>
    <x v="1"/>
    <x v="1"/>
    <x v="2"/>
    <s v="18Nov1998"/>
    <n v="12609.89"/>
    <x v="2"/>
    <s v="tier - 3"/>
    <x v="1"/>
    <x v="44"/>
  </r>
  <r>
    <x v="849"/>
    <s v="Duhaime"/>
    <n v="42.78"/>
    <n v="6.11"/>
    <s v="Yes"/>
    <x v="0"/>
    <x v="0"/>
    <n v="1"/>
    <x v="1"/>
    <x v="0"/>
    <x v="1"/>
    <s v="11Aug1988"/>
    <n v="12600.46"/>
    <x v="2"/>
    <s v="tier - 1"/>
    <x v="8"/>
    <x v="24"/>
  </r>
  <r>
    <x v="850"/>
    <s v="Swann"/>
    <n v="46.75"/>
    <n v="6.66"/>
    <s v="Yes"/>
    <x v="0"/>
    <x v="0"/>
    <n v="2"/>
    <x v="1"/>
    <x v="0"/>
    <x v="0"/>
    <s v="18Jun1970"/>
    <n v="12592.53"/>
    <x v="2"/>
    <s v="tier - 2"/>
    <x v="0"/>
    <x v="2"/>
  </r>
  <r>
    <x v="851"/>
    <s v="Burton"/>
    <n v="32.15"/>
    <n v="4.0199999999999996"/>
    <s v="Yes"/>
    <x v="0"/>
    <x v="1"/>
    <n v="1"/>
    <x v="1"/>
    <x v="0"/>
    <x v="2"/>
    <s v="26Nov1969"/>
    <n v="12579.92"/>
    <x v="2"/>
    <s v="tier - 1"/>
    <x v="15"/>
    <x v="16"/>
  </r>
  <r>
    <x v="852"/>
    <s v="Ricardi"/>
    <n v="43.4"/>
    <n v="8.81"/>
    <s v="Yes"/>
    <x v="0"/>
    <x v="0"/>
    <n v="2"/>
    <x v="1"/>
    <x v="0"/>
    <x v="0"/>
    <s v="28Nov1961"/>
    <n v="12574.05"/>
    <x v="2"/>
    <s v="tier - 1"/>
    <x v="3"/>
    <x v="12"/>
  </r>
  <r>
    <x v="853"/>
    <s v="Joslyn"/>
    <n v="31.57"/>
    <n v="7.92"/>
    <s v="Yes"/>
    <x v="0"/>
    <x v="0"/>
    <n v="2"/>
    <x v="1"/>
    <x v="0"/>
    <x v="0"/>
    <s v="28Nov1961"/>
    <n v="12557.61"/>
    <x v="2"/>
    <s v="tier - 3"/>
    <x v="0"/>
    <x v="12"/>
  </r>
  <r>
    <x v="854"/>
    <s v="Bennie"/>
    <n v="24.32"/>
    <n v="7.48"/>
    <s v="No"/>
    <x v="0"/>
    <x v="0"/>
    <n v="0"/>
    <x v="1"/>
    <x v="2"/>
    <x v="0"/>
    <s v="16Oct1962"/>
    <n v="12523.6"/>
    <x v="2"/>
    <s v="tier - 3"/>
    <x v="1"/>
    <x v="5"/>
  </r>
  <r>
    <x v="855"/>
    <s v="Kanyane"/>
    <n v="31.07"/>
    <n v="4.62"/>
    <s v="Yes"/>
    <x v="0"/>
    <x v="0"/>
    <n v="2"/>
    <x v="1"/>
    <x v="0"/>
    <x v="2"/>
    <s v="12Jul1966"/>
    <n v="12499.88"/>
    <x v="2"/>
    <s v="tier - 2"/>
    <x v="1"/>
    <x v="25"/>
  </r>
  <r>
    <x v="856"/>
    <s v="McFadden"/>
    <n v="35.814999999999998"/>
    <n v="8.4700000000000006"/>
    <s v="No"/>
    <x v="0"/>
    <x v="0"/>
    <n v="0"/>
    <x v="1"/>
    <x v="0"/>
    <x v="0"/>
    <s v="3Dec1968"/>
    <n v="12495.29"/>
    <x v="2"/>
    <s v="tier - 3"/>
    <x v="1"/>
    <x v="0"/>
  </r>
  <r>
    <x v="857"/>
    <s v="Connolly"/>
    <n v="40.81"/>
    <n v="10.58"/>
    <s v="Yes"/>
    <x v="0"/>
    <x v="0"/>
    <n v="0"/>
    <x v="1"/>
    <x v="0"/>
    <x v="0"/>
    <s v="1Sep1967"/>
    <n v="12485.8"/>
    <x v="2"/>
    <s v="tier - 3"/>
    <x v="0"/>
    <x v="23"/>
  </r>
  <r>
    <x v="858"/>
    <s v="Merino"/>
    <n v="24.605"/>
    <n v="7.48"/>
    <s v="No"/>
    <x v="0"/>
    <x v="0"/>
    <n v="0"/>
    <x v="1"/>
    <x v="2"/>
    <x v="0"/>
    <s v="12Nov1968"/>
    <n v="12479.71"/>
    <x v="2"/>
    <s v="tier - 3"/>
    <x v="1"/>
    <x v="0"/>
  </r>
  <r>
    <x v="859"/>
    <s v="Baird"/>
    <n v="21.47"/>
    <n v="7.82"/>
    <s v="No"/>
    <x v="0"/>
    <x v="0"/>
    <n v="0"/>
    <x v="1"/>
    <x v="2"/>
    <x v="0"/>
    <s v="26Nov1968"/>
    <n v="12475.35"/>
    <x v="2"/>
    <s v="tier - 1"/>
    <x v="1"/>
    <x v="0"/>
  </r>
  <r>
    <x v="860"/>
    <s v="Locatelli"/>
    <n v="52.89"/>
    <n v="4.96"/>
    <s v="Yes"/>
    <x v="0"/>
    <x v="0"/>
    <n v="1"/>
    <x v="1"/>
    <x v="0"/>
    <x v="2"/>
    <s v="9Aug1995"/>
    <n v="12452.25"/>
    <x v="2"/>
    <s v="tier - 3"/>
    <x v="1"/>
    <x v="40"/>
  </r>
  <r>
    <x v="861"/>
    <s v="Brake"/>
    <n v="32.965000000000003"/>
    <n v="6.15"/>
    <s v="Yes"/>
    <x v="0"/>
    <x v="0"/>
    <n v="1"/>
    <x v="1"/>
    <x v="0"/>
    <x v="1"/>
    <s v="4Aug1964"/>
    <n v="12430.95"/>
    <x v="2"/>
    <s v="tier - 3"/>
    <x v="2"/>
    <x v="13"/>
  </r>
  <r>
    <x v="862"/>
    <s v="Jacobs"/>
    <n v="36.799999999999997"/>
    <n v="4.62"/>
    <s v="No"/>
    <x v="0"/>
    <x v="1"/>
    <n v="1"/>
    <x v="1"/>
    <x v="0"/>
    <x v="2"/>
    <s v="14Jul1979"/>
    <n v="12408.29"/>
    <x v="2"/>
    <s v="tier - 1"/>
    <x v="13"/>
    <x v="19"/>
  </r>
  <r>
    <x v="863"/>
    <s v="Vaught"/>
    <n v="34.299999999999997"/>
    <n v="4.87"/>
    <s v="No"/>
    <x v="0"/>
    <x v="0"/>
    <n v="2"/>
    <x v="1"/>
    <x v="0"/>
    <x v="2"/>
    <s v="21Aug1972"/>
    <n v="12407.3"/>
    <x v="2"/>
    <s v="tier - 2"/>
    <x v="14"/>
    <x v="29"/>
  </r>
  <r>
    <x v="864"/>
    <s v="Monteleone"/>
    <n v="35.244999999999997"/>
    <n v="4.63"/>
    <s v="No"/>
    <x v="0"/>
    <x v="0"/>
    <n v="0"/>
    <x v="1"/>
    <x v="0"/>
    <x v="2"/>
    <s v="29Dec1989"/>
    <n v="12404.88"/>
    <x v="2"/>
    <s v="tier - 3"/>
    <x v="4"/>
    <x v="4"/>
  </r>
  <r>
    <x v="865"/>
    <s v="Verdugo"/>
    <n v="26.23"/>
    <n v="11.93"/>
    <s v="No"/>
    <x v="0"/>
    <x v="0"/>
    <n v="0"/>
    <x v="1"/>
    <x v="1"/>
    <x v="0"/>
    <s v="26Sep1962"/>
    <n v="12369.89"/>
    <x v="2"/>
    <s v="tier - 2"/>
    <x v="2"/>
    <x v="5"/>
  </r>
  <r>
    <x v="866"/>
    <s v="Sellers"/>
    <n v="36.1"/>
    <n v="5.65"/>
    <s v="Yes"/>
    <x v="0"/>
    <x v="0"/>
    <n v="2"/>
    <x v="1"/>
    <x v="0"/>
    <x v="2"/>
    <s v="29Dec1966"/>
    <n v="12363.55"/>
    <x v="2"/>
    <s v="tier - 3"/>
    <x v="3"/>
    <x v="25"/>
  </r>
  <r>
    <x v="867"/>
    <s v="Bowman"/>
    <n v="37.1"/>
    <n v="11.21"/>
    <s v="Yes"/>
    <x v="0"/>
    <x v="1"/>
    <n v="1"/>
    <x v="1"/>
    <x v="0"/>
    <x v="0"/>
    <s v="22Sep1963"/>
    <n v="12347.17"/>
    <x v="2"/>
    <s v="tier - 3"/>
    <x v="3"/>
    <x v="8"/>
  </r>
  <r>
    <x v="868"/>
    <s v="Marley"/>
    <n v="27.5"/>
    <n v="10.62"/>
    <s v="Yes"/>
    <x v="0"/>
    <x v="1"/>
    <n v="1"/>
    <x v="1"/>
    <x v="1"/>
    <x v="0"/>
    <s v="2Aug1963"/>
    <n v="12333.83"/>
    <x v="2"/>
    <s v="tier - 2"/>
    <x v="3"/>
    <x v="8"/>
  </r>
  <r>
    <x v="869"/>
    <s v="Grey"/>
    <n v="24.7"/>
    <n v="10.7"/>
    <s v="Yes"/>
    <x v="0"/>
    <x v="1"/>
    <n v="1"/>
    <x v="1"/>
    <x v="2"/>
    <x v="0"/>
    <s v="29Aug1963"/>
    <n v="12323.94"/>
    <x v="2"/>
    <s v="tier - 3"/>
    <x v="6"/>
    <x v="8"/>
  </r>
  <r>
    <x v="870"/>
    <s v="O'Rourke"/>
    <n v="26.78"/>
    <n v="10.02"/>
    <s v="Yes"/>
    <x v="0"/>
    <x v="1"/>
    <n v="1"/>
    <x v="1"/>
    <x v="1"/>
    <x v="0"/>
    <s v="28Oct1963"/>
    <n v="12299.59"/>
    <x v="2"/>
    <s v="tier - 1"/>
    <x v="15"/>
    <x v="8"/>
  </r>
  <r>
    <x v="871"/>
    <s v="Fatehali"/>
    <n v="45.8"/>
    <n v="4.8499999999999996"/>
    <s v="No"/>
    <x v="0"/>
    <x v="0"/>
    <n v="0"/>
    <x v="1"/>
    <x v="0"/>
    <x v="2"/>
    <s v="29Oct1990"/>
    <n v="12282.38"/>
    <x v="2"/>
    <s v="tier - 1"/>
    <x v="3"/>
    <x v="3"/>
  </r>
  <r>
    <x v="872"/>
    <s v="Piza-Taylor"/>
    <n v="29"/>
    <n v="4.3899999999999997"/>
    <s v="Yes"/>
    <x v="0"/>
    <x v="0"/>
    <n v="2"/>
    <x v="1"/>
    <x v="1"/>
    <x v="2"/>
    <s v="16Nov1966"/>
    <n v="12282.03"/>
    <x v="2"/>
    <s v="tier - 1"/>
    <x v="15"/>
    <x v="25"/>
  </r>
  <r>
    <x v="873"/>
    <s v="Cavanaugh"/>
    <n v="33.534999999999997"/>
    <n v="8.24"/>
    <s v="Yes"/>
    <x v="0"/>
    <x v="0"/>
    <n v="0"/>
    <x v="1"/>
    <x v="0"/>
    <x v="0"/>
    <s v="28Aug1967"/>
    <n v="12269.69"/>
    <x v="2"/>
    <s v="tier - 2"/>
    <x v="1"/>
    <x v="23"/>
  </r>
  <r>
    <x v="874"/>
    <s v="Amako"/>
    <n v="32.774999999999999"/>
    <n v="9.77"/>
    <s v="Yes"/>
    <x v="0"/>
    <x v="0"/>
    <n v="0"/>
    <x v="1"/>
    <x v="0"/>
    <x v="0"/>
    <s v="30Dec1967"/>
    <n v="12268.63"/>
    <x v="2"/>
    <s v="tier - 1"/>
    <x v="1"/>
    <x v="23"/>
  </r>
  <r>
    <x v="875"/>
    <s v="Musa"/>
    <n v="37.51"/>
    <n v="5.5"/>
    <s v="Yes"/>
    <x v="0"/>
    <x v="0"/>
    <n v="2"/>
    <x v="1"/>
    <x v="0"/>
    <x v="2"/>
    <s v="6Dec1966"/>
    <n v="12265.51"/>
    <x v="2"/>
    <s v="tier - 3"/>
    <x v="0"/>
    <x v="25"/>
  </r>
  <r>
    <x v="876"/>
    <s v="Phillippi"/>
    <n v="39.86"/>
    <n v="11.84"/>
    <s v="Yes"/>
    <x v="0"/>
    <x v="0"/>
    <n v="1"/>
    <x v="1"/>
    <x v="0"/>
    <x v="0"/>
    <s v="13Aug1986"/>
    <n v="12255.04"/>
    <x v="2"/>
    <s v="tier - 2"/>
    <x v="12"/>
    <x v="27"/>
  </r>
  <r>
    <x v="877"/>
    <s v="Hoskins"/>
    <n v="42.13"/>
    <n v="4.66"/>
    <s v="No"/>
    <x v="0"/>
    <x v="0"/>
    <n v="0"/>
    <x v="1"/>
    <x v="0"/>
    <x v="2"/>
    <s v="23Nov1989"/>
    <n v="12254.44"/>
    <x v="2"/>
    <s v="tier - 3"/>
    <x v="12"/>
    <x v="4"/>
  </r>
  <r>
    <x v="878"/>
    <s v="Imbalzano Zegar"/>
    <n v="35.99"/>
    <n v="11.11"/>
    <s v="No"/>
    <x v="0"/>
    <x v="0"/>
    <n v="0"/>
    <x v="1"/>
    <x v="0"/>
    <x v="0"/>
    <s v="23Jun1974"/>
    <n v="12245.17"/>
    <x v="2"/>
    <s v="tier - 1"/>
    <x v="1"/>
    <x v="20"/>
  </r>
  <r>
    <x v="879"/>
    <s v="Triedman"/>
    <n v="35.200000000000003"/>
    <n v="7.72"/>
    <s v="Yes"/>
    <x v="0"/>
    <x v="1"/>
    <n v="1"/>
    <x v="1"/>
    <x v="0"/>
    <x v="0"/>
    <s v="17Jul1963"/>
    <n v="12244.53"/>
    <x v="2"/>
    <s v="tier - 1"/>
    <x v="0"/>
    <x v="8"/>
  </r>
  <r>
    <x v="880"/>
    <s v="Lovuolo"/>
    <n v="29.91"/>
    <n v="5.55"/>
    <s v="Yes"/>
    <x v="0"/>
    <x v="0"/>
    <n v="2"/>
    <x v="1"/>
    <x v="0"/>
    <x v="2"/>
    <s v="29Jul1966"/>
    <n v="12237.73"/>
    <x v="2"/>
    <s v="tier - 3"/>
    <x v="1"/>
    <x v="25"/>
  </r>
  <r>
    <x v="881"/>
    <s v="Chung"/>
    <n v="36.479999999999997"/>
    <n v="5.05"/>
    <s v="Yes"/>
    <x v="0"/>
    <x v="0"/>
    <n v="1"/>
    <x v="1"/>
    <x v="0"/>
    <x v="2"/>
    <s v="15Oct1964"/>
    <n v="12235.84"/>
    <x v="2"/>
    <s v="tier - 3"/>
    <x v="1"/>
    <x v="13"/>
  </r>
  <r>
    <x v="882"/>
    <s v="Newsom"/>
    <n v="27.5"/>
    <n v="8.69"/>
    <s v="Yes"/>
    <x v="0"/>
    <x v="1"/>
    <n v="1"/>
    <x v="1"/>
    <x v="1"/>
    <x v="0"/>
    <s v="19Jul1963"/>
    <n v="12233.83"/>
    <x v="2"/>
    <s v="tier - 1"/>
    <x v="3"/>
    <x v="8"/>
  </r>
  <r>
    <x v="883"/>
    <s v="Harrington"/>
    <n v="33.44"/>
    <n v="5.9"/>
    <s v="Yes"/>
    <x v="0"/>
    <x v="0"/>
    <n v="1"/>
    <x v="1"/>
    <x v="0"/>
    <x v="1"/>
    <s v="24Jun1964"/>
    <n v="12231.61"/>
    <x v="2"/>
    <s v="tier - 3"/>
    <x v="1"/>
    <x v="13"/>
  </r>
  <r>
    <x v="884"/>
    <s v="Hoffman"/>
    <n v="28.215"/>
    <n v="6.29"/>
    <s v="Yes"/>
    <x v="0"/>
    <x v="0"/>
    <n v="1"/>
    <x v="1"/>
    <x v="1"/>
    <x v="1"/>
    <s v="2Jul1964"/>
    <n v="12224.35"/>
    <x v="2"/>
    <s v="tier - 1"/>
    <x v="1"/>
    <x v="13"/>
  </r>
  <r>
    <x v="885"/>
    <s v="Van Vugt"/>
    <n v="27.17"/>
    <n v="5.84"/>
    <s v="Yes"/>
    <x v="0"/>
    <x v="0"/>
    <n v="1"/>
    <x v="1"/>
    <x v="1"/>
    <x v="1"/>
    <s v="20Jul1964"/>
    <n v="12222.9"/>
    <x v="2"/>
    <s v="tier - 2"/>
    <x v="1"/>
    <x v="13"/>
  </r>
  <r>
    <x v="886"/>
    <s v="Feehley"/>
    <n v="35.380000000000003"/>
    <n v="6.12"/>
    <s v="No"/>
    <x v="0"/>
    <x v="0"/>
    <n v="0"/>
    <x v="1"/>
    <x v="0"/>
    <x v="1"/>
    <s v="14Aug1977"/>
    <n v="12218.7"/>
    <x v="2"/>
    <s v="tier - 1"/>
    <x v="1"/>
    <x v="1"/>
  </r>
  <r>
    <x v="887"/>
    <s v="Ashworth"/>
    <n v="43.48"/>
    <n v="6.24"/>
    <s v="No"/>
    <x v="0"/>
    <x v="0"/>
    <n v="0"/>
    <x v="1"/>
    <x v="0"/>
    <x v="1"/>
    <s v="29Aug1991"/>
    <n v="12198.64"/>
    <x v="2"/>
    <s v="tier - 3"/>
    <x v="12"/>
    <x v="42"/>
  </r>
  <r>
    <x v="888"/>
    <s v="Hansen"/>
    <n v="41.73"/>
    <n v="6.25"/>
    <s v="No"/>
    <x v="0"/>
    <x v="0"/>
    <n v="1"/>
    <x v="1"/>
    <x v="0"/>
    <x v="1"/>
    <s v="5Oct1987"/>
    <n v="12148.2"/>
    <x v="2"/>
    <s v="tier - 3"/>
    <x v="1"/>
    <x v="38"/>
  </r>
  <r>
    <x v="889"/>
    <s v="Czyz"/>
    <n v="28.9"/>
    <n v="11.96"/>
    <s v="No"/>
    <x v="0"/>
    <x v="0"/>
    <n v="0"/>
    <x v="1"/>
    <x v="1"/>
    <x v="0"/>
    <s v="15Sep1962"/>
    <n v="12146.97"/>
    <x v="2"/>
    <s v="tier - 3"/>
    <x v="3"/>
    <x v="5"/>
  </r>
  <r>
    <x v="890"/>
    <s v="Bauder"/>
    <n v="25.74"/>
    <n v="7.69"/>
    <s v="No"/>
    <x v="0"/>
    <x v="0"/>
    <n v="0"/>
    <x v="1"/>
    <x v="1"/>
    <x v="0"/>
    <s v="4Nov1962"/>
    <n v="12142.58"/>
    <x v="2"/>
    <s v="tier - 2"/>
    <x v="0"/>
    <x v="5"/>
  </r>
  <r>
    <x v="891"/>
    <s v="Mendoza"/>
    <n v="36.06"/>
    <n v="8.83"/>
    <s v="No"/>
    <x v="0"/>
    <x v="0"/>
    <n v="0"/>
    <x v="1"/>
    <x v="0"/>
    <x v="0"/>
    <s v="16Sep1974"/>
    <n v="12137.6"/>
    <x v="2"/>
    <s v="tier - 3"/>
    <x v="1"/>
    <x v="20"/>
  </r>
  <r>
    <x v="892"/>
    <s v="Glass"/>
    <n v="43.28"/>
    <n v="4.41"/>
    <s v="No"/>
    <x v="0"/>
    <x v="0"/>
    <n v="0"/>
    <x v="1"/>
    <x v="0"/>
    <x v="2"/>
    <s v="6Nov1991"/>
    <n v="12130.8"/>
    <x v="2"/>
    <s v="tier - 3"/>
    <x v="12"/>
    <x v="42"/>
  </r>
  <r>
    <x v="893"/>
    <s v="Butcher"/>
    <n v="28.785"/>
    <n v="9.1"/>
    <s v="Yes"/>
    <x v="0"/>
    <x v="1"/>
    <n v="1"/>
    <x v="1"/>
    <x v="1"/>
    <x v="0"/>
    <s v="4Jun1963"/>
    <n v="12129.61"/>
    <x v="2"/>
    <s v="tier - 1"/>
    <x v="1"/>
    <x v="5"/>
  </r>
  <r>
    <x v="894"/>
    <s v="Traiser"/>
    <n v="25.46"/>
    <n v="11.52"/>
    <s v="Yes"/>
    <x v="0"/>
    <x v="1"/>
    <n v="1"/>
    <x v="1"/>
    <x v="1"/>
    <x v="0"/>
    <s v="20Jul1963"/>
    <n v="12124.99"/>
    <x v="2"/>
    <s v="tier - 1"/>
    <x v="1"/>
    <x v="8"/>
  </r>
  <r>
    <x v="895"/>
    <s v="Mudy-Mader"/>
    <n v="30.8"/>
    <n v="10.95"/>
    <s v="No"/>
    <x v="0"/>
    <x v="0"/>
    <n v="0"/>
    <x v="1"/>
    <x v="0"/>
    <x v="0"/>
    <s v="25Oct1968"/>
    <n v="12105.32"/>
    <x v="2"/>
    <s v="tier - 3"/>
    <x v="3"/>
    <x v="0"/>
  </r>
  <r>
    <x v="896"/>
    <s v="Rogers"/>
    <n v="28.88"/>
    <n v="11.5"/>
    <s v="No"/>
    <x v="0"/>
    <x v="0"/>
    <n v="0"/>
    <x v="1"/>
    <x v="1"/>
    <x v="0"/>
    <s v="9Dec1968"/>
    <n v="12096.65"/>
    <x v="2"/>
    <s v="tier - 1"/>
    <x v="2"/>
    <x v="0"/>
  </r>
  <r>
    <x v="897"/>
    <s v="Woo"/>
    <n v="23"/>
    <n v="9.8800000000000008"/>
    <s v="No"/>
    <x v="0"/>
    <x v="0"/>
    <n v="0"/>
    <x v="1"/>
    <x v="2"/>
    <x v="0"/>
    <s v="21Jun1968"/>
    <n v="12094.48"/>
    <x v="2"/>
    <s v="tier - 3"/>
    <x v="3"/>
    <x v="0"/>
  </r>
  <r>
    <x v="898"/>
    <s v="Walsh"/>
    <n v="38.25"/>
    <n v="6.2"/>
    <s v="No"/>
    <x v="0"/>
    <x v="0"/>
    <n v="1"/>
    <x v="1"/>
    <x v="0"/>
    <x v="1"/>
    <s v="2Sep1984"/>
    <n v="12091.34"/>
    <x v="2"/>
    <s v="tier - 2"/>
    <x v="13"/>
    <x v="32"/>
  </r>
  <r>
    <x v="899"/>
    <s v="White"/>
    <n v="39.25"/>
    <n v="8.41"/>
    <s v="Yes"/>
    <x v="0"/>
    <x v="0"/>
    <n v="1"/>
    <x v="1"/>
    <x v="0"/>
    <x v="0"/>
    <s v="7Sep1986"/>
    <n v="12048.13"/>
    <x v="2"/>
    <s v="tier - 2"/>
    <x v="12"/>
    <x v="27"/>
  </r>
  <r>
    <x v="900"/>
    <s v="Sheppard"/>
    <n v="26.6"/>
    <n v="5.07"/>
    <s v="Yes"/>
    <x v="0"/>
    <x v="0"/>
    <n v="2"/>
    <x v="1"/>
    <x v="1"/>
    <x v="2"/>
    <s v="24Nov1966"/>
    <n v="12044.34"/>
    <x v="2"/>
    <s v="tier - 1"/>
    <x v="1"/>
    <x v="25"/>
  </r>
  <r>
    <x v="901"/>
    <s v="Doran"/>
    <n v="35.700000000000003"/>
    <n v="4.0599999999999996"/>
    <s v="No"/>
    <x v="0"/>
    <x v="1"/>
    <n v="1"/>
    <x v="1"/>
    <x v="0"/>
    <x v="2"/>
    <s v="16Oct1979"/>
    <n v="12035.18"/>
    <x v="2"/>
    <s v="tier - 3"/>
    <x v="14"/>
    <x v="19"/>
  </r>
  <r>
    <x v="902"/>
    <s v="Labrosse"/>
    <n v="20.100000000000001"/>
    <n v="10.52"/>
    <s v="No"/>
    <x v="0"/>
    <x v="0"/>
    <n v="0"/>
    <x v="1"/>
    <x v="2"/>
    <x v="0"/>
    <s v="29Oct1965"/>
    <n v="12032.33"/>
    <x v="2"/>
    <s v="tier - 1"/>
    <x v="3"/>
    <x v="11"/>
  </r>
  <r>
    <x v="903"/>
    <s v="Thomas"/>
    <n v="22.23"/>
    <n v="9.65"/>
    <s v="No"/>
    <x v="0"/>
    <x v="0"/>
    <n v="0"/>
    <x v="1"/>
    <x v="2"/>
    <x v="0"/>
    <s v="9Jun1965"/>
    <n v="12029.29"/>
    <x v="2"/>
    <s v="tier - 2"/>
    <x v="2"/>
    <x v="11"/>
  </r>
  <r>
    <x v="904"/>
    <s v="Lesniak"/>
    <n v="36.47"/>
    <n v="6.21"/>
    <s v="No"/>
    <x v="0"/>
    <x v="0"/>
    <n v="0"/>
    <x v="1"/>
    <x v="0"/>
    <x v="1"/>
    <s v="17Oct1982"/>
    <n v="12001.29"/>
    <x v="2"/>
    <s v="tier - 3"/>
    <x v="14"/>
    <x v="37"/>
  </r>
  <r>
    <x v="905"/>
    <s v="Prowse"/>
    <n v="49.64"/>
    <n v="4.76"/>
    <s v="No"/>
    <x v="0"/>
    <x v="1"/>
    <n v="1"/>
    <x v="1"/>
    <x v="0"/>
    <x v="2"/>
    <s v="12Dec1993"/>
    <n v="11994.89"/>
    <x v="2"/>
    <s v="tier - 2"/>
    <x v="1"/>
    <x v="21"/>
  </r>
  <r>
    <x v="906"/>
    <s v="Seigel"/>
    <n v="36.799999999999997"/>
    <n v="5.73"/>
    <s v="Yes"/>
    <x v="0"/>
    <x v="1"/>
    <n v="1"/>
    <x v="1"/>
    <x v="0"/>
    <x v="1"/>
    <s v="4Jul1983"/>
    <n v="11987.68"/>
    <x v="2"/>
    <s v="tier - 2"/>
    <x v="12"/>
    <x v="33"/>
  </r>
  <r>
    <x v="907"/>
    <s v="Blas"/>
    <n v="33.880000000000003"/>
    <n v="10.78"/>
    <s v="Yes"/>
    <x v="0"/>
    <x v="0"/>
    <n v="0"/>
    <x v="1"/>
    <x v="0"/>
    <x v="0"/>
    <s v="22Dec1967"/>
    <n v="11987.17"/>
    <x v="2"/>
    <s v="tier - 3"/>
    <x v="0"/>
    <x v="23"/>
  </r>
  <r>
    <x v="908"/>
    <s v="Simpson"/>
    <n v="32.01"/>
    <n v="5.08"/>
    <s v="Yes"/>
    <x v="0"/>
    <x v="0"/>
    <n v="1"/>
    <x v="1"/>
    <x v="0"/>
    <x v="2"/>
    <s v="29Sep1964"/>
    <n v="11946.63"/>
    <x v="2"/>
    <s v="tier - 2"/>
    <x v="0"/>
    <x v="13"/>
  </r>
  <r>
    <x v="909"/>
    <s v="Gierman"/>
    <n v="33.630000000000003"/>
    <n v="11.39"/>
    <s v="No"/>
    <x v="0"/>
    <x v="0"/>
    <n v="0"/>
    <x v="1"/>
    <x v="0"/>
    <x v="0"/>
    <s v="1Nov1965"/>
    <n v="11945.13"/>
    <x v="2"/>
    <s v="tier - 2"/>
    <x v="1"/>
    <x v="11"/>
  </r>
  <r>
    <x v="910"/>
    <s v="Jeuland"/>
    <n v="34.865000000000002"/>
    <n v="5.35"/>
    <s v="Yes"/>
    <x v="0"/>
    <x v="0"/>
    <n v="1"/>
    <x v="1"/>
    <x v="0"/>
    <x v="2"/>
    <s v="25Dec1964"/>
    <n v="11944.59"/>
    <x v="2"/>
    <s v="tier - 2"/>
    <x v="4"/>
    <x v="13"/>
  </r>
  <r>
    <x v="911"/>
    <s v="Chorney"/>
    <n v="43.11"/>
    <n v="5.6"/>
    <s v="No"/>
    <x v="0"/>
    <x v="0"/>
    <n v="0"/>
    <x v="1"/>
    <x v="0"/>
    <x v="2"/>
    <s v="19Oct1991"/>
    <n v="11941.83"/>
    <x v="2"/>
    <s v="tier - 1"/>
    <x v="8"/>
    <x v="42"/>
  </r>
  <r>
    <x v="912"/>
    <s v="Rook"/>
    <n v="30.305"/>
    <n v="4.2699999999999996"/>
    <s v="Yes"/>
    <x v="0"/>
    <x v="0"/>
    <n v="1"/>
    <x v="1"/>
    <x v="0"/>
    <x v="2"/>
    <s v="2Aug1964"/>
    <n v="11938.26"/>
    <x v="2"/>
    <s v="tier - 3"/>
    <x v="9"/>
    <x v="13"/>
  </r>
  <r>
    <x v="913"/>
    <s v="Wright"/>
    <n v="25.175000000000001"/>
    <n v="5.57"/>
    <s v="Yes"/>
    <x v="0"/>
    <x v="0"/>
    <n v="1"/>
    <x v="1"/>
    <x v="1"/>
    <x v="2"/>
    <s v="20Dec1964"/>
    <n v="11931.13"/>
    <x v="2"/>
    <s v="tier - 1"/>
    <x v="9"/>
    <x v="13"/>
  </r>
  <r>
    <x v="914"/>
    <s v="Chin"/>
    <n v="26.8"/>
    <n v="5.68"/>
    <s v="Yes"/>
    <x v="0"/>
    <x v="0"/>
    <n v="1"/>
    <x v="1"/>
    <x v="1"/>
    <x v="2"/>
    <s v="19Nov1964"/>
    <n v="11918.2"/>
    <x v="2"/>
    <s v="tier - 1"/>
    <x v="14"/>
    <x v="13"/>
  </r>
  <r>
    <x v="915"/>
    <s v="White"/>
    <n v="21.78"/>
    <n v="5.3"/>
    <s v="No"/>
    <x v="1"/>
    <x v="0"/>
    <n v="1"/>
    <x v="1"/>
    <x v="2"/>
    <x v="2"/>
    <s v="2Jun2004"/>
    <n v="11884.05"/>
    <x v="2"/>
    <s v="tier - 3"/>
    <x v="0"/>
    <x v="39"/>
  </r>
  <r>
    <x v="916"/>
    <s v="Savage"/>
    <n v="30.14"/>
    <n v="9.4499999999999993"/>
    <s v="Yes"/>
    <x v="0"/>
    <x v="0"/>
    <n v="0"/>
    <x v="1"/>
    <x v="0"/>
    <x v="0"/>
    <s v="29Oct1967"/>
    <n v="11881.97"/>
    <x v="2"/>
    <s v="tier - 1"/>
    <x v="0"/>
    <x v="23"/>
  </r>
  <r>
    <x v="917"/>
    <s v="Hitchings"/>
    <n v="29.7"/>
    <n v="6.79"/>
    <s v="Yes"/>
    <x v="0"/>
    <x v="0"/>
    <n v="0"/>
    <x v="1"/>
    <x v="1"/>
    <x v="0"/>
    <s v="14Jul1967"/>
    <n v="11881.36"/>
    <x v="2"/>
    <s v="tier - 2"/>
    <x v="3"/>
    <x v="23"/>
  </r>
  <r>
    <x v="918"/>
    <s v="Truitt"/>
    <n v="32.395000000000003"/>
    <n v="11.1"/>
    <s v="Yes"/>
    <x v="0"/>
    <x v="0"/>
    <n v="0"/>
    <x v="1"/>
    <x v="0"/>
    <x v="0"/>
    <s v="24Aug1967"/>
    <n v="11879.1"/>
    <x v="2"/>
    <s v="tier - 3"/>
    <x v="2"/>
    <x v="23"/>
  </r>
  <r>
    <x v="919"/>
    <s v="Chang"/>
    <n v="36.64"/>
    <n v="7.26"/>
    <s v="No"/>
    <x v="0"/>
    <x v="0"/>
    <n v="0"/>
    <x v="1"/>
    <x v="0"/>
    <x v="0"/>
    <s v="7Jul1974"/>
    <n v="11858.56"/>
    <x v="2"/>
    <s v="tier - 3"/>
    <x v="3"/>
    <x v="20"/>
  </r>
  <r>
    <x v="920"/>
    <s v="Frey"/>
    <n v="39.049999999999997"/>
    <n v="5.27"/>
    <s v="Yes"/>
    <x v="0"/>
    <x v="0"/>
    <n v="1"/>
    <x v="1"/>
    <x v="0"/>
    <x v="2"/>
    <s v="29Sep1964"/>
    <n v="11856.41"/>
    <x v="2"/>
    <s v="tier - 2"/>
    <x v="0"/>
    <x v="13"/>
  </r>
  <r>
    <x v="921"/>
    <s v="Krishna"/>
    <n v="33.1"/>
    <n v="5.46"/>
    <s v="Yes"/>
    <x v="0"/>
    <x v="0"/>
    <n v="1"/>
    <x v="1"/>
    <x v="0"/>
    <x v="2"/>
    <s v="27Jun1964"/>
    <n v="11848.14"/>
    <x v="2"/>
    <s v="tier - 2"/>
    <x v="3"/>
    <x v="13"/>
  </r>
  <r>
    <x v="922"/>
    <s v="Maher"/>
    <n v="31.824999999999999"/>
    <n v="8.1300000000000008"/>
    <s v="No"/>
    <x v="0"/>
    <x v="0"/>
    <n v="0"/>
    <x v="1"/>
    <x v="0"/>
    <x v="0"/>
    <s v="10Nov1965"/>
    <n v="11842.62"/>
    <x v="2"/>
    <s v="tier - 3"/>
    <x v="1"/>
    <x v="11"/>
  </r>
  <r>
    <x v="923"/>
    <s v="Boivin"/>
    <n v="29"/>
    <n v="4.25"/>
    <s v="Yes"/>
    <x v="0"/>
    <x v="0"/>
    <n v="1"/>
    <x v="1"/>
    <x v="1"/>
    <x v="2"/>
    <s v="11Jul1964"/>
    <n v="11842.44"/>
    <x v="2"/>
    <s v="tier - 2"/>
    <x v="3"/>
    <x v="13"/>
  </r>
  <r>
    <x v="924"/>
    <s v="McAlister"/>
    <n v="30.495000000000001"/>
    <n v="8.68"/>
    <s v="No"/>
    <x v="0"/>
    <x v="0"/>
    <n v="0"/>
    <x v="1"/>
    <x v="0"/>
    <x v="0"/>
    <s v="25Sep1965"/>
    <n v="11840.78"/>
    <x v="2"/>
    <s v="tier - 2"/>
    <x v="1"/>
    <x v="11"/>
  </r>
  <r>
    <x v="925"/>
    <s v="Akhmedova"/>
    <n v="25.2"/>
    <n v="6.25"/>
    <s v="Yes"/>
    <x v="0"/>
    <x v="0"/>
    <n v="1"/>
    <x v="1"/>
    <x v="1"/>
    <x v="1"/>
    <s v="11Sep1964"/>
    <n v="11837.16"/>
    <x v="2"/>
    <s v="tier - 3"/>
    <x v="3"/>
    <x v="13"/>
  </r>
  <r>
    <x v="926"/>
    <s v="Tucker"/>
    <n v="22.77"/>
    <n v="4.47"/>
    <s v="Yes"/>
    <x v="0"/>
    <x v="0"/>
    <n v="1"/>
    <x v="1"/>
    <x v="2"/>
    <x v="2"/>
    <s v="27Jun1964"/>
    <n v="11833.78"/>
    <x v="2"/>
    <s v="tier - 3"/>
    <x v="0"/>
    <x v="13"/>
  </r>
  <r>
    <x v="927"/>
    <s v="Gramelspacher"/>
    <n v="23.18"/>
    <n v="8.31"/>
    <s v="No"/>
    <x v="0"/>
    <x v="0"/>
    <n v="0"/>
    <x v="1"/>
    <x v="2"/>
    <x v="0"/>
    <s v="3Oct1965"/>
    <n v="11830.61"/>
    <x v="2"/>
    <s v="tier - 1"/>
    <x v="1"/>
    <x v="11"/>
  </r>
  <r>
    <x v="928"/>
    <s v="Goldsmith"/>
    <n v="35.409999999999997"/>
    <n v="5.68"/>
    <s v="No"/>
    <x v="0"/>
    <x v="0"/>
    <n v="0"/>
    <x v="1"/>
    <x v="0"/>
    <x v="2"/>
    <s v="20Nov1982"/>
    <n v="11773.06"/>
    <x v="2"/>
    <s v="tier - 3"/>
    <x v="12"/>
    <x v="37"/>
  </r>
  <r>
    <x v="929"/>
    <s v="Tranter"/>
    <n v="32.11"/>
    <n v="4.75"/>
    <s v="Yes"/>
    <x v="0"/>
    <x v="0"/>
    <n v="2"/>
    <x v="1"/>
    <x v="0"/>
    <x v="2"/>
    <s v="25Jul1966"/>
    <n v="11763"/>
    <x v="2"/>
    <s v="tier - 3"/>
    <x v="4"/>
    <x v="25"/>
  </r>
  <r>
    <x v="930"/>
    <s v="Tu"/>
    <n v="34.479999999999997"/>
    <n v="6.31"/>
    <s v="No"/>
    <x v="0"/>
    <x v="1"/>
    <n v="1"/>
    <x v="1"/>
    <x v="0"/>
    <x v="1"/>
    <s v="6Nov1979"/>
    <n v="11752.68"/>
    <x v="2"/>
    <s v="tier - 1"/>
    <x v="12"/>
    <x v="19"/>
  </r>
  <r>
    <x v="931"/>
    <s v="Kaczka"/>
    <n v="34.39"/>
    <n v="6.28"/>
    <s v="Yes"/>
    <x v="0"/>
    <x v="0"/>
    <n v="1"/>
    <x v="1"/>
    <x v="0"/>
    <x v="1"/>
    <s v="2Dec1964"/>
    <n v="11743.93"/>
    <x v="2"/>
    <s v="tier - 1"/>
    <x v="1"/>
    <x v="13"/>
  </r>
  <r>
    <x v="932"/>
    <s v="Hunter"/>
    <n v="26.4"/>
    <n v="9.2899999999999991"/>
    <s v="Yes"/>
    <x v="0"/>
    <x v="1"/>
    <n v="1"/>
    <x v="1"/>
    <x v="1"/>
    <x v="0"/>
    <s v="9Jun1963"/>
    <n v="11743.3"/>
    <x v="2"/>
    <s v="tier - 3"/>
    <x v="0"/>
    <x v="8"/>
  </r>
  <r>
    <x v="933"/>
    <s v="Moran"/>
    <n v="28.1"/>
    <n v="5.79"/>
    <s v="Yes"/>
    <x v="0"/>
    <x v="1"/>
    <n v="1"/>
    <x v="1"/>
    <x v="1"/>
    <x v="1"/>
    <s v="12Nov1969"/>
    <n v="11741.73"/>
    <x v="2"/>
    <s v="tier - 1"/>
    <x v="3"/>
    <x v="16"/>
  </r>
  <r>
    <x v="934"/>
    <s v="Ashby"/>
    <n v="27"/>
    <n v="4.54"/>
    <s v="Yes"/>
    <x v="0"/>
    <x v="0"/>
    <n v="1"/>
    <x v="1"/>
    <x v="1"/>
    <x v="2"/>
    <s v="5Sep1988"/>
    <n v="11737.85"/>
    <x v="2"/>
    <s v="tier - 1"/>
    <x v="3"/>
    <x v="24"/>
  </r>
  <r>
    <x v="935"/>
    <s v="Ausen"/>
    <n v="28.594999999999999"/>
    <n v="4.68"/>
    <s v="Yes"/>
    <x v="0"/>
    <x v="0"/>
    <n v="1"/>
    <x v="1"/>
    <x v="1"/>
    <x v="2"/>
    <s v="9Nov1964"/>
    <n v="11735.88"/>
    <x v="2"/>
    <s v="tier - 1"/>
    <x v="1"/>
    <x v="13"/>
  </r>
  <r>
    <x v="936"/>
    <s v="Savage"/>
    <n v="36.799999999999997"/>
    <n v="5.88"/>
    <s v="No"/>
    <x v="0"/>
    <x v="0"/>
    <n v="1"/>
    <x v="1"/>
    <x v="0"/>
    <x v="1"/>
    <s v="26Nov1984"/>
    <n v="11730.82"/>
    <x v="2"/>
    <s v="tier - 3"/>
    <x v="12"/>
    <x v="32"/>
  </r>
  <r>
    <x v="937"/>
    <s v="O'Leary"/>
    <n v="23.75"/>
    <n v="5.42"/>
    <s v="Yes"/>
    <x v="0"/>
    <x v="1"/>
    <n v="1"/>
    <x v="1"/>
    <x v="2"/>
    <x v="2"/>
    <s v="12Oct1969"/>
    <n v="11729.68"/>
    <x v="2"/>
    <s v="tier - 1"/>
    <x v="2"/>
    <x v="16"/>
  </r>
  <r>
    <x v="938"/>
    <s v="Scoville"/>
    <n v="35.619999999999997"/>
    <n v="4.16"/>
    <s v="No"/>
    <x v="0"/>
    <x v="0"/>
    <n v="0"/>
    <x v="1"/>
    <x v="0"/>
    <x v="2"/>
    <s v="21Oct1982"/>
    <n v="11712.97"/>
    <x v="2"/>
    <s v="tier - 2"/>
    <x v="14"/>
    <x v="37"/>
  </r>
  <r>
    <x v="939"/>
    <s v="Kaus"/>
    <n v="30.69"/>
    <n v="7.05"/>
    <s v="Yes"/>
    <x v="0"/>
    <x v="0"/>
    <n v="2"/>
    <x v="1"/>
    <x v="0"/>
    <x v="0"/>
    <s v="1Dec1970"/>
    <n v="11696.52"/>
    <x v="2"/>
    <s v="tier - 1"/>
    <x v="14"/>
    <x v="2"/>
  </r>
  <r>
    <x v="940"/>
    <s v="Rainey"/>
    <n v="35.799999999999997"/>
    <n v="5.63"/>
    <s v="Yes"/>
    <x v="0"/>
    <x v="0"/>
    <n v="2"/>
    <x v="1"/>
    <x v="0"/>
    <x v="2"/>
    <s v="9Nov1966"/>
    <n v="11674.13"/>
    <x v="2"/>
    <s v="tier - 1"/>
    <x v="3"/>
    <x v="25"/>
  </r>
  <r>
    <x v="941"/>
    <s v="Rasch"/>
    <n v="28.785"/>
    <n v="4.24"/>
    <s v="Yes"/>
    <x v="0"/>
    <x v="0"/>
    <n v="2"/>
    <x v="1"/>
    <x v="1"/>
    <x v="2"/>
    <s v="23Aug1966"/>
    <n v="11658.38"/>
    <x v="2"/>
    <s v="tier - 3"/>
    <x v="2"/>
    <x v="25"/>
  </r>
  <r>
    <x v="942"/>
    <s v="Plunkett"/>
    <n v="28.594999999999999"/>
    <n v="4.96"/>
    <s v="Yes"/>
    <x v="0"/>
    <x v="0"/>
    <n v="2"/>
    <x v="1"/>
    <x v="1"/>
    <x v="2"/>
    <s v="6Jul1966"/>
    <n v="11658.12"/>
    <x v="2"/>
    <s v="tier - 1"/>
    <x v="2"/>
    <x v="25"/>
  </r>
  <r>
    <x v="943"/>
    <s v="Murphy"/>
    <n v="48.75"/>
    <n v="4.34"/>
    <s v="No"/>
    <x v="0"/>
    <x v="0"/>
    <n v="0"/>
    <x v="1"/>
    <x v="0"/>
    <x v="2"/>
    <s v="20Jul1994"/>
    <n v="11657.81"/>
    <x v="2"/>
    <s v="tier - 2"/>
    <x v="8"/>
    <x v="6"/>
  </r>
  <r>
    <x v="944"/>
    <s v="Gusmer"/>
    <n v="28.31"/>
    <n v="5.43"/>
    <s v="Yes"/>
    <x v="0"/>
    <x v="0"/>
    <n v="2"/>
    <x v="1"/>
    <x v="1"/>
    <x v="2"/>
    <s v="4Oct1966"/>
    <n v="11657.72"/>
    <x v="2"/>
    <s v="tier - 2"/>
    <x v="2"/>
    <x v="25"/>
  </r>
  <r>
    <x v="945"/>
    <s v="Loftus"/>
    <n v="38.39"/>
    <n v="8.33"/>
    <s v="Yes"/>
    <x v="0"/>
    <x v="0"/>
    <n v="1"/>
    <x v="1"/>
    <x v="0"/>
    <x v="0"/>
    <s v="17Jul1986"/>
    <n v="11625.11"/>
    <x v="2"/>
    <s v="tier - 3"/>
    <x v="13"/>
    <x v="27"/>
  </r>
  <r>
    <x v="946"/>
    <s v="Scott"/>
    <n v="25.87"/>
    <n v="5.63"/>
    <s v="Yes"/>
    <x v="0"/>
    <x v="0"/>
    <n v="1"/>
    <x v="1"/>
    <x v="1"/>
    <x v="2"/>
    <s v="20Jun1964"/>
    <n v="11602.75"/>
    <x v="2"/>
    <s v="tier - 1"/>
    <x v="16"/>
    <x v="13"/>
  </r>
  <r>
    <x v="947"/>
    <s v="Alvarez"/>
    <n v="43.7"/>
    <n v="7.23"/>
    <s v="No"/>
    <x v="0"/>
    <x v="0"/>
    <n v="0"/>
    <x v="1"/>
    <x v="0"/>
    <x v="0"/>
    <s v="6Nov1965"/>
    <n v="11576.13"/>
    <x v="2"/>
    <s v="tier - 3"/>
    <x v="3"/>
    <x v="11"/>
  </r>
  <r>
    <x v="948"/>
    <s v="Petersson"/>
    <n v="40.945"/>
    <n v="10.57"/>
    <s v="No"/>
    <x v="0"/>
    <x v="0"/>
    <n v="0"/>
    <x v="1"/>
    <x v="0"/>
    <x v="0"/>
    <s v="25Dec1965"/>
    <n v="11566.3"/>
    <x v="2"/>
    <s v="tier - 3"/>
    <x v="4"/>
    <x v="11"/>
  </r>
  <r>
    <x v="949"/>
    <s v="Liaw"/>
    <n v="27.94"/>
    <n v="7.92"/>
    <s v="No"/>
    <x v="0"/>
    <x v="0"/>
    <n v="0"/>
    <x v="1"/>
    <x v="1"/>
    <x v="0"/>
    <s v="27Oct1965"/>
    <n v="11554.22"/>
    <x v="2"/>
    <s v="tier - 1"/>
    <x v="0"/>
    <x v="11"/>
  </r>
  <r>
    <x v="950"/>
    <s v="Tripaldi"/>
    <n v="31.9"/>
    <n v="10.119999999999999"/>
    <s v="No"/>
    <x v="0"/>
    <x v="0"/>
    <n v="2"/>
    <x v="1"/>
    <x v="0"/>
    <x v="0"/>
    <s v="23Jul1973"/>
    <n v="11552.9"/>
    <x v="2"/>
    <s v="tier - 2"/>
    <x v="3"/>
    <x v="30"/>
  </r>
  <r>
    <x v="951"/>
    <s v="Kelley"/>
    <n v="31.64"/>
    <n v="7.91"/>
    <s v="No"/>
    <x v="0"/>
    <x v="0"/>
    <n v="0"/>
    <x v="1"/>
    <x v="0"/>
    <x v="0"/>
    <s v="1Dec1971"/>
    <n v="11540.25"/>
    <x v="2"/>
    <s v="tier - 1"/>
    <x v="1"/>
    <x v="14"/>
  </r>
  <r>
    <x v="952"/>
    <s v="Endara"/>
    <n v="46.7"/>
    <n v="10.9"/>
    <s v="No"/>
    <x v="0"/>
    <x v="0"/>
    <n v="0"/>
    <x v="1"/>
    <x v="0"/>
    <x v="0"/>
    <s v="14Nov1968"/>
    <n v="11538.42"/>
    <x v="2"/>
    <s v="tier - 1"/>
    <x v="3"/>
    <x v="0"/>
  </r>
  <r>
    <x v="953"/>
    <s v="Valle"/>
    <n v="18.335000000000001"/>
    <n v="11.83"/>
    <s v="No"/>
    <x v="0"/>
    <x v="0"/>
    <n v="0"/>
    <x v="1"/>
    <x v="3"/>
    <x v="0"/>
    <s v="3Oct1965"/>
    <n v="11534.87"/>
    <x v="2"/>
    <s v="tier - 1"/>
    <x v="6"/>
    <x v="11"/>
  </r>
  <r>
    <x v="954"/>
    <s v="Germain"/>
    <n v="31.24"/>
    <n v="7.42"/>
    <s v="Yes"/>
    <x v="0"/>
    <x v="0"/>
    <n v="2"/>
    <x v="1"/>
    <x v="0"/>
    <x v="0"/>
    <s v="23Jul1970"/>
    <n v="11530.12"/>
    <x v="2"/>
    <s v="tier - 1"/>
    <x v="1"/>
    <x v="2"/>
  </r>
  <r>
    <x v="955"/>
    <s v="Finecey"/>
    <n v="39.22"/>
    <n v="5.62"/>
    <s v="Yes"/>
    <x v="0"/>
    <x v="0"/>
    <n v="1"/>
    <x v="1"/>
    <x v="0"/>
    <x v="2"/>
    <s v="12Jun1988"/>
    <n v="11524.25"/>
    <x v="2"/>
    <s v="tier - 1"/>
    <x v="12"/>
    <x v="24"/>
  </r>
  <r>
    <x v="956"/>
    <s v="Mendoza"/>
    <n v="24.414999999999999"/>
    <n v="7.16"/>
    <s v="No"/>
    <x v="0"/>
    <x v="0"/>
    <n v="0"/>
    <x v="1"/>
    <x v="2"/>
    <x v="0"/>
    <s v="19Dec1971"/>
    <n v="11520.1"/>
    <x v="2"/>
    <s v="tier - 1"/>
    <x v="1"/>
    <x v="14"/>
  </r>
  <r>
    <x v="957"/>
    <s v="Roe"/>
    <n v="32.299999999999997"/>
    <n v="9.89"/>
    <s v="No"/>
    <x v="0"/>
    <x v="0"/>
    <n v="0"/>
    <x v="1"/>
    <x v="0"/>
    <x v="0"/>
    <s v="24Jun1968"/>
    <n v="11512.41"/>
    <x v="2"/>
    <s v="tier - 1"/>
    <x v="2"/>
    <x v="0"/>
  </r>
  <r>
    <x v="958"/>
    <s v="Webb"/>
    <n v="39.94"/>
    <n v="5.14"/>
    <s v="No"/>
    <x v="0"/>
    <x v="0"/>
    <n v="0"/>
    <x v="1"/>
    <x v="0"/>
    <x v="2"/>
    <s v="6Oct1989"/>
    <n v="11511.61"/>
    <x v="2"/>
    <s v="tier - 3"/>
    <x v="12"/>
    <x v="4"/>
  </r>
  <r>
    <x v="959"/>
    <s v="Stocker"/>
    <n v="30"/>
    <n v="5.61"/>
    <s v="Yes"/>
    <x v="0"/>
    <x v="1"/>
    <n v="1"/>
    <x v="1"/>
    <x v="0"/>
    <x v="2"/>
    <s v="11Aug1969"/>
    <n v="11497.69"/>
    <x v="2"/>
    <s v="tier - 1"/>
    <x v="1"/>
    <x v="16"/>
  </r>
  <r>
    <x v="960"/>
    <s v="Jacobson"/>
    <n v="35.340000000000003"/>
    <n v="5.51"/>
    <s v="Yes"/>
    <x v="0"/>
    <x v="1"/>
    <n v="1"/>
    <x v="1"/>
    <x v="0"/>
    <x v="2"/>
    <s v="7Jun1983"/>
    <n v="11492.46"/>
    <x v="2"/>
    <s v="tier - 3"/>
    <x v="12"/>
    <x v="37"/>
  </r>
  <r>
    <x v="961"/>
    <s v="Shaw"/>
    <n v="32.204999999999998"/>
    <n v="8.3800000000000008"/>
    <s v="Yes"/>
    <x v="0"/>
    <x v="0"/>
    <n v="2"/>
    <x v="1"/>
    <x v="0"/>
    <x v="0"/>
    <s v="13Oct1970"/>
    <n v="11488.32"/>
    <x v="2"/>
    <s v="tier - 1"/>
    <x v="7"/>
    <x v="2"/>
  </r>
  <r>
    <x v="962"/>
    <s v="Goodwin"/>
    <n v="33.880000000000003"/>
    <n v="4.68"/>
    <s v="No"/>
    <x v="1"/>
    <x v="0"/>
    <n v="1"/>
    <x v="1"/>
    <x v="0"/>
    <x v="2"/>
    <s v="10Sep2004"/>
    <n v="11482.63"/>
    <x v="2"/>
    <s v="tier - 2"/>
    <x v="0"/>
    <x v="41"/>
  </r>
  <r>
    <x v="963"/>
    <s v="Brock"/>
    <n v="26.63"/>
    <n v="4.3600000000000003"/>
    <s v="Yes"/>
    <x v="0"/>
    <x v="0"/>
    <n v="2"/>
    <x v="1"/>
    <x v="1"/>
    <x v="2"/>
    <s v="7Sep1966"/>
    <n v="11478.14"/>
    <x v="2"/>
    <s v="tier - 2"/>
    <x v="15"/>
    <x v="25"/>
  </r>
  <r>
    <x v="964"/>
    <s v="Papp"/>
    <n v="28.7"/>
    <n v="7.74"/>
    <s v="No"/>
    <x v="0"/>
    <x v="0"/>
    <n v="0"/>
    <x v="1"/>
    <x v="1"/>
    <x v="0"/>
    <s v="23Jun1965"/>
    <n v="11455.28"/>
    <x v="2"/>
    <s v="tier - 2"/>
    <x v="3"/>
    <x v="11"/>
  </r>
  <r>
    <x v="965"/>
    <s v="Siragusa"/>
    <n v="25.65"/>
    <n v="4.05"/>
    <s v="Yes"/>
    <x v="0"/>
    <x v="0"/>
    <n v="2"/>
    <x v="1"/>
    <x v="1"/>
    <x v="2"/>
    <s v="14Jun1966"/>
    <n v="11454.02"/>
    <x v="2"/>
    <s v="tier - 1"/>
    <x v="1"/>
    <x v="25"/>
  </r>
  <r>
    <x v="966"/>
    <s v="Pizarro"/>
    <n v="36.384999999999998"/>
    <n v="11.49"/>
    <s v="No"/>
    <x v="0"/>
    <x v="0"/>
    <n v="0"/>
    <x v="1"/>
    <x v="0"/>
    <x v="0"/>
    <s v="12Sep1971"/>
    <n v="11436.74"/>
    <x v="2"/>
    <s v="tier - 3"/>
    <x v="1"/>
    <x v="14"/>
  </r>
  <r>
    <x v="967"/>
    <s v="Strange"/>
    <n v="34.69"/>
    <n v="5.65"/>
    <s v="No"/>
    <x v="0"/>
    <x v="0"/>
    <n v="0"/>
    <x v="1"/>
    <x v="0"/>
    <x v="2"/>
    <s v="17Jul1980"/>
    <n v="11435.74"/>
    <x v="2"/>
    <s v="tier - 3"/>
    <x v="14"/>
    <x v="26"/>
  </r>
  <r>
    <x v="968"/>
    <s v="Eidinger"/>
    <n v="37.68"/>
    <n v="4.29"/>
    <s v="Yes"/>
    <x v="0"/>
    <x v="0"/>
    <n v="0"/>
    <x v="1"/>
    <x v="0"/>
    <x v="2"/>
    <s v="9Jun1985"/>
    <n v="11419.49"/>
    <x v="2"/>
    <s v="tier - 1"/>
    <x v="1"/>
    <x v="18"/>
  </r>
  <r>
    <x v="969"/>
    <s v="Ginsburg"/>
    <n v="35.49"/>
    <n v="4.74"/>
    <s v="Yes"/>
    <x v="0"/>
    <x v="1"/>
    <n v="1"/>
    <x v="1"/>
    <x v="0"/>
    <x v="2"/>
    <s v="23Oct1983"/>
    <n v="11412.02"/>
    <x v="2"/>
    <s v="tier - 1"/>
    <x v="14"/>
    <x v="33"/>
  </r>
  <r>
    <x v="970"/>
    <s v="Truex"/>
    <n v="44.7"/>
    <n v="7.6"/>
    <s v="Yes"/>
    <x v="0"/>
    <x v="0"/>
    <n v="2"/>
    <x v="1"/>
    <x v="0"/>
    <x v="0"/>
    <s v="7Oct1970"/>
    <n v="11411.69"/>
    <x v="2"/>
    <s v="tier - 2"/>
    <x v="3"/>
    <x v="2"/>
  </r>
  <r>
    <x v="971"/>
    <s v="Higgins"/>
    <n v="38.380000000000003"/>
    <n v="8.5"/>
    <s v="Yes"/>
    <x v="0"/>
    <x v="0"/>
    <n v="2"/>
    <x v="1"/>
    <x v="0"/>
    <x v="0"/>
    <s v="2Oct1970"/>
    <n v="11396.9"/>
    <x v="2"/>
    <s v="tier - 3"/>
    <x v="2"/>
    <x v="2"/>
  </r>
  <r>
    <x v="972"/>
    <s v="McCurdy"/>
    <n v="35.244999999999997"/>
    <n v="11.22"/>
    <s v="Yes"/>
    <x v="0"/>
    <x v="0"/>
    <n v="0"/>
    <x v="1"/>
    <x v="0"/>
    <x v="0"/>
    <s v="19Dec1967"/>
    <n v="11394.07"/>
    <x v="2"/>
    <s v="tier - 1"/>
    <x v="11"/>
    <x v="23"/>
  </r>
  <r>
    <x v="973"/>
    <s v="Hughes"/>
    <n v="49.84"/>
    <n v="5.0999999999999996"/>
    <s v="Yes"/>
    <x v="0"/>
    <x v="1"/>
    <n v="1"/>
    <x v="1"/>
    <x v="0"/>
    <x v="2"/>
    <s v="28Jul1997"/>
    <n v="11388.27"/>
    <x v="2"/>
    <s v="tier - 2"/>
    <x v="12"/>
    <x v="31"/>
  </r>
  <r>
    <x v="974"/>
    <s v="Varner"/>
    <n v="49.06"/>
    <n v="5.43"/>
    <s v="Yes"/>
    <x v="0"/>
    <x v="0"/>
    <n v="1"/>
    <x v="1"/>
    <x v="0"/>
    <x v="2"/>
    <s v="13Jun1964"/>
    <n v="11381.33"/>
    <x v="2"/>
    <s v="tier - 2"/>
    <x v="0"/>
    <x v="13"/>
  </r>
  <r>
    <x v="975"/>
    <s v="Dahmen"/>
    <n v="30.88"/>
    <n v="5.82"/>
    <s v="No"/>
    <x v="0"/>
    <x v="0"/>
    <n v="2"/>
    <x v="1"/>
    <x v="0"/>
    <x v="1"/>
    <s v="6Dec1972"/>
    <n v="11378.57"/>
    <x v="2"/>
    <s v="tier - 2"/>
    <x v="15"/>
    <x v="29"/>
  </r>
  <r>
    <x v="976"/>
    <s v="Young"/>
    <n v="33.35"/>
    <n v="6.05"/>
    <s v="No"/>
    <x v="0"/>
    <x v="1"/>
    <n v="1"/>
    <x v="1"/>
    <x v="0"/>
    <x v="1"/>
    <s v="7Jun1979"/>
    <n v="11369.39"/>
    <x v="2"/>
    <s v="tier - 1"/>
    <x v="12"/>
    <x v="9"/>
  </r>
  <r>
    <x v="977"/>
    <s v="Fraser"/>
    <n v="38"/>
    <n v="6.38"/>
    <s v="Yes"/>
    <x v="0"/>
    <x v="0"/>
    <n v="1"/>
    <x v="1"/>
    <x v="0"/>
    <x v="1"/>
    <s v="13Dec1964"/>
    <n v="11365.95"/>
    <x v="2"/>
    <s v="tier - 2"/>
    <x v="3"/>
    <x v="13"/>
  </r>
  <r>
    <x v="978"/>
    <s v="Deeg"/>
    <n v="36.08"/>
    <n v="5.73"/>
    <s v="Yes"/>
    <x v="0"/>
    <x v="0"/>
    <n v="1"/>
    <x v="1"/>
    <x v="0"/>
    <x v="1"/>
    <s v="3Jul1964"/>
    <n v="11363.28"/>
    <x v="2"/>
    <s v="tier - 1"/>
    <x v="0"/>
    <x v="13"/>
  </r>
  <r>
    <x v="979"/>
    <s v="Robertson"/>
    <n v="35.700000000000003"/>
    <n v="5.47"/>
    <s v="Yes"/>
    <x v="0"/>
    <x v="0"/>
    <n v="1"/>
    <x v="1"/>
    <x v="0"/>
    <x v="2"/>
    <s v="4Jul1964"/>
    <n v="11362.76"/>
    <x v="2"/>
    <s v="tier - 1"/>
    <x v="3"/>
    <x v="13"/>
  </r>
  <r>
    <x v="980"/>
    <s v="Peck"/>
    <n v="34.01"/>
    <n v="11.3"/>
    <s v="No"/>
    <x v="0"/>
    <x v="0"/>
    <n v="0"/>
    <x v="1"/>
    <x v="0"/>
    <x v="0"/>
    <s v="26Sep1965"/>
    <n v="11356.66"/>
    <x v="2"/>
    <s v="tier - 3"/>
    <x v="1"/>
    <x v="11"/>
  </r>
  <r>
    <x v="981"/>
    <s v="Burger"/>
    <n v="31.54"/>
    <n v="6.72"/>
    <s v="No"/>
    <x v="0"/>
    <x v="0"/>
    <n v="0"/>
    <x v="1"/>
    <x v="0"/>
    <x v="0"/>
    <s v="29Nov1965"/>
    <n v="11353.23"/>
    <x v="2"/>
    <s v="tier - 1"/>
    <x v="1"/>
    <x v="11"/>
  </r>
  <r>
    <x v="982"/>
    <s v="Blain"/>
    <n v="23.3"/>
    <n v="5.36"/>
    <s v="Yes"/>
    <x v="0"/>
    <x v="0"/>
    <n v="1"/>
    <x v="1"/>
    <x v="2"/>
    <x v="2"/>
    <s v="12Jul1964"/>
    <n v="11345.52"/>
    <x v="2"/>
    <s v="tier - 3"/>
    <x v="3"/>
    <x v="13"/>
  </r>
  <r>
    <x v="983"/>
    <s v="Winters"/>
    <n v="27.75"/>
    <n v="9.8800000000000008"/>
    <s v="No"/>
    <x v="0"/>
    <x v="0"/>
    <n v="0"/>
    <x v="1"/>
    <x v="1"/>
    <x v="0"/>
    <s v="2Nov1968"/>
    <n v="11344.32"/>
    <x v="2"/>
    <s v="tier - 2"/>
    <x v="15"/>
    <x v="0"/>
  </r>
  <r>
    <x v="984"/>
    <s v="McCue"/>
    <n v="42.46"/>
    <n v="4.1100000000000003"/>
    <s v="No"/>
    <x v="0"/>
    <x v="0"/>
    <n v="0"/>
    <x v="1"/>
    <x v="0"/>
    <x v="2"/>
    <s v="19Aug1989"/>
    <n v="11326.71"/>
    <x v="2"/>
    <s v="tier - 3"/>
    <x v="0"/>
    <x v="4"/>
  </r>
  <r>
    <x v="985"/>
    <s v="Webster"/>
    <n v="54.47"/>
    <n v="7.48"/>
    <s v="No"/>
    <x v="0"/>
    <x v="0"/>
    <n v="0"/>
    <x v="1"/>
    <x v="0"/>
    <x v="0"/>
    <s v="20Sep2002"/>
    <n v="11321.49"/>
    <x v="2"/>
    <s v="tier - 3"/>
    <x v="1"/>
    <x v="43"/>
  </r>
  <r>
    <x v="986"/>
    <s v="Anderson"/>
    <n v="24.93"/>
    <n v="9.18"/>
    <s v="Yes"/>
    <x v="0"/>
    <x v="1"/>
    <n v="1"/>
    <x v="1"/>
    <x v="1"/>
    <x v="0"/>
    <s v="11Jul1963"/>
    <n v="11319.12"/>
    <x v="2"/>
    <s v="tier - 1"/>
    <x v="1"/>
    <x v="8"/>
  </r>
  <r>
    <x v="987"/>
    <s v="Chiappone"/>
    <n v="48.12"/>
    <n v="4.51"/>
    <s v="Yes"/>
    <x v="0"/>
    <x v="0"/>
    <n v="1"/>
    <x v="1"/>
    <x v="0"/>
    <x v="2"/>
    <s v="10Dec1995"/>
    <n v="11318.57"/>
    <x v="2"/>
    <s v="tier - 2"/>
    <x v="12"/>
    <x v="40"/>
  </r>
  <r>
    <x v="988"/>
    <s v="Opie"/>
    <n v="24.91"/>
    <n v="7.33"/>
    <s v="Yes"/>
    <x v="0"/>
    <x v="1"/>
    <n v="1"/>
    <x v="1"/>
    <x v="1"/>
    <x v="0"/>
    <s v="22Nov1963"/>
    <n v="11312.33"/>
    <x v="2"/>
    <s v="tier - 3"/>
    <x v="1"/>
    <x v="8"/>
  </r>
  <r>
    <x v="989"/>
    <s v="Donnelly"/>
    <n v="27.645"/>
    <n v="10.56"/>
    <s v="No"/>
    <x v="0"/>
    <x v="0"/>
    <n v="0"/>
    <x v="1"/>
    <x v="1"/>
    <x v="0"/>
    <s v="6Oct1968"/>
    <n v="11305.93"/>
    <x v="2"/>
    <s v="tier - 1"/>
    <x v="1"/>
    <x v="0"/>
  </r>
  <r>
    <x v="990"/>
    <s v="Rall"/>
    <n v="33.700000000000003"/>
    <n v="4.01"/>
    <s v="No"/>
    <x v="0"/>
    <x v="0"/>
    <n v="2"/>
    <x v="1"/>
    <x v="0"/>
    <x v="2"/>
    <s v="25Sep1972"/>
    <n v="11299.34"/>
    <x v="2"/>
    <s v="tier - 2"/>
    <x v="3"/>
    <x v="29"/>
  </r>
  <r>
    <x v="991"/>
    <s v="Mitchell"/>
    <n v="38.93"/>
    <n v="5.64"/>
    <s v="Yes"/>
    <x v="0"/>
    <x v="0"/>
    <n v="1"/>
    <x v="1"/>
    <x v="0"/>
    <x v="2"/>
    <s v="14Nov1988"/>
    <n v="11294.57"/>
    <x v="2"/>
    <s v="tier - 1"/>
    <x v="13"/>
    <x v="24"/>
  </r>
  <r>
    <x v="992"/>
    <s v="Chen"/>
    <n v="32.774999999999999"/>
    <n v="8.02"/>
    <s v="Yes"/>
    <x v="0"/>
    <x v="0"/>
    <n v="2"/>
    <x v="1"/>
    <x v="0"/>
    <x v="0"/>
    <s v="22Jun1970"/>
    <n v="11289.11"/>
    <x v="2"/>
    <s v="tier - 1"/>
    <x v="1"/>
    <x v="2"/>
  </r>
  <r>
    <x v="993"/>
    <s v="Tufaro"/>
    <n v="29.83"/>
    <n v="7.2"/>
    <s v="Yes"/>
    <x v="0"/>
    <x v="0"/>
    <n v="0"/>
    <x v="1"/>
    <x v="1"/>
    <x v="0"/>
    <s v="14Jun1967"/>
    <n v="11286.54"/>
    <x v="2"/>
    <s v="tier - 3"/>
    <x v="2"/>
    <x v="23"/>
  </r>
  <r>
    <x v="994"/>
    <s v="Peters"/>
    <n v="28.31"/>
    <n v="4.55"/>
    <s v="No"/>
    <x v="1"/>
    <x v="0"/>
    <n v="1"/>
    <x v="1"/>
    <x v="1"/>
    <x v="2"/>
    <s v="4Oct2004"/>
    <n v="11272.33"/>
    <x v="2"/>
    <s v="tier - 2"/>
    <x v="9"/>
    <x v="41"/>
  </r>
  <r>
    <x v="995"/>
    <s v="Susedik"/>
    <n v="29.79"/>
    <n v="9.0299999999999994"/>
    <s v="No"/>
    <x v="0"/>
    <x v="0"/>
    <n v="0"/>
    <x v="1"/>
    <x v="1"/>
    <x v="0"/>
    <s v="26Dec1971"/>
    <n v="11265.71"/>
    <x v="2"/>
    <s v="tier - 1"/>
    <x v="15"/>
    <x v="14"/>
  </r>
  <r>
    <x v="996"/>
    <s v="Garcia"/>
    <n v="36.6"/>
    <n v="5.2"/>
    <s v="Yes"/>
    <x v="0"/>
    <x v="1"/>
    <n v="1"/>
    <x v="1"/>
    <x v="0"/>
    <x v="2"/>
    <s v="11Oct1969"/>
    <n v="11264.54"/>
    <x v="2"/>
    <s v="tier - 2"/>
    <x v="3"/>
    <x v="16"/>
  </r>
  <r>
    <x v="997"/>
    <s v="Deady"/>
    <n v="35.93"/>
    <n v="8.3000000000000007"/>
    <s v="Yes"/>
    <x v="0"/>
    <x v="0"/>
    <n v="0"/>
    <x v="1"/>
    <x v="0"/>
    <x v="0"/>
    <s v="2Oct1981"/>
    <n v="11255.29"/>
    <x v="2"/>
    <s v="tier - 1"/>
    <x v="12"/>
    <x v="36"/>
  </r>
  <r>
    <x v="998"/>
    <s v="Campbell"/>
    <n v="28.6"/>
    <n v="5.56"/>
    <s v="Yes"/>
    <x v="0"/>
    <x v="1"/>
    <n v="1"/>
    <x v="1"/>
    <x v="1"/>
    <x v="2"/>
    <s v="20Aug1969"/>
    <n v="11253.42"/>
    <x v="2"/>
    <s v="tier - 1"/>
    <x v="3"/>
    <x v="16"/>
  </r>
  <r>
    <x v="999"/>
    <s v="Schaefer"/>
    <n v="39.17"/>
    <n v="4.1500000000000004"/>
    <s v="No"/>
    <x v="0"/>
    <x v="0"/>
    <n v="0"/>
    <x v="1"/>
    <x v="0"/>
    <x v="2"/>
    <s v="17Dec1989"/>
    <n v="11250.43"/>
    <x v="2"/>
    <s v="tier - 2"/>
    <x v="12"/>
    <x v="4"/>
  </r>
  <r>
    <x v="1000"/>
    <s v="D'Alessandro"/>
    <n v="26.41"/>
    <n v="5.99"/>
    <s v="Yes"/>
    <x v="0"/>
    <x v="1"/>
    <n v="1"/>
    <x v="1"/>
    <x v="1"/>
    <x v="1"/>
    <s v="30Dec1969"/>
    <n v="11244.38"/>
    <x v="2"/>
    <s v="tier - 1"/>
    <x v="4"/>
    <x v="16"/>
  </r>
  <r>
    <x v="1001"/>
    <s v="Wyss"/>
    <n v="30.63"/>
    <n v="5.8"/>
    <s v="Yes"/>
    <x v="0"/>
    <x v="0"/>
    <n v="0"/>
    <x v="1"/>
    <x v="0"/>
    <x v="1"/>
    <s v="28Jun1976"/>
    <n v="11217.35"/>
    <x v="2"/>
    <s v="tier - 2"/>
    <x v="15"/>
    <x v="17"/>
  </r>
  <r>
    <x v="1002"/>
    <s v="Rose"/>
    <n v="31.73"/>
    <n v="7.32"/>
    <s v="Yes"/>
    <x v="0"/>
    <x v="0"/>
    <n v="2"/>
    <x v="1"/>
    <x v="0"/>
    <x v="0"/>
    <s v="14Jun1970"/>
    <n v="11187.66"/>
    <x v="2"/>
    <s v="tier - 2"/>
    <x v="1"/>
    <x v="2"/>
  </r>
  <r>
    <x v="1003"/>
    <s v="Hopper"/>
    <n v="30.7"/>
    <n v="5.16"/>
    <s v="No"/>
    <x v="0"/>
    <x v="0"/>
    <n v="2"/>
    <x v="1"/>
    <x v="0"/>
    <x v="2"/>
    <s v="3Sep1972"/>
    <n v="11186.2"/>
    <x v="2"/>
    <s v="tier - 2"/>
    <x v="14"/>
    <x v="29"/>
  </r>
  <r>
    <x v="1004"/>
    <s v="Finneran"/>
    <n v="25.934999999999999"/>
    <n v="5.96"/>
    <s v="Yes"/>
    <x v="0"/>
    <x v="0"/>
    <n v="2"/>
    <x v="1"/>
    <x v="1"/>
    <x v="1"/>
    <s v="6Aug1966"/>
    <n v="11165.42"/>
    <x v="2"/>
    <s v="tier - 1"/>
    <x v="4"/>
    <x v="25"/>
  </r>
  <r>
    <x v="1005"/>
    <s v="Basham"/>
    <n v="35.9"/>
    <n v="4.8499999999999996"/>
    <s v="Yes"/>
    <x v="0"/>
    <x v="1"/>
    <n v="1"/>
    <x v="1"/>
    <x v="0"/>
    <x v="2"/>
    <s v="25Jun1969"/>
    <n v="11163.57"/>
    <x v="2"/>
    <s v="tier - 2"/>
    <x v="3"/>
    <x v="16"/>
  </r>
  <r>
    <x v="1006"/>
    <s v="Inman"/>
    <n v="26.7"/>
    <n v="5.09"/>
    <s v="Yes"/>
    <x v="0"/>
    <x v="1"/>
    <n v="1"/>
    <x v="1"/>
    <x v="1"/>
    <x v="2"/>
    <s v="30Nov1969"/>
    <n v="11150.78"/>
    <x v="2"/>
    <s v="tier - 2"/>
    <x v="3"/>
    <x v="16"/>
  </r>
  <r>
    <x v="1007"/>
    <s v="Oscal"/>
    <n v="33.71"/>
    <n v="4.9400000000000004"/>
    <s v="No"/>
    <x v="0"/>
    <x v="0"/>
    <n v="0"/>
    <x v="1"/>
    <x v="0"/>
    <x v="2"/>
    <s v="20Aug1980"/>
    <n v="11103.33"/>
    <x v="2"/>
    <s v="tier - 1"/>
    <x v="14"/>
    <x v="26"/>
  </r>
  <r>
    <x v="1008"/>
    <s v="Craft"/>
    <n v="41.91"/>
    <n v="4.92"/>
    <s v="Yes"/>
    <x v="0"/>
    <x v="0"/>
    <n v="2"/>
    <x v="1"/>
    <x v="0"/>
    <x v="2"/>
    <s v="5Jul1966"/>
    <n v="11093.62"/>
    <x v="2"/>
    <s v="tier - 1"/>
    <x v="0"/>
    <x v="25"/>
  </r>
  <r>
    <x v="1009"/>
    <s v="Kebede"/>
    <n v="39.82"/>
    <n v="6.05"/>
    <s v="Yes"/>
    <x v="0"/>
    <x v="0"/>
    <n v="2"/>
    <x v="1"/>
    <x v="0"/>
    <x v="1"/>
    <s v="9Sep1966"/>
    <n v="11090.72"/>
    <x v="2"/>
    <s v="tier - 1"/>
    <x v="0"/>
    <x v="25"/>
  </r>
  <r>
    <x v="1010"/>
    <s v="Strobel"/>
    <n v="28.12"/>
    <n v="4.67"/>
    <s v="No"/>
    <x v="0"/>
    <x v="0"/>
    <n v="2"/>
    <x v="1"/>
    <x v="1"/>
    <x v="2"/>
    <s v="7Oct1972"/>
    <n v="11085.59"/>
    <x v="2"/>
    <s v="tier - 2"/>
    <x v="1"/>
    <x v="29"/>
  </r>
  <r>
    <x v="1011"/>
    <s v="Dalton"/>
    <n v="26.98"/>
    <n v="9.81"/>
    <s v="Yes"/>
    <x v="0"/>
    <x v="0"/>
    <n v="0"/>
    <x v="1"/>
    <x v="1"/>
    <x v="0"/>
    <s v="4Sep1967"/>
    <n v="11082.58"/>
    <x v="2"/>
    <s v="tier - 2"/>
    <x v="1"/>
    <x v="23"/>
  </r>
  <r>
    <x v="1012"/>
    <s v="Morimoto"/>
    <n v="27.2"/>
    <n v="6.06"/>
    <s v="Yes"/>
    <x v="0"/>
    <x v="0"/>
    <n v="2"/>
    <x v="1"/>
    <x v="1"/>
    <x v="1"/>
    <s v="20Nov1966"/>
    <n v="11073.18"/>
    <x v="2"/>
    <s v="tier - 3"/>
    <x v="3"/>
    <x v="25"/>
  </r>
  <r>
    <x v="1013"/>
    <s v="Manlove"/>
    <n v="25.3"/>
    <n v="5.19"/>
    <s v="Yes"/>
    <x v="0"/>
    <x v="0"/>
    <n v="2"/>
    <x v="1"/>
    <x v="1"/>
    <x v="2"/>
    <s v="7Nov1966"/>
    <n v="11070.54"/>
    <x v="2"/>
    <s v="tier - 3"/>
    <x v="3"/>
    <x v="25"/>
  </r>
  <r>
    <x v="1014"/>
    <s v="Madzik"/>
    <n v="30.25"/>
    <n v="10.16"/>
    <s v="No"/>
    <x v="0"/>
    <x v="0"/>
    <n v="0"/>
    <x v="1"/>
    <x v="0"/>
    <x v="0"/>
    <s v="9Nov1971"/>
    <n v="11068.77"/>
    <x v="2"/>
    <s v="tier - 2"/>
    <x v="1"/>
    <x v="14"/>
  </r>
  <r>
    <x v="1015"/>
    <s v="Hobson"/>
    <n v="54"/>
    <n v="4.68"/>
    <s v="Yes"/>
    <x v="1"/>
    <x v="0"/>
    <n v="2"/>
    <x v="1"/>
    <x v="0"/>
    <x v="2"/>
    <s v="18Sep2000"/>
    <n v="11068.7"/>
    <x v="2"/>
    <s v="tier - 1"/>
    <x v="3"/>
    <x v="22"/>
  </r>
  <r>
    <x v="1016"/>
    <s v="Reyes"/>
    <n v="51.86"/>
    <n v="5.32"/>
    <s v="Yes"/>
    <x v="0"/>
    <x v="0"/>
    <n v="0"/>
    <x v="1"/>
    <x v="0"/>
    <x v="2"/>
    <s v="17Dec2001"/>
    <n v="11046.02"/>
    <x v="2"/>
    <s v="tier - 1"/>
    <x v="12"/>
    <x v="47"/>
  </r>
  <r>
    <x v="1017"/>
    <s v="Tierney"/>
    <n v="31.39"/>
    <n v="6.99"/>
    <s v="No"/>
    <x v="0"/>
    <x v="0"/>
    <n v="0"/>
    <x v="1"/>
    <x v="0"/>
    <x v="0"/>
    <s v="30Aug1974"/>
    <n v="11037.85"/>
    <x v="2"/>
    <s v="tier - 2"/>
    <x v="15"/>
    <x v="20"/>
  </r>
  <r>
    <x v="1018"/>
    <s v="Gabris"/>
    <n v="39.97"/>
    <n v="5.55"/>
    <s v="No"/>
    <x v="0"/>
    <x v="0"/>
    <n v="0"/>
    <x v="1"/>
    <x v="0"/>
    <x v="2"/>
    <s v="25Oct1989"/>
    <n v="11037.51"/>
    <x v="2"/>
    <s v="tier - 1"/>
    <x v="1"/>
    <x v="4"/>
  </r>
  <r>
    <x v="1019"/>
    <s v="Howard"/>
    <n v="41.23"/>
    <n v="6.94"/>
    <s v="No"/>
    <x v="0"/>
    <x v="0"/>
    <n v="0"/>
    <x v="1"/>
    <x v="0"/>
    <x v="0"/>
    <s v="10Dec1974"/>
    <n v="11033.66"/>
    <x v="2"/>
    <s v="tier - 3"/>
    <x v="1"/>
    <x v="20"/>
  </r>
  <r>
    <x v="1020"/>
    <s v="Kallay"/>
    <n v="49.45"/>
    <n v="4.2"/>
    <s v="Yes"/>
    <x v="0"/>
    <x v="0"/>
    <n v="0"/>
    <x v="1"/>
    <x v="0"/>
    <x v="2"/>
    <s v="21Jul1996"/>
    <n v="11028.56"/>
    <x v="2"/>
    <s v="tier - 3"/>
    <x v="1"/>
    <x v="45"/>
  </r>
  <r>
    <x v="1021"/>
    <s v="Leguizamo"/>
    <n v="41.04"/>
    <n v="5.59"/>
    <s v="No"/>
    <x v="0"/>
    <x v="0"/>
    <n v="0"/>
    <x v="1"/>
    <x v="0"/>
    <x v="2"/>
    <s v="26Jun1991"/>
    <n v="11018.05"/>
    <x v="2"/>
    <s v="tier - 2"/>
    <x v="1"/>
    <x v="42"/>
  </r>
  <r>
    <x v="1022"/>
    <s v="Escartin"/>
    <n v="27.93"/>
    <n v="9.9600000000000009"/>
    <s v="No"/>
    <x v="0"/>
    <x v="0"/>
    <n v="0"/>
    <x v="1"/>
    <x v="1"/>
    <x v="0"/>
    <s v="15Dec1974"/>
    <n v="11015.17"/>
    <x v="2"/>
    <s v="tier - 1"/>
    <x v="1"/>
    <x v="20"/>
  </r>
  <r>
    <x v="1023"/>
    <s v="Chorey"/>
    <n v="21.01"/>
    <n v="7.37"/>
    <s v="No"/>
    <x v="0"/>
    <x v="0"/>
    <n v="0"/>
    <x v="1"/>
    <x v="2"/>
    <x v="0"/>
    <s v="24Oct1968"/>
    <n v="11013.71"/>
    <x v="2"/>
    <s v="tier - 1"/>
    <x v="0"/>
    <x v="0"/>
  </r>
  <r>
    <x v="1024"/>
    <s v="McVay"/>
    <n v="52.37"/>
    <n v="5.0599999999999996"/>
    <s v="Yes"/>
    <x v="1"/>
    <x v="0"/>
    <n v="2"/>
    <x v="1"/>
    <x v="0"/>
    <x v="2"/>
    <s v="17Sep2000"/>
    <n v="10991.58"/>
    <x v="2"/>
    <s v="tier - 3"/>
    <x v="1"/>
    <x v="22"/>
  </r>
  <r>
    <x v="1025"/>
    <s v="Vinson"/>
    <n v="40.369999999999997"/>
    <n v="8.2100000000000009"/>
    <s v="No"/>
    <x v="0"/>
    <x v="0"/>
    <n v="0"/>
    <x v="1"/>
    <x v="0"/>
    <x v="0"/>
    <s v="18Dec1965"/>
    <n v="10982.5"/>
    <x v="2"/>
    <s v="tier - 3"/>
    <x v="0"/>
    <x v="11"/>
  </r>
  <r>
    <x v="1026"/>
    <s v="Astrike-Davis"/>
    <n v="41.47"/>
    <n v="10.34"/>
    <s v="No"/>
    <x v="0"/>
    <x v="0"/>
    <n v="2"/>
    <x v="1"/>
    <x v="0"/>
    <x v="0"/>
    <s v="21Oct1973"/>
    <n v="10977.21"/>
    <x v="2"/>
    <s v="tier - 1"/>
    <x v="0"/>
    <x v="30"/>
  </r>
  <r>
    <x v="1027"/>
    <s v="Harder"/>
    <n v="33.725000000000001"/>
    <n v="5.51"/>
    <s v="Yes"/>
    <x v="0"/>
    <x v="0"/>
    <n v="2"/>
    <x v="1"/>
    <x v="0"/>
    <x v="2"/>
    <s v="9Jul1966"/>
    <n v="10976.25"/>
    <x v="2"/>
    <s v="tier - 2"/>
    <x v="1"/>
    <x v="25"/>
  </r>
  <r>
    <x v="1028"/>
    <s v="Bell"/>
    <n v="28.1"/>
    <n v="11.2"/>
    <s v="No"/>
    <x v="0"/>
    <x v="0"/>
    <n v="0"/>
    <x v="1"/>
    <x v="1"/>
    <x v="0"/>
    <s v="19Jun1965"/>
    <n v="10965.45"/>
    <x v="2"/>
    <s v="tier - 2"/>
    <x v="3"/>
    <x v="11"/>
  </r>
  <r>
    <x v="1029"/>
    <s v="Dawes"/>
    <n v="37.43"/>
    <n v="4.3499999999999996"/>
    <s v="Yes"/>
    <x v="0"/>
    <x v="1"/>
    <n v="1"/>
    <x v="1"/>
    <x v="0"/>
    <x v="2"/>
    <s v="14Aug1969"/>
    <n v="10959.69"/>
    <x v="2"/>
    <s v="tier - 3"/>
    <x v="1"/>
    <x v="16"/>
  </r>
  <r>
    <x v="1030"/>
    <s v="Larios"/>
    <n v="23.7"/>
    <n v="10.45"/>
    <s v="No"/>
    <x v="0"/>
    <x v="0"/>
    <n v="0"/>
    <x v="1"/>
    <x v="2"/>
    <x v="0"/>
    <s v="4Dec1965"/>
    <n v="10959.33"/>
    <x v="2"/>
    <s v="tier - 3"/>
    <x v="3"/>
    <x v="11"/>
  </r>
  <r>
    <x v="1031"/>
    <s v="Yaremczuk"/>
    <n v="24.795000000000002"/>
    <n v="4.07"/>
    <s v="Yes"/>
    <x v="0"/>
    <x v="1"/>
    <n v="1"/>
    <x v="1"/>
    <x v="2"/>
    <x v="2"/>
    <s v="10Nov1969"/>
    <n v="10942.13"/>
    <x v="2"/>
    <s v="tier - 3"/>
    <x v="1"/>
    <x v="16"/>
  </r>
  <r>
    <x v="1032"/>
    <s v="Knight"/>
    <n v="31.9"/>
    <n v="8.34"/>
    <s v="No"/>
    <x v="0"/>
    <x v="0"/>
    <n v="0"/>
    <x v="1"/>
    <x v="0"/>
    <x v="0"/>
    <s v="12Nov1968"/>
    <n v="10928.85"/>
    <x v="2"/>
    <s v="tier - 3"/>
    <x v="0"/>
    <x v="0"/>
  </r>
  <r>
    <x v="1033"/>
    <s v="Eversman"/>
    <n v="32.68"/>
    <n v="7.41"/>
    <s v="No"/>
    <x v="0"/>
    <x v="0"/>
    <n v="0"/>
    <x v="1"/>
    <x v="0"/>
    <x v="0"/>
    <s v="13Nov1968"/>
    <n v="10923.93"/>
    <x v="2"/>
    <s v="tier - 1"/>
    <x v="2"/>
    <x v="0"/>
  </r>
  <r>
    <x v="1034"/>
    <s v="Hickory"/>
    <n v="47.13"/>
    <n v="4.3099999999999996"/>
    <s v="No"/>
    <x v="0"/>
    <x v="0"/>
    <n v="0"/>
    <x v="1"/>
    <x v="0"/>
    <x v="2"/>
    <s v="6Sep1994"/>
    <n v="10886.66"/>
    <x v="2"/>
    <s v="tier - 3"/>
    <x v="1"/>
    <x v="6"/>
  </r>
  <r>
    <x v="1035"/>
    <s v="Mooney"/>
    <n v="36.67"/>
    <n v="10.83"/>
    <s v="No"/>
    <x v="0"/>
    <x v="0"/>
    <n v="0"/>
    <x v="1"/>
    <x v="0"/>
    <x v="0"/>
    <s v="20Dec1971"/>
    <n v="10848.13"/>
    <x v="2"/>
    <s v="tier - 3"/>
    <x v="1"/>
    <x v="14"/>
  </r>
  <r>
    <x v="1036"/>
    <s v="Craighead"/>
    <n v="33.630000000000003"/>
    <n v="11.31"/>
    <s v="No"/>
    <x v="0"/>
    <x v="0"/>
    <n v="0"/>
    <x v="1"/>
    <x v="0"/>
    <x v="0"/>
    <s v="28Jul1968"/>
    <n v="10825.25"/>
    <x v="2"/>
    <s v="tier - 3"/>
    <x v="1"/>
    <x v="0"/>
  </r>
  <r>
    <x v="1037"/>
    <s v="Gardner"/>
    <n v="32.67"/>
    <n v="11.81"/>
    <s v="Yes"/>
    <x v="0"/>
    <x v="0"/>
    <n v="0"/>
    <x v="1"/>
    <x v="0"/>
    <x v="0"/>
    <s v="2Oct1967"/>
    <n v="10807.49"/>
    <x v="2"/>
    <s v="tier - 2"/>
    <x v="0"/>
    <x v="23"/>
  </r>
  <r>
    <x v="1038"/>
    <s v="Lohrenz"/>
    <n v="33.299999999999997"/>
    <n v="8.26"/>
    <s v="Yes"/>
    <x v="0"/>
    <x v="0"/>
    <n v="2"/>
    <x v="1"/>
    <x v="0"/>
    <x v="0"/>
    <s v="18Dec1970"/>
    <n v="10806.84"/>
    <x v="2"/>
    <s v="tier - 2"/>
    <x v="3"/>
    <x v="2"/>
  </r>
  <r>
    <x v="1039"/>
    <s v="Demise"/>
    <n v="30.78"/>
    <n v="10.74"/>
    <s v="Yes"/>
    <x v="0"/>
    <x v="0"/>
    <n v="2"/>
    <x v="1"/>
    <x v="0"/>
    <x v="0"/>
    <s v="28Oct1970"/>
    <n v="10797.34"/>
    <x v="2"/>
    <s v="tier - 2"/>
    <x v="8"/>
    <x v="2"/>
  </r>
  <r>
    <x v="1040"/>
    <s v="Nelson"/>
    <n v="28.975000000000001"/>
    <n v="7.69"/>
    <s v="Yes"/>
    <x v="0"/>
    <x v="0"/>
    <n v="0"/>
    <x v="1"/>
    <x v="1"/>
    <x v="0"/>
    <s v="23Oct1967"/>
    <n v="10796.35"/>
    <x v="2"/>
    <s v="tier - 1"/>
    <x v="9"/>
    <x v="23"/>
  </r>
  <r>
    <x v="1041"/>
    <s v="Guitard"/>
    <n v="33.4"/>
    <n v="4.84"/>
    <s v="No"/>
    <x v="0"/>
    <x v="0"/>
    <n v="0"/>
    <x v="1"/>
    <x v="0"/>
    <x v="2"/>
    <s v="24Dec1999"/>
    <n v="10795.94"/>
    <x v="2"/>
    <s v="tier - 1"/>
    <x v="3"/>
    <x v="35"/>
  </r>
  <r>
    <x v="1042"/>
    <s v="Navas"/>
    <n v="21.5"/>
    <n v="9.77"/>
    <s v="Yes"/>
    <x v="0"/>
    <x v="0"/>
    <n v="0"/>
    <x v="1"/>
    <x v="2"/>
    <x v="0"/>
    <s v="11Nov1967"/>
    <n v="10791.96"/>
    <x v="2"/>
    <s v="tier - 2"/>
    <x v="3"/>
    <x v="23"/>
  </r>
  <r>
    <x v="1043"/>
    <s v="Ptucha"/>
    <n v="38.14"/>
    <n v="5.84"/>
    <s v="No"/>
    <x v="0"/>
    <x v="0"/>
    <n v="0"/>
    <x v="1"/>
    <x v="0"/>
    <x v="1"/>
    <s v="25Nov1989"/>
    <n v="10769.75"/>
    <x v="2"/>
    <s v="tier - 2"/>
    <x v="13"/>
    <x v="4"/>
  </r>
  <r>
    <x v="1044"/>
    <s v="Kirouac"/>
    <n v="35.42"/>
    <n v="8.6999999999999993"/>
    <s v="Yes"/>
    <x v="0"/>
    <x v="0"/>
    <n v="1"/>
    <x v="1"/>
    <x v="0"/>
    <x v="0"/>
    <s v="29Aug1986"/>
    <n v="10749.02"/>
    <x v="2"/>
    <s v="tier - 1"/>
    <x v="12"/>
    <x v="27"/>
  </r>
  <r>
    <x v="1045"/>
    <s v="Toews"/>
    <n v="35.625"/>
    <n v="10.79"/>
    <s v="No"/>
    <x v="0"/>
    <x v="0"/>
    <n v="0"/>
    <x v="1"/>
    <x v="0"/>
    <x v="0"/>
    <s v="9Dec1974"/>
    <n v="10736.87"/>
    <x v="2"/>
    <s v="tier - 1"/>
    <x v="4"/>
    <x v="20"/>
  </r>
  <r>
    <x v="1046"/>
    <s v="Perry"/>
    <n v="45.51"/>
    <n v="4.32"/>
    <s v="No"/>
    <x v="0"/>
    <x v="0"/>
    <n v="1"/>
    <x v="1"/>
    <x v="0"/>
    <x v="2"/>
    <s v="25Jun1992"/>
    <n v="10719.57"/>
    <x v="2"/>
    <s v="tier - 1"/>
    <x v="1"/>
    <x v="34"/>
  </r>
  <r>
    <x v="1047"/>
    <s v="Kretz"/>
    <n v="37.1"/>
    <n v="7.19"/>
    <s v="Yes"/>
    <x v="0"/>
    <x v="0"/>
    <n v="0"/>
    <x v="1"/>
    <x v="0"/>
    <x v="0"/>
    <s v="5Oct1967"/>
    <n v="10713.64"/>
    <x v="2"/>
    <s v="tier - 3"/>
    <x v="3"/>
    <x v="23"/>
  </r>
  <r>
    <x v="1048"/>
    <s v="Hempel"/>
    <n v="30.5"/>
    <n v="11.94"/>
    <s v="Yes"/>
    <x v="0"/>
    <x v="0"/>
    <n v="0"/>
    <x v="1"/>
    <x v="0"/>
    <x v="0"/>
    <s v="30Jul1967"/>
    <n v="10704.47"/>
    <x v="2"/>
    <s v="tier - 2"/>
    <x v="3"/>
    <x v="23"/>
  </r>
  <r>
    <x v="1049"/>
    <s v="McBroom"/>
    <n v="28.16"/>
    <n v="5.56"/>
    <s v="No"/>
    <x v="0"/>
    <x v="0"/>
    <n v="2"/>
    <x v="1"/>
    <x v="1"/>
    <x v="2"/>
    <s v="24Oct1972"/>
    <n v="10702.64"/>
    <x v="2"/>
    <s v="tier - 3"/>
    <x v="0"/>
    <x v="29"/>
  </r>
  <r>
    <x v="1050"/>
    <s v="Yoo"/>
    <n v="29.1"/>
    <n v="5.64"/>
    <s v="Yes"/>
    <x v="0"/>
    <x v="0"/>
    <n v="0"/>
    <x v="1"/>
    <x v="1"/>
    <x v="2"/>
    <s v="30Sep1976"/>
    <n v="10698.38"/>
    <x v="2"/>
    <s v="tier - 1"/>
    <x v="15"/>
    <x v="17"/>
  </r>
  <r>
    <x v="1051"/>
    <s v="Rand"/>
    <n v="30.22"/>
    <n v="4.6500000000000004"/>
    <s v="No"/>
    <x v="0"/>
    <x v="0"/>
    <n v="0"/>
    <x v="1"/>
    <x v="0"/>
    <x v="2"/>
    <s v="2Aug1977"/>
    <n v="10690.11"/>
    <x v="2"/>
    <s v="tier - 2"/>
    <x v="14"/>
    <x v="1"/>
  </r>
  <r>
    <x v="1052"/>
    <s v="Wolfe"/>
    <n v="24.29"/>
    <n v="9.0500000000000007"/>
    <s v="No"/>
    <x v="0"/>
    <x v="0"/>
    <n v="0"/>
    <x v="1"/>
    <x v="2"/>
    <x v="0"/>
    <s v="7Sep1962"/>
    <n v="10676.83"/>
    <x v="2"/>
    <s v="tier - 3"/>
    <x v="0"/>
    <x v="5"/>
  </r>
  <r>
    <x v="1053"/>
    <s v="Vance"/>
    <n v="29.39"/>
    <n v="4.5199999999999996"/>
    <s v="Yes"/>
    <x v="0"/>
    <x v="0"/>
    <n v="0"/>
    <x v="1"/>
    <x v="1"/>
    <x v="2"/>
    <s v="22Nov1976"/>
    <n v="10665.44"/>
    <x v="2"/>
    <s v="tier - 2"/>
    <x v="14"/>
    <x v="17"/>
  </r>
  <r>
    <x v="1054"/>
    <s v="Burnett"/>
    <n v="25.66"/>
    <n v="4.62"/>
    <s v="Yes"/>
    <x v="0"/>
    <x v="0"/>
    <n v="1"/>
    <x v="1"/>
    <x v="1"/>
    <x v="2"/>
    <s v="8Aug1964"/>
    <n v="10627.81"/>
    <x v="2"/>
    <s v="tier - 3"/>
    <x v="0"/>
    <x v="13"/>
  </r>
  <r>
    <x v="1055"/>
    <s v="Clason"/>
    <n v="39.11"/>
    <n v="5.87"/>
    <s v="No"/>
    <x v="0"/>
    <x v="0"/>
    <n v="0"/>
    <x v="1"/>
    <x v="0"/>
    <x v="1"/>
    <s v="6Jul1990"/>
    <n v="10620.26"/>
    <x v="2"/>
    <s v="tier - 3"/>
    <x v="1"/>
    <x v="3"/>
  </r>
  <r>
    <x v="1056"/>
    <s v="Donnelly"/>
    <n v="43.78"/>
    <n v="5.71"/>
    <s v="No"/>
    <x v="0"/>
    <x v="0"/>
    <n v="1"/>
    <x v="1"/>
    <x v="0"/>
    <x v="1"/>
    <s v="23Jul1992"/>
    <n v="10617.04"/>
    <x v="2"/>
    <s v="tier - 3"/>
    <x v="12"/>
    <x v="34"/>
  </r>
  <r>
    <x v="1057"/>
    <s v="Pietz"/>
    <n v="24.35"/>
    <n v="9.08"/>
    <s v="No"/>
    <x v="0"/>
    <x v="0"/>
    <n v="0"/>
    <x v="1"/>
    <x v="2"/>
    <x v="0"/>
    <s v="27Jun1965"/>
    <n v="10608.67"/>
    <x v="2"/>
    <s v="tier - 3"/>
    <x v="1"/>
    <x v="11"/>
  </r>
  <r>
    <x v="1058"/>
    <s v="Tegenkamp"/>
    <n v="40.299999999999997"/>
    <n v="5.3"/>
    <s v="Yes"/>
    <x v="0"/>
    <x v="0"/>
    <n v="2"/>
    <x v="1"/>
    <x v="0"/>
    <x v="2"/>
    <s v="2Jul1966"/>
    <n v="10602.39"/>
    <x v="2"/>
    <s v="tier - 3"/>
    <x v="3"/>
    <x v="25"/>
  </r>
  <r>
    <x v="1059"/>
    <s v="Dover"/>
    <n v="32.774999999999999"/>
    <n v="11.76"/>
    <s v="Yes"/>
    <x v="0"/>
    <x v="0"/>
    <n v="0"/>
    <x v="1"/>
    <x v="0"/>
    <x v="0"/>
    <s v="23Jun1967"/>
    <n v="10601.63"/>
    <x v="2"/>
    <s v="tier - 2"/>
    <x v="1"/>
    <x v="23"/>
  </r>
  <r>
    <x v="1060"/>
    <s v="Dockemeyer"/>
    <n v="39.6"/>
    <n v="5.1100000000000003"/>
    <s v="Yes"/>
    <x v="0"/>
    <x v="0"/>
    <n v="2"/>
    <x v="1"/>
    <x v="0"/>
    <x v="2"/>
    <s v="20Jul1966"/>
    <n v="10601.41"/>
    <x v="2"/>
    <s v="tier - 2"/>
    <x v="3"/>
    <x v="25"/>
  </r>
  <r>
    <x v="1061"/>
    <s v="Steele"/>
    <n v="30.97"/>
    <n v="5.54"/>
    <s v="No"/>
    <x v="0"/>
    <x v="0"/>
    <n v="2"/>
    <x v="1"/>
    <x v="0"/>
    <x v="2"/>
    <s v="14Dec1972"/>
    <n v="10600.55"/>
    <x v="2"/>
    <s v="tier - 1"/>
    <x v="1"/>
    <x v="29"/>
  </r>
  <r>
    <x v="1062"/>
    <s v="Harel"/>
    <n v="27.645"/>
    <n v="8.8699999999999992"/>
    <s v="Yes"/>
    <x v="0"/>
    <x v="0"/>
    <n v="0"/>
    <x v="1"/>
    <x v="1"/>
    <x v="0"/>
    <s v="29Nov1967"/>
    <n v="10594.5"/>
    <x v="2"/>
    <s v="tier - 1"/>
    <x v="1"/>
    <x v="23"/>
  </r>
  <r>
    <x v="1063"/>
    <s v="Aguila"/>
    <n v="34.43"/>
    <n v="5.96"/>
    <s v="Yes"/>
    <x v="0"/>
    <x v="0"/>
    <n v="2"/>
    <x v="1"/>
    <x v="0"/>
    <x v="1"/>
    <s v="3Nov1966"/>
    <n v="10594.23"/>
    <x v="2"/>
    <s v="tier - 3"/>
    <x v="0"/>
    <x v="25"/>
  </r>
  <r>
    <x v="1064"/>
    <s v="Vallejo Sarmiento"/>
    <n v="39.6"/>
    <n v="4.4400000000000004"/>
    <s v="Yes"/>
    <x v="0"/>
    <x v="1"/>
    <n v="1"/>
    <x v="1"/>
    <x v="0"/>
    <x v="2"/>
    <s v="25Dec1969"/>
    <n v="10579.71"/>
    <x v="2"/>
    <s v="tier - 3"/>
    <x v="0"/>
    <x v="16"/>
  </r>
  <r>
    <x v="1065"/>
    <s v="Beisheim"/>
    <n v="22.1"/>
    <n v="4.6500000000000004"/>
    <s v="Yes"/>
    <x v="0"/>
    <x v="0"/>
    <n v="2"/>
    <x v="1"/>
    <x v="2"/>
    <x v="2"/>
    <s v="11Dec1966"/>
    <n v="10577.09"/>
    <x v="2"/>
    <s v="tier - 3"/>
    <x v="3"/>
    <x v="25"/>
  </r>
  <r>
    <x v="1066"/>
    <s v="Lenhoff"/>
    <n v="33.25"/>
    <n v="5.64"/>
    <s v="Yes"/>
    <x v="0"/>
    <x v="1"/>
    <n v="1"/>
    <x v="1"/>
    <x v="0"/>
    <x v="2"/>
    <s v="17Jul1969"/>
    <n v="10564.88"/>
    <x v="2"/>
    <s v="tier - 1"/>
    <x v="2"/>
    <x v="16"/>
  </r>
  <r>
    <x v="1067"/>
    <s v="Wehrwein"/>
    <n v="33.33"/>
    <n v="10.19"/>
    <s v="No"/>
    <x v="0"/>
    <x v="0"/>
    <n v="0"/>
    <x v="1"/>
    <x v="0"/>
    <x v="0"/>
    <s v="29Jun1971"/>
    <n v="10560.49"/>
    <x v="2"/>
    <s v="tier - 2"/>
    <x v="0"/>
    <x v="14"/>
  </r>
  <r>
    <x v="1068"/>
    <s v="Wallace"/>
    <n v="30.5"/>
    <n v="10.79"/>
    <s v="No"/>
    <x v="0"/>
    <x v="0"/>
    <n v="0"/>
    <x v="1"/>
    <x v="0"/>
    <x v="0"/>
    <s v="26Sep1971"/>
    <n v="10546.48"/>
    <x v="2"/>
    <s v="tier - 3"/>
    <x v="3"/>
    <x v="14"/>
  </r>
  <r>
    <x v="1069"/>
    <s v="Markowitz"/>
    <n v="30.3"/>
    <n v="4.24"/>
    <s v="No"/>
    <x v="0"/>
    <x v="0"/>
    <n v="0"/>
    <x v="1"/>
    <x v="0"/>
    <x v="2"/>
    <s v="25Oct1977"/>
    <n v="10495.6"/>
    <x v="2"/>
    <s v="tier - 1"/>
    <x v="1"/>
    <x v="1"/>
  </r>
  <r>
    <x v="1070"/>
    <s v="Vos"/>
    <n v="26.22"/>
    <n v="5.83"/>
    <s v="No"/>
    <x v="0"/>
    <x v="0"/>
    <n v="2"/>
    <x v="1"/>
    <x v="1"/>
    <x v="1"/>
    <s v="19Oct1972"/>
    <n v="10493.95"/>
    <x v="2"/>
    <s v="tier - 1"/>
    <x v="1"/>
    <x v="29"/>
  </r>
  <r>
    <x v="1071"/>
    <s v="McLeod"/>
    <n v="29.99"/>
    <n v="11.85"/>
    <s v="No"/>
    <x v="0"/>
    <x v="0"/>
    <n v="0"/>
    <x v="1"/>
    <x v="0"/>
    <x v="0"/>
    <s v="21Aug1978"/>
    <n v="10486.55"/>
    <x v="2"/>
    <s v="tier - 3"/>
    <x v="15"/>
    <x v="9"/>
  </r>
  <r>
    <x v="1072"/>
    <s v="Balcom"/>
    <n v="36.380000000000003"/>
    <n v="5.98"/>
    <s v="No"/>
    <x v="0"/>
    <x v="0"/>
    <n v="1"/>
    <x v="1"/>
    <x v="0"/>
    <x v="1"/>
    <s v="28Jun1987"/>
    <n v="10464.83"/>
    <x v="2"/>
    <s v="tier - 1"/>
    <x v="1"/>
    <x v="38"/>
  </r>
  <r>
    <x v="1073"/>
    <s v="Dirth"/>
    <n v="31.16"/>
    <n v="4.26"/>
    <s v="Yes"/>
    <x v="0"/>
    <x v="1"/>
    <n v="1"/>
    <x v="1"/>
    <x v="0"/>
    <x v="2"/>
    <s v="22Sep1969"/>
    <n v="10461.98"/>
    <x v="2"/>
    <s v="tier - 1"/>
    <x v="1"/>
    <x v="16"/>
  </r>
  <r>
    <x v="1074"/>
    <s v="Inglish"/>
    <n v="25.55"/>
    <n v="4.96"/>
    <s v="Yes"/>
    <x v="0"/>
    <x v="0"/>
    <n v="1"/>
    <x v="1"/>
    <x v="1"/>
    <x v="2"/>
    <s v="27Jul1964"/>
    <n v="10459.19"/>
    <x v="2"/>
    <s v="tier - 1"/>
    <x v="0"/>
    <x v="13"/>
  </r>
  <r>
    <x v="1075"/>
    <s v="Matthews"/>
    <n v="28.77"/>
    <n v="4"/>
    <s v="Yes"/>
    <x v="0"/>
    <x v="0"/>
    <n v="0"/>
    <x v="1"/>
    <x v="1"/>
    <x v="2"/>
    <s v="3Aug1976"/>
    <n v="10455.14"/>
    <x v="2"/>
    <s v="tier - 2"/>
    <x v="14"/>
    <x v="17"/>
  </r>
  <r>
    <x v="1076"/>
    <s v="Massa-Musiak"/>
    <n v="23.14"/>
    <n v="4.1500000000000004"/>
    <s v="Yes"/>
    <x v="0"/>
    <x v="0"/>
    <n v="1"/>
    <x v="1"/>
    <x v="2"/>
    <x v="2"/>
    <s v="14Oct1964"/>
    <n v="10455.1"/>
    <x v="2"/>
    <s v="tier - 1"/>
    <x v="1"/>
    <x v="13"/>
  </r>
  <r>
    <x v="1077"/>
    <s v="Bailey"/>
    <n v="39.6"/>
    <n v="11.36"/>
    <s v="No"/>
    <x v="0"/>
    <x v="0"/>
    <n v="0"/>
    <x v="1"/>
    <x v="0"/>
    <x v="0"/>
    <s v="8Nov1968"/>
    <n v="10450.549999999999"/>
    <x v="2"/>
    <s v="tier - 1"/>
    <x v="3"/>
    <x v="0"/>
  </r>
  <r>
    <x v="1078"/>
    <s v="Jacoby"/>
    <n v="29.2"/>
    <n v="7.53"/>
    <s v="No"/>
    <x v="0"/>
    <x v="0"/>
    <n v="0"/>
    <x v="1"/>
    <x v="1"/>
    <x v="0"/>
    <s v="29Aug1968"/>
    <n v="10436.1"/>
    <x v="2"/>
    <s v="tier - 3"/>
    <x v="3"/>
    <x v="0"/>
  </r>
  <r>
    <x v="1079"/>
    <s v="Crimmings"/>
    <n v="32.774999999999999"/>
    <n v="7.95"/>
    <s v="No"/>
    <x v="0"/>
    <x v="0"/>
    <n v="0"/>
    <x v="1"/>
    <x v="0"/>
    <x v="0"/>
    <s v="23Aug1968"/>
    <n v="10435.07"/>
    <x v="2"/>
    <s v="tier - 1"/>
    <x v="4"/>
    <x v="0"/>
  </r>
  <r>
    <x v="1080"/>
    <s v="Crane"/>
    <n v="24.035"/>
    <n v="8.5"/>
    <s v="No"/>
    <x v="0"/>
    <x v="0"/>
    <n v="0"/>
    <x v="1"/>
    <x v="2"/>
    <x v="0"/>
    <s v="27Dec1968"/>
    <n v="10422.92"/>
    <x v="2"/>
    <s v="tier - 1"/>
    <x v="6"/>
    <x v="0"/>
  </r>
  <r>
    <x v="1081"/>
    <s v="Swartzfager"/>
    <n v="30.55"/>
    <n v="5.89"/>
    <s v="No"/>
    <x v="0"/>
    <x v="1"/>
    <n v="1"/>
    <x v="1"/>
    <x v="0"/>
    <x v="1"/>
    <s v="25Nov1979"/>
    <n v="10419.65"/>
    <x v="2"/>
    <s v="tier - 2"/>
    <x v="15"/>
    <x v="19"/>
  </r>
  <r>
    <x v="1082"/>
    <s v="Clevenger"/>
    <n v="28.81"/>
    <n v="8.76"/>
    <s v="No"/>
    <x v="0"/>
    <x v="0"/>
    <n v="2"/>
    <x v="1"/>
    <x v="1"/>
    <x v="0"/>
    <s v="11Oct1973"/>
    <n v="10419.59"/>
    <x v="2"/>
    <s v="tier - 2"/>
    <x v="15"/>
    <x v="30"/>
  </r>
  <r>
    <x v="1083"/>
    <s v="Reichardt"/>
    <n v="31.66"/>
    <n v="4.1100000000000003"/>
    <s v="No"/>
    <x v="0"/>
    <x v="0"/>
    <n v="0"/>
    <x v="1"/>
    <x v="0"/>
    <x v="2"/>
    <s v="24Oct1980"/>
    <n v="10407.98"/>
    <x v="2"/>
    <s v="tier - 1"/>
    <x v="14"/>
    <x v="26"/>
  </r>
  <r>
    <x v="1084"/>
    <s v="Morton"/>
    <n v="28.215"/>
    <n v="7.56"/>
    <s v="Yes"/>
    <x v="0"/>
    <x v="0"/>
    <n v="1"/>
    <x v="1"/>
    <x v="1"/>
    <x v="0"/>
    <s v="5Jun1975"/>
    <n v="10407.09"/>
    <x v="2"/>
    <s v="tier - 1"/>
    <x v="5"/>
    <x v="20"/>
  </r>
  <r>
    <x v="1085"/>
    <s v="Sunstrum"/>
    <n v="26.12"/>
    <n v="4.17"/>
    <s v="Yes"/>
    <x v="0"/>
    <x v="1"/>
    <n v="1"/>
    <x v="1"/>
    <x v="1"/>
    <x v="2"/>
    <s v="7Jul1969"/>
    <n v="10403.27"/>
    <x v="2"/>
    <s v="tier - 2"/>
    <x v="16"/>
    <x v="16"/>
  </r>
  <r>
    <x v="1086"/>
    <s v="Frownfelter"/>
    <n v="36.630000000000003"/>
    <n v="11.42"/>
    <s v="No"/>
    <x v="0"/>
    <x v="0"/>
    <n v="2"/>
    <x v="1"/>
    <x v="0"/>
    <x v="0"/>
    <s v="19Sep1973"/>
    <n v="10381.48"/>
    <x v="2"/>
    <s v="tier - 3"/>
    <x v="0"/>
    <x v="30"/>
  </r>
  <r>
    <x v="1087"/>
    <s v="Richter"/>
    <n v="33.344999999999999"/>
    <n v="7.33"/>
    <s v="No"/>
    <x v="0"/>
    <x v="0"/>
    <n v="2"/>
    <x v="1"/>
    <x v="0"/>
    <x v="0"/>
    <s v="29Sep1973"/>
    <n v="10370.91"/>
    <x v="2"/>
    <s v="tier - 3"/>
    <x v="2"/>
    <x v="30"/>
  </r>
  <r>
    <x v="1088"/>
    <s v="England"/>
    <n v="27.11"/>
    <n v="6.7"/>
    <s v="No"/>
    <x v="0"/>
    <x v="0"/>
    <n v="0"/>
    <x v="1"/>
    <x v="1"/>
    <x v="0"/>
    <s v="6Sep1971"/>
    <n v="10356.67"/>
    <x v="2"/>
    <s v="tier - 1"/>
    <x v="15"/>
    <x v="14"/>
  </r>
  <r>
    <x v="1089"/>
    <s v="McLean"/>
    <n v="26.6"/>
    <n v="5.27"/>
    <s v="Yes"/>
    <x v="0"/>
    <x v="1"/>
    <n v="1"/>
    <x v="1"/>
    <x v="1"/>
    <x v="2"/>
    <s v="17Jun1969"/>
    <n v="10355.64"/>
    <x v="2"/>
    <s v="tier - 1"/>
    <x v="1"/>
    <x v="16"/>
  </r>
  <r>
    <x v="1090"/>
    <s v="Gardner"/>
    <n v="30.41"/>
    <n v="7.72"/>
    <s v="No"/>
    <x v="0"/>
    <x v="0"/>
    <n v="0"/>
    <x v="1"/>
    <x v="0"/>
    <x v="0"/>
    <s v="29Sep1974"/>
    <n v="10352.48"/>
    <x v="2"/>
    <s v="tier - 1"/>
    <x v="1"/>
    <x v="20"/>
  </r>
  <r>
    <x v="1091"/>
    <s v="Lane"/>
    <n v="28.98"/>
    <n v="8.68"/>
    <s v="No"/>
    <x v="0"/>
    <x v="0"/>
    <n v="2"/>
    <x v="1"/>
    <x v="1"/>
    <x v="0"/>
    <s v="8Aug1973"/>
    <n v="10345.93"/>
    <x v="2"/>
    <s v="tier - 2"/>
    <x v="14"/>
    <x v="30"/>
  </r>
  <r>
    <x v="1092"/>
    <s v="Vonachen"/>
    <n v="31.24"/>
    <n v="9.8000000000000007"/>
    <s v="No"/>
    <x v="0"/>
    <x v="0"/>
    <n v="0"/>
    <x v="1"/>
    <x v="0"/>
    <x v="0"/>
    <s v="19Jul1968"/>
    <n v="10338.93"/>
    <x v="2"/>
    <s v="tier - 1"/>
    <x v="0"/>
    <x v="0"/>
  </r>
  <r>
    <x v="1093"/>
    <s v="Smith"/>
    <n v="31.54"/>
    <n v="4.4400000000000004"/>
    <s v="No"/>
    <x v="0"/>
    <x v="0"/>
    <n v="0"/>
    <x v="1"/>
    <x v="0"/>
    <x v="2"/>
    <s v="21Jul1982"/>
    <n v="10329.06"/>
    <x v="2"/>
    <s v="tier - 1"/>
    <x v="14"/>
    <x v="37"/>
  </r>
  <r>
    <x v="1094"/>
    <s v="Kidwell"/>
    <n v="38.6"/>
    <n v="7.19"/>
    <s v="Yes"/>
    <x v="0"/>
    <x v="0"/>
    <n v="2"/>
    <x v="1"/>
    <x v="0"/>
    <x v="0"/>
    <s v="1Dec1970"/>
    <n v="10325.209999999999"/>
    <x v="2"/>
    <s v="tier - 3"/>
    <x v="3"/>
    <x v="2"/>
  </r>
  <r>
    <x v="1095"/>
    <s v="Betancourth"/>
    <n v="37.950000000000003"/>
    <n v="6.06"/>
    <s v="No"/>
    <x v="0"/>
    <x v="0"/>
    <n v="0"/>
    <x v="1"/>
    <x v="0"/>
    <x v="1"/>
    <s v="21Aug1991"/>
    <n v="10322.9"/>
    <x v="2"/>
    <s v="tier - 1"/>
    <x v="12"/>
    <x v="42"/>
  </r>
  <r>
    <x v="1096"/>
    <s v="Henstrom"/>
    <n v="38.97"/>
    <n v="5.12"/>
    <s v="No"/>
    <x v="0"/>
    <x v="0"/>
    <n v="0"/>
    <x v="1"/>
    <x v="0"/>
    <x v="2"/>
    <s v="17Nov1991"/>
    <n v="10315.91"/>
    <x v="2"/>
    <s v="tier - 2"/>
    <x v="1"/>
    <x v="42"/>
  </r>
  <r>
    <x v="1097"/>
    <s v="Pereira"/>
    <n v="21.2"/>
    <n v="10.72"/>
    <s v="No"/>
    <x v="0"/>
    <x v="0"/>
    <n v="0"/>
    <x v="1"/>
    <x v="2"/>
    <x v="0"/>
    <s v="12Jul1962"/>
    <n v="10310.780000000001"/>
    <x v="2"/>
    <s v="tier - 3"/>
    <x v="1"/>
    <x v="5"/>
  </r>
  <r>
    <x v="1098"/>
    <s v="Black"/>
    <n v="23.96"/>
    <n v="9.58"/>
    <s v="Yes"/>
    <x v="0"/>
    <x v="1"/>
    <n v="1"/>
    <x v="1"/>
    <x v="2"/>
    <x v="0"/>
    <s v="24Sep1963"/>
    <n v="10308.040000000001"/>
    <x v="2"/>
    <s v="tier - 1"/>
    <x v="0"/>
    <x v="8"/>
  </r>
  <r>
    <x v="1099"/>
    <s v="Brown"/>
    <n v="35.93"/>
    <n v="6.4"/>
    <s v="Yes"/>
    <x v="0"/>
    <x v="0"/>
    <n v="1"/>
    <x v="1"/>
    <x v="0"/>
    <x v="0"/>
    <s v="14Sep1988"/>
    <n v="10276.99"/>
    <x v="2"/>
    <s v="tier - 1"/>
    <x v="14"/>
    <x v="24"/>
  </r>
  <r>
    <x v="1100"/>
    <s v="Reasoner"/>
    <n v="26.11"/>
    <n v="6.8"/>
    <s v="Yes"/>
    <x v="0"/>
    <x v="0"/>
    <n v="2"/>
    <x v="1"/>
    <x v="1"/>
    <x v="0"/>
    <s v="21Jun1970"/>
    <n v="10274.33"/>
    <x v="2"/>
    <s v="tier - 1"/>
    <x v="2"/>
    <x v="2"/>
  </r>
  <r>
    <x v="1101"/>
    <s v="Wandzilak"/>
    <n v="32.299999999999997"/>
    <n v="9.48"/>
    <s v="No"/>
    <x v="0"/>
    <x v="0"/>
    <n v="2"/>
    <x v="1"/>
    <x v="0"/>
    <x v="0"/>
    <s v="27Nov1973"/>
    <n v="10269.459999999999"/>
    <x v="2"/>
    <s v="tier - 3"/>
    <x v="1"/>
    <x v="30"/>
  </r>
  <r>
    <x v="1102"/>
    <s v="Carver"/>
    <n v="28.69"/>
    <n v="7.45"/>
    <s v="No"/>
    <x v="0"/>
    <x v="0"/>
    <n v="2"/>
    <x v="1"/>
    <x v="1"/>
    <x v="0"/>
    <s v="5Sep1973"/>
    <n v="10264.44"/>
    <x v="2"/>
    <s v="tier - 2"/>
    <x v="1"/>
    <x v="30"/>
  </r>
  <r>
    <x v="1103"/>
    <s v="Borror"/>
    <n v="31.28"/>
    <n v="6.94"/>
    <s v="Yes"/>
    <x v="0"/>
    <x v="0"/>
    <n v="1"/>
    <x v="1"/>
    <x v="0"/>
    <x v="0"/>
    <s v="15Aug1975"/>
    <n v="10259.129999999999"/>
    <x v="2"/>
    <s v="tier - 2"/>
    <x v="3"/>
    <x v="28"/>
  </r>
  <r>
    <x v="1104"/>
    <s v="Saad"/>
    <n v="30.21"/>
    <n v="7.83"/>
    <s v="No"/>
    <x v="0"/>
    <x v="0"/>
    <n v="0"/>
    <x v="1"/>
    <x v="0"/>
    <x v="0"/>
    <s v="23Sep1968"/>
    <n v="10231.5"/>
    <x v="2"/>
    <s v="tier - 1"/>
    <x v="1"/>
    <x v="0"/>
  </r>
  <r>
    <x v="1105"/>
    <s v="Paul"/>
    <n v="38.28"/>
    <n v="10.17"/>
    <s v="Yes"/>
    <x v="0"/>
    <x v="0"/>
    <n v="0"/>
    <x v="1"/>
    <x v="0"/>
    <x v="0"/>
    <s v="28Jun1967"/>
    <n v="10226.280000000001"/>
    <x v="2"/>
    <s v="tier - 3"/>
    <x v="0"/>
    <x v="23"/>
  </r>
  <r>
    <x v="1106"/>
    <s v="Trail"/>
    <n v="29.9"/>
    <n v="8.9600000000000009"/>
    <s v="Yes"/>
    <x v="0"/>
    <x v="0"/>
    <n v="0"/>
    <x v="1"/>
    <x v="0"/>
    <x v="0"/>
    <s v="26Sep1967"/>
    <n v="10214.64"/>
    <x v="2"/>
    <s v="tier - 2"/>
    <x v="3"/>
    <x v="23"/>
  </r>
  <r>
    <x v="1107"/>
    <s v="Benton"/>
    <n v="23.18"/>
    <n v="6.96"/>
    <s v="Yes"/>
    <x v="0"/>
    <x v="0"/>
    <n v="2"/>
    <x v="1"/>
    <x v="2"/>
    <x v="0"/>
    <s v="24Dec1970"/>
    <n v="10197.77"/>
    <x v="2"/>
    <s v="tier - 1"/>
    <x v="2"/>
    <x v="2"/>
  </r>
  <r>
    <x v="1108"/>
    <s v="Bauman"/>
    <n v="33.020000000000003"/>
    <n v="5.07"/>
    <s v="Yes"/>
    <x v="0"/>
    <x v="0"/>
    <n v="0"/>
    <x v="1"/>
    <x v="0"/>
    <x v="2"/>
    <s v="16Oct1985"/>
    <n v="10191.82"/>
    <x v="2"/>
    <s v="tier - 2"/>
    <x v="12"/>
    <x v="18"/>
  </r>
  <r>
    <x v="1109"/>
    <s v="Bakula"/>
    <n v="27.29"/>
    <n v="5.85"/>
    <s v="No"/>
    <x v="0"/>
    <x v="0"/>
    <n v="2"/>
    <x v="1"/>
    <x v="1"/>
    <x v="1"/>
    <s v="10Jul1972"/>
    <n v="10160.870000000001"/>
    <x v="2"/>
    <s v="tier - 3"/>
    <x v="15"/>
    <x v="29"/>
  </r>
  <r>
    <x v="1110"/>
    <s v="Edwards"/>
    <n v="23.18"/>
    <n v="10.56"/>
    <s v="No"/>
    <x v="0"/>
    <x v="0"/>
    <n v="2"/>
    <x v="1"/>
    <x v="2"/>
    <x v="0"/>
    <s v="13Oct1973"/>
    <n v="10156.780000000001"/>
    <x v="2"/>
    <s v="tier - 2"/>
    <x v="1"/>
    <x v="30"/>
  </r>
  <r>
    <x v="1111"/>
    <s v="Davis"/>
    <n v="32.659999999999997"/>
    <n v="8.92"/>
    <s v="Yes"/>
    <x v="0"/>
    <x v="0"/>
    <n v="0"/>
    <x v="1"/>
    <x v="0"/>
    <x v="0"/>
    <s v="12Jun1981"/>
    <n v="10146.129999999999"/>
    <x v="2"/>
    <s v="tier - 1"/>
    <x v="15"/>
    <x v="36"/>
  </r>
  <r>
    <x v="1112"/>
    <s v="Weiler"/>
    <n v="30.78"/>
    <n v="8.6300000000000008"/>
    <s v="No"/>
    <x v="0"/>
    <x v="0"/>
    <n v="0"/>
    <x v="1"/>
    <x v="0"/>
    <x v="0"/>
    <s v="30Dec1974"/>
    <n v="10141.14"/>
    <x v="2"/>
    <s v="tier - 1"/>
    <x v="4"/>
    <x v="20"/>
  </r>
  <r>
    <x v="1113"/>
    <s v="Schaaf"/>
    <n v="47.2"/>
    <n v="6.29"/>
    <s v="Yes"/>
    <x v="0"/>
    <x v="1"/>
    <n v="1"/>
    <x v="1"/>
    <x v="0"/>
    <x v="1"/>
    <s v="5Sep1997"/>
    <n v="10139.84"/>
    <x v="2"/>
    <s v="tier - 2"/>
    <x v="1"/>
    <x v="31"/>
  </r>
  <r>
    <x v="1114"/>
    <s v="Sack"/>
    <n v="31.6"/>
    <n v="5.75"/>
    <s v="No"/>
    <x v="0"/>
    <x v="0"/>
    <n v="2"/>
    <x v="1"/>
    <x v="0"/>
    <x v="1"/>
    <s v="16Nov1972"/>
    <n v="10118.42"/>
    <x v="2"/>
    <s v="tier - 3"/>
    <x v="3"/>
    <x v="29"/>
  </r>
  <r>
    <x v="1115"/>
    <s v="Chenard"/>
    <n v="33.914999999999999"/>
    <n v="6.66"/>
    <s v="Yes"/>
    <x v="0"/>
    <x v="0"/>
    <n v="1"/>
    <x v="1"/>
    <x v="0"/>
    <x v="0"/>
    <s v="2Jul1975"/>
    <n v="10115.01"/>
    <x v="2"/>
    <s v="tier - 3"/>
    <x v="1"/>
    <x v="28"/>
  </r>
  <r>
    <x v="1116"/>
    <s v="Williamson"/>
    <n v="23.54"/>
    <n v="5.0999999999999996"/>
    <s v="No"/>
    <x v="0"/>
    <x v="0"/>
    <n v="2"/>
    <x v="1"/>
    <x v="2"/>
    <x v="2"/>
    <s v="8Aug1972"/>
    <n v="10107.219999999999"/>
    <x v="2"/>
    <s v="tier - 1"/>
    <x v="0"/>
    <x v="29"/>
  </r>
  <r>
    <x v="1117"/>
    <s v="Dollas"/>
    <n v="27.074999999999999"/>
    <n v="4.41"/>
    <s v="No"/>
    <x v="0"/>
    <x v="0"/>
    <n v="2"/>
    <x v="1"/>
    <x v="1"/>
    <x v="2"/>
    <s v="19Oct1972"/>
    <n v="10106.129999999999"/>
    <x v="2"/>
    <s v="tier - 1"/>
    <x v="2"/>
    <x v="29"/>
  </r>
  <r>
    <x v="1118"/>
    <s v="Sprague"/>
    <n v="25.8"/>
    <n v="5.52"/>
    <s v="Yes"/>
    <x v="0"/>
    <x v="0"/>
    <n v="0"/>
    <x v="1"/>
    <x v="1"/>
    <x v="2"/>
    <s v="19Dec1976"/>
    <n v="10096.969999999999"/>
    <x v="2"/>
    <s v="tier - 2"/>
    <x v="3"/>
    <x v="17"/>
  </r>
  <r>
    <x v="1119"/>
    <s v="Michell"/>
    <n v="36.1"/>
    <n v="4.62"/>
    <s v="Yes"/>
    <x v="0"/>
    <x v="1"/>
    <n v="1"/>
    <x v="1"/>
    <x v="0"/>
    <x v="2"/>
    <s v="3Jul1969"/>
    <n v="10085.85"/>
    <x v="2"/>
    <s v="tier - 3"/>
    <x v="3"/>
    <x v="16"/>
  </r>
  <r>
    <x v="1120"/>
    <s v="Datwyler"/>
    <n v="30.495000000000001"/>
    <n v="5.74"/>
    <s v="Yes"/>
    <x v="0"/>
    <x v="1"/>
    <n v="1"/>
    <x v="1"/>
    <x v="0"/>
    <x v="1"/>
    <s v="27Oct1969"/>
    <n v="10072.06"/>
    <x v="2"/>
    <s v="tier - 1"/>
    <x v="6"/>
    <x v="16"/>
  </r>
  <r>
    <x v="1121"/>
    <s v="Mead"/>
    <n v="21.4"/>
    <n v="6.3"/>
    <s v="Yes"/>
    <x v="0"/>
    <x v="1"/>
    <n v="1"/>
    <x v="1"/>
    <x v="2"/>
    <x v="1"/>
    <s v="22Aug1969"/>
    <n v="10065.41"/>
    <x v="2"/>
    <s v="tier - 2"/>
    <x v="3"/>
    <x v="16"/>
  </r>
  <r>
    <x v="1122"/>
    <s v="Kennedy"/>
    <n v="32.299999999999997"/>
    <n v="10.27"/>
    <s v="No"/>
    <x v="0"/>
    <x v="0"/>
    <n v="0"/>
    <x v="1"/>
    <x v="0"/>
    <x v="0"/>
    <s v="30Aug1974"/>
    <n v="10043.25"/>
    <x v="2"/>
    <s v="tier - 2"/>
    <x v="2"/>
    <x v="20"/>
  </r>
  <r>
    <x v="1123"/>
    <s v="Czech"/>
    <n v="29.78"/>
    <n v="5.85"/>
    <s v="No"/>
    <x v="0"/>
    <x v="1"/>
    <n v="1"/>
    <x v="1"/>
    <x v="1"/>
    <x v="1"/>
    <s v="28Dec1979"/>
    <n v="10027.15"/>
    <x v="2"/>
    <s v="tier - 1"/>
    <x v="14"/>
    <x v="19"/>
  </r>
  <r>
    <x v="1124"/>
    <s v="O'Brien"/>
    <n v="34.76"/>
    <n v="5.92"/>
    <s v="Yes"/>
    <x v="0"/>
    <x v="0"/>
    <n v="1"/>
    <x v="1"/>
    <x v="0"/>
    <x v="1"/>
    <s v="3Jul1988"/>
    <n v="10011.44"/>
    <x v="2"/>
    <s v="tier - 3"/>
    <x v="12"/>
    <x v="24"/>
  </r>
  <r>
    <x v="1125"/>
    <s v="Bachman"/>
    <n v="18.335000000000001"/>
    <n v="10.01"/>
    <s v="Yes"/>
    <x v="0"/>
    <x v="0"/>
    <n v="2"/>
    <x v="1"/>
    <x v="3"/>
    <x v="0"/>
    <s v="11Aug1970"/>
    <n v="9991.0400000000009"/>
    <x v="1"/>
    <s v="tier - 3"/>
    <x v="1"/>
    <x v="2"/>
  </r>
  <r>
    <x v="1126"/>
    <s v="Bednar"/>
    <n v="32.299999999999997"/>
    <n v="9.59"/>
    <s v="No"/>
    <x v="0"/>
    <x v="0"/>
    <n v="0"/>
    <x v="1"/>
    <x v="0"/>
    <x v="0"/>
    <s v="6Oct1971"/>
    <n v="9964.06"/>
    <x v="1"/>
    <s v="tier - 2"/>
    <x v="9"/>
    <x v="14"/>
  </r>
  <r>
    <x v="1127"/>
    <s v="Daye"/>
    <n v="27.74"/>
    <n v="10.37"/>
    <s v="No"/>
    <x v="0"/>
    <x v="0"/>
    <n v="0"/>
    <x v="1"/>
    <x v="1"/>
    <x v="0"/>
    <s v="26Dec1971"/>
    <n v="9957.7199999999993"/>
    <x v="1"/>
    <s v="tier - 3"/>
    <x v="11"/>
    <x v="14"/>
  </r>
  <r>
    <x v="1128"/>
    <s v="Clarke"/>
    <n v="24"/>
    <n v="4.01"/>
    <s v="Yes"/>
    <x v="0"/>
    <x v="0"/>
    <n v="1"/>
    <x v="1"/>
    <x v="2"/>
    <x v="2"/>
    <s v="11Sep1964"/>
    <n v="9933.44"/>
    <x v="2"/>
    <s v="tier - 3"/>
    <x v="0"/>
    <x v="13"/>
  </r>
  <r>
    <x v="1129"/>
    <s v="Koren"/>
    <n v="31.78"/>
    <n v="4.24"/>
    <s v="Yes"/>
    <x v="0"/>
    <x v="1"/>
    <n v="1"/>
    <x v="1"/>
    <x v="0"/>
    <x v="2"/>
    <s v="3Dec1983"/>
    <n v="9931.9599999999991"/>
    <x v="1"/>
    <s v="tier - 2"/>
    <x v="1"/>
    <x v="33"/>
  </r>
  <r>
    <x v="1130"/>
    <s v="Kuramoto"/>
    <n v="32.25"/>
    <n v="5.36"/>
    <s v="Yes"/>
    <x v="0"/>
    <x v="0"/>
    <n v="0"/>
    <x v="1"/>
    <x v="0"/>
    <x v="2"/>
    <s v="19Aug1985"/>
    <n v="9930.64"/>
    <x v="1"/>
    <s v="tier - 3"/>
    <x v="15"/>
    <x v="18"/>
  </r>
  <r>
    <x v="1131"/>
    <s v="Lynn"/>
    <n v="30.114999999999998"/>
    <n v="4.99"/>
    <s v="No"/>
    <x v="0"/>
    <x v="0"/>
    <n v="2"/>
    <x v="1"/>
    <x v="0"/>
    <x v="2"/>
    <s v="14Sep1972"/>
    <n v="9910.36"/>
    <x v="1"/>
    <s v="tier - 3"/>
    <x v="1"/>
    <x v="29"/>
  </r>
  <r>
    <x v="1132"/>
    <s v="Dierksen"/>
    <n v="22.41"/>
    <n v="8.68"/>
    <s v="No"/>
    <x v="0"/>
    <x v="0"/>
    <n v="0"/>
    <x v="1"/>
    <x v="2"/>
    <x v="0"/>
    <s v="17Aug1962"/>
    <n v="9907.83"/>
    <x v="2"/>
    <s v="tier - 2"/>
    <x v="0"/>
    <x v="5"/>
  </r>
  <r>
    <x v="1133"/>
    <s v="Zoeller"/>
    <n v="45.72"/>
    <n v="4.2300000000000004"/>
    <s v="Yes"/>
    <x v="0"/>
    <x v="0"/>
    <n v="0"/>
    <x v="1"/>
    <x v="0"/>
    <x v="2"/>
    <s v="8Jul1996"/>
    <n v="9894.69"/>
    <x v="1"/>
    <s v="tier - 3"/>
    <x v="1"/>
    <x v="45"/>
  </r>
  <r>
    <x v="1134"/>
    <s v="Flesch"/>
    <n v="25"/>
    <n v="5.32"/>
    <s v="Yes"/>
    <x v="0"/>
    <x v="0"/>
    <n v="2"/>
    <x v="1"/>
    <x v="1"/>
    <x v="2"/>
    <s v="5Nov1966"/>
    <n v="9890.23"/>
    <x v="2"/>
    <s v="tier - 3"/>
    <x v="0"/>
    <x v="25"/>
  </r>
  <r>
    <x v="1135"/>
    <s v="Maltby"/>
    <n v="39.5"/>
    <n v="6.66"/>
    <s v="No"/>
    <x v="0"/>
    <x v="0"/>
    <n v="0"/>
    <x v="1"/>
    <x v="0"/>
    <x v="0"/>
    <s v="8Nov1971"/>
    <n v="9880.07"/>
    <x v="1"/>
    <s v="tier - 3"/>
    <x v="3"/>
    <x v="14"/>
  </r>
  <r>
    <x v="1136"/>
    <s v="Custance"/>
    <n v="37.729999999999997"/>
    <n v="7.4"/>
    <s v="No"/>
    <x v="0"/>
    <x v="0"/>
    <n v="0"/>
    <x v="1"/>
    <x v="0"/>
    <x v="0"/>
    <s v="3Oct1971"/>
    <n v="9877.61"/>
    <x v="1"/>
    <s v="tier - 1"/>
    <x v="0"/>
    <x v="14"/>
  </r>
  <r>
    <x v="1137"/>
    <s v="Choi"/>
    <n v="40.659999999999997"/>
    <n v="10.08"/>
    <s v="No"/>
    <x v="0"/>
    <x v="0"/>
    <n v="0"/>
    <x v="1"/>
    <x v="0"/>
    <x v="0"/>
    <s v="3Jul1971"/>
    <n v="9875.68"/>
    <x v="1"/>
    <s v="tier - 3"/>
    <x v="2"/>
    <x v="14"/>
  </r>
  <r>
    <x v="1138"/>
    <s v="Barnett"/>
    <n v="34.200000000000003"/>
    <n v="8.58"/>
    <s v="No"/>
    <x v="0"/>
    <x v="0"/>
    <n v="0"/>
    <x v="1"/>
    <x v="0"/>
    <x v="0"/>
    <s v="22Dec1971"/>
    <n v="9872.7000000000007"/>
    <x v="1"/>
    <s v="tier - 2"/>
    <x v="3"/>
    <x v="14"/>
  </r>
  <r>
    <x v="1139"/>
    <s v="Proulx"/>
    <n v="46.51"/>
    <n v="5.84"/>
    <s v="No"/>
    <x v="0"/>
    <x v="0"/>
    <n v="1"/>
    <x v="1"/>
    <x v="0"/>
    <x v="1"/>
    <s v="6Jul1998"/>
    <n v="9870.59"/>
    <x v="1"/>
    <s v="tier - 2"/>
    <x v="8"/>
    <x v="44"/>
  </r>
  <r>
    <x v="1140"/>
    <s v="Hamilton"/>
    <n v="28.88"/>
    <n v="4.8600000000000003"/>
    <s v="Yes"/>
    <x v="0"/>
    <x v="1"/>
    <n v="1"/>
    <x v="1"/>
    <x v="1"/>
    <x v="2"/>
    <s v="13Aug1969"/>
    <n v="9869.81"/>
    <x v="2"/>
    <s v="tier - 3"/>
    <x v="1"/>
    <x v="16"/>
  </r>
  <r>
    <x v="1141"/>
    <s v="Lundine"/>
    <n v="33.914999999999999"/>
    <n v="11.52"/>
    <s v="No"/>
    <x v="0"/>
    <x v="0"/>
    <n v="0"/>
    <x v="1"/>
    <x v="0"/>
    <x v="0"/>
    <s v="9Nov1971"/>
    <n v="9866.2999999999993"/>
    <x v="1"/>
    <s v="tier - 3"/>
    <x v="2"/>
    <x v="14"/>
  </r>
  <r>
    <x v="1142"/>
    <s v="Paullin"/>
    <n v="24.32"/>
    <n v="6.15"/>
    <s v="Yes"/>
    <x v="0"/>
    <x v="1"/>
    <n v="1"/>
    <x v="1"/>
    <x v="2"/>
    <x v="1"/>
    <s v="20Oct1969"/>
    <n v="9863.4699999999993"/>
    <x v="2"/>
    <s v="tier - 3"/>
    <x v="1"/>
    <x v="16"/>
  </r>
  <r>
    <x v="1143"/>
    <s v="Delucia"/>
    <n v="25.8"/>
    <n v="9.94"/>
    <s v="No"/>
    <x v="0"/>
    <x v="0"/>
    <n v="0"/>
    <x v="1"/>
    <x v="1"/>
    <x v="0"/>
    <s v="17Jul1971"/>
    <n v="9861.0300000000007"/>
    <x v="1"/>
    <s v="tier - 2"/>
    <x v="3"/>
    <x v="14"/>
  </r>
  <r>
    <x v="1144"/>
    <s v="Valentine"/>
    <n v="21.56"/>
    <n v="10.56"/>
    <s v="No"/>
    <x v="0"/>
    <x v="0"/>
    <n v="0"/>
    <x v="1"/>
    <x v="2"/>
    <x v="0"/>
    <s v="23Oct1971"/>
    <n v="9855.1299999999992"/>
    <x v="1"/>
    <s v="tier - 3"/>
    <x v="0"/>
    <x v="14"/>
  </r>
  <r>
    <x v="1145"/>
    <s v="Mohara"/>
    <n v="31.6"/>
    <n v="6.79"/>
    <s v="No"/>
    <x v="0"/>
    <x v="0"/>
    <n v="0"/>
    <x v="1"/>
    <x v="0"/>
    <x v="0"/>
    <s v="4Nov1968"/>
    <n v="9850.43"/>
    <x v="2"/>
    <s v="tier - 3"/>
    <x v="3"/>
    <x v="0"/>
  </r>
  <r>
    <x v="1146"/>
    <s v="Fairbrother"/>
    <n v="42.93"/>
    <n v="4.8"/>
    <s v="No"/>
    <x v="0"/>
    <x v="0"/>
    <n v="1"/>
    <x v="1"/>
    <x v="0"/>
    <x v="2"/>
    <s v="13Aug1992"/>
    <n v="9844.4500000000007"/>
    <x v="1"/>
    <s v="tier - 1"/>
    <x v="1"/>
    <x v="34"/>
  </r>
  <r>
    <x v="1147"/>
    <s v="Fagan"/>
    <n v="26.72"/>
    <n v="5.75"/>
    <s v="No"/>
    <x v="0"/>
    <x v="0"/>
    <n v="2"/>
    <x v="1"/>
    <x v="1"/>
    <x v="1"/>
    <s v="26Sep1972"/>
    <n v="9836.2099999999991"/>
    <x v="1"/>
    <s v="tier - 3"/>
    <x v="14"/>
    <x v="29"/>
  </r>
  <r>
    <x v="1148"/>
    <s v="Toth"/>
    <n v="26.67"/>
    <n v="5.81"/>
    <s v="No"/>
    <x v="0"/>
    <x v="0"/>
    <n v="2"/>
    <x v="1"/>
    <x v="1"/>
    <x v="1"/>
    <s v="28Jun1972"/>
    <n v="9819.25"/>
    <x v="1"/>
    <s v="tier - 2"/>
    <x v="14"/>
    <x v="29"/>
  </r>
  <r>
    <x v="1149"/>
    <s v="Guinn"/>
    <n v="42.68"/>
    <n v="9.2799999999999994"/>
    <s v="No"/>
    <x v="0"/>
    <x v="0"/>
    <n v="2"/>
    <x v="1"/>
    <x v="0"/>
    <x v="0"/>
    <s v="17Sep1973"/>
    <n v="9800.89"/>
    <x v="1"/>
    <s v="tier - 1"/>
    <x v="0"/>
    <x v="30"/>
  </r>
  <r>
    <x v="1150"/>
    <s v="Rogers"/>
    <n v="24.31"/>
    <n v="6.37"/>
    <s v="No"/>
    <x v="0"/>
    <x v="0"/>
    <n v="0"/>
    <x v="1"/>
    <x v="2"/>
    <x v="1"/>
    <s v="7Jun1977"/>
    <n v="9788.8700000000008"/>
    <x v="2"/>
    <s v="tier - 2"/>
    <x v="0"/>
    <x v="1"/>
  </r>
  <r>
    <x v="1151"/>
    <s v="Diviney"/>
    <n v="44.75"/>
    <n v="5.09"/>
    <s v="Yes"/>
    <x v="0"/>
    <x v="0"/>
    <n v="0"/>
    <x v="1"/>
    <x v="0"/>
    <x v="2"/>
    <s v="8Aug1996"/>
    <n v="9787.32"/>
    <x v="1"/>
    <s v="tier - 3"/>
    <x v="8"/>
    <x v="45"/>
  </r>
  <r>
    <x v="1152"/>
    <s v="Marlatt"/>
    <n v="30.78"/>
    <n v="7.94"/>
    <s v="No"/>
    <x v="0"/>
    <x v="0"/>
    <n v="2"/>
    <x v="1"/>
    <x v="0"/>
    <x v="0"/>
    <s v="7Jul1973"/>
    <n v="9778.35"/>
    <x v="1"/>
    <s v="tier - 2"/>
    <x v="2"/>
    <x v="30"/>
  </r>
  <r>
    <x v="1153"/>
    <s v="Ohler"/>
    <n v="21.86"/>
    <n v="10.95"/>
    <s v="No"/>
    <x v="0"/>
    <x v="0"/>
    <n v="0"/>
    <x v="1"/>
    <x v="2"/>
    <x v="0"/>
    <s v="5Sep1965"/>
    <n v="9764.08"/>
    <x v="2"/>
    <s v="tier - 1"/>
    <x v="1"/>
    <x v="11"/>
  </r>
  <r>
    <x v="1154"/>
    <s v="Mossler"/>
    <n v="49.09"/>
    <n v="6.3"/>
    <s v="Yes"/>
    <x v="0"/>
    <x v="0"/>
    <n v="0"/>
    <x v="1"/>
    <x v="0"/>
    <x v="1"/>
    <s v="14Jul2001"/>
    <n v="9753.49"/>
    <x v="1"/>
    <s v="tier - 2"/>
    <x v="1"/>
    <x v="47"/>
  </r>
  <r>
    <x v="1155"/>
    <s v="Segall"/>
    <n v="47.74"/>
    <n v="8.0500000000000007"/>
    <s v="Yes"/>
    <x v="0"/>
    <x v="0"/>
    <n v="2"/>
    <x v="1"/>
    <x v="0"/>
    <x v="0"/>
    <s v="4Jul1970"/>
    <n v="9748.91"/>
    <x v="1"/>
    <s v="tier - 1"/>
    <x v="0"/>
    <x v="2"/>
  </r>
  <r>
    <x v="1156"/>
    <s v="Sprieser"/>
    <n v="30.2"/>
    <n v="9.8800000000000008"/>
    <s v="Yes"/>
    <x v="0"/>
    <x v="0"/>
    <n v="2"/>
    <x v="1"/>
    <x v="0"/>
    <x v="0"/>
    <s v="18Aug1970"/>
    <n v="9724.5300000000007"/>
    <x v="2"/>
    <s v="tier - 1"/>
    <x v="3"/>
    <x v="2"/>
  </r>
  <r>
    <x v="1157"/>
    <s v="Blanco"/>
    <n v="33.25"/>
    <n v="7.42"/>
    <s v="Yes"/>
    <x v="0"/>
    <x v="0"/>
    <n v="2"/>
    <x v="1"/>
    <x v="0"/>
    <x v="0"/>
    <s v="12Sep1970"/>
    <n v="9722.77"/>
    <x v="2"/>
    <s v="tier - 1"/>
    <x v="4"/>
    <x v="2"/>
  </r>
  <r>
    <x v="1158"/>
    <s v="Sheptock"/>
    <n v="26.6"/>
    <n v="8.4499999999999993"/>
    <s v="Yes"/>
    <x v="0"/>
    <x v="0"/>
    <n v="1"/>
    <x v="1"/>
    <x v="1"/>
    <x v="0"/>
    <s v="27Jun1975"/>
    <n v="9715.84"/>
    <x v="1"/>
    <s v="tier - 1"/>
    <x v="2"/>
    <x v="28"/>
  </r>
  <r>
    <x v="1159"/>
    <s v="Chruniak"/>
    <n v="26.35"/>
    <n v="6.21"/>
    <s v="No"/>
    <x v="0"/>
    <x v="0"/>
    <n v="2"/>
    <x v="1"/>
    <x v="1"/>
    <x v="1"/>
    <s v="10Jul1972"/>
    <n v="9710.7099999999991"/>
    <x v="1"/>
    <s v="tier - 1"/>
    <x v="14"/>
    <x v="29"/>
  </r>
  <r>
    <x v="1160"/>
    <s v="Miller"/>
    <n v="39.994999999999997"/>
    <n v="4.6500000000000004"/>
    <s v="No"/>
    <x v="0"/>
    <x v="0"/>
    <n v="0"/>
    <x v="1"/>
    <x v="0"/>
    <x v="2"/>
    <s v="19Sep1977"/>
    <n v="9704.67"/>
    <x v="1"/>
    <s v="tier - 3"/>
    <x v="2"/>
    <x v="1"/>
  </r>
  <r>
    <x v="1161"/>
    <s v="Theis"/>
    <n v="22.92"/>
    <n v="5.87"/>
    <s v="Yes"/>
    <x v="0"/>
    <x v="0"/>
    <n v="1"/>
    <x v="1"/>
    <x v="2"/>
    <x v="1"/>
    <s v="7Nov1964"/>
    <n v="9698.42"/>
    <x v="2"/>
    <s v="tier - 3"/>
    <x v="0"/>
    <x v="13"/>
  </r>
  <r>
    <x v="1162"/>
    <s v="Sadler"/>
    <n v="24.78"/>
    <n v="4.24"/>
    <s v="Yes"/>
    <x v="0"/>
    <x v="0"/>
    <n v="2"/>
    <x v="1"/>
    <x v="2"/>
    <x v="2"/>
    <s v="16Sep1966"/>
    <n v="9684.2900000000009"/>
    <x v="2"/>
    <s v="tier - 2"/>
    <x v="0"/>
    <x v="25"/>
  </r>
  <r>
    <x v="1163"/>
    <s v="Auger"/>
    <n v="34.07"/>
    <n v="7.81"/>
    <s v="Yes"/>
    <x v="0"/>
    <x v="0"/>
    <n v="0"/>
    <x v="1"/>
    <x v="0"/>
    <x v="0"/>
    <s v="8Aug1981"/>
    <n v="9664.34"/>
    <x v="1"/>
    <s v="tier - 3"/>
    <x v="3"/>
    <x v="36"/>
  </r>
  <r>
    <x v="1164"/>
    <s v="Steadman"/>
    <n v="30.14"/>
    <n v="9.85"/>
    <s v="No"/>
    <x v="0"/>
    <x v="0"/>
    <n v="0"/>
    <x v="1"/>
    <x v="0"/>
    <x v="0"/>
    <s v="8Jul1974"/>
    <n v="9653.81"/>
    <x v="1"/>
    <s v="tier - 2"/>
    <x v="3"/>
    <x v="20"/>
  </r>
  <r>
    <x v="1165"/>
    <s v="McCarron"/>
    <n v="18.05"/>
    <n v="6.94"/>
    <s v="No"/>
    <x v="0"/>
    <x v="0"/>
    <n v="0"/>
    <x v="1"/>
    <x v="3"/>
    <x v="0"/>
    <s v="19Jul1971"/>
    <n v="9644.25"/>
    <x v="1"/>
    <s v="tier - 1"/>
    <x v="1"/>
    <x v="14"/>
  </r>
  <r>
    <x v="1166"/>
    <s v="Roecker"/>
    <n v="37.4"/>
    <n v="11.3"/>
    <s v="Yes"/>
    <x v="0"/>
    <x v="0"/>
    <n v="2"/>
    <x v="1"/>
    <x v="0"/>
    <x v="0"/>
    <s v="30Sep1970"/>
    <n v="9634.5400000000009"/>
    <x v="1"/>
    <s v="tier - 2"/>
    <x v="3"/>
    <x v="2"/>
  </r>
  <r>
    <x v="1167"/>
    <s v="Giumarra"/>
    <n v="25.75"/>
    <n v="9.23"/>
    <s v="No"/>
    <x v="0"/>
    <x v="0"/>
    <n v="0"/>
    <x v="1"/>
    <x v="1"/>
    <x v="0"/>
    <s v="22Jun1968"/>
    <n v="9630.91"/>
    <x v="2"/>
    <s v="tier - 2"/>
    <x v="0"/>
    <x v="0"/>
  </r>
  <r>
    <x v="1168"/>
    <s v="Peters"/>
    <n v="32.299999999999997"/>
    <n v="4.37"/>
    <s v="No"/>
    <x v="0"/>
    <x v="0"/>
    <n v="2"/>
    <x v="1"/>
    <x v="0"/>
    <x v="2"/>
    <s v="23Oct1972"/>
    <n v="9630.4"/>
    <x v="1"/>
    <s v="tier - 2"/>
    <x v="3"/>
    <x v="29"/>
  </r>
  <r>
    <x v="1169"/>
    <s v="Bower"/>
    <n v="28.61"/>
    <n v="5.76"/>
    <s v="No"/>
    <x v="0"/>
    <x v="1"/>
    <n v="1"/>
    <x v="1"/>
    <x v="1"/>
    <x v="1"/>
    <s v="19Dec1979"/>
    <n v="9630.2999999999993"/>
    <x v="1"/>
    <s v="tier - 2"/>
    <x v="14"/>
    <x v="19"/>
  </r>
  <r>
    <x v="1170"/>
    <s v="Chen"/>
    <n v="45.41"/>
    <n v="4.96"/>
    <s v="No"/>
    <x v="0"/>
    <x v="0"/>
    <n v="1"/>
    <x v="1"/>
    <x v="0"/>
    <x v="2"/>
    <s v="23Jun1998"/>
    <n v="9628.7900000000009"/>
    <x v="1"/>
    <s v="tier - 2"/>
    <x v="12"/>
    <x v="44"/>
  </r>
  <r>
    <x v="1171"/>
    <s v="Capriccioso"/>
    <n v="31.2"/>
    <n v="11.04"/>
    <s v="Yes"/>
    <x v="0"/>
    <x v="0"/>
    <n v="2"/>
    <x v="1"/>
    <x v="0"/>
    <x v="0"/>
    <s v="16Dec1970"/>
    <n v="9625.92"/>
    <x v="1"/>
    <s v="tier - 3"/>
    <x v="3"/>
    <x v="2"/>
  </r>
  <r>
    <x v="1172"/>
    <s v="Starbuck"/>
    <n v="29.83"/>
    <n v="7.81"/>
    <s v="Yes"/>
    <x v="0"/>
    <x v="0"/>
    <n v="1"/>
    <x v="1"/>
    <x v="1"/>
    <x v="0"/>
    <s v="29Oct1975"/>
    <n v="9620.33"/>
    <x v="2"/>
    <s v="tier - 3"/>
    <x v="1"/>
    <x v="28"/>
  </r>
  <r>
    <x v="1173"/>
    <s v="McMahon"/>
    <n v="29.06"/>
    <n v="4.55"/>
    <s v="No"/>
    <x v="0"/>
    <x v="0"/>
    <n v="0"/>
    <x v="1"/>
    <x v="1"/>
    <x v="2"/>
    <s v="29Aug1982"/>
    <n v="9619.18"/>
    <x v="1"/>
    <s v="tier - 1"/>
    <x v="15"/>
    <x v="37"/>
  </r>
  <r>
    <x v="1174"/>
    <s v="Rissell"/>
    <n v="27.454999999999998"/>
    <n v="6.13"/>
    <s v="No"/>
    <x v="0"/>
    <x v="0"/>
    <n v="2"/>
    <x v="1"/>
    <x v="1"/>
    <x v="1"/>
    <s v="27Dec1972"/>
    <n v="9617.66"/>
    <x v="2"/>
    <s v="tier - 3"/>
    <x v="4"/>
    <x v="29"/>
  </r>
  <r>
    <x v="1175"/>
    <s v="Kromroy"/>
    <n v="23.01"/>
    <n v="6.04"/>
    <s v="Yes"/>
    <x v="0"/>
    <x v="0"/>
    <n v="1"/>
    <x v="1"/>
    <x v="2"/>
    <x v="1"/>
    <s v="15Dec1964"/>
    <n v="9597.6299999999992"/>
    <x v="2"/>
    <s v="tier - 3"/>
    <x v="0"/>
    <x v="13"/>
  </r>
  <r>
    <x v="1176"/>
    <s v="Manfredi"/>
    <n v="31.39"/>
    <n v="8.85"/>
    <s v="Yes"/>
    <x v="0"/>
    <x v="0"/>
    <n v="0"/>
    <x v="1"/>
    <x v="0"/>
    <x v="0"/>
    <s v="18Oct1981"/>
    <n v="9584.0400000000009"/>
    <x v="1"/>
    <s v="tier - 1"/>
    <x v="14"/>
    <x v="36"/>
  </r>
  <r>
    <x v="1177"/>
    <s v="Manwaring"/>
    <n v="34.770000000000003"/>
    <n v="10.54"/>
    <s v="No"/>
    <x v="0"/>
    <x v="0"/>
    <n v="2"/>
    <x v="1"/>
    <x v="0"/>
    <x v="0"/>
    <s v="28Nov1973"/>
    <n v="9583.89"/>
    <x v="1"/>
    <s v="tier - 3"/>
    <x v="1"/>
    <x v="30"/>
  </r>
  <r>
    <x v="1178"/>
    <s v="Tomaszewski"/>
    <n v="24.48"/>
    <n v="4.37"/>
    <s v="Yes"/>
    <x v="0"/>
    <x v="0"/>
    <n v="2"/>
    <x v="1"/>
    <x v="2"/>
    <x v="2"/>
    <s v="4Dec1966"/>
    <n v="9582.5400000000009"/>
    <x v="2"/>
    <s v="tier - 2"/>
    <x v="0"/>
    <x v="25"/>
  </r>
  <r>
    <x v="1179"/>
    <s v="Gannon"/>
    <n v="22.61"/>
    <n v="9.6300000000000008"/>
    <s v="No"/>
    <x v="0"/>
    <x v="0"/>
    <n v="2"/>
    <x v="1"/>
    <x v="2"/>
    <x v="0"/>
    <s v="1Dec1973"/>
    <n v="9566.99"/>
    <x v="1"/>
    <s v="tier - 1"/>
    <x v="1"/>
    <x v="30"/>
  </r>
  <r>
    <x v="1180"/>
    <s v="Frye"/>
    <n v="34.299999999999997"/>
    <n v="10.37"/>
    <s v="No"/>
    <x v="0"/>
    <x v="0"/>
    <n v="0"/>
    <x v="1"/>
    <x v="0"/>
    <x v="0"/>
    <s v="14Aug1974"/>
    <n v="9563.0300000000007"/>
    <x v="2"/>
    <s v="tier - 1"/>
    <x v="3"/>
    <x v="20"/>
  </r>
  <r>
    <x v="1181"/>
    <s v="Jenkins"/>
    <n v="46.09"/>
    <n v="5.44"/>
    <s v="No"/>
    <x v="0"/>
    <x v="0"/>
    <n v="2"/>
    <x v="1"/>
    <x v="0"/>
    <x v="2"/>
    <s v="22Sep1972"/>
    <n v="9549.57"/>
    <x v="1"/>
    <s v="tier - 1"/>
    <x v="0"/>
    <x v="29"/>
  </r>
  <r>
    <x v="1182"/>
    <s v="Currier"/>
    <n v="44.744999999999997"/>
    <n v="5.19"/>
    <s v="No"/>
    <x v="0"/>
    <x v="0"/>
    <n v="2"/>
    <x v="1"/>
    <x v="0"/>
    <x v="2"/>
    <s v="22Sep1972"/>
    <n v="9541.7000000000007"/>
    <x v="1"/>
    <s v="tier - 1"/>
    <x v="2"/>
    <x v="29"/>
  </r>
  <r>
    <x v="1183"/>
    <s v="Whittendale"/>
    <n v="26.33"/>
    <n v="11.8"/>
    <s v="Yes"/>
    <x v="0"/>
    <x v="0"/>
    <n v="1"/>
    <x v="1"/>
    <x v="1"/>
    <x v="0"/>
    <s v="28Jul1975"/>
    <n v="9540.17"/>
    <x v="1"/>
    <s v="tier - 2"/>
    <x v="2"/>
    <x v="28"/>
  </r>
  <r>
    <x v="1184"/>
    <s v="Rixe"/>
    <n v="26.6"/>
    <n v="8.3800000000000008"/>
    <s v="No"/>
    <x v="0"/>
    <x v="0"/>
    <n v="2"/>
    <x v="1"/>
    <x v="1"/>
    <x v="0"/>
    <s v="21Dec1973"/>
    <n v="9538.65"/>
    <x v="1"/>
    <s v="tier - 3"/>
    <x v="14"/>
    <x v="30"/>
  </r>
  <r>
    <x v="1185"/>
    <s v="Ballon-Landa"/>
    <n v="27.5"/>
    <n v="7.58"/>
    <s v="No"/>
    <x v="0"/>
    <x v="0"/>
    <n v="0"/>
    <x v="1"/>
    <x v="1"/>
    <x v="0"/>
    <s v="29Nov1971"/>
    <n v="9528.9"/>
    <x v="1"/>
    <s v="tier - 2"/>
    <x v="3"/>
    <x v="14"/>
  </r>
  <r>
    <x v="1186"/>
    <s v="Zaferos"/>
    <n v="41.55"/>
    <n v="4.6100000000000003"/>
    <s v="No"/>
    <x v="0"/>
    <x v="0"/>
    <n v="1"/>
    <x v="1"/>
    <x v="0"/>
    <x v="2"/>
    <s v="22Aug1992"/>
    <n v="9507.68"/>
    <x v="1"/>
    <s v="tier - 1"/>
    <x v="1"/>
    <x v="34"/>
  </r>
  <r>
    <x v="1187"/>
    <s v="Jackson"/>
    <n v="41.47"/>
    <n v="4.7"/>
    <s v="Yes"/>
    <x v="0"/>
    <x v="1"/>
    <n v="1"/>
    <x v="1"/>
    <x v="0"/>
    <x v="2"/>
    <s v="24Aug1969"/>
    <n v="9504.31"/>
    <x v="2"/>
    <s v="tier - 2"/>
    <x v="0"/>
    <x v="16"/>
  </r>
  <r>
    <x v="1188"/>
    <s v="Evans Marke"/>
    <n v="24.795000000000002"/>
    <n v="6.05"/>
    <s v="Yes"/>
    <x v="0"/>
    <x v="0"/>
    <n v="0"/>
    <x v="1"/>
    <x v="2"/>
    <x v="1"/>
    <s v="28Nov1976"/>
    <n v="9500.57"/>
    <x v="1"/>
    <s v="tier - 3"/>
    <x v="6"/>
    <x v="17"/>
  </r>
  <r>
    <x v="1189"/>
    <s v="Samland"/>
    <n v="29.48"/>
    <n v="5.63"/>
    <s v="Yes"/>
    <x v="0"/>
    <x v="1"/>
    <n v="1"/>
    <x v="1"/>
    <x v="1"/>
    <x v="2"/>
    <s v="4Jun1969"/>
    <n v="9487.64"/>
    <x v="1"/>
    <s v="tier - 2"/>
    <x v="0"/>
    <x v="0"/>
  </r>
  <r>
    <x v="1190"/>
    <s v="Shapiro"/>
    <n v="28.09"/>
    <n v="6.06"/>
    <s v="No"/>
    <x v="0"/>
    <x v="1"/>
    <n v="1"/>
    <x v="1"/>
    <x v="1"/>
    <x v="1"/>
    <s v="17Jul1979"/>
    <n v="9453.92"/>
    <x v="1"/>
    <s v="tier - 2"/>
    <x v="14"/>
    <x v="19"/>
  </r>
  <r>
    <x v="1191"/>
    <s v="Snitzer"/>
    <n v="32.729999999999997"/>
    <n v="5.19"/>
    <s v="No"/>
    <x v="0"/>
    <x v="0"/>
    <n v="1"/>
    <x v="1"/>
    <x v="0"/>
    <x v="2"/>
    <s v="14Nov1987"/>
    <n v="9448.42"/>
    <x v="1"/>
    <s v="tier - 3"/>
    <x v="14"/>
    <x v="38"/>
  </r>
  <r>
    <x v="1192"/>
    <s v="Herra Arroyo"/>
    <n v="27.36"/>
    <n v="8.9600000000000009"/>
    <s v="No"/>
    <x v="0"/>
    <x v="0"/>
    <n v="0"/>
    <x v="1"/>
    <x v="1"/>
    <x v="0"/>
    <s v="8Jun1974"/>
    <n v="9447.3799999999992"/>
    <x v="1"/>
    <s v="tier - 3"/>
    <x v="2"/>
    <x v="20"/>
  </r>
  <r>
    <x v="1193"/>
    <s v="Watters"/>
    <n v="27.265000000000001"/>
    <n v="11.39"/>
    <s v="No"/>
    <x v="0"/>
    <x v="0"/>
    <n v="0"/>
    <x v="1"/>
    <x v="1"/>
    <x v="0"/>
    <s v="27Nov1974"/>
    <n v="9447.25"/>
    <x v="1"/>
    <s v="tier - 1"/>
    <x v="2"/>
    <x v="20"/>
  </r>
  <r>
    <x v="1194"/>
    <s v="Steele-Belkin"/>
    <n v="48.07"/>
    <n v="4.0599999999999996"/>
    <s v="Yes"/>
    <x v="0"/>
    <x v="0"/>
    <n v="0"/>
    <x v="1"/>
    <x v="0"/>
    <x v="2"/>
    <s v="3Nov1976"/>
    <n v="9432.93"/>
    <x v="1"/>
    <s v="tier - 1"/>
    <x v="2"/>
    <x v="17"/>
  </r>
  <r>
    <x v="1195"/>
    <s v="Christensen"/>
    <n v="30.8"/>
    <n v="5.23"/>
    <s v="Yes"/>
    <x v="0"/>
    <x v="0"/>
    <n v="0"/>
    <x v="1"/>
    <x v="0"/>
    <x v="2"/>
    <s v="30Oct1976"/>
    <n v="9414.92"/>
    <x v="1"/>
    <s v="tier - 2"/>
    <x v="3"/>
    <x v="17"/>
  </r>
  <r>
    <x v="1196"/>
    <s v="Hodge"/>
    <n v="32.299999999999997"/>
    <n v="5.05"/>
    <s v="Yes"/>
    <x v="0"/>
    <x v="0"/>
    <n v="0"/>
    <x v="1"/>
    <x v="0"/>
    <x v="2"/>
    <s v="17Oct1976"/>
    <n v="9411.01"/>
    <x v="1"/>
    <s v="tier - 3"/>
    <x v="2"/>
    <x v="17"/>
  </r>
  <r>
    <x v="1197"/>
    <s v="Rusterholz"/>
    <n v="39.700000000000003"/>
    <n v="7.34"/>
    <s v="No"/>
    <x v="0"/>
    <x v="0"/>
    <n v="0"/>
    <x v="1"/>
    <x v="0"/>
    <x v="0"/>
    <s v="20Oct1971"/>
    <n v="9391.35"/>
    <x v="2"/>
    <s v="tier - 3"/>
    <x v="3"/>
    <x v="14"/>
  </r>
  <r>
    <x v="1198"/>
    <s v="Lafrance"/>
    <n v="35.97"/>
    <n v="8.1300000000000008"/>
    <s v="No"/>
    <x v="0"/>
    <x v="0"/>
    <n v="0"/>
    <x v="1"/>
    <x v="0"/>
    <x v="0"/>
    <s v="29Dec1971"/>
    <n v="9386.16"/>
    <x v="2"/>
    <s v="tier - 2"/>
    <x v="0"/>
    <x v="14"/>
  </r>
  <r>
    <x v="1199"/>
    <s v="Hallis"/>
    <n v="25.86"/>
    <n v="6.68"/>
    <s v="Yes"/>
    <x v="0"/>
    <x v="0"/>
    <n v="1"/>
    <x v="1"/>
    <x v="1"/>
    <x v="0"/>
    <s v="2Dec1975"/>
    <n v="9380.75"/>
    <x v="1"/>
    <s v="tier - 2"/>
    <x v="2"/>
    <x v="28"/>
  </r>
  <r>
    <x v="1200"/>
    <s v="Marshall"/>
    <n v="30.03"/>
    <n v="11.51"/>
    <s v="No"/>
    <x v="0"/>
    <x v="0"/>
    <n v="0"/>
    <x v="1"/>
    <x v="0"/>
    <x v="0"/>
    <s v="26Nov1971"/>
    <n v="9377.9"/>
    <x v="1"/>
    <s v="tier - 1"/>
    <x v="0"/>
    <x v="14"/>
  </r>
  <r>
    <x v="1201"/>
    <s v="Salowitz"/>
    <n v="25.76"/>
    <n v="6.02"/>
    <s v="Yes"/>
    <x v="0"/>
    <x v="1"/>
    <n v="1"/>
    <x v="1"/>
    <x v="1"/>
    <x v="1"/>
    <s v="24Nov1969"/>
    <n v="9377.4500000000007"/>
    <x v="1"/>
    <s v="tier - 3"/>
    <x v="0"/>
    <x v="16"/>
  </r>
  <r>
    <x v="1202"/>
    <s v="Blake"/>
    <n v="22.42"/>
    <n v="7.96"/>
    <s v="No"/>
    <x v="0"/>
    <x v="0"/>
    <n v="0"/>
    <x v="1"/>
    <x v="2"/>
    <x v="0"/>
    <s v="8Oct1971"/>
    <n v="9361.33"/>
    <x v="2"/>
    <s v="tier - 1"/>
    <x v="4"/>
    <x v="14"/>
  </r>
  <r>
    <x v="1203"/>
    <s v="Langerak"/>
    <n v="33.18"/>
    <n v="6.01"/>
    <s v="Yes"/>
    <x v="0"/>
    <x v="0"/>
    <n v="1"/>
    <x v="1"/>
    <x v="0"/>
    <x v="1"/>
    <s v="1Jul1988"/>
    <n v="9344.2000000000007"/>
    <x v="1"/>
    <s v="tier - 1"/>
    <x v="14"/>
    <x v="24"/>
  </r>
  <r>
    <x v="1204"/>
    <s v="Bonilla"/>
    <n v="43.04"/>
    <n v="5.9"/>
    <s v="Yes"/>
    <x v="0"/>
    <x v="0"/>
    <n v="0"/>
    <x v="1"/>
    <x v="0"/>
    <x v="1"/>
    <s v="12Oct1996"/>
    <n v="9338.61"/>
    <x v="1"/>
    <s v="tier - 1"/>
    <x v="12"/>
    <x v="45"/>
  </r>
  <r>
    <x v="1205"/>
    <s v="Ciabattoni"/>
    <n v="34.15"/>
    <n v="4.49"/>
    <s v="Yes"/>
    <x v="0"/>
    <x v="0"/>
    <n v="1"/>
    <x v="1"/>
    <x v="0"/>
    <x v="2"/>
    <s v="9Jul1988"/>
    <n v="9320.26"/>
    <x v="1"/>
    <s v="tier - 1"/>
    <x v="1"/>
    <x v="24"/>
  </r>
  <r>
    <x v="1206"/>
    <s v="Escanero Palmer"/>
    <n v="25.78"/>
    <n v="6.25"/>
    <s v="No"/>
    <x v="0"/>
    <x v="0"/>
    <n v="0"/>
    <x v="1"/>
    <x v="1"/>
    <x v="1"/>
    <s v="12Oct1977"/>
    <n v="9315.41"/>
    <x v="1"/>
    <s v="tier - 1"/>
    <x v="2"/>
    <x v="1"/>
  </r>
  <r>
    <x v="1207"/>
    <s v="Lowe"/>
    <n v="21.02"/>
    <n v="9.6199999999999992"/>
    <s v="Yes"/>
    <x v="0"/>
    <x v="1"/>
    <n v="1"/>
    <x v="1"/>
    <x v="2"/>
    <x v="0"/>
    <s v="8Jun1963"/>
    <n v="9310.81"/>
    <x v="2"/>
    <s v="tier - 1"/>
    <x v="0"/>
    <x v="8"/>
  </r>
  <r>
    <x v="1208"/>
    <s v="Osmark"/>
    <n v="37.51"/>
    <n v="11.06"/>
    <s v="No"/>
    <x v="0"/>
    <x v="0"/>
    <n v="2"/>
    <x v="1"/>
    <x v="0"/>
    <x v="0"/>
    <s v="16Oct1973"/>
    <n v="9304.7000000000007"/>
    <x v="2"/>
    <s v="tier - 3"/>
    <x v="0"/>
    <x v="30"/>
  </r>
  <r>
    <x v="1209"/>
    <s v="Lawson"/>
    <n v="25.745000000000001"/>
    <n v="6.11"/>
    <s v="Yes"/>
    <x v="0"/>
    <x v="0"/>
    <n v="0"/>
    <x v="1"/>
    <x v="1"/>
    <x v="1"/>
    <s v="3Nov1976"/>
    <n v="9301.89"/>
    <x v="1"/>
    <s v="tier - 1"/>
    <x v="1"/>
    <x v="17"/>
  </r>
  <r>
    <x v="1210"/>
    <s v="Warwick"/>
    <n v="31.35"/>
    <n v="11.49"/>
    <s v="No"/>
    <x v="0"/>
    <x v="0"/>
    <n v="2"/>
    <x v="1"/>
    <x v="0"/>
    <x v="0"/>
    <s v="18Sep1973"/>
    <n v="9290.14"/>
    <x v="2"/>
    <s v="tier - 3"/>
    <x v="4"/>
    <x v="30"/>
  </r>
  <r>
    <x v="1211"/>
    <s v="Magnuson"/>
    <n v="29.83"/>
    <n v="8.68"/>
    <s v="No"/>
    <x v="0"/>
    <x v="0"/>
    <n v="2"/>
    <x v="1"/>
    <x v="1"/>
    <x v="0"/>
    <s v="16Oct1973"/>
    <n v="9288.0300000000007"/>
    <x v="1"/>
    <s v="tier - 3"/>
    <x v="11"/>
    <x v="30"/>
  </r>
  <r>
    <x v="1212"/>
    <s v="Marsh"/>
    <n v="25.49"/>
    <n v="5.68"/>
    <s v="Yes"/>
    <x v="0"/>
    <x v="1"/>
    <n v="1"/>
    <x v="1"/>
    <x v="1"/>
    <x v="2"/>
    <s v="26Nov1969"/>
    <n v="9285.8700000000008"/>
    <x v="1"/>
    <s v="tier - 3"/>
    <x v="0"/>
    <x v="16"/>
  </r>
  <r>
    <x v="1213"/>
    <s v="Kari"/>
    <n v="34.1"/>
    <n v="8.4499999999999993"/>
    <s v="No"/>
    <x v="0"/>
    <x v="0"/>
    <n v="0"/>
    <x v="1"/>
    <x v="0"/>
    <x v="0"/>
    <s v="2Jul1971"/>
    <n v="9283.56"/>
    <x v="1"/>
    <s v="tier - 3"/>
    <x v="0"/>
    <x v="14"/>
  </r>
  <r>
    <x v="1214"/>
    <s v="Standiford"/>
    <n v="25.84"/>
    <n v="8.51"/>
    <s v="No"/>
    <x v="0"/>
    <x v="0"/>
    <n v="2"/>
    <x v="1"/>
    <x v="1"/>
    <x v="0"/>
    <s v="27Oct1973"/>
    <n v="9282.48"/>
    <x v="2"/>
    <s v="tier - 2"/>
    <x v="4"/>
    <x v="30"/>
  </r>
  <r>
    <x v="1215"/>
    <s v="Sherwin"/>
    <n v="20.6"/>
    <n v="7.62"/>
    <s v="No"/>
    <x v="0"/>
    <x v="0"/>
    <n v="0"/>
    <x v="1"/>
    <x v="2"/>
    <x v="0"/>
    <s v="6Aug1971"/>
    <n v="9264.7999999999993"/>
    <x v="1"/>
    <s v="tier - 1"/>
    <x v="3"/>
    <x v="14"/>
  </r>
  <r>
    <x v="1216"/>
    <s v="Parker"/>
    <n v="28.88"/>
    <n v="10.18"/>
    <s v="No"/>
    <x v="0"/>
    <x v="0"/>
    <n v="0"/>
    <x v="1"/>
    <x v="1"/>
    <x v="0"/>
    <s v="21Aug1974"/>
    <n v="9249.5"/>
    <x v="1"/>
    <s v="tier - 1"/>
    <x v="1"/>
    <x v="20"/>
  </r>
  <r>
    <x v="1217"/>
    <s v="Blekeli"/>
    <n v="28.24"/>
    <n v="5.36"/>
    <s v="No"/>
    <x v="0"/>
    <x v="0"/>
    <n v="0"/>
    <x v="1"/>
    <x v="1"/>
    <x v="2"/>
    <s v="5Oct1980"/>
    <n v="9247.94"/>
    <x v="1"/>
    <s v="tier - 1"/>
    <x v="14"/>
    <x v="26"/>
  </r>
  <r>
    <x v="1218"/>
    <s v="Vangampleare"/>
    <n v="25.46"/>
    <n v="11.78"/>
    <s v="Yes"/>
    <x v="0"/>
    <x v="0"/>
    <n v="1"/>
    <x v="1"/>
    <x v="1"/>
    <x v="0"/>
    <s v="6Dec1975"/>
    <n v="9225.26"/>
    <x v="2"/>
    <s v="tier - 3"/>
    <x v="5"/>
    <x v="28"/>
  </r>
  <r>
    <x v="1219"/>
    <s v="Hiatt"/>
    <n v="29.64"/>
    <n v="10.82"/>
    <s v="Yes"/>
    <x v="0"/>
    <x v="0"/>
    <n v="0"/>
    <x v="1"/>
    <x v="1"/>
    <x v="0"/>
    <s v="5Dec1981"/>
    <n v="9222.4"/>
    <x v="1"/>
    <s v="tier - 3"/>
    <x v="9"/>
    <x v="36"/>
  </r>
  <r>
    <x v="1220"/>
    <s v="Tadesse"/>
    <n v="31.27"/>
    <n v="7.73"/>
    <s v="Yes"/>
    <x v="0"/>
    <x v="0"/>
    <n v="1"/>
    <x v="1"/>
    <x v="0"/>
    <x v="0"/>
    <s v="25Dec1986"/>
    <n v="9210.06"/>
    <x v="1"/>
    <s v="tier - 3"/>
    <x v="14"/>
    <x v="27"/>
  </r>
  <r>
    <x v="1221"/>
    <s v="Jaswell"/>
    <n v="19.95"/>
    <n v="6.24"/>
    <s v="Yes"/>
    <x v="0"/>
    <x v="0"/>
    <n v="0"/>
    <x v="1"/>
    <x v="2"/>
    <x v="1"/>
    <s v="10Sep1976"/>
    <n v="9193.84"/>
    <x v="1"/>
    <s v="tier - 1"/>
    <x v="1"/>
    <x v="17"/>
  </r>
  <r>
    <x v="1222"/>
    <s v="Phillips-Cook"/>
    <n v="21.3"/>
    <n v="10.42"/>
    <s v="No"/>
    <x v="0"/>
    <x v="0"/>
    <n v="2"/>
    <x v="1"/>
    <x v="2"/>
    <x v="0"/>
    <s v="25Dec1973"/>
    <n v="9182.17"/>
    <x v="1"/>
    <s v="tier - 3"/>
    <x v="3"/>
    <x v="30"/>
  </r>
  <r>
    <x v="1223"/>
    <s v="Clark"/>
    <n v="31.635000000000002"/>
    <n v="11.11"/>
    <s v="No"/>
    <x v="0"/>
    <x v="0"/>
    <n v="0"/>
    <x v="1"/>
    <x v="0"/>
    <x v="0"/>
    <s v="29Dec1971"/>
    <n v="9174.14"/>
    <x v="2"/>
    <s v="tier - 1"/>
    <x v="1"/>
    <x v="14"/>
  </r>
  <r>
    <x v="1224"/>
    <s v="Wang"/>
    <n v="23.9"/>
    <n v="7.67"/>
    <s v="Yes"/>
    <x v="0"/>
    <x v="0"/>
    <n v="2"/>
    <x v="1"/>
    <x v="2"/>
    <x v="0"/>
    <s v="24Oct1970"/>
    <n v="9171.75"/>
    <x v="1"/>
    <s v="tier - 2"/>
    <x v="1"/>
    <x v="2"/>
  </r>
  <r>
    <x v="1225"/>
    <s v="Desruisseaux"/>
    <n v="34.15"/>
    <n v="6.15"/>
    <s v="No"/>
    <x v="0"/>
    <x v="0"/>
    <n v="0"/>
    <x v="1"/>
    <x v="0"/>
    <x v="1"/>
    <s v="23Aug1990"/>
    <n v="9159.51"/>
    <x v="1"/>
    <s v="tier - 2"/>
    <x v="14"/>
    <x v="3"/>
  </r>
  <r>
    <x v="1226"/>
    <s v="Ripp"/>
    <n v="28.71"/>
    <n v="5.71"/>
    <s v="No"/>
    <x v="0"/>
    <x v="0"/>
    <n v="0"/>
    <x v="1"/>
    <x v="1"/>
    <x v="1"/>
    <s v="8Dec1982"/>
    <n v="9147.5"/>
    <x v="1"/>
    <s v="tier - 1"/>
    <x v="1"/>
    <x v="37"/>
  </r>
  <r>
    <x v="1227"/>
    <s v="Harris"/>
    <n v="36.700000000000003"/>
    <n v="8.6999999999999993"/>
    <s v="Yes"/>
    <x v="0"/>
    <x v="0"/>
    <n v="2"/>
    <x v="1"/>
    <x v="0"/>
    <x v="0"/>
    <s v="18Oct1970"/>
    <n v="9144.57"/>
    <x v="2"/>
    <s v="tier - 2"/>
    <x v="3"/>
    <x v="2"/>
  </r>
  <r>
    <x v="1228"/>
    <s v="Shafer"/>
    <n v="34.1"/>
    <n v="9.0399999999999991"/>
    <s v="Yes"/>
    <x v="0"/>
    <x v="0"/>
    <n v="2"/>
    <x v="1"/>
    <x v="0"/>
    <x v="0"/>
    <s v="12Aug1970"/>
    <n v="9140.9500000000007"/>
    <x v="2"/>
    <s v="tier - 3"/>
    <x v="0"/>
    <x v="2"/>
  </r>
  <r>
    <x v="1229"/>
    <s v="Hemesath"/>
    <n v="25.7"/>
    <n v="5.61"/>
    <s v="No"/>
    <x v="0"/>
    <x v="0"/>
    <n v="0"/>
    <x v="1"/>
    <x v="1"/>
    <x v="2"/>
    <s v="2Dec1977"/>
    <n v="9101.7999999999993"/>
    <x v="1"/>
    <s v="tier - 1"/>
    <x v="3"/>
    <x v="1"/>
  </r>
  <r>
    <x v="1230"/>
    <s v="Vinci"/>
    <n v="21.68"/>
    <n v="8.1199999999999992"/>
    <s v="No"/>
    <x v="0"/>
    <x v="0"/>
    <n v="0"/>
    <x v="1"/>
    <x v="2"/>
    <x v="0"/>
    <s v="9Nov1965"/>
    <n v="9095.94"/>
    <x v="2"/>
    <s v="tier - 1"/>
    <x v="3"/>
    <x v="11"/>
  </r>
  <r>
    <x v="1231"/>
    <s v="Diamond-Husmann"/>
    <n v="25.175000000000001"/>
    <n v="4.74"/>
    <s v="No"/>
    <x v="0"/>
    <x v="0"/>
    <n v="0"/>
    <x v="1"/>
    <x v="1"/>
    <x v="2"/>
    <s v="4Nov1977"/>
    <n v="9095.07"/>
    <x v="1"/>
    <s v="tier - 2"/>
    <x v="2"/>
    <x v="1"/>
  </r>
  <r>
    <x v="1232"/>
    <s v="Soto"/>
    <n v="44.77"/>
    <n v="4.0599999999999996"/>
    <s v="No"/>
    <x v="0"/>
    <x v="0"/>
    <n v="2"/>
    <x v="1"/>
    <x v="0"/>
    <x v="2"/>
    <s v="2Dec1972"/>
    <n v="9058.73"/>
    <x v="2"/>
    <s v="tier - 2"/>
    <x v="0"/>
    <x v="29"/>
  </r>
  <r>
    <x v="1233"/>
    <s v="Howard"/>
    <n v="37.07"/>
    <n v="5.69"/>
    <s v="No"/>
    <x v="0"/>
    <x v="0"/>
    <n v="2"/>
    <x v="1"/>
    <x v="0"/>
    <x v="2"/>
    <s v="7Dec1972"/>
    <n v="9048.0300000000007"/>
    <x v="1"/>
    <s v="tier - 2"/>
    <x v="0"/>
    <x v="29"/>
  </r>
  <r>
    <x v="1234"/>
    <s v="Patrick"/>
    <n v="39.799999999999997"/>
    <n v="5.66"/>
    <s v="No"/>
    <x v="0"/>
    <x v="1"/>
    <n v="1"/>
    <x v="1"/>
    <x v="0"/>
    <x v="2"/>
    <s v="1Dec1993"/>
    <n v="9010.2000000000007"/>
    <x v="1"/>
    <s v="tier - 3"/>
    <x v="12"/>
    <x v="21"/>
  </r>
  <r>
    <x v="1235"/>
    <s v="Dacko"/>
    <n v="26.36"/>
    <n v="4.32"/>
    <s v="No"/>
    <x v="0"/>
    <x v="1"/>
    <n v="1"/>
    <x v="1"/>
    <x v="1"/>
    <x v="2"/>
    <s v="16Dec1979"/>
    <n v="8998.43"/>
    <x v="1"/>
    <s v="tier - 1"/>
    <x v="15"/>
    <x v="19"/>
  </r>
  <r>
    <x v="1236"/>
    <s v="Glassey"/>
    <n v="29.925000000000001"/>
    <n v="8.2899999999999991"/>
    <s v="No"/>
    <x v="0"/>
    <x v="0"/>
    <n v="2"/>
    <x v="1"/>
    <x v="0"/>
    <x v="0"/>
    <s v="11Oct1973"/>
    <n v="8988.16"/>
    <x v="1"/>
    <s v="tier - 1"/>
    <x v="1"/>
    <x v="30"/>
  </r>
  <r>
    <x v="1237"/>
    <s v="Frechette"/>
    <n v="37.29"/>
    <n v="10.46"/>
    <s v="No"/>
    <x v="0"/>
    <x v="0"/>
    <n v="0"/>
    <x v="1"/>
    <x v="0"/>
    <x v="0"/>
    <s v="21Jul1974"/>
    <n v="8978.19"/>
    <x v="1"/>
    <s v="tier - 2"/>
    <x v="0"/>
    <x v="20"/>
  </r>
  <r>
    <x v="1238"/>
    <s v="Benitez"/>
    <n v="30.2"/>
    <n v="11.96"/>
    <s v="No"/>
    <x v="0"/>
    <x v="0"/>
    <n v="0"/>
    <x v="1"/>
    <x v="0"/>
    <x v="0"/>
    <s v="8Sep1974"/>
    <n v="8968.33"/>
    <x v="2"/>
    <s v="tier - 2"/>
    <x v="3"/>
    <x v="20"/>
  </r>
  <r>
    <x v="1239"/>
    <s v="Gauthier"/>
    <n v="24.225000000000001"/>
    <n v="4.25"/>
    <s v="Yes"/>
    <x v="0"/>
    <x v="1"/>
    <n v="1"/>
    <x v="1"/>
    <x v="2"/>
    <x v="2"/>
    <s v="15Jul1983"/>
    <n v="8965.7999999999993"/>
    <x v="1"/>
    <s v="tier - 3"/>
    <x v="1"/>
    <x v="33"/>
  </r>
  <r>
    <x v="1240"/>
    <s v="Fazioli"/>
    <n v="31.445"/>
    <n v="8.33"/>
    <s v="No"/>
    <x v="0"/>
    <x v="0"/>
    <n v="0"/>
    <x v="1"/>
    <x v="0"/>
    <x v="0"/>
    <s v="17Aug1974"/>
    <n v="8964.06"/>
    <x v="2"/>
    <s v="tier - 2"/>
    <x v="4"/>
    <x v="20"/>
  </r>
  <r>
    <x v="1241"/>
    <s v="Chorney"/>
    <n v="38.880000000000003"/>
    <n v="4.29"/>
    <s v="No"/>
    <x v="0"/>
    <x v="0"/>
    <n v="1"/>
    <x v="1"/>
    <x v="0"/>
    <x v="2"/>
    <s v="27Sep1992"/>
    <n v="8954.99"/>
    <x v="1"/>
    <s v="tier - 3"/>
    <x v="12"/>
    <x v="34"/>
  </r>
  <r>
    <x v="1242"/>
    <s v="Dannenhauer"/>
    <n v="43.89"/>
    <n v="6.32"/>
    <s v="Yes"/>
    <x v="0"/>
    <x v="0"/>
    <n v="0"/>
    <x v="1"/>
    <x v="0"/>
    <x v="1"/>
    <s v="25Dec1976"/>
    <n v="8944.1200000000008"/>
    <x v="2"/>
    <s v="tier - 2"/>
    <x v="0"/>
    <x v="17"/>
  </r>
  <r>
    <x v="1243"/>
    <s v="McComb"/>
    <n v="25.6"/>
    <n v="5.65"/>
    <s v="No"/>
    <x v="0"/>
    <x v="0"/>
    <n v="2"/>
    <x v="1"/>
    <x v="1"/>
    <x v="2"/>
    <s v="6Jun1972"/>
    <n v="8932.08"/>
    <x v="1"/>
    <s v="tier - 1"/>
    <x v="3"/>
    <x v="14"/>
  </r>
  <r>
    <x v="1244"/>
    <s v="Blake"/>
    <n v="29.545000000000002"/>
    <n v="8.41"/>
    <s v="Yes"/>
    <x v="0"/>
    <x v="0"/>
    <n v="1"/>
    <x v="1"/>
    <x v="1"/>
    <x v="0"/>
    <s v="7Jul1975"/>
    <n v="8930.93"/>
    <x v="1"/>
    <s v="tier - 2"/>
    <x v="1"/>
    <x v="28"/>
  </r>
  <r>
    <x v="1245"/>
    <s v="Sambasivam"/>
    <n v="23.25"/>
    <n v="11.96"/>
    <s v="Yes"/>
    <x v="0"/>
    <x v="0"/>
    <n v="0"/>
    <x v="1"/>
    <x v="2"/>
    <x v="0"/>
    <s v="6Sep1967"/>
    <n v="8908.4699999999993"/>
    <x v="2"/>
    <s v="tier - 2"/>
    <x v="0"/>
    <x v="23"/>
  </r>
  <r>
    <x v="1246"/>
    <s v="Maina"/>
    <n v="43.95"/>
    <n v="5.17"/>
    <s v="Yes"/>
    <x v="0"/>
    <x v="1"/>
    <n v="1"/>
    <x v="1"/>
    <x v="0"/>
    <x v="2"/>
    <s v="28Nov1997"/>
    <n v="8906.14"/>
    <x v="1"/>
    <s v="tier - 2"/>
    <x v="1"/>
    <x v="31"/>
  </r>
  <r>
    <x v="1247"/>
    <s v="Keshian"/>
    <n v="21.85"/>
    <n v="8.76"/>
    <s v="No"/>
    <x v="0"/>
    <x v="0"/>
    <n v="0"/>
    <x v="1"/>
    <x v="2"/>
    <x v="0"/>
    <s v="16Dec1978"/>
    <n v="8891.14"/>
    <x v="1"/>
    <s v="tier - 3"/>
    <x v="6"/>
    <x v="9"/>
  </r>
  <r>
    <x v="1248"/>
    <s v="Maas"/>
    <n v="25.73"/>
    <n v="7.99"/>
    <s v="No"/>
    <x v="0"/>
    <x v="0"/>
    <n v="2"/>
    <x v="1"/>
    <x v="1"/>
    <x v="0"/>
    <s v="9Sep1973"/>
    <n v="8890.59"/>
    <x v="1"/>
    <s v="tier - 3"/>
    <x v="1"/>
    <x v="30"/>
  </r>
  <r>
    <x v="1249"/>
    <s v="Sinasac"/>
    <n v="32.229999999999997"/>
    <n v="8.59"/>
    <s v="No"/>
    <x v="0"/>
    <x v="0"/>
    <n v="0"/>
    <x v="1"/>
    <x v="0"/>
    <x v="0"/>
    <s v="18Jun1974"/>
    <n v="8871.15"/>
    <x v="1"/>
    <s v="tier - 3"/>
    <x v="0"/>
    <x v="20"/>
  </r>
  <r>
    <x v="1250"/>
    <s v="Van De Kamp"/>
    <n v="32.204999999999998"/>
    <n v="6.14"/>
    <s v="No"/>
    <x v="0"/>
    <x v="0"/>
    <n v="2"/>
    <x v="1"/>
    <x v="0"/>
    <x v="1"/>
    <s v="22Nov1972"/>
    <n v="8835.26"/>
    <x v="2"/>
    <s v="tier - 2"/>
    <x v="1"/>
    <x v="29"/>
  </r>
  <r>
    <x v="1251"/>
    <s v="Ruffo"/>
    <n v="26.41"/>
    <n v="4.08"/>
    <s v="No"/>
    <x v="0"/>
    <x v="0"/>
    <n v="2"/>
    <x v="1"/>
    <x v="1"/>
    <x v="2"/>
    <s v="14Nov1972"/>
    <n v="8827.2099999999991"/>
    <x v="2"/>
    <s v="tier - 1"/>
    <x v="1"/>
    <x v="29"/>
  </r>
  <r>
    <x v="1252"/>
    <s v="Long"/>
    <n v="30.2"/>
    <n v="6.25"/>
    <s v="Yes"/>
    <x v="0"/>
    <x v="0"/>
    <n v="0"/>
    <x v="1"/>
    <x v="0"/>
    <x v="1"/>
    <s v="14Jul1976"/>
    <n v="8825.09"/>
    <x v="1"/>
    <s v="tier - 3"/>
    <x v="3"/>
    <x v="17"/>
  </r>
  <r>
    <x v="1253"/>
    <s v="Rohde"/>
    <n v="31.26"/>
    <n v="5.94"/>
    <s v="Yes"/>
    <x v="0"/>
    <x v="0"/>
    <n v="1"/>
    <x v="1"/>
    <x v="0"/>
    <x v="1"/>
    <s v="22Aug1988"/>
    <n v="8824.27"/>
    <x v="1"/>
    <s v="tier - 1"/>
    <x v="15"/>
    <x v="24"/>
  </r>
  <r>
    <x v="1254"/>
    <s v="Bonzi"/>
    <n v="33.725000000000001"/>
    <n v="6.45"/>
    <s v="Yes"/>
    <x v="0"/>
    <x v="0"/>
    <n v="0"/>
    <x v="1"/>
    <x v="0"/>
    <x v="0"/>
    <s v="19Oct1976"/>
    <n v="8823.99"/>
    <x v="1"/>
    <s v="tier - 3"/>
    <x v="2"/>
    <x v="17"/>
  </r>
  <r>
    <x v="1255"/>
    <s v="Moore"/>
    <n v="28.9"/>
    <n v="5.74"/>
    <s v="Yes"/>
    <x v="0"/>
    <x v="0"/>
    <n v="0"/>
    <x v="1"/>
    <x v="1"/>
    <x v="1"/>
    <s v="14Jun1976"/>
    <n v="8823.2800000000007"/>
    <x v="1"/>
    <s v="tier - 1"/>
    <x v="3"/>
    <x v="17"/>
  </r>
  <r>
    <x v="1256"/>
    <s v="McGrane"/>
    <n v="45.69"/>
    <n v="4.43"/>
    <s v="Yes"/>
    <x v="0"/>
    <x v="0"/>
    <n v="0"/>
    <x v="1"/>
    <x v="0"/>
    <x v="2"/>
    <s v="7Nov2001"/>
    <n v="8821.8799999999992"/>
    <x v="1"/>
    <s v="tier - 3"/>
    <x v="8"/>
    <x v="47"/>
  </r>
  <r>
    <x v="1257"/>
    <s v="Stepnowski"/>
    <n v="21.03"/>
    <n v="6.5"/>
    <s v="No"/>
    <x v="0"/>
    <x v="0"/>
    <n v="0"/>
    <x v="1"/>
    <x v="2"/>
    <x v="0"/>
    <s v="29Aug1965"/>
    <n v="8800.49"/>
    <x v="2"/>
    <s v="tier - 2"/>
    <x v="0"/>
    <x v="11"/>
  </r>
  <r>
    <x v="1258"/>
    <s v="Merkle"/>
    <n v="37"/>
    <n v="8.75"/>
    <s v="No"/>
    <x v="0"/>
    <x v="0"/>
    <n v="0"/>
    <x v="1"/>
    <x v="0"/>
    <x v="0"/>
    <s v="18Jun1971"/>
    <n v="8798.59"/>
    <x v="1"/>
    <s v="tier - 1"/>
    <x v="3"/>
    <x v="14"/>
  </r>
  <r>
    <x v="1259"/>
    <s v="Schaefer"/>
    <n v="25.4"/>
    <n v="11.96"/>
    <s v="No"/>
    <x v="0"/>
    <x v="0"/>
    <n v="0"/>
    <x v="1"/>
    <x v="1"/>
    <x v="0"/>
    <s v="23Aug1971"/>
    <n v="8782.4699999999993"/>
    <x v="1"/>
    <s v="tier - 3"/>
    <x v="3"/>
    <x v="14"/>
  </r>
  <r>
    <x v="1260"/>
    <s v="Vigneron"/>
    <n v="32.299999999999997"/>
    <n v="10.54"/>
    <s v="No"/>
    <x v="0"/>
    <x v="0"/>
    <n v="0"/>
    <x v="1"/>
    <x v="0"/>
    <x v="0"/>
    <s v="6Sep1974"/>
    <n v="8765.25"/>
    <x v="1"/>
    <s v="tier - 3"/>
    <x v="1"/>
    <x v="20"/>
  </r>
  <r>
    <x v="1261"/>
    <s v="Mucci"/>
    <n v="23.94"/>
    <n v="4.54"/>
    <s v="Yes"/>
    <x v="0"/>
    <x v="1"/>
    <n v="1"/>
    <x v="1"/>
    <x v="2"/>
    <x v="2"/>
    <s v="9Sep1969"/>
    <n v="8760.1200000000008"/>
    <x v="1"/>
    <s v="tier - 1"/>
    <x v="0"/>
    <x v="16"/>
  </r>
  <r>
    <x v="1262"/>
    <s v="MacDonald"/>
    <n v="46.4"/>
    <n v="5.71"/>
    <s v="No"/>
    <x v="0"/>
    <x v="0"/>
    <n v="0"/>
    <x v="1"/>
    <x v="0"/>
    <x v="1"/>
    <s v="23Aug1999"/>
    <n v="8747.68"/>
    <x v="1"/>
    <s v="tier - 3"/>
    <x v="3"/>
    <x v="35"/>
  </r>
  <r>
    <x v="1263"/>
    <s v="Deng"/>
    <n v="40.375"/>
    <n v="6.25"/>
    <s v="Yes"/>
    <x v="0"/>
    <x v="0"/>
    <n v="0"/>
    <x v="1"/>
    <x v="0"/>
    <x v="1"/>
    <s v="17Jun1976"/>
    <n v="8733.23"/>
    <x v="1"/>
    <s v="tier - 3"/>
    <x v="1"/>
    <x v="17"/>
  </r>
  <r>
    <x v="1264"/>
    <s v="De Mata"/>
    <n v="28.7"/>
    <n v="9.4700000000000006"/>
    <s v="No"/>
    <x v="0"/>
    <x v="0"/>
    <n v="2"/>
    <x v="1"/>
    <x v="1"/>
    <x v="0"/>
    <s v="25Jun1973"/>
    <n v="8703.4599999999991"/>
    <x v="2"/>
    <s v="tier - 3"/>
    <x v="3"/>
    <x v="30"/>
  </r>
  <r>
    <x v="1265"/>
    <s v="Strickland"/>
    <n v="26.63"/>
    <n v="5.7"/>
    <s v="No"/>
    <x v="0"/>
    <x v="0"/>
    <n v="0"/>
    <x v="1"/>
    <x v="1"/>
    <x v="1"/>
    <s v="28Oct1980"/>
    <n v="8701.84"/>
    <x v="1"/>
    <s v="tier - 3"/>
    <x v="14"/>
    <x v="26"/>
  </r>
  <r>
    <x v="1266"/>
    <s v="Cheney"/>
    <n v="22.515000000000001"/>
    <n v="11.18"/>
    <s v="No"/>
    <x v="0"/>
    <x v="0"/>
    <n v="2"/>
    <x v="1"/>
    <x v="2"/>
    <x v="0"/>
    <s v="11Oct1973"/>
    <n v="8688.86"/>
    <x v="1"/>
    <s v="tier - 1"/>
    <x v="6"/>
    <x v="30"/>
  </r>
  <r>
    <x v="1267"/>
    <s v="Godoy"/>
    <n v="36.575000000000003"/>
    <n v="10.98"/>
    <s v="No"/>
    <x v="0"/>
    <x v="0"/>
    <n v="0"/>
    <x v="1"/>
    <x v="0"/>
    <x v="0"/>
    <s v="16Aug1974"/>
    <n v="8671.19"/>
    <x v="1"/>
    <s v="tier - 1"/>
    <x v="1"/>
    <x v="20"/>
  </r>
  <r>
    <x v="1268"/>
    <s v="Rider"/>
    <n v="23.66"/>
    <n v="5.1100000000000003"/>
    <s v="Yes"/>
    <x v="0"/>
    <x v="1"/>
    <n v="1"/>
    <x v="1"/>
    <x v="2"/>
    <x v="2"/>
    <s v="10Aug1969"/>
    <n v="8665.14"/>
    <x v="1"/>
    <s v="tier - 3"/>
    <x v="0"/>
    <x v="16"/>
  </r>
  <r>
    <x v="1269"/>
    <s v="Evans"/>
    <n v="18.62"/>
    <n v="10.24"/>
    <s v="No"/>
    <x v="0"/>
    <x v="0"/>
    <n v="0"/>
    <x v="1"/>
    <x v="2"/>
    <x v="0"/>
    <s v="21Oct1965"/>
    <n v="8665.09"/>
    <x v="2"/>
    <s v="tier - 2"/>
    <x v="1"/>
    <x v="11"/>
  </r>
  <r>
    <x v="1270"/>
    <s v="Anderson"/>
    <n v="19.190000000000001"/>
    <n v="7.71"/>
    <s v="Yes"/>
    <x v="0"/>
    <x v="0"/>
    <n v="1"/>
    <x v="1"/>
    <x v="2"/>
    <x v="0"/>
    <s v="3Aug1975"/>
    <n v="8627.5400000000009"/>
    <x v="1"/>
    <s v="tier - 2"/>
    <x v="6"/>
    <x v="28"/>
  </r>
  <r>
    <x v="1271"/>
    <s v="Walters"/>
    <n v="27.5"/>
    <n v="6.03"/>
    <s v="No"/>
    <x v="0"/>
    <x v="0"/>
    <n v="0"/>
    <x v="1"/>
    <x v="1"/>
    <x v="1"/>
    <s v="2Sep1977"/>
    <n v="8615.2999999999993"/>
    <x v="1"/>
    <s v="tier - 3"/>
    <x v="3"/>
    <x v="1"/>
  </r>
  <r>
    <x v="1272"/>
    <s v="Leboeuf"/>
    <n v="27.36"/>
    <n v="5.96"/>
    <s v="No"/>
    <x v="0"/>
    <x v="1"/>
    <n v="1"/>
    <x v="1"/>
    <x v="1"/>
    <x v="1"/>
    <s v="17Jul1979"/>
    <n v="8606.2199999999993"/>
    <x v="0"/>
    <s v="tier - 2"/>
    <x v="7"/>
    <x v="19"/>
  </r>
  <r>
    <x v="1273"/>
    <s v="Scheibel"/>
    <n v="20.350000000000001"/>
    <n v="4.16"/>
    <s v="No"/>
    <x v="0"/>
    <x v="0"/>
    <n v="0"/>
    <x v="1"/>
    <x v="2"/>
    <x v="2"/>
    <s v="15Oct1977"/>
    <n v="8605.36"/>
    <x v="1"/>
    <s v="tier - 2"/>
    <x v="0"/>
    <x v="1"/>
  </r>
  <r>
    <x v="1274"/>
    <s v="Ritter"/>
    <n v="24.035"/>
    <n v="6.11"/>
    <s v="No"/>
    <x v="0"/>
    <x v="0"/>
    <n v="0"/>
    <x v="1"/>
    <x v="2"/>
    <x v="1"/>
    <s v="12Nov1977"/>
    <n v="8604.48"/>
    <x v="2"/>
    <s v="tier - 2"/>
    <x v="4"/>
    <x v="1"/>
  </r>
  <r>
    <x v="1275"/>
    <s v="Deeg"/>
    <n v="23.56"/>
    <n v="5.97"/>
    <s v="No"/>
    <x v="0"/>
    <x v="0"/>
    <n v="0"/>
    <x v="1"/>
    <x v="2"/>
    <x v="1"/>
    <s v="24Sep1977"/>
    <n v="8603.82"/>
    <x v="1"/>
    <s v="tier - 1"/>
    <x v="9"/>
    <x v="1"/>
  </r>
  <r>
    <x v="1276"/>
    <s v="Pretot"/>
    <n v="27.17"/>
    <n v="10.81"/>
    <s v="No"/>
    <x v="0"/>
    <x v="0"/>
    <n v="2"/>
    <x v="1"/>
    <x v="1"/>
    <x v="0"/>
    <s v="11Jul1973"/>
    <n v="8601.33"/>
    <x v="1"/>
    <s v="tier - 1"/>
    <x v="0"/>
    <x v="30"/>
  </r>
  <r>
    <x v="1277"/>
    <s v="Willsey"/>
    <n v="34.32"/>
    <n v="5.7"/>
    <s v="Yes"/>
    <x v="0"/>
    <x v="1"/>
    <n v="1"/>
    <x v="1"/>
    <x v="0"/>
    <x v="1"/>
    <s v="25Jul1983"/>
    <n v="8596.83"/>
    <x v="1"/>
    <s v="tier - 3"/>
    <x v="0"/>
    <x v="33"/>
  </r>
  <r>
    <x v="1278"/>
    <s v="Roach"/>
    <n v="23.87"/>
    <n v="4.7699999999999996"/>
    <s v="Yes"/>
    <x v="0"/>
    <x v="1"/>
    <n v="1"/>
    <x v="1"/>
    <x v="2"/>
    <x v="2"/>
    <s v="30Dec1983"/>
    <n v="8582.2999999999993"/>
    <x v="1"/>
    <s v="tier - 1"/>
    <x v="0"/>
    <x v="33"/>
  </r>
  <r>
    <x v="1279"/>
    <s v="Jacobsen"/>
    <n v="30.15"/>
    <n v="4.25"/>
    <s v="No"/>
    <x v="0"/>
    <x v="0"/>
    <n v="1"/>
    <x v="1"/>
    <x v="0"/>
    <x v="2"/>
    <s v="11Nov1987"/>
    <n v="8573.2999999999993"/>
    <x v="1"/>
    <s v="tier - 2"/>
    <x v="14"/>
    <x v="38"/>
  </r>
  <r>
    <x v="1280"/>
    <s v="O'Hora"/>
    <n v="26.36"/>
    <n v="5.52"/>
    <s v="No"/>
    <x v="0"/>
    <x v="0"/>
    <n v="0"/>
    <x v="1"/>
    <x v="1"/>
    <x v="2"/>
    <s v="6Dec1982"/>
    <n v="8572.0400000000009"/>
    <x v="1"/>
    <s v="tier - 2"/>
    <x v="14"/>
    <x v="37"/>
  </r>
  <r>
    <x v="1281"/>
    <s v="Amato"/>
    <n v="45.32"/>
    <n v="6.53"/>
    <s v="Yes"/>
    <x v="0"/>
    <x v="0"/>
    <n v="1"/>
    <x v="1"/>
    <x v="0"/>
    <x v="0"/>
    <s v="26Sep1975"/>
    <n v="8569.86"/>
    <x v="1"/>
    <s v="tier - 3"/>
    <x v="0"/>
    <x v="28"/>
  </r>
  <r>
    <x v="1282"/>
    <s v="Reed"/>
    <n v="31.93"/>
    <n v="4.82"/>
    <s v="Yes"/>
    <x v="0"/>
    <x v="0"/>
    <n v="1"/>
    <x v="1"/>
    <x v="0"/>
    <x v="2"/>
    <s v="21Sep1988"/>
    <n v="8567.25"/>
    <x v="1"/>
    <s v="tier - 1"/>
    <x v="1"/>
    <x v="24"/>
  </r>
  <r>
    <x v="1283"/>
    <s v="Wegner"/>
    <n v="36"/>
    <n v="11.94"/>
    <s v="Yes"/>
    <x v="0"/>
    <x v="0"/>
    <n v="1"/>
    <x v="1"/>
    <x v="0"/>
    <x v="0"/>
    <s v="21Aug1975"/>
    <n v="8556.91"/>
    <x v="1"/>
    <s v="tier - 1"/>
    <x v="3"/>
    <x v="28"/>
  </r>
  <r>
    <x v="1284"/>
    <s v="Bokun"/>
    <n v="32"/>
    <n v="7.85"/>
    <s v="Yes"/>
    <x v="0"/>
    <x v="0"/>
    <n v="1"/>
    <x v="1"/>
    <x v="0"/>
    <x v="0"/>
    <s v="6Aug1975"/>
    <n v="8551.35"/>
    <x v="1"/>
    <s v="tier - 2"/>
    <x v="3"/>
    <x v="28"/>
  </r>
  <r>
    <x v="1285"/>
    <s v="Ainsley"/>
    <n v="29.37"/>
    <n v="8.01"/>
    <s v="Yes"/>
    <x v="0"/>
    <x v="0"/>
    <n v="1"/>
    <x v="1"/>
    <x v="1"/>
    <x v="0"/>
    <s v="12Dec1982.84152071764"/>
    <n v="8547.69"/>
    <x v="1"/>
    <s v="tier - 1"/>
    <x v="0"/>
    <x v="48"/>
  </r>
  <r>
    <x v="1286"/>
    <s v="Foster"/>
    <n v="23.6"/>
    <n v="7.4"/>
    <s v="Yes"/>
    <x v="0"/>
    <x v="0"/>
    <n v="1"/>
    <x v="1"/>
    <x v="2"/>
    <x v="0"/>
    <s v="6Nov1975"/>
    <n v="8539.67"/>
    <x v="1"/>
    <s v="tier - 3"/>
    <x v="3"/>
    <x v="28"/>
  </r>
  <r>
    <x v="1287"/>
    <s v="Overpeck"/>
    <n v="33.155000000000001"/>
    <n v="8.3800000000000008"/>
    <s v="Yes"/>
    <x v="0"/>
    <x v="0"/>
    <n v="0"/>
    <x v="1"/>
    <x v="0"/>
    <x v="0"/>
    <s v="27Dec1981"/>
    <n v="8538.2900000000009"/>
    <x v="1"/>
    <s v="tier - 3"/>
    <x v="2"/>
    <x v="36"/>
  </r>
  <r>
    <x v="1288"/>
    <s v="Levine"/>
    <n v="24.32"/>
    <n v="11.56"/>
    <s v="Yes"/>
    <x v="0"/>
    <x v="0"/>
    <n v="1"/>
    <x v="1"/>
    <x v="2"/>
    <x v="0"/>
    <s v="24Jul1982.84152071764"/>
    <n v="8534.67"/>
    <x v="1"/>
    <s v="tier - 3"/>
    <x v="2"/>
    <x v="48"/>
  </r>
  <r>
    <x v="1289"/>
    <s v="Jean"/>
    <n v="36.299999999999997"/>
    <n v="4.6100000000000003"/>
    <s v="No"/>
    <x v="0"/>
    <x v="0"/>
    <n v="0"/>
    <x v="1"/>
    <x v="0"/>
    <x v="2"/>
    <s v="26Jul1977"/>
    <n v="8527.5300000000007"/>
    <x v="1"/>
    <s v="tier - 2"/>
    <x v="0"/>
    <x v="1"/>
  </r>
  <r>
    <x v="1290"/>
    <s v="Wild"/>
    <n v="34.4"/>
    <n v="4.95"/>
    <s v="No"/>
    <x v="0"/>
    <x v="1"/>
    <n v="1"/>
    <x v="1"/>
    <x v="0"/>
    <x v="2"/>
    <s v="13Aug1979"/>
    <n v="8522"/>
    <x v="1"/>
    <s v="tier - 2"/>
    <x v="3"/>
    <x v="19"/>
  </r>
  <r>
    <x v="1291"/>
    <s v="Tabor"/>
    <n v="30.9"/>
    <n v="5.04"/>
    <s v="No"/>
    <x v="0"/>
    <x v="0"/>
    <n v="0"/>
    <x v="1"/>
    <x v="0"/>
    <x v="2"/>
    <s v="29Dec1977"/>
    <n v="8520.0300000000007"/>
    <x v="1"/>
    <s v="tier - 3"/>
    <x v="3"/>
    <x v="1"/>
  </r>
  <r>
    <x v="1292"/>
    <s v="Steffen"/>
    <n v="28.6"/>
    <n v="5.42"/>
    <s v="No"/>
    <x v="0"/>
    <x v="0"/>
    <n v="0"/>
    <x v="1"/>
    <x v="1"/>
    <x v="2"/>
    <s v="21Jun1977"/>
    <n v="8516.83"/>
    <x v="1"/>
    <s v="tier - 1"/>
    <x v="0"/>
    <x v="1"/>
  </r>
  <r>
    <x v="1293"/>
    <s v="Tadich"/>
    <n v="27.83"/>
    <n v="5.39"/>
    <s v="No"/>
    <x v="0"/>
    <x v="0"/>
    <n v="0"/>
    <x v="1"/>
    <x v="1"/>
    <x v="2"/>
    <s v="26Dec1977"/>
    <n v="8515.76"/>
    <x v="1"/>
    <s v="tier - 2"/>
    <x v="0"/>
    <x v="1"/>
  </r>
  <r>
    <x v="1294"/>
    <s v="Christenson"/>
    <n v="39.64"/>
    <n v="6"/>
    <s v="No"/>
    <x v="0"/>
    <x v="1"/>
    <n v="1"/>
    <x v="1"/>
    <x v="0"/>
    <x v="1"/>
    <s v="10Nov1993"/>
    <n v="8471.65"/>
    <x v="1"/>
    <s v="tier - 1"/>
    <x v="1"/>
    <x v="21"/>
  </r>
  <r>
    <x v="1295"/>
    <s v="Shell"/>
    <n v="38.479999999999997"/>
    <n v="6.02"/>
    <s v="No"/>
    <x v="0"/>
    <x v="0"/>
    <n v="1"/>
    <x v="1"/>
    <x v="0"/>
    <x v="1"/>
    <s v="9Sep1992"/>
    <n v="8466.35"/>
    <x v="1"/>
    <s v="tier - 2"/>
    <x v="1"/>
    <x v="34"/>
  </r>
  <r>
    <x v="1296"/>
    <s v="Rao"/>
    <n v="36.200000000000003"/>
    <n v="4.62"/>
    <s v="No"/>
    <x v="0"/>
    <x v="0"/>
    <n v="2"/>
    <x v="1"/>
    <x v="0"/>
    <x v="2"/>
    <s v="26Dec1972"/>
    <n v="8457.82"/>
    <x v="1"/>
    <s v="tier - 3"/>
    <x v="3"/>
    <x v="29"/>
  </r>
  <r>
    <x v="1297"/>
    <s v="Myers"/>
    <n v="27.13"/>
    <n v="5.59"/>
    <s v="No"/>
    <x v="0"/>
    <x v="0"/>
    <n v="1"/>
    <x v="1"/>
    <x v="1"/>
    <x v="2"/>
    <s v="19Jun1984"/>
    <n v="8450.82"/>
    <x v="1"/>
    <s v="tier - 2"/>
    <x v="15"/>
    <x v="32"/>
  </r>
  <r>
    <x v="1298"/>
    <s v="McLean"/>
    <n v="20.75"/>
    <n v="5.18"/>
    <s v="Yes"/>
    <x v="0"/>
    <x v="0"/>
    <n v="2"/>
    <x v="1"/>
    <x v="2"/>
    <x v="2"/>
    <s v="12Jun1966"/>
    <n v="8448.66"/>
    <x v="2"/>
    <s v="tier - 1"/>
    <x v="0"/>
    <x v="25"/>
  </r>
  <r>
    <x v="1299"/>
    <s v="Gomez"/>
    <n v="26.6"/>
    <n v="6.29"/>
    <s v="No"/>
    <x v="0"/>
    <x v="0"/>
    <n v="2"/>
    <x v="1"/>
    <x v="1"/>
    <x v="1"/>
    <s v="4Sep1972"/>
    <n v="8444.4699999999993"/>
    <x v="2"/>
    <s v="tier - 1"/>
    <x v="3"/>
    <x v="29"/>
  </r>
  <r>
    <x v="1300"/>
    <s v="Hemingway"/>
    <n v="25.3"/>
    <n v="4.49"/>
    <s v="No"/>
    <x v="0"/>
    <x v="0"/>
    <n v="2"/>
    <x v="1"/>
    <x v="1"/>
    <x v="2"/>
    <s v="9Sep1972"/>
    <n v="8442.67"/>
    <x v="1"/>
    <s v="tier - 3"/>
    <x v="0"/>
    <x v="29"/>
  </r>
  <r>
    <x v="1301"/>
    <s v="Pett"/>
    <n v="18.84"/>
    <n v="11.82"/>
    <s v="Yes"/>
    <x v="0"/>
    <x v="1"/>
    <n v="1"/>
    <x v="1"/>
    <x v="2"/>
    <x v="0"/>
    <s v="24Sep1963"/>
    <n v="8440.0499999999993"/>
    <x v="2"/>
    <s v="tier - 2"/>
    <x v="0"/>
    <x v="8"/>
  </r>
  <r>
    <x v="1302"/>
    <s v="Meingast"/>
    <n v="19.57"/>
    <n v="7.41"/>
    <s v="Yes"/>
    <x v="0"/>
    <x v="0"/>
    <n v="1"/>
    <x v="1"/>
    <x v="2"/>
    <x v="0"/>
    <s v="28Sep1975"/>
    <n v="8428.07"/>
    <x v="2"/>
    <s v="tier - 2"/>
    <x v="1"/>
    <x v="28"/>
  </r>
  <r>
    <x v="1303"/>
    <s v="McCarthy"/>
    <n v="30.495000000000001"/>
    <n v="5.97"/>
    <s v="No"/>
    <x v="0"/>
    <x v="0"/>
    <n v="0"/>
    <x v="1"/>
    <x v="0"/>
    <x v="1"/>
    <s v="4Sep1977"/>
    <n v="8413.4599999999991"/>
    <x v="2"/>
    <s v="tier - 1"/>
    <x v="1"/>
    <x v="1"/>
  </r>
  <r>
    <x v="1304"/>
    <s v="Boyle"/>
    <n v="30.114999999999998"/>
    <n v="5.74"/>
    <s v="No"/>
    <x v="0"/>
    <x v="1"/>
    <n v="1"/>
    <x v="1"/>
    <x v="0"/>
    <x v="1"/>
    <s v="11Jun1979"/>
    <n v="8410.0499999999993"/>
    <x v="1"/>
    <s v="tier - 2"/>
    <x v="1"/>
    <x v="19"/>
  </r>
  <r>
    <x v="1305"/>
    <s v="Gundersen"/>
    <n v="24.78"/>
    <n v="9.85"/>
    <s v="No"/>
    <x v="0"/>
    <x v="0"/>
    <n v="0"/>
    <x v="1"/>
    <x v="2"/>
    <x v="0"/>
    <s v="18Sep1971"/>
    <n v="8400.01"/>
    <x v="1"/>
    <s v="tier - 3"/>
    <x v="0"/>
    <x v="14"/>
  </r>
  <r>
    <x v="1306"/>
    <s v="Wolswinkel"/>
    <n v="24.77"/>
    <n v="7.59"/>
    <s v="No"/>
    <x v="0"/>
    <x v="0"/>
    <n v="0"/>
    <x v="1"/>
    <x v="2"/>
    <x v="0"/>
    <s v="4Sep1971"/>
    <n v="8396.6200000000008"/>
    <x v="1"/>
    <s v="tier - 3"/>
    <x v="0"/>
    <x v="14"/>
  </r>
  <r>
    <x v="1307"/>
    <s v="Bomberger"/>
    <n v="16.579999999999998"/>
    <n v="6.98"/>
    <s v="Yes"/>
    <x v="0"/>
    <x v="1"/>
    <n v="1"/>
    <x v="1"/>
    <x v="3"/>
    <x v="0"/>
    <s v="21Sep1963"/>
    <n v="8355.5400000000009"/>
    <x v="2"/>
    <s v="tier - 3"/>
    <x v="1"/>
    <x v="8"/>
  </r>
  <r>
    <x v="1308"/>
    <s v="Roy"/>
    <n v="38.17"/>
    <n v="4.7300000000000004"/>
    <s v="Yes"/>
    <x v="0"/>
    <x v="0"/>
    <n v="0"/>
    <x v="1"/>
    <x v="0"/>
    <x v="2"/>
    <s v="12Jun1976"/>
    <n v="8347.16"/>
    <x v="1"/>
    <s v="tier - 1"/>
    <x v="0"/>
    <x v="17"/>
  </r>
  <r>
    <x v="1309"/>
    <s v="Lapierre"/>
    <n v="39.424999999999997"/>
    <n v="4.76"/>
    <s v="Yes"/>
    <x v="0"/>
    <x v="0"/>
    <n v="0"/>
    <x v="1"/>
    <x v="0"/>
    <x v="2"/>
    <s v="7Jul1976"/>
    <n v="8342.91"/>
    <x v="2"/>
    <s v="tier - 1"/>
    <x v="4"/>
    <x v="17"/>
  </r>
  <r>
    <x v="1310"/>
    <s v="Beaty"/>
    <n v="33.44"/>
    <n v="6.24"/>
    <s v="Yes"/>
    <x v="0"/>
    <x v="0"/>
    <n v="0"/>
    <x v="1"/>
    <x v="0"/>
    <x v="1"/>
    <s v="20Jul1976"/>
    <n v="8334.59"/>
    <x v="2"/>
    <s v="tier - 2"/>
    <x v="4"/>
    <x v="17"/>
  </r>
  <r>
    <x v="1311"/>
    <s v="Hammer"/>
    <n v="33.344999999999999"/>
    <n v="5.44"/>
    <s v="Yes"/>
    <x v="0"/>
    <x v="0"/>
    <n v="0"/>
    <x v="1"/>
    <x v="0"/>
    <x v="2"/>
    <s v="12Jul1976"/>
    <n v="8334.4599999999991"/>
    <x v="2"/>
    <s v="tier - 2"/>
    <x v="4"/>
    <x v="17"/>
  </r>
  <r>
    <x v="1312"/>
    <s v="Randolph"/>
    <n v="38.79"/>
    <n v="5.08"/>
    <s v="No"/>
    <x v="0"/>
    <x v="1"/>
    <n v="1"/>
    <x v="1"/>
    <x v="0"/>
    <x v="2"/>
    <s v="22Jun1993"/>
    <n v="8314.65"/>
    <x v="1"/>
    <s v="tier - 1"/>
    <x v="1"/>
    <x v="21"/>
  </r>
  <r>
    <x v="1313"/>
    <s v="Masterson"/>
    <n v="30.684999999999999"/>
    <n v="4.87"/>
    <s v="No"/>
    <x v="0"/>
    <x v="1"/>
    <n v="1"/>
    <x v="1"/>
    <x v="0"/>
    <x v="2"/>
    <s v="7Aug1979"/>
    <n v="8310.84"/>
    <x v="1"/>
    <s v="tier - 2"/>
    <x v="1"/>
    <x v="19"/>
  </r>
  <r>
    <x v="1314"/>
    <s v="Friess"/>
    <n v="22.135000000000002"/>
    <n v="8.17"/>
    <s v="No"/>
    <x v="0"/>
    <x v="0"/>
    <n v="0"/>
    <x v="1"/>
    <x v="2"/>
    <x v="0"/>
    <s v="26Jun1978"/>
    <n v="8302.5400000000009"/>
    <x v="2"/>
    <s v="tier - 3"/>
    <x v="4"/>
    <x v="9"/>
  </r>
  <r>
    <x v="1315"/>
    <s v="Mantoni"/>
    <n v="33.33"/>
    <n v="7.61"/>
    <s v="No"/>
    <x v="0"/>
    <x v="0"/>
    <n v="0"/>
    <x v="1"/>
    <x v="0"/>
    <x v="0"/>
    <s v="6Jun1974"/>
    <n v="8283.68"/>
    <x v="1"/>
    <s v="tier - 3"/>
    <x v="0"/>
    <x v="30"/>
  </r>
  <r>
    <x v="1316"/>
    <s v="Bodeen"/>
    <n v="31.13"/>
    <n v="10.1"/>
    <s v="No"/>
    <x v="0"/>
    <x v="0"/>
    <n v="0"/>
    <x v="1"/>
    <x v="0"/>
    <x v="0"/>
    <s v="22Dec1974"/>
    <n v="8280.6200000000008"/>
    <x v="1"/>
    <s v="tier - 2"/>
    <x v="0"/>
    <x v="20"/>
  </r>
  <r>
    <x v="1317"/>
    <s v="McPherson"/>
    <n v="28.9"/>
    <n v="11.24"/>
    <s v="No"/>
    <x v="0"/>
    <x v="0"/>
    <n v="0"/>
    <x v="1"/>
    <x v="1"/>
    <x v="0"/>
    <s v="26Sep1974"/>
    <n v="8277.52"/>
    <x v="1"/>
    <s v="tier - 2"/>
    <x v="3"/>
    <x v="20"/>
  </r>
  <r>
    <x v="1318"/>
    <s v="Palko"/>
    <n v="43.31"/>
    <n v="6.1"/>
    <s v="Yes"/>
    <x v="1"/>
    <x v="0"/>
    <n v="1"/>
    <x v="1"/>
    <x v="0"/>
    <x v="1"/>
    <s v="28Nov2000"/>
    <n v="8271.4599999999991"/>
    <x v="1"/>
    <s v="tier - 1"/>
    <x v="8"/>
    <x v="22"/>
  </r>
  <r>
    <x v="1319"/>
    <s v="Breathitt"/>
    <n v="22.8"/>
    <n v="6.98"/>
    <s v="No"/>
    <x v="0"/>
    <x v="0"/>
    <n v="0"/>
    <x v="1"/>
    <x v="2"/>
    <x v="0"/>
    <s v="5Aug1974"/>
    <n v="8269.0400000000009"/>
    <x v="1"/>
    <s v="tier - 1"/>
    <x v="3"/>
    <x v="20"/>
  </r>
  <r>
    <x v="1320"/>
    <s v="Evora"/>
    <n v="19.09"/>
    <n v="4"/>
    <s v="Yes"/>
    <x v="0"/>
    <x v="0"/>
    <n v="1"/>
    <x v="1"/>
    <x v="2"/>
    <x v="2"/>
    <s v="5Sep1964"/>
    <n v="8268"/>
    <x v="2"/>
    <s v="tier - 3"/>
    <x v="0"/>
    <x v="13"/>
  </r>
  <r>
    <x v="1321"/>
    <s v="Fischer"/>
    <n v="23.37"/>
    <n v="4.2300000000000004"/>
    <s v="No"/>
    <x v="0"/>
    <x v="0"/>
    <n v="0"/>
    <x v="1"/>
    <x v="2"/>
    <x v="2"/>
    <s v="27Sep1982"/>
    <n v="8252.2800000000007"/>
    <x v="1"/>
    <s v="tier - 2"/>
    <x v="2"/>
    <x v="37"/>
  </r>
  <r>
    <x v="1322"/>
    <s v="Deba"/>
    <n v="33.44"/>
    <n v="4.72"/>
    <s v="Yes"/>
    <x v="0"/>
    <x v="0"/>
    <n v="0"/>
    <x v="1"/>
    <x v="0"/>
    <x v="2"/>
    <s v="2Sep1976"/>
    <n v="8240.59"/>
    <x v="1"/>
    <s v="tier - 2"/>
    <x v="0"/>
    <x v="17"/>
  </r>
  <r>
    <x v="1323"/>
    <s v="Leloup"/>
    <n v="28.05"/>
    <n v="5.63"/>
    <s v="Yes"/>
    <x v="0"/>
    <x v="0"/>
    <n v="0"/>
    <x v="1"/>
    <x v="1"/>
    <x v="2"/>
    <s v="30Jun1976"/>
    <n v="8233.1"/>
    <x v="1"/>
    <s v="tier - 2"/>
    <x v="0"/>
    <x v="17"/>
  </r>
  <r>
    <x v="1324"/>
    <s v="Labare"/>
    <n v="27.72"/>
    <n v="5.83"/>
    <s v="Yes"/>
    <x v="0"/>
    <x v="0"/>
    <n v="0"/>
    <x v="1"/>
    <x v="1"/>
    <x v="1"/>
    <s v="3Sep1976"/>
    <n v="8232.64"/>
    <x v="1"/>
    <s v="tier - 3"/>
    <x v="0"/>
    <x v="17"/>
  </r>
  <r>
    <x v="1325"/>
    <s v="Arouca"/>
    <n v="29.81"/>
    <n v="9.23"/>
    <s v="No"/>
    <x v="0"/>
    <x v="0"/>
    <n v="0"/>
    <x v="1"/>
    <x v="1"/>
    <x v="0"/>
    <s v="30Jun1978"/>
    <n v="8219.2000000000007"/>
    <x v="1"/>
    <s v="tier - 2"/>
    <x v="0"/>
    <x v="9"/>
  </r>
  <r>
    <x v="1326"/>
    <s v="Reese"/>
    <n v="23.98"/>
    <n v="9.89"/>
    <s v="No"/>
    <x v="0"/>
    <x v="0"/>
    <n v="0"/>
    <x v="1"/>
    <x v="2"/>
    <x v="0"/>
    <s v="24Oct1978"/>
    <n v="8211.1"/>
    <x v="1"/>
    <s v="tier - 3"/>
    <x v="0"/>
    <x v="9"/>
  </r>
  <r>
    <x v="1327"/>
    <s v="McCloskey"/>
    <n v="17.34"/>
    <n v="12"/>
    <s v="No"/>
    <x v="0"/>
    <x v="0"/>
    <n v="0"/>
    <x v="1"/>
    <x v="3"/>
    <x v="0"/>
    <s v="23Nov1962"/>
    <n v="8188.12"/>
    <x v="2"/>
    <s v="tier - 3"/>
    <x v="0"/>
    <x v="5"/>
  </r>
  <r>
    <x v="1328"/>
    <s v="Tedsen"/>
    <n v="40.39"/>
    <n v="4.24"/>
    <s v="Yes"/>
    <x v="0"/>
    <x v="1"/>
    <n v="1"/>
    <x v="1"/>
    <x v="0"/>
    <x v="2"/>
    <s v="21Oct1997"/>
    <n v="8182.89"/>
    <x v="1"/>
    <s v="tier - 1"/>
    <x v="12"/>
    <x v="31"/>
  </r>
  <r>
    <x v="1329"/>
    <s v="Koehlinger"/>
    <n v="25.96"/>
    <n v="4.68"/>
    <s v="Yes"/>
    <x v="0"/>
    <x v="1"/>
    <n v="1"/>
    <x v="1"/>
    <x v="1"/>
    <x v="2"/>
    <s v="8Jun1983"/>
    <n v="8179.51"/>
    <x v="1"/>
    <s v="tier - 2"/>
    <x v="16"/>
    <x v="33"/>
  </r>
  <r>
    <x v="1330"/>
    <s v="Pielechaty"/>
    <n v="17.68"/>
    <n v="8.57"/>
    <s v="Yes"/>
    <x v="0"/>
    <x v="1"/>
    <n v="1"/>
    <x v="1"/>
    <x v="3"/>
    <x v="0"/>
    <s v="5Nov1963"/>
    <n v="8177.9"/>
    <x v="2"/>
    <s v="tier - 1"/>
    <x v="0"/>
    <x v="8"/>
  </r>
  <r>
    <x v="1331"/>
    <s v="Korhonen"/>
    <n v="30.875"/>
    <n v="4.0999999999999996"/>
    <s v="No"/>
    <x v="0"/>
    <x v="0"/>
    <n v="0"/>
    <x v="1"/>
    <x v="0"/>
    <x v="2"/>
    <s v="28Jun1982"/>
    <n v="8162.72"/>
    <x v="2"/>
    <s v="tier - 3"/>
    <x v="1"/>
    <x v="37"/>
  </r>
  <r>
    <x v="1332"/>
    <s v="Kehr"/>
    <n v="30.81"/>
    <n v="4.49"/>
    <s v="No"/>
    <x v="0"/>
    <x v="0"/>
    <n v="0"/>
    <x v="1"/>
    <x v="0"/>
    <x v="2"/>
    <s v="21Jun1990"/>
    <n v="8157.92"/>
    <x v="1"/>
    <s v="tier - 3"/>
    <x v="15"/>
    <x v="3"/>
  </r>
  <r>
    <x v="1333"/>
    <s v="Montagna"/>
    <n v="36.85"/>
    <n v="8.8000000000000007"/>
    <s v="No"/>
    <x v="0"/>
    <x v="0"/>
    <n v="2"/>
    <x v="1"/>
    <x v="0"/>
    <x v="0"/>
    <s v="3Sep1973"/>
    <n v="8125.78"/>
    <x v="1"/>
    <s v="tier - 2"/>
    <x v="0"/>
    <x v="30"/>
  </r>
  <r>
    <x v="1334"/>
    <s v="M√ºller"/>
    <n v="35.86"/>
    <n v="7.93"/>
    <s v="No"/>
    <x v="0"/>
    <x v="0"/>
    <n v="2"/>
    <x v="1"/>
    <x v="0"/>
    <x v="0"/>
    <s v="30Aug1973"/>
    <n v="8124.41"/>
    <x v="2"/>
    <s v="tier - 1"/>
    <x v="0"/>
    <x v="30"/>
  </r>
  <r>
    <x v="1335"/>
    <s v="Baker"/>
    <n v="30.3"/>
    <n v="9.4499999999999993"/>
    <s v="No"/>
    <x v="0"/>
    <x v="0"/>
    <n v="2"/>
    <x v="1"/>
    <x v="0"/>
    <x v="0"/>
    <s v="16Dec1973"/>
    <n v="8116.68"/>
    <x v="2"/>
    <s v="tier - 1"/>
    <x v="3"/>
    <x v="30"/>
  </r>
  <r>
    <x v="1336"/>
    <s v="Sidebottom"/>
    <n v="32.015000000000001"/>
    <n v="7.67"/>
    <s v="No"/>
    <x v="0"/>
    <x v="0"/>
    <n v="0"/>
    <x v="1"/>
    <x v="0"/>
    <x v="0"/>
    <s v="1Sep1978"/>
    <n v="8116.27"/>
    <x v="2"/>
    <s v="tier - 1"/>
    <x v="1"/>
    <x v="9"/>
  </r>
  <r>
    <x v="1337"/>
    <s v="Johnson"/>
    <n v="25.06"/>
    <n v="10.53"/>
    <s v="No"/>
    <x v="0"/>
    <x v="0"/>
    <n v="2"/>
    <x v="1"/>
    <x v="1"/>
    <x v="0"/>
    <s v="11Oct1973"/>
    <n v="8112.59"/>
    <x v="1"/>
    <s v="tier - 2"/>
    <x v="0"/>
    <x v="30"/>
  </r>
  <r>
    <x v="1338"/>
    <s v="Morris"/>
    <n v="18.829999999999998"/>
    <n v="10.08"/>
    <s v="Yes"/>
    <x v="0"/>
    <x v="0"/>
    <n v="0"/>
    <x v="1"/>
    <x v="2"/>
    <x v="0"/>
    <s v="10Jun1967"/>
    <n v="8091.3"/>
    <x v="2"/>
    <s v="tier - 1"/>
    <x v="1"/>
    <x v="23"/>
  </r>
  <r>
    <x v="1339"/>
    <s v="Chaisson"/>
    <n v="47.52"/>
    <n v="11.39"/>
    <s v="Yes"/>
    <x v="0"/>
    <x v="0"/>
    <n v="1"/>
    <x v="1"/>
    <x v="0"/>
    <x v="0"/>
    <s v="21Dec1975"/>
    <n v="8083.92"/>
    <x v="2"/>
    <s v="tier - 3"/>
    <x v="0"/>
    <x v="28"/>
  </r>
  <r>
    <x v="1340"/>
    <s v="Pigott"/>
    <n v="37.82"/>
    <n v="6.36"/>
    <s v="No"/>
    <x v="0"/>
    <x v="0"/>
    <n v="0"/>
    <x v="1"/>
    <x v="0"/>
    <x v="1"/>
    <s v="12Oct1994"/>
    <n v="8081.74"/>
    <x v="1"/>
    <s v="tier - 2"/>
    <x v="12"/>
    <x v="6"/>
  </r>
  <r>
    <x v="1341"/>
    <s v="Cochrane"/>
    <n v="44.16"/>
    <n v="5.31"/>
    <s v="Yes"/>
    <x v="0"/>
    <x v="0"/>
    <n v="0"/>
    <x v="1"/>
    <x v="0"/>
    <x v="2"/>
    <s v="28Aug2001"/>
    <n v="8081.26"/>
    <x v="1"/>
    <s v="tier - 2"/>
    <x v="1"/>
    <x v="47"/>
  </r>
  <r>
    <x v="1342"/>
    <s v="Armitage"/>
    <n v="37.049999999999997"/>
    <n v="4.74"/>
    <s v="No"/>
    <x v="0"/>
    <x v="1"/>
    <n v="1"/>
    <x v="1"/>
    <x v="0"/>
    <x v="2"/>
    <s v="7Nov1993"/>
    <n v="8077.41"/>
    <x v="1"/>
    <s v="tier - 1"/>
    <x v="12"/>
    <x v="21"/>
  </r>
  <r>
    <x v="1343"/>
    <s v="Shen"/>
    <n v="18.66"/>
    <n v="11.35"/>
    <s v="No"/>
    <x v="0"/>
    <x v="0"/>
    <n v="0"/>
    <x v="1"/>
    <x v="2"/>
    <x v="0"/>
    <s v="21Oct1965"/>
    <n v="8071.57"/>
    <x v="2"/>
    <s v="tier - 1"/>
    <x v="3"/>
    <x v="11"/>
  </r>
  <r>
    <x v="1344"/>
    <s v="O'Kelly"/>
    <n v="36.200000000000003"/>
    <n v="6.81"/>
    <s v="Yes"/>
    <x v="0"/>
    <x v="0"/>
    <n v="1"/>
    <x v="1"/>
    <x v="0"/>
    <x v="0"/>
    <s v="15Dec1975"/>
    <n v="8068.19"/>
    <x v="2"/>
    <s v="tier - 2"/>
    <x v="3"/>
    <x v="28"/>
  </r>
  <r>
    <x v="1345"/>
    <s v="Huff"/>
    <n v="18.87"/>
    <n v="8.06"/>
    <s v="No"/>
    <x v="0"/>
    <x v="0"/>
    <n v="0"/>
    <x v="1"/>
    <x v="2"/>
    <x v="0"/>
    <s v="11Aug1965"/>
    <n v="8067.83"/>
    <x v="2"/>
    <s v="tier - 1"/>
    <x v="0"/>
    <x v="11"/>
  </r>
  <r>
    <x v="1346"/>
    <s v="Dye"/>
    <n v="32.299999999999997"/>
    <n v="6.74"/>
    <s v="Yes"/>
    <x v="0"/>
    <x v="0"/>
    <n v="1"/>
    <x v="1"/>
    <x v="0"/>
    <x v="0"/>
    <s v="28Jun1975"/>
    <n v="8062.76"/>
    <x v="2"/>
    <s v="tier - 3"/>
    <x v="3"/>
    <x v="28"/>
  </r>
  <r>
    <x v="1347"/>
    <s v="Willard"/>
    <n v="22.64"/>
    <n v="6.54"/>
    <s v="Yes"/>
    <x v="0"/>
    <x v="0"/>
    <n v="2"/>
    <x v="1"/>
    <x v="2"/>
    <x v="0"/>
    <s v="12Dec1970"/>
    <n v="8062.31"/>
    <x v="1"/>
    <s v="tier - 1"/>
    <x v="0"/>
    <x v="2"/>
  </r>
  <r>
    <x v="1348"/>
    <s v="D'Addario"/>
    <n v="28.69"/>
    <n v="5.4"/>
    <s v="No"/>
    <x v="0"/>
    <x v="0"/>
    <n v="0"/>
    <x v="1"/>
    <x v="1"/>
    <x v="2"/>
    <s v="27Dec1982"/>
    <n v="8059.68"/>
    <x v="1"/>
    <s v="tier - 3"/>
    <x v="1"/>
    <x v="37"/>
  </r>
  <r>
    <x v="1349"/>
    <s v="Buchanan"/>
    <n v="28.16"/>
    <n v="5.58"/>
    <s v="Yes"/>
    <x v="0"/>
    <x v="0"/>
    <n v="0"/>
    <x v="1"/>
    <x v="1"/>
    <x v="2"/>
    <s v="28Nov1985"/>
    <n v="8059.06"/>
    <x v="1"/>
    <s v="tier - 3"/>
    <x v="1"/>
    <x v="18"/>
  </r>
  <r>
    <x v="1350"/>
    <s v="Clark"/>
    <n v="45.54"/>
    <n v="5.84"/>
    <s v="No"/>
    <x v="0"/>
    <x v="1"/>
    <n v="1"/>
    <x v="1"/>
    <x v="0"/>
    <x v="1"/>
    <s v="12Dec2003"/>
    <n v="8035.64"/>
    <x v="1"/>
    <s v="tier - 2"/>
    <x v="1"/>
    <x v="39"/>
  </r>
  <r>
    <x v="1351"/>
    <s v="Waterson"/>
    <n v="28.7"/>
    <n v="4.2"/>
    <s v="No"/>
    <x v="0"/>
    <x v="0"/>
    <n v="0"/>
    <x v="1"/>
    <x v="1"/>
    <x v="2"/>
    <s v="6Nov1977"/>
    <n v="8027.97"/>
    <x v="2"/>
    <s v="tier - 2"/>
    <x v="3"/>
    <x v="1"/>
  </r>
  <r>
    <x v="1352"/>
    <s v="Piras"/>
    <n v="27.74"/>
    <n v="6.06"/>
    <s v="Yes"/>
    <x v="0"/>
    <x v="0"/>
    <n v="0"/>
    <x v="1"/>
    <x v="1"/>
    <x v="1"/>
    <s v="20Dec1976"/>
    <n v="8026.67"/>
    <x v="1"/>
    <s v="tier - 2"/>
    <x v="1"/>
    <x v="17"/>
  </r>
  <r>
    <x v="1353"/>
    <s v="Olson"/>
    <n v="36.954999999999998"/>
    <n v="7.57"/>
    <s v="No"/>
    <x v="0"/>
    <x v="0"/>
    <n v="0"/>
    <x v="1"/>
    <x v="0"/>
    <x v="0"/>
    <s v="17Jul1978"/>
    <n v="8023.14"/>
    <x v="1"/>
    <s v="tier - 3"/>
    <x v="1"/>
    <x v="9"/>
  </r>
  <r>
    <x v="1354"/>
    <s v="Manfredi"/>
    <n v="30.69"/>
    <n v="6.15"/>
    <s v="No"/>
    <x v="0"/>
    <x v="0"/>
    <n v="0"/>
    <x v="1"/>
    <x v="0"/>
    <x v="1"/>
    <s v="3Nov1989"/>
    <n v="8021.11"/>
    <x v="1"/>
    <s v="tier - 1"/>
    <x v="1"/>
    <x v="4"/>
  </r>
  <r>
    <x v="1355"/>
    <s v="Landberg"/>
    <n v="24.984999999999999"/>
    <n v="4.5599999999999996"/>
    <s v="No"/>
    <x v="0"/>
    <x v="0"/>
    <n v="0"/>
    <x v="1"/>
    <x v="1"/>
    <x v="2"/>
    <s v="8Nov1980"/>
    <n v="8017.06"/>
    <x v="1"/>
    <s v="tier - 2"/>
    <x v="1"/>
    <x v="26"/>
  </r>
  <r>
    <x v="1356"/>
    <s v="Flynn"/>
    <n v="39.42"/>
    <n v="4.72"/>
    <s v="Yes"/>
    <x v="0"/>
    <x v="0"/>
    <n v="1"/>
    <x v="1"/>
    <x v="0"/>
    <x v="2"/>
    <s v="18Sep1995"/>
    <n v="8014.62"/>
    <x v="1"/>
    <s v="tier - 3"/>
    <x v="1"/>
    <x v="40"/>
  </r>
  <r>
    <x v="1357"/>
    <s v="Bishop"/>
    <n v="16.8"/>
    <n v="7.98"/>
    <s v="No"/>
    <x v="0"/>
    <x v="0"/>
    <n v="0"/>
    <x v="1"/>
    <x v="3"/>
    <x v="0"/>
    <s v="22Aug1962"/>
    <n v="8004.96"/>
    <x v="2"/>
    <s v="tier - 1"/>
    <x v="0"/>
    <x v="5"/>
  </r>
  <r>
    <x v="1358"/>
    <s v="Devitt"/>
    <n v="23.274999999999999"/>
    <n v="6.26"/>
    <s v="Yes"/>
    <x v="0"/>
    <x v="1"/>
    <n v="1"/>
    <x v="1"/>
    <x v="2"/>
    <x v="1"/>
    <s v="20Aug1983"/>
    <n v="7986.48"/>
    <x v="1"/>
    <s v="tier - 3"/>
    <x v="2"/>
    <x v="33"/>
  </r>
  <r>
    <x v="1359"/>
    <s v="Lynch"/>
    <n v="22.8"/>
    <n v="4.29"/>
    <s v="Yes"/>
    <x v="0"/>
    <x v="1"/>
    <n v="1"/>
    <x v="1"/>
    <x v="2"/>
    <x v="2"/>
    <s v="28Aug1983"/>
    <n v="7985.82"/>
    <x v="1"/>
    <s v="tier - 1"/>
    <x v="2"/>
    <x v="33"/>
  </r>
  <r>
    <x v="1360"/>
    <s v="Tramontano"/>
    <n v="24.3"/>
    <n v="5.43"/>
    <s v="No"/>
    <x v="0"/>
    <x v="0"/>
    <n v="2"/>
    <x v="1"/>
    <x v="2"/>
    <x v="2"/>
    <s v="23Nov1972"/>
    <n v="7980.34"/>
    <x v="1"/>
    <s v="tier - 2"/>
    <x v="0"/>
    <x v="29"/>
  </r>
  <r>
    <x v="1361"/>
    <s v="Davidson"/>
    <n v="25.13"/>
    <n v="8"/>
    <s v="Yes"/>
    <x v="0"/>
    <x v="0"/>
    <n v="1"/>
    <x v="1"/>
    <x v="1"/>
    <x v="0"/>
    <s v="10Aug1975"/>
    <n v="7966.81"/>
    <x v="1"/>
    <s v="tier - 2"/>
    <x v="0"/>
    <x v="28"/>
  </r>
  <r>
    <x v="1362"/>
    <s v="Burke"/>
    <n v="22.72"/>
    <n v="9.9600000000000009"/>
    <s v="Yes"/>
    <x v="0"/>
    <x v="0"/>
    <n v="2"/>
    <x v="1"/>
    <x v="2"/>
    <x v="0"/>
    <s v="19Jun1970"/>
    <n v="7958.13"/>
    <x v="1"/>
    <s v="tier - 2"/>
    <x v="0"/>
    <x v="2"/>
  </r>
  <r>
    <x v="1363"/>
    <s v="McGraw"/>
    <n v="32.6"/>
    <n v="6.8"/>
    <s v="Yes"/>
    <x v="0"/>
    <x v="0"/>
    <n v="0"/>
    <x v="1"/>
    <x v="0"/>
    <x v="0"/>
    <s v="28Dec1981"/>
    <n v="7954.52"/>
    <x v="1"/>
    <s v="tier - 2"/>
    <x v="3"/>
    <x v="36"/>
  </r>
  <r>
    <x v="1364"/>
    <s v="Fellure"/>
    <n v="17.28"/>
    <n v="6.22"/>
    <s v="Yes"/>
    <x v="0"/>
    <x v="0"/>
    <n v="2"/>
    <x v="1"/>
    <x v="3"/>
    <x v="1"/>
    <s v="9Jul1966"/>
    <n v="7953.72"/>
    <x v="2"/>
    <s v="tier - 3"/>
    <x v="1"/>
    <x v="25"/>
  </r>
  <r>
    <x v="1365"/>
    <s v="Sanford"/>
    <n v="27.92"/>
    <n v="5.79"/>
    <s v="No"/>
    <x v="0"/>
    <x v="0"/>
    <n v="1"/>
    <x v="1"/>
    <x v="1"/>
    <x v="1"/>
    <s v="29Oct1987"/>
    <n v="7948.22"/>
    <x v="1"/>
    <s v="tier - 3"/>
    <x v="15"/>
    <x v="38"/>
  </r>
  <r>
    <x v="1366"/>
    <s v="Wrenn"/>
    <n v="38.284999999999997"/>
    <n v="5.41"/>
    <s v="No"/>
    <x v="0"/>
    <x v="0"/>
    <n v="0"/>
    <x v="1"/>
    <x v="0"/>
    <x v="2"/>
    <s v="20Jul1977"/>
    <n v="7935.29"/>
    <x v="1"/>
    <s v="tier - 1"/>
    <x v="2"/>
    <x v="1"/>
  </r>
  <r>
    <x v="1367"/>
    <s v="Lindsey"/>
    <n v="16.48"/>
    <n v="11.05"/>
    <s v="No"/>
    <x v="0"/>
    <x v="0"/>
    <n v="0"/>
    <x v="1"/>
    <x v="3"/>
    <x v="0"/>
    <s v="10Oct1962"/>
    <n v="7896.41"/>
    <x v="2"/>
    <s v="tier - 2"/>
    <x v="0"/>
    <x v="5"/>
  </r>
  <r>
    <x v="1368"/>
    <s v="Krueger"/>
    <n v="38.57"/>
    <n v="6.27"/>
    <s v="No"/>
    <x v="0"/>
    <x v="0"/>
    <n v="0"/>
    <x v="1"/>
    <x v="0"/>
    <x v="1"/>
    <s v="17Nov1994"/>
    <n v="7851.85"/>
    <x v="1"/>
    <s v="tier - 3"/>
    <x v="1"/>
    <x v="6"/>
  </r>
  <r>
    <x v="1369"/>
    <s v="Babler"/>
    <n v="43.85"/>
    <n v="4.7699999999999996"/>
    <s v="Yes"/>
    <x v="0"/>
    <x v="0"/>
    <n v="0"/>
    <x v="1"/>
    <x v="0"/>
    <x v="2"/>
    <s v="5Oct2001"/>
    <n v="7844.8"/>
    <x v="1"/>
    <s v="tier - 2"/>
    <x v="1"/>
    <x v="47"/>
  </r>
  <r>
    <x v="1370"/>
    <s v="Brezenski"/>
    <n v="30.11"/>
    <n v="4.08"/>
    <s v="No"/>
    <x v="0"/>
    <x v="0"/>
    <n v="0"/>
    <x v="1"/>
    <x v="0"/>
    <x v="2"/>
    <s v="12Oct1989"/>
    <n v="7824.37"/>
    <x v="1"/>
    <s v="tier - 2"/>
    <x v="1"/>
    <x v="4"/>
  </r>
  <r>
    <x v="1371"/>
    <s v="Marschner"/>
    <n v="31.59"/>
    <n v="6.01"/>
    <s v="No"/>
    <x v="0"/>
    <x v="0"/>
    <n v="0"/>
    <x v="1"/>
    <x v="0"/>
    <x v="1"/>
    <s v="21Dec1991"/>
    <n v="7812.67"/>
    <x v="1"/>
    <s v="tier - 1"/>
    <x v="1"/>
    <x v="42"/>
  </r>
  <r>
    <x v="1372"/>
    <s v="King"/>
    <n v="40.15"/>
    <n v="11.84"/>
    <s v="No"/>
    <x v="0"/>
    <x v="0"/>
    <n v="0"/>
    <x v="1"/>
    <x v="0"/>
    <x v="0"/>
    <s v="9Nov1974"/>
    <n v="7804.16"/>
    <x v="1"/>
    <s v="tier - 3"/>
    <x v="0"/>
    <x v="20"/>
  </r>
  <r>
    <x v="1373"/>
    <s v="Montez"/>
    <n v="40.700000000000003"/>
    <n v="6.27"/>
    <s v="Yes"/>
    <x v="0"/>
    <x v="1"/>
    <n v="1"/>
    <x v="1"/>
    <x v="0"/>
    <x v="1"/>
    <s v="2Dec1997"/>
    <n v="7803.77"/>
    <x v="1"/>
    <s v="tier - 3"/>
    <x v="1"/>
    <x v="31"/>
  </r>
  <r>
    <x v="1374"/>
    <s v="Campbell"/>
    <n v="40.76"/>
    <n v="5.28"/>
    <s v="No"/>
    <x v="0"/>
    <x v="0"/>
    <n v="0"/>
    <x v="1"/>
    <x v="0"/>
    <x v="2"/>
    <s v="25Dec1999"/>
    <n v="7794.68"/>
    <x v="1"/>
    <s v="tier - 2"/>
    <x v="12"/>
    <x v="35"/>
  </r>
  <r>
    <x v="1375"/>
    <s v="Hurt"/>
    <n v="29.7"/>
    <n v="7.03"/>
    <s v="No"/>
    <x v="0"/>
    <x v="0"/>
    <n v="0"/>
    <x v="1"/>
    <x v="1"/>
    <x v="0"/>
    <s v="6Dec1974"/>
    <n v="7789.64"/>
    <x v="0"/>
    <s v="tier - 3"/>
    <x v="0"/>
    <x v="20"/>
  </r>
  <r>
    <x v="1376"/>
    <s v="Garey"/>
    <n v="40.58"/>
    <n v="5.32"/>
    <s v="Yes"/>
    <x v="0"/>
    <x v="1"/>
    <n v="1"/>
    <x v="1"/>
    <x v="0"/>
    <x v="2"/>
    <s v="21Dec1997"/>
    <n v="7763.06"/>
    <x v="1"/>
    <s v="tier - 1"/>
    <x v="1"/>
    <x v="31"/>
  </r>
  <r>
    <x v="1377"/>
    <s v="Reddy"/>
    <n v="33.06"/>
    <n v="9.59"/>
    <s v="Yes"/>
    <x v="0"/>
    <x v="0"/>
    <n v="0"/>
    <x v="1"/>
    <x v="0"/>
    <x v="0"/>
    <s v="30Jun1981"/>
    <n v="7749.16"/>
    <x v="1"/>
    <s v="tier - 1"/>
    <x v="1"/>
    <x v="36"/>
  </r>
  <r>
    <x v="1378"/>
    <s v="Mueller"/>
    <n v="26.62"/>
    <n v="6.15"/>
    <s v="Yes"/>
    <x v="0"/>
    <x v="0"/>
    <n v="0"/>
    <x v="1"/>
    <x v="1"/>
    <x v="1"/>
    <s v="12Dec1976"/>
    <n v="7742.11"/>
    <x v="2"/>
    <s v="tier - 2"/>
    <x v="0"/>
    <x v="17"/>
  </r>
  <r>
    <x v="1379"/>
    <s v="Julia"/>
    <n v="37.1"/>
    <n v="11.08"/>
    <s v="No"/>
    <x v="0"/>
    <x v="0"/>
    <n v="0"/>
    <x v="1"/>
    <x v="0"/>
    <x v="0"/>
    <s v="4Sep1978"/>
    <n v="7740.34"/>
    <x v="0"/>
    <s v="tier - 1"/>
    <x v="3"/>
    <x v="9"/>
  </r>
  <r>
    <x v="1380"/>
    <s v="Uribe"/>
    <n v="18.28"/>
    <n v="7.95"/>
    <s v="No"/>
    <x v="0"/>
    <x v="0"/>
    <n v="0"/>
    <x v="1"/>
    <x v="3"/>
    <x v="0"/>
    <s v="18Jul1965"/>
    <n v="7736.39"/>
    <x v="2"/>
    <s v="tier - 2"/>
    <x v="0"/>
    <x v="11"/>
  </r>
  <r>
    <x v="1381"/>
    <s v="Hand"/>
    <n v="35.814999999999998"/>
    <n v="6.23"/>
    <s v="No"/>
    <x v="0"/>
    <x v="0"/>
    <n v="0"/>
    <x v="1"/>
    <x v="0"/>
    <x v="1"/>
    <s v="29Aug1977"/>
    <n v="7731.86"/>
    <x v="1"/>
    <s v="tier - 3"/>
    <x v="1"/>
    <x v="1"/>
  </r>
  <r>
    <x v="1382"/>
    <s v="Petersen"/>
    <n v="30.69"/>
    <n v="6.5"/>
    <s v="No"/>
    <x v="0"/>
    <x v="0"/>
    <n v="0"/>
    <x v="1"/>
    <x v="0"/>
    <x v="0"/>
    <s v="4Dec1978"/>
    <n v="7731.43"/>
    <x v="2"/>
    <s v="tier - 2"/>
    <x v="0"/>
    <x v="9"/>
  </r>
  <r>
    <x v="1383"/>
    <s v="Mac-Thiong"/>
    <n v="26.125"/>
    <n v="5.22"/>
    <s v="No"/>
    <x v="0"/>
    <x v="0"/>
    <n v="0"/>
    <x v="1"/>
    <x v="1"/>
    <x v="2"/>
    <s v="10Sep1980"/>
    <n v="7729.65"/>
    <x v="2"/>
    <s v="tier - 1"/>
    <x v="4"/>
    <x v="26"/>
  </r>
  <r>
    <x v="1384"/>
    <s v="Walker"/>
    <n v="34.58"/>
    <n v="6.3"/>
    <s v="No"/>
    <x v="0"/>
    <x v="1"/>
    <n v="1"/>
    <x v="1"/>
    <x v="0"/>
    <x v="1"/>
    <s v="2Jun1979"/>
    <n v="7727.25"/>
    <x v="1"/>
    <s v="tier - 3"/>
    <x v="1"/>
    <x v="9"/>
  </r>
  <r>
    <x v="1385"/>
    <s v="Steidl"/>
    <n v="27.4"/>
    <n v="8.84"/>
    <s v="No"/>
    <x v="0"/>
    <x v="0"/>
    <n v="0"/>
    <x v="1"/>
    <x v="1"/>
    <x v="0"/>
    <s v="29Dec1978"/>
    <n v="7726.85"/>
    <x v="0"/>
    <s v="tier - 2"/>
    <x v="3"/>
    <x v="9"/>
  </r>
  <r>
    <x v="1386"/>
    <s v="Rose"/>
    <n v="27.53"/>
    <n v="4.1100000000000003"/>
    <s v="No"/>
    <x v="0"/>
    <x v="0"/>
    <n v="1"/>
    <x v="1"/>
    <x v="1"/>
    <x v="2"/>
    <s v="12Jul1987"/>
    <n v="7684.62"/>
    <x v="1"/>
    <s v="tier - 3"/>
    <x v="14"/>
    <x v="38"/>
  </r>
  <r>
    <x v="1387"/>
    <s v="Alderfer"/>
    <n v="33"/>
    <n v="4.57"/>
    <s v="No"/>
    <x v="0"/>
    <x v="0"/>
    <n v="0"/>
    <x v="1"/>
    <x v="0"/>
    <x v="2"/>
    <s v="18Dec1982"/>
    <n v="7682.67"/>
    <x v="1"/>
    <s v="tier - 1"/>
    <x v="0"/>
    <x v="37"/>
  </r>
  <r>
    <x v="1388"/>
    <s v="Ryland"/>
    <n v="25.78"/>
    <n v="11.06"/>
    <s v="Yes"/>
    <x v="0"/>
    <x v="0"/>
    <n v="0"/>
    <x v="1"/>
    <x v="1"/>
    <x v="0"/>
    <s v="19Dec1981"/>
    <n v="7681.17"/>
    <x v="1"/>
    <s v="tier - 2"/>
    <x v="16"/>
    <x v="36"/>
  </r>
  <r>
    <x v="1389"/>
    <s v="Bethea"/>
    <n v="22.66"/>
    <n v="10.68"/>
    <s v="No"/>
    <x v="0"/>
    <x v="0"/>
    <n v="0"/>
    <x v="1"/>
    <x v="2"/>
    <x v="0"/>
    <s v="11Oct1971"/>
    <n v="7680.92"/>
    <x v="1"/>
    <s v="tier - 1"/>
    <x v="0"/>
    <x v="14"/>
  </r>
  <r>
    <x v="1390"/>
    <s v="Kelly"/>
    <n v="38.81"/>
    <n v="6.14"/>
    <s v="Yes"/>
    <x v="0"/>
    <x v="0"/>
    <n v="1"/>
    <x v="1"/>
    <x v="0"/>
    <x v="1"/>
    <s v="13Sep1995"/>
    <n v="7676.4"/>
    <x v="1"/>
    <s v="tier - 1"/>
    <x v="1"/>
    <x v="40"/>
  </r>
  <r>
    <x v="1391"/>
    <s v="Blois"/>
    <n v="38.51"/>
    <n v="5.45"/>
    <s v="Yes"/>
    <x v="0"/>
    <x v="0"/>
    <n v="0"/>
    <x v="1"/>
    <x v="0"/>
    <x v="2"/>
    <s v="24Nov1996"/>
    <n v="7670.75"/>
    <x v="1"/>
    <s v="tier - 2"/>
    <x v="13"/>
    <x v="45"/>
  </r>
  <r>
    <x v="1392"/>
    <s v="Dayton"/>
    <n v="22.98"/>
    <n v="6.14"/>
    <s v="Yes"/>
    <x v="0"/>
    <x v="0"/>
    <n v="0"/>
    <x v="1"/>
    <x v="2"/>
    <x v="1"/>
    <s v="9Oct1976"/>
    <n v="7662.47"/>
    <x v="1"/>
    <s v="tier - 1"/>
    <x v="3"/>
    <x v="17"/>
  </r>
  <r>
    <x v="1393"/>
    <s v="Cloud"/>
    <n v="15.65"/>
    <n v="7.85"/>
    <s v="No"/>
    <x v="0"/>
    <x v="0"/>
    <n v="0"/>
    <x v="1"/>
    <x v="3"/>
    <x v="0"/>
    <s v="27Dec1965"/>
    <n v="7657.69"/>
    <x v="2"/>
    <s v="tier - 3"/>
    <x v="1"/>
    <x v="11"/>
  </r>
  <r>
    <x v="1394"/>
    <s v="Betournay"/>
    <n v="39.97"/>
    <n v="4.09"/>
    <s v="No"/>
    <x v="0"/>
    <x v="0"/>
    <n v="1"/>
    <x v="1"/>
    <x v="0"/>
    <x v="2"/>
    <s v="30Sep1998"/>
    <n v="7652.26"/>
    <x v="1"/>
    <s v="tier - 3"/>
    <x v="8"/>
    <x v="44"/>
  </r>
  <r>
    <x v="1395"/>
    <s v="Temple"/>
    <n v="37.22"/>
    <n v="4.62"/>
    <s v="No"/>
    <x v="0"/>
    <x v="1"/>
    <n v="1"/>
    <x v="1"/>
    <x v="0"/>
    <x v="2"/>
    <s v="10Aug1993"/>
    <n v="7650.8"/>
    <x v="1"/>
    <s v="tier - 2"/>
    <x v="1"/>
    <x v="21"/>
  </r>
  <r>
    <x v="1396"/>
    <s v="Rollie"/>
    <n v="41.325000000000003"/>
    <n v="5.77"/>
    <s v="No"/>
    <x v="0"/>
    <x v="0"/>
    <n v="0"/>
    <x v="1"/>
    <x v="0"/>
    <x v="1"/>
    <s v="16Oct1980"/>
    <n v="7650.77"/>
    <x v="1"/>
    <s v="tier - 2"/>
    <x v="2"/>
    <x v="26"/>
  </r>
  <r>
    <x v="1397"/>
    <s v="Roybal"/>
    <n v="40.31"/>
    <n v="5.84"/>
    <s v="No"/>
    <x v="0"/>
    <x v="0"/>
    <n v="0"/>
    <x v="1"/>
    <x v="0"/>
    <x v="1"/>
    <s v="15Jun1999"/>
    <n v="7642.05"/>
    <x v="1"/>
    <s v="tier - 2"/>
    <x v="12"/>
    <x v="35"/>
  </r>
  <r>
    <x v="1398"/>
    <s v="Turgeon"/>
    <n v="29.48"/>
    <n v="4.91"/>
    <s v="No"/>
    <x v="0"/>
    <x v="0"/>
    <n v="0"/>
    <x v="1"/>
    <x v="1"/>
    <x v="2"/>
    <s v="24Jul1980"/>
    <n v="7640.31"/>
    <x v="1"/>
    <s v="tier - 1"/>
    <x v="0"/>
    <x v="26"/>
  </r>
  <r>
    <x v="1399"/>
    <s v="Deingenis"/>
    <n v="33.155000000000001"/>
    <n v="5.07"/>
    <s v="No"/>
    <x v="0"/>
    <x v="0"/>
    <n v="0"/>
    <x v="1"/>
    <x v="0"/>
    <x v="2"/>
    <s v="20Jun1980"/>
    <n v="7639.42"/>
    <x v="1"/>
    <s v="tier - 2"/>
    <x v="2"/>
    <x v="26"/>
  </r>
  <r>
    <x v="1400"/>
    <s v="Hodge"/>
    <n v="42.85"/>
    <n v="5.81"/>
    <s v="Yes"/>
    <x v="0"/>
    <x v="0"/>
    <n v="0"/>
    <x v="1"/>
    <x v="0"/>
    <x v="1"/>
    <s v="13Dec2001"/>
    <n v="7636.92"/>
    <x v="1"/>
    <s v="tier - 3"/>
    <x v="1"/>
    <x v="47"/>
  </r>
  <r>
    <x v="1401"/>
    <s v="Gibbs"/>
    <n v="32.340000000000003"/>
    <n v="11.2"/>
    <s v="No"/>
    <x v="0"/>
    <x v="0"/>
    <n v="0"/>
    <x v="1"/>
    <x v="0"/>
    <x v="0"/>
    <s v="24Aug1978"/>
    <n v="7633.72"/>
    <x v="1"/>
    <s v="tier - 1"/>
    <x v="0"/>
    <x v="9"/>
  </r>
  <r>
    <x v="1402"/>
    <s v="Trom"/>
    <n v="27.5"/>
    <n v="10.75"/>
    <s v="No"/>
    <x v="0"/>
    <x v="0"/>
    <n v="0"/>
    <x v="1"/>
    <x v="1"/>
    <x v="0"/>
    <s v="29Nov1978"/>
    <n v="7626.99"/>
    <x v="1"/>
    <s v="tier - 2"/>
    <x v="3"/>
    <x v="9"/>
  </r>
  <r>
    <x v="1403"/>
    <s v="Sizer"/>
    <n v="25.8"/>
    <n v="7.8"/>
    <s v="No"/>
    <x v="0"/>
    <x v="0"/>
    <n v="0"/>
    <x v="1"/>
    <x v="1"/>
    <x v="0"/>
    <s v="6Nov1978"/>
    <n v="7624.63"/>
    <x v="1"/>
    <s v="tier - 1"/>
    <x v="3"/>
    <x v="9"/>
  </r>
  <r>
    <x v="1404"/>
    <s v="Ellison"/>
    <n v="25"/>
    <n v="7.04"/>
    <s v="No"/>
    <x v="0"/>
    <x v="0"/>
    <n v="0"/>
    <x v="1"/>
    <x v="1"/>
    <x v="0"/>
    <s v="28Nov1978"/>
    <n v="7623.52"/>
    <x v="1"/>
    <s v="tier - 1"/>
    <x v="3"/>
    <x v="9"/>
  </r>
  <r>
    <x v="1405"/>
    <s v="Sulkowski"/>
    <n v="41.2"/>
    <n v="4.18"/>
    <s v="Yes"/>
    <x v="0"/>
    <x v="0"/>
    <n v="0"/>
    <x v="1"/>
    <x v="0"/>
    <x v="2"/>
    <s v="17Sep1996"/>
    <n v="7623.13"/>
    <x v="1"/>
    <s v="tier - 3"/>
    <x v="3"/>
    <x v="45"/>
  </r>
  <r>
    <x v="1406"/>
    <s v="Maringo"/>
    <n v="17.78"/>
    <n v="8.19"/>
    <s v="No"/>
    <x v="0"/>
    <x v="0"/>
    <n v="0"/>
    <x v="1"/>
    <x v="3"/>
    <x v="0"/>
    <s v="3Jul1968"/>
    <n v="7609.6"/>
    <x v="2"/>
    <s v="tier - 2"/>
    <x v="1"/>
    <x v="0"/>
  </r>
  <r>
    <x v="1407"/>
    <s v="Lattin"/>
    <n v="40.119999999999997"/>
    <n v="6.22"/>
    <s v="Yes"/>
    <x v="0"/>
    <x v="1"/>
    <n v="1"/>
    <x v="1"/>
    <x v="0"/>
    <x v="1"/>
    <s v="30Sep1997"/>
    <n v="7607.03"/>
    <x v="1"/>
    <s v="tier - 2"/>
    <x v="1"/>
    <x v="31"/>
  </r>
  <r>
    <x v="1408"/>
    <s v="Deblander"/>
    <n v="19.350000000000001"/>
    <n v="8.2200000000000006"/>
    <s v="Yes"/>
    <x v="0"/>
    <x v="0"/>
    <n v="0"/>
    <x v="1"/>
    <x v="2"/>
    <x v="0"/>
    <s v="17Jul1967"/>
    <n v="7585.62"/>
    <x v="2"/>
    <s v="tier - 2"/>
    <x v="0"/>
    <x v="23"/>
  </r>
  <r>
    <x v="1409"/>
    <s v="O'Neill"/>
    <n v="36.69"/>
    <n v="6.15"/>
    <s v="No"/>
    <x v="0"/>
    <x v="0"/>
    <n v="0"/>
    <x v="1"/>
    <x v="0"/>
    <x v="1"/>
    <s v="14Aug1994"/>
    <n v="7567.13"/>
    <x v="1"/>
    <s v="tier - 2"/>
    <x v="14"/>
    <x v="6"/>
  </r>
  <r>
    <x v="1410"/>
    <s v="Davis"/>
    <n v="28.51"/>
    <n v="5.65"/>
    <s v="Yes"/>
    <x v="0"/>
    <x v="0"/>
    <n v="1"/>
    <x v="1"/>
    <x v="1"/>
    <x v="2"/>
    <s v="15Dec1988"/>
    <n v="7538.52"/>
    <x v="1"/>
    <s v="tier - 2"/>
    <x v="1"/>
    <x v="24"/>
  </r>
  <r>
    <x v="1411"/>
    <s v="Stanek"/>
    <n v="30.21"/>
    <n v="5.5"/>
    <s v="No"/>
    <x v="0"/>
    <x v="0"/>
    <n v="1"/>
    <x v="1"/>
    <x v="0"/>
    <x v="2"/>
    <s v="22Aug1984"/>
    <n v="7537.16"/>
    <x v="1"/>
    <s v="tier - 2"/>
    <x v="1"/>
    <x v="32"/>
  </r>
  <r>
    <x v="1412"/>
    <s v="Harris"/>
    <n v="24.33"/>
    <n v="8"/>
    <s v="No"/>
    <x v="0"/>
    <x v="0"/>
    <n v="0"/>
    <x v="1"/>
    <x v="2"/>
    <x v="0"/>
    <s v="14Dec1978"/>
    <n v="7531.7"/>
    <x v="1"/>
    <s v="tier - 1"/>
    <x v="0"/>
    <x v="9"/>
  </r>
  <r>
    <x v="1413"/>
    <s v="Manning"/>
    <n v="19.855"/>
    <n v="5.71"/>
    <s v="Yes"/>
    <x v="0"/>
    <x v="0"/>
    <n v="0"/>
    <x v="1"/>
    <x v="2"/>
    <x v="1"/>
    <s v="10Oct1976"/>
    <n v="7526.71"/>
    <x v="2"/>
    <s v="tier - 1"/>
    <x v="1"/>
    <x v="17"/>
  </r>
  <r>
    <x v="1414"/>
    <s v="Barrera Munoz"/>
    <n v="25.364999999999998"/>
    <n v="11.71"/>
    <s v="No"/>
    <x v="0"/>
    <x v="0"/>
    <n v="0"/>
    <x v="1"/>
    <x v="1"/>
    <x v="0"/>
    <s v="18Oct1978"/>
    <n v="7518.03"/>
    <x v="1"/>
    <s v="tier - 3"/>
    <x v="1"/>
    <x v="9"/>
  </r>
  <r>
    <x v="1415"/>
    <s v="Schauwaers"/>
    <n v="29.6"/>
    <n v="6.17"/>
    <s v="Yes"/>
    <x v="0"/>
    <x v="1"/>
    <n v="1"/>
    <x v="1"/>
    <x v="1"/>
    <x v="1"/>
    <s v="10Jul1983"/>
    <n v="7512.27"/>
    <x v="2"/>
    <s v="tier - 2"/>
    <x v="3"/>
    <x v="33"/>
  </r>
  <r>
    <x v="1416"/>
    <s v="Hartman"/>
    <n v="39.43"/>
    <n v="6.1"/>
    <s v="Yes"/>
    <x v="0"/>
    <x v="1"/>
    <n v="1"/>
    <x v="1"/>
    <x v="0"/>
    <x v="1"/>
    <s v="28Oct1997"/>
    <n v="7504.3"/>
    <x v="1"/>
    <s v="tier - 1"/>
    <x v="1"/>
    <x v="31"/>
  </r>
  <r>
    <x v="1417"/>
    <s v="Fire"/>
    <n v="27.34"/>
    <n v="5.19"/>
    <s v="Yes"/>
    <x v="0"/>
    <x v="0"/>
    <n v="1"/>
    <x v="1"/>
    <x v="1"/>
    <x v="2"/>
    <s v="15Dec1988"/>
    <n v="7494.63"/>
    <x v="1"/>
    <s v="tier - 3"/>
    <x v="15"/>
    <x v="24"/>
  </r>
  <r>
    <x v="1418"/>
    <s v="Waliaula"/>
    <n v="39.01"/>
    <n v="5.37"/>
    <s v="Yes"/>
    <x v="0"/>
    <x v="0"/>
    <n v="0"/>
    <x v="1"/>
    <x v="0"/>
    <x v="2"/>
    <s v="14Jun1996"/>
    <n v="7487.38"/>
    <x v="1"/>
    <s v="tier - 3"/>
    <x v="1"/>
    <x v="45"/>
  </r>
  <r>
    <x v="1419"/>
    <s v="Blackshear"/>
    <n v="18.989999999999998"/>
    <n v="10.82"/>
    <s v="Yes"/>
    <x v="0"/>
    <x v="0"/>
    <n v="0"/>
    <x v="1"/>
    <x v="2"/>
    <x v="0"/>
    <s v="4Aug1967"/>
    <n v="7463.51"/>
    <x v="2"/>
    <s v="tier - 3"/>
    <x v="0"/>
    <x v="23"/>
  </r>
  <r>
    <x v="1420"/>
    <s v="Nettik"/>
    <n v="42.3"/>
    <n v="6.06"/>
    <s v="Yes"/>
    <x v="0"/>
    <x v="0"/>
    <n v="0"/>
    <x v="1"/>
    <x v="0"/>
    <x v="1"/>
    <s v="1Jun2001"/>
    <n v="7450.36"/>
    <x v="1"/>
    <s v="tier - 2"/>
    <x v="1"/>
    <x v="22"/>
  </r>
  <r>
    <x v="1421"/>
    <s v="Novales"/>
    <n v="39.805"/>
    <n v="5.91"/>
    <s v="No"/>
    <x v="0"/>
    <x v="0"/>
    <n v="0"/>
    <x v="1"/>
    <x v="0"/>
    <x v="1"/>
    <s v="30Sep1977"/>
    <n v="7448.4"/>
    <x v="2"/>
    <s v="tier - 3"/>
    <x v="6"/>
    <x v="1"/>
  </r>
  <r>
    <x v="1422"/>
    <s v="Rosauer"/>
    <n v="33.700000000000003"/>
    <n v="5.87"/>
    <s v="No"/>
    <x v="0"/>
    <x v="0"/>
    <n v="0"/>
    <x v="1"/>
    <x v="0"/>
    <x v="1"/>
    <s v="25Sep1977"/>
    <n v="7445.92"/>
    <x v="2"/>
    <s v="tier - 1"/>
    <x v="3"/>
    <x v="1"/>
  </r>
  <r>
    <x v="1423"/>
    <s v="Ryder"/>
    <n v="36.195"/>
    <n v="6.22"/>
    <s v="No"/>
    <x v="0"/>
    <x v="0"/>
    <n v="0"/>
    <x v="1"/>
    <x v="0"/>
    <x v="1"/>
    <s v="7Jul1980"/>
    <n v="7443.64"/>
    <x v="1"/>
    <s v="tier - 3"/>
    <x v="1"/>
    <x v="26"/>
  </r>
  <r>
    <x v="1424"/>
    <s v="Larsen"/>
    <n v="32.6"/>
    <n v="5.73"/>
    <s v="No"/>
    <x v="0"/>
    <x v="1"/>
    <n v="1"/>
    <x v="1"/>
    <x v="0"/>
    <x v="1"/>
    <s v="1Sep1979"/>
    <n v="7441.5"/>
    <x v="2"/>
    <s v="tier - 2"/>
    <x v="3"/>
    <x v="19"/>
  </r>
  <r>
    <x v="1425"/>
    <s v="Keate"/>
    <n v="30.2"/>
    <n v="5.7"/>
    <s v="No"/>
    <x v="0"/>
    <x v="0"/>
    <n v="0"/>
    <x v="1"/>
    <x v="0"/>
    <x v="1"/>
    <s v="25Aug1977"/>
    <n v="7441.05"/>
    <x v="2"/>
    <s v="tier - 2"/>
    <x v="3"/>
    <x v="1"/>
  </r>
  <r>
    <x v="1426"/>
    <s v="Williams"/>
    <n v="27.645"/>
    <n v="9.91"/>
    <s v="No"/>
    <x v="0"/>
    <x v="0"/>
    <n v="0"/>
    <x v="1"/>
    <x v="1"/>
    <x v="0"/>
    <s v="2Dec1978"/>
    <n v="7421.19"/>
    <x v="1"/>
    <s v="tier - 3"/>
    <x v="1"/>
    <x v="9"/>
  </r>
  <r>
    <x v="1427"/>
    <s v="Starosciak"/>
    <n v="26.41"/>
    <n v="11.4"/>
    <s v="No"/>
    <x v="0"/>
    <x v="0"/>
    <n v="0"/>
    <x v="1"/>
    <x v="1"/>
    <x v="0"/>
    <s v="12Nov1978"/>
    <n v="7419.48"/>
    <x v="1"/>
    <s v="tier - 2"/>
    <x v="1"/>
    <x v="9"/>
  </r>
  <r>
    <x v="1428"/>
    <s v="Smith"/>
    <n v="34.1"/>
    <n v="6.29"/>
    <s v="Yes"/>
    <x v="0"/>
    <x v="1"/>
    <n v="1"/>
    <x v="1"/>
    <x v="0"/>
    <x v="1"/>
    <s v="19Sep1983"/>
    <n v="7418.52"/>
    <x v="1"/>
    <s v="tier - 2"/>
    <x v="3"/>
    <x v="33"/>
  </r>
  <r>
    <x v="1429"/>
    <s v="Henderson"/>
    <n v="17.3"/>
    <n v="9.2799999999999994"/>
    <s v="No"/>
    <x v="0"/>
    <x v="0"/>
    <n v="0"/>
    <x v="1"/>
    <x v="3"/>
    <x v="0"/>
    <s v="5Dec1965"/>
    <n v="7403.98"/>
    <x v="2"/>
    <s v="tier - 2"/>
    <x v="0"/>
    <x v="11"/>
  </r>
  <r>
    <x v="1430"/>
    <s v="Winkelman"/>
    <n v="35.020000000000003"/>
    <n v="4.78"/>
    <s v="No"/>
    <x v="0"/>
    <x v="1"/>
    <n v="1"/>
    <x v="1"/>
    <x v="0"/>
    <x v="2"/>
    <s v="22Jul1993"/>
    <n v="7388.85"/>
    <x v="1"/>
    <s v="tier - 2"/>
    <x v="12"/>
    <x v="21"/>
  </r>
  <r>
    <x v="1431"/>
    <s v="Monette"/>
    <n v="37.1"/>
    <n v="8.8699999999999992"/>
    <s v="Yes"/>
    <x v="0"/>
    <x v="0"/>
    <n v="0"/>
    <x v="1"/>
    <x v="0"/>
    <x v="0"/>
    <s v="24Nov1981"/>
    <n v="7371.77"/>
    <x v="1"/>
    <s v="tier - 1"/>
    <x v="3"/>
    <x v="36"/>
  </r>
  <r>
    <x v="1432"/>
    <s v="Kramer"/>
    <n v="16.79"/>
    <n v="11.4"/>
    <s v="No"/>
    <x v="0"/>
    <x v="0"/>
    <n v="0"/>
    <x v="1"/>
    <x v="3"/>
    <x v="0"/>
    <s v="9Dec1965"/>
    <n v="7362.31"/>
    <x v="2"/>
    <s v="tier - 3"/>
    <x v="0"/>
    <x v="11"/>
  </r>
  <r>
    <x v="1433"/>
    <s v="Goldstein"/>
    <n v="31.635000000000002"/>
    <n v="9.1300000000000008"/>
    <s v="Yes"/>
    <x v="0"/>
    <x v="0"/>
    <n v="0"/>
    <x v="1"/>
    <x v="0"/>
    <x v="0"/>
    <s v="16Jul1981"/>
    <n v="7358.18"/>
    <x v="1"/>
    <s v="tier - 3"/>
    <x v="2"/>
    <x v="36"/>
  </r>
  <r>
    <x v="1434"/>
    <s v="Gonzalez"/>
    <n v="24.19"/>
    <n v="6.22"/>
    <s v="Yes"/>
    <x v="0"/>
    <x v="1"/>
    <n v="1"/>
    <x v="1"/>
    <x v="2"/>
    <x v="1"/>
    <s v="21Jun1983"/>
    <n v="7357.49"/>
    <x v="1"/>
    <s v="tier - 2"/>
    <x v="1"/>
    <x v="33"/>
  </r>
  <r>
    <x v="1435"/>
    <s v="Barrett"/>
    <n v="35.29"/>
    <n v="5.9"/>
    <s v="No"/>
    <x v="0"/>
    <x v="1"/>
    <n v="1"/>
    <x v="1"/>
    <x v="0"/>
    <x v="1"/>
    <s v="5Oct1993"/>
    <n v="7349.12"/>
    <x v="1"/>
    <s v="tier - 2"/>
    <x v="14"/>
    <x v="21"/>
  </r>
  <r>
    <x v="1436"/>
    <s v="Irwin"/>
    <n v="35.299999999999997"/>
    <n v="4.45"/>
    <s v="No"/>
    <x v="0"/>
    <x v="0"/>
    <n v="0"/>
    <x v="1"/>
    <x v="0"/>
    <x v="2"/>
    <s v="1Dec1977"/>
    <n v="7348.14"/>
    <x v="1"/>
    <s v="tier - 1"/>
    <x v="3"/>
    <x v="1"/>
  </r>
  <r>
    <x v="1437"/>
    <s v="Glenn"/>
    <n v="35.64"/>
    <n v="6.17"/>
    <s v="No"/>
    <x v="0"/>
    <x v="1"/>
    <n v="1"/>
    <x v="1"/>
    <x v="0"/>
    <x v="1"/>
    <s v="26Jun1979"/>
    <n v="7345.73"/>
    <x v="1"/>
    <s v="tier - 1"/>
    <x v="0"/>
    <x v="19"/>
  </r>
  <r>
    <x v="1438"/>
    <s v="O'Meara"/>
    <n v="33.1"/>
    <n v="4.93"/>
    <s v="No"/>
    <x v="0"/>
    <x v="0"/>
    <n v="0"/>
    <x v="1"/>
    <x v="0"/>
    <x v="2"/>
    <s v="18Dec1977"/>
    <n v="7345.08"/>
    <x v="1"/>
    <s v="tier - 1"/>
    <x v="3"/>
    <x v="1"/>
  </r>
  <r>
    <x v="1439"/>
    <s v="Budrow"/>
    <n v="26.41"/>
    <n v="7.32"/>
    <s v="Yes"/>
    <x v="0"/>
    <x v="0"/>
    <n v="1"/>
    <x v="1"/>
    <x v="1"/>
    <x v="0"/>
    <s v="15Jun1986"/>
    <n v="7339.93"/>
    <x v="1"/>
    <s v="tier - 2"/>
    <x v="1"/>
    <x v="27"/>
  </r>
  <r>
    <x v="1440"/>
    <s v="Anderson"/>
    <n v="29.9"/>
    <n v="5.27"/>
    <s v="No"/>
    <x v="0"/>
    <x v="1"/>
    <n v="1"/>
    <x v="1"/>
    <x v="0"/>
    <x v="2"/>
    <s v="19Sep1979"/>
    <n v="7337.75"/>
    <x v="1"/>
    <s v="tier - 3"/>
    <x v="3"/>
    <x v="19"/>
  </r>
  <r>
    <x v="1441"/>
    <s v="Douglas"/>
    <n v="25.24"/>
    <n v="5.82"/>
    <s v="No"/>
    <x v="0"/>
    <x v="0"/>
    <n v="1"/>
    <x v="1"/>
    <x v="1"/>
    <x v="1"/>
    <s v="25Jul1984"/>
    <n v="7325.47"/>
    <x v="1"/>
    <s v="tier - 1"/>
    <x v="1"/>
    <x v="32"/>
  </r>
  <r>
    <x v="1442"/>
    <s v="Tecklenburg"/>
    <n v="25.08"/>
    <n v="5.8"/>
    <s v="No"/>
    <x v="0"/>
    <x v="1"/>
    <n v="1"/>
    <x v="1"/>
    <x v="1"/>
    <x v="1"/>
    <s v="19Jun1979"/>
    <n v="7325.05"/>
    <x v="1"/>
    <s v="tier - 3"/>
    <x v="2"/>
    <x v="19"/>
  </r>
  <r>
    <x v="1443"/>
    <s v="Baker"/>
    <n v="29.164999999999999"/>
    <n v="4.87"/>
    <s v="No"/>
    <x v="1"/>
    <x v="0"/>
    <n v="1"/>
    <x v="1"/>
    <x v="1"/>
    <x v="2"/>
    <s v="15Nov2004"/>
    <n v="7323.73"/>
    <x v="1"/>
    <s v="tier - 2"/>
    <x v="2"/>
    <x v="41"/>
  </r>
  <r>
    <x v="1444"/>
    <s v="Schenck"/>
    <n v="15.05"/>
    <n v="8.1199999999999992"/>
    <s v="No"/>
    <x v="0"/>
    <x v="0"/>
    <n v="0"/>
    <x v="1"/>
    <x v="3"/>
    <x v="0"/>
    <s v="11Jul1965"/>
    <n v="7322.86"/>
    <x v="2"/>
    <s v="tier - 3"/>
    <x v="1"/>
    <x v="11"/>
  </r>
  <r>
    <x v="1445"/>
    <s v="Johnson"/>
    <n v="19.95"/>
    <n v="4.3600000000000003"/>
    <s v="No"/>
    <x v="0"/>
    <x v="0"/>
    <n v="2"/>
    <x v="1"/>
    <x v="2"/>
    <x v="2"/>
    <s v="11Aug1972"/>
    <n v="7318.22"/>
    <x v="1"/>
    <s v="tier - 3"/>
    <x v="1"/>
    <x v="29"/>
  </r>
  <r>
    <x v="1446"/>
    <s v="Blendell"/>
    <n v="16.66"/>
    <n v="9.16"/>
    <s v="No"/>
    <x v="0"/>
    <x v="0"/>
    <n v="0"/>
    <x v="1"/>
    <x v="3"/>
    <x v="0"/>
    <s v="25Jun1965"/>
    <n v="7318.21"/>
    <x v="2"/>
    <s v="tier - 1"/>
    <x v="0"/>
    <x v="11"/>
  </r>
  <r>
    <x v="1447"/>
    <s v="Parodi"/>
    <n v="16.62"/>
    <n v="9.14"/>
    <s v="No"/>
    <x v="0"/>
    <x v="0"/>
    <n v="0"/>
    <x v="1"/>
    <x v="3"/>
    <x v="0"/>
    <s v="6Jun1965"/>
    <n v="7304.65"/>
    <x v="2"/>
    <s v="tier - 3"/>
    <x v="0"/>
    <x v="13"/>
  </r>
  <r>
    <x v="1448"/>
    <s v="Morgan"/>
    <n v="15.36"/>
    <n v="5.49"/>
    <s v="Yes"/>
    <x v="0"/>
    <x v="0"/>
    <n v="2"/>
    <x v="1"/>
    <x v="3"/>
    <x v="2"/>
    <s v="26Dec1966"/>
    <n v="7302.46"/>
    <x v="2"/>
    <s v="tier - 1"/>
    <x v="1"/>
    <x v="25"/>
  </r>
  <r>
    <x v="1449"/>
    <s v="Linden"/>
    <n v="27.74"/>
    <n v="5.96"/>
    <s v="Yes"/>
    <x v="0"/>
    <x v="0"/>
    <n v="0"/>
    <x v="1"/>
    <x v="1"/>
    <x v="1"/>
    <s v="2Nov1985"/>
    <n v="7281.51"/>
    <x v="1"/>
    <s v="tier - 1"/>
    <x v="1"/>
    <x v="18"/>
  </r>
  <r>
    <x v="1450"/>
    <s v="Horning"/>
    <n v="22.44"/>
    <n v="4.62"/>
    <s v="Yes"/>
    <x v="0"/>
    <x v="0"/>
    <n v="0"/>
    <x v="1"/>
    <x v="2"/>
    <x v="2"/>
    <s v="18Dec1976"/>
    <n v="7273.02"/>
    <x v="1"/>
    <s v="tier - 1"/>
    <x v="0"/>
    <x v="17"/>
  </r>
  <r>
    <x v="1451"/>
    <s v="Goode"/>
    <n v="37.049999999999997"/>
    <n v="9.9600000000000009"/>
    <s v="Yes"/>
    <x v="0"/>
    <x v="0"/>
    <n v="0"/>
    <x v="1"/>
    <x v="0"/>
    <x v="0"/>
    <s v="4Aug1981"/>
    <n v="7265.7"/>
    <x v="2"/>
    <s v="tier - 3"/>
    <x v="1"/>
    <x v="36"/>
  </r>
  <r>
    <x v="1452"/>
    <s v="Doden"/>
    <n v="22.95"/>
    <n v="10.53"/>
    <s v="No"/>
    <x v="0"/>
    <x v="0"/>
    <n v="2"/>
    <x v="1"/>
    <x v="2"/>
    <x v="0"/>
    <s v="25Oct1973"/>
    <n v="7265.58"/>
    <x v="1"/>
    <s v="tier - 2"/>
    <x v="0"/>
    <x v="30"/>
  </r>
  <r>
    <x v="1453"/>
    <s v="Groff"/>
    <n v="34.200000000000003"/>
    <n v="6.69"/>
    <s v="Yes"/>
    <x v="0"/>
    <x v="0"/>
    <n v="0"/>
    <x v="1"/>
    <x v="0"/>
    <x v="0"/>
    <s v="13Jun1981"/>
    <n v="7261.74"/>
    <x v="2"/>
    <s v="tier - 3"/>
    <x v="1"/>
    <x v="36"/>
  </r>
  <r>
    <x v="1454"/>
    <s v="Kuehler"/>
    <n v="30.59"/>
    <n v="9.5500000000000007"/>
    <s v="Yes"/>
    <x v="0"/>
    <x v="0"/>
    <n v="0"/>
    <x v="1"/>
    <x v="0"/>
    <x v="0"/>
    <s v="14Aug1981"/>
    <n v="7256.72"/>
    <x v="2"/>
    <s v="tier - 2"/>
    <x v="1"/>
    <x v="36"/>
  </r>
  <r>
    <x v="1455"/>
    <s v="Daniels"/>
    <n v="25.51"/>
    <n v="6.05"/>
    <s v="No"/>
    <x v="0"/>
    <x v="0"/>
    <n v="0"/>
    <x v="1"/>
    <x v="1"/>
    <x v="1"/>
    <s v="24Jul1982"/>
    <n v="7248.71"/>
    <x v="1"/>
    <s v="tier - 1"/>
    <x v="0"/>
    <x v="37"/>
  </r>
  <r>
    <x v="1456"/>
    <s v="Gibby"/>
    <n v="29.04"/>
    <n v="10.56"/>
    <s v="Yes"/>
    <x v="0"/>
    <x v="0"/>
    <n v="1"/>
    <x v="1"/>
    <x v="1"/>
    <x v="0"/>
    <s v="2Sep1986"/>
    <n v="7243.81"/>
    <x v="1"/>
    <s v="tier - 3"/>
    <x v="0"/>
    <x v="27"/>
  </r>
  <r>
    <x v="1457"/>
    <s v="Busa"/>
    <n v="22.135000000000002"/>
    <n v="10.81"/>
    <s v="Yes"/>
    <x v="0"/>
    <x v="0"/>
    <n v="1"/>
    <x v="1"/>
    <x v="2"/>
    <x v="0"/>
    <s v="13Jul1986"/>
    <n v="7228.22"/>
    <x v="1"/>
    <s v="tier - 1"/>
    <x v="2"/>
    <x v="27"/>
  </r>
  <r>
    <x v="1458"/>
    <s v="Moyo"/>
    <n v="21.375"/>
    <n v="4.32"/>
    <s v="No"/>
    <x v="0"/>
    <x v="0"/>
    <n v="0"/>
    <x v="1"/>
    <x v="2"/>
    <x v="2"/>
    <s v="15Sep1977"/>
    <n v="7222.79"/>
    <x v="2"/>
    <s v="tier - 3"/>
    <x v="1"/>
    <x v="1"/>
  </r>
  <r>
    <x v="1459"/>
    <s v="Horn"/>
    <n v="29.19"/>
    <n v="4.37"/>
    <s v="No"/>
    <x v="0"/>
    <x v="0"/>
    <n v="0"/>
    <x v="1"/>
    <x v="1"/>
    <x v="2"/>
    <s v="28Jun1991"/>
    <n v="7220.25"/>
    <x v="1"/>
    <s v="tier - 2"/>
    <x v="14"/>
    <x v="42"/>
  </r>
  <r>
    <x v="1460"/>
    <s v="Bien"/>
    <n v="31.92"/>
    <n v="4.8099999999999996"/>
    <s v="Yes"/>
    <x v="0"/>
    <x v="1"/>
    <n v="1"/>
    <x v="1"/>
    <x v="0"/>
    <x v="2"/>
    <s v="21Nov1983"/>
    <n v="7209.49"/>
    <x v="1"/>
    <s v="tier - 3"/>
    <x v="1"/>
    <x v="33"/>
  </r>
  <r>
    <x v="1461"/>
    <s v="O'Connor"/>
    <n v="26.315000000000001"/>
    <n v="4.5599999999999996"/>
    <s v="Yes"/>
    <x v="0"/>
    <x v="1"/>
    <n v="1"/>
    <x v="1"/>
    <x v="1"/>
    <x v="2"/>
    <s v="11Aug1983"/>
    <n v="7201.7"/>
    <x v="1"/>
    <s v="tier - 3"/>
    <x v="1"/>
    <x v="33"/>
  </r>
  <r>
    <x v="1462"/>
    <s v="Ash"/>
    <n v="35.299999999999997"/>
    <n v="4.3899999999999997"/>
    <s v="No"/>
    <x v="0"/>
    <x v="0"/>
    <n v="0"/>
    <x v="1"/>
    <x v="0"/>
    <x v="2"/>
    <s v="14Sep1982"/>
    <n v="7196.87"/>
    <x v="2"/>
    <s v="tier - 2"/>
    <x v="3"/>
    <x v="37"/>
  </r>
  <r>
    <x v="1463"/>
    <s v="Do Prado"/>
    <n v="18.91"/>
    <n v="11.44"/>
    <s v="No"/>
    <x v="0"/>
    <x v="0"/>
    <n v="0"/>
    <x v="1"/>
    <x v="2"/>
    <x v="0"/>
    <s v="26Aug1968"/>
    <n v="7179.52"/>
    <x v="2"/>
    <s v="tier - 3"/>
    <x v="0"/>
    <x v="0"/>
  </r>
  <r>
    <x v="1464"/>
    <s v="Phillips"/>
    <n v="22.41"/>
    <n v="11.37"/>
    <s v="Yes"/>
    <x v="0"/>
    <x v="0"/>
    <n v="1"/>
    <x v="1"/>
    <x v="2"/>
    <x v="0"/>
    <s v="19Jul1975"/>
    <n v="7175.51"/>
    <x v="1"/>
    <s v="tier - 3"/>
    <x v="0"/>
    <x v="28"/>
  </r>
  <r>
    <x v="1465"/>
    <s v="Kelly"/>
    <n v="22.704999999999998"/>
    <n v="6.14"/>
    <s v="No"/>
    <x v="0"/>
    <x v="0"/>
    <n v="0"/>
    <x v="1"/>
    <x v="2"/>
    <x v="1"/>
    <s v="16Aug1982"/>
    <n v="7173.36"/>
    <x v="2"/>
    <s v="tier - 2"/>
    <x v="4"/>
    <x v="37"/>
  </r>
  <r>
    <x v="1466"/>
    <s v="Dever"/>
    <n v="37.18"/>
    <n v="4.8899999999999997"/>
    <s v="No"/>
    <x v="0"/>
    <x v="0"/>
    <n v="0"/>
    <x v="1"/>
    <x v="0"/>
    <x v="2"/>
    <s v="30Sep1980"/>
    <n v="7162.01"/>
    <x v="1"/>
    <s v="tier - 3"/>
    <x v="0"/>
    <x v="26"/>
  </r>
  <r>
    <x v="1467"/>
    <s v="Horvath"/>
    <n v="35.97"/>
    <n v="4.5999999999999996"/>
    <s v="No"/>
    <x v="0"/>
    <x v="0"/>
    <n v="0"/>
    <x v="1"/>
    <x v="0"/>
    <x v="2"/>
    <s v="7Oct1980"/>
    <n v="7160.33"/>
    <x v="1"/>
    <s v="tier - 1"/>
    <x v="0"/>
    <x v="26"/>
  </r>
  <r>
    <x v="1468"/>
    <s v="Danner"/>
    <n v="35.799999999999997"/>
    <n v="4.42"/>
    <s v="No"/>
    <x v="0"/>
    <x v="0"/>
    <n v="0"/>
    <x v="1"/>
    <x v="0"/>
    <x v="2"/>
    <s v="22Jun1980"/>
    <n v="7160.09"/>
    <x v="1"/>
    <s v="tier - 2"/>
    <x v="3"/>
    <x v="26"/>
  </r>
  <r>
    <x v="1469"/>
    <s v="Weiss"/>
    <n v="28.31"/>
    <n v="7.48"/>
    <s v="Yes"/>
    <x v="0"/>
    <x v="0"/>
    <n v="0"/>
    <x v="1"/>
    <x v="1"/>
    <x v="0"/>
    <s v="17Jul1981"/>
    <n v="7153.55"/>
    <x v="1"/>
    <s v="tier - 1"/>
    <x v="1"/>
    <x v="36"/>
  </r>
  <r>
    <x v="1470"/>
    <s v="D'Andrea"/>
    <n v="38.06"/>
    <n v="10.74"/>
    <s v="No"/>
    <x v="0"/>
    <x v="0"/>
    <n v="0"/>
    <x v="1"/>
    <x v="0"/>
    <x v="0"/>
    <s v="6Sep1978"/>
    <n v="7152.67"/>
    <x v="2"/>
    <s v="tier - 2"/>
    <x v="0"/>
    <x v="9"/>
  </r>
  <r>
    <x v="1471"/>
    <s v="Olesky"/>
    <n v="28"/>
    <n v="5.19"/>
    <s v="No"/>
    <x v="0"/>
    <x v="0"/>
    <n v="1"/>
    <x v="1"/>
    <x v="1"/>
    <x v="2"/>
    <s v="29Jun1984"/>
    <n v="7151.09"/>
    <x v="1"/>
    <s v="tier - 2"/>
    <x v="3"/>
    <x v="32"/>
  </r>
  <r>
    <x v="1472"/>
    <s v="Whitcraft"/>
    <n v="34.32"/>
    <n v="9.17"/>
    <s v="No"/>
    <x v="0"/>
    <x v="0"/>
    <n v="0"/>
    <x v="1"/>
    <x v="0"/>
    <x v="0"/>
    <s v="30Jul1978"/>
    <n v="7147.47"/>
    <x v="1"/>
    <s v="tier - 3"/>
    <x v="0"/>
    <x v="9"/>
  </r>
  <r>
    <x v="1473"/>
    <s v="Salazar"/>
    <n v="22.3"/>
    <n v="4.95"/>
    <s v="Yes"/>
    <x v="0"/>
    <x v="0"/>
    <n v="0"/>
    <x v="1"/>
    <x v="2"/>
    <x v="2"/>
    <s v="24Jun1976"/>
    <n v="7147.11"/>
    <x v="2"/>
    <s v="tier - 2"/>
    <x v="3"/>
    <x v="17"/>
  </r>
  <r>
    <x v="1474"/>
    <s v="Todd"/>
    <n v="27.835000000000001"/>
    <n v="6.03"/>
    <s v="No"/>
    <x v="0"/>
    <x v="0"/>
    <n v="1"/>
    <x v="1"/>
    <x v="1"/>
    <x v="1"/>
    <s v="21Nov1984"/>
    <n v="7144.86"/>
    <x v="1"/>
    <s v="tier - 2"/>
    <x v="2"/>
    <x v="32"/>
  </r>
  <r>
    <x v="1475"/>
    <s v="Pond"/>
    <n v="39.229999999999997"/>
    <n v="5.36"/>
    <s v="No"/>
    <x v="0"/>
    <x v="0"/>
    <n v="0"/>
    <x v="1"/>
    <x v="0"/>
    <x v="2"/>
    <s v="8Aug1999"/>
    <n v="7144.4"/>
    <x v="1"/>
    <s v="tier - 1"/>
    <x v="13"/>
    <x v="35"/>
  </r>
  <r>
    <x v="1476"/>
    <s v="Egan"/>
    <n v="19.95"/>
    <n v="6.11"/>
    <s v="No"/>
    <x v="0"/>
    <x v="0"/>
    <n v="1"/>
    <x v="1"/>
    <x v="2"/>
    <x v="1"/>
    <s v="7Jul1984"/>
    <n v="7133.9"/>
    <x v="1"/>
    <s v="tier - 1"/>
    <x v="2"/>
    <x v="32"/>
  </r>
  <r>
    <x v="1477"/>
    <s v="Bersani"/>
    <n v="34.64"/>
    <n v="4.88"/>
    <s v="No"/>
    <x v="0"/>
    <x v="1"/>
    <n v="1"/>
    <x v="1"/>
    <x v="0"/>
    <x v="2"/>
    <s v="1Aug1993"/>
    <n v="7128.64"/>
    <x v="1"/>
    <s v="tier - 2"/>
    <x v="14"/>
    <x v="21"/>
  </r>
  <r>
    <x v="1478"/>
    <s v="Creech"/>
    <n v="18.75"/>
    <n v="6.72"/>
    <s v="No"/>
    <x v="0"/>
    <x v="0"/>
    <n v="0"/>
    <x v="1"/>
    <x v="2"/>
    <x v="0"/>
    <s v="29Jun1968"/>
    <n v="7125.25"/>
    <x v="2"/>
    <s v="tier - 2"/>
    <x v="0"/>
    <x v="0"/>
  </r>
  <r>
    <x v="1479"/>
    <s v="Sudres"/>
    <n v="26.48"/>
    <n v="4.2"/>
    <s v="No"/>
    <x v="0"/>
    <x v="0"/>
    <n v="1"/>
    <x v="1"/>
    <x v="1"/>
    <x v="2"/>
    <s v="11Aug1987"/>
    <n v="7106.81"/>
    <x v="1"/>
    <s v="tier - 1"/>
    <x v="1"/>
    <x v="38"/>
  </r>
  <r>
    <x v="1480"/>
    <s v="Couture"/>
    <n v="34.83"/>
    <n v="5.79"/>
    <s v="No"/>
    <x v="0"/>
    <x v="0"/>
    <n v="1"/>
    <x v="1"/>
    <x v="0"/>
    <x v="1"/>
    <s v="18Jun1992"/>
    <n v="7096.98"/>
    <x v="1"/>
    <s v="tier - 2"/>
    <x v="1"/>
    <x v="34"/>
  </r>
  <r>
    <x v="1481"/>
    <s v="Willard"/>
    <n v="25.46"/>
    <n v="4.29"/>
    <s v="No"/>
    <x v="0"/>
    <x v="0"/>
    <n v="0"/>
    <x v="1"/>
    <x v="1"/>
    <x v="2"/>
    <s v="6Oct1982"/>
    <n v="7077.19"/>
    <x v="1"/>
    <s v="tier - 3"/>
    <x v="2"/>
    <x v="37"/>
  </r>
  <r>
    <x v="1482"/>
    <s v="Patronick"/>
    <n v="23.31"/>
    <n v="8.27"/>
    <s v="No"/>
    <x v="0"/>
    <x v="0"/>
    <n v="0"/>
    <x v="1"/>
    <x v="2"/>
    <x v="0"/>
    <s v="24Jun1978"/>
    <n v="7054.41"/>
    <x v="1"/>
    <s v="tier - 2"/>
    <x v="0"/>
    <x v="9"/>
  </r>
  <r>
    <x v="1483"/>
    <s v="Depasquale"/>
    <n v="29"/>
    <n v="4.5599999999999996"/>
    <s v="No"/>
    <x v="0"/>
    <x v="0"/>
    <n v="0"/>
    <x v="1"/>
    <x v="1"/>
    <x v="2"/>
    <s v="28Jun1980"/>
    <n v="7050.64"/>
    <x v="1"/>
    <s v="tier - 3"/>
    <x v="3"/>
    <x v="26"/>
  </r>
  <r>
    <x v="1484"/>
    <s v="Lavergne"/>
    <n v="32.869999999999997"/>
    <n v="5.33"/>
    <s v="No"/>
    <x v="0"/>
    <x v="0"/>
    <n v="0"/>
    <x v="1"/>
    <x v="0"/>
    <x v="2"/>
    <s v="21Jul1980"/>
    <n v="7050.02"/>
    <x v="1"/>
    <s v="tier - 1"/>
    <x v="2"/>
    <x v="26"/>
  </r>
  <r>
    <x v="1485"/>
    <s v="Kawakami"/>
    <n v="26.18"/>
    <n v="5.63"/>
    <s v="No"/>
    <x v="0"/>
    <x v="0"/>
    <n v="0"/>
    <x v="1"/>
    <x v="1"/>
    <x v="2"/>
    <s v="22Oct1980"/>
    <n v="7046.72"/>
    <x v="1"/>
    <s v="tier - 3"/>
    <x v="0"/>
    <x v="26"/>
  </r>
  <r>
    <x v="1486"/>
    <s v="Gonsalves"/>
    <n v="25.3"/>
    <n v="5.12"/>
    <s v="No"/>
    <x v="0"/>
    <x v="0"/>
    <n v="0"/>
    <x v="1"/>
    <x v="1"/>
    <x v="2"/>
    <s v="26Jul1980"/>
    <n v="7045.5"/>
    <x v="1"/>
    <s v="tier - 1"/>
    <x v="3"/>
    <x v="26"/>
  </r>
  <r>
    <x v="1487"/>
    <s v="Peck"/>
    <n v="36.94"/>
    <n v="5.15"/>
    <s v="Yes"/>
    <x v="0"/>
    <x v="0"/>
    <n v="1"/>
    <x v="1"/>
    <x v="0"/>
    <x v="2"/>
    <s v="29Oct1995"/>
    <n v="7042.11"/>
    <x v="1"/>
    <s v="tier - 3"/>
    <x v="1"/>
    <x v="40"/>
  </r>
  <r>
    <x v="1488"/>
    <s v="Aure"/>
    <n v="22.86"/>
    <n v="7.5"/>
    <s v="No"/>
    <x v="0"/>
    <x v="0"/>
    <n v="0"/>
    <x v="1"/>
    <x v="2"/>
    <x v="0"/>
    <s v="2Jun1978"/>
    <n v="7033.08"/>
    <x v="1"/>
    <s v="tier - 2"/>
    <x v="0"/>
    <x v="1"/>
  </r>
  <r>
    <x v="1489"/>
    <s v="Mattingly"/>
    <n v="18.760000000000002"/>
    <n v="4.88"/>
    <s v="Yes"/>
    <x v="0"/>
    <x v="1"/>
    <n v="1"/>
    <x v="1"/>
    <x v="2"/>
    <x v="2"/>
    <s v="6Jul1969"/>
    <n v="7003.1"/>
    <x v="1"/>
    <s v="tier - 3"/>
    <x v="0"/>
    <x v="16"/>
  </r>
  <r>
    <x v="1490"/>
    <s v="Stelpflug"/>
    <n v="24.36"/>
    <n v="5.57"/>
    <s v="No"/>
    <x v="0"/>
    <x v="0"/>
    <n v="0"/>
    <x v="1"/>
    <x v="2"/>
    <x v="2"/>
    <s v="1Sep1982"/>
    <n v="6989.95"/>
    <x v="1"/>
    <s v="tier - 1"/>
    <x v="0"/>
    <x v="37"/>
  </r>
  <r>
    <x v="1491"/>
    <s v="Sanchez Antognini"/>
    <n v="32.299999999999997"/>
    <n v="5.31"/>
    <s v="No"/>
    <x v="0"/>
    <x v="0"/>
    <n v="0"/>
    <x v="1"/>
    <x v="0"/>
    <x v="2"/>
    <s v="18Oct1982"/>
    <n v="6986.7"/>
    <x v="2"/>
    <s v="tier - 1"/>
    <x v="1"/>
    <x v="37"/>
  </r>
  <r>
    <x v="1492"/>
    <s v="Condon"/>
    <n v="22.704999999999998"/>
    <n v="4.57"/>
    <s v="Yes"/>
    <x v="0"/>
    <x v="0"/>
    <n v="0"/>
    <x v="1"/>
    <x v="2"/>
    <x v="2"/>
    <s v="10Dec1985"/>
    <n v="6985.51"/>
    <x v="1"/>
    <s v="tier - 2"/>
    <x v="9"/>
    <x v="18"/>
  </r>
  <r>
    <x v="1493"/>
    <s v="Magato"/>
    <n v="21.79"/>
    <n v="8.6999999999999993"/>
    <s v="Yes"/>
    <x v="0"/>
    <x v="0"/>
    <n v="1"/>
    <x v="1"/>
    <x v="2"/>
    <x v="0"/>
    <s v="3Jun1975"/>
    <n v="6965.21"/>
    <x v="1"/>
    <s v="tier - 3"/>
    <x v="0"/>
    <x v="20"/>
  </r>
  <r>
    <x v="1494"/>
    <s v="Dombrowski"/>
    <n v="24.52"/>
    <n v="4.76"/>
    <s v="No"/>
    <x v="0"/>
    <x v="0"/>
    <n v="0"/>
    <x v="1"/>
    <x v="2"/>
    <x v="2"/>
    <s v="18Aug1980"/>
    <n v="6951.12"/>
    <x v="1"/>
    <s v="tier - 2"/>
    <x v="0"/>
    <x v="26"/>
  </r>
  <r>
    <x v="1495"/>
    <s v="Ohara"/>
    <n v="39.520000000000003"/>
    <n v="11.81"/>
    <s v="No"/>
    <x v="0"/>
    <x v="0"/>
    <n v="0"/>
    <x v="1"/>
    <x v="0"/>
    <x v="0"/>
    <s v="15Dec1978"/>
    <n v="6948.7"/>
    <x v="0"/>
    <s v="tier - 2"/>
    <x v="1"/>
    <x v="9"/>
  </r>
  <r>
    <x v="1496"/>
    <s v="Cifuentes Fetiva"/>
    <n v="24.49"/>
    <n v="4.67"/>
    <s v="No"/>
    <x v="0"/>
    <x v="0"/>
    <n v="0"/>
    <x v="1"/>
    <x v="2"/>
    <x v="2"/>
    <s v="5Oct1980"/>
    <n v="6940.94"/>
    <x v="1"/>
    <s v="tier - 3"/>
    <x v="0"/>
    <x v="26"/>
  </r>
  <r>
    <x v="1497"/>
    <s v="Keno"/>
    <n v="26.315000000000001"/>
    <n v="6.02"/>
    <s v="No"/>
    <x v="0"/>
    <x v="0"/>
    <n v="0"/>
    <x v="1"/>
    <x v="1"/>
    <x v="1"/>
    <s v="30Aug1980"/>
    <n v="6940.91"/>
    <x v="1"/>
    <s v="tier - 2"/>
    <x v="1"/>
    <x v="26"/>
  </r>
  <r>
    <x v="1498"/>
    <s v="Bruce"/>
    <n v="22.58"/>
    <n v="7.46"/>
    <s v="No"/>
    <x v="0"/>
    <x v="0"/>
    <n v="0"/>
    <x v="1"/>
    <x v="2"/>
    <x v="0"/>
    <s v="29Nov1978"/>
    <n v="6938.11"/>
    <x v="1"/>
    <s v="tier - 2"/>
    <x v="0"/>
    <x v="9"/>
  </r>
  <r>
    <x v="1499"/>
    <s v="Lorch"/>
    <n v="19.475000000000001"/>
    <n v="4.74"/>
    <s v="No"/>
    <x v="0"/>
    <x v="0"/>
    <n v="1"/>
    <x v="1"/>
    <x v="2"/>
    <x v="2"/>
    <s v="5Sep1984"/>
    <n v="6933.24"/>
    <x v="1"/>
    <s v="tier - 3"/>
    <x v="1"/>
    <x v="32"/>
  </r>
  <r>
    <x v="1500"/>
    <s v="Sullivan"/>
    <n v="26.33"/>
    <n v="4.79"/>
    <s v="No"/>
    <x v="0"/>
    <x v="0"/>
    <n v="0"/>
    <x v="1"/>
    <x v="1"/>
    <x v="2"/>
    <s v="21Dec1989"/>
    <n v="6895.19"/>
    <x v="1"/>
    <s v="tier - 3"/>
    <x v="2"/>
    <x v="4"/>
  </r>
  <r>
    <x v="1501"/>
    <s v="Cave"/>
    <n v="17.29"/>
    <n v="5.35"/>
    <s v="Yes"/>
    <x v="0"/>
    <x v="0"/>
    <n v="0"/>
    <x v="1"/>
    <x v="3"/>
    <x v="2"/>
    <s v="10Sep1985"/>
    <n v="6877.98"/>
    <x v="1"/>
    <s v="tier - 1"/>
    <x v="2"/>
    <x v="18"/>
  </r>
  <r>
    <x v="1502"/>
    <s v="Gudenkauf"/>
    <n v="42.88"/>
    <n v="4.87"/>
    <s v="No"/>
    <x v="1"/>
    <x v="0"/>
    <n v="1"/>
    <x v="1"/>
    <x v="0"/>
    <x v="2"/>
    <s v="24Dec2004"/>
    <n v="6876.53"/>
    <x v="1"/>
    <s v="tier - 1"/>
    <x v="1"/>
    <x v="41"/>
  </r>
  <r>
    <x v="1503"/>
    <s v="Thomas"/>
    <n v="32.200000000000003"/>
    <n v="10.09"/>
    <s v="Yes"/>
    <x v="0"/>
    <x v="0"/>
    <n v="0"/>
    <x v="1"/>
    <x v="0"/>
    <x v="0"/>
    <s v="23Jun1981"/>
    <n v="6875.96"/>
    <x v="1"/>
    <s v="tier - 2"/>
    <x v="3"/>
    <x v="36"/>
  </r>
  <r>
    <x v="1504"/>
    <s v="Holley"/>
    <n v="18.75"/>
    <n v="5.47"/>
    <s v="Yes"/>
    <x v="0"/>
    <x v="1"/>
    <n v="1"/>
    <x v="1"/>
    <x v="2"/>
    <x v="2"/>
    <s v="23Oct1969"/>
    <n v="6868.39"/>
    <x v="1"/>
    <s v="tier - 2"/>
    <x v="0"/>
    <x v="16"/>
  </r>
  <r>
    <x v="1505"/>
    <s v="Kemble"/>
    <n v="22.36"/>
    <n v="8.6"/>
    <s v="No"/>
    <x v="0"/>
    <x v="0"/>
    <n v="0"/>
    <x v="1"/>
    <x v="2"/>
    <x v="0"/>
    <s v="5Aug1978"/>
    <n v="6863.49"/>
    <x v="1"/>
    <s v="tier - 1"/>
    <x v="0"/>
    <x v="9"/>
  </r>
  <r>
    <x v="1506"/>
    <s v="Bentley"/>
    <n v="23.94"/>
    <n v="10.74"/>
    <s v="Yes"/>
    <x v="0"/>
    <x v="0"/>
    <n v="0"/>
    <x v="1"/>
    <x v="2"/>
    <x v="0"/>
    <s v="19Jun1981"/>
    <n v="6858.48"/>
    <x v="1"/>
    <s v="tier - 2"/>
    <x v="9"/>
    <x v="36"/>
  </r>
  <r>
    <x v="1507"/>
    <s v="Jones"/>
    <n v="30.1"/>
    <n v="4.3899999999999997"/>
    <s v="No"/>
    <x v="0"/>
    <x v="1"/>
    <n v="1"/>
    <x v="1"/>
    <x v="0"/>
    <x v="2"/>
    <s v="4Nov1979"/>
    <n v="6849.03"/>
    <x v="1"/>
    <s v="tier - 2"/>
    <x v="3"/>
    <x v="19"/>
  </r>
  <r>
    <x v="1508"/>
    <s v="Tremblay"/>
    <n v="21.93"/>
    <n v="6.3"/>
    <s v="No"/>
    <x v="0"/>
    <x v="0"/>
    <n v="0"/>
    <x v="1"/>
    <x v="2"/>
    <x v="1"/>
    <s v="15Jun1977"/>
    <n v="6843.17"/>
    <x v="1"/>
    <s v="tier - 1"/>
    <x v="0"/>
    <x v="1"/>
  </r>
  <r>
    <x v="1509"/>
    <s v="Bellucci"/>
    <n v="39.75"/>
    <n v="5.41"/>
    <s v="No"/>
    <x v="1"/>
    <x v="0"/>
    <n v="1"/>
    <x v="1"/>
    <x v="0"/>
    <x v="2"/>
    <s v="30Nov2000"/>
    <n v="6842.28"/>
    <x v="1"/>
    <s v="tier - 1"/>
    <x v="1"/>
    <x v="22"/>
  </r>
  <r>
    <x v="1510"/>
    <s v="Collins"/>
    <n v="26.03"/>
    <n v="4.47"/>
    <s v="No"/>
    <x v="0"/>
    <x v="1"/>
    <n v="1"/>
    <x v="1"/>
    <x v="1"/>
    <x v="2"/>
    <s v="15Jul1979"/>
    <n v="6837.37"/>
    <x v="2"/>
    <s v="tier - 1"/>
    <x v="4"/>
    <x v="19"/>
  </r>
  <r>
    <x v="1511"/>
    <s v="Gillman"/>
    <n v="34.51"/>
    <n v="6.26"/>
    <s v="No"/>
    <x v="0"/>
    <x v="0"/>
    <n v="0"/>
    <x v="1"/>
    <x v="0"/>
    <x v="1"/>
    <s v="8Jul1994"/>
    <n v="6827.69"/>
    <x v="1"/>
    <s v="tier - 2"/>
    <x v="14"/>
    <x v="6"/>
  </r>
  <r>
    <x v="1512"/>
    <s v="West"/>
    <n v="19.32"/>
    <n v="11.58"/>
    <s v="Yes"/>
    <x v="0"/>
    <x v="0"/>
    <n v="1"/>
    <x v="1"/>
    <x v="2"/>
    <x v="0"/>
    <s v="17Aug1975"/>
    <n v="6809.46"/>
    <x v="1"/>
    <s v="tier - 1"/>
    <x v="1"/>
    <x v="28"/>
  </r>
  <r>
    <x v="1513"/>
    <s v="Chida"/>
    <n v="28.5"/>
    <n v="4.3600000000000003"/>
    <s v="No"/>
    <x v="0"/>
    <x v="0"/>
    <n v="0"/>
    <x v="1"/>
    <x v="1"/>
    <x v="2"/>
    <s v="29Jun1991"/>
    <n v="6799.46"/>
    <x v="0"/>
    <s v="tier - 2"/>
    <x v="7"/>
    <x v="42"/>
  </r>
  <r>
    <x v="1514"/>
    <s v="Reisenauer"/>
    <n v="30.875"/>
    <n v="4.1399999999999997"/>
    <s v="Yes"/>
    <x v="0"/>
    <x v="0"/>
    <n v="0"/>
    <x v="1"/>
    <x v="0"/>
    <x v="2"/>
    <s v="24Dec1985"/>
    <n v="6796.86"/>
    <x v="2"/>
    <s v="tier - 3"/>
    <x v="1"/>
    <x v="18"/>
  </r>
  <r>
    <x v="1515"/>
    <s v="Rosenberg-Wohl"/>
    <n v="24.02"/>
    <n v="4.38"/>
    <s v="No"/>
    <x v="0"/>
    <x v="0"/>
    <n v="0"/>
    <x v="1"/>
    <x v="2"/>
    <x v="2"/>
    <s v="23Nov1980"/>
    <n v="6781.52"/>
    <x v="1"/>
    <s v="tier - 2"/>
    <x v="0"/>
    <x v="26"/>
  </r>
  <r>
    <x v="1516"/>
    <s v="Theriault"/>
    <n v="36.08"/>
    <n v="11.61"/>
    <s v="Yes"/>
    <x v="0"/>
    <x v="0"/>
    <n v="0"/>
    <x v="1"/>
    <x v="0"/>
    <x v="0"/>
    <s v="8Oct1981"/>
    <n v="6781.35"/>
    <x v="1"/>
    <s v="tier - 1"/>
    <x v="0"/>
    <x v="36"/>
  </r>
  <r>
    <x v="1517"/>
    <s v="Manuel"/>
    <n v="32.200000000000003"/>
    <n v="10.59"/>
    <s v="Yes"/>
    <x v="0"/>
    <x v="0"/>
    <n v="0"/>
    <x v="1"/>
    <x v="0"/>
    <x v="0"/>
    <s v="3Sep1981"/>
    <n v="6775.96"/>
    <x v="1"/>
    <s v="tier - 3"/>
    <x v="3"/>
    <x v="36"/>
  </r>
  <r>
    <x v="1518"/>
    <s v="Demko"/>
    <n v="28.05"/>
    <n v="11.85"/>
    <s v="Yes"/>
    <x v="0"/>
    <x v="0"/>
    <n v="0"/>
    <x v="1"/>
    <x v="1"/>
    <x v="0"/>
    <s v="21Sep1981"/>
    <n v="6770.19"/>
    <x v="1"/>
    <s v="tier - 3"/>
    <x v="0"/>
    <x v="36"/>
  </r>
  <r>
    <x v="1519"/>
    <s v="Battaglia"/>
    <n v="19"/>
    <n v="5.46"/>
    <s v="Yes"/>
    <x v="0"/>
    <x v="0"/>
    <n v="1"/>
    <x v="1"/>
    <x v="2"/>
    <x v="2"/>
    <s v="10Oct1988"/>
    <n v="6753.04"/>
    <x v="1"/>
    <s v="tier - 2"/>
    <x v="2"/>
    <x v="24"/>
  </r>
  <r>
    <x v="1520"/>
    <s v="Follo"/>
    <n v="16.13"/>
    <n v="4.54"/>
    <s v="Yes"/>
    <x v="0"/>
    <x v="0"/>
    <n v="2"/>
    <x v="1"/>
    <x v="3"/>
    <x v="2"/>
    <s v="9Dec1966"/>
    <n v="6750.27"/>
    <x v="2"/>
    <s v="tier - 2"/>
    <x v="0"/>
    <x v="25"/>
  </r>
  <r>
    <x v="1521"/>
    <s v="Barana"/>
    <n v="18.77"/>
    <n v="11.98"/>
    <s v="Yes"/>
    <x v="0"/>
    <x v="0"/>
    <n v="2"/>
    <x v="1"/>
    <x v="2"/>
    <x v="0"/>
    <s v="17Jun1970"/>
    <n v="6749.63"/>
    <x v="1"/>
    <s v="tier - 1"/>
    <x v="0"/>
    <x v="2"/>
  </r>
  <r>
    <x v="1522"/>
    <s v="Lysaght"/>
    <n v="28.88"/>
    <n v="6.59"/>
    <s v="Yes"/>
    <x v="0"/>
    <x v="0"/>
    <n v="1"/>
    <x v="1"/>
    <x v="1"/>
    <x v="0"/>
    <s v="5Jun1986"/>
    <n v="6748.59"/>
    <x v="2"/>
    <s v="tier - 1"/>
    <x v="4"/>
    <x v="18"/>
  </r>
  <r>
    <x v="1523"/>
    <s v="Chalmers"/>
    <n v="27.55"/>
    <n v="10.83"/>
    <s v="Yes"/>
    <x v="0"/>
    <x v="0"/>
    <n v="1"/>
    <x v="1"/>
    <x v="1"/>
    <x v="0"/>
    <s v="7Aug1986"/>
    <n v="6746.74"/>
    <x v="2"/>
    <s v="tier - 2"/>
    <x v="4"/>
    <x v="27"/>
  </r>
  <r>
    <x v="1524"/>
    <s v="Phillippi"/>
    <n v="15.6"/>
    <n v="8.6"/>
    <s v="No"/>
    <x v="0"/>
    <x v="0"/>
    <n v="0"/>
    <x v="1"/>
    <x v="3"/>
    <x v="0"/>
    <s v="18Jul1968"/>
    <n v="6738.84"/>
    <x v="2"/>
    <s v="tier - 1"/>
    <x v="1"/>
    <x v="0"/>
  </r>
  <r>
    <x v="1525"/>
    <s v="MacPherson"/>
    <n v="21.99"/>
    <n v="11.17"/>
    <s v="No"/>
    <x v="0"/>
    <x v="0"/>
    <n v="0"/>
    <x v="1"/>
    <x v="2"/>
    <x v="0"/>
    <s v="21Oct1978"/>
    <n v="6737.98"/>
    <x v="1"/>
    <s v="tier - 3"/>
    <x v="0"/>
    <x v="9"/>
  </r>
  <r>
    <x v="1526"/>
    <s v="Delfidio"/>
    <n v="34.85"/>
    <n v="5.75"/>
    <s v="No"/>
    <x v="0"/>
    <x v="0"/>
    <n v="0"/>
    <x v="1"/>
    <x v="0"/>
    <x v="1"/>
    <s v="13Jun1994"/>
    <n v="6721.37"/>
    <x v="1"/>
    <s v="tier - 1"/>
    <x v="1"/>
    <x v="6"/>
  </r>
  <r>
    <x v="1527"/>
    <s v="Cummings"/>
    <n v="24.51"/>
    <n v="4.83"/>
    <s v="Yes"/>
    <x v="0"/>
    <x v="1"/>
    <n v="1"/>
    <x v="1"/>
    <x v="2"/>
    <x v="2"/>
    <s v="12Jun1983"/>
    <n v="6710.19"/>
    <x v="2"/>
    <s v="tier - 3"/>
    <x v="1"/>
    <x v="33"/>
  </r>
  <r>
    <x v="1528"/>
    <s v="Schroegel"/>
    <n v="19.399999999999999"/>
    <n v="11.93"/>
    <s v="No"/>
    <x v="0"/>
    <x v="0"/>
    <n v="0"/>
    <x v="1"/>
    <x v="2"/>
    <x v="0"/>
    <s v="12Dec1971"/>
    <n v="6706.47"/>
    <x v="1"/>
    <s v="tier - 1"/>
    <x v="0"/>
    <x v="14"/>
  </r>
  <r>
    <x v="1529"/>
    <s v="Williams"/>
    <n v="15.1"/>
    <n v="8.41"/>
    <s v="No"/>
    <x v="0"/>
    <x v="0"/>
    <n v="0"/>
    <x v="1"/>
    <x v="3"/>
    <x v="0"/>
    <s v="13Jul1968"/>
    <n v="6700.56"/>
    <x v="2"/>
    <s v="tier - 1"/>
    <x v="1"/>
    <x v="0"/>
  </r>
  <r>
    <x v="1530"/>
    <s v="Casey"/>
    <n v="23.37"/>
    <n v="5.59"/>
    <s v="Yes"/>
    <x v="0"/>
    <x v="0"/>
    <n v="0"/>
    <x v="1"/>
    <x v="2"/>
    <x v="2"/>
    <s v="9Jul1985"/>
    <n v="6686.43"/>
    <x v="1"/>
    <s v="tier - 3"/>
    <x v="1"/>
    <x v="18"/>
  </r>
  <r>
    <x v="1531"/>
    <s v="Randall"/>
    <n v="42.4"/>
    <n v="4.0599999999999996"/>
    <s v="No"/>
    <x v="0"/>
    <x v="0"/>
    <n v="0"/>
    <x v="1"/>
    <x v="0"/>
    <x v="2"/>
    <s v="20Oct1989"/>
    <n v="6666.24"/>
    <x v="2"/>
    <s v="tier - 1"/>
    <x v="3"/>
    <x v="4"/>
  </r>
  <r>
    <x v="1532"/>
    <s v="Doyon"/>
    <n v="28.405000000000001"/>
    <n v="7.02"/>
    <s v="Yes"/>
    <x v="0"/>
    <x v="0"/>
    <n v="0"/>
    <x v="1"/>
    <x v="1"/>
    <x v="0"/>
    <s v="17Sep1981"/>
    <n v="6664.69"/>
    <x v="2"/>
    <s v="tier - 1"/>
    <x v="1"/>
    <x v="36"/>
  </r>
  <r>
    <x v="1533"/>
    <s v="Sankey"/>
    <n v="23.4"/>
    <n v="4.47"/>
    <s v="No"/>
    <x v="0"/>
    <x v="0"/>
    <n v="0"/>
    <x v="1"/>
    <x v="2"/>
    <x v="2"/>
    <s v="27Sep1982"/>
    <n v="6664.32"/>
    <x v="1"/>
    <s v="tier - 2"/>
    <x v="0"/>
    <x v="37"/>
  </r>
  <r>
    <x v="1534"/>
    <s v="Stilgenbauer"/>
    <n v="33.44"/>
    <n v="4.54"/>
    <s v="No"/>
    <x v="0"/>
    <x v="0"/>
    <n v="0"/>
    <x v="1"/>
    <x v="0"/>
    <x v="2"/>
    <s v="19Nov1989"/>
    <n v="6653.79"/>
    <x v="1"/>
    <s v="tier - 1"/>
    <x v="0"/>
    <x v="4"/>
  </r>
  <r>
    <x v="1535"/>
    <s v="Jaskiewicz"/>
    <n v="21.12"/>
    <n v="4.99"/>
    <s v="No"/>
    <x v="0"/>
    <x v="0"/>
    <n v="1"/>
    <x v="1"/>
    <x v="2"/>
    <x v="2"/>
    <s v="1Jul1984"/>
    <n v="6652.53"/>
    <x v="2"/>
    <s v="tier - 2"/>
    <x v="0"/>
    <x v="32"/>
  </r>
  <r>
    <x v="1536"/>
    <s v="Deppen"/>
    <n v="18.48"/>
    <n v="10.84"/>
    <s v="Yes"/>
    <x v="0"/>
    <x v="0"/>
    <n v="2"/>
    <x v="1"/>
    <x v="3"/>
    <x v="0"/>
    <s v="8Nov1970"/>
    <n v="6651.26"/>
    <x v="1"/>
    <s v="tier - 3"/>
    <x v="0"/>
    <x v="2"/>
  </r>
  <r>
    <x v="1537"/>
    <s v="Hine"/>
    <n v="16.815000000000001"/>
    <n v="5.63"/>
    <s v="No"/>
    <x v="0"/>
    <x v="0"/>
    <n v="1"/>
    <x v="1"/>
    <x v="3"/>
    <x v="2"/>
    <s v="8Dec1984"/>
    <n v="6640.54"/>
    <x v="1"/>
    <s v="tier - 3"/>
    <x v="9"/>
    <x v="32"/>
  </r>
  <r>
    <x v="1538"/>
    <s v="Mathews"/>
    <n v="26.72"/>
    <n v="4.1399999999999997"/>
    <s v="No"/>
    <x v="0"/>
    <x v="0"/>
    <n v="0"/>
    <x v="1"/>
    <x v="1"/>
    <x v="2"/>
    <s v="6Jun1990"/>
    <n v="6639.3"/>
    <x v="1"/>
    <s v="tier - 2"/>
    <x v="14"/>
    <x v="4"/>
  </r>
  <r>
    <x v="1539"/>
    <s v="Yabu"/>
    <n v="41.42"/>
    <n v="5.17"/>
    <s v="No"/>
    <x v="0"/>
    <x v="1"/>
    <n v="1"/>
    <x v="1"/>
    <x v="0"/>
    <x v="2"/>
    <s v="4Sep2003"/>
    <n v="6638.16"/>
    <x v="1"/>
    <s v="tier - 1"/>
    <x v="1"/>
    <x v="39"/>
  </r>
  <r>
    <x v="1540"/>
    <s v="Strang"/>
    <n v="20.69"/>
    <n v="6.93"/>
    <s v="No"/>
    <x v="0"/>
    <x v="0"/>
    <n v="2"/>
    <x v="1"/>
    <x v="2"/>
    <x v="0"/>
    <s v="29Aug1973"/>
    <n v="6630.31"/>
    <x v="1"/>
    <s v="tier - 1"/>
    <x v="0"/>
    <x v="30"/>
  </r>
  <r>
    <x v="1541"/>
    <s v="Frank"/>
    <n v="41.23"/>
    <n v="4.24"/>
    <s v="No"/>
    <x v="0"/>
    <x v="0"/>
    <n v="0"/>
    <x v="1"/>
    <x v="0"/>
    <x v="2"/>
    <s v="28Aug1982"/>
    <n v="6610.11"/>
    <x v="2"/>
    <s v="tier - 2"/>
    <x v="5"/>
    <x v="37"/>
  </r>
  <r>
    <x v="1542"/>
    <s v="Shanley"/>
    <n v="29.9"/>
    <n v="5.91"/>
    <s v="No"/>
    <x v="0"/>
    <x v="0"/>
    <n v="0"/>
    <x v="1"/>
    <x v="0"/>
    <x v="1"/>
    <s v="7Nov1982"/>
    <n v="6600.36"/>
    <x v="1"/>
    <s v="tier - 3"/>
    <x v="3"/>
    <x v="37"/>
  </r>
  <r>
    <x v="1543"/>
    <s v="Mancebo Garcia"/>
    <n v="34.104999999999997"/>
    <n v="5.93"/>
    <s v="No"/>
    <x v="0"/>
    <x v="0"/>
    <n v="0"/>
    <x v="1"/>
    <x v="0"/>
    <x v="1"/>
    <s v="29Dec1982"/>
    <n v="6600.21"/>
    <x v="2"/>
    <s v="tier - 2"/>
    <x v="4"/>
    <x v="37"/>
  </r>
  <r>
    <x v="1544"/>
    <s v="Keehan"/>
    <n v="24.97"/>
    <n v="5.66"/>
    <s v="No"/>
    <x v="0"/>
    <x v="0"/>
    <n v="0"/>
    <x v="1"/>
    <x v="1"/>
    <x v="2"/>
    <s v="22Nov1982"/>
    <n v="6593.51"/>
    <x v="1"/>
    <s v="tier - 1"/>
    <x v="0"/>
    <x v="37"/>
  </r>
  <r>
    <x v="1545"/>
    <s v="Mahaney"/>
    <n v="34.799999999999997"/>
    <n v="4.1900000000000004"/>
    <s v="No"/>
    <x v="0"/>
    <x v="0"/>
    <n v="1"/>
    <x v="1"/>
    <x v="0"/>
    <x v="2"/>
    <s v="5Oct1984"/>
    <n v="6571.54"/>
    <x v="1"/>
    <s v="tier - 3"/>
    <x v="3"/>
    <x v="32"/>
  </r>
  <r>
    <x v="1546"/>
    <s v="Nolan"/>
    <n v="32.965000000000003"/>
    <n v="9.2100000000000009"/>
    <s v="Yes"/>
    <x v="0"/>
    <x v="0"/>
    <n v="0"/>
    <x v="1"/>
    <x v="0"/>
    <x v="0"/>
    <s v="20Jul1981"/>
    <n v="6571.02"/>
    <x v="1"/>
    <s v="tier - 1"/>
    <x v="1"/>
    <x v="36"/>
  </r>
  <r>
    <x v="1547"/>
    <s v="Sobrino"/>
    <n v="27.265000000000001"/>
    <n v="5.51"/>
    <s v="No"/>
    <x v="0"/>
    <x v="0"/>
    <n v="1"/>
    <x v="1"/>
    <x v="1"/>
    <x v="2"/>
    <s v="20Sep1984"/>
    <n v="6555.07"/>
    <x v="1"/>
    <s v="tier - 2"/>
    <x v="2"/>
    <x v="32"/>
  </r>
  <r>
    <x v="1548"/>
    <s v="Gennaro"/>
    <n v="17.059999999999999"/>
    <n v="8.5"/>
    <s v="No"/>
    <x v="0"/>
    <x v="0"/>
    <n v="0"/>
    <x v="1"/>
    <x v="3"/>
    <x v="0"/>
    <s v="11Dec1968"/>
    <n v="6552.01"/>
    <x v="2"/>
    <s v="tier - 2"/>
    <x v="0"/>
    <x v="0"/>
  </r>
  <r>
    <x v="1549"/>
    <s v="Mayer"/>
    <n v="36.29"/>
    <n v="6.23"/>
    <s v="No"/>
    <x v="0"/>
    <x v="0"/>
    <n v="0"/>
    <x v="1"/>
    <x v="0"/>
    <x v="1"/>
    <s v="6Aug1989"/>
    <n v="6551.75"/>
    <x v="1"/>
    <s v="tier - 2"/>
    <x v="2"/>
    <x v="4"/>
  </r>
  <r>
    <x v="1550"/>
    <s v="Becker"/>
    <n v="28.594999999999999"/>
    <n v="8.5299999999999994"/>
    <s v="Yes"/>
    <x v="0"/>
    <x v="0"/>
    <n v="1"/>
    <x v="1"/>
    <x v="1"/>
    <x v="0"/>
    <s v="18Dec1986"/>
    <n v="6548.2"/>
    <x v="1"/>
    <s v="tier - 3"/>
    <x v="1"/>
    <x v="27"/>
  </r>
  <r>
    <x v="1551"/>
    <s v="Moore"/>
    <n v="17.8"/>
    <n v="5.75"/>
    <s v="Yes"/>
    <x v="0"/>
    <x v="1"/>
    <n v="1"/>
    <x v="1"/>
    <x v="3"/>
    <x v="1"/>
    <s v="3Dec1969"/>
    <n v="6546.16"/>
    <x v="1"/>
    <s v="tier - 3"/>
    <x v="0"/>
    <x v="16"/>
  </r>
  <r>
    <x v="1552"/>
    <s v="Platt"/>
    <n v="21.4"/>
    <n v="5.6"/>
    <s v="No"/>
    <x v="0"/>
    <x v="0"/>
    <n v="0"/>
    <x v="1"/>
    <x v="2"/>
    <x v="2"/>
    <s v="2Oct1982"/>
    <n v="6536.68"/>
    <x v="1"/>
    <s v="tier - 2"/>
    <x v="1"/>
    <x v="37"/>
  </r>
  <r>
    <x v="1553"/>
    <s v="Brodeur"/>
    <n v="23.01"/>
    <n v="4.68"/>
    <s v="No"/>
    <x v="0"/>
    <x v="0"/>
    <n v="0"/>
    <x v="1"/>
    <x v="2"/>
    <x v="2"/>
    <s v="12Aug1982"/>
    <n v="6532.04"/>
    <x v="1"/>
    <s v="tier - 1"/>
    <x v="0"/>
    <x v="37"/>
  </r>
  <r>
    <x v="1554"/>
    <s v="Knight Pech"/>
    <n v="19.86"/>
    <n v="5.62"/>
    <s v="Yes"/>
    <x v="0"/>
    <x v="0"/>
    <n v="0"/>
    <x v="1"/>
    <x v="2"/>
    <x v="2"/>
    <s v="23Oct1976"/>
    <n v="6529.21"/>
    <x v="1"/>
    <s v="tier - 1"/>
    <x v="0"/>
    <x v="17"/>
  </r>
  <r>
    <x v="1555"/>
    <s v="Richter"/>
    <n v="33.58"/>
    <n v="5.08"/>
    <s v="No"/>
    <x v="0"/>
    <x v="0"/>
    <n v="0"/>
    <x v="1"/>
    <x v="0"/>
    <x v="2"/>
    <s v="7Jul1994"/>
    <n v="6512.24"/>
    <x v="1"/>
    <s v="tier - 1"/>
    <x v="14"/>
    <x v="6"/>
  </r>
  <r>
    <x v="1556"/>
    <s v="Jubinski"/>
    <n v="29.81"/>
    <n v="5.28"/>
    <s v="No"/>
    <x v="0"/>
    <x v="0"/>
    <n v="0"/>
    <x v="1"/>
    <x v="1"/>
    <x v="2"/>
    <s v="28Aug1982"/>
    <n v="6500.24"/>
    <x v="1"/>
    <s v="tier - 2"/>
    <x v="0"/>
    <x v="37"/>
  </r>
  <r>
    <x v="1557"/>
    <s v="Wall"/>
    <n v="27.4"/>
    <n v="4.6100000000000003"/>
    <s v="No"/>
    <x v="0"/>
    <x v="0"/>
    <n v="0"/>
    <x v="1"/>
    <x v="1"/>
    <x v="2"/>
    <s v="9Oct1982"/>
    <n v="6496.89"/>
    <x v="1"/>
    <s v="tier - 3"/>
    <x v="3"/>
    <x v="37"/>
  </r>
  <r>
    <x v="1558"/>
    <s v="McKay"/>
    <n v="17.98"/>
    <n v="6.57"/>
    <s v="Yes"/>
    <x v="0"/>
    <x v="0"/>
    <n v="2"/>
    <x v="1"/>
    <x v="3"/>
    <x v="0"/>
    <s v="1Dec1970"/>
    <n v="6481.67"/>
    <x v="1"/>
    <s v="tier - 2"/>
    <x v="0"/>
    <x v="2"/>
  </r>
  <r>
    <x v="1559"/>
    <s v="Oh"/>
    <n v="37.9"/>
    <n v="5.83"/>
    <s v="No"/>
    <x v="0"/>
    <x v="0"/>
    <n v="0"/>
    <x v="1"/>
    <x v="0"/>
    <x v="1"/>
    <s v="8Jun1980"/>
    <n v="6474.01"/>
    <x v="1"/>
    <s v="tier - 3"/>
    <x v="3"/>
    <x v="26"/>
  </r>
  <r>
    <x v="1560"/>
    <s v="Kessell"/>
    <n v="25.27"/>
    <n v="6.98"/>
    <s v="Yes"/>
    <x v="0"/>
    <x v="0"/>
    <n v="0"/>
    <x v="1"/>
    <x v="1"/>
    <x v="0"/>
    <s v="27Jul1981"/>
    <n v="6473.15"/>
    <x v="1"/>
    <s v="tier - 2"/>
    <x v="0"/>
    <x v="36"/>
  </r>
  <r>
    <x v="1561"/>
    <s v="Hidalgo Zambrano"/>
    <n v="29.26"/>
    <n v="4.03"/>
    <s v="No"/>
    <x v="0"/>
    <x v="0"/>
    <n v="1"/>
    <x v="1"/>
    <x v="1"/>
    <x v="2"/>
    <s v="1Nov1984"/>
    <n v="6457.84"/>
    <x v="1"/>
    <s v="tier - 3"/>
    <x v="1"/>
    <x v="32"/>
  </r>
  <r>
    <x v="1562"/>
    <s v="Caprario"/>
    <n v="27.835000000000001"/>
    <n v="4.5599999999999996"/>
    <s v="No"/>
    <x v="0"/>
    <x v="0"/>
    <n v="1"/>
    <x v="1"/>
    <x v="1"/>
    <x v="2"/>
    <s v="26Aug1984"/>
    <n v="6455.86"/>
    <x v="2"/>
    <s v="tier - 3"/>
    <x v="1"/>
    <x v="32"/>
  </r>
  <r>
    <x v="1563"/>
    <s v="Ryan"/>
    <n v="46.53"/>
    <n v="5.38"/>
    <s v="Yes"/>
    <x v="0"/>
    <x v="0"/>
    <n v="0"/>
    <x v="1"/>
    <x v="0"/>
    <x v="2"/>
    <s v="22Jul1985"/>
    <n v="6435.62"/>
    <x v="2"/>
    <s v="tier - 2"/>
    <x v="0"/>
    <x v="18"/>
  </r>
  <r>
    <x v="1564"/>
    <s v="Hoffman"/>
    <n v="20.58"/>
    <n v="11.04"/>
    <s v="Yes"/>
    <x v="0"/>
    <x v="0"/>
    <n v="1"/>
    <x v="1"/>
    <x v="2"/>
    <x v="0"/>
    <s v="5Aug1975"/>
    <n v="6423.48"/>
    <x v="1"/>
    <s v="tier - 3"/>
    <x v="0"/>
    <x v="28"/>
  </r>
  <r>
    <x v="1565"/>
    <s v="Wong"/>
    <n v="19.53"/>
    <n v="6.09"/>
    <s v="Yes"/>
    <x v="0"/>
    <x v="0"/>
    <n v="0"/>
    <x v="1"/>
    <x v="2"/>
    <x v="1"/>
    <s v="30Dec1976"/>
    <n v="6417.28"/>
    <x v="1"/>
    <s v="tier - 3"/>
    <x v="0"/>
    <x v="17"/>
  </r>
  <r>
    <x v="1566"/>
    <s v="Lea"/>
    <n v="27.7"/>
    <n v="4.71"/>
    <s v="No"/>
    <x v="0"/>
    <x v="0"/>
    <n v="1"/>
    <x v="1"/>
    <x v="1"/>
    <x v="2"/>
    <s v="4Sep1987"/>
    <n v="6414.18"/>
    <x v="1"/>
    <s v="tier - 2"/>
    <x v="3"/>
    <x v="38"/>
  </r>
  <r>
    <x v="1567"/>
    <s v="Patterson"/>
    <n v="18.920000000000002"/>
    <n v="8.18"/>
    <s v="No"/>
    <x v="0"/>
    <x v="0"/>
    <n v="0"/>
    <x v="1"/>
    <x v="2"/>
    <x v="0"/>
    <s v="22Aug1971"/>
    <n v="6412.34"/>
    <x v="1"/>
    <s v="tier - 3"/>
    <x v="0"/>
    <x v="14"/>
  </r>
  <r>
    <x v="1568"/>
    <s v="Quigley"/>
    <n v="17.760000000000002"/>
    <n v="11.18"/>
    <s v="Yes"/>
    <x v="0"/>
    <x v="0"/>
    <n v="2"/>
    <x v="1"/>
    <x v="3"/>
    <x v="0"/>
    <s v="20Aug1970"/>
    <n v="6407.05"/>
    <x v="1"/>
    <s v="tier - 1"/>
    <x v="0"/>
    <x v="2"/>
  </r>
  <r>
    <x v="1569"/>
    <s v="Korir"/>
    <n v="29.83"/>
    <n v="5.03"/>
    <s v="Yes"/>
    <x v="0"/>
    <x v="0"/>
    <n v="0"/>
    <x v="1"/>
    <x v="1"/>
    <x v="2"/>
    <s v="10Dec1985"/>
    <n v="6406.41"/>
    <x v="0"/>
    <s v="tier - 3"/>
    <x v="7"/>
    <x v="18"/>
  </r>
  <r>
    <x v="1570"/>
    <s v="Downs"/>
    <n v="23.465"/>
    <n v="5.56"/>
    <s v="No"/>
    <x v="0"/>
    <x v="0"/>
    <n v="1"/>
    <x v="1"/>
    <x v="2"/>
    <x v="2"/>
    <s v="9Sep1987"/>
    <n v="6402.29"/>
    <x v="1"/>
    <s v="tier - 3"/>
    <x v="2"/>
    <x v="38"/>
  </r>
  <r>
    <x v="1571"/>
    <s v="Young"/>
    <n v="29.355"/>
    <n v="4.33"/>
    <s v="No"/>
    <x v="0"/>
    <x v="0"/>
    <n v="0"/>
    <x v="1"/>
    <x v="1"/>
    <x v="2"/>
    <s v="28Oct1982"/>
    <n v="6393.6"/>
    <x v="1"/>
    <s v="tier - 1"/>
    <x v="1"/>
    <x v="37"/>
  </r>
  <r>
    <x v="1572"/>
    <s v="Zywek"/>
    <n v="35.49"/>
    <n v="5.21"/>
    <s v="Yes"/>
    <x v="0"/>
    <x v="1"/>
    <n v="1"/>
    <x v="1"/>
    <x v="0"/>
    <x v="2"/>
    <s v="16Aug1997"/>
    <n v="6389.53"/>
    <x v="1"/>
    <s v="tier - 2"/>
    <x v="14"/>
    <x v="31"/>
  </r>
  <r>
    <x v="1573"/>
    <s v="Faulkner"/>
    <n v="26.315000000000001"/>
    <n v="5.89"/>
    <s v="No"/>
    <x v="0"/>
    <x v="0"/>
    <n v="0"/>
    <x v="1"/>
    <x v="1"/>
    <x v="1"/>
    <s v="6Aug1982"/>
    <n v="6389.38"/>
    <x v="0"/>
    <s v="tier - 2"/>
    <x v="1"/>
    <x v="37"/>
  </r>
  <r>
    <x v="1574"/>
    <s v="Erspamer"/>
    <n v="19.79"/>
    <n v="4.8099999999999996"/>
    <s v="Yes"/>
    <x v="0"/>
    <x v="0"/>
    <n v="0"/>
    <x v="1"/>
    <x v="2"/>
    <x v="2"/>
    <s v="18Nov1976"/>
    <n v="6374.16"/>
    <x v="1"/>
    <s v="tier - 2"/>
    <x v="0"/>
    <x v="17"/>
  </r>
  <r>
    <x v="1575"/>
    <s v="Campbell"/>
    <n v="40.564999999999998"/>
    <n v="5.66"/>
    <s v="No"/>
    <x v="0"/>
    <x v="0"/>
    <n v="1"/>
    <x v="1"/>
    <x v="0"/>
    <x v="2"/>
    <s v="13Aug1984"/>
    <n v="6373.56"/>
    <x v="1"/>
    <s v="tier - 1"/>
    <x v="1"/>
    <x v="32"/>
  </r>
  <r>
    <x v="1576"/>
    <s v="Addison"/>
    <n v="18.03"/>
    <n v="10.66"/>
    <s v="Yes"/>
    <x v="0"/>
    <x v="0"/>
    <n v="2"/>
    <x v="1"/>
    <x v="3"/>
    <x v="0"/>
    <s v="9Nov1970"/>
    <n v="6367.31"/>
    <x v="1"/>
    <s v="tier - 1"/>
    <x v="0"/>
    <x v="2"/>
  </r>
  <r>
    <x v="1577"/>
    <s v="Wu"/>
    <n v="34.65"/>
    <n v="5.98"/>
    <s v="Yes"/>
    <x v="0"/>
    <x v="0"/>
    <n v="0"/>
    <x v="1"/>
    <x v="0"/>
    <x v="1"/>
    <s v="7Jul1996"/>
    <n v="6361.47"/>
    <x v="1"/>
    <s v="tier - 3"/>
    <x v="14"/>
    <x v="45"/>
  </r>
  <r>
    <x v="1578"/>
    <s v="Millett"/>
    <n v="42.94"/>
    <n v="4.34"/>
    <s v="No"/>
    <x v="0"/>
    <x v="0"/>
    <n v="0"/>
    <x v="1"/>
    <x v="0"/>
    <x v="2"/>
    <s v="24Jun1989"/>
    <n v="6360.99"/>
    <x v="1"/>
    <s v="tier - 2"/>
    <x v="1"/>
    <x v="4"/>
  </r>
  <r>
    <x v="1579"/>
    <s v="Bosl"/>
    <n v="31.254999999999999"/>
    <n v="5.17"/>
    <s v="No"/>
    <x v="0"/>
    <x v="0"/>
    <n v="0"/>
    <x v="1"/>
    <x v="0"/>
    <x v="2"/>
    <s v="30Oct1980"/>
    <n v="6358.78"/>
    <x v="1"/>
    <s v="tier - 1"/>
    <x v="1"/>
    <x v="26"/>
  </r>
  <r>
    <x v="1580"/>
    <s v="Goldberg"/>
    <n v="45.43"/>
    <n v="4.2300000000000004"/>
    <s v="Yes"/>
    <x v="0"/>
    <x v="1"/>
    <n v="1"/>
    <x v="1"/>
    <x v="0"/>
    <x v="2"/>
    <s v="19Aug1983"/>
    <n v="6356.27"/>
    <x v="2"/>
    <s v="tier - 2"/>
    <x v="0"/>
    <x v="33"/>
  </r>
  <r>
    <x v="1581"/>
    <s v="Kelley"/>
    <n v="32.340000000000003"/>
    <n v="4.88"/>
    <s v="Yes"/>
    <x v="0"/>
    <x v="1"/>
    <n v="1"/>
    <x v="1"/>
    <x v="0"/>
    <x v="2"/>
    <s v="21Oct1983"/>
    <n v="6338.08"/>
    <x v="1"/>
    <s v="tier - 1"/>
    <x v="0"/>
    <x v="33"/>
  </r>
  <r>
    <x v="1582"/>
    <s v="Johnston"/>
    <n v="25.46"/>
    <n v="9.7100000000000009"/>
    <s v="Yes"/>
    <x v="0"/>
    <x v="0"/>
    <n v="1"/>
    <x v="1"/>
    <x v="1"/>
    <x v="0"/>
    <s v="25Sep1986"/>
    <n v="6335.64"/>
    <x v="1"/>
    <s v="tier - 2"/>
    <x v="0"/>
    <x v="27"/>
  </r>
  <r>
    <x v="1583"/>
    <s v="Keating"/>
    <n v="37.145000000000003"/>
    <n v="5.32"/>
    <s v="No"/>
    <x v="0"/>
    <x v="0"/>
    <n v="0"/>
    <x v="1"/>
    <x v="0"/>
    <x v="2"/>
    <s v="13Aug1990"/>
    <n v="6334.34"/>
    <x v="1"/>
    <s v="tier - 2"/>
    <x v="2"/>
    <x v="3"/>
  </r>
  <r>
    <x v="1584"/>
    <s v="Duhon"/>
    <n v="30.8"/>
    <n v="5.83"/>
    <s v="Yes"/>
    <x v="0"/>
    <x v="0"/>
    <n v="0"/>
    <x v="1"/>
    <x v="0"/>
    <x v="1"/>
    <s v="15Dec1985"/>
    <n v="6313.76"/>
    <x v="1"/>
    <s v="tier - 1"/>
    <x v="0"/>
    <x v="18"/>
  </r>
  <r>
    <x v="1585"/>
    <s v="Briseno"/>
    <n v="29.5"/>
    <n v="5.54"/>
    <s v="Yes"/>
    <x v="0"/>
    <x v="0"/>
    <n v="0"/>
    <x v="1"/>
    <x v="1"/>
    <x v="2"/>
    <s v="19Nov1985"/>
    <n v="6311.95"/>
    <x v="1"/>
    <s v="tier - 1"/>
    <x v="3"/>
    <x v="18"/>
  </r>
  <r>
    <x v="1586"/>
    <s v="Besse"/>
    <n v="43.39"/>
    <n v="5.85"/>
    <s v="No"/>
    <x v="1"/>
    <x v="0"/>
    <n v="1"/>
    <x v="1"/>
    <x v="0"/>
    <x v="1"/>
    <s v="27Jul2004"/>
    <n v="6311.11"/>
    <x v="1"/>
    <s v="tier - 2"/>
    <x v="3"/>
    <x v="41"/>
  </r>
  <r>
    <x v="1587"/>
    <s v="Shillings"/>
    <n v="15.08"/>
    <n v="4.8499999999999996"/>
    <s v="Yes"/>
    <x v="0"/>
    <x v="1"/>
    <n v="1"/>
    <x v="1"/>
    <x v="3"/>
    <x v="2"/>
    <s v="4Sep1969"/>
    <n v="6305.61"/>
    <x v="1"/>
    <s v="tier - 2"/>
    <x v="1"/>
    <x v="16"/>
  </r>
  <r>
    <x v="1588"/>
    <s v="Tate"/>
    <n v="20.48"/>
    <n v="11.09"/>
    <s v="No"/>
    <x v="0"/>
    <x v="0"/>
    <n v="0"/>
    <x v="1"/>
    <x v="2"/>
    <x v="0"/>
    <s v="17Sep1974"/>
    <n v="6302.23"/>
    <x v="1"/>
    <s v="tier - 1"/>
    <x v="0"/>
    <x v="20"/>
  </r>
  <r>
    <x v="1589"/>
    <s v="Arsenault"/>
    <n v="34.450000000000003"/>
    <n v="5.58"/>
    <s v="Yes"/>
    <x v="0"/>
    <x v="0"/>
    <n v="0"/>
    <x v="1"/>
    <x v="0"/>
    <x v="2"/>
    <s v="4Jul1996"/>
    <n v="6293.63"/>
    <x v="1"/>
    <s v="tier - 3"/>
    <x v="14"/>
    <x v="45"/>
  </r>
  <r>
    <x v="1590"/>
    <s v="Hengoed"/>
    <n v="34.21"/>
    <n v="9.7200000000000006"/>
    <s v="Yes"/>
    <x v="0"/>
    <x v="0"/>
    <n v="0"/>
    <x v="1"/>
    <x v="0"/>
    <x v="0"/>
    <s v="26Aug1981"/>
    <n v="6289.75"/>
    <x v="1"/>
    <s v="tier - 3"/>
    <x v="0"/>
    <x v="36"/>
  </r>
  <r>
    <x v="1591"/>
    <s v="Aller"/>
    <n v="28.8"/>
    <n v="11.41"/>
    <s v="Yes"/>
    <x v="0"/>
    <x v="0"/>
    <n v="0"/>
    <x v="1"/>
    <x v="1"/>
    <x v="0"/>
    <s v="24Nov1981"/>
    <n v="6282.24"/>
    <x v="1"/>
    <s v="tier - 1"/>
    <x v="3"/>
    <x v="36"/>
  </r>
  <r>
    <x v="1592"/>
    <s v="Pisano"/>
    <n v="31.74"/>
    <n v="4.46"/>
    <s v="No"/>
    <x v="0"/>
    <x v="1"/>
    <n v="1"/>
    <x v="1"/>
    <x v="0"/>
    <x v="2"/>
    <s v="16Oct1993"/>
    <n v="6276.3"/>
    <x v="1"/>
    <s v="tier - 1"/>
    <x v="15"/>
    <x v="21"/>
  </r>
  <r>
    <x v="1593"/>
    <s v="Sanca"/>
    <n v="21.78"/>
    <n v="9.31"/>
    <s v="Yes"/>
    <x v="0"/>
    <x v="0"/>
    <n v="0"/>
    <x v="1"/>
    <x v="2"/>
    <x v="0"/>
    <s v="30Jun1981"/>
    <n v="6272.48"/>
    <x v="0"/>
    <s v="tier - 3"/>
    <x v="0"/>
    <x v="36"/>
  </r>
  <r>
    <x v="1594"/>
    <s v="Bond"/>
    <n v="23.75"/>
    <n v="5.03"/>
    <s v="No"/>
    <x v="0"/>
    <x v="0"/>
    <n v="1"/>
    <x v="1"/>
    <x v="2"/>
    <x v="2"/>
    <s v="25Sep1984"/>
    <n v="6269.33"/>
    <x v="1"/>
    <s v="tier - 1"/>
    <x v="0"/>
    <x v="32"/>
  </r>
  <r>
    <x v="1595"/>
    <s v="Carron"/>
    <n v="33.21"/>
    <n v="5.07"/>
    <s v="Yes"/>
    <x v="0"/>
    <x v="0"/>
    <n v="1"/>
    <x v="1"/>
    <x v="0"/>
    <x v="2"/>
    <s v="17Oct1995"/>
    <n v="6261.2"/>
    <x v="1"/>
    <s v="tier - 1"/>
    <x v="12"/>
    <x v="40"/>
  </r>
  <r>
    <x v="1596"/>
    <s v="Ellwanger"/>
    <n v="17.7"/>
    <n v="10.42"/>
    <s v="Yes"/>
    <x v="0"/>
    <x v="0"/>
    <n v="2"/>
    <x v="1"/>
    <x v="3"/>
    <x v="0"/>
    <s v="11Oct1970"/>
    <n v="6255.38"/>
    <x v="1"/>
    <s v="tier - 2"/>
    <x v="0"/>
    <x v="2"/>
  </r>
  <r>
    <x v="1597"/>
    <s v="Hanson"/>
    <n v="17.2"/>
    <n v="6.45"/>
    <s v="No"/>
    <x v="0"/>
    <x v="0"/>
    <n v="2"/>
    <x v="1"/>
    <x v="3"/>
    <x v="0"/>
    <s v="8Sep1972"/>
    <n v="6254.13"/>
    <x v="1"/>
    <s v="tier - 2"/>
    <x v="1"/>
    <x v="29"/>
  </r>
  <r>
    <x v="1598"/>
    <s v="Tucker"/>
    <n v="19.21"/>
    <n v="5.52"/>
    <s v="No"/>
    <x v="0"/>
    <x v="0"/>
    <n v="2"/>
    <x v="1"/>
    <x v="2"/>
    <x v="2"/>
    <s v="11Nov1972"/>
    <n v="6253.85"/>
    <x v="1"/>
    <s v="tier - 2"/>
    <x v="0"/>
    <x v="29"/>
  </r>
  <r>
    <x v="1599"/>
    <s v="Counts"/>
    <n v="23.2"/>
    <n v="4.41"/>
    <s v="No"/>
    <x v="0"/>
    <x v="1"/>
    <n v="1"/>
    <x v="1"/>
    <x v="2"/>
    <x v="2"/>
    <s v="10Oct1979"/>
    <n v="6250.44"/>
    <x v="1"/>
    <s v="tier - 1"/>
    <x v="3"/>
    <x v="19"/>
  </r>
  <r>
    <x v="1600"/>
    <s v="Carson"/>
    <n v="32.5"/>
    <n v="4.6900000000000004"/>
    <s v="Yes"/>
    <x v="0"/>
    <x v="1"/>
    <n v="1"/>
    <x v="1"/>
    <x v="0"/>
    <x v="2"/>
    <s v="11Aug1983"/>
    <n v="6238.3"/>
    <x v="1"/>
    <s v="tier - 1"/>
    <x v="3"/>
    <x v="33"/>
  </r>
  <r>
    <x v="1601"/>
    <s v="Haines"/>
    <n v="20.9"/>
    <n v="6.94"/>
    <s v="No"/>
    <x v="0"/>
    <x v="0"/>
    <n v="0"/>
    <x v="1"/>
    <x v="2"/>
    <x v="0"/>
    <s v="19Sep1978"/>
    <n v="6236.95"/>
    <x v="1"/>
    <s v="tier - 2"/>
    <x v="0"/>
    <x v="9"/>
  </r>
  <r>
    <x v="1602"/>
    <s v="Schnabel"/>
    <n v="19.11"/>
    <n v="4.3499999999999996"/>
    <s v="No"/>
    <x v="0"/>
    <x v="0"/>
    <n v="2"/>
    <x v="1"/>
    <x v="2"/>
    <x v="2"/>
    <s v="29Jun1972"/>
    <n v="6219.93"/>
    <x v="1"/>
    <s v="tier - 2"/>
    <x v="0"/>
    <x v="29"/>
  </r>
  <r>
    <x v="1603"/>
    <s v="Thind"/>
    <n v="31.17"/>
    <n v="5.28"/>
    <s v="No"/>
    <x v="0"/>
    <x v="0"/>
    <n v="1"/>
    <x v="1"/>
    <x v="0"/>
    <x v="2"/>
    <s v="12Aug1992"/>
    <n v="6208.5"/>
    <x v="1"/>
    <s v="tier - 1"/>
    <x v="14"/>
    <x v="34"/>
  </r>
  <r>
    <x v="1604"/>
    <s v="Simon"/>
    <n v="36.08"/>
    <n v="4.29"/>
    <s v="No"/>
    <x v="0"/>
    <x v="0"/>
    <n v="0"/>
    <x v="1"/>
    <x v="0"/>
    <x v="2"/>
    <s v="10Sep1999"/>
    <n v="6207.26"/>
    <x v="1"/>
    <s v="tier - 2"/>
    <x v="12"/>
    <x v="35"/>
  </r>
  <r>
    <x v="1605"/>
    <s v="Arciniaga"/>
    <n v="28.024999999999999"/>
    <n v="5.69"/>
    <s v="Yes"/>
    <x v="0"/>
    <x v="0"/>
    <n v="0"/>
    <x v="1"/>
    <x v="1"/>
    <x v="2"/>
    <s v="22Sep1985"/>
    <n v="6203.9"/>
    <x v="1"/>
    <s v="tier - 2"/>
    <x v="1"/>
    <x v="18"/>
  </r>
  <r>
    <x v="1606"/>
    <s v="Ryan"/>
    <n v="24.32"/>
    <n v="5.56"/>
    <s v="Yes"/>
    <x v="0"/>
    <x v="0"/>
    <n v="0"/>
    <x v="1"/>
    <x v="2"/>
    <x v="2"/>
    <s v="22Jul1985"/>
    <n v="6198.75"/>
    <x v="1"/>
    <s v="tier - 1"/>
    <x v="1"/>
    <x v="18"/>
  </r>
  <r>
    <x v="1607"/>
    <s v="Lizak"/>
    <n v="38"/>
    <n v="5.41"/>
    <s v="Yes"/>
    <x v="0"/>
    <x v="0"/>
    <n v="1"/>
    <x v="1"/>
    <x v="0"/>
    <x v="2"/>
    <s v="23Oct1988"/>
    <n v="6196.45"/>
    <x v="1"/>
    <s v="tier - 1"/>
    <x v="3"/>
    <x v="24"/>
  </r>
  <r>
    <x v="1608"/>
    <s v="Howery"/>
    <n v="31.6"/>
    <n v="10.85"/>
    <s v="Yes"/>
    <x v="0"/>
    <x v="0"/>
    <n v="0"/>
    <x v="1"/>
    <x v="0"/>
    <x v="0"/>
    <s v="1Oct1981"/>
    <n v="6186.13"/>
    <x v="1"/>
    <s v="tier - 3"/>
    <x v="3"/>
    <x v="36"/>
  </r>
  <r>
    <x v="1609"/>
    <s v="Crain"/>
    <n v="31.02"/>
    <n v="11.63"/>
    <s v="Yes"/>
    <x v="0"/>
    <x v="0"/>
    <n v="0"/>
    <x v="1"/>
    <x v="0"/>
    <x v="0"/>
    <s v="22Nov1981"/>
    <n v="6185.32"/>
    <x v="1"/>
    <s v="tier - 1"/>
    <x v="0"/>
    <x v="36"/>
  </r>
  <r>
    <x v="1610"/>
    <s v="Hotze"/>
    <n v="29.26"/>
    <n v="5.68"/>
    <s v="Yes"/>
    <x v="0"/>
    <x v="0"/>
    <n v="1"/>
    <x v="1"/>
    <x v="1"/>
    <x v="2"/>
    <s v="1Nov1988"/>
    <n v="6184.3"/>
    <x v="1"/>
    <s v="tier - 3"/>
    <x v="0"/>
    <x v="24"/>
  </r>
  <r>
    <x v="1611"/>
    <s v="Chauhan"/>
    <n v="15.09"/>
    <n v="7.59"/>
    <s v="Yes"/>
    <x v="0"/>
    <x v="0"/>
    <n v="2"/>
    <x v="1"/>
    <x v="3"/>
    <x v="0"/>
    <s v="5Oct1970"/>
    <n v="6183.46"/>
    <x v="1"/>
    <s v="tier - 2"/>
    <x v="1"/>
    <x v="2"/>
  </r>
  <r>
    <x v="1612"/>
    <s v="Raab"/>
    <n v="22.63"/>
    <n v="5.09"/>
    <s v="Yes"/>
    <x v="0"/>
    <x v="0"/>
    <n v="0"/>
    <x v="1"/>
    <x v="2"/>
    <x v="2"/>
    <s v="9Aug1985"/>
    <n v="6183.32"/>
    <x v="1"/>
    <s v="tier - 2"/>
    <x v="1"/>
    <x v="18"/>
  </r>
  <r>
    <x v="1613"/>
    <s v="McKown"/>
    <n v="23.46"/>
    <n v="4.21"/>
    <s v="No"/>
    <x v="0"/>
    <x v="0"/>
    <n v="1"/>
    <x v="1"/>
    <x v="2"/>
    <x v="2"/>
    <s v="6Oct1984"/>
    <n v="6170.96"/>
    <x v="1"/>
    <s v="tier - 1"/>
    <x v="0"/>
    <x v="32"/>
  </r>
  <r>
    <x v="1614"/>
    <s v="Schiemann"/>
    <n v="22.56"/>
    <n v="4.34"/>
    <s v="Yes"/>
    <x v="0"/>
    <x v="0"/>
    <n v="0"/>
    <x v="1"/>
    <x v="2"/>
    <x v="2"/>
    <s v="15Oct1985"/>
    <n v="6159.57"/>
    <x v="1"/>
    <s v="tier - 1"/>
    <x v="1"/>
    <x v="18"/>
  </r>
  <r>
    <x v="1615"/>
    <s v="Cress"/>
    <n v="19.28"/>
    <n v="11.85"/>
    <s v="No"/>
    <x v="0"/>
    <x v="0"/>
    <n v="2"/>
    <x v="1"/>
    <x v="2"/>
    <x v="0"/>
    <s v="6Nov1973"/>
    <n v="6152.05"/>
    <x v="1"/>
    <s v="tier - 3"/>
    <x v="0"/>
    <x v="30"/>
  </r>
  <r>
    <x v="1616"/>
    <s v="Mawson"/>
    <n v="15.37"/>
    <n v="9.61"/>
    <s v="Yes"/>
    <x v="0"/>
    <x v="0"/>
    <n v="2"/>
    <x v="1"/>
    <x v="3"/>
    <x v="0"/>
    <s v="14Oct1970"/>
    <n v="6147.12"/>
    <x v="1"/>
    <s v="tier - 3"/>
    <x v="1"/>
    <x v="2"/>
  </r>
  <r>
    <x v="1617"/>
    <s v="Wigginton"/>
    <n v="18.71"/>
    <n v="5.29"/>
    <s v="Yes"/>
    <x v="0"/>
    <x v="0"/>
    <n v="0"/>
    <x v="1"/>
    <x v="2"/>
    <x v="2"/>
    <s v="12Dec1976"/>
    <n v="6139.14"/>
    <x v="1"/>
    <s v="tier - 3"/>
    <x v="0"/>
    <x v="17"/>
  </r>
  <r>
    <x v="1618"/>
    <s v="Wang"/>
    <n v="20.61"/>
    <n v="6.89"/>
    <s v="No"/>
    <x v="0"/>
    <x v="0"/>
    <n v="0"/>
    <x v="1"/>
    <x v="2"/>
    <x v="0"/>
    <s v="5Sep1978"/>
    <n v="6138.58"/>
    <x v="1"/>
    <s v="tier - 1"/>
    <x v="0"/>
    <x v="9"/>
  </r>
  <r>
    <x v="1619"/>
    <s v="Schroeder"/>
    <n v="15.99"/>
    <n v="4.57"/>
    <s v="Yes"/>
    <x v="0"/>
    <x v="1"/>
    <n v="1"/>
    <x v="1"/>
    <x v="3"/>
    <x v="2"/>
    <s v="9Nov1969"/>
    <n v="6138.5"/>
    <x v="1"/>
    <s v="tier - 2"/>
    <x v="3"/>
    <x v="16"/>
  </r>
  <r>
    <x v="1620"/>
    <s v="Leonard"/>
    <n v="33.155000000000001"/>
    <n v="4.32"/>
    <s v="No"/>
    <x v="0"/>
    <x v="0"/>
    <n v="0"/>
    <x v="1"/>
    <x v="0"/>
    <x v="2"/>
    <s v="18Aug1990"/>
    <n v="6128.8"/>
    <x v="1"/>
    <s v="tier - 3"/>
    <x v="1"/>
    <x v="3"/>
  </r>
  <r>
    <x v="1621"/>
    <s v="Tissue"/>
    <n v="26.22"/>
    <n v="5.57"/>
    <s v="Yes"/>
    <x v="0"/>
    <x v="1"/>
    <n v="1"/>
    <x v="1"/>
    <x v="1"/>
    <x v="2"/>
    <s v="16Nov1983"/>
    <n v="6123.57"/>
    <x v="2"/>
    <s v="tier - 2"/>
    <x v="1"/>
    <x v="33"/>
  </r>
  <r>
    <x v="1622"/>
    <s v="Wood"/>
    <n v="21.85"/>
    <n v="5.26"/>
    <s v="Yes"/>
    <x v="0"/>
    <x v="1"/>
    <n v="1"/>
    <x v="1"/>
    <x v="2"/>
    <x v="2"/>
    <s v="11Aug1983"/>
    <n v="6117.49"/>
    <x v="1"/>
    <s v="tier - 3"/>
    <x v="1"/>
    <x v="33"/>
  </r>
  <r>
    <x v="1623"/>
    <s v="Denny"/>
    <n v="30.495000000000001"/>
    <n v="6.25"/>
    <s v="No"/>
    <x v="0"/>
    <x v="0"/>
    <n v="0"/>
    <x v="1"/>
    <x v="0"/>
    <x v="1"/>
    <s v="25Jul1991"/>
    <n v="6113.23"/>
    <x v="1"/>
    <s v="tier - 2"/>
    <x v="2"/>
    <x v="42"/>
  </r>
  <r>
    <x v="1624"/>
    <s v="Testa"/>
    <n v="34.104999999999997"/>
    <n v="5.67"/>
    <s v="Yes"/>
    <x v="0"/>
    <x v="0"/>
    <n v="0"/>
    <x v="1"/>
    <x v="0"/>
    <x v="2"/>
    <s v="21Jul1985"/>
    <n v="6112.35"/>
    <x v="1"/>
    <s v="tier - 1"/>
    <x v="1"/>
    <x v="18"/>
  </r>
  <r>
    <x v="1625"/>
    <s v="Mooney"/>
    <n v="32.770000000000003"/>
    <n v="4.42"/>
    <s v="Yes"/>
    <x v="0"/>
    <x v="0"/>
    <n v="1"/>
    <x v="1"/>
    <x v="0"/>
    <x v="2"/>
    <s v="9Sep1995"/>
    <n v="6111.95"/>
    <x v="1"/>
    <s v="tier - 3"/>
    <x v="12"/>
    <x v="40"/>
  </r>
  <r>
    <x v="1626"/>
    <s v="Buchholtz"/>
    <n v="16.850000000000001"/>
    <n v="11.75"/>
    <s v="Yes"/>
    <x v="0"/>
    <x v="0"/>
    <n v="2"/>
    <x v="1"/>
    <x v="3"/>
    <x v="0"/>
    <s v="9Jun1970"/>
    <n v="6098.38"/>
    <x v="1"/>
    <s v="tier - 2"/>
    <x v="0"/>
    <x v="2"/>
  </r>
  <r>
    <x v="1627"/>
    <s v="Hoyt"/>
    <n v="34.700000000000003"/>
    <n v="6.06"/>
    <s v="No"/>
    <x v="0"/>
    <x v="0"/>
    <n v="1"/>
    <x v="1"/>
    <x v="0"/>
    <x v="1"/>
    <s v="25Jul1984"/>
    <n v="6082.41"/>
    <x v="0"/>
    <s v="tier - 2"/>
    <x v="3"/>
    <x v="32"/>
  </r>
  <r>
    <x v="1628"/>
    <s v="Cabada"/>
    <n v="37.049999999999997"/>
    <n v="5.48"/>
    <s v="No"/>
    <x v="0"/>
    <x v="0"/>
    <n v="1"/>
    <x v="1"/>
    <x v="0"/>
    <x v="2"/>
    <s v="14Oct1984"/>
    <n v="6079.67"/>
    <x v="0"/>
    <s v="tier - 1"/>
    <x v="7"/>
    <x v="32"/>
  </r>
  <r>
    <x v="1629"/>
    <s v="Lobaciute"/>
    <n v="18.78"/>
    <n v="4.45"/>
    <s v="No"/>
    <x v="0"/>
    <x v="1"/>
    <n v="1"/>
    <x v="1"/>
    <x v="2"/>
    <x v="2"/>
    <s v="8Aug1979"/>
    <n v="6074.37"/>
    <x v="1"/>
    <s v="tier - 2"/>
    <x v="1"/>
    <x v="19"/>
  </r>
  <r>
    <x v="1630"/>
    <s v="Dawes"/>
    <n v="28.024999999999999"/>
    <n v="5"/>
    <s v="No"/>
    <x v="0"/>
    <x v="0"/>
    <n v="1"/>
    <x v="1"/>
    <x v="1"/>
    <x v="2"/>
    <s v="21Sep1984"/>
    <n v="6067.13"/>
    <x v="2"/>
    <s v="tier - 1"/>
    <x v="4"/>
    <x v="32"/>
  </r>
  <r>
    <x v="1631"/>
    <s v="Deppen"/>
    <n v="35.090000000000003"/>
    <n v="5.84"/>
    <s v="No"/>
    <x v="0"/>
    <x v="0"/>
    <n v="0"/>
    <x v="1"/>
    <x v="0"/>
    <x v="1"/>
    <s v="8Nov1994"/>
    <n v="6064.37"/>
    <x v="1"/>
    <s v="tier - 2"/>
    <x v="3"/>
    <x v="6"/>
  </r>
  <r>
    <x v="1632"/>
    <s v="Oberndorfer"/>
    <n v="34.42"/>
    <n v="5.21"/>
    <s v="Yes"/>
    <x v="0"/>
    <x v="0"/>
    <n v="0"/>
    <x v="1"/>
    <x v="0"/>
    <x v="2"/>
    <s v="28Jul1996"/>
    <n v="6061.8"/>
    <x v="1"/>
    <s v="tier - 3"/>
    <x v="1"/>
    <x v="45"/>
  </r>
  <r>
    <x v="1633"/>
    <s v="Hetherington"/>
    <n v="29.4"/>
    <n v="4.26"/>
    <s v="No"/>
    <x v="0"/>
    <x v="0"/>
    <n v="0"/>
    <x v="1"/>
    <x v="1"/>
    <x v="2"/>
    <s v="16Aug1989"/>
    <n v="6059.17"/>
    <x v="1"/>
    <s v="tier - 1"/>
    <x v="3"/>
    <x v="4"/>
  </r>
  <r>
    <x v="1634"/>
    <s v="Murray"/>
    <n v="21.31"/>
    <n v="4.17"/>
    <s v="No"/>
    <x v="0"/>
    <x v="0"/>
    <n v="0"/>
    <x v="1"/>
    <x v="2"/>
    <x v="2"/>
    <s v="8Aug1980"/>
    <n v="5993.62"/>
    <x v="1"/>
    <s v="tier - 3"/>
    <x v="0"/>
    <x v="26"/>
  </r>
  <r>
    <x v="1635"/>
    <s v="Higden"/>
    <n v="19.559999999999999"/>
    <n v="11.96"/>
    <s v="No"/>
    <x v="0"/>
    <x v="0"/>
    <n v="0"/>
    <x v="1"/>
    <x v="2"/>
    <x v="0"/>
    <s v="17Aug1974"/>
    <n v="5990.17"/>
    <x v="1"/>
    <s v="tier - 2"/>
    <x v="0"/>
    <x v="20"/>
  </r>
  <r>
    <x v="1636"/>
    <s v="Rediger"/>
    <n v="37.335000000000001"/>
    <n v="6.26"/>
    <s v="Yes"/>
    <x v="0"/>
    <x v="0"/>
    <n v="1"/>
    <x v="1"/>
    <x v="0"/>
    <x v="1"/>
    <s v="10Jun1988"/>
    <n v="5989.52"/>
    <x v="1"/>
    <s v="tier - 1"/>
    <x v="1"/>
    <x v="24"/>
  </r>
  <r>
    <x v="1637"/>
    <s v="Huff"/>
    <n v="19.53"/>
    <n v="11.68"/>
    <s v="No"/>
    <x v="0"/>
    <x v="0"/>
    <n v="0"/>
    <x v="1"/>
    <x v="2"/>
    <x v="0"/>
    <s v="11Oct1974"/>
    <n v="5979.99"/>
    <x v="1"/>
    <s v="tier - 3"/>
    <x v="0"/>
    <x v="20"/>
  </r>
  <r>
    <x v="1638"/>
    <s v="Hall"/>
    <n v="34.1"/>
    <n v="5.16"/>
    <s v="No"/>
    <x v="0"/>
    <x v="0"/>
    <n v="0"/>
    <x v="1"/>
    <x v="0"/>
    <x v="2"/>
    <s v="10Oct1980"/>
    <n v="5979.73"/>
    <x v="1"/>
    <s v="tier - 2"/>
    <x v="3"/>
    <x v="26"/>
  </r>
  <r>
    <x v="1639"/>
    <s v="Grise"/>
    <n v="16.5"/>
    <n v="6.9"/>
    <s v="Yes"/>
    <x v="0"/>
    <x v="0"/>
    <n v="2"/>
    <x v="1"/>
    <x v="3"/>
    <x v="0"/>
    <s v="25Jun1970"/>
    <n v="5979.66"/>
    <x v="1"/>
    <s v="tier - 3"/>
    <x v="0"/>
    <x v="2"/>
  </r>
  <r>
    <x v="1640"/>
    <s v="Skildum"/>
    <n v="30.69"/>
    <n v="4.83"/>
    <s v="No"/>
    <x v="0"/>
    <x v="0"/>
    <n v="1"/>
    <x v="1"/>
    <x v="0"/>
    <x v="2"/>
    <s v="11Nov1984"/>
    <n v="5976.83"/>
    <x v="1"/>
    <s v="tier - 2"/>
    <x v="0"/>
    <x v="32"/>
  </r>
  <r>
    <x v="1641"/>
    <s v="Yang"/>
    <n v="28.93"/>
    <n v="4.87"/>
    <s v="No"/>
    <x v="0"/>
    <x v="0"/>
    <n v="1"/>
    <x v="1"/>
    <x v="1"/>
    <x v="2"/>
    <s v="19Sep1984"/>
    <n v="5974.38"/>
    <x v="1"/>
    <s v="tier - 3"/>
    <x v="0"/>
    <x v="32"/>
  </r>
  <r>
    <x v="1642"/>
    <s v="Fischer-Daly"/>
    <n v="38.9"/>
    <n v="4.28"/>
    <s v="No"/>
    <x v="0"/>
    <x v="0"/>
    <n v="0"/>
    <x v="1"/>
    <x v="0"/>
    <x v="2"/>
    <s v="22Jul1989"/>
    <n v="5972.38"/>
    <x v="1"/>
    <s v="tier - 2"/>
    <x v="3"/>
    <x v="4"/>
  </r>
  <r>
    <x v="1643"/>
    <s v="Asher"/>
    <n v="26.9"/>
    <n v="4.07"/>
    <s v="No"/>
    <x v="0"/>
    <x v="0"/>
    <n v="0"/>
    <x v="1"/>
    <x v="1"/>
    <x v="2"/>
    <s v="21Jul1980"/>
    <n v="5969.72"/>
    <x v="2"/>
    <s v="tier - 3"/>
    <x v="3"/>
    <x v="26"/>
  </r>
  <r>
    <x v="1644"/>
    <s v="Zhou"/>
    <n v="24.86"/>
    <n v="6.23"/>
    <s v="No"/>
    <x v="0"/>
    <x v="0"/>
    <n v="0"/>
    <x v="1"/>
    <x v="2"/>
    <x v="1"/>
    <s v="5Aug1980"/>
    <n v="5966.89"/>
    <x v="1"/>
    <s v="tier - 3"/>
    <x v="0"/>
    <x v="26"/>
  </r>
  <r>
    <x v="1645"/>
    <s v="Rudder"/>
    <n v="39.14"/>
    <n v="6.24"/>
    <s v="No"/>
    <x v="1"/>
    <x v="0"/>
    <n v="1"/>
    <x v="1"/>
    <x v="0"/>
    <x v="1"/>
    <s v="15Jul2004"/>
    <n v="5960.91"/>
    <x v="1"/>
    <s v="tier - 1"/>
    <x v="12"/>
    <x v="41"/>
  </r>
  <r>
    <x v="1646"/>
    <s v="Cartmell"/>
    <n v="39.799999999999997"/>
    <n v="6.17"/>
    <s v="No"/>
    <x v="0"/>
    <x v="1"/>
    <n v="1"/>
    <x v="1"/>
    <x v="0"/>
    <x v="1"/>
    <s v="13Aug2003"/>
    <n v="5957.35"/>
    <x v="1"/>
    <s v="tier - 2"/>
    <x v="1"/>
    <x v="39"/>
  </r>
  <r>
    <x v="1647"/>
    <s v="Troland"/>
    <n v="34.32"/>
    <n v="5.16"/>
    <s v="No"/>
    <x v="0"/>
    <x v="0"/>
    <n v="1"/>
    <x v="1"/>
    <x v="0"/>
    <x v="2"/>
    <s v="14Jul1987"/>
    <n v="5934.38"/>
    <x v="2"/>
    <s v="tier - 2"/>
    <x v="0"/>
    <x v="38"/>
  </r>
  <r>
    <x v="1648"/>
    <s v="Hall"/>
    <n v="32.51"/>
    <n v="4.3"/>
    <s v="No"/>
    <x v="0"/>
    <x v="0"/>
    <n v="0"/>
    <x v="1"/>
    <x v="0"/>
    <x v="2"/>
    <s v="30Jul1994"/>
    <n v="5927.65"/>
    <x v="1"/>
    <s v="tier - 1"/>
    <x v="1"/>
    <x v="6"/>
  </r>
  <r>
    <x v="1649"/>
    <s v="Berg"/>
    <n v="30.71"/>
    <n v="6.14"/>
    <s v="No"/>
    <x v="0"/>
    <x v="1"/>
    <n v="1"/>
    <x v="1"/>
    <x v="0"/>
    <x v="1"/>
    <s v="13Aug1993"/>
    <n v="5926.93"/>
    <x v="1"/>
    <s v="tier - 2"/>
    <x v="15"/>
    <x v="21"/>
  </r>
  <r>
    <x v="1650"/>
    <s v="Engtrakul"/>
    <n v="28.9"/>
    <n v="5.36"/>
    <s v="No"/>
    <x v="0"/>
    <x v="0"/>
    <n v="1"/>
    <x v="1"/>
    <x v="1"/>
    <x v="2"/>
    <s v="29Jul1987"/>
    <n v="5926.85"/>
    <x v="2"/>
    <s v="tier - 3"/>
    <x v="3"/>
    <x v="38"/>
  </r>
  <r>
    <x v="1651"/>
    <s v="Leonhardt"/>
    <n v="36.19"/>
    <n v="4.3"/>
    <s v="No"/>
    <x v="0"/>
    <x v="0"/>
    <n v="0"/>
    <x v="1"/>
    <x v="0"/>
    <x v="2"/>
    <s v="21Dec1982"/>
    <n v="5920.1"/>
    <x v="1"/>
    <s v="tier - 1"/>
    <x v="0"/>
    <x v="37"/>
  </r>
  <r>
    <x v="1652"/>
    <s v="Goetz"/>
    <n v="29.6"/>
    <n v="4.09"/>
    <s v="No"/>
    <x v="0"/>
    <x v="0"/>
    <n v="0"/>
    <x v="1"/>
    <x v="1"/>
    <x v="2"/>
    <s v="8Jul1982"/>
    <n v="5910.94"/>
    <x v="1"/>
    <s v="tier - 1"/>
    <x v="3"/>
    <x v="37"/>
  </r>
  <r>
    <x v="1653"/>
    <s v="Cacharelis"/>
    <n v="30.95"/>
    <n v="6.27"/>
    <s v="No"/>
    <x v="0"/>
    <x v="1"/>
    <n v="1"/>
    <x v="1"/>
    <x v="0"/>
    <x v="1"/>
    <s v="19Oct1993"/>
    <n v="5877.02"/>
    <x v="1"/>
    <s v="tier - 2"/>
    <x v="14"/>
    <x v="21"/>
  </r>
  <r>
    <x v="1654"/>
    <s v="Kariolis"/>
    <n v="19.95"/>
    <n v="5.39"/>
    <s v="No"/>
    <x v="0"/>
    <x v="0"/>
    <n v="1"/>
    <x v="1"/>
    <x v="2"/>
    <x v="2"/>
    <s v="22Nov1984"/>
    <n v="5855.9"/>
    <x v="1"/>
    <s v="tier - 3"/>
    <x v="1"/>
    <x v="32"/>
  </r>
  <r>
    <x v="1655"/>
    <s v="Zelwin"/>
    <n v="23.65"/>
    <n v="5.75"/>
    <s v="Yes"/>
    <x v="0"/>
    <x v="0"/>
    <n v="0"/>
    <x v="1"/>
    <x v="2"/>
    <x v="1"/>
    <s v="18Jun1985"/>
    <n v="5847.24"/>
    <x v="1"/>
    <s v="tier - 1"/>
    <x v="0"/>
    <x v="18"/>
  </r>
  <r>
    <x v="1656"/>
    <s v="Barry"/>
    <n v="43.34"/>
    <n v="4.91"/>
    <s v="No"/>
    <x v="0"/>
    <x v="0"/>
    <n v="1"/>
    <x v="1"/>
    <x v="0"/>
    <x v="2"/>
    <s v="30Sep1987"/>
    <n v="5846.92"/>
    <x v="1"/>
    <s v="tier - 2"/>
    <x v="0"/>
    <x v="38"/>
  </r>
  <r>
    <x v="1657"/>
    <s v="Bannon"/>
    <n v="31.98"/>
    <n v="4.46"/>
    <s v="Yes"/>
    <x v="0"/>
    <x v="0"/>
    <n v="1"/>
    <x v="1"/>
    <x v="0"/>
    <x v="2"/>
    <s v="20Aug1995"/>
    <n v="5843.99"/>
    <x v="1"/>
    <s v="tier - 2"/>
    <x v="15"/>
    <x v="40"/>
  </r>
  <r>
    <x v="1658"/>
    <s v="Chang"/>
    <n v="35.86"/>
    <n v="6.22"/>
    <s v="No"/>
    <x v="0"/>
    <x v="0"/>
    <n v="1"/>
    <x v="1"/>
    <x v="0"/>
    <x v="1"/>
    <s v="27Jul1987"/>
    <n v="5836.52"/>
    <x v="1"/>
    <s v="tier - 3"/>
    <x v="0"/>
    <x v="38"/>
  </r>
  <r>
    <x v="1659"/>
    <s v="Vetter"/>
    <n v="15.2"/>
    <n v="8.82"/>
    <s v="No"/>
    <x v="0"/>
    <x v="0"/>
    <n v="0"/>
    <x v="1"/>
    <x v="3"/>
    <x v="0"/>
    <s v="27Sep1971"/>
    <n v="5832.6"/>
    <x v="1"/>
    <s v="tier - 3"/>
    <x v="1"/>
    <x v="14"/>
  </r>
  <r>
    <x v="1660"/>
    <s v="Jablonski"/>
    <n v="37.200000000000003"/>
    <n v="10.14"/>
    <s v="No"/>
    <x v="0"/>
    <x v="0"/>
    <n v="0"/>
    <x v="1"/>
    <x v="0"/>
    <x v="0"/>
    <s v="22Jul2002"/>
    <n v="5816.58"/>
    <x v="1"/>
    <s v="tier - 2"/>
    <x v="12"/>
    <x v="43"/>
  </r>
  <r>
    <x v="1661"/>
    <s v="Jakubowitch"/>
    <n v="17.91"/>
    <n v="4.66"/>
    <s v="No"/>
    <x v="0"/>
    <x v="0"/>
    <n v="2"/>
    <x v="1"/>
    <x v="3"/>
    <x v="2"/>
    <s v="2Nov1972"/>
    <n v="5812.9"/>
    <x v="1"/>
    <s v="tier - 2"/>
    <x v="0"/>
    <x v="29"/>
  </r>
  <r>
    <x v="1662"/>
    <s v="Altshuler"/>
    <n v="20.76"/>
    <n v="6.26"/>
    <s v="No"/>
    <x v="0"/>
    <x v="0"/>
    <n v="0"/>
    <x v="1"/>
    <x v="2"/>
    <x v="1"/>
    <s v="18Sep1980"/>
    <n v="5807.06"/>
    <x v="1"/>
    <s v="tier - 3"/>
    <x v="0"/>
    <x v="26"/>
  </r>
  <r>
    <x v="1663"/>
    <s v="Ugarte"/>
    <n v="38.99"/>
    <n v="5.21"/>
    <s v="No"/>
    <x v="1"/>
    <x v="0"/>
    <n v="1"/>
    <x v="1"/>
    <x v="0"/>
    <x v="2"/>
    <s v="1Nov2004"/>
    <n v="5778.71"/>
    <x v="1"/>
    <s v="tier - 3"/>
    <x v="13"/>
    <x v="41"/>
  </r>
  <r>
    <x v="1664"/>
    <s v="Tusso"/>
    <n v="42.655000000000001"/>
    <n v="5.94"/>
    <s v="Yes"/>
    <x v="0"/>
    <x v="1"/>
    <n v="1"/>
    <x v="1"/>
    <x v="0"/>
    <x v="1"/>
    <s v="30Aug1983"/>
    <n v="5757.41"/>
    <x v="1"/>
    <s v="tier - 3"/>
    <x v="9"/>
    <x v="33"/>
  </r>
  <r>
    <x v="1665"/>
    <s v="Johnson"/>
    <n v="30.57"/>
    <n v="5.34"/>
    <s v="No"/>
    <x v="0"/>
    <x v="1"/>
    <n v="1"/>
    <x v="1"/>
    <x v="0"/>
    <x v="2"/>
    <s v="10Jun1993"/>
    <n v="5748.13"/>
    <x v="1"/>
    <s v="tier - 1"/>
    <x v="14"/>
    <x v="21"/>
  </r>
  <r>
    <x v="1666"/>
    <s v="Landry"/>
    <n v="17.7"/>
    <n v="6.38"/>
    <s v="No"/>
    <x v="0"/>
    <x v="0"/>
    <n v="2"/>
    <x v="1"/>
    <x v="3"/>
    <x v="1"/>
    <s v="21Aug1972"/>
    <n v="5741.67"/>
    <x v="1"/>
    <s v="tier - 3"/>
    <x v="0"/>
    <x v="29"/>
  </r>
  <r>
    <x v="1667"/>
    <s v="McDonald"/>
    <n v="34.770000000000003"/>
    <n v="4.47"/>
    <s v="No"/>
    <x v="0"/>
    <x v="0"/>
    <n v="1"/>
    <x v="1"/>
    <x v="0"/>
    <x v="2"/>
    <s v="19Oct1987"/>
    <n v="5729.01"/>
    <x v="0"/>
    <s v="tier - 2"/>
    <x v="1"/>
    <x v="38"/>
  </r>
  <r>
    <x v="1668"/>
    <s v="Dunlap"/>
    <n v="16.88"/>
    <n v="9.9600000000000009"/>
    <s v="No"/>
    <x v="0"/>
    <x v="0"/>
    <n v="0"/>
    <x v="1"/>
    <x v="3"/>
    <x v="0"/>
    <s v="18Dec1971"/>
    <n v="5720.38"/>
    <x v="1"/>
    <s v="tier - 1"/>
    <x v="0"/>
    <x v="14"/>
  </r>
  <r>
    <x v="1669"/>
    <s v="Larue"/>
    <n v="40.26"/>
    <n v="9.92"/>
    <s v="Yes"/>
    <x v="0"/>
    <x v="0"/>
    <n v="0"/>
    <x v="1"/>
    <x v="0"/>
    <x v="0"/>
    <s v="30Aug1981"/>
    <n v="5709.16"/>
    <x v="2"/>
    <s v="tier - 3"/>
    <x v="0"/>
    <x v="36"/>
  </r>
  <r>
    <x v="1670"/>
    <s v="Hodge"/>
    <n v="25.6"/>
    <n v="6.03"/>
    <s v="No"/>
    <x v="0"/>
    <x v="1"/>
    <n v="1"/>
    <x v="1"/>
    <x v="1"/>
    <x v="1"/>
    <s v="3Nov1993"/>
    <n v="5708.87"/>
    <x v="1"/>
    <s v="tier - 1"/>
    <x v="3"/>
    <x v="21"/>
  </r>
  <r>
    <x v="1671"/>
    <s v="Marcus"/>
    <n v="33.549999999999997"/>
    <n v="10.9"/>
    <s v="Yes"/>
    <x v="0"/>
    <x v="0"/>
    <n v="0"/>
    <x v="1"/>
    <x v="0"/>
    <x v="0"/>
    <s v="15Jun1981"/>
    <n v="5699.84"/>
    <x v="1"/>
    <s v="tier - 3"/>
    <x v="0"/>
    <x v="36"/>
  </r>
  <r>
    <x v="1672"/>
    <s v="Daubert"/>
    <n v="16.690000000000001"/>
    <n v="10.66"/>
    <s v="No"/>
    <x v="0"/>
    <x v="0"/>
    <n v="0"/>
    <x v="1"/>
    <x v="3"/>
    <x v="0"/>
    <s v="6Jul1974"/>
    <n v="5698.74"/>
    <x v="1"/>
    <s v="tier - 2"/>
    <x v="1"/>
    <x v="20"/>
  </r>
  <r>
    <x v="1673"/>
    <s v="Close"/>
    <n v="19.95"/>
    <n v="4.05"/>
    <s v="No"/>
    <x v="0"/>
    <x v="0"/>
    <n v="1"/>
    <x v="1"/>
    <x v="2"/>
    <x v="2"/>
    <s v="3Nov1992"/>
    <n v="5693.43"/>
    <x v="1"/>
    <s v="tier - 3"/>
    <x v="1"/>
    <x v="34"/>
  </r>
  <r>
    <x v="1674"/>
    <s v="Roels"/>
    <n v="17.55"/>
    <n v="4.2300000000000004"/>
    <s v="No"/>
    <x v="0"/>
    <x v="0"/>
    <n v="2"/>
    <x v="1"/>
    <x v="3"/>
    <x v="2"/>
    <s v="28Oct1972"/>
    <n v="5690.79"/>
    <x v="1"/>
    <s v="tier - 1"/>
    <x v="0"/>
    <x v="29"/>
  </r>
  <r>
    <x v="1675"/>
    <s v="Venosky"/>
    <n v="22.01"/>
    <n v="5.01"/>
    <s v="No"/>
    <x v="0"/>
    <x v="0"/>
    <n v="1"/>
    <x v="1"/>
    <x v="2"/>
    <x v="2"/>
    <s v="12Aug1984"/>
    <n v="5679.13"/>
    <x v="1"/>
    <s v="tier - 2"/>
    <x v="0"/>
    <x v="32"/>
  </r>
  <r>
    <x v="1676"/>
    <s v="Gosnell"/>
    <n v="41.8"/>
    <n v="5.82"/>
    <s v="Yes"/>
    <x v="0"/>
    <x v="1"/>
    <n v="1"/>
    <x v="1"/>
    <x v="0"/>
    <x v="1"/>
    <s v="3Sep1983"/>
    <n v="5662.23"/>
    <x v="1"/>
    <s v="tier - 1"/>
    <x v="0"/>
    <x v="33"/>
  </r>
  <r>
    <x v="1677"/>
    <s v="Chewning-Kulick"/>
    <n v="19.170000000000002"/>
    <n v="7.94"/>
    <s v="No"/>
    <x v="0"/>
    <x v="0"/>
    <n v="0"/>
    <x v="1"/>
    <x v="2"/>
    <x v="0"/>
    <s v="27Sep1978"/>
    <n v="5650.14"/>
    <x v="1"/>
    <s v="tier - 1"/>
    <x v="0"/>
    <x v="9"/>
  </r>
  <r>
    <x v="1678"/>
    <s v="McCarron"/>
    <n v="32.799999999999997"/>
    <n v="6.16"/>
    <s v="Yes"/>
    <x v="0"/>
    <x v="1"/>
    <n v="1"/>
    <x v="1"/>
    <x v="0"/>
    <x v="1"/>
    <s v="8Jun1983"/>
    <n v="5649.72"/>
    <x v="1"/>
    <s v="tier - 3"/>
    <x v="3"/>
    <x v="33"/>
  </r>
  <r>
    <x v="1679"/>
    <s v="Manion"/>
    <n v="35.814999999999998"/>
    <n v="4.1500000000000004"/>
    <s v="No"/>
    <x v="0"/>
    <x v="0"/>
    <n v="1"/>
    <x v="1"/>
    <x v="0"/>
    <x v="2"/>
    <s v="9Dec1987"/>
    <n v="5630.46"/>
    <x v="1"/>
    <s v="tier - 3"/>
    <x v="1"/>
    <x v="38"/>
  </r>
  <r>
    <x v="1680"/>
    <s v="Strong"/>
    <n v="24.3"/>
    <n v="6.23"/>
    <s v="No"/>
    <x v="0"/>
    <x v="0"/>
    <n v="0"/>
    <x v="1"/>
    <x v="2"/>
    <x v="1"/>
    <s v="15Nov1994"/>
    <n v="5615.37"/>
    <x v="1"/>
    <s v="tier - 3"/>
    <x v="3"/>
    <x v="6"/>
  </r>
  <r>
    <x v="1681"/>
    <s v="Leblanc"/>
    <n v="19.059999999999999"/>
    <n v="7.41"/>
    <s v="No"/>
    <x v="0"/>
    <x v="0"/>
    <n v="0"/>
    <x v="1"/>
    <x v="2"/>
    <x v="0"/>
    <s v="11Sep1978"/>
    <n v="5612.83"/>
    <x v="1"/>
    <s v="tier - 3"/>
    <x v="0"/>
    <x v="9"/>
  </r>
  <r>
    <x v="1682"/>
    <s v="Palmer"/>
    <n v="33.25"/>
    <n v="5.62"/>
    <s v="Yes"/>
    <x v="0"/>
    <x v="0"/>
    <n v="1"/>
    <x v="1"/>
    <x v="0"/>
    <x v="2"/>
    <s v="18Nov1988"/>
    <n v="5594.85"/>
    <x v="1"/>
    <s v="tier - 3"/>
    <x v="2"/>
    <x v="24"/>
  </r>
  <r>
    <x v="1683"/>
    <s v="Shen"/>
    <n v="21.37"/>
    <n v="4.54"/>
    <s v="Yes"/>
    <x v="0"/>
    <x v="1"/>
    <n v="1"/>
    <x v="1"/>
    <x v="2"/>
    <x v="2"/>
    <s v="3Oct1983"/>
    <n v="5587.59"/>
    <x v="1"/>
    <s v="tier - 1"/>
    <x v="0"/>
    <x v="33"/>
  </r>
  <r>
    <x v="1684"/>
    <s v="Goldsby"/>
    <n v="34.43"/>
    <n v="8.6199999999999992"/>
    <s v="Yes"/>
    <x v="0"/>
    <x v="0"/>
    <n v="1"/>
    <x v="1"/>
    <x v="0"/>
    <x v="0"/>
    <s v="21Nov1986"/>
    <n v="5584.31"/>
    <x v="2"/>
    <s v="tier - 1"/>
    <x v="0"/>
    <x v="27"/>
  </r>
  <r>
    <x v="1685"/>
    <s v="Whitney"/>
    <n v="20.86"/>
    <n v="4.3600000000000003"/>
    <s v="Yes"/>
    <x v="0"/>
    <x v="0"/>
    <n v="0"/>
    <x v="1"/>
    <x v="2"/>
    <x v="2"/>
    <s v="5Sep1985"/>
    <n v="5582.95"/>
    <x v="1"/>
    <s v="tier - 1"/>
    <x v="1"/>
    <x v="18"/>
  </r>
  <r>
    <x v="1686"/>
    <s v="Mahoney"/>
    <n v="18.34"/>
    <n v="10.01"/>
    <s v="No"/>
    <x v="0"/>
    <x v="0"/>
    <n v="0"/>
    <x v="1"/>
    <x v="3"/>
    <x v="0"/>
    <s v="18Sep1974"/>
    <n v="5576.35"/>
    <x v="1"/>
    <s v="tier - 3"/>
    <x v="0"/>
    <x v="20"/>
  </r>
  <r>
    <x v="1687"/>
    <s v="McCracken"/>
    <n v="34.15"/>
    <n v="5.42"/>
    <s v="No"/>
    <x v="0"/>
    <x v="0"/>
    <n v="0"/>
    <x v="1"/>
    <x v="0"/>
    <x v="2"/>
    <s v="22Sep1999"/>
    <n v="5552.61"/>
    <x v="1"/>
    <s v="tier - 3"/>
    <x v="12"/>
    <x v="35"/>
  </r>
  <r>
    <x v="1688"/>
    <s v="Spewak"/>
    <n v="18.350000000000001"/>
    <n v="5.12"/>
    <s v="No"/>
    <x v="0"/>
    <x v="0"/>
    <n v="0"/>
    <x v="1"/>
    <x v="3"/>
    <x v="2"/>
    <s v="7Dec1980"/>
    <n v="5540.35"/>
    <x v="1"/>
    <s v="tier - 2"/>
    <x v="1"/>
    <x v="26"/>
  </r>
  <r>
    <x v="1689"/>
    <s v="Cottini"/>
    <n v="22.13"/>
    <n v="9.1999999999999993"/>
    <s v="Yes"/>
    <x v="0"/>
    <x v="0"/>
    <n v="0"/>
    <x v="1"/>
    <x v="2"/>
    <x v="0"/>
    <s v="7Nov1981"/>
    <n v="5539.4"/>
    <x v="1"/>
    <s v="tier - 2"/>
    <x v="0"/>
    <x v="36"/>
  </r>
  <r>
    <x v="1690"/>
    <s v="Findlay"/>
    <n v="22.51"/>
    <n v="6.08"/>
    <s v="Yes"/>
    <x v="0"/>
    <x v="0"/>
    <n v="1"/>
    <x v="1"/>
    <x v="2"/>
    <x v="1"/>
    <s v="29Jul1988"/>
    <n v="5503.36"/>
    <x v="1"/>
    <s v="tier - 2"/>
    <x v="1"/>
    <x v="24"/>
  </r>
  <r>
    <x v="1691"/>
    <s v="Strasburg"/>
    <n v="31"/>
    <n v="4.7699999999999996"/>
    <s v="No"/>
    <x v="0"/>
    <x v="0"/>
    <n v="1"/>
    <x v="1"/>
    <x v="0"/>
    <x v="2"/>
    <s v="17Aug1984"/>
    <n v="5488.26"/>
    <x v="1"/>
    <s v="tier - 3"/>
    <x v="3"/>
    <x v="32"/>
  </r>
  <r>
    <x v="1692"/>
    <s v="Adams"/>
    <n v="28.27"/>
    <n v="4.62"/>
    <s v="No"/>
    <x v="0"/>
    <x v="0"/>
    <n v="1"/>
    <x v="1"/>
    <x v="1"/>
    <x v="2"/>
    <s v="26Aug1984"/>
    <n v="5484.47"/>
    <x v="1"/>
    <s v="tier - 2"/>
    <x v="0"/>
    <x v="32"/>
  </r>
  <r>
    <x v="1693"/>
    <s v="Deeter"/>
    <n v="29.92"/>
    <n v="9.07"/>
    <s v="Yes"/>
    <x v="0"/>
    <x v="0"/>
    <n v="1"/>
    <x v="1"/>
    <x v="0"/>
    <x v="0"/>
    <s v="30Sep1986"/>
    <n v="5478.04"/>
    <x v="1"/>
    <s v="tier - 3"/>
    <x v="0"/>
    <x v="27"/>
  </r>
  <r>
    <x v="1694"/>
    <s v="Arpin"/>
    <n v="25.9"/>
    <n v="9.1199999999999992"/>
    <s v="Yes"/>
    <x v="0"/>
    <x v="0"/>
    <n v="1"/>
    <x v="1"/>
    <x v="1"/>
    <x v="0"/>
    <s v="12Jul1986"/>
    <n v="5472.45"/>
    <x v="1"/>
    <s v="tier - 3"/>
    <x v="3"/>
    <x v="27"/>
  </r>
  <r>
    <x v="1695"/>
    <s v="Schoeneck"/>
    <n v="27.74"/>
    <n v="7.32"/>
    <s v="Yes"/>
    <x v="0"/>
    <x v="0"/>
    <n v="1"/>
    <x v="1"/>
    <x v="1"/>
    <x v="0"/>
    <s v="2Dec1986"/>
    <n v="5469.01"/>
    <x v="1"/>
    <s v="tier - 2"/>
    <x v="2"/>
    <x v="27"/>
  </r>
  <r>
    <x v="1696"/>
    <s v="Mueller"/>
    <n v="17.260000000000002"/>
    <n v="11.73"/>
    <s v="No"/>
    <x v="0"/>
    <x v="0"/>
    <n v="2"/>
    <x v="1"/>
    <x v="3"/>
    <x v="0"/>
    <s v="24Oct1973"/>
    <n v="5466.88"/>
    <x v="1"/>
    <s v="tier - 2"/>
    <x v="0"/>
    <x v="30"/>
  </r>
  <r>
    <x v="1697"/>
    <s v="Willits"/>
    <n v="19.855"/>
    <n v="6.64"/>
    <s v="Yes"/>
    <x v="0"/>
    <x v="0"/>
    <n v="1"/>
    <x v="1"/>
    <x v="2"/>
    <x v="0"/>
    <s v="25Dec1986"/>
    <n v="5458.05"/>
    <x v="1"/>
    <s v="tier - 2"/>
    <x v="2"/>
    <x v="27"/>
  </r>
  <r>
    <x v="1698"/>
    <s v="Syring"/>
    <n v="41.69"/>
    <n v="5.78"/>
    <s v="No"/>
    <x v="0"/>
    <x v="0"/>
    <n v="0"/>
    <x v="1"/>
    <x v="0"/>
    <x v="1"/>
    <s v="25Aug1982"/>
    <n v="5438.75"/>
    <x v="2"/>
    <s v="tier - 2"/>
    <x v="0"/>
    <x v="37"/>
  </r>
  <r>
    <x v="1699"/>
    <s v="Strike"/>
    <n v="16.12"/>
    <n v="10.45"/>
    <s v="No"/>
    <x v="0"/>
    <x v="0"/>
    <n v="0"/>
    <x v="1"/>
    <x v="3"/>
    <x v="0"/>
    <s v="8Jun1978"/>
    <n v="5428.98"/>
    <x v="1"/>
    <s v="tier - 2"/>
    <x v="1"/>
    <x v="9"/>
  </r>
  <r>
    <x v="1700"/>
    <s v="Hennigar"/>
    <n v="37.43"/>
    <n v="4.5199999999999996"/>
    <s v="No"/>
    <x v="0"/>
    <x v="0"/>
    <n v="1"/>
    <x v="1"/>
    <x v="0"/>
    <x v="2"/>
    <s v="17Sep1992"/>
    <n v="5428.73"/>
    <x v="2"/>
    <s v="tier - 1"/>
    <x v="6"/>
    <x v="34"/>
  </r>
  <r>
    <x v="1701"/>
    <s v="May"/>
    <n v="31.065000000000001"/>
    <n v="5.71"/>
    <s v="No"/>
    <x v="0"/>
    <x v="0"/>
    <n v="0"/>
    <x v="1"/>
    <x v="0"/>
    <x v="1"/>
    <s v="6Jul1991"/>
    <n v="5425.02"/>
    <x v="1"/>
    <s v="tier - 1"/>
    <x v="1"/>
    <x v="42"/>
  </r>
  <r>
    <x v="1702"/>
    <s v="Metcalf"/>
    <n v="25.08"/>
    <n v="4.7699999999999996"/>
    <s v="No"/>
    <x v="0"/>
    <x v="0"/>
    <n v="0"/>
    <x v="1"/>
    <x v="1"/>
    <x v="2"/>
    <s v="27Sep1982"/>
    <n v="5415.66"/>
    <x v="1"/>
    <s v="tier - 3"/>
    <x v="0"/>
    <x v="37"/>
  </r>
  <r>
    <x v="1703"/>
    <s v="Tiska"/>
    <n v="15.2"/>
    <n v="7.81"/>
    <s v="Yes"/>
    <x v="0"/>
    <x v="0"/>
    <n v="1"/>
    <x v="1"/>
    <x v="3"/>
    <x v="0"/>
    <s v="27Sep1975"/>
    <n v="5411.99"/>
    <x v="1"/>
    <s v="tier - 3"/>
    <x v="1"/>
    <x v="28"/>
  </r>
  <r>
    <x v="1704"/>
    <s v="McDonough"/>
    <n v="22.34"/>
    <n v="5.19"/>
    <s v="Yes"/>
    <x v="0"/>
    <x v="0"/>
    <n v="0"/>
    <x v="1"/>
    <x v="2"/>
    <x v="2"/>
    <s v="23Dec1985"/>
    <n v="5402.89"/>
    <x v="1"/>
    <s v="tier - 1"/>
    <x v="0"/>
    <x v="18"/>
  </r>
  <r>
    <x v="1705"/>
    <s v="Fairley"/>
    <n v="40.15"/>
    <n v="5.93"/>
    <s v="No"/>
    <x v="0"/>
    <x v="0"/>
    <n v="1"/>
    <x v="1"/>
    <x v="0"/>
    <x v="1"/>
    <s v="1Aug1984"/>
    <n v="5400.98"/>
    <x v="1"/>
    <s v="tier - 2"/>
    <x v="0"/>
    <x v="32"/>
  </r>
  <r>
    <x v="1706"/>
    <s v="Barnett"/>
    <n v="37.729999999999997"/>
    <n v="6.29"/>
    <s v="No"/>
    <x v="0"/>
    <x v="0"/>
    <n v="1"/>
    <x v="1"/>
    <x v="0"/>
    <x v="1"/>
    <s v="3Sep1984"/>
    <n v="5397.62"/>
    <x v="1"/>
    <s v="tier - 2"/>
    <x v="0"/>
    <x v="32"/>
  </r>
  <r>
    <x v="1707"/>
    <s v="Piasta"/>
    <n v="25.35"/>
    <n v="4.9000000000000004"/>
    <s v="No"/>
    <x v="0"/>
    <x v="0"/>
    <n v="0"/>
    <x v="1"/>
    <x v="1"/>
    <x v="2"/>
    <s v="6Nov1989"/>
    <n v="5396.44"/>
    <x v="1"/>
    <s v="tier - 3"/>
    <x v="0"/>
    <x v="4"/>
  </r>
  <r>
    <x v="1708"/>
    <s v="Mueller"/>
    <n v="26.41"/>
    <n v="5.07"/>
    <s v="Yes"/>
    <x v="0"/>
    <x v="0"/>
    <n v="1"/>
    <x v="1"/>
    <x v="1"/>
    <x v="2"/>
    <s v="8Aug1988"/>
    <n v="5385.34"/>
    <x v="1"/>
    <s v="tier - 3"/>
    <x v="1"/>
    <x v="24"/>
  </r>
  <r>
    <x v="1709"/>
    <s v="Olsen"/>
    <n v="27.6"/>
    <n v="5.33"/>
    <s v="No"/>
    <x v="0"/>
    <x v="0"/>
    <n v="1"/>
    <x v="1"/>
    <x v="1"/>
    <x v="2"/>
    <s v="1Jun1984"/>
    <n v="5383.54"/>
    <x v="1"/>
    <s v="tier - 3"/>
    <x v="3"/>
    <x v="33"/>
  </r>
  <r>
    <x v="1710"/>
    <s v="De Jesus"/>
    <n v="33.82"/>
    <n v="8.93"/>
    <s v="Yes"/>
    <x v="0"/>
    <x v="0"/>
    <n v="1"/>
    <x v="1"/>
    <x v="0"/>
    <x v="0"/>
    <s v="22Jul1986"/>
    <n v="5377.46"/>
    <x v="1"/>
    <s v="tier - 3"/>
    <x v="1"/>
    <x v="27"/>
  </r>
  <r>
    <x v="1711"/>
    <s v="Bartus"/>
    <n v="32.9"/>
    <n v="4.3499999999999996"/>
    <s v="No"/>
    <x v="0"/>
    <x v="0"/>
    <n v="0"/>
    <x v="1"/>
    <x v="0"/>
    <x v="2"/>
    <s v="18Nov1989"/>
    <n v="5375.04"/>
    <x v="1"/>
    <s v="tier - 1"/>
    <x v="3"/>
    <x v="4"/>
  </r>
  <r>
    <x v="1712"/>
    <s v="Stevens"/>
    <n v="30.875"/>
    <n v="9.5399999999999991"/>
    <s v="Yes"/>
    <x v="0"/>
    <x v="0"/>
    <n v="1"/>
    <x v="1"/>
    <x v="0"/>
    <x v="0"/>
    <s v="1Jun1986"/>
    <n v="5373.36"/>
    <x v="1"/>
    <s v="tier - 2"/>
    <x v="1"/>
    <x v="18"/>
  </r>
  <r>
    <x v="1713"/>
    <s v="Rich"/>
    <n v="32.64"/>
    <n v="5.91"/>
    <s v="No"/>
    <x v="0"/>
    <x v="0"/>
    <n v="0"/>
    <x v="1"/>
    <x v="0"/>
    <x v="1"/>
    <s v="7Dec1994"/>
    <n v="5364.66"/>
    <x v="1"/>
    <s v="tier - 1"/>
    <x v="3"/>
    <x v="6"/>
  </r>
  <r>
    <x v="1714"/>
    <s v="Fayter"/>
    <n v="22.135000000000002"/>
    <n v="5.0999999999999996"/>
    <s v="No"/>
    <x v="0"/>
    <x v="0"/>
    <n v="0"/>
    <x v="1"/>
    <x v="2"/>
    <x v="2"/>
    <s v="7Nov1989"/>
    <n v="5354.07"/>
    <x v="1"/>
    <s v="tier - 3"/>
    <x v="2"/>
    <x v="4"/>
  </r>
  <r>
    <x v="1715"/>
    <s v="Parise"/>
    <n v="16.53"/>
    <n v="5.08"/>
    <s v="No"/>
    <x v="0"/>
    <x v="0"/>
    <n v="2"/>
    <x v="1"/>
    <x v="3"/>
    <x v="2"/>
    <s v="15Dec1972"/>
    <n v="5344.81"/>
    <x v="1"/>
    <s v="tier - 3"/>
    <x v="0"/>
    <x v="29"/>
  </r>
  <r>
    <x v="1716"/>
    <s v="Andrew"/>
    <n v="32.774999999999999"/>
    <n v="4.75"/>
    <s v="No"/>
    <x v="0"/>
    <x v="0"/>
    <n v="0"/>
    <x v="1"/>
    <x v="0"/>
    <x v="2"/>
    <s v="28Aug1991"/>
    <n v="5327.4"/>
    <x v="1"/>
    <s v="tier - 1"/>
    <x v="1"/>
    <x v="42"/>
  </r>
  <r>
    <x v="1717"/>
    <s v="Gryniewicz"/>
    <n v="30.9"/>
    <n v="6.05"/>
    <s v="No"/>
    <x v="0"/>
    <x v="0"/>
    <n v="1"/>
    <x v="1"/>
    <x v="0"/>
    <x v="1"/>
    <s v="18Jun1992"/>
    <n v="5325.65"/>
    <x v="1"/>
    <s v="tier - 1"/>
    <x v="3"/>
    <x v="34"/>
  </r>
  <r>
    <x v="1718"/>
    <s v="Panora"/>
    <n v="15.58"/>
    <n v="11.56"/>
    <s v="No"/>
    <x v="0"/>
    <x v="0"/>
    <n v="0"/>
    <x v="1"/>
    <x v="3"/>
    <x v="0"/>
    <s v="2Sep1974"/>
    <n v="5322.24"/>
    <x v="1"/>
    <s v="tier - 1"/>
    <x v="1"/>
    <x v="20"/>
  </r>
  <r>
    <x v="1719"/>
    <s v="Woodward"/>
    <n v="26.315000000000001"/>
    <n v="5.76"/>
    <s v="No"/>
    <x v="0"/>
    <x v="0"/>
    <n v="0"/>
    <x v="1"/>
    <x v="1"/>
    <x v="1"/>
    <s v="13Nov1994"/>
    <n v="5312.17"/>
    <x v="1"/>
    <s v="tier - 2"/>
    <x v="1"/>
    <x v="6"/>
  </r>
  <r>
    <x v="1720"/>
    <s v="Lambe"/>
    <n v="35.61"/>
    <n v="5.65"/>
    <s v="No"/>
    <x v="1"/>
    <x v="0"/>
    <n v="1"/>
    <x v="1"/>
    <x v="0"/>
    <x v="2"/>
    <s v="9Sep2000"/>
    <n v="5306.7"/>
    <x v="1"/>
    <s v="tier - 3"/>
    <x v="1"/>
    <x v="22"/>
  </r>
  <r>
    <x v="1721"/>
    <s v="Casto"/>
    <n v="37.56"/>
    <n v="5.88"/>
    <s v="No"/>
    <x v="1"/>
    <x v="0"/>
    <n v="1"/>
    <x v="1"/>
    <x v="0"/>
    <x v="1"/>
    <s v="22Aug2004"/>
    <n v="5293.67"/>
    <x v="1"/>
    <s v="tier - 2"/>
    <x v="13"/>
    <x v="41"/>
  </r>
  <r>
    <x v="1722"/>
    <s v="Martelli"/>
    <n v="15.49"/>
    <n v="9.6"/>
    <s v="No"/>
    <x v="0"/>
    <x v="0"/>
    <n v="0"/>
    <x v="1"/>
    <x v="3"/>
    <x v="0"/>
    <s v="12Nov1974"/>
    <n v="5291.71"/>
    <x v="1"/>
    <s v="tier - 2"/>
    <x v="1"/>
    <x v="20"/>
  </r>
  <r>
    <x v="1723"/>
    <s v="Naskret"/>
    <n v="23.48"/>
    <n v="6.24"/>
    <s v="No"/>
    <x v="0"/>
    <x v="0"/>
    <n v="1"/>
    <x v="1"/>
    <x v="2"/>
    <x v="1"/>
    <s v="1Sep1987"/>
    <n v="5275.86"/>
    <x v="1"/>
    <s v="tier - 2"/>
    <x v="0"/>
    <x v="38"/>
  </r>
  <r>
    <x v="1724"/>
    <s v="Morgan"/>
    <n v="30.02"/>
    <n v="7.63"/>
    <s v="Yes"/>
    <x v="0"/>
    <x v="0"/>
    <n v="1"/>
    <x v="1"/>
    <x v="0"/>
    <x v="0"/>
    <s v="20Oct1986"/>
    <n v="5272.18"/>
    <x v="1"/>
    <s v="tier - 3"/>
    <x v="1"/>
    <x v="27"/>
  </r>
  <r>
    <x v="1725"/>
    <s v="Maloney"/>
    <n v="26.885000000000002"/>
    <n v="8.66"/>
    <s v="Yes"/>
    <x v="0"/>
    <x v="0"/>
    <n v="1"/>
    <x v="1"/>
    <x v="1"/>
    <x v="0"/>
    <s v="20Sep1986"/>
    <n v="5267.82"/>
    <x v="1"/>
    <s v="tier - 2"/>
    <x v="1"/>
    <x v="27"/>
  </r>
  <r>
    <x v="1726"/>
    <s v="Amherst"/>
    <n v="25.84"/>
    <n v="8.5500000000000007"/>
    <s v="Yes"/>
    <x v="0"/>
    <x v="0"/>
    <n v="1"/>
    <x v="1"/>
    <x v="1"/>
    <x v="0"/>
    <s v="25Oct1986"/>
    <n v="5266.37"/>
    <x v="1"/>
    <s v="tier - 2"/>
    <x v="1"/>
    <x v="27"/>
  </r>
  <r>
    <x v="1727"/>
    <s v="Davenport"/>
    <n v="27.454999999999998"/>
    <n v="4.54"/>
    <s v="No"/>
    <x v="0"/>
    <x v="0"/>
    <n v="0"/>
    <x v="1"/>
    <x v="1"/>
    <x v="2"/>
    <s v="19Jul1989"/>
    <n v="5261.47"/>
    <x v="1"/>
    <s v="tier - 2"/>
    <x v="1"/>
    <x v="4"/>
  </r>
  <r>
    <x v="1728"/>
    <s v="Johansen"/>
    <n v="24.605"/>
    <n v="5.7"/>
    <s v="No"/>
    <x v="0"/>
    <x v="0"/>
    <n v="0"/>
    <x v="1"/>
    <x v="2"/>
    <x v="1"/>
    <s v="25Nov1989"/>
    <n v="5257.51"/>
    <x v="1"/>
    <s v="tier - 2"/>
    <x v="1"/>
    <x v="4"/>
  </r>
  <r>
    <x v="1729"/>
    <s v="Bond"/>
    <n v="30.8"/>
    <n v="5.07"/>
    <s v="No"/>
    <x v="0"/>
    <x v="0"/>
    <n v="0"/>
    <x v="1"/>
    <x v="0"/>
    <x v="2"/>
    <s v="6Jul1990"/>
    <n v="5253.52"/>
    <x v="2"/>
    <s v="tier - 3"/>
    <x v="3"/>
    <x v="3"/>
  </r>
  <r>
    <x v="1730"/>
    <s v="Reilly"/>
    <n v="34.799999999999997"/>
    <n v="4.38"/>
    <s v="No"/>
    <x v="0"/>
    <x v="0"/>
    <n v="1"/>
    <x v="1"/>
    <x v="0"/>
    <x v="2"/>
    <s v="9Sep1987"/>
    <n v="5246.05"/>
    <x v="1"/>
    <s v="tier - 3"/>
    <x v="3"/>
    <x v="38"/>
  </r>
  <r>
    <x v="1731"/>
    <s v="Chandler"/>
    <n v="34.21"/>
    <n v="4.54"/>
    <s v="No"/>
    <x v="0"/>
    <x v="0"/>
    <n v="1"/>
    <x v="1"/>
    <x v="0"/>
    <x v="2"/>
    <s v="5Jul1987"/>
    <n v="5245.23"/>
    <x v="1"/>
    <s v="tier - 2"/>
    <x v="0"/>
    <x v="38"/>
  </r>
  <r>
    <x v="1732"/>
    <s v="Kaufmann"/>
    <n v="31"/>
    <n v="5.38"/>
    <s v="No"/>
    <x v="0"/>
    <x v="0"/>
    <n v="1"/>
    <x v="1"/>
    <x v="0"/>
    <x v="2"/>
    <s v="26Dec1987"/>
    <n v="5240.7700000000004"/>
    <x v="1"/>
    <s v="tier - 2"/>
    <x v="3"/>
    <x v="38"/>
  </r>
  <r>
    <x v="1733"/>
    <s v="Barnes-Zurkinden"/>
    <n v="26.125"/>
    <n v="5.55"/>
    <s v="No"/>
    <x v="0"/>
    <x v="0"/>
    <n v="1"/>
    <x v="1"/>
    <x v="1"/>
    <x v="2"/>
    <s v="29Jun1987"/>
    <n v="5227.99"/>
    <x v="1"/>
    <s v="tier - 1"/>
    <x v="2"/>
    <x v="38"/>
  </r>
  <r>
    <x v="1734"/>
    <s v="Wolter"/>
    <n v="30.13"/>
    <n v="4.03"/>
    <s v="Yes"/>
    <x v="0"/>
    <x v="0"/>
    <n v="1"/>
    <x v="1"/>
    <x v="0"/>
    <x v="2"/>
    <s v="6Jun1995"/>
    <n v="5216.4799999999996"/>
    <x v="1"/>
    <s v="tier - 2"/>
    <x v="15"/>
    <x v="6"/>
  </r>
  <r>
    <x v="1735"/>
    <s v="Pearson"/>
    <n v="34.19"/>
    <n v="4.1900000000000004"/>
    <s v="No"/>
    <x v="0"/>
    <x v="0"/>
    <n v="0"/>
    <x v="1"/>
    <x v="0"/>
    <x v="2"/>
    <s v="1Dec1999"/>
    <n v="5213.22"/>
    <x v="1"/>
    <s v="tier - 1"/>
    <x v="1"/>
    <x v="35"/>
  </r>
  <r>
    <x v="1736"/>
    <s v="Thomas"/>
    <n v="22.515000000000001"/>
    <n v="4.37"/>
    <s v="No"/>
    <x v="0"/>
    <x v="1"/>
    <n v="1"/>
    <x v="1"/>
    <x v="2"/>
    <x v="2"/>
    <s v="17Jun1993"/>
    <n v="5209.58"/>
    <x v="2"/>
    <s v="tier - 3"/>
    <x v="6"/>
    <x v="21"/>
  </r>
  <r>
    <x v="1737"/>
    <s v="Leon"/>
    <n v="18.239999999999998"/>
    <n v="5.31"/>
    <s v="Yes"/>
    <x v="0"/>
    <x v="1"/>
    <n v="1"/>
    <x v="1"/>
    <x v="3"/>
    <x v="2"/>
    <s v="24Oct1983"/>
    <n v="5207.97"/>
    <x v="1"/>
    <s v="tier - 2"/>
    <x v="1"/>
    <x v="33"/>
  </r>
  <r>
    <x v="1738"/>
    <s v="Marriott"/>
    <n v="37.28"/>
    <n v="4.66"/>
    <s v="No"/>
    <x v="1"/>
    <x v="0"/>
    <n v="1"/>
    <x v="1"/>
    <x v="0"/>
    <x v="2"/>
    <s v="6Jun2004"/>
    <n v="5198.6899999999996"/>
    <x v="1"/>
    <s v="tier - 2"/>
    <x v="13"/>
    <x v="39"/>
  </r>
  <r>
    <x v="1739"/>
    <s v="Wilkins"/>
    <n v="18.2"/>
    <n v="6.19"/>
    <s v="No"/>
    <x v="0"/>
    <x v="1"/>
    <n v="1"/>
    <x v="1"/>
    <x v="3"/>
    <x v="1"/>
    <s v="12Sep1979"/>
    <n v="5195.58"/>
    <x v="1"/>
    <s v="tier - 2"/>
    <x v="0"/>
    <x v="19"/>
  </r>
  <r>
    <x v="1740"/>
    <s v="Saiter"/>
    <n v="20.53"/>
    <n v="4.8600000000000003"/>
    <s v="No"/>
    <x v="0"/>
    <x v="0"/>
    <n v="1"/>
    <x v="1"/>
    <x v="2"/>
    <x v="2"/>
    <s v="16Oct1984"/>
    <n v="5177.12"/>
    <x v="1"/>
    <s v="tier - 1"/>
    <x v="0"/>
    <x v="32"/>
  </r>
  <r>
    <x v="1741"/>
    <s v="Winrow"/>
    <n v="23.79"/>
    <n v="4.74"/>
    <s v="No"/>
    <x v="0"/>
    <x v="0"/>
    <n v="0"/>
    <x v="1"/>
    <x v="2"/>
    <x v="2"/>
    <s v="29Aug1991"/>
    <n v="5166.96"/>
    <x v="1"/>
    <s v="tier - 2"/>
    <x v="1"/>
    <x v="42"/>
  </r>
  <r>
    <x v="1742"/>
    <s v="Gries"/>
    <n v="29.8"/>
    <n v="6.03"/>
    <s v="No"/>
    <x v="0"/>
    <x v="0"/>
    <n v="0"/>
    <x v="1"/>
    <x v="1"/>
    <x v="1"/>
    <s v="9Oct1990"/>
    <n v="5152.13"/>
    <x v="1"/>
    <s v="tier - 2"/>
    <x v="3"/>
    <x v="3"/>
  </r>
  <r>
    <x v="1743"/>
    <s v="Strohschein"/>
    <n v="31.54"/>
    <n v="4.71"/>
    <s v="No"/>
    <x v="0"/>
    <x v="0"/>
    <n v="0"/>
    <x v="1"/>
    <x v="0"/>
    <x v="2"/>
    <s v="22Aug1990"/>
    <n v="5148.55"/>
    <x v="1"/>
    <s v="tier - 2"/>
    <x v="2"/>
    <x v="3"/>
  </r>
  <r>
    <x v="1744"/>
    <s v="Berger"/>
    <n v="20.82"/>
    <n v="5.55"/>
    <s v="No"/>
    <x v="0"/>
    <x v="0"/>
    <n v="1"/>
    <x v="1"/>
    <x v="2"/>
    <x v="2"/>
    <s v="22Aug1984"/>
    <n v="5144.18"/>
    <x v="1"/>
    <s v="tier - 1"/>
    <x v="0"/>
    <x v="32"/>
  </r>
  <r>
    <x v="1745"/>
    <s v="Coogan"/>
    <n v="38.83"/>
    <n v="4.78"/>
    <s v="No"/>
    <x v="0"/>
    <x v="1"/>
    <n v="1"/>
    <x v="1"/>
    <x v="0"/>
    <x v="2"/>
    <s v="10Dec1993"/>
    <n v="5138.26"/>
    <x v="1"/>
    <s v="tier - 2"/>
    <x v="0"/>
    <x v="21"/>
  </r>
  <r>
    <x v="1746"/>
    <s v="Gagnon"/>
    <n v="23.44"/>
    <n v="4.6500000000000004"/>
    <s v="Yes"/>
    <x v="0"/>
    <x v="0"/>
    <n v="1"/>
    <x v="1"/>
    <x v="2"/>
    <x v="2"/>
    <s v="15Sep1988"/>
    <n v="5136.75"/>
    <x v="1"/>
    <s v="tier - 1"/>
    <x v="0"/>
    <x v="24"/>
  </r>
  <r>
    <x v="1747"/>
    <s v="Pearson"/>
    <n v="24.13"/>
    <n v="5.2"/>
    <s v="No"/>
    <x v="0"/>
    <x v="0"/>
    <n v="1"/>
    <x v="1"/>
    <x v="2"/>
    <x v="2"/>
    <s v="13Sep1987"/>
    <n v="5125.22"/>
    <x v="0"/>
    <s v="tier - 2"/>
    <x v="1"/>
    <x v="38"/>
  </r>
  <r>
    <x v="1748"/>
    <s v="Brian"/>
    <n v="42.13"/>
    <n v="4.54"/>
    <s v="Yes"/>
    <x v="0"/>
    <x v="0"/>
    <n v="1"/>
    <x v="1"/>
    <x v="0"/>
    <x v="2"/>
    <s v="1Nov1988"/>
    <n v="5124.1899999999996"/>
    <x v="1"/>
    <s v="tier - 3"/>
    <x v="0"/>
    <x v="24"/>
  </r>
  <r>
    <x v="1749"/>
    <s v="Brown"/>
    <n v="17.86"/>
    <n v="4.1100000000000003"/>
    <s v="No"/>
    <x v="0"/>
    <x v="0"/>
    <n v="1"/>
    <x v="1"/>
    <x v="3"/>
    <x v="2"/>
    <s v="18Nov1987"/>
    <n v="5116.5"/>
    <x v="1"/>
    <s v="tier - 2"/>
    <x v="1"/>
    <x v="38"/>
  </r>
  <r>
    <x v="1750"/>
    <s v="Fox"/>
    <n v="32.78"/>
    <n v="4.63"/>
    <s v="No"/>
    <x v="0"/>
    <x v="0"/>
    <n v="0"/>
    <x v="1"/>
    <x v="0"/>
    <x v="2"/>
    <s v="19Jun1999"/>
    <n v="5087.92"/>
    <x v="1"/>
    <s v="tier - 2"/>
    <x v="12"/>
    <x v="35"/>
  </r>
  <r>
    <x v="1751"/>
    <s v="Traver"/>
    <n v="23.9"/>
    <n v="6.06"/>
    <s v="Yes"/>
    <x v="0"/>
    <x v="1"/>
    <n v="1"/>
    <x v="1"/>
    <x v="2"/>
    <x v="1"/>
    <s v="14Jul1997"/>
    <n v="5080.1000000000004"/>
    <x v="2"/>
    <s v="tier - 2"/>
    <x v="3"/>
    <x v="31"/>
  </r>
  <r>
    <x v="1752"/>
    <s v="Quick"/>
    <n v="15.47"/>
    <n v="8.43"/>
    <s v="No"/>
    <x v="0"/>
    <x v="0"/>
    <n v="0"/>
    <x v="1"/>
    <x v="3"/>
    <x v="0"/>
    <s v="22Nov1978"/>
    <n v="5077.1899999999996"/>
    <x v="1"/>
    <s v="tier - 3"/>
    <x v="1"/>
    <x v="9"/>
  </r>
  <r>
    <x v="1753"/>
    <s v="Scott"/>
    <n v="28.54"/>
    <n v="5.51"/>
    <s v="No"/>
    <x v="0"/>
    <x v="1"/>
    <n v="1"/>
    <x v="1"/>
    <x v="1"/>
    <x v="2"/>
    <s v="11Jun1993"/>
    <n v="5059.5600000000004"/>
    <x v="1"/>
    <s v="tier - 1"/>
    <x v="14"/>
    <x v="21"/>
  </r>
  <r>
    <x v="1754"/>
    <s v="Theriot"/>
    <n v="18.54"/>
    <n v="4.95"/>
    <s v="No"/>
    <x v="0"/>
    <x v="0"/>
    <n v="0"/>
    <x v="1"/>
    <x v="2"/>
    <x v="2"/>
    <s v="7Sep1980"/>
    <n v="5054.05"/>
    <x v="1"/>
    <s v="tier - 2"/>
    <x v="0"/>
    <x v="26"/>
  </r>
  <r>
    <x v="1755"/>
    <s v="Michalis"/>
    <n v="32.18"/>
    <n v="6.44"/>
    <s v="Yes"/>
    <x v="0"/>
    <x v="1"/>
    <n v="1"/>
    <x v="1"/>
    <x v="0"/>
    <x v="0"/>
    <s v="29Jul1997"/>
    <n v="5045.1499999999996"/>
    <x v="1"/>
    <s v="tier - 2"/>
    <x v="1"/>
    <x v="31"/>
  </r>
  <r>
    <x v="1756"/>
    <s v="Hall"/>
    <n v="37.380000000000003"/>
    <n v="6.05"/>
    <s v="Yes"/>
    <x v="0"/>
    <x v="0"/>
    <n v="0"/>
    <x v="1"/>
    <x v="0"/>
    <x v="1"/>
    <s v="16Oct2001"/>
    <n v="5043.13"/>
    <x v="1"/>
    <s v="tier - 3"/>
    <x v="3"/>
    <x v="47"/>
  </r>
  <r>
    <x v="1757"/>
    <s v="Tjong Clemons"/>
    <n v="31.12"/>
    <n v="4.76"/>
    <s v="Yes"/>
    <x v="0"/>
    <x v="1"/>
    <n v="1"/>
    <x v="1"/>
    <x v="0"/>
    <x v="2"/>
    <s v="4Dec1997"/>
    <n v="5038.57"/>
    <x v="1"/>
    <s v="tier - 2"/>
    <x v="15"/>
    <x v="31"/>
  </r>
  <r>
    <x v="1758"/>
    <s v="Palma"/>
    <n v="22.01"/>
    <n v="6.72"/>
    <s v="Yes"/>
    <x v="0"/>
    <x v="0"/>
    <n v="1"/>
    <x v="1"/>
    <x v="2"/>
    <x v="0"/>
    <s v="29Jun1986"/>
    <n v="5034.1000000000004"/>
    <x v="1"/>
    <s v="tier - 2"/>
    <x v="0"/>
    <x v="27"/>
  </r>
  <r>
    <x v="1759"/>
    <s v="Takaoka"/>
    <n v="27.645"/>
    <n v="5.7"/>
    <s v="No"/>
    <x v="0"/>
    <x v="0"/>
    <n v="0"/>
    <x v="1"/>
    <x v="1"/>
    <x v="1"/>
    <s v="10Sep1991"/>
    <n v="5031.2700000000004"/>
    <x v="2"/>
    <s v="tier - 1"/>
    <x v="4"/>
    <x v="42"/>
  </r>
  <r>
    <x v="1760"/>
    <s v="Sherman"/>
    <n v="29.64"/>
    <n v="5.31"/>
    <s v="Yes"/>
    <x v="0"/>
    <x v="0"/>
    <n v="0"/>
    <x v="1"/>
    <x v="1"/>
    <x v="2"/>
    <s v="28Dec1985"/>
    <n v="5028.1499999999996"/>
    <x v="0"/>
    <s v="tier - 2"/>
    <x v="1"/>
    <x v="18"/>
  </r>
  <r>
    <x v="1761"/>
    <s v="Andre"/>
    <n v="33.700000000000003"/>
    <n v="4.32"/>
    <s v="Yes"/>
    <x v="0"/>
    <x v="0"/>
    <n v="1"/>
    <x v="1"/>
    <x v="0"/>
    <x v="2"/>
    <s v="9Nov1988"/>
    <n v="5012.47"/>
    <x v="1"/>
    <s v="tier - 3"/>
    <x v="3"/>
    <x v="24"/>
  </r>
  <r>
    <x v="1762"/>
    <s v="Switt"/>
    <n v="27.5"/>
    <n v="4.2300000000000004"/>
    <s v="Yes"/>
    <x v="0"/>
    <x v="0"/>
    <n v="1"/>
    <x v="1"/>
    <x v="1"/>
    <x v="2"/>
    <s v="8Jul1988"/>
    <n v="5003.8500000000004"/>
    <x v="1"/>
    <s v="tier - 3"/>
    <x v="3"/>
    <x v="24"/>
  </r>
  <r>
    <x v="1763"/>
    <s v="Erickson"/>
    <n v="16.12"/>
    <n v="6.09"/>
    <s v="No"/>
    <x v="0"/>
    <x v="0"/>
    <n v="0"/>
    <x v="1"/>
    <x v="3"/>
    <x v="1"/>
    <s v="9Jun1977"/>
    <n v="5003.7700000000004"/>
    <x v="1"/>
    <s v="tier - 3"/>
    <x v="0"/>
    <x v="1"/>
  </r>
  <r>
    <x v="1764"/>
    <s v="Miller"/>
    <n v="26.73"/>
    <n v="4.74"/>
    <s v="Yes"/>
    <x v="0"/>
    <x v="0"/>
    <n v="1"/>
    <x v="1"/>
    <x v="1"/>
    <x v="2"/>
    <s v="4Sep1988"/>
    <n v="5002.78"/>
    <x v="1"/>
    <s v="tier - 2"/>
    <x v="0"/>
    <x v="24"/>
  </r>
  <r>
    <x v="1765"/>
    <s v="Whitbeck"/>
    <n v="37.25"/>
    <n v="6.23"/>
    <s v="Yes"/>
    <x v="0"/>
    <x v="0"/>
    <n v="0"/>
    <x v="1"/>
    <x v="0"/>
    <x v="1"/>
    <s v="5Oct2001"/>
    <n v="4999.04"/>
    <x v="1"/>
    <s v="tier - 2"/>
    <x v="3"/>
    <x v="47"/>
  </r>
  <r>
    <x v="1766"/>
    <s v="Auer"/>
    <n v="23.56"/>
    <n v="5.45"/>
    <s v="Yes"/>
    <x v="0"/>
    <x v="0"/>
    <n v="1"/>
    <x v="1"/>
    <x v="2"/>
    <x v="2"/>
    <s v="24Jun1988"/>
    <n v="4992.38"/>
    <x v="1"/>
    <s v="tier - 3"/>
    <x v="2"/>
    <x v="24"/>
  </r>
  <r>
    <x v="1767"/>
    <s v="Attar"/>
    <n v="15.84"/>
    <n v="10.34"/>
    <s v="No"/>
    <x v="0"/>
    <x v="0"/>
    <n v="2"/>
    <x v="1"/>
    <x v="3"/>
    <x v="0"/>
    <s v="7Nov1973"/>
    <n v="4985.22"/>
    <x v="1"/>
    <s v="tier - 3"/>
    <x v="0"/>
    <x v="30"/>
  </r>
  <r>
    <x v="1768"/>
    <s v="Misuraca"/>
    <n v="36.630000000000003"/>
    <n v="5.15"/>
    <s v="No"/>
    <x v="0"/>
    <x v="0"/>
    <n v="0"/>
    <x v="1"/>
    <x v="0"/>
    <x v="2"/>
    <s v="30Aug1991"/>
    <n v="4949.76"/>
    <x v="1"/>
    <s v="tier - 1"/>
    <x v="0"/>
    <x v="42"/>
  </r>
  <r>
    <x v="1769"/>
    <s v="Spannaus"/>
    <n v="16.47"/>
    <n v="11.72"/>
    <s v="No"/>
    <x v="0"/>
    <x v="0"/>
    <n v="0"/>
    <x v="1"/>
    <x v="3"/>
    <x v="0"/>
    <s v="26Jun1974"/>
    <n v="4942.0600000000004"/>
    <x v="1"/>
    <s v="tier - 2"/>
    <x v="0"/>
    <x v="20"/>
  </r>
  <r>
    <x v="1770"/>
    <s v="Tarbiat"/>
    <n v="25.8"/>
    <n v="5.29"/>
    <s v="No"/>
    <x v="0"/>
    <x v="0"/>
    <n v="0"/>
    <x v="1"/>
    <x v="1"/>
    <x v="2"/>
    <s v="27Nov1991"/>
    <n v="4934.71"/>
    <x v="1"/>
    <s v="tier - 3"/>
    <x v="3"/>
    <x v="42"/>
  </r>
  <r>
    <x v="1771"/>
    <s v="Pulkkinen"/>
    <n v="23.6"/>
    <n v="4.33"/>
    <s v="No"/>
    <x v="0"/>
    <x v="0"/>
    <n v="0"/>
    <x v="1"/>
    <x v="2"/>
    <x v="2"/>
    <s v="23Aug1991"/>
    <n v="4931.6499999999996"/>
    <x v="1"/>
    <s v="tier - 3"/>
    <x v="3"/>
    <x v="42"/>
  </r>
  <r>
    <x v="1772"/>
    <s v="Trnovcova"/>
    <n v="32.11"/>
    <n v="6.24"/>
    <s v="No"/>
    <x v="0"/>
    <x v="1"/>
    <n v="1"/>
    <x v="1"/>
    <x v="0"/>
    <x v="1"/>
    <s v="10Aug1993"/>
    <n v="4922.92"/>
    <x v="1"/>
    <s v="tier - 2"/>
    <x v="1"/>
    <x v="21"/>
  </r>
  <r>
    <x v="1773"/>
    <s v="Anthony"/>
    <n v="30.114999999999998"/>
    <n v="11.61"/>
    <s v="No"/>
    <x v="0"/>
    <x v="0"/>
    <n v="0"/>
    <x v="1"/>
    <x v="0"/>
    <x v="0"/>
    <s v="21Aug2002"/>
    <n v="4915.0600000000004"/>
    <x v="1"/>
    <s v="tier - 1"/>
    <x v="6"/>
    <x v="43"/>
  </r>
  <r>
    <x v="1774"/>
    <s v="Hetrick"/>
    <n v="20.28"/>
    <n v="11.07"/>
    <s v="Yes"/>
    <x v="0"/>
    <x v="0"/>
    <n v="0"/>
    <x v="1"/>
    <x v="2"/>
    <x v="0"/>
    <s v="18Oct1981"/>
    <n v="4911.8900000000003"/>
    <x v="1"/>
    <s v="tier - 3"/>
    <x v="0"/>
    <x v="36"/>
  </r>
  <r>
    <x v="1775"/>
    <s v="Stern"/>
    <n v="20.234999999999999"/>
    <n v="5.19"/>
    <s v="No"/>
    <x v="0"/>
    <x v="1"/>
    <n v="1"/>
    <x v="1"/>
    <x v="2"/>
    <x v="2"/>
    <s v="10Jul1993"/>
    <n v="4906.41"/>
    <x v="1"/>
    <s v="tier - 1"/>
    <x v="1"/>
    <x v="21"/>
  </r>
  <r>
    <x v="1776"/>
    <s v="Newman"/>
    <n v="25.27"/>
    <n v="5.7"/>
    <s v="Yes"/>
    <x v="0"/>
    <x v="0"/>
    <n v="1"/>
    <x v="1"/>
    <x v="1"/>
    <x v="1"/>
    <s v="23Sep1988"/>
    <n v="4894.75"/>
    <x v="2"/>
    <s v="tier - 3"/>
    <x v="1"/>
    <x v="24"/>
  </r>
  <r>
    <x v="1777"/>
    <s v="Reasoner"/>
    <n v="24.24"/>
    <n v="6.15"/>
    <s v="No"/>
    <x v="0"/>
    <x v="0"/>
    <n v="0"/>
    <x v="1"/>
    <x v="2"/>
    <x v="1"/>
    <s v="28Nov1990"/>
    <n v="4894.3900000000003"/>
    <x v="1"/>
    <s v="tier - 3"/>
    <x v="0"/>
    <x v="3"/>
  </r>
  <r>
    <x v="1778"/>
    <s v="Mone"/>
    <n v="35.75"/>
    <n v="5.07"/>
    <s v="No"/>
    <x v="0"/>
    <x v="0"/>
    <n v="0"/>
    <x v="1"/>
    <x v="0"/>
    <x v="2"/>
    <s v="10Jul1989"/>
    <n v="4890"/>
    <x v="2"/>
    <s v="tier - 2"/>
    <x v="0"/>
    <x v="4"/>
  </r>
  <r>
    <x v="1779"/>
    <s v="Powers"/>
    <n v="29.92"/>
    <n v="10.97"/>
    <s v="Yes"/>
    <x v="0"/>
    <x v="0"/>
    <n v="1"/>
    <x v="1"/>
    <x v="0"/>
    <x v="0"/>
    <s v="27Oct1986"/>
    <n v="4889.04"/>
    <x v="1"/>
    <s v="tier - 1"/>
    <x v="0"/>
    <x v="27"/>
  </r>
  <r>
    <x v="1780"/>
    <s v="Ulery"/>
    <n v="26.2"/>
    <n v="10.93"/>
    <s v="Yes"/>
    <x v="0"/>
    <x v="0"/>
    <n v="1"/>
    <x v="1"/>
    <x v="1"/>
    <x v="0"/>
    <s v="23Dec1986"/>
    <n v="4883.87"/>
    <x v="1"/>
    <s v="tier - 1"/>
    <x v="3"/>
    <x v="27"/>
  </r>
  <r>
    <x v="1781"/>
    <s v="Haines"/>
    <n v="26.695"/>
    <n v="4.21"/>
    <s v="Yes"/>
    <x v="0"/>
    <x v="1"/>
    <n v="1"/>
    <x v="1"/>
    <x v="1"/>
    <x v="2"/>
    <s v="29Sep1997"/>
    <n v="4877.9799999999996"/>
    <x v="1"/>
    <s v="tier - 3"/>
    <x v="1"/>
    <x v="31"/>
  </r>
  <r>
    <x v="1782"/>
    <s v="Airoldi"/>
    <n v="23.16"/>
    <n v="5.5"/>
    <s v="No"/>
    <x v="0"/>
    <x v="0"/>
    <n v="0"/>
    <x v="1"/>
    <x v="2"/>
    <x v="2"/>
    <s v="1Sep1989"/>
    <n v="4859.8900000000003"/>
    <x v="1"/>
    <s v="tier - 3"/>
    <x v="3"/>
    <x v="4"/>
  </r>
  <r>
    <x v="1783"/>
    <s v="Mattis"/>
    <n v="32.585000000000001"/>
    <n v="4.93"/>
    <s v="Yes"/>
    <x v="0"/>
    <x v="0"/>
    <n v="1"/>
    <x v="1"/>
    <x v="0"/>
    <x v="2"/>
    <s v="27Dec1995"/>
    <n v="4846.92"/>
    <x v="1"/>
    <s v="tier - 3"/>
    <x v="6"/>
    <x v="40"/>
  </r>
  <r>
    <x v="1784"/>
    <s v="Cho"/>
    <n v="33.97"/>
    <n v="5.6"/>
    <s v="Yes"/>
    <x v="0"/>
    <x v="0"/>
    <n v="0"/>
    <x v="1"/>
    <x v="0"/>
    <x v="2"/>
    <s v="7Jun2001"/>
    <n v="4846.53"/>
    <x v="1"/>
    <s v="tier - 3"/>
    <x v="14"/>
    <x v="47"/>
  </r>
  <r>
    <x v="1785"/>
    <s v="Reumann"/>
    <n v="16.57"/>
    <n v="9.99"/>
    <s v="No"/>
    <x v="0"/>
    <x v="0"/>
    <n v="0"/>
    <x v="1"/>
    <x v="3"/>
    <x v="0"/>
    <s v="11Sep1974"/>
    <n v="4844.67"/>
    <x v="1"/>
    <s v="tier - 2"/>
    <x v="0"/>
    <x v="20"/>
  </r>
  <r>
    <x v="1786"/>
    <s v="Cooper"/>
    <n v="17.55"/>
    <n v="5.93"/>
    <s v="No"/>
    <x v="0"/>
    <x v="1"/>
    <n v="1"/>
    <x v="1"/>
    <x v="3"/>
    <x v="1"/>
    <s v="13Dec1979"/>
    <n v="4843.79"/>
    <x v="1"/>
    <s v="tier - 3"/>
    <x v="0"/>
    <x v="19"/>
  </r>
  <r>
    <x v="1787"/>
    <s v="Kennedy"/>
    <n v="29.41"/>
    <n v="6.29"/>
    <s v="Yes"/>
    <x v="0"/>
    <x v="0"/>
    <n v="1"/>
    <x v="1"/>
    <x v="1"/>
    <x v="1"/>
    <s v="29Sep1995"/>
    <n v="4840.95"/>
    <x v="1"/>
    <s v="tier - 1"/>
    <x v="14"/>
    <x v="40"/>
  </r>
  <r>
    <x v="1788"/>
    <s v="Cichon"/>
    <n v="17.91"/>
    <n v="5.65"/>
    <s v="No"/>
    <x v="0"/>
    <x v="0"/>
    <n v="1"/>
    <x v="1"/>
    <x v="3"/>
    <x v="2"/>
    <s v="15Oct1984"/>
    <n v="4839.18"/>
    <x v="1"/>
    <s v="tier - 1"/>
    <x v="1"/>
    <x v="32"/>
  </r>
  <r>
    <x v="1789"/>
    <s v="Maroevic"/>
    <n v="31.57"/>
    <n v="6.15"/>
    <s v="No"/>
    <x v="0"/>
    <x v="0"/>
    <n v="1"/>
    <x v="1"/>
    <x v="0"/>
    <x v="1"/>
    <s v="10Sep1992"/>
    <n v="4837.58"/>
    <x v="2"/>
    <s v="tier - 2"/>
    <x v="0"/>
    <x v="34"/>
  </r>
  <r>
    <x v="1790"/>
    <s v="Martin"/>
    <n v="33.18"/>
    <n v="5.22"/>
    <s v="No"/>
    <x v="1"/>
    <x v="0"/>
    <n v="1"/>
    <x v="1"/>
    <x v="0"/>
    <x v="2"/>
    <s v="11Dec2000"/>
    <n v="4835.43"/>
    <x v="1"/>
    <s v="tier - 2"/>
    <x v="14"/>
    <x v="22"/>
  </r>
  <r>
    <x v="1791"/>
    <s v="Schulz"/>
    <n v="37"/>
    <n v="11.66"/>
    <s v="No"/>
    <x v="0"/>
    <x v="0"/>
    <n v="0"/>
    <x v="1"/>
    <x v="0"/>
    <x v="0"/>
    <s v="27Jun2002"/>
    <n v="4830.63"/>
    <x v="1"/>
    <s v="tier - 1"/>
    <x v="3"/>
    <x v="43"/>
  </r>
  <r>
    <x v="1792"/>
    <s v="Capriolo"/>
    <n v="18.905000000000001"/>
    <n v="4.91"/>
    <s v="Yes"/>
    <x v="0"/>
    <x v="0"/>
    <n v="1"/>
    <x v="1"/>
    <x v="2"/>
    <x v="2"/>
    <s v="1Dec1995"/>
    <n v="4827.8999999999996"/>
    <x v="0"/>
    <s v="tier - 2"/>
    <x v="10"/>
    <x v="40"/>
  </r>
  <r>
    <x v="1793"/>
    <s v="Borleis"/>
    <n v="20.03"/>
    <n v="9.25"/>
    <s v="Yes"/>
    <x v="0"/>
    <x v="0"/>
    <n v="0"/>
    <x v="1"/>
    <x v="2"/>
    <x v="0"/>
    <s v="3Jul1981"/>
    <n v="4827.1000000000004"/>
    <x v="1"/>
    <s v="tier - 1"/>
    <x v="0"/>
    <x v="36"/>
  </r>
  <r>
    <x v="1794"/>
    <s v="Kramer"/>
    <n v="16.7"/>
    <n v="11.48"/>
    <s v="No"/>
    <x v="0"/>
    <x v="0"/>
    <n v="0"/>
    <x v="1"/>
    <x v="3"/>
    <x v="0"/>
    <s v="3Oct1978"/>
    <n v="4812.34"/>
    <x v="1"/>
    <s v="tier - 3"/>
    <x v="0"/>
    <x v="9"/>
  </r>
  <r>
    <x v="1795"/>
    <s v="Conrad"/>
    <n v="39.82"/>
    <n v="6.06"/>
    <s v="No"/>
    <x v="0"/>
    <x v="0"/>
    <n v="0"/>
    <x v="1"/>
    <x v="0"/>
    <x v="1"/>
    <s v="16Dec1989"/>
    <n v="4795.66"/>
    <x v="1"/>
    <s v="tier - 1"/>
    <x v="0"/>
    <x v="4"/>
  </r>
  <r>
    <x v="1796"/>
    <s v="Karakoyunlu"/>
    <n v="22.04"/>
    <n v="5.86"/>
    <s v="No"/>
    <x v="0"/>
    <x v="0"/>
    <n v="1"/>
    <x v="1"/>
    <x v="2"/>
    <x v="1"/>
    <s v="22Jun1987"/>
    <n v="4787.42"/>
    <x v="1"/>
    <s v="tier - 3"/>
    <x v="0"/>
    <x v="38"/>
  </r>
  <r>
    <x v="1797"/>
    <s v="Desrosiers"/>
    <n v="28.27"/>
    <n v="5.33"/>
    <s v="No"/>
    <x v="0"/>
    <x v="0"/>
    <n v="0"/>
    <x v="1"/>
    <x v="1"/>
    <x v="2"/>
    <s v="9Dec1989"/>
    <n v="4779.6000000000004"/>
    <x v="1"/>
    <s v="tier - 3"/>
    <x v="0"/>
    <x v="4"/>
  </r>
  <r>
    <x v="1798"/>
    <s v="O'Mara"/>
    <n v="18.5"/>
    <n v="5.33"/>
    <s v="No"/>
    <x v="0"/>
    <x v="0"/>
    <n v="0"/>
    <x v="1"/>
    <x v="2"/>
    <x v="2"/>
    <s v="1Aug1989"/>
    <n v="4766.0200000000004"/>
    <x v="1"/>
    <s v="tier - 3"/>
    <x v="3"/>
    <x v="4"/>
  </r>
  <r>
    <x v="1799"/>
    <s v="Shabot Marcos"/>
    <n v="38.6"/>
    <n v="6.02"/>
    <s v="No"/>
    <x v="0"/>
    <x v="0"/>
    <n v="1"/>
    <x v="1"/>
    <x v="0"/>
    <x v="1"/>
    <s v="27Sep1987"/>
    <n v="4762.33"/>
    <x v="2"/>
    <s v="tier - 3"/>
    <x v="3"/>
    <x v="38"/>
  </r>
  <r>
    <x v="1800"/>
    <s v="Comment"/>
    <n v="43.12"/>
    <n v="6.25"/>
    <s v="No"/>
    <x v="0"/>
    <x v="0"/>
    <n v="1"/>
    <x v="1"/>
    <x v="0"/>
    <x v="1"/>
    <s v="16Aug1992"/>
    <n v="4753.6400000000003"/>
    <x v="1"/>
    <s v="tier - 3"/>
    <x v="0"/>
    <x v="34"/>
  </r>
  <r>
    <x v="1801"/>
    <s v="Moss"/>
    <n v="30.5"/>
    <n v="4.8099999999999996"/>
    <s v="No"/>
    <x v="0"/>
    <x v="0"/>
    <n v="1"/>
    <x v="1"/>
    <x v="0"/>
    <x v="2"/>
    <s v="22Nov1987"/>
    <n v="4751.07"/>
    <x v="2"/>
    <s v="tier - 1"/>
    <x v="3"/>
    <x v="38"/>
  </r>
  <r>
    <x v="1802"/>
    <s v="Guzman"/>
    <n v="27.61"/>
    <n v="4.5999999999999996"/>
    <s v="No"/>
    <x v="0"/>
    <x v="0"/>
    <n v="1"/>
    <x v="1"/>
    <x v="1"/>
    <x v="2"/>
    <s v="2Sep1987"/>
    <n v="4747.05"/>
    <x v="1"/>
    <s v="tier - 2"/>
    <x v="0"/>
    <x v="38"/>
  </r>
  <r>
    <x v="1803"/>
    <s v="Cox"/>
    <n v="27.1"/>
    <n v="5.08"/>
    <s v="No"/>
    <x v="0"/>
    <x v="0"/>
    <n v="1"/>
    <x v="1"/>
    <x v="1"/>
    <x v="2"/>
    <s v="5Jun1987"/>
    <n v="4746.34"/>
    <x v="1"/>
    <s v="tier - 2"/>
    <x v="3"/>
    <x v="27"/>
  </r>
  <r>
    <x v="1804"/>
    <s v="Clash"/>
    <n v="35.93"/>
    <n v="5.43"/>
    <s v="No"/>
    <x v="1"/>
    <x v="0"/>
    <n v="1"/>
    <x v="1"/>
    <x v="0"/>
    <x v="2"/>
    <s v="24Nov2004"/>
    <n v="4740.78"/>
    <x v="1"/>
    <s v="tier - 3"/>
    <x v="14"/>
    <x v="41"/>
  </r>
  <r>
    <x v="1805"/>
    <s v="Blankenship"/>
    <n v="32.68"/>
    <n v="5.44"/>
    <s v="No"/>
    <x v="0"/>
    <x v="0"/>
    <n v="0"/>
    <x v="1"/>
    <x v="0"/>
    <x v="2"/>
    <s v="12Oct1991"/>
    <n v="4738.2700000000004"/>
    <x v="1"/>
    <s v="tier - 3"/>
    <x v="1"/>
    <x v="42"/>
  </r>
  <r>
    <x v="1806"/>
    <s v="Lloyd"/>
    <n v="20.74"/>
    <n v="11.69"/>
    <s v="Yes"/>
    <x v="0"/>
    <x v="0"/>
    <n v="1"/>
    <x v="1"/>
    <x v="2"/>
    <x v="0"/>
    <s v="5Sep1986"/>
    <n v="4734.6400000000003"/>
    <x v="1"/>
    <s v="tier - 1"/>
    <x v="0"/>
    <x v="27"/>
  </r>
  <r>
    <x v="1807"/>
    <s v="Kong"/>
    <n v="15.57"/>
    <n v="6.07"/>
    <s v="No"/>
    <x v="0"/>
    <x v="0"/>
    <n v="0"/>
    <x v="1"/>
    <x v="3"/>
    <x v="1"/>
    <s v="2Jul1980"/>
    <n v="4728.71"/>
    <x v="1"/>
    <s v="tier - 3"/>
    <x v="1"/>
    <x v="26"/>
  </r>
  <r>
    <x v="1808"/>
    <s v="Benson"/>
    <n v="23.844999999999999"/>
    <n v="4.3600000000000003"/>
    <s v="No"/>
    <x v="0"/>
    <x v="0"/>
    <n v="0"/>
    <x v="1"/>
    <x v="2"/>
    <x v="2"/>
    <s v="12Aug1994"/>
    <n v="4719.74"/>
    <x v="1"/>
    <s v="tier - 1"/>
    <x v="1"/>
    <x v="6"/>
  </r>
  <r>
    <x v="1809"/>
    <s v="Huntington"/>
    <n v="22.895"/>
    <n v="5.24"/>
    <s v="No"/>
    <x v="0"/>
    <x v="0"/>
    <n v="1"/>
    <x v="1"/>
    <x v="2"/>
    <x v="2"/>
    <s v="28Sep1992"/>
    <n v="4719.5200000000004"/>
    <x v="1"/>
    <s v="tier - 2"/>
    <x v="2"/>
    <x v="34"/>
  </r>
  <r>
    <x v="1810"/>
    <s v="Kendall"/>
    <n v="21.945"/>
    <n v="5.37"/>
    <s v="No"/>
    <x v="0"/>
    <x v="0"/>
    <n v="1"/>
    <x v="1"/>
    <x v="2"/>
    <x v="2"/>
    <s v="9Oct1992"/>
    <n v="4718.2"/>
    <x v="1"/>
    <s v="tier - 3"/>
    <x v="2"/>
    <x v="34"/>
  </r>
  <r>
    <x v="1811"/>
    <s v="Gast"/>
    <n v="19.47"/>
    <n v="6.6"/>
    <s v="Yes"/>
    <x v="0"/>
    <x v="0"/>
    <n v="0"/>
    <x v="1"/>
    <x v="2"/>
    <x v="0"/>
    <s v="12Aug1981"/>
    <n v="4712.12"/>
    <x v="1"/>
    <s v="tier - 3"/>
    <x v="3"/>
    <x v="36"/>
  </r>
  <r>
    <x v="1812"/>
    <s v="Scanlin"/>
    <n v="15.61"/>
    <n v="5.77"/>
    <s v="No"/>
    <x v="0"/>
    <x v="0"/>
    <n v="0"/>
    <x v="1"/>
    <x v="3"/>
    <x v="1"/>
    <s v="4Dec1977"/>
    <n v="4699.47"/>
    <x v="1"/>
    <s v="tier - 3"/>
    <x v="0"/>
    <x v="1"/>
  </r>
  <r>
    <x v="1813"/>
    <s v="Philbrook"/>
    <n v="28.6"/>
    <n v="6.08"/>
    <s v="No"/>
    <x v="0"/>
    <x v="1"/>
    <n v="1"/>
    <x v="1"/>
    <x v="1"/>
    <x v="1"/>
    <s v="22Jun2003"/>
    <n v="4687.8"/>
    <x v="1"/>
    <s v="tier - 3"/>
    <x v="3"/>
    <x v="39"/>
  </r>
  <r>
    <x v="1814"/>
    <s v="Cowan"/>
    <n v="46.53"/>
    <n v="4.16"/>
    <s v="No"/>
    <x v="0"/>
    <x v="0"/>
    <n v="0"/>
    <x v="1"/>
    <x v="0"/>
    <x v="2"/>
    <s v="4Sep1990"/>
    <n v="4686.3900000000003"/>
    <x v="2"/>
    <s v="tier - 3"/>
    <x v="0"/>
    <x v="3"/>
  </r>
  <r>
    <x v="1815"/>
    <s v="Sousa"/>
    <n v="34.99"/>
    <n v="5.0999999999999996"/>
    <s v="No"/>
    <x v="0"/>
    <x v="1"/>
    <n v="1"/>
    <x v="1"/>
    <x v="0"/>
    <x v="2"/>
    <s v="4Oct2003"/>
    <n v="4678.8"/>
    <x v="1"/>
    <s v="tier - 1"/>
    <x v="14"/>
    <x v="39"/>
  </r>
  <r>
    <x v="1816"/>
    <s v="Stanton"/>
    <n v="17.05"/>
    <n v="5.3"/>
    <s v="No"/>
    <x v="0"/>
    <x v="1"/>
    <n v="1"/>
    <x v="1"/>
    <x v="3"/>
    <x v="2"/>
    <s v="18Oct1979"/>
    <n v="4674.2"/>
    <x v="1"/>
    <s v="tier - 1"/>
    <x v="0"/>
    <x v="19"/>
  </r>
  <r>
    <x v="1817"/>
    <s v="Mollak"/>
    <n v="37.18"/>
    <n v="4.9000000000000004"/>
    <s v="No"/>
    <x v="0"/>
    <x v="0"/>
    <n v="0"/>
    <x v="1"/>
    <x v="0"/>
    <x v="2"/>
    <s v="13Jul1990"/>
    <n v="4673.3900000000003"/>
    <x v="1"/>
    <s v="tier - 1"/>
    <x v="0"/>
    <x v="3"/>
  </r>
  <r>
    <x v="1818"/>
    <s v="Bell"/>
    <n v="35.200000000000003"/>
    <n v="5.55"/>
    <s v="No"/>
    <x v="0"/>
    <x v="0"/>
    <n v="0"/>
    <x v="1"/>
    <x v="0"/>
    <x v="2"/>
    <s v="26Sep1990"/>
    <n v="4670.6400000000003"/>
    <x v="1"/>
    <s v="tier - 2"/>
    <x v="3"/>
    <x v="3"/>
  </r>
  <r>
    <x v="1819"/>
    <s v="Weston"/>
    <n v="37.335000000000001"/>
    <n v="4.95"/>
    <s v="No"/>
    <x v="0"/>
    <x v="0"/>
    <n v="0"/>
    <x v="1"/>
    <x v="0"/>
    <x v="2"/>
    <s v="5Aug1990"/>
    <n v="4667.6099999999997"/>
    <x v="2"/>
    <s v="tier - 3"/>
    <x v="4"/>
    <x v="3"/>
  </r>
  <r>
    <x v="1820"/>
    <s v="Rabuzzi"/>
    <n v="27.265000000000001"/>
    <n v="6.46"/>
    <s v="Yes"/>
    <x v="0"/>
    <x v="0"/>
    <n v="0"/>
    <x v="1"/>
    <x v="1"/>
    <x v="0"/>
    <s v="25Oct1996"/>
    <n v="4661.29"/>
    <x v="1"/>
    <s v="tier - 1"/>
    <x v="6"/>
    <x v="45"/>
  </r>
  <r>
    <x v="1821"/>
    <s v="Hendrix"/>
    <n v="30.8"/>
    <n v="4.9000000000000004"/>
    <s v="Yes"/>
    <x v="0"/>
    <x v="0"/>
    <n v="0"/>
    <x v="1"/>
    <x v="0"/>
    <x v="2"/>
    <s v="22Jun1985"/>
    <n v="4646.76"/>
    <x v="0"/>
    <s v="tier - 1"/>
    <x v="3"/>
    <x v="18"/>
  </r>
  <r>
    <x v="1822"/>
    <s v="Van Nielen"/>
    <n v="30.21"/>
    <n v="5.21"/>
    <s v="No"/>
    <x v="0"/>
    <x v="0"/>
    <n v="1"/>
    <x v="1"/>
    <x v="0"/>
    <x v="2"/>
    <s v="29Jun1998"/>
    <n v="4618.08"/>
    <x v="1"/>
    <s v="tier - 1"/>
    <x v="1"/>
    <x v="44"/>
  </r>
  <r>
    <x v="1823"/>
    <s v="Blanton"/>
    <n v="35.340000000000003"/>
    <n v="4.13"/>
    <s v="No"/>
    <x v="1"/>
    <x v="0"/>
    <n v="1"/>
    <x v="1"/>
    <x v="0"/>
    <x v="2"/>
    <s v="2Jul2000"/>
    <n v="4608.03"/>
    <x v="1"/>
    <s v="tier - 3"/>
    <x v="3"/>
    <x v="22"/>
  </r>
  <r>
    <x v="1824"/>
    <s v="Schout"/>
    <n v="26.695"/>
    <n v="5.28"/>
    <s v="No"/>
    <x v="0"/>
    <x v="0"/>
    <n v="0"/>
    <x v="1"/>
    <x v="1"/>
    <x v="2"/>
    <s v="18Sep1989"/>
    <n v="4571.41"/>
    <x v="1"/>
    <s v="tier - 2"/>
    <x v="1"/>
    <x v="4"/>
  </r>
  <r>
    <x v="1825"/>
    <s v="Schmaltz"/>
    <n v="29.355"/>
    <n v="4.68"/>
    <s v="Yes"/>
    <x v="0"/>
    <x v="0"/>
    <n v="0"/>
    <x v="1"/>
    <x v="1"/>
    <x v="2"/>
    <s v="25Dec1996"/>
    <n v="4564.1899999999996"/>
    <x v="1"/>
    <s v="tier - 2"/>
    <x v="2"/>
    <x v="45"/>
  </r>
  <r>
    <x v="1826"/>
    <s v="Eagen"/>
    <n v="29.59"/>
    <n v="4.0599999999999996"/>
    <s v="No"/>
    <x v="0"/>
    <x v="0"/>
    <n v="0"/>
    <x v="1"/>
    <x v="1"/>
    <x v="2"/>
    <s v="20Sep1990"/>
    <n v="4562.84"/>
    <x v="1"/>
    <s v="tier - 2"/>
    <x v="0"/>
    <x v="3"/>
  </r>
  <r>
    <x v="1827"/>
    <s v="Rotramel"/>
    <n v="31.35"/>
    <n v="4.2"/>
    <s v="No"/>
    <x v="1"/>
    <x v="0"/>
    <n v="1"/>
    <x v="1"/>
    <x v="0"/>
    <x v="2"/>
    <s v="22Dec2004"/>
    <n v="4561.1899999999996"/>
    <x v="1"/>
    <s v="tier - 2"/>
    <x v="2"/>
    <x v="41"/>
  </r>
  <r>
    <x v="1828"/>
    <s v="Prevost"/>
    <n v="20.52"/>
    <n v="4.83"/>
    <s v="No"/>
    <x v="0"/>
    <x v="0"/>
    <n v="0"/>
    <x v="1"/>
    <x v="2"/>
    <x v="2"/>
    <s v="17Nov1990"/>
    <n v="4544.2299999999996"/>
    <x v="1"/>
    <s v="tier - 1"/>
    <x v="2"/>
    <x v="3"/>
  </r>
  <r>
    <x v="1829"/>
    <s v="Boyd"/>
    <n v="42.9"/>
    <n v="4.87"/>
    <s v="Yes"/>
    <x v="0"/>
    <x v="0"/>
    <n v="1"/>
    <x v="1"/>
    <x v="0"/>
    <x v="2"/>
    <s v="13Jun1988"/>
    <n v="4536.26"/>
    <x v="1"/>
    <s v="tier - 2"/>
    <x v="3"/>
    <x v="24"/>
  </r>
  <r>
    <x v="1830"/>
    <s v="Dawes"/>
    <n v="24.6"/>
    <n v="5.86"/>
    <s v="No"/>
    <x v="0"/>
    <x v="1"/>
    <n v="1"/>
    <x v="1"/>
    <x v="2"/>
    <x v="1"/>
    <s v="29Jun1993"/>
    <n v="4529.4799999999996"/>
    <x v="1"/>
    <s v="tier - 1"/>
    <x v="3"/>
    <x v="21"/>
  </r>
  <r>
    <x v="1831"/>
    <s v="Jennings"/>
    <n v="28.405000000000001"/>
    <n v="4.12"/>
    <s v="No"/>
    <x v="0"/>
    <x v="0"/>
    <n v="1"/>
    <x v="1"/>
    <x v="1"/>
    <x v="2"/>
    <s v="13Aug1992"/>
    <n v="4527.18"/>
    <x v="1"/>
    <s v="tier - 2"/>
    <x v="1"/>
    <x v="34"/>
  </r>
  <r>
    <x v="1832"/>
    <s v="Nyambaso"/>
    <n v="34.674999999999997"/>
    <n v="5.71"/>
    <s v="Yes"/>
    <x v="0"/>
    <x v="0"/>
    <n v="1"/>
    <x v="1"/>
    <x v="0"/>
    <x v="1"/>
    <s v="21Dec1988"/>
    <n v="4518.83"/>
    <x v="1"/>
    <s v="tier - 2"/>
    <x v="6"/>
    <x v="24"/>
  </r>
  <r>
    <x v="1833"/>
    <s v="Shaffer"/>
    <n v="18.850000000000001"/>
    <n v="6.03"/>
    <s v="No"/>
    <x v="0"/>
    <x v="0"/>
    <n v="1"/>
    <x v="1"/>
    <x v="2"/>
    <x v="1"/>
    <s v="5Dec1987"/>
    <n v="4518.7700000000004"/>
    <x v="1"/>
    <s v="tier - 3"/>
    <x v="1"/>
    <x v="38"/>
  </r>
  <r>
    <x v="1834"/>
    <s v="Corkum"/>
    <n v="34.130000000000003"/>
    <n v="5.65"/>
    <s v="No"/>
    <x v="0"/>
    <x v="1"/>
    <n v="1"/>
    <x v="1"/>
    <x v="0"/>
    <x v="2"/>
    <s v="2Oct2003"/>
    <n v="4518.3999999999996"/>
    <x v="1"/>
    <s v="tier - 3"/>
    <x v="12"/>
    <x v="39"/>
  </r>
  <r>
    <x v="1835"/>
    <s v="Pedersen"/>
    <n v="17.34"/>
    <n v="5.05"/>
    <s v="No"/>
    <x v="0"/>
    <x v="0"/>
    <n v="0"/>
    <x v="1"/>
    <x v="3"/>
    <x v="2"/>
    <s v="16Jun1980"/>
    <n v="4515.71"/>
    <x v="1"/>
    <s v="tier - 3"/>
    <x v="0"/>
    <x v="26"/>
  </r>
  <r>
    <x v="1836"/>
    <s v="Melo"/>
    <n v="17.440000000000001"/>
    <n v="6.26"/>
    <s v="No"/>
    <x v="0"/>
    <x v="0"/>
    <n v="0"/>
    <x v="1"/>
    <x v="3"/>
    <x v="1"/>
    <s v="27Sep1982"/>
    <n v="4511.41"/>
    <x v="1"/>
    <s v="tier - 3"/>
    <x v="0"/>
    <x v="37"/>
  </r>
  <r>
    <x v="1837"/>
    <s v="Sakamoto"/>
    <n v="33.659999999999997"/>
    <n v="4.08"/>
    <s v="Yes"/>
    <x v="0"/>
    <x v="1"/>
    <n v="1"/>
    <x v="1"/>
    <x v="0"/>
    <x v="2"/>
    <s v="13Oct1997"/>
    <n v="4504.66"/>
    <x v="0"/>
    <s v="tier - 2"/>
    <x v="0"/>
    <x v="31"/>
  </r>
  <r>
    <x v="1838"/>
    <s v="McMahon"/>
    <n v="21.375"/>
    <n v="6.19"/>
    <s v="Yes"/>
    <x v="0"/>
    <x v="0"/>
    <n v="1"/>
    <x v="1"/>
    <x v="2"/>
    <x v="1"/>
    <s v="26Jun1988"/>
    <n v="4500.34"/>
    <x v="1"/>
    <s v="tier - 1"/>
    <x v="6"/>
    <x v="24"/>
  </r>
  <r>
    <x v="1839"/>
    <s v="Harris"/>
    <n v="27.14"/>
    <n v="6.01"/>
    <s v="No"/>
    <x v="0"/>
    <x v="0"/>
    <n v="1"/>
    <x v="1"/>
    <x v="1"/>
    <x v="1"/>
    <s v="12Jul1992"/>
    <n v="4488.58"/>
    <x v="1"/>
    <s v="tier - 3"/>
    <x v="1"/>
    <x v="34"/>
  </r>
  <r>
    <x v="1840"/>
    <s v="Lombardo"/>
    <n v="35.78"/>
    <n v="6.07"/>
    <s v="No"/>
    <x v="1"/>
    <x v="0"/>
    <n v="1"/>
    <x v="1"/>
    <x v="0"/>
    <x v="1"/>
    <s v="18Jul2004"/>
    <n v="4468.25"/>
    <x v="1"/>
    <s v="tier - 2"/>
    <x v="1"/>
    <x v="41"/>
  </r>
  <r>
    <x v="1841"/>
    <s v="Bode"/>
    <n v="34.96"/>
    <n v="5.63"/>
    <s v="No"/>
    <x v="0"/>
    <x v="0"/>
    <n v="0"/>
    <x v="1"/>
    <x v="0"/>
    <x v="2"/>
    <s v="20Nov1999"/>
    <n v="4466.62"/>
    <x v="1"/>
    <s v="tier - 2"/>
    <x v="1"/>
    <x v="35"/>
  </r>
  <r>
    <x v="1842"/>
    <s v="Johnson"/>
    <n v="38.39"/>
    <n v="6.05"/>
    <s v="No"/>
    <x v="0"/>
    <x v="0"/>
    <n v="0"/>
    <x v="1"/>
    <x v="0"/>
    <x v="1"/>
    <s v="4Jul1991"/>
    <n v="4463.21"/>
    <x v="2"/>
    <s v="tier - 3"/>
    <x v="0"/>
    <x v="42"/>
  </r>
  <r>
    <x v="1843"/>
    <s v="Norcross"/>
    <n v="33.82"/>
    <n v="4.6500000000000004"/>
    <s v="No"/>
    <x v="0"/>
    <x v="0"/>
    <n v="0"/>
    <x v="1"/>
    <x v="0"/>
    <x v="2"/>
    <s v="15Jul1990"/>
    <n v="4462.72"/>
    <x v="1"/>
    <s v="tier - 3"/>
    <x v="1"/>
    <x v="3"/>
  </r>
  <r>
    <x v="1844"/>
    <s v="Lazrus"/>
    <n v="27.835000000000001"/>
    <n v="5.37"/>
    <s v="No"/>
    <x v="0"/>
    <x v="0"/>
    <n v="0"/>
    <x v="1"/>
    <x v="1"/>
    <x v="2"/>
    <s v="8Aug1990"/>
    <n v="4454.3999999999996"/>
    <x v="1"/>
    <s v="tier - 3"/>
    <x v="1"/>
    <x v="3"/>
  </r>
  <r>
    <x v="1845"/>
    <s v="Tsegay"/>
    <n v="33"/>
    <n v="5.39"/>
    <s v="No"/>
    <x v="0"/>
    <x v="0"/>
    <n v="0"/>
    <x v="1"/>
    <x v="0"/>
    <x v="2"/>
    <s v="28Jun1994"/>
    <n v="4449.46"/>
    <x v="0"/>
    <s v="tier - 2"/>
    <x v="0"/>
    <x v="6"/>
  </r>
  <r>
    <x v="1846"/>
    <s v="Schneider"/>
    <n v="26.885000000000002"/>
    <n v="5.86"/>
    <s v="No"/>
    <x v="0"/>
    <x v="0"/>
    <n v="0"/>
    <x v="1"/>
    <x v="1"/>
    <x v="1"/>
    <s v="3Sep1991"/>
    <n v="4441.21"/>
    <x v="0"/>
    <s v="tier - 2"/>
    <x v="7"/>
    <x v="42"/>
  </r>
  <r>
    <x v="1847"/>
    <s v="Loreto"/>
    <n v="29.26"/>
    <n v="4.4400000000000004"/>
    <s v="No"/>
    <x v="0"/>
    <x v="0"/>
    <n v="0"/>
    <x v="1"/>
    <x v="1"/>
    <x v="2"/>
    <s v="24Oct1994"/>
    <n v="4438.26"/>
    <x v="1"/>
    <s v="tier - 3"/>
    <x v="6"/>
    <x v="6"/>
  </r>
  <r>
    <x v="1848"/>
    <s v="Callahan"/>
    <n v="26.98"/>
    <n v="4.41"/>
    <s v="No"/>
    <x v="0"/>
    <x v="0"/>
    <n v="0"/>
    <x v="1"/>
    <x v="1"/>
    <x v="2"/>
    <s v="8Oct1994"/>
    <n v="4435.09"/>
    <x v="2"/>
    <s v="tier - 2"/>
    <x v="4"/>
    <x v="6"/>
  </r>
  <r>
    <x v="1849"/>
    <s v="Timko"/>
    <n v="32.11"/>
    <n v="5.19"/>
    <s v="No"/>
    <x v="0"/>
    <x v="1"/>
    <n v="1"/>
    <x v="1"/>
    <x v="0"/>
    <x v="2"/>
    <s v="23Dec1993"/>
    <n v="4433.92"/>
    <x v="1"/>
    <s v="tier - 2"/>
    <x v="1"/>
    <x v="21"/>
  </r>
  <r>
    <x v="1850"/>
    <s v="Achatz"/>
    <n v="31.73"/>
    <n v="5.16"/>
    <s v="No"/>
    <x v="0"/>
    <x v="1"/>
    <n v="1"/>
    <x v="1"/>
    <x v="0"/>
    <x v="2"/>
    <s v="4Sep1993"/>
    <n v="4433.3900000000003"/>
    <x v="1"/>
    <s v="tier - 3"/>
    <x v="1"/>
    <x v="21"/>
  </r>
  <r>
    <x v="1851"/>
    <s v="Horwitz"/>
    <n v="22.515000000000001"/>
    <n v="4.24"/>
    <s v="No"/>
    <x v="0"/>
    <x v="0"/>
    <n v="0"/>
    <x v="1"/>
    <x v="2"/>
    <x v="2"/>
    <s v="29Dec1994"/>
    <n v="4428.8900000000003"/>
    <x v="2"/>
    <s v="tier - 1"/>
    <x v="6"/>
    <x v="6"/>
  </r>
  <r>
    <x v="1852"/>
    <s v="Gordyan"/>
    <n v="25.9"/>
    <n v="5.45"/>
    <s v="No"/>
    <x v="0"/>
    <x v="0"/>
    <n v="1"/>
    <x v="1"/>
    <x v="1"/>
    <x v="2"/>
    <s v="15Aug1992"/>
    <n v="4420.95"/>
    <x v="1"/>
    <s v="tier - 3"/>
    <x v="16"/>
    <x v="34"/>
  </r>
  <r>
    <x v="1853"/>
    <s v="Hetherington"/>
    <n v="27.72"/>
    <n v="5.03"/>
    <s v="Yes"/>
    <x v="0"/>
    <x v="0"/>
    <n v="1"/>
    <x v="1"/>
    <x v="1"/>
    <x v="2"/>
    <s v="16Sep1988"/>
    <n v="4415.16"/>
    <x v="1"/>
    <s v="tier - 1"/>
    <x v="0"/>
    <x v="24"/>
  </r>
  <r>
    <x v="1854"/>
    <s v="Thompson"/>
    <n v="31.5"/>
    <n v="9.6199999999999992"/>
    <s v="Yes"/>
    <x v="0"/>
    <x v="0"/>
    <n v="1"/>
    <x v="1"/>
    <x v="0"/>
    <x v="0"/>
    <s v="13Jul1986"/>
    <n v="4402.2299999999996"/>
    <x v="1"/>
    <s v="tier - 2"/>
    <x v="3"/>
    <x v="27"/>
  </r>
  <r>
    <x v="1855"/>
    <s v="Battoo"/>
    <n v="29.7"/>
    <n v="6.77"/>
    <s v="Yes"/>
    <x v="0"/>
    <x v="0"/>
    <n v="1"/>
    <x v="1"/>
    <x v="1"/>
    <x v="0"/>
    <s v="11Aug1986"/>
    <n v="4399.7299999999996"/>
    <x v="2"/>
    <s v="tier - 2"/>
    <x v="0"/>
    <x v="27"/>
  </r>
  <r>
    <x v="1856"/>
    <s v="Barker"/>
    <n v="21.26"/>
    <n v="5.36"/>
    <s v="Yes"/>
    <x v="0"/>
    <x v="0"/>
    <n v="1"/>
    <x v="1"/>
    <x v="2"/>
    <x v="2"/>
    <s v="18Jul1988"/>
    <n v="4397.3100000000004"/>
    <x v="1"/>
    <s v="tier - 2"/>
    <x v="0"/>
    <x v="24"/>
  </r>
  <r>
    <x v="1857"/>
    <s v="Saarnilehto"/>
    <n v="17.09"/>
    <n v="5.69"/>
    <s v="No"/>
    <x v="0"/>
    <x v="0"/>
    <n v="0"/>
    <x v="1"/>
    <x v="3"/>
    <x v="2"/>
    <s v="29Jun1982"/>
    <n v="4392.7"/>
    <x v="1"/>
    <s v="tier - 2"/>
    <x v="0"/>
    <x v="37"/>
  </r>
  <r>
    <x v="1858"/>
    <s v="Morton"/>
    <n v="24.3"/>
    <n v="4.9000000000000004"/>
    <s v="Yes"/>
    <x v="0"/>
    <x v="1"/>
    <n v="1"/>
    <x v="1"/>
    <x v="2"/>
    <x v="2"/>
    <s v="29Nov1997"/>
    <n v="4391.6499999999996"/>
    <x v="1"/>
    <s v="tier - 2"/>
    <x v="3"/>
    <x v="31"/>
  </r>
  <r>
    <x v="1859"/>
    <s v="Thomas"/>
    <n v="29.734999999999999"/>
    <n v="5.78"/>
    <s v="No"/>
    <x v="0"/>
    <x v="0"/>
    <n v="0"/>
    <x v="1"/>
    <x v="1"/>
    <x v="1"/>
    <s v="28Aug1990"/>
    <n v="4357.04"/>
    <x v="1"/>
    <s v="tier - 3"/>
    <x v="1"/>
    <x v="3"/>
  </r>
  <r>
    <x v="1860"/>
    <s v="Hillman"/>
    <n v="29.26"/>
    <n v="4.7"/>
    <s v="No"/>
    <x v="0"/>
    <x v="0"/>
    <n v="0"/>
    <x v="1"/>
    <x v="1"/>
    <x v="2"/>
    <s v="13Sep1991"/>
    <n v="4350.51"/>
    <x v="1"/>
    <s v="tier - 2"/>
    <x v="0"/>
    <x v="42"/>
  </r>
  <r>
    <x v="1861"/>
    <s v="Edwards"/>
    <n v="33"/>
    <n v="6.28"/>
    <s v="No"/>
    <x v="0"/>
    <x v="0"/>
    <n v="0"/>
    <x v="1"/>
    <x v="0"/>
    <x v="1"/>
    <s v="1Nov1994"/>
    <n v="4349.46"/>
    <x v="1"/>
    <s v="tier - 2"/>
    <x v="0"/>
    <x v="6"/>
  </r>
  <r>
    <x v="1862"/>
    <s v="Bartel"/>
    <n v="31.065000000000001"/>
    <n v="4.2300000000000004"/>
    <s v="No"/>
    <x v="0"/>
    <x v="0"/>
    <n v="0"/>
    <x v="1"/>
    <x v="0"/>
    <x v="2"/>
    <s v="1Jun1991"/>
    <n v="4347.0200000000004"/>
    <x v="1"/>
    <s v="tier - 1"/>
    <x v="2"/>
    <x v="3"/>
  </r>
  <r>
    <x v="1863"/>
    <s v="Potekhina"/>
    <n v="26.51"/>
    <n v="6.17"/>
    <s v="No"/>
    <x v="0"/>
    <x v="0"/>
    <n v="0"/>
    <x v="1"/>
    <x v="1"/>
    <x v="1"/>
    <s v="26Oct1994"/>
    <n v="4340.4399999999996"/>
    <x v="1"/>
    <s v="tier - 1"/>
    <x v="0"/>
    <x v="6"/>
  </r>
  <r>
    <x v="1864"/>
    <s v="Kelly"/>
    <n v="28.88"/>
    <n v="4.96"/>
    <s v="No"/>
    <x v="0"/>
    <x v="0"/>
    <n v="0"/>
    <x v="1"/>
    <x v="1"/>
    <x v="2"/>
    <s v="2Nov1994"/>
    <n v="4337.74"/>
    <x v="1"/>
    <s v="tier - 1"/>
    <x v="2"/>
    <x v="6"/>
  </r>
  <r>
    <x v="1865"/>
    <s v="Lapp"/>
    <n v="35.814999999999998"/>
    <n v="5.1100000000000003"/>
    <s v="Yes"/>
    <x v="0"/>
    <x v="0"/>
    <n v="1"/>
    <x v="1"/>
    <x v="0"/>
    <x v="2"/>
    <s v="19Dec1988"/>
    <n v="4320.41"/>
    <x v="1"/>
    <s v="tier - 1"/>
    <x v="1"/>
    <x v="24"/>
  </r>
  <r>
    <x v="1866"/>
    <s v="Burke"/>
    <n v="21.28"/>
    <n v="4.05"/>
    <s v="No"/>
    <x v="1"/>
    <x v="0"/>
    <n v="1"/>
    <x v="1"/>
    <x v="2"/>
    <x v="2"/>
    <s v="25Nov2000"/>
    <n v="4296.2700000000004"/>
    <x v="1"/>
    <s v="tier - 3"/>
    <x v="1"/>
    <x v="22"/>
  </r>
  <r>
    <x v="1867"/>
    <s v="Barry"/>
    <n v="33.81"/>
    <n v="6.49"/>
    <s v="No"/>
    <x v="0"/>
    <x v="1"/>
    <n v="1"/>
    <x v="1"/>
    <x v="0"/>
    <x v="0"/>
    <s v="8Jun2003"/>
    <n v="4278.55"/>
    <x v="1"/>
    <s v="tier - 1"/>
    <x v="14"/>
    <x v="39"/>
  </r>
  <r>
    <x v="1868"/>
    <s v="McCormick"/>
    <n v="44.22"/>
    <n v="4.1900000000000004"/>
    <s v="No"/>
    <x v="0"/>
    <x v="0"/>
    <n v="1"/>
    <x v="1"/>
    <x v="0"/>
    <x v="2"/>
    <s v="18Jun1992"/>
    <n v="4266.17"/>
    <x v="2"/>
    <s v="tier - 2"/>
    <x v="0"/>
    <x v="34"/>
  </r>
  <r>
    <x v="1869"/>
    <s v="McElroy"/>
    <n v="15.46"/>
    <n v="4.99"/>
    <s v="Yes"/>
    <x v="0"/>
    <x v="1"/>
    <n v="1"/>
    <x v="1"/>
    <x v="3"/>
    <x v="2"/>
    <s v="20Nov1983"/>
    <n v="4265.01"/>
    <x v="1"/>
    <s v="tier - 1"/>
    <x v="1"/>
    <x v="33"/>
  </r>
  <r>
    <x v="1870"/>
    <s v="Coffed"/>
    <n v="30.3"/>
    <n v="4.7699999999999996"/>
    <s v="Yes"/>
    <x v="0"/>
    <x v="0"/>
    <n v="1"/>
    <x v="1"/>
    <x v="0"/>
    <x v="2"/>
    <s v="14Oct1995"/>
    <n v="4260.74"/>
    <x v="2"/>
    <s v="tier - 2"/>
    <x v="3"/>
    <x v="40"/>
  </r>
  <r>
    <x v="1871"/>
    <s v="Estes"/>
    <n v="16.670000000000002"/>
    <n v="5.46"/>
    <s v="No"/>
    <x v="0"/>
    <x v="0"/>
    <n v="0"/>
    <x v="1"/>
    <x v="3"/>
    <x v="2"/>
    <s v="16Jun1982"/>
    <n v="4250.24"/>
    <x v="1"/>
    <s v="tier - 3"/>
    <x v="0"/>
    <x v="37"/>
  </r>
  <r>
    <x v="1872"/>
    <s v="Miles"/>
    <n v="28.594999999999999"/>
    <n v="5.43"/>
    <s v="No"/>
    <x v="0"/>
    <x v="0"/>
    <n v="0"/>
    <x v="1"/>
    <x v="1"/>
    <x v="2"/>
    <s v="1Dec1991"/>
    <n v="4243.59"/>
    <x v="2"/>
    <s v="tier - 1"/>
    <x v="1"/>
    <x v="42"/>
  </r>
  <r>
    <x v="1873"/>
    <s v="Zamore"/>
    <n v="25.934999999999999"/>
    <n v="4.29"/>
    <s v="No"/>
    <x v="0"/>
    <x v="0"/>
    <n v="0"/>
    <x v="1"/>
    <x v="1"/>
    <x v="2"/>
    <s v="3Nov1991"/>
    <n v="4239.8900000000003"/>
    <x v="1"/>
    <s v="tier - 2"/>
    <x v="1"/>
    <x v="42"/>
  </r>
  <r>
    <x v="1874"/>
    <s v="Donaghy"/>
    <n v="27.645"/>
    <n v="5.25"/>
    <s v="No"/>
    <x v="0"/>
    <x v="0"/>
    <n v="1"/>
    <x v="1"/>
    <x v="1"/>
    <x v="2"/>
    <s v="27Jun1992"/>
    <n v="4237.13"/>
    <x v="2"/>
    <s v="tier - 1"/>
    <x v="4"/>
    <x v="34"/>
  </r>
  <r>
    <x v="1875"/>
    <s v="Kennedy"/>
    <n v="30.1"/>
    <n v="4.04"/>
    <s v="No"/>
    <x v="0"/>
    <x v="0"/>
    <n v="1"/>
    <x v="1"/>
    <x v="0"/>
    <x v="2"/>
    <s v="14Dec1998"/>
    <n v="4234.93"/>
    <x v="1"/>
    <s v="tier - 1"/>
    <x v="3"/>
    <x v="44"/>
  </r>
  <r>
    <x v="1876"/>
    <s v="Fiorini"/>
    <n v="26.79"/>
    <n v="5"/>
    <s v="Yes"/>
    <x v="0"/>
    <x v="1"/>
    <n v="1"/>
    <x v="1"/>
    <x v="1"/>
    <x v="2"/>
    <s v="6Sep1997"/>
    <n v="4189.1099999999997"/>
    <x v="1"/>
    <s v="tier - 2"/>
    <x v="1"/>
    <x v="31"/>
  </r>
  <r>
    <x v="1877"/>
    <s v="Alexander"/>
    <n v="27.1"/>
    <n v="4.01"/>
    <s v="Yes"/>
    <x v="0"/>
    <x v="0"/>
    <n v="1"/>
    <x v="1"/>
    <x v="1"/>
    <x v="2"/>
    <s v="3Oct1995"/>
    <n v="4188.7299999999996"/>
    <x v="1"/>
    <s v="tier - 2"/>
    <x v="15"/>
    <x v="40"/>
  </r>
  <r>
    <x v="1878"/>
    <s v="Watkins"/>
    <n v="24.31"/>
    <n v="5.4"/>
    <s v="No"/>
    <x v="0"/>
    <x v="0"/>
    <n v="0"/>
    <x v="1"/>
    <x v="2"/>
    <x v="2"/>
    <s v="25Jun1989"/>
    <n v="4185.1000000000004"/>
    <x v="1"/>
    <s v="tier - 3"/>
    <x v="0"/>
    <x v="4"/>
  </r>
  <r>
    <x v="1879"/>
    <s v="Cassel"/>
    <n v="15.53"/>
    <n v="5.81"/>
    <s v="No"/>
    <x v="0"/>
    <x v="0"/>
    <n v="1"/>
    <x v="1"/>
    <x v="3"/>
    <x v="1"/>
    <s v="16Sep1984"/>
    <n v="4163.21"/>
    <x v="1"/>
    <s v="tier - 2"/>
    <x v="1"/>
    <x v="32"/>
  </r>
  <r>
    <x v="1880"/>
    <s v="Ferguson"/>
    <n v="30.7"/>
    <n v="5.82"/>
    <s v="No"/>
    <x v="0"/>
    <x v="0"/>
    <n v="1"/>
    <x v="1"/>
    <x v="0"/>
    <x v="1"/>
    <s v="26Nov1998"/>
    <n v="4154.97"/>
    <x v="1"/>
    <s v="tier - 1"/>
    <x v="1"/>
    <x v="44"/>
  </r>
  <r>
    <x v="1881"/>
    <s v="O'Sullivan"/>
    <n v="33.33"/>
    <n v="4.82"/>
    <s v="No"/>
    <x v="0"/>
    <x v="0"/>
    <n v="1"/>
    <x v="1"/>
    <x v="0"/>
    <x v="2"/>
    <s v="4Aug1992"/>
    <n v="4151.03"/>
    <x v="1"/>
    <s v="tier - 2"/>
    <x v="0"/>
    <x v="34"/>
  </r>
  <r>
    <x v="1882"/>
    <s v="Chepkirui"/>
    <n v="32.4"/>
    <n v="5.08"/>
    <s v="No"/>
    <x v="0"/>
    <x v="0"/>
    <n v="1"/>
    <x v="1"/>
    <x v="0"/>
    <x v="2"/>
    <s v="28Jun1992"/>
    <n v="4149.74"/>
    <x v="1"/>
    <s v="tier - 1"/>
    <x v="3"/>
    <x v="34"/>
  </r>
  <r>
    <x v="1883"/>
    <s v="Gurney"/>
    <n v="27.93"/>
    <n v="5.59"/>
    <s v="No"/>
    <x v="0"/>
    <x v="0"/>
    <n v="1"/>
    <x v="1"/>
    <x v="1"/>
    <x v="2"/>
    <s v="18Jun1992"/>
    <n v="4137.5200000000004"/>
    <x v="1"/>
    <s v="tier - 3"/>
    <x v="2"/>
    <x v="34"/>
  </r>
  <r>
    <x v="1884"/>
    <s v="Francis"/>
    <n v="21.754999999999999"/>
    <n v="5.12"/>
    <s v="No"/>
    <x v="0"/>
    <x v="0"/>
    <n v="0"/>
    <x v="1"/>
    <x v="2"/>
    <x v="2"/>
    <s v="6Aug1991"/>
    <n v="4134.08"/>
    <x v="1"/>
    <s v="tier - 1"/>
    <x v="1"/>
    <x v="42"/>
  </r>
  <r>
    <x v="1885"/>
    <s v="Gruca"/>
    <n v="25.934999999999999"/>
    <n v="4.95"/>
    <s v="No"/>
    <x v="0"/>
    <x v="0"/>
    <n v="0"/>
    <x v="1"/>
    <x v="1"/>
    <x v="2"/>
    <s v="21Aug1994"/>
    <n v="4133.6400000000003"/>
    <x v="1"/>
    <s v="tier - 3"/>
    <x v="1"/>
    <x v="6"/>
  </r>
  <r>
    <x v="1886"/>
    <s v="Rojas Alvarez"/>
    <n v="31.5"/>
    <n v="6.16"/>
    <s v="No"/>
    <x v="0"/>
    <x v="0"/>
    <n v="0"/>
    <x v="1"/>
    <x v="0"/>
    <x v="1"/>
    <s v="14Dec1990"/>
    <n v="4076.5"/>
    <x v="1"/>
    <s v="tier - 3"/>
    <x v="3"/>
    <x v="3"/>
  </r>
  <r>
    <x v="1887"/>
    <s v="Denton"/>
    <n v="30.03"/>
    <n v="6.41"/>
    <s v="No"/>
    <x v="0"/>
    <x v="0"/>
    <n v="0"/>
    <x v="1"/>
    <x v="0"/>
    <x v="0"/>
    <s v="1Dec1990"/>
    <n v="4074.45"/>
    <x v="2"/>
    <s v="tier - 2"/>
    <x v="0"/>
    <x v="3"/>
  </r>
  <r>
    <x v="1888"/>
    <s v="Mason"/>
    <n v="33.479999999999997"/>
    <n v="8.94"/>
    <s v="No"/>
    <x v="0"/>
    <x v="0"/>
    <n v="0"/>
    <x v="1"/>
    <x v="0"/>
    <x v="0"/>
    <s v="18Oct2002"/>
    <n v="4070.51"/>
    <x v="1"/>
    <s v="tier - 1"/>
    <x v="1"/>
    <x v="43"/>
  </r>
  <r>
    <x v="1889"/>
    <s v="Trout"/>
    <n v="16.510000000000002"/>
    <n v="4.42"/>
    <s v="Yes"/>
    <x v="0"/>
    <x v="1"/>
    <n v="1"/>
    <x v="1"/>
    <x v="3"/>
    <x v="2"/>
    <s v="16Sep1983"/>
    <n v="4070.42"/>
    <x v="1"/>
    <s v="tier - 1"/>
    <x v="0"/>
    <x v="33"/>
  </r>
  <r>
    <x v="1890"/>
    <s v="Gilbert"/>
    <n v="33.155000000000001"/>
    <n v="5.3"/>
    <s v="Yes"/>
    <x v="0"/>
    <x v="0"/>
    <n v="1"/>
    <x v="1"/>
    <x v="0"/>
    <x v="2"/>
    <s v="14Sep1995"/>
    <n v="4058.71"/>
    <x v="2"/>
    <s v="tier - 3"/>
    <x v="1"/>
    <x v="40"/>
  </r>
  <r>
    <x v="1891"/>
    <s v="Chong"/>
    <n v="37.29"/>
    <n v="4.6399999999999997"/>
    <s v="No"/>
    <x v="0"/>
    <x v="1"/>
    <n v="1"/>
    <x v="1"/>
    <x v="0"/>
    <x v="2"/>
    <s v="13Aug1993"/>
    <n v="4058.12"/>
    <x v="1"/>
    <s v="tier - 1"/>
    <x v="0"/>
    <x v="21"/>
  </r>
  <r>
    <x v="1892"/>
    <s v="Henry"/>
    <n v="20.23"/>
    <n v="6.16"/>
    <s v="Yes"/>
    <x v="0"/>
    <x v="0"/>
    <n v="1"/>
    <x v="1"/>
    <x v="2"/>
    <x v="1"/>
    <s v="30Nov1988"/>
    <n v="4047.94"/>
    <x v="1"/>
    <s v="tier - 1"/>
    <x v="0"/>
    <x v="24"/>
  </r>
  <r>
    <x v="1893"/>
    <s v="Brenneman"/>
    <n v="28.975000000000001"/>
    <n v="4.12"/>
    <s v="No"/>
    <x v="0"/>
    <x v="1"/>
    <n v="1"/>
    <x v="1"/>
    <x v="1"/>
    <x v="2"/>
    <s v="26Dec1993"/>
    <n v="4040.56"/>
    <x v="2"/>
    <s v="tier - 3"/>
    <x v="5"/>
    <x v="21"/>
  </r>
  <r>
    <x v="1894"/>
    <s v="Kemp"/>
    <n v="16.420000000000002"/>
    <n v="5.77"/>
    <s v="Yes"/>
    <x v="0"/>
    <x v="1"/>
    <n v="1"/>
    <x v="1"/>
    <x v="3"/>
    <x v="1"/>
    <s v="10Nov1983"/>
    <n v="4039.9"/>
    <x v="1"/>
    <s v="tier - 1"/>
    <x v="0"/>
    <x v="33"/>
  </r>
  <r>
    <x v="1895"/>
    <s v="Wilson"/>
    <n v="17.559999999999999"/>
    <n v="6.2"/>
    <s v="No"/>
    <x v="0"/>
    <x v="0"/>
    <n v="1"/>
    <x v="1"/>
    <x v="3"/>
    <x v="1"/>
    <s v="7Jul1984"/>
    <n v="4038.41"/>
    <x v="1"/>
    <s v="tier - 1"/>
    <x v="0"/>
    <x v="32"/>
  </r>
  <r>
    <x v="1896"/>
    <s v="Hillyard"/>
    <n v="24.13"/>
    <n v="4.3899999999999997"/>
    <s v="No"/>
    <x v="0"/>
    <x v="0"/>
    <n v="1"/>
    <x v="1"/>
    <x v="2"/>
    <x v="2"/>
    <s v="11Oct1992"/>
    <n v="4032.24"/>
    <x v="2"/>
    <s v="tier - 3"/>
    <x v="1"/>
    <x v="34"/>
  </r>
  <r>
    <x v="1897"/>
    <s v="Turner"/>
    <n v="19.95"/>
    <n v="5.13"/>
    <s v="No"/>
    <x v="1"/>
    <x v="0"/>
    <n v="2"/>
    <x v="1"/>
    <x v="2"/>
    <x v="2"/>
    <s v="13Sep2000"/>
    <n v="4005.42"/>
    <x v="1"/>
    <s v="tier - 1"/>
    <x v="5"/>
    <x v="22"/>
  </r>
  <r>
    <x v="1898"/>
    <s v="Benestad"/>
    <n v="21.24"/>
    <n v="4.49"/>
    <s v="No"/>
    <x v="0"/>
    <x v="0"/>
    <n v="0"/>
    <x v="1"/>
    <x v="2"/>
    <x v="2"/>
    <s v="10Jul1989"/>
    <n v="4002.36"/>
    <x v="1"/>
    <s v="tier - 1"/>
    <x v="0"/>
    <x v="4"/>
  </r>
  <r>
    <x v="1899"/>
    <s v="Gonzales"/>
    <n v="44.22"/>
    <n v="6.35"/>
    <s v="No"/>
    <x v="0"/>
    <x v="0"/>
    <n v="0"/>
    <x v="1"/>
    <x v="0"/>
    <x v="1"/>
    <s v="1Nov1990"/>
    <n v="3994.18"/>
    <x v="1"/>
    <s v="tier - 2"/>
    <x v="0"/>
    <x v="3"/>
  </r>
  <r>
    <x v="1900"/>
    <s v="Newman"/>
    <n v="41.1"/>
    <n v="5.79"/>
    <s v="No"/>
    <x v="0"/>
    <x v="0"/>
    <n v="0"/>
    <x v="1"/>
    <x v="0"/>
    <x v="1"/>
    <s v="22Nov1990"/>
    <n v="3989.84"/>
    <x v="1"/>
    <s v="tier - 2"/>
    <x v="3"/>
    <x v="3"/>
  </r>
  <r>
    <x v="1901"/>
    <s v="Sayre"/>
    <n v="34.200000000000003"/>
    <n v="4.78"/>
    <s v="Yes"/>
    <x v="0"/>
    <x v="0"/>
    <n v="0"/>
    <x v="1"/>
    <x v="0"/>
    <x v="2"/>
    <s v="8Sep1996"/>
    <n v="3987.93"/>
    <x v="1"/>
    <s v="tier - 2"/>
    <x v="3"/>
    <x v="45"/>
  </r>
  <r>
    <x v="1902"/>
    <s v="Panke"/>
    <n v="29.92"/>
    <n v="6.02"/>
    <s v="Yes"/>
    <x v="0"/>
    <x v="0"/>
    <n v="0"/>
    <x v="1"/>
    <x v="0"/>
    <x v="1"/>
    <s v="17Aug1996"/>
    <n v="3981.98"/>
    <x v="1"/>
    <s v="tier - 2"/>
    <x v="0"/>
    <x v="45"/>
  </r>
  <r>
    <x v="1903"/>
    <s v="Brennan"/>
    <n v="28.93"/>
    <n v="4.4400000000000004"/>
    <s v="No"/>
    <x v="0"/>
    <x v="0"/>
    <n v="0"/>
    <x v="1"/>
    <x v="1"/>
    <x v="2"/>
    <s v="29Jul1990"/>
    <n v="3972.92"/>
    <x v="1"/>
    <s v="tier - 3"/>
    <x v="0"/>
    <x v="3"/>
  </r>
  <r>
    <x v="1904"/>
    <s v="Ngo"/>
    <n v="31.254999999999999"/>
    <n v="5.84"/>
    <s v="Yes"/>
    <x v="0"/>
    <x v="0"/>
    <n v="1"/>
    <x v="1"/>
    <x v="0"/>
    <x v="1"/>
    <s v="11Jul1995"/>
    <n v="3956.07"/>
    <x v="1"/>
    <s v="tier - 2"/>
    <x v="1"/>
    <x v="40"/>
  </r>
  <r>
    <x v="1905"/>
    <s v="Guerdan"/>
    <n v="29.83"/>
    <n v="5.39"/>
    <s v="No"/>
    <x v="0"/>
    <x v="0"/>
    <n v="0"/>
    <x v="1"/>
    <x v="1"/>
    <x v="2"/>
    <s v="10Jul1999"/>
    <n v="3955.98"/>
    <x v="1"/>
    <s v="tier - 3"/>
    <x v="14"/>
    <x v="35"/>
  </r>
  <r>
    <x v="1906"/>
    <s v="Shaw"/>
    <n v="29.59"/>
    <n v="6.16"/>
    <s v="No"/>
    <x v="0"/>
    <x v="1"/>
    <n v="1"/>
    <x v="1"/>
    <x v="1"/>
    <x v="1"/>
    <s v="11Nov1993"/>
    <n v="3947.41"/>
    <x v="1"/>
    <s v="tier - 2"/>
    <x v="0"/>
    <x v="21"/>
  </r>
  <r>
    <x v="1907"/>
    <s v="Mills-Honarvar"/>
    <n v="31.16"/>
    <n v="4.49"/>
    <s v="No"/>
    <x v="0"/>
    <x v="1"/>
    <n v="1"/>
    <x v="1"/>
    <x v="0"/>
    <x v="2"/>
    <s v="29Sep1993"/>
    <n v="3943.6"/>
    <x v="1"/>
    <s v="tier - 3"/>
    <x v="2"/>
    <x v="21"/>
  </r>
  <r>
    <x v="1908"/>
    <s v="Farvard"/>
    <n v="34.21"/>
    <n v="4.4800000000000004"/>
    <s v="Yes"/>
    <x v="0"/>
    <x v="0"/>
    <n v="1"/>
    <x v="1"/>
    <x v="0"/>
    <x v="2"/>
    <s v="24Oct1988"/>
    <n v="3935.18"/>
    <x v="2"/>
    <s v="tier - 1"/>
    <x v="0"/>
    <x v="24"/>
  </r>
  <r>
    <x v="1909"/>
    <s v="Kelly"/>
    <n v="34.86"/>
    <n v="10.97"/>
    <s v="No"/>
    <x v="0"/>
    <x v="0"/>
    <n v="0"/>
    <x v="1"/>
    <x v="0"/>
    <x v="0"/>
    <s v="15Jun2002"/>
    <n v="3931.51"/>
    <x v="1"/>
    <s v="tier - 3"/>
    <x v="3"/>
    <x v="43"/>
  </r>
  <r>
    <x v="1910"/>
    <s v="Skinner"/>
    <n v="34.58"/>
    <n v="5.14"/>
    <s v="No"/>
    <x v="1"/>
    <x v="0"/>
    <n v="2"/>
    <x v="1"/>
    <x v="0"/>
    <x v="2"/>
    <s v="10Jul2000"/>
    <n v="3925.76"/>
    <x v="1"/>
    <s v="tier - 2"/>
    <x v="2"/>
    <x v="22"/>
  </r>
  <r>
    <x v="1911"/>
    <s v="Murphy"/>
    <n v="17.940000000000001"/>
    <n v="5.17"/>
    <s v="Yes"/>
    <x v="0"/>
    <x v="0"/>
    <n v="0"/>
    <x v="1"/>
    <x v="3"/>
    <x v="2"/>
    <s v="5Jul1985"/>
    <n v="3910.44"/>
    <x v="1"/>
    <s v="tier - 2"/>
    <x v="0"/>
    <x v="18"/>
  </r>
  <r>
    <x v="1912"/>
    <s v="Shue"/>
    <n v="26.8"/>
    <n v="6.18"/>
    <s v="Yes"/>
    <x v="0"/>
    <x v="1"/>
    <n v="1"/>
    <x v="1"/>
    <x v="1"/>
    <x v="1"/>
    <s v="24Nov1997"/>
    <n v="3906.13"/>
    <x v="2"/>
    <s v="tier - 3"/>
    <x v="3"/>
    <x v="31"/>
  </r>
  <r>
    <x v="1913"/>
    <s v="Reilly"/>
    <n v="17.690000000000001"/>
    <n v="9.07"/>
    <s v="Yes"/>
    <x v="0"/>
    <x v="0"/>
    <n v="0"/>
    <x v="1"/>
    <x v="3"/>
    <x v="0"/>
    <s v="27Aug1981"/>
    <n v="3902.07"/>
    <x v="1"/>
    <s v="tier - 2"/>
    <x v="0"/>
    <x v="36"/>
  </r>
  <r>
    <x v="1914"/>
    <s v="Blinn"/>
    <n v="25.77"/>
    <n v="4.43"/>
    <s v="No"/>
    <x v="0"/>
    <x v="1"/>
    <n v="1"/>
    <x v="1"/>
    <x v="1"/>
    <x v="2"/>
    <s v="14Sep1993"/>
    <n v="3898.35"/>
    <x v="1"/>
    <s v="tier - 2"/>
    <x v="1"/>
    <x v="21"/>
  </r>
  <r>
    <x v="1915"/>
    <s v="Duyn"/>
    <n v="34.46"/>
    <n v="4.17"/>
    <s v="No"/>
    <x v="1"/>
    <x v="0"/>
    <n v="1"/>
    <x v="1"/>
    <x v="0"/>
    <x v="2"/>
    <s v="13Jul2004"/>
    <n v="3889.2"/>
    <x v="1"/>
    <s v="tier - 2"/>
    <x v="1"/>
    <x v="41"/>
  </r>
  <r>
    <x v="1916"/>
    <s v="Wardian"/>
    <n v="30.875"/>
    <n v="4.95"/>
    <s v="Yes"/>
    <x v="0"/>
    <x v="0"/>
    <n v="0"/>
    <x v="1"/>
    <x v="0"/>
    <x v="2"/>
    <s v="23Oct1996"/>
    <n v="3877.3"/>
    <x v="0"/>
    <s v="tier - 3"/>
    <x v="1"/>
    <x v="45"/>
  </r>
  <r>
    <x v="1917"/>
    <s v="Heuninck"/>
    <n v="39.49"/>
    <n v="5.13"/>
    <s v="No"/>
    <x v="0"/>
    <x v="0"/>
    <n v="0"/>
    <x v="1"/>
    <x v="0"/>
    <x v="2"/>
    <s v="25Jul1991"/>
    <n v="3875.73"/>
    <x v="1"/>
    <s v="tier - 3"/>
    <x v="0"/>
    <x v="42"/>
  </r>
  <r>
    <x v="1918"/>
    <s v="Kipyego"/>
    <n v="28.88"/>
    <n v="4.0999999999999996"/>
    <s v="No"/>
    <x v="0"/>
    <x v="0"/>
    <n v="0"/>
    <x v="1"/>
    <x v="1"/>
    <x v="2"/>
    <s v="24Jun1990"/>
    <n v="3866.86"/>
    <x v="0"/>
    <s v="tier - 1"/>
    <x v="1"/>
    <x v="3"/>
  </r>
  <r>
    <x v="1919"/>
    <s v="Kuehl"/>
    <n v="20.234999999999999"/>
    <n v="5.01"/>
    <s v="Yes"/>
    <x v="0"/>
    <x v="0"/>
    <n v="0"/>
    <x v="1"/>
    <x v="2"/>
    <x v="2"/>
    <s v="18Oct2001"/>
    <n v="3861.21"/>
    <x v="1"/>
    <s v="tier - 2"/>
    <x v="4"/>
    <x v="47"/>
  </r>
  <r>
    <x v="1920"/>
    <s v="Burkholder"/>
    <n v="30.67"/>
    <n v="5.09"/>
    <s v="Yes"/>
    <x v="0"/>
    <x v="0"/>
    <n v="0"/>
    <x v="1"/>
    <x v="0"/>
    <x v="2"/>
    <s v="6Jun2001"/>
    <n v="3858.51"/>
    <x v="1"/>
    <s v="tier - 3"/>
    <x v="15"/>
    <x v="22"/>
  </r>
  <r>
    <x v="1921"/>
    <s v="Stadolnik"/>
    <n v="30.875"/>
    <n v="6.49"/>
    <s v="No"/>
    <x v="0"/>
    <x v="0"/>
    <n v="0"/>
    <x v="1"/>
    <x v="0"/>
    <x v="0"/>
    <s v="19Aug1991"/>
    <n v="3857.76"/>
    <x v="2"/>
    <s v="tier - 1"/>
    <x v="4"/>
    <x v="42"/>
  </r>
  <r>
    <x v="1922"/>
    <s v="Shields"/>
    <n v="23.8"/>
    <n v="4.08"/>
    <s v="No"/>
    <x v="0"/>
    <x v="0"/>
    <n v="0"/>
    <x v="1"/>
    <x v="2"/>
    <x v="2"/>
    <s v="12Aug1994"/>
    <n v="3847.67"/>
    <x v="2"/>
    <s v="tier - 2"/>
    <x v="3"/>
    <x v="6"/>
  </r>
  <r>
    <x v="1923"/>
    <s v="Margolis"/>
    <n v="15.37"/>
    <n v="8.6300000000000008"/>
    <s v="Yes"/>
    <x v="0"/>
    <x v="0"/>
    <n v="0"/>
    <x v="1"/>
    <x v="3"/>
    <x v="0"/>
    <s v="29Sep1981"/>
    <n v="3797.2"/>
    <x v="1"/>
    <s v="tier - 3"/>
    <x v="1"/>
    <x v="36"/>
  </r>
  <r>
    <x v="1924"/>
    <s v="Uffenbeck"/>
    <n v="30.4"/>
    <n v="5.28"/>
    <s v="No"/>
    <x v="0"/>
    <x v="0"/>
    <n v="0"/>
    <x v="1"/>
    <x v="0"/>
    <x v="2"/>
    <s v="24Jun1999"/>
    <n v="3796.36"/>
    <x v="1"/>
    <s v="tier - 3"/>
    <x v="1"/>
    <x v="35"/>
  </r>
  <r>
    <x v="1925"/>
    <s v="Brake"/>
    <n v="19.48"/>
    <n v="5.63"/>
    <s v="Yes"/>
    <x v="0"/>
    <x v="0"/>
    <n v="1"/>
    <x v="1"/>
    <x v="2"/>
    <x v="2"/>
    <s v="28Aug1988"/>
    <n v="3793.55"/>
    <x v="1"/>
    <s v="tier - 3"/>
    <x v="0"/>
    <x v="24"/>
  </r>
  <r>
    <x v="1926"/>
    <s v="Stepanova"/>
    <n v="16.96"/>
    <n v="11.47"/>
    <s v="Yes"/>
    <x v="0"/>
    <x v="0"/>
    <n v="0"/>
    <x v="1"/>
    <x v="3"/>
    <x v="0"/>
    <s v="13Dec1981"/>
    <n v="3785.77"/>
    <x v="1"/>
    <s v="tier - 1"/>
    <x v="0"/>
    <x v="36"/>
  </r>
  <r>
    <x v="1927"/>
    <s v="Verdi"/>
    <n v="19.05"/>
    <n v="4.92"/>
    <s v="No"/>
    <x v="0"/>
    <x v="0"/>
    <n v="1"/>
    <x v="1"/>
    <x v="2"/>
    <x v="2"/>
    <s v="24Oct1987"/>
    <n v="3773.23"/>
    <x v="1"/>
    <s v="tier - 3"/>
    <x v="0"/>
    <x v="38"/>
  </r>
  <r>
    <x v="1928"/>
    <s v="McLean"/>
    <n v="37.619999999999997"/>
    <n v="4.18"/>
    <s v="No"/>
    <x v="0"/>
    <x v="0"/>
    <n v="0"/>
    <x v="1"/>
    <x v="0"/>
    <x v="2"/>
    <s v="21Nov1994"/>
    <n v="3766.88"/>
    <x v="1"/>
    <s v="tier - 1"/>
    <x v="0"/>
    <x v="6"/>
  </r>
  <r>
    <x v="1929"/>
    <s v="Ryan"/>
    <n v="29.1"/>
    <n v="4.67"/>
    <s v="No"/>
    <x v="0"/>
    <x v="0"/>
    <n v="0"/>
    <x v="1"/>
    <x v="1"/>
    <x v="2"/>
    <s v="24Oct1991"/>
    <n v="3761.29"/>
    <x v="1"/>
    <s v="tier - 3"/>
    <x v="3"/>
    <x v="42"/>
  </r>
  <r>
    <x v="1930"/>
    <s v="Mickelson"/>
    <n v="26.62"/>
    <n v="6.24"/>
    <s v="No"/>
    <x v="0"/>
    <x v="0"/>
    <n v="0"/>
    <x v="1"/>
    <x v="1"/>
    <x v="1"/>
    <s v="25Aug1991"/>
    <n v="3757.84"/>
    <x v="1"/>
    <s v="tier - 1"/>
    <x v="0"/>
    <x v="42"/>
  </r>
  <r>
    <x v="1931"/>
    <s v="Dibaba"/>
    <n v="25.74"/>
    <n v="5.99"/>
    <s v="No"/>
    <x v="0"/>
    <x v="0"/>
    <n v="0"/>
    <x v="1"/>
    <x v="1"/>
    <x v="1"/>
    <s v="28Oct1991"/>
    <n v="3756.62"/>
    <x v="1"/>
    <s v="tier - 2"/>
    <x v="0"/>
    <x v="42"/>
  </r>
  <r>
    <x v="1932"/>
    <s v="Shilling"/>
    <n v="18.22"/>
    <n v="10.27"/>
    <s v="Yes"/>
    <x v="0"/>
    <x v="0"/>
    <n v="1"/>
    <x v="1"/>
    <x v="3"/>
    <x v="0"/>
    <s v="9Sep1986"/>
    <n v="3748.56"/>
    <x v="1"/>
    <s v="tier - 2"/>
    <x v="0"/>
    <x v="27"/>
  </r>
  <r>
    <x v="1933"/>
    <s v="Bashaw"/>
    <n v="26.03"/>
    <n v="5.97"/>
    <s v="No"/>
    <x v="0"/>
    <x v="1"/>
    <n v="1"/>
    <x v="1"/>
    <x v="1"/>
    <x v="1"/>
    <s v="22Jun1993"/>
    <n v="3736.46"/>
    <x v="1"/>
    <s v="tier - 2"/>
    <x v="1"/>
    <x v="21"/>
  </r>
  <r>
    <x v="1934"/>
    <s v="Jacob"/>
    <n v="17.29"/>
    <n v="4.9800000000000004"/>
    <s v="No"/>
    <x v="0"/>
    <x v="0"/>
    <n v="0"/>
    <x v="1"/>
    <x v="3"/>
    <x v="2"/>
    <s v="22Aug1994"/>
    <n v="3732.63"/>
    <x v="1"/>
    <s v="tier - 3"/>
    <x v="2"/>
    <x v="6"/>
  </r>
  <r>
    <x v="1935"/>
    <s v="McCutcheon"/>
    <n v="18.170000000000002"/>
    <n v="6.91"/>
    <s v="Yes"/>
    <x v="0"/>
    <x v="0"/>
    <n v="1"/>
    <x v="1"/>
    <x v="3"/>
    <x v="0"/>
    <s v="1Dec1986"/>
    <n v="3731.6"/>
    <x v="1"/>
    <s v="tier - 2"/>
    <x v="0"/>
    <x v="27"/>
  </r>
  <r>
    <x v="1936"/>
    <s v="Connor"/>
    <n v="32.54"/>
    <n v="6.38"/>
    <s v="No"/>
    <x v="1"/>
    <x v="0"/>
    <n v="1"/>
    <x v="1"/>
    <x v="0"/>
    <x v="1"/>
    <s v="5Nov2004"/>
    <n v="3722.23"/>
    <x v="1"/>
    <s v="tier - 2"/>
    <x v="15"/>
    <x v="41"/>
  </r>
  <r>
    <x v="1937"/>
    <s v="May"/>
    <n v="30.25"/>
    <n v="4.7699999999999996"/>
    <s v="No"/>
    <x v="0"/>
    <x v="0"/>
    <n v="0"/>
    <x v="1"/>
    <x v="0"/>
    <x v="2"/>
    <s v="2Dec1989"/>
    <n v="3704.35"/>
    <x v="1"/>
    <s v="tier - 2"/>
    <x v="0"/>
    <x v="4"/>
  </r>
  <r>
    <x v="1938"/>
    <s v="Geoghegan"/>
    <n v="19.59"/>
    <n v="6.04"/>
    <s v="Yes"/>
    <x v="0"/>
    <x v="0"/>
    <n v="1"/>
    <x v="1"/>
    <x v="2"/>
    <x v="1"/>
    <s v="18Aug1988"/>
    <n v="3699.54"/>
    <x v="1"/>
    <s v="tier - 3"/>
    <x v="0"/>
    <x v="24"/>
  </r>
  <r>
    <x v="1939"/>
    <s v="McGinn"/>
    <n v="45.9"/>
    <n v="4.3"/>
    <s v="Yes"/>
    <x v="0"/>
    <x v="0"/>
    <n v="1"/>
    <x v="1"/>
    <x v="0"/>
    <x v="2"/>
    <s v="21Oct1995"/>
    <n v="3693.43"/>
    <x v="1"/>
    <s v="tier - 3"/>
    <x v="3"/>
    <x v="40"/>
  </r>
  <r>
    <x v="1940"/>
    <s v="Jones"/>
    <n v="17.059999999999999"/>
    <n v="8.75"/>
    <s v="Yes"/>
    <x v="0"/>
    <x v="0"/>
    <n v="0"/>
    <x v="1"/>
    <x v="3"/>
    <x v="0"/>
    <s v="14Dec1981"/>
    <n v="3688.38"/>
    <x v="1"/>
    <s v="tier - 2"/>
    <x v="0"/>
    <x v="36"/>
  </r>
  <r>
    <x v="1941"/>
    <s v="Quinteros"/>
    <n v="32.07"/>
    <n v="5.25"/>
    <s v="No"/>
    <x v="0"/>
    <x v="1"/>
    <n v="1"/>
    <x v="1"/>
    <x v="0"/>
    <x v="2"/>
    <s v="10Jul2003"/>
    <n v="3688.35"/>
    <x v="1"/>
    <s v="tier - 2"/>
    <x v="14"/>
    <x v="39"/>
  </r>
  <r>
    <x v="1942"/>
    <s v="Loenser"/>
    <n v="16.5"/>
    <n v="5.03"/>
    <s v="No"/>
    <x v="0"/>
    <x v="0"/>
    <n v="1"/>
    <x v="1"/>
    <x v="3"/>
    <x v="2"/>
    <s v="6Jul1984"/>
    <n v="3678.86"/>
    <x v="1"/>
    <s v="tier - 3"/>
    <x v="0"/>
    <x v="32"/>
  </r>
  <r>
    <x v="1943"/>
    <s v="Aitken"/>
    <n v="31.4"/>
    <n v="5.88"/>
    <s v="No"/>
    <x v="0"/>
    <x v="0"/>
    <n v="1"/>
    <x v="1"/>
    <x v="0"/>
    <x v="1"/>
    <s v="14Sep1992"/>
    <n v="3659.35"/>
    <x v="2"/>
    <s v="tier - 1"/>
    <x v="3"/>
    <x v="34"/>
  </r>
  <r>
    <x v="1944"/>
    <s v="Furrer"/>
    <n v="20.36"/>
    <n v="4.49"/>
    <s v="No"/>
    <x v="0"/>
    <x v="0"/>
    <n v="0"/>
    <x v="1"/>
    <x v="2"/>
    <x v="2"/>
    <s v="8Nov1990"/>
    <n v="3653.29"/>
    <x v="1"/>
    <s v="tier - 3"/>
    <x v="3"/>
    <x v="3"/>
  </r>
  <r>
    <x v="1945"/>
    <s v="Konigs"/>
    <n v="25.46"/>
    <n v="4.1399999999999997"/>
    <s v="No"/>
    <x v="0"/>
    <x v="0"/>
    <n v="1"/>
    <x v="1"/>
    <x v="1"/>
    <x v="2"/>
    <s v="17Nov1992"/>
    <n v="3645.09"/>
    <x v="0"/>
    <s v="tier - 2"/>
    <x v="7"/>
    <x v="34"/>
  </r>
  <r>
    <x v="1946"/>
    <s v="Tesdahl"/>
    <n v="17.09"/>
    <n v="5.8"/>
    <s v="Yes"/>
    <x v="0"/>
    <x v="0"/>
    <n v="0"/>
    <x v="1"/>
    <x v="3"/>
    <x v="1"/>
    <s v="14Jun1985"/>
    <n v="3622.13"/>
    <x v="1"/>
    <s v="tier - 1"/>
    <x v="0"/>
    <x v="18"/>
  </r>
  <r>
    <x v="1947"/>
    <s v="Engel"/>
    <n v="20.83"/>
    <n v="5.12"/>
    <s v="No"/>
    <x v="0"/>
    <x v="0"/>
    <n v="0"/>
    <x v="1"/>
    <x v="2"/>
    <x v="2"/>
    <s v="11Oct1990"/>
    <n v="3606.43"/>
    <x v="1"/>
    <s v="tier - 1"/>
    <x v="0"/>
    <x v="3"/>
  </r>
  <r>
    <x v="1948"/>
    <s v="Kuck"/>
    <n v="18.920000000000002"/>
    <n v="5.98"/>
    <s v="Yes"/>
    <x v="0"/>
    <x v="0"/>
    <n v="1"/>
    <x v="1"/>
    <x v="2"/>
    <x v="1"/>
    <s v="4Nov1988"/>
    <n v="3603.6"/>
    <x v="1"/>
    <s v="tier - 1"/>
    <x v="0"/>
    <x v="24"/>
  </r>
  <r>
    <x v="1949"/>
    <s v="Dillon"/>
    <n v="37.1"/>
    <n v="5.46"/>
    <s v="No"/>
    <x v="0"/>
    <x v="0"/>
    <n v="0"/>
    <x v="1"/>
    <x v="0"/>
    <x v="2"/>
    <s v="12Aug1999"/>
    <n v="3597.6"/>
    <x v="1"/>
    <s v="tier - 2"/>
    <x v="3"/>
    <x v="35"/>
  </r>
  <r>
    <x v="1950"/>
    <s v="Neuschel"/>
    <n v="22.515000000000001"/>
    <n v="4.91"/>
    <s v="Yes"/>
    <x v="0"/>
    <x v="1"/>
    <n v="1"/>
    <x v="1"/>
    <x v="2"/>
    <x v="2"/>
    <s v="4Nov1997"/>
    <n v="3594.17"/>
    <x v="1"/>
    <s v="tier - 2"/>
    <x v="1"/>
    <x v="31"/>
  </r>
  <r>
    <x v="1951"/>
    <s v="Rosales Ramirez"/>
    <n v="32.700000000000003"/>
    <n v="4.66"/>
    <s v="No"/>
    <x v="0"/>
    <x v="0"/>
    <n v="0"/>
    <x v="1"/>
    <x v="0"/>
    <x v="2"/>
    <s v="6Jun1999"/>
    <n v="3591.48"/>
    <x v="1"/>
    <s v="tier - 3"/>
    <x v="3"/>
    <x v="44"/>
  </r>
  <r>
    <x v="1952"/>
    <s v="Marquez"/>
    <n v="17.75"/>
    <n v="6.8"/>
    <s v="Yes"/>
    <x v="0"/>
    <x v="0"/>
    <n v="1"/>
    <x v="1"/>
    <x v="3"/>
    <x v="0"/>
    <s v="27Dec1986"/>
    <n v="3589.14"/>
    <x v="1"/>
    <s v="tier - 2"/>
    <x v="0"/>
    <x v="27"/>
  </r>
  <r>
    <x v="1953"/>
    <s v="Green"/>
    <n v="33.630000000000003"/>
    <n v="4.47"/>
    <s v="Yes"/>
    <x v="0"/>
    <x v="0"/>
    <n v="0"/>
    <x v="1"/>
    <x v="0"/>
    <x v="2"/>
    <s v="11Nov2001"/>
    <n v="3579.83"/>
    <x v="1"/>
    <s v="tier - 2"/>
    <x v="1"/>
    <x v="47"/>
  </r>
  <r>
    <x v="1954"/>
    <s v="Schubel"/>
    <n v="34.799999999999997"/>
    <n v="4.08"/>
    <s v="Yes"/>
    <x v="0"/>
    <x v="0"/>
    <n v="1"/>
    <x v="1"/>
    <x v="0"/>
    <x v="2"/>
    <s v="23Aug1995"/>
    <n v="3578"/>
    <x v="1"/>
    <s v="tier - 3"/>
    <x v="3"/>
    <x v="40"/>
  </r>
  <r>
    <x v="1955"/>
    <s v="Jimenez"/>
    <n v="16.809999999999999"/>
    <n v="5.51"/>
    <s v="Yes"/>
    <x v="0"/>
    <x v="0"/>
    <n v="1"/>
    <x v="1"/>
    <x v="3"/>
    <x v="2"/>
    <s v="18Aug1988"/>
    <n v="3569.96"/>
    <x v="1"/>
    <s v="tier - 1"/>
    <x v="1"/>
    <x v="24"/>
  </r>
  <r>
    <x v="1956"/>
    <s v="Zimny-Schmitt"/>
    <n v="16.690000000000001"/>
    <n v="8.4"/>
    <s v="Yes"/>
    <x v="0"/>
    <x v="0"/>
    <n v="0"/>
    <x v="1"/>
    <x v="3"/>
    <x v="0"/>
    <s v="10Oct1981"/>
    <n v="3562.87"/>
    <x v="1"/>
    <s v="tier - 1"/>
    <x v="0"/>
    <x v="36"/>
  </r>
  <r>
    <x v="1957"/>
    <s v="Hill"/>
    <n v="23.21"/>
    <n v="5.14"/>
    <s v="Yes"/>
    <x v="0"/>
    <x v="0"/>
    <n v="1"/>
    <x v="1"/>
    <x v="2"/>
    <x v="2"/>
    <s v="16Jun1995"/>
    <n v="3561.89"/>
    <x v="1"/>
    <s v="tier - 1"/>
    <x v="0"/>
    <x v="40"/>
  </r>
  <r>
    <x v="1958"/>
    <s v="Brohart"/>
    <n v="25.175000000000001"/>
    <n v="5.21"/>
    <s v="Yes"/>
    <x v="0"/>
    <x v="0"/>
    <n v="1"/>
    <x v="1"/>
    <x v="1"/>
    <x v="2"/>
    <s v="9Oct1995"/>
    <n v="3558.62"/>
    <x v="1"/>
    <s v="tier - 3"/>
    <x v="2"/>
    <x v="40"/>
  </r>
  <r>
    <x v="1959"/>
    <s v="Ryan"/>
    <n v="34.770000000000003"/>
    <n v="6.23"/>
    <s v="No"/>
    <x v="0"/>
    <x v="0"/>
    <n v="0"/>
    <x v="1"/>
    <x v="0"/>
    <x v="1"/>
    <s v="24Sep1994"/>
    <n v="3556.92"/>
    <x v="1"/>
    <s v="tier - 3"/>
    <x v="1"/>
    <x v="6"/>
  </r>
  <r>
    <x v="1960"/>
    <s v="Oka"/>
    <n v="27.7"/>
    <n v="5.6"/>
    <s v="No"/>
    <x v="0"/>
    <x v="0"/>
    <n v="1"/>
    <x v="1"/>
    <x v="1"/>
    <x v="2"/>
    <s v="22Dec1992"/>
    <n v="3554.2"/>
    <x v="1"/>
    <s v="tier - 3"/>
    <x v="3"/>
    <x v="34"/>
  </r>
  <r>
    <x v="1961"/>
    <s v="Newman"/>
    <n v="19.12"/>
    <n v="4.72"/>
    <s v="Yes"/>
    <x v="0"/>
    <x v="0"/>
    <n v="1"/>
    <x v="1"/>
    <x v="2"/>
    <x v="2"/>
    <s v="15Oct1988"/>
    <n v="3540.12"/>
    <x v="1"/>
    <s v="tier - 1"/>
    <x v="0"/>
    <x v="24"/>
  </r>
  <r>
    <x v="1962"/>
    <s v="Metzger"/>
    <n v="32.67"/>
    <n v="4.67"/>
    <s v="No"/>
    <x v="0"/>
    <x v="1"/>
    <n v="1"/>
    <x v="1"/>
    <x v="0"/>
    <x v="2"/>
    <s v="24Aug2003"/>
    <n v="3538.9"/>
    <x v="1"/>
    <s v="tier - 2"/>
    <x v="1"/>
    <x v="39"/>
  </r>
  <r>
    <x v="1963"/>
    <s v="Gonzalez"/>
    <n v="28.5"/>
    <n v="6.11"/>
    <s v="No"/>
    <x v="0"/>
    <x v="0"/>
    <n v="1"/>
    <x v="1"/>
    <x v="1"/>
    <x v="1"/>
    <s v="16Sep1998"/>
    <n v="3537.7"/>
    <x v="2"/>
    <s v="tier - 3"/>
    <x v="1"/>
    <x v="44"/>
  </r>
  <r>
    <x v="1964"/>
    <s v="Vaughn"/>
    <n v="39.270000000000003"/>
    <n v="6.25"/>
    <s v="No"/>
    <x v="0"/>
    <x v="0"/>
    <n v="0"/>
    <x v="1"/>
    <x v="0"/>
    <x v="1"/>
    <s v="22Sep1999"/>
    <n v="3500.61"/>
    <x v="1"/>
    <s v="tier - 2"/>
    <x v="0"/>
    <x v="35"/>
  </r>
  <r>
    <x v="1965"/>
    <s v="Clifford"/>
    <n v="32.49"/>
    <n v="4"/>
    <s v="Yes"/>
    <x v="0"/>
    <x v="0"/>
    <n v="0"/>
    <x v="1"/>
    <x v="0"/>
    <x v="2"/>
    <s v="18Sep1996"/>
    <n v="3490.55"/>
    <x v="0"/>
    <s v="tier - 2"/>
    <x v="5"/>
    <x v="45"/>
  </r>
  <r>
    <x v="1966"/>
    <s v="Petty"/>
    <n v="23.7"/>
    <n v="5.55"/>
    <s v="Yes"/>
    <x v="0"/>
    <x v="0"/>
    <n v="0"/>
    <x v="1"/>
    <x v="2"/>
    <x v="2"/>
    <s v="19Sep1996"/>
    <n v="3484.33"/>
    <x v="2"/>
    <s v="tier - 3"/>
    <x v="3"/>
    <x v="45"/>
  </r>
  <r>
    <x v="1967"/>
    <s v="Sanford"/>
    <n v="30.4"/>
    <n v="5.95"/>
    <s v="No"/>
    <x v="1"/>
    <x v="0"/>
    <n v="1"/>
    <x v="1"/>
    <x v="0"/>
    <x v="1"/>
    <s v="26Jun2004"/>
    <n v="3481.87"/>
    <x v="1"/>
    <s v="tier - 3"/>
    <x v="4"/>
    <x v="41"/>
  </r>
  <r>
    <x v="1968"/>
    <s v="Sprague"/>
    <n v="38.94"/>
    <n v="4.3600000000000003"/>
    <s v="No"/>
    <x v="0"/>
    <x v="1"/>
    <n v="1"/>
    <x v="1"/>
    <x v="0"/>
    <x v="2"/>
    <s v="12Oct1993"/>
    <n v="3471.41"/>
    <x v="1"/>
    <s v="tier - 2"/>
    <x v="0"/>
    <x v="21"/>
  </r>
  <r>
    <x v="1969"/>
    <s v="Lasseron"/>
    <n v="31.02"/>
    <n v="4.84"/>
    <s v="No"/>
    <x v="0"/>
    <x v="1"/>
    <n v="1"/>
    <x v="1"/>
    <x v="0"/>
    <x v="2"/>
    <s v="29Jul2003"/>
    <n v="3463.51"/>
    <x v="1"/>
    <s v="tier - 1"/>
    <x v="15"/>
    <x v="39"/>
  </r>
  <r>
    <x v="1970"/>
    <s v="Bushong"/>
    <n v="17.5"/>
    <n v="4.5599999999999996"/>
    <s v="No"/>
    <x v="0"/>
    <x v="0"/>
    <n v="1"/>
    <x v="1"/>
    <x v="3"/>
    <x v="2"/>
    <s v="14Sep1987"/>
    <n v="3453.77"/>
    <x v="1"/>
    <s v="tier - 1"/>
    <x v="3"/>
    <x v="38"/>
  </r>
  <r>
    <x v="1971"/>
    <s v="Dennison"/>
    <n v="34.799999999999997"/>
    <n v="4.42"/>
    <s v="Yes"/>
    <x v="1"/>
    <x v="0"/>
    <n v="2"/>
    <x v="1"/>
    <x v="0"/>
    <x v="2"/>
    <s v="20Jun2000"/>
    <n v="3443.06"/>
    <x v="1"/>
    <s v="tier - 1"/>
    <x v="3"/>
    <x v="22"/>
  </r>
  <r>
    <x v="1972"/>
    <s v="Lira"/>
    <n v="17.3"/>
    <n v="7.66"/>
    <s v="Yes"/>
    <x v="0"/>
    <x v="0"/>
    <n v="1"/>
    <x v="1"/>
    <x v="3"/>
    <x v="0"/>
    <s v="27Aug1986"/>
    <n v="3436.5"/>
    <x v="1"/>
    <s v="tier - 1"/>
    <x v="0"/>
    <x v="27"/>
  </r>
  <r>
    <x v="1973"/>
    <s v="Nahigian"/>
    <n v="32.25"/>
    <n v="5.2"/>
    <s v="Yes"/>
    <x v="0"/>
    <x v="0"/>
    <n v="0"/>
    <x v="1"/>
    <x v="0"/>
    <x v="2"/>
    <s v="26Dec2001"/>
    <n v="3434.38"/>
    <x v="1"/>
    <s v="tier - 2"/>
    <x v="3"/>
    <x v="47"/>
  </r>
  <r>
    <x v="1974"/>
    <s v="Cackett"/>
    <n v="42.4"/>
    <n v="5.53"/>
    <s v="Yes"/>
    <x v="0"/>
    <x v="0"/>
    <n v="0"/>
    <x v="1"/>
    <x v="0"/>
    <x v="2"/>
    <s v="19Dec1996"/>
    <n v="3410.32"/>
    <x v="1"/>
    <s v="tier - 2"/>
    <x v="3"/>
    <x v="45"/>
  </r>
  <r>
    <x v="1975"/>
    <s v="Hunter-Galvan"/>
    <n v="38.664999999999999"/>
    <n v="4.8600000000000003"/>
    <s v="No"/>
    <x v="1"/>
    <x v="0"/>
    <n v="1"/>
    <x v="1"/>
    <x v="0"/>
    <x v="2"/>
    <s v="16Jul2004"/>
    <n v="3393.36"/>
    <x v="1"/>
    <s v="tier - 2"/>
    <x v="8"/>
    <x v="41"/>
  </r>
  <r>
    <x v="1976"/>
    <s v="Pierret"/>
    <n v="29.92"/>
    <n v="5.49"/>
    <s v="Yes"/>
    <x v="0"/>
    <x v="0"/>
    <n v="0"/>
    <x v="1"/>
    <x v="0"/>
    <x v="2"/>
    <s v="27Oct1996"/>
    <n v="3392.98"/>
    <x v="1"/>
    <s v="tier - 3"/>
    <x v="0"/>
    <x v="45"/>
  </r>
  <r>
    <x v="1977"/>
    <s v="White"/>
    <n v="29.48"/>
    <n v="4.09"/>
    <s v="Yes"/>
    <x v="0"/>
    <x v="0"/>
    <n v="0"/>
    <x v="1"/>
    <x v="1"/>
    <x v="2"/>
    <s v="10Aug1996"/>
    <n v="3392.37"/>
    <x v="1"/>
    <s v="tier - 3"/>
    <x v="0"/>
    <x v="45"/>
  </r>
  <r>
    <x v="1978"/>
    <s v="O'Neil"/>
    <n v="28.785"/>
    <n v="4.3099999999999996"/>
    <s v="Yes"/>
    <x v="0"/>
    <x v="0"/>
    <n v="0"/>
    <x v="1"/>
    <x v="1"/>
    <x v="2"/>
    <s v="13Nov1996"/>
    <n v="3385.4"/>
    <x v="1"/>
    <s v="tier - 2"/>
    <x v="2"/>
    <x v="45"/>
  </r>
  <r>
    <x v="1979"/>
    <s v="Leitz"/>
    <n v="19.8"/>
    <n v="4"/>
    <s v="Yes"/>
    <x v="0"/>
    <x v="0"/>
    <n v="0"/>
    <x v="1"/>
    <x v="2"/>
    <x v="2"/>
    <s v="14Dec1996"/>
    <n v="3378.91"/>
    <x v="1"/>
    <s v="tier - 1"/>
    <x v="3"/>
    <x v="45"/>
  </r>
  <r>
    <x v="1980"/>
    <s v="Durfee"/>
    <n v="35.53"/>
    <n v="4.68"/>
    <s v="No"/>
    <x v="0"/>
    <x v="1"/>
    <n v="1"/>
    <x v="1"/>
    <x v="0"/>
    <x v="2"/>
    <s v="7Oct1993"/>
    <n v="3366.67"/>
    <x v="1"/>
    <s v="tier - 2"/>
    <x v="0"/>
    <x v="21"/>
  </r>
  <r>
    <x v="1981"/>
    <s v="Maylone"/>
    <n v="21.47"/>
    <n v="4.0199999999999996"/>
    <s v="Yes"/>
    <x v="0"/>
    <x v="0"/>
    <n v="1"/>
    <x v="1"/>
    <x v="2"/>
    <x v="2"/>
    <s v="23Jun1995"/>
    <n v="3353.47"/>
    <x v="1"/>
    <s v="tier - 3"/>
    <x v="1"/>
    <x v="40"/>
  </r>
  <r>
    <x v="1982"/>
    <s v="Reiland"/>
    <n v="25.9"/>
    <n v="5.12"/>
    <s v="No"/>
    <x v="0"/>
    <x v="1"/>
    <n v="1"/>
    <x v="1"/>
    <x v="1"/>
    <x v="2"/>
    <s v="28Oct1993"/>
    <n v="3353.28"/>
    <x v="1"/>
    <s v="tier - 1"/>
    <x v="3"/>
    <x v="21"/>
  </r>
  <r>
    <x v="1983"/>
    <s v="Hu"/>
    <n v="20.81"/>
    <n v="5.52"/>
    <s v="No"/>
    <x v="0"/>
    <x v="0"/>
    <n v="0"/>
    <x v="1"/>
    <x v="2"/>
    <x v="2"/>
    <s v="1Sep1991"/>
    <n v="3342.79"/>
    <x v="1"/>
    <s v="tier - 1"/>
    <x v="0"/>
    <x v="42"/>
  </r>
  <r>
    <x v="1984"/>
    <s v="Lessek"/>
    <n v="25.84"/>
    <n v="5.81"/>
    <s v="Yes"/>
    <x v="0"/>
    <x v="1"/>
    <n v="1"/>
    <x v="1"/>
    <x v="1"/>
    <x v="1"/>
    <s v="20Jun1997"/>
    <n v="3309.79"/>
    <x v="2"/>
    <s v="tier - 3"/>
    <x v="6"/>
    <x v="31"/>
  </r>
  <r>
    <x v="1985"/>
    <s v="Colavincenzo"/>
    <n v="30.95"/>
    <n v="5.16"/>
    <s v="No"/>
    <x v="0"/>
    <x v="1"/>
    <n v="1"/>
    <x v="1"/>
    <x v="0"/>
    <x v="2"/>
    <s v="18Nov2003"/>
    <n v="3308.46"/>
    <x v="1"/>
    <s v="tier - 1"/>
    <x v="14"/>
    <x v="39"/>
  </r>
  <r>
    <x v="1986"/>
    <s v="Mendez-Karr"/>
    <n v="30.54"/>
    <n v="5"/>
    <s v="No"/>
    <x v="0"/>
    <x v="1"/>
    <n v="1"/>
    <x v="1"/>
    <x v="0"/>
    <x v="2"/>
    <s v="5Dec2003"/>
    <n v="3300.7"/>
    <x v="1"/>
    <s v="tier - 2"/>
    <x v="15"/>
    <x v="39"/>
  </r>
  <r>
    <x v="1987"/>
    <s v="Saulnier"/>
    <n v="33.914999999999999"/>
    <n v="5.84"/>
    <s v="Yes"/>
    <x v="0"/>
    <x v="0"/>
    <n v="0"/>
    <x v="1"/>
    <x v="0"/>
    <x v="1"/>
    <s v="17Nov1996"/>
    <n v="3292.53"/>
    <x v="1"/>
    <s v="tier - 2"/>
    <x v="1"/>
    <x v="45"/>
  </r>
  <r>
    <x v="1988"/>
    <s v="Schoonover"/>
    <n v="33.31"/>
    <n v="4.1900000000000004"/>
    <s v="No"/>
    <x v="0"/>
    <x v="1"/>
    <n v="1"/>
    <x v="1"/>
    <x v="0"/>
    <x v="2"/>
    <s v="3Jul2003"/>
    <n v="3280.22"/>
    <x v="1"/>
    <s v="tier - 3"/>
    <x v="3"/>
    <x v="39"/>
  </r>
  <r>
    <x v="1989"/>
    <s v="Hass"/>
    <n v="25.745000000000001"/>
    <n v="4.62"/>
    <s v="Yes"/>
    <x v="0"/>
    <x v="0"/>
    <n v="0"/>
    <x v="1"/>
    <x v="1"/>
    <x v="2"/>
    <s v="6Oct2001"/>
    <n v="3279.87"/>
    <x v="1"/>
    <s v="tier - 1"/>
    <x v="6"/>
    <x v="47"/>
  </r>
  <r>
    <x v="1990"/>
    <s v="Cadotte"/>
    <n v="37.1"/>
    <n v="6.24"/>
    <s v="No"/>
    <x v="0"/>
    <x v="0"/>
    <n v="0"/>
    <x v="1"/>
    <x v="0"/>
    <x v="1"/>
    <s v="1Jul1994"/>
    <n v="3277.16"/>
    <x v="1"/>
    <s v="tier - 3"/>
    <x v="3"/>
    <x v="6"/>
  </r>
  <r>
    <x v="1991"/>
    <s v="Cacciapaglia"/>
    <n v="35.435000000000002"/>
    <n v="5.81"/>
    <s v="No"/>
    <x v="0"/>
    <x v="0"/>
    <n v="0"/>
    <x v="1"/>
    <x v="0"/>
    <x v="1"/>
    <s v="2Dec1994"/>
    <n v="3268.85"/>
    <x v="2"/>
    <s v="tier - 1"/>
    <x v="4"/>
    <x v="6"/>
  </r>
  <r>
    <x v="1992"/>
    <s v="Mininger"/>
    <n v="20.399999999999999"/>
    <n v="4.83"/>
    <s v="No"/>
    <x v="0"/>
    <x v="0"/>
    <n v="0"/>
    <x v="1"/>
    <x v="2"/>
    <x v="2"/>
    <s v="13Nov1991"/>
    <n v="3260.2"/>
    <x v="2"/>
    <s v="tier - 2"/>
    <x v="3"/>
    <x v="42"/>
  </r>
  <r>
    <x v="1993"/>
    <s v="Mayo"/>
    <n v="42.13"/>
    <n v="5.72"/>
    <s v="Yes"/>
    <x v="0"/>
    <x v="1"/>
    <n v="1"/>
    <x v="1"/>
    <x v="0"/>
    <x v="1"/>
    <s v="2Sep1997"/>
    <n v="3238.44"/>
    <x v="1"/>
    <s v="tier - 3"/>
    <x v="0"/>
    <x v="31"/>
  </r>
  <r>
    <x v="1994"/>
    <s v="Zicko"/>
    <n v="33.99"/>
    <n v="4.83"/>
    <s v="Yes"/>
    <x v="0"/>
    <x v="1"/>
    <n v="1"/>
    <x v="1"/>
    <x v="0"/>
    <x v="2"/>
    <s v="2Aug1997"/>
    <n v="3227.12"/>
    <x v="1"/>
    <s v="tier - 3"/>
    <x v="0"/>
    <x v="31"/>
  </r>
  <r>
    <x v="1995"/>
    <s v="Graham"/>
    <n v="28.594999999999999"/>
    <n v="4.1399999999999997"/>
    <s v="Yes"/>
    <x v="0"/>
    <x v="1"/>
    <n v="1"/>
    <x v="1"/>
    <x v="1"/>
    <x v="2"/>
    <s v="6Jul1997"/>
    <n v="3213.62"/>
    <x v="1"/>
    <s v="tier - 2"/>
    <x v="2"/>
    <x v="31"/>
  </r>
  <r>
    <x v="1996"/>
    <s v="Boland"/>
    <n v="20.8"/>
    <n v="4.07"/>
    <s v="Yes"/>
    <x v="0"/>
    <x v="1"/>
    <n v="1"/>
    <x v="1"/>
    <x v="2"/>
    <x v="2"/>
    <s v="22Dec1997"/>
    <n v="3208.79"/>
    <x v="1"/>
    <s v="tier - 3"/>
    <x v="3"/>
    <x v="31"/>
  </r>
  <r>
    <x v="1997"/>
    <s v="Cupp"/>
    <n v="23.465"/>
    <n v="6.26"/>
    <s v="Yes"/>
    <x v="0"/>
    <x v="1"/>
    <n v="1"/>
    <x v="1"/>
    <x v="2"/>
    <x v="1"/>
    <s v="5Jul1997"/>
    <n v="3206.49"/>
    <x v="1"/>
    <s v="tier - 3"/>
    <x v="2"/>
    <x v="31"/>
  </r>
  <r>
    <x v="1998"/>
    <s v="Shaw"/>
    <n v="40.185000000000002"/>
    <n v="5.88"/>
    <s v="Yes"/>
    <x v="0"/>
    <x v="0"/>
    <n v="0"/>
    <x v="1"/>
    <x v="0"/>
    <x v="1"/>
    <s v="11Oct1996"/>
    <n v="3201.25"/>
    <x v="1"/>
    <s v="tier - 3"/>
    <x v="1"/>
    <x v="45"/>
  </r>
  <r>
    <x v="1999"/>
    <s v="Klassen"/>
    <n v="21.89"/>
    <n v="5.72"/>
    <s v="Yes"/>
    <x v="0"/>
    <x v="0"/>
    <n v="0"/>
    <x v="1"/>
    <x v="2"/>
    <x v="1"/>
    <s v="2Sep2001"/>
    <n v="3180.51"/>
    <x v="1"/>
    <s v="tier - 2"/>
    <x v="0"/>
    <x v="47"/>
  </r>
  <r>
    <x v="2000"/>
    <s v="Musal"/>
    <n v="29.34"/>
    <n v="6.09"/>
    <s v="Yes"/>
    <x v="1"/>
    <x v="0"/>
    <n v="2"/>
    <x v="1"/>
    <x v="1"/>
    <x v="1"/>
    <s v="23Sep2000"/>
    <n v="3179.96"/>
    <x v="1"/>
    <s v="tier - 2"/>
    <x v="1"/>
    <x v="22"/>
  </r>
  <r>
    <x v="2001"/>
    <s v="Kitayama"/>
    <n v="22.61"/>
    <n v="4.25"/>
    <s v="Yes"/>
    <x v="0"/>
    <x v="0"/>
    <n v="0"/>
    <x v="1"/>
    <x v="2"/>
    <x v="2"/>
    <s v="3Jul1996"/>
    <n v="3176.82"/>
    <x v="1"/>
    <s v="tier - 1"/>
    <x v="1"/>
    <x v="45"/>
  </r>
  <r>
    <x v="2002"/>
    <s v="Altman"/>
    <n v="22.23"/>
    <n v="6.09"/>
    <s v="Yes"/>
    <x v="0"/>
    <x v="0"/>
    <n v="0"/>
    <x v="1"/>
    <x v="2"/>
    <x v="1"/>
    <s v="14Aug1996"/>
    <n v="3176.29"/>
    <x v="1"/>
    <s v="tier - 2"/>
    <x v="1"/>
    <x v="45"/>
  </r>
  <r>
    <x v="2003"/>
    <s v="Demchko"/>
    <n v="33.4"/>
    <n v="5.51"/>
    <s v="No"/>
    <x v="0"/>
    <x v="0"/>
    <n v="0"/>
    <x v="1"/>
    <x v="0"/>
    <x v="2"/>
    <s v="6Jul1994"/>
    <n v="3172.02"/>
    <x v="1"/>
    <s v="tier - 1"/>
    <x v="3"/>
    <x v="6"/>
  </r>
  <r>
    <x v="2004"/>
    <s v="Wild"/>
    <n v="33.11"/>
    <n v="5.63"/>
    <s v="No"/>
    <x v="0"/>
    <x v="0"/>
    <n v="0"/>
    <x v="1"/>
    <x v="0"/>
    <x v="2"/>
    <s v="25Oct1994"/>
    <n v="3171.61"/>
    <x v="1"/>
    <s v="tier - 3"/>
    <x v="0"/>
    <x v="6"/>
  </r>
  <r>
    <x v="2005"/>
    <s v="Betts"/>
    <n v="16.815000000000001"/>
    <n v="5.29"/>
    <s v="Yes"/>
    <x v="0"/>
    <x v="0"/>
    <n v="0"/>
    <x v="1"/>
    <x v="3"/>
    <x v="2"/>
    <s v="29Aug2001"/>
    <n v="3167.46"/>
    <x v="1"/>
    <s v="tier - 3"/>
    <x v="2"/>
    <x v="47"/>
  </r>
  <r>
    <x v="2006"/>
    <s v="Martin"/>
    <n v="25.61"/>
    <n v="4"/>
    <s v="No"/>
    <x v="0"/>
    <x v="1"/>
    <n v="1"/>
    <x v="1"/>
    <x v="1"/>
    <x v="2"/>
    <s v="25Sep1993"/>
    <n v="3162.02"/>
    <x v="1"/>
    <s v="tier - 3"/>
    <x v="0"/>
    <x v="21"/>
  </r>
  <r>
    <x v="2007"/>
    <s v="Vandeventer"/>
    <n v="25.8"/>
    <n v="5.49"/>
    <s v="No"/>
    <x v="0"/>
    <x v="0"/>
    <n v="0"/>
    <x v="1"/>
    <x v="1"/>
    <x v="2"/>
    <s v="10Jul1994"/>
    <n v="3161.45"/>
    <x v="1"/>
    <s v="tier - 1"/>
    <x v="3"/>
    <x v="6"/>
  </r>
  <r>
    <x v="2008"/>
    <s v="Hirano"/>
    <n v="27.39"/>
    <n v="5.34"/>
    <s v="No"/>
    <x v="0"/>
    <x v="0"/>
    <n v="0"/>
    <x v="1"/>
    <x v="1"/>
    <x v="2"/>
    <s v="25Jun1999"/>
    <n v="3128.35"/>
    <x v="1"/>
    <s v="tier - 3"/>
    <x v="14"/>
    <x v="35"/>
  </r>
  <r>
    <x v="2009"/>
    <s v="Davi"/>
    <n v="17.03"/>
    <n v="4.12"/>
    <s v="No"/>
    <x v="0"/>
    <x v="0"/>
    <n v="1"/>
    <x v="1"/>
    <x v="3"/>
    <x v="2"/>
    <s v="1Aug1987"/>
    <n v="3088.06"/>
    <x v="1"/>
    <s v="tier - 2"/>
    <x v="0"/>
    <x v="38"/>
  </r>
  <r>
    <x v="2010"/>
    <s v="Sloan"/>
    <n v="23.75"/>
    <n v="5.49"/>
    <s v="Yes"/>
    <x v="0"/>
    <x v="0"/>
    <n v="0"/>
    <x v="1"/>
    <x v="2"/>
    <x v="2"/>
    <s v="13Oct2001"/>
    <n v="3077.1"/>
    <x v="1"/>
    <s v="tier - 1"/>
    <x v="1"/>
    <x v="47"/>
  </r>
  <r>
    <x v="2011"/>
    <s v="Homich"/>
    <n v="26.03"/>
    <n v="5.1100000000000003"/>
    <s v="Yes"/>
    <x v="0"/>
    <x v="0"/>
    <n v="1"/>
    <x v="1"/>
    <x v="1"/>
    <x v="2"/>
    <s v="10Sep1995"/>
    <n v="3070.81"/>
    <x v="2"/>
    <s v="tier - 1"/>
    <x v="6"/>
    <x v="40"/>
  </r>
  <r>
    <x v="2012"/>
    <s v="Bell"/>
    <n v="16.079999999999998"/>
    <n v="5.94"/>
    <s v="No"/>
    <x v="0"/>
    <x v="0"/>
    <n v="0"/>
    <x v="1"/>
    <x v="3"/>
    <x v="1"/>
    <s v="1Oct1989"/>
    <n v="3065.49"/>
    <x v="1"/>
    <s v="tier - 1"/>
    <x v="1"/>
    <x v="4"/>
  </r>
  <r>
    <x v="2013"/>
    <s v="Kristjansson"/>
    <n v="30.875"/>
    <n v="5.54"/>
    <s v="No"/>
    <x v="0"/>
    <x v="0"/>
    <n v="0"/>
    <x v="1"/>
    <x v="0"/>
    <x v="2"/>
    <s v="26Sep1994"/>
    <n v="3062.51"/>
    <x v="2"/>
    <s v="tier - 1"/>
    <x v="1"/>
    <x v="6"/>
  </r>
  <r>
    <x v="2014"/>
    <s v="Pitman"/>
    <n v="31.79"/>
    <n v="7.09"/>
    <s v="No"/>
    <x v="0"/>
    <x v="0"/>
    <n v="0"/>
    <x v="1"/>
    <x v="0"/>
    <x v="0"/>
    <s v="21Jun2002"/>
    <n v="3056.39"/>
    <x v="1"/>
    <s v="tier - 3"/>
    <x v="0"/>
    <x v="43"/>
  </r>
  <r>
    <x v="2015"/>
    <s v="Curley"/>
    <n v="28.48"/>
    <n v="6.22"/>
    <s v="Yes"/>
    <x v="0"/>
    <x v="1"/>
    <n v="1"/>
    <x v="1"/>
    <x v="1"/>
    <x v="1"/>
    <s v="22Dec1997"/>
    <n v="3051.73"/>
    <x v="1"/>
    <s v="tier - 2"/>
    <x v="3"/>
    <x v="31"/>
  </r>
  <r>
    <x v="2016"/>
    <s v="Zimmer"/>
    <n v="26.6"/>
    <n v="4.33"/>
    <s v="No"/>
    <x v="0"/>
    <x v="0"/>
    <n v="1"/>
    <x v="1"/>
    <x v="1"/>
    <x v="2"/>
    <s v="9Aug1998"/>
    <n v="3046.06"/>
    <x v="1"/>
    <s v="tier - 1"/>
    <x v="8"/>
    <x v="44"/>
  </r>
  <r>
    <x v="2017"/>
    <s v="Granski"/>
    <n v="25.27"/>
    <n v="5.83"/>
    <s v="No"/>
    <x v="0"/>
    <x v="0"/>
    <n v="1"/>
    <x v="1"/>
    <x v="1"/>
    <x v="1"/>
    <s v="15Sep1998"/>
    <n v="3044.21"/>
    <x v="1"/>
    <s v="tier - 3"/>
    <x v="2"/>
    <x v="44"/>
  </r>
  <r>
    <x v="2018"/>
    <s v="Dunn"/>
    <n v="34.484999999999999"/>
    <n v="4.7"/>
    <s v="Yes"/>
    <x v="0"/>
    <x v="1"/>
    <n v="1"/>
    <x v="1"/>
    <x v="0"/>
    <x v="2"/>
    <s v="19Dec1997"/>
    <n v="3021.81"/>
    <x v="1"/>
    <s v="tier - 3"/>
    <x v="1"/>
    <x v="31"/>
  </r>
  <r>
    <x v="2019"/>
    <s v="Regina"/>
    <n v="15.57"/>
    <n v="4.07"/>
    <s v="Yes"/>
    <x v="0"/>
    <x v="0"/>
    <n v="1"/>
    <x v="1"/>
    <x v="3"/>
    <x v="2"/>
    <s v="28Sep1988"/>
    <n v="3018.04"/>
    <x v="1"/>
    <s v="tier - 2"/>
    <x v="1"/>
    <x v="24"/>
  </r>
  <r>
    <x v="2020"/>
    <s v="O'Connor"/>
    <n v="30.36"/>
    <n v="9.39"/>
    <s v="No"/>
    <x v="0"/>
    <x v="0"/>
    <n v="0"/>
    <x v="1"/>
    <x v="0"/>
    <x v="0"/>
    <s v="15Dec2002"/>
    <n v="3012.22"/>
    <x v="1"/>
    <s v="tier - 3"/>
    <x v="1"/>
    <x v="43"/>
  </r>
  <r>
    <x v="2021"/>
    <s v="Howe"/>
    <n v="19.37"/>
    <n v="4.18"/>
    <s v="No"/>
    <x v="0"/>
    <x v="0"/>
    <n v="0"/>
    <x v="1"/>
    <x v="2"/>
    <x v="2"/>
    <s v="20Nov1991"/>
    <n v="2985.67"/>
    <x v="1"/>
    <s v="tier - 2"/>
    <x v="0"/>
    <x v="42"/>
  </r>
  <r>
    <x v="2022"/>
    <s v="Atwater"/>
    <n v="16.71"/>
    <n v="4.18"/>
    <s v="No"/>
    <x v="0"/>
    <x v="0"/>
    <n v="1"/>
    <x v="1"/>
    <x v="3"/>
    <x v="2"/>
    <s v="18Jun1987"/>
    <n v="2979.52"/>
    <x v="1"/>
    <s v="tier - 3"/>
    <x v="0"/>
    <x v="38"/>
  </r>
  <r>
    <x v="2023"/>
    <s v="Gurganus"/>
    <n v="24.1"/>
    <n v="4.4000000000000004"/>
    <s v="Yes"/>
    <x v="0"/>
    <x v="0"/>
    <n v="1"/>
    <x v="1"/>
    <x v="2"/>
    <x v="2"/>
    <s v="24Sep1995"/>
    <n v="2974.13"/>
    <x v="1"/>
    <s v="tier - 1"/>
    <x v="3"/>
    <x v="40"/>
  </r>
  <r>
    <x v="2024"/>
    <s v="Holden"/>
    <n v="29.77"/>
    <n v="9.9"/>
    <s v="No"/>
    <x v="0"/>
    <x v="0"/>
    <n v="0"/>
    <x v="1"/>
    <x v="1"/>
    <x v="0"/>
    <s v="30Sep2002"/>
    <n v="2943.41"/>
    <x v="1"/>
    <s v="tier - 3"/>
    <x v="1"/>
    <x v="43"/>
  </r>
  <r>
    <x v="2025"/>
    <s v="Parton"/>
    <n v="46.53"/>
    <n v="4.84"/>
    <s v="Yes"/>
    <x v="0"/>
    <x v="0"/>
    <n v="0"/>
    <x v="1"/>
    <x v="0"/>
    <x v="2"/>
    <s v="30Jun1996"/>
    <n v="2927.06"/>
    <x v="1"/>
    <s v="tier - 2"/>
    <x v="0"/>
    <x v="45"/>
  </r>
  <r>
    <x v="2026"/>
    <s v="Downs"/>
    <n v="23.4"/>
    <n v="5.53"/>
    <s v="No"/>
    <x v="0"/>
    <x v="1"/>
    <n v="1"/>
    <x v="1"/>
    <x v="2"/>
    <x v="2"/>
    <s v="5Jun2003"/>
    <n v="2913.57"/>
    <x v="1"/>
    <s v="tier - 2"/>
    <x v="3"/>
    <x v="43"/>
  </r>
  <r>
    <x v="2027"/>
    <s v="Dent"/>
    <n v="30"/>
    <n v="4.33"/>
    <s v="Yes"/>
    <x v="0"/>
    <x v="0"/>
    <n v="0"/>
    <x v="1"/>
    <x v="0"/>
    <x v="2"/>
    <s v="13Jun1996"/>
    <n v="2904.09"/>
    <x v="1"/>
    <s v="tier - 2"/>
    <x v="3"/>
    <x v="45"/>
  </r>
  <r>
    <x v="2028"/>
    <s v="Ranti"/>
    <n v="29.15"/>
    <n v="4.91"/>
    <s v="Yes"/>
    <x v="0"/>
    <x v="0"/>
    <n v="0"/>
    <x v="1"/>
    <x v="1"/>
    <x v="2"/>
    <s v="24Oct1996"/>
    <n v="2902.91"/>
    <x v="1"/>
    <s v="tier - 2"/>
    <x v="0"/>
    <x v="45"/>
  </r>
  <r>
    <x v="2029"/>
    <s v="Ishaq"/>
    <n v="34.865000000000002"/>
    <n v="4.8"/>
    <s v="No"/>
    <x v="0"/>
    <x v="0"/>
    <n v="0"/>
    <x v="1"/>
    <x v="0"/>
    <x v="2"/>
    <s v="1Nov1999"/>
    <n v="2899.49"/>
    <x v="1"/>
    <s v="tier - 2"/>
    <x v="2"/>
    <x v="35"/>
  </r>
  <r>
    <x v="2030"/>
    <s v="Wiles"/>
    <n v="28.12"/>
    <n v="5.55"/>
    <s v="Yes"/>
    <x v="1"/>
    <x v="0"/>
    <n v="2"/>
    <x v="1"/>
    <x v="1"/>
    <x v="2"/>
    <s v="14Jul2000"/>
    <n v="2897.46"/>
    <x v="1"/>
    <s v="tier - 1"/>
    <x v="1"/>
    <x v="22"/>
  </r>
  <r>
    <x v="2031"/>
    <s v="Roberts"/>
    <n v="29.45"/>
    <n v="5.24"/>
    <s v="Yes"/>
    <x v="0"/>
    <x v="0"/>
    <n v="0"/>
    <x v="1"/>
    <x v="1"/>
    <x v="2"/>
    <s v="21Jun1996"/>
    <n v="2897.32"/>
    <x v="2"/>
    <s v="tier - 3"/>
    <x v="4"/>
    <x v="45"/>
  </r>
  <r>
    <x v="2032"/>
    <s v="Serafini"/>
    <n v="27.94"/>
    <n v="6.08"/>
    <s v="No"/>
    <x v="0"/>
    <x v="1"/>
    <n v="1"/>
    <x v="1"/>
    <x v="1"/>
    <x v="1"/>
    <s v="12Aug1993"/>
    <n v="2867.12"/>
    <x v="0"/>
    <s v="tier - 3"/>
    <x v="0"/>
    <x v="21"/>
  </r>
  <r>
    <x v="2033"/>
    <s v="Button"/>
    <n v="27.2"/>
    <n v="5.83"/>
    <s v="No"/>
    <x v="0"/>
    <x v="1"/>
    <n v="1"/>
    <x v="1"/>
    <x v="1"/>
    <x v="1"/>
    <s v="1Nov1993"/>
    <n v="2866.09"/>
    <x v="2"/>
    <s v="tier - 3"/>
    <x v="3"/>
    <x v="21"/>
  </r>
  <r>
    <x v="2034"/>
    <s v="Gaal"/>
    <n v="33.344999999999999"/>
    <n v="4.29"/>
    <s v="No"/>
    <x v="0"/>
    <x v="0"/>
    <n v="1"/>
    <x v="1"/>
    <x v="0"/>
    <x v="2"/>
    <s v="4Sep1998"/>
    <n v="2855.44"/>
    <x v="1"/>
    <s v="tier - 3"/>
    <x v="1"/>
    <x v="44"/>
  </r>
  <r>
    <x v="2035"/>
    <s v="Liptak"/>
    <n v="29.925000000000001"/>
    <n v="5.3"/>
    <s v="No"/>
    <x v="0"/>
    <x v="0"/>
    <n v="1"/>
    <x v="1"/>
    <x v="0"/>
    <x v="2"/>
    <s v="17Jun1998"/>
    <n v="2850.68"/>
    <x v="1"/>
    <s v="tier - 3"/>
    <x v="1"/>
    <x v="44"/>
  </r>
  <r>
    <x v="2036"/>
    <s v="Kellam"/>
    <n v="24.225000000000001"/>
    <n v="4.42"/>
    <s v="No"/>
    <x v="0"/>
    <x v="0"/>
    <n v="1"/>
    <x v="1"/>
    <x v="2"/>
    <x v="2"/>
    <s v="15Nov1998"/>
    <n v="2842.76"/>
    <x v="1"/>
    <s v="tier - 3"/>
    <x v="1"/>
    <x v="44"/>
  </r>
  <r>
    <x v="2037"/>
    <s v="Gordon"/>
    <n v="29.68"/>
    <n v="5.68"/>
    <s v="No"/>
    <x v="1"/>
    <x v="0"/>
    <n v="1"/>
    <x v="1"/>
    <x v="1"/>
    <x v="2"/>
    <s v="1Oct2000"/>
    <n v="2819.51"/>
    <x v="1"/>
    <s v="tier - 3"/>
    <x v="3"/>
    <x v="22"/>
  </r>
  <r>
    <x v="2038"/>
    <s v="Hyland"/>
    <n v="20.614999999999998"/>
    <n v="6.05"/>
    <s v="No"/>
    <x v="0"/>
    <x v="1"/>
    <n v="1"/>
    <x v="1"/>
    <x v="2"/>
    <x v="1"/>
    <s v="23Sep2003"/>
    <n v="2803.7"/>
    <x v="1"/>
    <s v="tier - 1"/>
    <x v="1"/>
    <x v="39"/>
  </r>
  <r>
    <x v="2039"/>
    <s v="Wagoner"/>
    <n v="32.119999999999997"/>
    <n v="5.33"/>
    <s v="No"/>
    <x v="1"/>
    <x v="0"/>
    <n v="1"/>
    <x v="1"/>
    <x v="0"/>
    <x v="2"/>
    <s v="4Aug2004"/>
    <n v="2801.26"/>
    <x v="1"/>
    <s v="tier - 3"/>
    <x v="0"/>
    <x v="41"/>
  </r>
  <r>
    <x v="2040"/>
    <s v="Thomas"/>
    <n v="27.36"/>
    <n v="6.22"/>
    <s v="No"/>
    <x v="0"/>
    <x v="0"/>
    <n v="0"/>
    <x v="1"/>
    <x v="1"/>
    <x v="1"/>
    <s v="24Dec1999"/>
    <n v="2789.06"/>
    <x v="1"/>
    <s v="tier - 3"/>
    <x v="1"/>
    <x v="35"/>
  </r>
  <r>
    <x v="2041"/>
    <s v="Goffi"/>
    <n v="17.385000000000002"/>
    <n v="5.84"/>
    <s v="No"/>
    <x v="0"/>
    <x v="0"/>
    <n v="0"/>
    <x v="1"/>
    <x v="3"/>
    <x v="1"/>
    <s v="29Aug1999"/>
    <n v="2775.19"/>
    <x v="1"/>
    <s v="tier - 1"/>
    <x v="1"/>
    <x v="35"/>
  </r>
  <r>
    <x v="2042"/>
    <s v="Salovaara"/>
    <n v="30.13"/>
    <n v="5.71"/>
    <s v="No"/>
    <x v="1"/>
    <x v="0"/>
    <n v="1"/>
    <x v="1"/>
    <x v="0"/>
    <x v="1"/>
    <s v="14Nov2004"/>
    <n v="2773.46"/>
    <x v="1"/>
    <s v="tier - 1"/>
    <x v="14"/>
    <x v="41"/>
  </r>
  <r>
    <x v="2043"/>
    <s v="Reid"/>
    <n v="25.44"/>
    <n v="6.04"/>
    <s v="Yes"/>
    <x v="0"/>
    <x v="1"/>
    <n v="1"/>
    <x v="1"/>
    <x v="1"/>
    <x v="1"/>
    <s v="10Aug1997"/>
    <n v="2758.99"/>
    <x v="1"/>
    <s v="tier - 1"/>
    <x v="1"/>
    <x v="31"/>
  </r>
  <r>
    <x v="2044"/>
    <s v="Allan"/>
    <n v="39.805"/>
    <n v="4.38"/>
    <s v="No"/>
    <x v="1"/>
    <x v="0"/>
    <n v="1"/>
    <x v="1"/>
    <x v="0"/>
    <x v="2"/>
    <s v="11Oct2000"/>
    <n v="2755.02"/>
    <x v="1"/>
    <s v="tier - 1"/>
    <x v="2"/>
    <x v="22"/>
  </r>
  <r>
    <x v="2045"/>
    <s v="McLaughlin"/>
    <n v="30.4"/>
    <n v="5.56"/>
    <s v="Yes"/>
    <x v="1"/>
    <x v="0"/>
    <n v="1"/>
    <x v="1"/>
    <x v="0"/>
    <x v="2"/>
    <s v="3Oct2000"/>
    <n v="2741.95"/>
    <x v="1"/>
    <s v="tier - 3"/>
    <x v="2"/>
    <x v="22"/>
  </r>
  <r>
    <x v="2046"/>
    <s v="Lee"/>
    <n v="23.18"/>
    <n v="4.24"/>
    <s v="No"/>
    <x v="1"/>
    <x v="0"/>
    <n v="1"/>
    <x v="1"/>
    <x v="2"/>
    <x v="2"/>
    <s v="17Dec2000"/>
    <n v="2731.91"/>
    <x v="1"/>
    <s v="tier - 3"/>
    <x v="2"/>
    <x v="22"/>
  </r>
  <r>
    <x v="2047"/>
    <s v="Tang"/>
    <n v="39.615000000000002"/>
    <n v="6.32"/>
    <s v="No"/>
    <x v="0"/>
    <x v="1"/>
    <n v="1"/>
    <x v="1"/>
    <x v="0"/>
    <x v="1"/>
    <s v="3Dec2003"/>
    <n v="2730.11"/>
    <x v="1"/>
    <s v="tier - 3"/>
    <x v="1"/>
    <x v="39"/>
  </r>
  <r>
    <x v="2048"/>
    <s v="Kennedy"/>
    <n v="30.59"/>
    <n v="6.3"/>
    <s v="Yes"/>
    <x v="0"/>
    <x v="1"/>
    <n v="1"/>
    <x v="1"/>
    <x v="0"/>
    <x v="1"/>
    <s v="6Oct1997"/>
    <n v="2727.4"/>
    <x v="2"/>
    <s v="tier - 3"/>
    <x v="4"/>
    <x v="31"/>
  </r>
  <r>
    <x v="2049"/>
    <s v="Condon"/>
    <n v="16.72"/>
    <n v="4.38"/>
    <s v="Yes"/>
    <x v="0"/>
    <x v="0"/>
    <n v="1"/>
    <x v="1"/>
    <x v="3"/>
    <x v="2"/>
    <s v="20Aug1988"/>
    <n v="2726.06"/>
    <x v="1"/>
    <s v="tier - 2"/>
    <x v="0"/>
    <x v="24"/>
  </r>
  <r>
    <x v="2050"/>
    <s v="Chepkwony"/>
    <n v="26.22"/>
    <n v="4.6500000000000004"/>
    <s v="Yes"/>
    <x v="0"/>
    <x v="1"/>
    <n v="1"/>
    <x v="1"/>
    <x v="1"/>
    <x v="2"/>
    <s v="30Oct1997"/>
    <n v="2721.32"/>
    <x v="0"/>
    <s v="tier - 3"/>
    <x v="7"/>
    <x v="31"/>
  </r>
  <r>
    <x v="2051"/>
    <s v="Rodriguez"/>
    <n v="31.824999999999999"/>
    <n v="4.7"/>
    <s v="No"/>
    <x v="0"/>
    <x v="1"/>
    <n v="1"/>
    <x v="1"/>
    <x v="0"/>
    <x v="2"/>
    <s v="6Aug2003"/>
    <n v="2719.28"/>
    <x v="1"/>
    <s v="tier - 2"/>
    <x v="1"/>
    <x v="39"/>
  </r>
  <r>
    <x v="2052"/>
    <s v="Szynkarczuk"/>
    <n v="25.745000000000001"/>
    <n v="4.34"/>
    <s v="No"/>
    <x v="0"/>
    <x v="1"/>
    <n v="1"/>
    <x v="1"/>
    <x v="1"/>
    <x v="2"/>
    <s v="1Dec2003"/>
    <n v="2710.83"/>
    <x v="1"/>
    <s v="tier - 3"/>
    <x v="1"/>
    <x v="39"/>
  </r>
  <r>
    <x v="2053"/>
    <s v="Brill"/>
    <n v="24.605"/>
    <n v="5.62"/>
    <s v="No"/>
    <x v="0"/>
    <x v="1"/>
    <n v="1"/>
    <x v="1"/>
    <x v="2"/>
    <x v="2"/>
    <s v="21Nov2003"/>
    <n v="2709.24"/>
    <x v="1"/>
    <s v="tier - 2"/>
    <x v="1"/>
    <x v="39"/>
  </r>
  <r>
    <x v="2054"/>
    <s v="Adams"/>
    <n v="24.51"/>
    <n v="4.24"/>
    <s v="No"/>
    <x v="0"/>
    <x v="1"/>
    <n v="1"/>
    <x v="1"/>
    <x v="2"/>
    <x v="2"/>
    <s v="17Jul2003"/>
    <n v="2709.11"/>
    <x v="1"/>
    <s v="tier - 2"/>
    <x v="1"/>
    <x v="39"/>
  </r>
  <r>
    <x v="2055"/>
    <s v="Nunn"/>
    <n v="31.065000000000001"/>
    <n v="4.57"/>
    <s v="Yes"/>
    <x v="0"/>
    <x v="0"/>
    <n v="0"/>
    <x v="1"/>
    <x v="0"/>
    <x v="2"/>
    <s v="13Jun1996"/>
    <n v="2699.57"/>
    <x v="1"/>
    <s v="tier - 1"/>
    <x v="1"/>
    <x v="45"/>
  </r>
  <r>
    <x v="2056"/>
    <s v="Blair"/>
    <n v="28.12"/>
    <n v="5.05"/>
    <s v="No"/>
    <x v="0"/>
    <x v="0"/>
    <n v="0"/>
    <x v="1"/>
    <x v="1"/>
    <x v="2"/>
    <s v="11Jun1999"/>
    <n v="2690.11"/>
    <x v="1"/>
    <s v="tier - 2"/>
    <x v="1"/>
    <x v="35"/>
  </r>
  <r>
    <x v="2057"/>
    <s v="Sharkey"/>
    <n v="38.06"/>
    <n v="6.16"/>
    <s v="No"/>
    <x v="0"/>
    <x v="0"/>
    <n v="0"/>
    <x v="1"/>
    <x v="0"/>
    <x v="1"/>
    <s v="2Oct1994"/>
    <n v="2689.5"/>
    <x v="2"/>
    <s v="tier - 2"/>
    <x v="0"/>
    <x v="6"/>
  </r>
  <r>
    <x v="2058"/>
    <s v="Scalard"/>
    <n v="24.96"/>
    <n v="4.57"/>
    <s v="No"/>
    <x v="0"/>
    <x v="0"/>
    <n v="0"/>
    <x v="1"/>
    <x v="1"/>
    <x v="2"/>
    <s v="17Sep1994"/>
    <n v="2684.69"/>
    <x v="1"/>
    <s v="tier - 2"/>
    <x v="0"/>
    <x v="6"/>
  </r>
  <r>
    <x v="2059"/>
    <s v="Burget"/>
    <n v="17.670000000000002"/>
    <n v="5.53"/>
    <s v="Yes"/>
    <x v="0"/>
    <x v="0"/>
    <n v="0"/>
    <x v="1"/>
    <x v="3"/>
    <x v="2"/>
    <s v="5Aug1996"/>
    <n v="2680.95"/>
    <x v="2"/>
    <s v="tier - 2"/>
    <x v="1"/>
    <x v="45"/>
  </r>
  <r>
    <x v="2060"/>
    <s v="English"/>
    <n v="31.35"/>
    <n v="5.84"/>
    <s v="No"/>
    <x v="1"/>
    <x v="0"/>
    <n v="1"/>
    <x v="1"/>
    <x v="0"/>
    <x v="1"/>
    <s v="9Dec2000"/>
    <n v="2643.27"/>
    <x v="1"/>
    <s v="tier - 1"/>
    <x v="1"/>
    <x v="22"/>
  </r>
  <r>
    <x v="2061"/>
    <s v="Hampton"/>
    <n v="28.31"/>
    <n v="6.41"/>
    <s v="No"/>
    <x v="1"/>
    <x v="0"/>
    <n v="1"/>
    <x v="1"/>
    <x v="1"/>
    <x v="0"/>
    <s v="24Jun2000"/>
    <n v="2639.04"/>
    <x v="1"/>
    <s v="tier - 2"/>
    <x v="1"/>
    <x v="22"/>
  </r>
  <r>
    <x v="2062"/>
    <s v="Flynn"/>
    <n v="30.3"/>
    <n v="4.7300000000000004"/>
    <s v="Yes"/>
    <x v="0"/>
    <x v="1"/>
    <n v="1"/>
    <x v="1"/>
    <x v="0"/>
    <x v="2"/>
    <s v="26Aug1997"/>
    <n v="2632.99"/>
    <x v="1"/>
    <s v="tier - 1"/>
    <x v="3"/>
    <x v="31"/>
  </r>
  <r>
    <x v="2063"/>
    <s v="Knast"/>
    <n v="26.4"/>
    <n v="6.22"/>
    <s v="Yes"/>
    <x v="0"/>
    <x v="0"/>
    <n v="0"/>
    <x v="1"/>
    <x v="1"/>
    <x v="1"/>
    <s v="26Aug2001"/>
    <n v="2597.7800000000002"/>
    <x v="1"/>
    <s v="tier - 1"/>
    <x v="3"/>
    <x v="47"/>
  </r>
  <r>
    <x v="2064"/>
    <s v="Lucas"/>
    <n v="22.135000000000002"/>
    <n v="4.46"/>
    <s v="Yes"/>
    <x v="0"/>
    <x v="0"/>
    <n v="0"/>
    <x v="1"/>
    <x v="2"/>
    <x v="2"/>
    <s v="28Jul2001"/>
    <n v="2585.85"/>
    <x v="1"/>
    <s v="tier - 2"/>
    <x v="2"/>
    <x v="47"/>
  </r>
  <r>
    <x v="2065"/>
    <s v="Thomas"/>
    <n v="17.399999999999999"/>
    <n v="4.5"/>
    <s v="Yes"/>
    <x v="0"/>
    <x v="0"/>
    <n v="0"/>
    <x v="1"/>
    <x v="3"/>
    <x v="2"/>
    <s v="15Oct2001"/>
    <n v="2585.27"/>
    <x v="1"/>
    <s v="tier - 3"/>
    <x v="3"/>
    <x v="47"/>
  </r>
  <r>
    <x v="2066"/>
    <s v="Cherewatti"/>
    <n v="28.06"/>
    <n v="8.93"/>
    <s v="No"/>
    <x v="0"/>
    <x v="0"/>
    <n v="0"/>
    <x v="1"/>
    <x v="1"/>
    <x v="0"/>
    <s v="20Jul2002"/>
    <n v="2585.04"/>
    <x v="1"/>
    <s v="tier - 2"/>
    <x v="14"/>
    <x v="43"/>
  </r>
  <r>
    <x v="2067"/>
    <s v="Olle"/>
    <n v="31.13"/>
    <n v="11.02"/>
    <s v="No"/>
    <x v="0"/>
    <x v="0"/>
    <n v="0"/>
    <x v="1"/>
    <x v="0"/>
    <x v="0"/>
    <s v="11Oct2002"/>
    <n v="2566.4699999999998"/>
    <x v="1"/>
    <s v="tier - 3"/>
    <x v="0"/>
    <x v="43"/>
  </r>
  <r>
    <x v="2068"/>
    <s v="Hamsi"/>
    <n v="18.46"/>
    <n v="5.25"/>
    <s v="No"/>
    <x v="0"/>
    <x v="0"/>
    <n v="0"/>
    <x v="1"/>
    <x v="3"/>
    <x v="2"/>
    <s v="17Nov1991"/>
    <n v="2545.6799999999998"/>
    <x v="1"/>
    <s v="tier - 1"/>
    <x v="0"/>
    <x v="42"/>
  </r>
  <r>
    <x v="2069"/>
    <s v="Finnegan"/>
    <n v="17.3"/>
    <n v="4.75"/>
    <s v="No"/>
    <x v="0"/>
    <x v="0"/>
    <n v="0"/>
    <x v="1"/>
    <x v="3"/>
    <x v="2"/>
    <s v="1Oct1990"/>
    <n v="2540.39"/>
    <x v="1"/>
    <s v="tier - 2"/>
    <x v="0"/>
    <x v="3"/>
  </r>
  <r>
    <x v="2070"/>
    <s v="Walsh"/>
    <n v="35.625"/>
    <n v="4.68"/>
    <s v="Yes"/>
    <x v="0"/>
    <x v="1"/>
    <n v="1"/>
    <x v="1"/>
    <x v="0"/>
    <x v="2"/>
    <s v="28Jul1997"/>
    <n v="2534.39"/>
    <x v="2"/>
    <s v="tier - 3"/>
    <x v="1"/>
    <x v="31"/>
  </r>
  <r>
    <x v="2071"/>
    <s v="Villa"/>
    <n v="20.234999999999999"/>
    <n v="6.17"/>
    <s v="Yes"/>
    <x v="1"/>
    <x v="0"/>
    <n v="2"/>
    <x v="1"/>
    <x v="2"/>
    <x v="1"/>
    <s v="25Aug2000"/>
    <n v="2527.8200000000002"/>
    <x v="1"/>
    <s v="tier - 3"/>
    <x v="1"/>
    <x v="22"/>
  </r>
  <r>
    <x v="2072"/>
    <s v="Cable"/>
    <n v="27.55"/>
    <n v="4.5599999999999996"/>
    <s v="Yes"/>
    <x v="0"/>
    <x v="1"/>
    <n v="1"/>
    <x v="1"/>
    <x v="1"/>
    <x v="2"/>
    <s v="2Nov1997"/>
    <n v="2523.17"/>
    <x v="2"/>
    <s v="tier - 1"/>
    <x v="1"/>
    <x v="31"/>
  </r>
  <r>
    <x v="2073"/>
    <s v="Eiring"/>
    <n v="17.97"/>
    <n v="6.3"/>
    <s v="No"/>
    <x v="0"/>
    <x v="0"/>
    <n v="0"/>
    <x v="1"/>
    <x v="3"/>
    <x v="1"/>
    <s v="5Aug1991"/>
    <n v="2510.79"/>
    <x v="1"/>
    <s v="tier - 1"/>
    <x v="0"/>
    <x v="42"/>
  </r>
  <r>
    <x v="2074"/>
    <s v="Connor"/>
    <n v="29.98"/>
    <n v="6.03"/>
    <s v="No"/>
    <x v="1"/>
    <x v="0"/>
    <n v="1"/>
    <x v="1"/>
    <x v="0"/>
    <x v="1"/>
    <s v="6Sep2004"/>
    <n v="2500.9299999999998"/>
    <x v="1"/>
    <s v="tier - 2"/>
    <x v="1"/>
    <x v="41"/>
  </r>
  <r>
    <x v="2075"/>
    <s v="Friedman"/>
    <n v="33.659999999999997"/>
    <n v="4.2"/>
    <s v="Yes"/>
    <x v="0"/>
    <x v="0"/>
    <n v="1"/>
    <x v="1"/>
    <x v="0"/>
    <x v="2"/>
    <s v="15Oct1995"/>
    <n v="2498.41"/>
    <x v="2"/>
    <s v="tier - 3"/>
    <x v="0"/>
    <x v="40"/>
  </r>
  <r>
    <x v="2076"/>
    <s v="Croker"/>
    <n v="32.67"/>
    <n v="5.61"/>
    <s v="Yes"/>
    <x v="0"/>
    <x v="0"/>
    <n v="1"/>
    <x v="1"/>
    <x v="0"/>
    <x v="2"/>
    <s v="9Jul1995"/>
    <n v="2497.04"/>
    <x v="2"/>
    <s v="tier - 3"/>
    <x v="0"/>
    <x v="40"/>
  </r>
  <r>
    <x v="2077"/>
    <s v="Beganics"/>
    <n v="30.5"/>
    <n v="5.88"/>
    <s v="Yes"/>
    <x v="0"/>
    <x v="0"/>
    <n v="1"/>
    <x v="1"/>
    <x v="0"/>
    <x v="1"/>
    <s v="14Oct1995"/>
    <n v="2494.02"/>
    <x v="2"/>
    <s v="tier - 1"/>
    <x v="3"/>
    <x v="40"/>
  </r>
  <r>
    <x v="2078"/>
    <s v="Huberty"/>
    <n v="23.1"/>
    <n v="5.92"/>
    <s v="Yes"/>
    <x v="0"/>
    <x v="0"/>
    <n v="1"/>
    <x v="1"/>
    <x v="2"/>
    <x v="1"/>
    <s v="6Nov1995"/>
    <n v="2483.7399999999998"/>
    <x v="2"/>
    <s v="tier - 2"/>
    <x v="0"/>
    <x v="40"/>
  </r>
  <r>
    <x v="2079"/>
    <s v="Jacobs"/>
    <n v="39.49"/>
    <n v="4.8099999999999996"/>
    <s v="No"/>
    <x v="0"/>
    <x v="0"/>
    <n v="1"/>
    <x v="1"/>
    <x v="0"/>
    <x v="2"/>
    <s v="20Jun1998"/>
    <n v="2480.98"/>
    <x v="1"/>
    <s v="tier - 2"/>
    <x v="0"/>
    <x v="44"/>
  </r>
  <r>
    <x v="2080"/>
    <s v="Hazlehurst"/>
    <n v="33.99"/>
    <n v="4.55"/>
    <s v="No"/>
    <x v="0"/>
    <x v="0"/>
    <n v="1"/>
    <x v="1"/>
    <x v="0"/>
    <x v="2"/>
    <s v="2Jul1998"/>
    <n v="2473.33"/>
    <x v="1"/>
    <s v="tier - 3"/>
    <x v="0"/>
    <x v="44"/>
  </r>
  <r>
    <x v="2081"/>
    <s v="Marin"/>
    <n v="27.72"/>
    <n v="6.43"/>
    <s v="No"/>
    <x v="0"/>
    <x v="0"/>
    <n v="1"/>
    <x v="1"/>
    <x v="1"/>
    <x v="0"/>
    <s v="17Aug1998"/>
    <n v="2464.62"/>
    <x v="1"/>
    <s v="tier - 3"/>
    <x v="0"/>
    <x v="44"/>
  </r>
  <r>
    <x v="2082"/>
    <s v="Dear"/>
    <n v="30.59"/>
    <n v="11.62"/>
    <s v="No"/>
    <x v="0"/>
    <x v="0"/>
    <n v="0"/>
    <x v="1"/>
    <x v="0"/>
    <x v="0"/>
    <s v="11Jul2002"/>
    <n v="2459.7199999999998"/>
    <x v="1"/>
    <s v="tier - 2"/>
    <x v="2"/>
    <x v="43"/>
  </r>
  <r>
    <x v="2083"/>
    <s v="Lederer"/>
    <n v="22.6"/>
    <n v="6.04"/>
    <s v="No"/>
    <x v="0"/>
    <x v="0"/>
    <n v="1"/>
    <x v="1"/>
    <x v="2"/>
    <x v="1"/>
    <s v="19Nov1998"/>
    <n v="2457.5"/>
    <x v="1"/>
    <s v="tier - 1"/>
    <x v="3"/>
    <x v="44"/>
  </r>
  <r>
    <x v="2084"/>
    <s v="Robson"/>
    <n v="28.785"/>
    <n v="8.82"/>
    <s v="No"/>
    <x v="0"/>
    <x v="0"/>
    <n v="0"/>
    <x v="1"/>
    <x v="1"/>
    <x v="0"/>
    <s v="29Jul2002"/>
    <n v="2457.21"/>
    <x v="1"/>
    <s v="tier - 1"/>
    <x v="2"/>
    <x v="43"/>
  </r>
  <r>
    <x v="2085"/>
    <s v="Galvan"/>
    <n v="50.38"/>
    <n v="5.8"/>
    <s v="No"/>
    <x v="0"/>
    <x v="0"/>
    <n v="0"/>
    <x v="1"/>
    <x v="0"/>
    <x v="1"/>
    <s v="21Nov1999"/>
    <n v="2438.06"/>
    <x v="1"/>
    <s v="tier - 2"/>
    <x v="0"/>
    <x v="35"/>
  </r>
  <r>
    <x v="2086"/>
    <s v="Walsh"/>
    <n v="35.200000000000003"/>
    <n v="4.28"/>
    <s v="No"/>
    <x v="0"/>
    <x v="0"/>
    <n v="0"/>
    <x v="1"/>
    <x v="0"/>
    <x v="2"/>
    <s v="12Nov1999"/>
    <n v="2416.96"/>
    <x v="1"/>
    <s v="tier - 2"/>
    <x v="3"/>
    <x v="35"/>
  </r>
  <r>
    <x v="2087"/>
    <s v="Teeuwen"/>
    <n v="35.72"/>
    <n v="5.5"/>
    <s v="Yes"/>
    <x v="0"/>
    <x v="0"/>
    <n v="0"/>
    <x v="1"/>
    <x v="0"/>
    <x v="2"/>
    <s v="3Jun2001"/>
    <n v="2404.73"/>
    <x v="1"/>
    <s v="tier - 3"/>
    <x v="1"/>
    <x v="22"/>
  </r>
  <r>
    <x v="2088"/>
    <s v="List"/>
    <n v="24.51"/>
    <n v="4.6900000000000004"/>
    <s v="No"/>
    <x v="0"/>
    <x v="0"/>
    <n v="0"/>
    <x v="1"/>
    <x v="2"/>
    <x v="2"/>
    <s v="10Aug1999"/>
    <n v="2396.1"/>
    <x v="1"/>
    <s v="tier - 1"/>
    <x v="9"/>
    <x v="35"/>
  </r>
  <r>
    <x v="2089"/>
    <s v="Shafar"/>
    <n v="23.844999999999999"/>
    <n v="4.43"/>
    <s v="No"/>
    <x v="0"/>
    <x v="0"/>
    <n v="0"/>
    <x v="1"/>
    <x v="2"/>
    <x v="2"/>
    <s v="17Dec1999"/>
    <n v="2395.17"/>
    <x v="1"/>
    <s v="tier - 1"/>
    <x v="7"/>
    <x v="35"/>
  </r>
  <r>
    <x v="2090"/>
    <s v="Copenhaver"/>
    <n v="15.68"/>
    <n v="6.16"/>
    <s v="Yes"/>
    <x v="0"/>
    <x v="0"/>
    <n v="1"/>
    <x v="1"/>
    <x v="3"/>
    <x v="1"/>
    <s v="12Dec1988"/>
    <n v="2373.3000000000002"/>
    <x v="1"/>
    <s v="tier - 2"/>
    <x v="0"/>
    <x v="24"/>
  </r>
  <r>
    <x v="2091"/>
    <s v="Stump"/>
    <n v="32.395000000000003"/>
    <n v="6.66"/>
    <s v="No"/>
    <x v="0"/>
    <x v="0"/>
    <n v="0"/>
    <x v="1"/>
    <x v="0"/>
    <x v="0"/>
    <s v="5Nov2002"/>
    <n v="2362.23"/>
    <x v="1"/>
    <s v="tier - 1"/>
    <x v="1"/>
    <x v="43"/>
  </r>
  <r>
    <x v="2092"/>
    <s v="Wehrman"/>
    <n v="23.655000000000001"/>
    <n v="5.92"/>
    <s v="No"/>
    <x v="0"/>
    <x v="0"/>
    <n v="1"/>
    <x v="1"/>
    <x v="2"/>
    <x v="1"/>
    <s v="21Oct1998"/>
    <n v="2352.9699999999998"/>
    <x v="2"/>
    <s v="tier - 3"/>
    <x v="1"/>
    <x v="44"/>
  </r>
  <r>
    <x v="2093"/>
    <s v="Sischo"/>
    <n v="28.4"/>
    <n v="5.97"/>
    <s v="No"/>
    <x v="0"/>
    <x v="1"/>
    <n v="1"/>
    <x v="1"/>
    <x v="1"/>
    <x v="1"/>
    <s v="18Nov2003"/>
    <n v="2331.52"/>
    <x v="1"/>
    <s v="tier - 3"/>
    <x v="3"/>
    <x v="39"/>
  </r>
  <r>
    <x v="2094"/>
    <s v="Fonti"/>
    <n v="35.42"/>
    <n v="4.6399999999999997"/>
    <s v="Yes"/>
    <x v="0"/>
    <x v="0"/>
    <n v="0"/>
    <x v="1"/>
    <x v="0"/>
    <x v="2"/>
    <s v="17Dec1996"/>
    <n v="2322.62"/>
    <x v="1"/>
    <s v="tier - 1"/>
    <x v="0"/>
    <x v="45"/>
  </r>
  <r>
    <x v="2095"/>
    <s v="Merlis"/>
    <n v="26.18"/>
    <n v="6.12"/>
    <s v="No"/>
    <x v="1"/>
    <x v="0"/>
    <n v="1"/>
    <x v="1"/>
    <x v="1"/>
    <x v="1"/>
    <s v="6Sep2004"/>
    <n v="2304"/>
    <x v="1"/>
    <s v="tier - 3"/>
    <x v="0"/>
    <x v="41"/>
  </r>
  <r>
    <x v="2096"/>
    <s v="Hasegawa"/>
    <n v="20.8"/>
    <n v="4.87"/>
    <s v="Yes"/>
    <x v="0"/>
    <x v="0"/>
    <n v="0"/>
    <x v="1"/>
    <x v="2"/>
    <x v="2"/>
    <s v="28Nov1996"/>
    <n v="2302.3000000000002"/>
    <x v="0"/>
    <s v="tier - 2"/>
    <x v="3"/>
    <x v="45"/>
  </r>
  <r>
    <x v="2097"/>
    <s v="Haselden"/>
    <n v="15.82"/>
    <n v="4.5999999999999996"/>
    <s v="No"/>
    <x v="0"/>
    <x v="0"/>
    <n v="0"/>
    <x v="1"/>
    <x v="3"/>
    <x v="2"/>
    <s v="5Oct1989"/>
    <n v="2295.2399999999998"/>
    <x v="1"/>
    <s v="tier - 1"/>
    <x v="0"/>
    <x v="4"/>
  </r>
  <r>
    <x v="2098"/>
    <s v="Simonson"/>
    <n v="17.670000000000002"/>
    <n v="4.78"/>
    <s v="No"/>
    <x v="0"/>
    <x v="0"/>
    <n v="0"/>
    <x v="1"/>
    <x v="3"/>
    <x v="2"/>
    <s v="16Jun1991"/>
    <n v="2277.7199999999998"/>
    <x v="1"/>
    <s v="tier - 1"/>
    <x v="0"/>
    <x v="42"/>
  </r>
  <r>
    <x v="2099"/>
    <s v="Montag"/>
    <n v="31.92"/>
    <n v="11.05"/>
    <s v="No"/>
    <x v="0"/>
    <x v="0"/>
    <n v="0"/>
    <x v="1"/>
    <x v="0"/>
    <x v="0"/>
    <s v="12Nov2002"/>
    <n v="2261.5700000000002"/>
    <x v="1"/>
    <s v="tier - 1"/>
    <x v="1"/>
    <x v="43"/>
  </r>
  <r>
    <x v="2100"/>
    <s v="Deroian"/>
    <n v="28.975000000000001"/>
    <n v="7.62"/>
    <s v="No"/>
    <x v="0"/>
    <x v="0"/>
    <n v="0"/>
    <x v="1"/>
    <x v="1"/>
    <x v="0"/>
    <s v="15Jul2002"/>
    <n v="2257.48"/>
    <x v="1"/>
    <s v="tier - 1"/>
    <x v="1"/>
    <x v="43"/>
  </r>
  <r>
    <x v="2101"/>
    <s v="Goetz"/>
    <n v="31.73"/>
    <n v="4.78"/>
    <s v="Yes"/>
    <x v="1"/>
    <x v="0"/>
    <n v="2"/>
    <x v="1"/>
    <x v="0"/>
    <x v="2"/>
    <s v="11Dec2000"/>
    <n v="2254.8000000000002"/>
    <x v="1"/>
    <s v="tier - 3"/>
    <x v="4"/>
    <x v="22"/>
  </r>
  <r>
    <x v="2102"/>
    <s v="Brady"/>
    <n v="28.88"/>
    <n v="6.09"/>
    <s v="Yes"/>
    <x v="1"/>
    <x v="0"/>
    <n v="2"/>
    <x v="1"/>
    <x v="1"/>
    <x v="1"/>
    <s v="30Jun2000"/>
    <n v="2250.84"/>
    <x v="1"/>
    <s v="tier - 2"/>
    <x v="11"/>
    <x v="22"/>
  </r>
  <r>
    <x v="2103"/>
    <s v="Moran"/>
    <n v="25.555"/>
    <n v="5.1100000000000003"/>
    <s v="No"/>
    <x v="0"/>
    <x v="1"/>
    <n v="1"/>
    <x v="1"/>
    <x v="1"/>
    <x v="2"/>
    <s v="10Dec2003"/>
    <n v="2221.56"/>
    <x v="1"/>
    <s v="tier - 3"/>
    <x v="1"/>
    <x v="39"/>
  </r>
  <r>
    <x v="2104"/>
    <s v="Strickler"/>
    <n v="37.29"/>
    <n v="4.46"/>
    <s v="No"/>
    <x v="1"/>
    <x v="0"/>
    <n v="1"/>
    <x v="1"/>
    <x v="0"/>
    <x v="2"/>
    <s v="12Dec2004"/>
    <n v="2219.4499999999998"/>
    <x v="1"/>
    <s v="tier - 1"/>
    <x v="0"/>
    <x v="41"/>
  </r>
  <r>
    <x v="2105"/>
    <s v="Simone"/>
    <n v="40.28"/>
    <n v="6.11"/>
    <s v="No"/>
    <x v="1"/>
    <x v="0"/>
    <n v="1"/>
    <x v="1"/>
    <x v="0"/>
    <x v="1"/>
    <s v="25Sep2004"/>
    <n v="2217.6"/>
    <x v="1"/>
    <s v="tier - 1"/>
    <x v="2"/>
    <x v="41"/>
  </r>
  <r>
    <x v="2106"/>
    <s v="Von Rock"/>
    <n v="40.185000000000002"/>
    <n v="4.66"/>
    <s v="No"/>
    <x v="1"/>
    <x v="0"/>
    <n v="1"/>
    <x v="1"/>
    <x v="0"/>
    <x v="2"/>
    <s v="13Jun2004"/>
    <n v="2217.4699999999998"/>
    <x v="1"/>
    <s v="tier - 1"/>
    <x v="2"/>
    <x v="41"/>
  </r>
  <r>
    <x v="2107"/>
    <s v="Woodard"/>
    <n v="23.57"/>
    <n v="6.14"/>
    <s v="No"/>
    <x v="0"/>
    <x v="0"/>
    <n v="0"/>
    <x v="1"/>
    <x v="2"/>
    <x v="1"/>
    <s v="17Nov1994"/>
    <n v="2213.21"/>
    <x v="1"/>
    <s v="tier - 2"/>
    <x v="0"/>
    <x v="6"/>
  </r>
  <r>
    <x v="2108"/>
    <s v="Li"/>
    <n v="35.625"/>
    <n v="6.21"/>
    <s v="No"/>
    <x v="1"/>
    <x v="0"/>
    <n v="1"/>
    <x v="1"/>
    <x v="0"/>
    <x v="1"/>
    <s v="27Jul2004"/>
    <n v="2211.13"/>
    <x v="1"/>
    <s v="tier - 2"/>
    <x v="2"/>
    <x v="41"/>
  </r>
  <r>
    <x v="2109"/>
    <s v="Sinda"/>
    <n v="33.155000000000001"/>
    <n v="4.5999999999999996"/>
    <s v="No"/>
    <x v="1"/>
    <x v="0"/>
    <n v="1"/>
    <x v="1"/>
    <x v="0"/>
    <x v="2"/>
    <s v="6Aug2004"/>
    <n v="2207.6999999999998"/>
    <x v="1"/>
    <s v="tier - 2"/>
    <x v="2"/>
    <x v="41"/>
  </r>
  <r>
    <x v="2110"/>
    <s v="Rydland"/>
    <n v="31.92"/>
    <n v="5.04"/>
    <s v="No"/>
    <x v="1"/>
    <x v="0"/>
    <n v="1"/>
    <x v="1"/>
    <x v="0"/>
    <x v="2"/>
    <s v="13Nov2004"/>
    <n v="2205.98"/>
    <x v="1"/>
    <s v="tier - 3"/>
    <x v="2"/>
    <x v="41"/>
  </r>
  <r>
    <x v="2111"/>
    <s v="Vespa"/>
    <n v="30.305"/>
    <n v="5.08"/>
    <s v="No"/>
    <x v="1"/>
    <x v="0"/>
    <n v="1"/>
    <x v="1"/>
    <x v="0"/>
    <x v="2"/>
    <s v="28Oct2004"/>
    <n v="2203.7399999999998"/>
    <x v="1"/>
    <s v="tier - 2"/>
    <x v="2"/>
    <x v="41"/>
  </r>
  <r>
    <x v="2112"/>
    <s v="Meadows"/>
    <n v="30.114999999999998"/>
    <n v="4.38"/>
    <s v="No"/>
    <x v="1"/>
    <x v="0"/>
    <n v="1"/>
    <x v="1"/>
    <x v="0"/>
    <x v="2"/>
    <s v="6Aug2004"/>
    <n v="2203.4699999999998"/>
    <x v="1"/>
    <s v="tier - 2"/>
    <x v="2"/>
    <x v="41"/>
  </r>
  <r>
    <x v="2113"/>
    <s v="Toppen"/>
    <n v="24.09"/>
    <n v="4.79"/>
    <s v="No"/>
    <x v="1"/>
    <x v="0"/>
    <n v="1"/>
    <x v="1"/>
    <x v="2"/>
    <x v="2"/>
    <s v="27Jul2004"/>
    <n v="2201.1"/>
    <x v="1"/>
    <s v="tier - 3"/>
    <x v="0"/>
    <x v="41"/>
  </r>
  <r>
    <x v="2114"/>
    <s v="Ermer"/>
    <n v="28.215"/>
    <n v="4.21"/>
    <s v="No"/>
    <x v="1"/>
    <x v="0"/>
    <n v="1"/>
    <x v="1"/>
    <x v="1"/>
    <x v="2"/>
    <s v="12Sep2004"/>
    <n v="2200.83"/>
    <x v="1"/>
    <s v="tier - 2"/>
    <x v="2"/>
    <x v="41"/>
  </r>
  <r>
    <x v="2115"/>
    <s v="Dionne"/>
    <n v="26.315000000000001"/>
    <n v="5.47"/>
    <s v="No"/>
    <x v="1"/>
    <x v="0"/>
    <n v="1"/>
    <x v="1"/>
    <x v="1"/>
    <x v="2"/>
    <s v="3Sep2004"/>
    <n v="2198.19"/>
    <x v="1"/>
    <s v="tier - 1"/>
    <x v="8"/>
    <x v="41"/>
  </r>
  <r>
    <x v="2116"/>
    <s v="Stasulli"/>
    <n v="25.08"/>
    <n v="5.09"/>
    <s v="No"/>
    <x v="1"/>
    <x v="0"/>
    <n v="1"/>
    <x v="1"/>
    <x v="1"/>
    <x v="2"/>
    <s v="7Dec2004"/>
    <n v="2196.4699999999998"/>
    <x v="1"/>
    <s v="tier - 3"/>
    <x v="2"/>
    <x v="41"/>
  </r>
  <r>
    <x v="2117"/>
    <s v="Duran"/>
    <n v="15.41"/>
    <n v="5.08"/>
    <s v="No"/>
    <x v="0"/>
    <x v="0"/>
    <n v="0"/>
    <x v="1"/>
    <x v="3"/>
    <x v="2"/>
    <s v="16Dec1991"/>
    <n v="2193.1999999999998"/>
    <x v="1"/>
    <s v="tier - 2"/>
    <x v="1"/>
    <x v="42"/>
  </r>
  <r>
    <x v="2118"/>
    <s v="Klundt"/>
    <n v="23.83"/>
    <n v="5.68"/>
    <s v="No"/>
    <x v="0"/>
    <x v="0"/>
    <n v="0"/>
    <x v="1"/>
    <x v="2"/>
    <x v="2"/>
    <s v="27Sep1994"/>
    <n v="2170.08"/>
    <x v="1"/>
    <s v="tier - 2"/>
    <x v="0"/>
    <x v="6"/>
  </r>
  <r>
    <x v="2119"/>
    <s v="Waters"/>
    <n v="36"/>
    <n v="4.66"/>
    <s v="No"/>
    <x v="1"/>
    <x v="0"/>
    <n v="1"/>
    <x v="1"/>
    <x v="0"/>
    <x v="2"/>
    <s v="23Aug2000"/>
    <n v="2166.73"/>
    <x v="1"/>
    <s v="tier - 2"/>
    <x v="3"/>
    <x v="22"/>
  </r>
  <r>
    <x v="2120"/>
    <s v="Rusk"/>
    <n v="28.82"/>
    <n v="5.59"/>
    <s v="No"/>
    <x v="1"/>
    <x v="0"/>
    <n v="1"/>
    <x v="1"/>
    <x v="1"/>
    <x v="2"/>
    <s v="10Dec2000"/>
    <n v="2156.75"/>
    <x v="1"/>
    <s v="tier - 2"/>
    <x v="0"/>
    <x v="22"/>
  </r>
  <r>
    <x v="2121"/>
    <s v="Gersbach"/>
    <n v="28.05"/>
    <n v="6.2"/>
    <s v="No"/>
    <x v="1"/>
    <x v="0"/>
    <n v="1"/>
    <x v="1"/>
    <x v="1"/>
    <x v="1"/>
    <s v="29Nov2000"/>
    <n v="2155.6799999999998"/>
    <x v="1"/>
    <s v="tier - 3"/>
    <x v="0"/>
    <x v="22"/>
  </r>
  <r>
    <x v="2122"/>
    <s v="Taylor-Watson"/>
    <n v="27.1"/>
    <n v="4.45"/>
    <s v="No"/>
    <x v="1"/>
    <x v="0"/>
    <n v="1"/>
    <x v="1"/>
    <x v="1"/>
    <x v="2"/>
    <s v="22Oct2000"/>
    <n v="2154.36"/>
    <x v="1"/>
    <s v="tier - 2"/>
    <x v="3"/>
    <x v="22"/>
  </r>
  <r>
    <x v="2123"/>
    <s v="Crawford"/>
    <n v="24.3"/>
    <n v="6.1"/>
    <s v="Yes"/>
    <x v="1"/>
    <x v="0"/>
    <n v="1"/>
    <x v="1"/>
    <x v="2"/>
    <x v="1"/>
    <s v="27Dec2000"/>
    <n v="2150.4699999999998"/>
    <x v="1"/>
    <s v="tier - 3"/>
    <x v="3"/>
    <x v="22"/>
  </r>
  <r>
    <x v="2124"/>
    <s v="Levitsky"/>
    <n v="30.72"/>
    <n v="6.06"/>
    <s v="No"/>
    <x v="1"/>
    <x v="0"/>
    <n v="1"/>
    <x v="1"/>
    <x v="0"/>
    <x v="1"/>
    <s v="4Oct2004"/>
    <n v="2144.85"/>
    <x v="1"/>
    <s v="tier - 1"/>
    <x v="3"/>
    <x v="41"/>
  </r>
  <r>
    <x v="2125"/>
    <s v="Carroll"/>
    <n v="37.43"/>
    <n v="4.5599999999999996"/>
    <s v="No"/>
    <x v="0"/>
    <x v="1"/>
    <n v="1"/>
    <x v="1"/>
    <x v="0"/>
    <x v="2"/>
    <s v="19Aug2003"/>
    <n v="2138.0700000000002"/>
    <x v="1"/>
    <s v="tier - 1"/>
    <x v="1"/>
    <x v="39"/>
  </r>
  <r>
    <x v="2126"/>
    <s v="Campos"/>
    <n v="25.74"/>
    <n v="6.41"/>
    <s v="Yes"/>
    <x v="0"/>
    <x v="1"/>
    <n v="1"/>
    <x v="1"/>
    <x v="1"/>
    <x v="0"/>
    <s v="3Sep1997"/>
    <n v="2137.65"/>
    <x v="2"/>
    <s v="tier - 1"/>
    <x v="0"/>
    <x v="31"/>
  </r>
  <r>
    <x v="2127"/>
    <s v="Flajslik"/>
    <n v="36.575000000000003"/>
    <n v="5.57"/>
    <s v="No"/>
    <x v="0"/>
    <x v="1"/>
    <n v="1"/>
    <x v="1"/>
    <x v="0"/>
    <x v="2"/>
    <s v="26Sep2003"/>
    <n v="2136.88"/>
    <x v="1"/>
    <s v="tier - 2"/>
    <x v="1"/>
    <x v="39"/>
  </r>
  <r>
    <x v="2128"/>
    <s v="Chua"/>
    <n v="35.15"/>
    <n v="5.47"/>
    <s v="No"/>
    <x v="0"/>
    <x v="1"/>
    <n v="1"/>
    <x v="1"/>
    <x v="0"/>
    <x v="2"/>
    <s v="1Sep2003"/>
    <n v="2134.9"/>
    <x v="1"/>
    <s v="tier - 3"/>
    <x v="1"/>
    <x v="39"/>
  </r>
  <r>
    <x v="2129"/>
    <s v="Wiltse"/>
    <n v="32.11"/>
    <n v="4.43"/>
    <s v="No"/>
    <x v="0"/>
    <x v="1"/>
    <n v="1"/>
    <x v="1"/>
    <x v="0"/>
    <x v="2"/>
    <s v="22Dec2003"/>
    <n v="2130.6799999999998"/>
    <x v="1"/>
    <s v="tier - 3"/>
    <x v="1"/>
    <x v="39"/>
  </r>
  <r>
    <x v="2130"/>
    <s v="Fisher"/>
    <n v="30.495000000000001"/>
    <n v="4.95"/>
    <s v="No"/>
    <x v="0"/>
    <x v="1"/>
    <n v="1"/>
    <x v="1"/>
    <x v="0"/>
    <x v="2"/>
    <s v="30Aug2003"/>
    <n v="2128.4299999999998"/>
    <x v="1"/>
    <s v="tier - 1"/>
    <x v="1"/>
    <x v="39"/>
  </r>
  <r>
    <x v="2131"/>
    <s v="Wilzbacher"/>
    <n v="29.24"/>
    <n v="4.04"/>
    <s v="No"/>
    <x v="1"/>
    <x v="0"/>
    <n v="1"/>
    <x v="1"/>
    <x v="1"/>
    <x v="2"/>
    <s v="4Nov2004"/>
    <n v="2118.61"/>
    <x v="1"/>
    <s v="tier - 1"/>
    <x v="1"/>
    <x v="41"/>
  </r>
  <r>
    <x v="2132"/>
    <s v="Thayer"/>
    <n v="22.515000000000001"/>
    <n v="5.93"/>
    <s v="No"/>
    <x v="0"/>
    <x v="1"/>
    <n v="1"/>
    <x v="1"/>
    <x v="2"/>
    <x v="1"/>
    <s v="30Sep2003"/>
    <n v="2117.34"/>
    <x v="1"/>
    <s v="tier - 3"/>
    <x v="1"/>
    <x v="39"/>
  </r>
  <r>
    <x v="2133"/>
    <s v="Brosseau"/>
    <n v="15.65"/>
    <n v="4.2300000000000004"/>
    <s v="No"/>
    <x v="0"/>
    <x v="0"/>
    <n v="0"/>
    <x v="1"/>
    <x v="3"/>
    <x v="2"/>
    <s v="21Jul1989"/>
    <n v="2106.2600000000002"/>
    <x v="1"/>
    <s v="tier - 2"/>
    <x v="0"/>
    <x v="4"/>
  </r>
  <r>
    <x v="2134"/>
    <s v="Phares"/>
    <n v="27.36"/>
    <n v="5.59"/>
    <s v="Yes"/>
    <x v="0"/>
    <x v="0"/>
    <n v="0"/>
    <x v="1"/>
    <x v="1"/>
    <x v="2"/>
    <s v="28Nov2001"/>
    <n v="2104.11"/>
    <x v="1"/>
    <s v="tier - 1"/>
    <x v="4"/>
    <x v="47"/>
  </r>
  <r>
    <x v="2135"/>
    <s v="Curley"/>
    <n v="22.3"/>
    <n v="4.8899999999999997"/>
    <s v="Yes"/>
    <x v="0"/>
    <x v="0"/>
    <n v="0"/>
    <x v="1"/>
    <x v="2"/>
    <x v="2"/>
    <s v="22Jun2001"/>
    <n v="2103.08"/>
    <x v="2"/>
    <s v="tier - 2"/>
    <x v="3"/>
    <x v="47"/>
  </r>
  <r>
    <x v="2136"/>
    <s v="Johnston"/>
    <n v="26.03"/>
    <n v="5.81"/>
    <s v="Yes"/>
    <x v="0"/>
    <x v="0"/>
    <n v="0"/>
    <x v="1"/>
    <x v="1"/>
    <x v="1"/>
    <s v="14Aug2001"/>
    <n v="2102.2600000000002"/>
    <x v="2"/>
    <s v="tier - 2"/>
    <x v="9"/>
    <x v="47"/>
  </r>
  <r>
    <x v="2137"/>
    <s v="Padula"/>
    <n v="27.74"/>
    <n v="4.29"/>
    <s v="No"/>
    <x v="1"/>
    <x v="0"/>
    <n v="1"/>
    <x v="1"/>
    <x v="1"/>
    <x v="2"/>
    <s v="12Jun2004"/>
    <n v="2094.1"/>
    <x v="2"/>
    <s v="tier - 2"/>
    <x v="15"/>
    <x v="41"/>
  </r>
  <r>
    <x v="2138"/>
    <s v="Gamirov"/>
    <n v="32.11"/>
    <n v="4.03"/>
    <s v="Yes"/>
    <x v="1"/>
    <x v="0"/>
    <n v="2"/>
    <x v="1"/>
    <x v="0"/>
    <x v="2"/>
    <s v="26Jul2000"/>
    <n v="2055.3200000000002"/>
    <x v="2"/>
    <s v="tier - 3"/>
    <x v="1"/>
    <x v="22"/>
  </r>
  <r>
    <x v="2139"/>
    <s v="Briot"/>
    <n v="25.175000000000001"/>
    <n v="6.29"/>
    <s v="Yes"/>
    <x v="1"/>
    <x v="0"/>
    <n v="2"/>
    <x v="1"/>
    <x v="1"/>
    <x v="1"/>
    <s v="2Sep2000"/>
    <n v="2045.69"/>
    <x v="2"/>
    <s v="tier - 3"/>
    <x v="1"/>
    <x v="22"/>
  </r>
  <r>
    <x v="2140"/>
    <s v="De Hueck"/>
    <n v="39.49"/>
    <n v="4.4800000000000004"/>
    <s v="Yes"/>
    <x v="0"/>
    <x v="0"/>
    <n v="0"/>
    <x v="1"/>
    <x v="0"/>
    <x v="2"/>
    <s v="4Aug2001"/>
    <n v="2026.97"/>
    <x v="2"/>
    <s v="tier - 2"/>
    <x v="0"/>
    <x v="47"/>
  </r>
  <r>
    <x v="2141"/>
    <s v="Putt"/>
    <n v="34.869999999999997"/>
    <n v="5.51"/>
    <s v="Yes"/>
    <x v="0"/>
    <x v="0"/>
    <n v="0"/>
    <x v="1"/>
    <x v="0"/>
    <x v="2"/>
    <s v="6Sep2001"/>
    <n v="2020.55"/>
    <x v="2"/>
    <s v="tier - 2"/>
    <x v="0"/>
    <x v="47"/>
  </r>
  <r>
    <x v="2142"/>
    <s v="Deiman"/>
    <n v="34.6"/>
    <n v="4.5"/>
    <s v="Yes"/>
    <x v="0"/>
    <x v="0"/>
    <n v="0"/>
    <x v="1"/>
    <x v="0"/>
    <x v="2"/>
    <s v="1Jul2001"/>
    <n v="2020.18"/>
    <x v="2"/>
    <s v="tier - 1"/>
    <x v="3"/>
    <x v="47"/>
  </r>
  <r>
    <x v="2143"/>
    <s v="Bonanni"/>
    <n v="25.8"/>
    <n v="6.29"/>
    <s v="Yes"/>
    <x v="0"/>
    <x v="0"/>
    <n v="0"/>
    <x v="1"/>
    <x v="1"/>
    <x v="1"/>
    <s v="14Aug2001"/>
    <n v="2007.95"/>
    <x v="2"/>
    <s v="tier - 2"/>
    <x v="3"/>
    <x v="47"/>
  </r>
  <r>
    <x v="2144"/>
    <s v="Stein"/>
    <n v="35.86"/>
    <n v="4.33"/>
    <s v="No"/>
    <x v="0"/>
    <x v="0"/>
    <n v="1"/>
    <x v="1"/>
    <x v="0"/>
    <x v="2"/>
    <s v="14Sep1998"/>
    <n v="1986.93"/>
    <x v="2"/>
    <s v="tier - 2"/>
    <x v="0"/>
    <x v="44"/>
  </r>
  <r>
    <x v="2145"/>
    <s v="Laumann"/>
    <n v="40.47"/>
    <n v="11.15"/>
    <s v="No"/>
    <x v="0"/>
    <x v="0"/>
    <n v="0"/>
    <x v="1"/>
    <x v="0"/>
    <x v="0"/>
    <s v="29Sep2002"/>
    <n v="1984.45"/>
    <x v="2"/>
    <s v="tier - 3"/>
    <x v="4"/>
    <x v="43"/>
  </r>
  <r>
    <x v="2146"/>
    <s v="Galaviz"/>
    <n v="32.01"/>
    <n v="6.45"/>
    <s v="No"/>
    <x v="0"/>
    <x v="0"/>
    <n v="1"/>
    <x v="1"/>
    <x v="0"/>
    <x v="0"/>
    <s v="29Dec1998"/>
    <n v="1981.58"/>
    <x v="2"/>
    <s v="tier - 1"/>
    <x v="0"/>
    <x v="44"/>
  </r>
  <r>
    <x v="2147"/>
    <s v="Piper"/>
    <n v="33"/>
    <n v="9.27"/>
    <s v="No"/>
    <x v="0"/>
    <x v="0"/>
    <n v="0"/>
    <x v="1"/>
    <x v="0"/>
    <x v="0"/>
    <s v="16Jul2002"/>
    <n v="1980.07"/>
    <x v="2"/>
    <s v="tier - 3"/>
    <x v="3"/>
    <x v="43"/>
  </r>
  <r>
    <x v="2148"/>
    <s v="Cantini"/>
    <n v="29.3"/>
    <n v="6.15"/>
    <s v="No"/>
    <x v="0"/>
    <x v="0"/>
    <n v="1"/>
    <x v="1"/>
    <x v="1"/>
    <x v="1"/>
    <s v="29Sep1998"/>
    <n v="1977.82"/>
    <x v="2"/>
    <s v="tier - 1"/>
    <x v="3"/>
    <x v="44"/>
  </r>
  <r>
    <x v="2149"/>
    <s v="Hartman"/>
    <n v="25.8"/>
    <n v="4.13"/>
    <s v="No"/>
    <x v="0"/>
    <x v="0"/>
    <n v="1"/>
    <x v="1"/>
    <x v="1"/>
    <x v="2"/>
    <s v="5Oct1998"/>
    <n v="1972.95"/>
    <x v="2"/>
    <s v="tier - 1"/>
    <x v="3"/>
    <x v="44"/>
  </r>
  <r>
    <x v="2150"/>
    <s v="Werhane"/>
    <n v="23.4"/>
    <n v="4.24"/>
    <s v="No"/>
    <x v="0"/>
    <x v="0"/>
    <n v="1"/>
    <x v="1"/>
    <x v="2"/>
    <x v="2"/>
    <s v="28Sep1998"/>
    <n v="1969.61"/>
    <x v="2"/>
    <s v="tier - 3"/>
    <x v="3"/>
    <x v="44"/>
  </r>
  <r>
    <x v="2151"/>
    <s v="Davies"/>
    <n v="27.93"/>
    <n v="9.8800000000000008"/>
    <s v="No"/>
    <x v="0"/>
    <x v="0"/>
    <n v="0"/>
    <x v="1"/>
    <x v="1"/>
    <x v="0"/>
    <s v="29Jul2002"/>
    <n v="1967.02"/>
    <x v="2"/>
    <s v="tier - 2"/>
    <x v="4"/>
    <x v="43"/>
  </r>
  <r>
    <x v="2152"/>
    <s v="Hummel"/>
    <n v="22"/>
    <n v="9.5"/>
    <s v="No"/>
    <x v="0"/>
    <x v="0"/>
    <n v="0"/>
    <x v="1"/>
    <x v="2"/>
    <x v="0"/>
    <s v="7Sep2002"/>
    <n v="1964.78"/>
    <x v="2"/>
    <s v="tier - 1"/>
    <x v="3"/>
    <x v="43"/>
  </r>
  <r>
    <x v="2153"/>
    <s v="Lutz"/>
    <n v="36.86"/>
    <n v="4.97"/>
    <s v="Yes"/>
    <x v="0"/>
    <x v="0"/>
    <n v="0"/>
    <x v="1"/>
    <x v="0"/>
    <x v="2"/>
    <s v="9Dec2001"/>
    <n v="1917.32"/>
    <x v="2"/>
    <s v="tier - 2"/>
    <x v="1"/>
    <x v="47"/>
  </r>
  <r>
    <x v="2154"/>
    <s v="Waters"/>
    <n v="31.254999999999999"/>
    <n v="5.49"/>
    <s v="Yes"/>
    <x v="0"/>
    <x v="0"/>
    <n v="0"/>
    <x v="1"/>
    <x v="0"/>
    <x v="2"/>
    <s v="3Aug2001"/>
    <n v="1909.53"/>
    <x v="2"/>
    <s v="tier - 3"/>
    <x v="1"/>
    <x v="47"/>
  </r>
  <r>
    <x v="2155"/>
    <s v="Viglienzoni"/>
    <n v="23.06"/>
    <n v="4.47"/>
    <s v="No"/>
    <x v="0"/>
    <x v="0"/>
    <n v="0"/>
    <x v="1"/>
    <x v="2"/>
    <x v="2"/>
    <s v="6Oct1994"/>
    <n v="1908.9"/>
    <x v="2"/>
    <s v="tier - 3"/>
    <x v="0"/>
    <x v="6"/>
  </r>
  <r>
    <x v="2156"/>
    <s v="Rathbun"/>
    <n v="28.975000000000001"/>
    <n v="4.34"/>
    <s v="Yes"/>
    <x v="0"/>
    <x v="0"/>
    <n v="0"/>
    <x v="1"/>
    <x v="1"/>
    <x v="2"/>
    <s v="10Aug2001"/>
    <n v="1906.36"/>
    <x v="2"/>
    <s v="tier - 1"/>
    <x v="1"/>
    <x v="47"/>
  </r>
  <r>
    <x v="2157"/>
    <s v="crane"/>
    <n v="33.299999999999997"/>
    <n v="9.49"/>
    <s v="No"/>
    <x v="0"/>
    <x v="0"/>
    <n v="0"/>
    <x v="1"/>
    <x v="0"/>
    <x v="0"/>
    <s v="21Aug2002"/>
    <n v="1880.49"/>
    <x v="2"/>
    <s v="tier - 1"/>
    <x v="3"/>
    <x v="43"/>
  </r>
  <r>
    <x v="2158"/>
    <s v="Conant"/>
    <n v="33"/>
    <n v="10.16"/>
    <s v="No"/>
    <x v="0"/>
    <x v="0"/>
    <n v="0"/>
    <x v="1"/>
    <x v="0"/>
    <x v="0"/>
    <s v="29Aug2002"/>
    <n v="1880.07"/>
    <x v="2"/>
    <s v="tier - 2"/>
    <x v="0"/>
    <x v="43"/>
  </r>
  <r>
    <x v="2159"/>
    <s v="Huyser-Wierenga"/>
    <n v="31.46"/>
    <n v="11.19"/>
    <s v="No"/>
    <x v="0"/>
    <x v="0"/>
    <n v="0"/>
    <x v="1"/>
    <x v="0"/>
    <x v="0"/>
    <s v="29Oct2002"/>
    <n v="1877.93"/>
    <x v="2"/>
    <s v="tier - 1"/>
    <x v="0"/>
    <x v="43"/>
  </r>
  <r>
    <x v="2160"/>
    <s v="Natalini"/>
    <n v="29.6"/>
    <n v="11.03"/>
    <s v="No"/>
    <x v="0"/>
    <x v="0"/>
    <n v="0"/>
    <x v="1"/>
    <x v="1"/>
    <x v="0"/>
    <s v="22Sep2002"/>
    <n v="1875.34"/>
    <x v="2"/>
    <s v="tier - 2"/>
    <x v="3"/>
    <x v="43"/>
  </r>
  <r>
    <x v="2161"/>
    <s v="Robbins"/>
    <n v="22.05"/>
    <n v="4.43"/>
    <s v="Yes"/>
    <x v="0"/>
    <x v="0"/>
    <n v="0"/>
    <x v="1"/>
    <x v="2"/>
    <x v="2"/>
    <s v="2Jul1996"/>
    <n v="1865.98"/>
    <x v="2"/>
    <s v="tier - 3"/>
    <x v="1"/>
    <x v="45"/>
  </r>
  <r>
    <x v="2162"/>
    <s v="Stanislav"/>
    <n v="27.06"/>
    <n v="6.14"/>
    <s v="No"/>
    <x v="1"/>
    <x v="0"/>
    <n v="1"/>
    <x v="1"/>
    <x v="1"/>
    <x v="1"/>
    <s v="27Dec2004"/>
    <n v="1863.45"/>
    <x v="2"/>
    <s v="tier - 1"/>
    <x v="15"/>
    <x v="41"/>
  </r>
  <r>
    <x v="2163"/>
    <s v="Meyer"/>
    <n v="20.49"/>
    <n v="4.87"/>
    <s v="No"/>
    <x v="0"/>
    <x v="0"/>
    <n v="0"/>
    <x v="1"/>
    <x v="2"/>
    <x v="2"/>
    <s v="6Dec1994"/>
    <n v="1850.55"/>
    <x v="2"/>
    <s v="tier - 2"/>
    <x v="1"/>
    <x v="6"/>
  </r>
  <r>
    <x v="2164"/>
    <s v="Mears"/>
    <n v="28.4"/>
    <n v="4.3"/>
    <s v="No"/>
    <x v="0"/>
    <x v="1"/>
    <n v="1"/>
    <x v="1"/>
    <x v="1"/>
    <x v="2"/>
    <s v="20Jul2003"/>
    <n v="1842.52"/>
    <x v="2"/>
    <s v="tier - 2"/>
    <x v="3"/>
    <x v="39"/>
  </r>
  <r>
    <x v="2165"/>
    <s v="Neill"/>
    <n v="41.91"/>
    <n v="6.19"/>
    <s v="No"/>
    <x v="0"/>
    <x v="0"/>
    <n v="0"/>
    <x v="1"/>
    <x v="0"/>
    <x v="1"/>
    <s v="12Dec1999"/>
    <n v="1837.28"/>
    <x v="2"/>
    <s v="tier - 2"/>
    <x v="0"/>
    <x v="35"/>
  </r>
  <r>
    <x v="2166"/>
    <s v="Tola"/>
    <n v="24.6"/>
    <n v="6.19"/>
    <s v="No"/>
    <x v="0"/>
    <x v="1"/>
    <n v="1"/>
    <x v="1"/>
    <x v="2"/>
    <x v="1"/>
    <s v="4Aug2003"/>
    <n v="1837.24"/>
    <x v="2"/>
    <s v="tier - 2"/>
    <x v="3"/>
    <x v="39"/>
  </r>
  <r>
    <x v="2167"/>
    <s v="Briskman"/>
    <n v="20.9"/>
    <n v="5.12"/>
    <s v="No"/>
    <x v="0"/>
    <x v="1"/>
    <n v="1"/>
    <x v="1"/>
    <x v="2"/>
    <x v="2"/>
    <s v="11Aug2003"/>
    <n v="1832.09"/>
    <x v="2"/>
    <s v="tier - 3"/>
    <x v="3"/>
    <x v="39"/>
  </r>
  <r>
    <x v="2168"/>
    <s v="Ritzenhein"/>
    <n v="34.4"/>
    <n v="4.04"/>
    <s v="No"/>
    <x v="0"/>
    <x v="0"/>
    <n v="0"/>
    <x v="1"/>
    <x v="0"/>
    <x v="2"/>
    <s v="1Oct1999"/>
    <n v="1826.84"/>
    <x v="2"/>
    <s v="tier - 2"/>
    <x v="3"/>
    <x v="35"/>
  </r>
  <r>
    <x v="2169"/>
    <s v="Malkowski"/>
    <n v="32.56"/>
    <n v="5.36"/>
    <s v="No"/>
    <x v="0"/>
    <x v="0"/>
    <n v="0"/>
    <x v="1"/>
    <x v="0"/>
    <x v="2"/>
    <s v="17Nov1999"/>
    <n v="1824.29"/>
    <x v="2"/>
    <s v="tier - 3"/>
    <x v="0"/>
    <x v="35"/>
  </r>
  <r>
    <x v="2170"/>
    <s v="Andreyko"/>
    <n v="27.98"/>
    <n v="4.38"/>
    <s v="No"/>
    <x v="1"/>
    <x v="0"/>
    <n v="1"/>
    <x v="1"/>
    <x v="1"/>
    <x v="2"/>
    <s v="19Aug2004"/>
    <n v="1822.54"/>
    <x v="2"/>
    <s v="tier - 1"/>
    <x v="1"/>
    <x v="41"/>
  </r>
  <r>
    <x v="2171"/>
    <s v="Landry"/>
    <n v="26.51"/>
    <n v="4.58"/>
    <s v="No"/>
    <x v="0"/>
    <x v="0"/>
    <n v="0"/>
    <x v="1"/>
    <x v="1"/>
    <x v="2"/>
    <s v="25Sep1999"/>
    <n v="1815.88"/>
    <x v="2"/>
    <s v="tier - 3"/>
    <x v="0"/>
    <x v="35"/>
  </r>
  <r>
    <x v="2172"/>
    <s v="Lozier"/>
    <n v="29.734999999999999"/>
    <n v="11.92"/>
    <s v="No"/>
    <x v="0"/>
    <x v="0"/>
    <n v="0"/>
    <x v="1"/>
    <x v="1"/>
    <x v="0"/>
    <s v="13Dec2002"/>
    <n v="1769.53"/>
    <x v="2"/>
    <s v="tier - 3"/>
    <x v="1"/>
    <x v="43"/>
  </r>
  <r>
    <x v="2173"/>
    <s v="O'Brien"/>
    <n v="40.5"/>
    <n v="5.4"/>
    <s v="No"/>
    <x v="0"/>
    <x v="1"/>
    <n v="1"/>
    <x v="1"/>
    <x v="0"/>
    <x v="2"/>
    <s v="19Nov2003"/>
    <n v="1759.34"/>
    <x v="2"/>
    <s v="tier - 1"/>
    <x v="3"/>
    <x v="39"/>
  </r>
  <r>
    <x v="2174"/>
    <s v="Rodas"/>
    <n v="25.64"/>
    <n v="4.76"/>
    <s v="No"/>
    <x v="0"/>
    <x v="0"/>
    <n v="1"/>
    <x v="1"/>
    <x v="1"/>
    <x v="2"/>
    <s v="7Oct1998"/>
    <n v="1756.6"/>
    <x v="2"/>
    <s v="tier - 3"/>
    <x v="0"/>
    <x v="44"/>
  </r>
  <r>
    <x v="2175"/>
    <s v="O'Connor"/>
    <n v="32.9"/>
    <n v="4.78"/>
    <s v="No"/>
    <x v="0"/>
    <x v="1"/>
    <n v="1"/>
    <x v="1"/>
    <x v="0"/>
    <x v="2"/>
    <s v="26Sep2003"/>
    <n v="1748.77"/>
    <x v="2"/>
    <s v="tier - 1"/>
    <x v="3"/>
    <x v="39"/>
  </r>
  <r>
    <x v="2176"/>
    <s v="White"/>
    <n v="29.8"/>
    <n v="4.26"/>
    <s v="No"/>
    <x v="0"/>
    <x v="1"/>
    <n v="1"/>
    <x v="1"/>
    <x v="1"/>
    <x v="2"/>
    <s v="28Jul2003"/>
    <n v="1744.47"/>
    <x v="2"/>
    <s v="tier - 1"/>
    <x v="3"/>
    <x v="39"/>
  </r>
  <r>
    <x v="2177"/>
    <s v="Davenport"/>
    <n v="28.9"/>
    <n v="5.85"/>
    <s v="No"/>
    <x v="0"/>
    <x v="1"/>
    <n v="1"/>
    <x v="1"/>
    <x v="1"/>
    <x v="1"/>
    <s v="25Jul2003"/>
    <n v="1743.21"/>
    <x v="2"/>
    <s v="tier - 1"/>
    <x v="3"/>
    <x v="39"/>
  </r>
  <r>
    <x v="2178"/>
    <s v="Karmen"/>
    <n v="24.7"/>
    <n v="5.32"/>
    <s v="No"/>
    <x v="0"/>
    <x v="1"/>
    <n v="1"/>
    <x v="1"/>
    <x v="2"/>
    <x v="2"/>
    <s v="14Nov2003"/>
    <n v="1737.38"/>
    <x v="2"/>
    <s v="tier - 2"/>
    <x v="3"/>
    <x v="39"/>
  </r>
  <r>
    <x v="2179"/>
    <s v="Miller"/>
    <n v="20.6"/>
    <n v="5.14"/>
    <s v="No"/>
    <x v="0"/>
    <x v="1"/>
    <n v="1"/>
    <x v="1"/>
    <x v="2"/>
    <x v="2"/>
    <s v="9Nov2003"/>
    <n v="1731.68"/>
    <x v="2"/>
    <s v="tier - 2"/>
    <x v="3"/>
    <x v="39"/>
  </r>
  <r>
    <x v="2180"/>
    <s v="Lippmann"/>
    <n v="18.600000000000001"/>
    <n v="5"/>
    <s v="No"/>
    <x v="0"/>
    <x v="1"/>
    <n v="1"/>
    <x v="1"/>
    <x v="2"/>
    <x v="2"/>
    <s v="1Sep2003"/>
    <n v="1728.9"/>
    <x v="2"/>
    <s v="tier - 2"/>
    <x v="3"/>
    <x v="39"/>
  </r>
  <r>
    <x v="2181"/>
    <s v="Klehm"/>
    <n v="17.8"/>
    <n v="4.55"/>
    <s v="No"/>
    <x v="0"/>
    <x v="1"/>
    <n v="1"/>
    <x v="1"/>
    <x v="3"/>
    <x v="2"/>
    <s v="21Nov2003"/>
    <n v="1727.79"/>
    <x v="2"/>
    <s v="tier - 3"/>
    <x v="3"/>
    <x v="39"/>
  </r>
  <r>
    <x v="2182"/>
    <s v="Murphy"/>
    <n v="35.200000000000003"/>
    <n v="5.97"/>
    <s v="No"/>
    <x v="1"/>
    <x v="0"/>
    <n v="1"/>
    <x v="1"/>
    <x v="0"/>
    <x v="1"/>
    <s v="9Sep2004"/>
    <n v="1727.54"/>
    <x v="2"/>
    <s v="tier - 1"/>
    <x v="0"/>
    <x v="41"/>
  </r>
  <r>
    <x v="2183"/>
    <s v="Desisa"/>
    <n v="33.770000000000003"/>
    <n v="4.0199999999999996"/>
    <s v="No"/>
    <x v="1"/>
    <x v="0"/>
    <n v="1"/>
    <x v="1"/>
    <x v="0"/>
    <x v="2"/>
    <s v="21Oct2004"/>
    <n v="1725.55"/>
    <x v="2"/>
    <s v="tier - 2"/>
    <x v="0"/>
    <x v="41"/>
  </r>
  <r>
    <x v="2184"/>
    <s v="Brooks"/>
    <n v="30.03"/>
    <n v="4.04"/>
    <s v="No"/>
    <x v="1"/>
    <x v="0"/>
    <n v="1"/>
    <x v="1"/>
    <x v="0"/>
    <x v="2"/>
    <s v="11Sep2004"/>
    <n v="1720.35"/>
    <x v="2"/>
    <s v="tier - 3"/>
    <x v="0"/>
    <x v="41"/>
  </r>
  <r>
    <x v="2185"/>
    <s v="Stone"/>
    <n v="29.37"/>
    <n v="5.54"/>
    <s v="No"/>
    <x v="1"/>
    <x v="0"/>
    <n v="1"/>
    <x v="1"/>
    <x v="1"/>
    <x v="2"/>
    <s v="10Jun2004"/>
    <n v="1719.44"/>
    <x v="2"/>
    <s v="tier - 3"/>
    <x v="0"/>
    <x v="41"/>
  </r>
  <r>
    <x v="2186"/>
    <s v="Weispfennig"/>
    <n v="28.5"/>
    <n v="4.03"/>
    <s v="No"/>
    <x v="1"/>
    <x v="0"/>
    <n v="1"/>
    <x v="1"/>
    <x v="1"/>
    <x v="2"/>
    <s v="21Sep2004"/>
    <n v="1712.23"/>
    <x v="2"/>
    <s v="tier - 1"/>
    <x v="4"/>
    <x v="41"/>
  </r>
  <r>
    <x v="2187"/>
    <s v="Sorrell"/>
    <n v="23.32"/>
    <n v="5.62"/>
    <s v="No"/>
    <x v="1"/>
    <x v="0"/>
    <n v="1"/>
    <x v="1"/>
    <x v="2"/>
    <x v="2"/>
    <s v="19Sep2004"/>
    <n v="1711.03"/>
    <x v="2"/>
    <s v="tier - 3"/>
    <x v="0"/>
    <x v="41"/>
  </r>
  <r>
    <x v="2188"/>
    <s v="Morris"/>
    <n v="26.125"/>
    <n v="5.27"/>
    <s v="No"/>
    <x v="1"/>
    <x v="0"/>
    <n v="1"/>
    <x v="1"/>
    <x v="1"/>
    <x v="2"/>
    <s v="12Dec2004"/>
    <n v="1708.93"/>
    <x v="2"/>
    <s v="tier - 1"/>
    <x v="9"/>
    <x v="41"/>
  </r>
  <r>
    <x v="2189"/>
    <s v="Marek"/>
    <n v="25.46"/>
    <n v="5.18"/>
    <s v="No"/>
    <x v="1"/>
    <x v="0"/>
    <n v="1"/>
    <x v="1"/>
    <x v="1"/>
    <x v="2"/>
    <s v="17Oct2004"/>
    <n v="1708"/>
    <x v="2"/>
    <s v="tier - 2"/>
    <x v="4"/>
    <x v="41"/>
  </r>
  <r>
    <x v="2190"/>
    <s v="Armstrong"/>
    <n v="23.75"/>
    <n v="5.27"/>
    <s v="No"/>
    <x v="1"/>
    <x v="0"/>
    <n v="1"/>
    <x v="1"/>
    <x v="2"/>
    <x v="2"/>
    <s v="6Dec2004"/>
    <n v="1705.62"/>
    <x v="1"/>
    <s v="tier - 2"/>
    <x v="5"/>
    <x v="41"/>
  </r>
  <r>
    <x v="2191"/>
    <s v="Werner"/>
    <n v="23.085000000000001"/>
    <n v="5.62"/>
    <s v="No"/>
    <x v="1"/>
    <x v="0"/>
    <n v="1"/>
    <x v="1"/>
    <x v="2"/>
    <x v="2"/>
    <s v="14Dec2004"/>
    <n v="1704.7"/>
    <x v="1"/>
    <s v="tier - 3"/>
    <x v="11"/>
    <x v="41"/>
  </r>
  <r>
    <x v="2192"/>
    <s v="Gries"/>
    <n v="22.99"/>
    <n v="5.0599999999999996"/>
    <s v="No"/>
    <x v="1"/>
    <x v="0"/>
    <n v="1"/>
    <x v="1"/>
    <x v="2"/>
    <x v="2"/>
    <s v="7Nov2004"/>
    <n v="1704.57"/>
    <x v="1"/>
    <s v="tier - 1"/>
    <x v="4"/>
    <x v="41"/>
  </r>
  <r>
    <x v="2193"/>
    <s v="Mills"/>
    <n v="21.47"/>
    <n v="4.6900000000000004"/>
    <s v="No"/>
    <x v="1"/>
    <x v="0"/>
    <n v="1"/>
    <x v="1"/>
    <x v="2"/>
    <x v="2"/>
    <s v="10Dec2004"/>
    <n v="1702.46"/>
    <x v="1"/>
    <s v="tier - 3"/>
    <x v="9"/>
    <x v="41"/>
  </r>
  <r>
    <x v="2194"/>
    <s v="Penny"/>
    <n v="15.96"/>
    <n v="5.44"/>
    <s v="No"/>
    <x v="1"/>
    <x v="0"/>
    <n v="1"/>
    <x v="1"/>
    <x v="3"/>
    <x v="2"/>
    <s v="17Nov2004"/>
    <n v="1694.8"/>
    <x v="1"/>
    <s v="tier - 2"/>
    <x v="5"/>
    <x v="41"/>
  </r>
  <r>
    <x v="2195"/>
    <s v="Hicks"/>
    <n v="39.5"/>
    <n v="5.05"/>
    <s v="No"/>
    <x v="1"/>
    <x v="0"/>
    <n v="1"/>
    <x v="1"/>
    <x v="0"/>
    <x v="2"/>
    <s v="21Oct2000"/>
    <n v="1682.6"/>
    <x v="1"/>
    <s v="tier - 2"/>
    <x v="3"/>
    <x v="22"/>
  </r>
  <r>
    <x v="2196"/>
    <s v="Masayesva"/>
    <n v="33.770000000000003"/>
    <n v="6"/>
    <s v="No"/>
    <x v="1"/>
    <x v="0"/>
    <n v="1"/>
    <x v="1"/>
    <x v="0"/>
    <x v="1"/>
    <s v="10Jun2000"/>
    <n v="1674.63"/>
    <x v="1"/>
    <s v="tier - 2"/>
    <x v="0"/>
    <x v="22"/>
  </r>
  <r>
    <x v="2197"/>
    <s v="Paavola"/>
    <n v="26.84"/>
    <n v="5.99"/>
    <s v="Yes"/>
    <x v="1"/>
    <x v="0"/>
    <n v="1"/>
    <x v="1"/>
    <x v="1"/>
    <x v="1"/>
    <s v="23Oct2000"/>
    <n v="1665"/>
    <x v="1"/>
    <s v="tier - 2"/>
    <x v="0"/>
    <x v="22"/>
  </r>
  <r>
    <x v="2198"/>
    <s v="Gehlsen"/>
    <n v="35.53"/>
    <n v="4.3600000000000003"/>
    <s v="No"/>
    <x v="0"/>
    <x v="1"/>
    <n v="1"/>
    <x v="1"/>
    <x v="0"/>
    <x v="2"/>
    <s v="30Dec2003"/>
    <n v="1646.43"/>
    <x v="1"/>
    <s v="tier - 1"/>
    <x v="1"/>
    <x v="39"/>
  </r>
  <r>
    <x v="2199"/>
    <s v="Roche"/>
    <n v="30.59"/>
    <n v="4.41"/>
    <s v="No"/>
    <x v="0"/>
    <x v="1"/>
    <n v="1"/>
    <x v="1"/>
    <x v="0"/>
    <x v="2"/>
    <s v="21Aug2003"/>
    <n v="1639.56"/>
    <x v="1"/>
    <s v="tier - 2"/>
    <x v="1"/>
    <x v="39"/>
  </r>
  <r>
    <x v="2200"/>
    <s v="Hearn"/>
    <n v="30.59"/>
    <n v="4.17"/>
    <s v="No"/>
    <x v="0"/>
    <x v="1"/>
    <n v="1"/>
    <x v="1"/>
    <x v="0"/>
    <x v="2"/>
    <s v="16Sep2003"/>
    <n v="1639.56"/>
    <x v="1"/>
    <s v="tier - 2"/>
    <x v="1"/>
    <x v="39"/>
  </r>
  <r>
    <x v="2201"/>
    <s v="Dimson"/>
    <n v="27.835000000000001"/>
    <n v="4.4400000000000004"/>
    <s v="No"/>
    <x v="0"/>
    <x v="1"/>
    <n v="1"/>
    <x v="1"/>
    <x v="1"/>
    <x v="2"/>
    <s v="30Dec2003"/>
    <n v="1635.73"/>
    <x v="1"/>
    <s v="tier - 3"/>
    <x v="1"/>
    <x v="39"/>
  </r>
  <r>
    <x v="2202"/>
    <s v="Slason"/>
    <n v="40.26"/>
    <n v="5.52"/>
    <s v="No"/>
    <x v="1"/>
    <x v="0"/>
    <n v="1"/>
    <x v="1"/>
    <x v="0"/>
    <x v="2"/>
    <s v="13Jun2004"/>
    <n v="1634.57"/>
    <x v="1"/>
    <s v="tier - 2"/>
    <x v="0"/>
    <x v="41"/>
  </r>
  <r>
    <x v="2203"/>
    <s v="Gibson"/>
    <n v="39.82"/>
    <n v="6.01"/>
    <s v="No"/>
    <x v="1"/>
    <x v="0"/>
    <n v="1"/>
    <x v="1"/>
    <x v="0"/>
    <x v="1"/>
    <s v="8Aug2004"/>
    <n v="1633.96"/>
    <x v="1"/>
    <s v="tier - 1"/>
    <x v="0"/>
    <x v="41"/>
  </r>
  <r>
    <x v="2204"/>
    <s v="Erdos"/>
    <n v="39.159999999999997"/>
    <n v="5.81"/>
    <s v="No"/>
    <x v="1"/>
    <x v="0"/>
    <n v="1"/>
    <x v="1"/>
    <x v="0"/>
    <x v="1"/>
    <s v="13Dec2004"/>
    <n v="1633.04"/>
    <x v="1"/>
    <s v="tier - 2"/>
    <x v="0"/>
    <x v="41"/>
  </r>
  <r>
    <x v="2205"/>
    <s v="Cushman"/>
    <n v="25.555"/>
    <n v="4.37"/>
    <s v="No"/>
    <x v="0"/>
    <x v="1"/>
    <n v="1"/>
    <x v="1"/>
    <x v="1"/>
    <x v="2"/>
    <s v="16Sep2003"/>
    <n v="1632.56"/>
    <x v="1"/>
    <s v="tier - 2"/>
    <x v="1"/>
    <x v="39"/>
  </r>
  <r>
    <x v="2206"/>
    <s v="Hammel"/>
    <n v="25.175000000000001"/>
    <n v="5.74"/>
    <s v="No"/>
    <x v="0"/>
    <x v="1"/>
    <n v="1"/>
    <x v="1"/>
    <x v="1"/>
    <x v="1"/>
    <s v="3Oct2003"/>
    <n v="1632.04"/>
    <x v="1"/>
    <s v="tier - 2"/>
    <x v="1"/>
    <x v="39"/>
  </r>
  <r>
    <x v="2207"/>
    <s v="Ytterstad"/>
    <n v="38.28"/>
    <n v="5.39"/>
    <s v="No"/>
    <x v="1"/>
    <x v="0"/>
    <n v="1"/>
    <x v="1"/>
    <x v="0"/>
    <x v="2"/>
    <s v="9Jul2004"/>
    <n v="1631.82"/>
    <x v="1"/>
    <s v="tier - 1"/>
    <x v="0"/>
    <x v="41"/>
  </r>
  <r>
    <x v="2208"/>
    <s v="Prince"/>
    <n v="38.17"/>
    <n v="4.07"/>
    <s v="No"/>
    <x v="1"/>
    <x v="0"/>
    <n v="1"/>
    <x v="1"/>
    <x v="0"/>
    <x v="2"/>
    <s v="5Dec2004"/>
    <n v="1631.67"/>
    <x v="1"/>
    <s v="tier - 3"/>
    <x v="0"/>
    <x v="41"/>
  </r>
  <r>
    <x v="2209"/>
    <s v="Freeman"/>
    <n v="36.85"/>
    <n v="5.49"/>
    <s v="No"/>
    <x v="1"/>
    <x v="0"/>
    <n v="1"/>
    <x v="1"/>
    <x v="0"/>
    <x v="2"/>
    <s v="4Oct2004"/>
    <n v="1629.83"/>
    <x v="1"/>
    <s v="tier - 2"/>
    <x v="0"/>
    <x v="41"/>
  </r>
  <r>
    <x v="2210"/>
    <s v="Petrulak"/>
    <n v="22.61"/>
    <n v="5.68"/>
    <s v="No"/>
    <x v="0"/>
    <x v="1"/>
    <n v="1"/>
    <x v="1"/>
    <x v="2"/>
    <x v="2"/>
    <s v="17Jul2003"/>
    <n v="1628.47"/>
    <x v="1"/>
    <s v="tier - 1"/>
    <x v="1"/>
    <x v="39"/>
  </r>
  <r>
    <x v="2211"/>
    <s v="Lloyd"/>
    <n v="21.754999999999999"/>
    <n v="6.09"/>
    <s v="No"/>
    <x v="0"/>
    <x v="1"/>
    <n v="1"/>
    <x v="1"/>
    <x v="2"/>
    <x v="1"/>
    <s v="4Dec2003"/>
    <n v="1627.28"/>
    <x v="1"/>
    <s v="tier - 2"/>
    <x v="1"/>
    <x v="39"/>
  </r>
  <r>
    <x v="2212"/>
    <s v="Zablocki"/>
    <n v="20.425000000000001"/>
    <n v="5.53"/>
    <s v="No"/>
    <x v="0"/>
    <x v="1"/>
    <n v="1"/>
    <x v="1"/>
    <x v="2"/>
    <x v="2"/>
    <s v="9Sep2003"/>
    <n v="1625.43"/>
    <x v="1"/>
    <s v="tier - 3"/>
    <x v="1"/>
    <x v="39"/>
  </r>
  <r>
    <x v="2213"/>
    <s v="Van Meter"/>
    <n v="31.35"/>
    <n v="4.28"/>
    <s v="No"/>
    <x v="1"/>
    <x v="0"/>
    <n v="1"/>
    <x v="1"/>
    <x v="0"/>
    <x v="2"/>
    <s v="25Jul2004"/>
    <n v="1622.19"/>
    <x v="1"/>
    <s v="tier - 1"/>
    <x v="0"/>
    <x v="41"/>
  </r>
  <r>
    <x v="2214"/>
    <s v="Babay"/>
    <n v="31.13"/>
    <n v="6.01"/>
    <s v="No"/>
    <x v="1"/>
    <x v="0"/>
    <n v="1"/>
    <x v="1"/>
    <x v="0"/>
    <x v="1"/>
    <s v="21Aug2004"/>
    <n v="1621.88"/>
    <x v="1"/>
    <s v="tier - 2"/>
    <x v="0"/>
    <x v="41"/>
  </r>
  <r>
    <x v="2215"/>
    <s v="Taylor"/>
    <n v="17.48"/>
    <n v="4.59"/>
    <s v="No"/>
    <x v="0"/>
    <x v="1"/>
    <n v="1"/>
    <x v="1"/>
    <x v="3"/>
    <x v="2"/>
    <s v="14Sep2003"/>
    <n v="1621.34"/>
    <x v="1"/>
    <s v="tier - 2"/>
    <x v="1"/>
    <x v="39"/>
  </r>
  <r>
    <x v="2216"/>
    <s v="Smith"/>
    <n v="22.57"/>
    <n v="5.8"/>
    <s v="Yes"/>
    <x v="0"/>
    <x v="0"/>
    <n v="1"/>
    <x v="1"/>
    <x v="2"/>
    <x v="1"/>
    <s v="5Aug1995"/>
    <n v="1617.16"/>
    <x v="1"/>
    <s v="tier - 1"/>
    <x v="0"/>
    <x v="40"/>
  </r>
  <r>
    <x v="2217"/>
    <s v="Moody"/>
    <n v="26.73"/>
    <n v="5.08"/>
    <s v="No"/>
    <x v="1"/>
    <x v="0"/>
    <n v="1"/>
    <x v="1"/>
    <x v="1"/>
    <x v="2"/>
    <s v="22Jul2004"/>
    <n v="1615.77"/>
    <x v="1"/>
    <s v="tier - 1"/>
    <x v="0"/>
    <x v="41"/>
  </r>
  <r>
    <x v="2218"/>
    <s v="Swierzbinski"/>
    <n v="20.79"/>
    <n v="5.84"/>
    <s v="No"/>
    <x v="1"/>
    <x v="0"/>
    <n v="1"/>
    <x v="1"/>
    <x v="2"/>
    <x v="1"/>
    <s v="19Nov2004"/>
    <n v="1607.51"/>
    <x v="1"/>
    <s v="tier - 3"/>
    <x v="0"/>
    <x v="41"/>
  </r>
  <r>
    <x v="2219"/>
    <s v="Schwartz"/>
    <n v="20.149999999999999"/>
    <n v="4.1500000000000004"/>
    <s v="No"/>
    <x v="0"/>
    <x v="0"/>
    <n v="1"/>
    <x v="1"/>
    <x v="2"/>
    <x v="2"/>
    <s v="22Sep1992"/>
    <n v="1566.88"/>
    <x v="1"/>
    <s v="tier - 1"/>
    <x v="0"/>
    <x v="34"/>
  </r>
  <r>
    <x v="2220"/>
    <s v="Sanseverino"/>
    <n v="36.85"/>
    <n v="4.3600000000000003"/>
    <s v="Yes"/>
    <x v="0"/>
    <x v="0"/>
    <n v="0"/>
    <x v="1"/>
    <x v="0"/>
    <x v="2"/>
    <s v="5Dec2001"/>
    <n v="1534.3"/>
    <x v="1"/>
    <s v="tier - 2"/>
    <x v="0"/>
    <x v="47"/>
  </r>
  <r>
    <x v="2221"/>
    <s v="Lawder"/>
    <n v="35.53"/>
    <n v="4.55"/>
    <s v="Yes"/>
    <x v="0"/>
    <x v="0"/>
    <n v="0"/>
    <x v="1"/>
    <x v="0"/>
    <x v="2"/>
    <s v="2Jun2001"/>
    <n v="1532.47"/>
    <x v="1"/>
    <s v="tier - 2"/>
    <x v="0"/>
    <x v="22"/>
  </r>
  <r>
    <x v="2222"/>
    <s v="Young"/>
    <n v="31.1"/>
    <n v="4.37"/>
    <s v="Yes"/>
    <x v="0"/>
    <x v="0"/>
    <n v="0"/>
    <x v="1"/>
    <x v="0"/>
    <x v="2"/>
    <s v="7Jul2001"/>
    <n v="1526.31"/>
    <x v="1"/>
    <s v="tier - 3"/>
    <x v="3"/>
    <x v="47"/>
  </r>
  <r>
    <x v="2223"/>
    <s v="Hoerner"/>
    <n v="23.21"/>
    <n v="5.24"/>
    <s v="Yes"/>
    <x v="0"/>
    <x v="0"/>
    <n v="0"/>
    <x v="1"/>
    <x v="2"/>
    <x v="2"/>
    <s v="25Aug2001"/>
    <n v="1515.34"/>
    <x v="1"/>
    <s v="tier - 3"/>
    <x v="0"/>
    <x v="47"/>
  </r>
  <r>
    <x v="2224"/>
    <s v="Benson"/>
    <n v="18.36"/>
    <n v="5.96"/>
    <s v="No"/>
    <x v="0"/>
    <x v="0"/>
    <n v="1"/>
    <x v="1"/>
    <x v="3"/>
    <x v="1"/>
    <s v="19Jun1998"/>
    <n v="1497"/>
    <x v="1"/>
    <s v="tier - 2"/>
    <x v="0"/>
    <x v="44"/>
  </r>
  <r>
    <x v="2225"/>
    <s v="Horton"/>
    <n v="15.92"/>
    <n v="4.76"/>
    <s v="Yes"/>
    <x v="0"/>
    <x v="0"/>
    <n v="1"/>
    <x v="1"/>
    <x v="3"/>
    <x v="2"/>
    <s v="7Oct1995"/>
    <n v="1493"/>
    <x v="1"/>
    <s v="tier - 3"/>
    <x v="0"/>
    <x v="40"/>
  </r>
  <r>
    <x v="2226"/>
    <s v="McGraw"/>
    <n v="15.17"/>
    <n v="4.3"/>
    <s v="Yes"/>
    <x v="0"/>
    <x v="1"/>
    <n v="1"/>
    <x v="1"/>
    <x v="3"/>
    <x v="2"/>
    <s v="9Jun1997"/>
    <n v="1481"/>
    <x v="1"/>
    <s v="tier - 1"/>
    <x v="1"/>
    <x v="31"/>
  </r>
  <r>
    <x v="2227"/>
    <s v="Beaulne"/>
    <n v="16.63"/>
    <n v="4.5"/>
    <s v="No"/>
    <x v="0"/>
    <x v="0"/>
    <n v="1"/>
    <x v="1"/>
    <x v="3"/>
    <x v="2"/>
    <s v="7Dec1998"/>
    <n v="1477"/>
    <x v="1"/>
    <s v="tier - 1"/>
    <x v="0"/>
    <x v="44"/>
  </r>
  <r>
    <x v="2228"/>
    <s v="Lunz"/>
    <n v="19.39"/>
    <n v="5.59"/>
    <s v="No"/>
    <x v="0"/>
    <x v="1"/>
    <n v="1"/>
    <x v="1"/>
    <x v="2"/>
    <x v="2"/>
    <s v="20Jun2003"/>
    <n v="1467"/>
    <x v="1"/>
    <s v="tier - 2"/>
    <x v="0"/>
    <x v="39"/>
  </r>
  <r>
    <x v="2229"/>
    <s v="Kyle"/>
    <n v="17.34"/>
    <n v="6.29"/>
    <s v="Yes"/>
    <x v="0"/>
    <x v="1"/>
    <n v="1"/>
    <x v="1"/>
    <x v="3"/>
    <x v="1"/>
    <s v="19Jun1997"/>
    <n v="1445"/>
    <x v="1"/>
    <s v="tier - 1"/>
    <x v="0"/>
    <x v="31"/>
  </r>
  <r>
    <x v="2230"/>
    <s v="Brackenwagen"/>
    <n v="17.940000000000001"/>
    <n v="4.1900000000000004"/>
    <s v="No"/>
    <x v="1"/>
    <x v="0"/>
    <n v="1"/>
    <x v="1"/>
    <x v="3"/>
    <x v="2"/>
    <s v="1Sep2000"/>
    <n v="1438"/>
    <x v="1"/>
    <s v="tier - 2"/>
    <x v="0"/>
    <x v="22"/>
  </r>
  <r>
    <x v="2231"/>
    <s v="Schmitt"/>
    <n v="16.670000000000002"/>
    <n v="4.7"/>
    <s v="Yes"/>
    <x v="0"/>
    <x v="1"/>
    <n v="1"/>
    <x v="1"/>
    <x v="3"/>
    <x v="2"/>
    <s v="5Dec1997"/>
    <n v="1422"/>
    <x v="1"/>
    <s v="tier - 2"/>
    <x v="0"/>
    <x v="31"/>
  </r>
  <r>
    <x v="2232"/>
    <s v="Borden"/>
    <n v="20.58"/>
    <n v="5.64"/>
    <s v="Yes"/>
    <x v="0"/>
    <x v="0"/>
    <n v="0"/>
    <x v="1"/>
    <x v="2"/>
    <x v="2"/>
    <s v="23Aug2001"/>
    <n v="1421"/>
    <x v="1"/>
    <s v="tier - 2"/>
    <x v="0"/>
    <x v="47"/>
  </r>
  <r>
    <x v="2233"/>
    <s v="McLean"/>
    <n v="16.5"/>
    <n v="4.1100000000000003"/>
    <s v="Yes"/>
    <x v="0"/>
    <x v="0"/>
    <n v="0"/>
    <x v="1"/>
    <x v="3"/>
    <x v="2"/>
    <s v="23Jun1996"/>
    <n v="1417"/>
    <x v="1"/>
    <s v="tier - 3"/>
    <x v="0"/>
    <x v="45"/>
  </r>
  <r>
    <x v="2234"/>
    <s v="Regan"/>
    <n v="15.41"/>
    <n v="5.43"/>
    <s v="Yes"/>
    <x v="0"/>
    <x v="1"/>
    <n v="1"/>
    <x v="1"/>
    <x v="3"/>
    <x v="2"/>
    <s v="27Oct1997"/>
    <n v="1402"/>
    <x v="1"/>
    <s v="tier - 3"/>
    <x v="3"/>
    <x v="31"/>
  </r>
  <r>
    <x v="2235"/>
    <s v="Koenis"/>
    <n v="24.59"/>
    <n v="4.38"/>
    <s v="No"/>
    <x v="0"/>
    <x v="0"/>
    <n v="1"/>
    <x v="1"/>
    <x v="2"/>
    <x v="2"/>
    <s v="5Sep1998"/>
    <n v="1400.44"/>
    <x v="1"/>
    <s v="tier - 2"/>
    <x v="0"/>
    <x v="44"/>
  </r>
  <r>
    <x v="2236"/>
    <s v="Kittaka"/>
    <n v="33.33"/>
    <n v="9.7899999999999991"/>
    <s v="No"/>
    <x v="0"/>
    <x v="0"/>
    <n v="0"/>
    <x v="1"/>
    <x v="0"/>
    <x v="0"/>
    <s v="22Dec2002"/>
    <n v="1391.53"/>
    <x v="1"/>
    <s v="tier - 1"/>
    <x v="0"/>
    <x v="43"/>
  </r>
  <r>
    <x v="2237"/>
    <s v="Concannon"/>
    <n v="18.5"/>
    <n v="11.84"/>
    <s v="No"/>
    <x v="0"/>
    <x v="0"/>
    <n v="0"/>
    <x v="1"/>
    <x v="2"/>
    <x v="0"/>
    <s v="14Nov2002"/>
    <n v="1390"/>
    <x v="1"/>
    <s v="tier - 2"/>
    <x v="0"/>
    <x v="43"/>
  </r>
  <r>
    <x v="2238"/>
    <s v="Johnson"/>
    <n v="18.579999999999998"/>
    <n v="6.22"/>
    <s v="No"/>
    <x v="0"/>
    <x v="0"/>
    <n v="0"/>
    <x v="1"/>
    <x v="2"/>
    <x v="1"/>
    <s v="6Jul1999"/>
    <n v="1389"/>
    <x v="1"/>
    <s v="tier - 2"/>
    <x v="0"/>
    <x v="35"/>
  </r>
  <r>
    <x v="2239"/>
    <s v="Schultz"/>
    <n v="16.64"/>
    <n v="10.01"/>
    <s v="No"/>
    <x v="0"/>
    <x v="0"/>
    <n v="0"/>
    <x v="1"/>
    <x v="3"/>
    <x v="0"/>
    <s v="15Aug2002"/>
    <n v="1382"/>
    <x v="1"/>
    <s v="tier - 1"/>
    <x v="0"/>
    <x v="43"/>
  </r>
  <r>
    <x v="2240"/>
    <s v="Brannigan"/>
    <n v="19.329999999999998"/>
    <n v="4.32"/>
    <s v="No"/>
    <x v="0"/>
    <x v="0"/>
    <n v="1"/>
    <x v="1"/>
    <x v="2"/>
    <x v="2"/>
    <s v="3Dec1998"/>
    <n v="1359"/>
    <x v="1"/>
    <s v="tier - 1"/>
    <x v="0"/>
    <x v="44"/>
  </r>
  <r>
    <x v="2241"/>
    <s v="Cavallo"/>
    <n v="21.26"/>
    <n v="5.65"/>
    <s v="Yes"/>
    <x v="0"/>
    <x v="1"/>
    <n v="1"/>
    <x v="1"/>
    <x v="2"/>
    <x v="2"/>
    <s v="7Nov1997"/>
    <n v="1341.16"/>
    <x v="1"/>
    <s v="tier - 2"/>
    <x v="1"/>
    <x v="31"/>
  </r>
  <r>
    <x v="2242"/>
    <s v="Chang"/>
    <n v="15.6"/>
    <n v="4.12"/>
    <s v="Yes"/>
    <x v="0"/>
    <x v="0"/>
    <n v="1"/>
    <x v="1"/>
    <x v="3"/>
    <x v="2"/>
    <s v="30Jul1995"/>
    <n v="1338"/>
    <x v="1"/>
    <s v="tier - 3"/>
    <x v="1"/>
    <x v="40"/>
  </r>
  <r>
    <x v="2243"/>
    <s v="Axelrod"/>
    <n v="24.39"/>
    <n v="6.24"/>
    <s v="No"/>
    <x v="0"/>
    <x v="0"/>
    <n v="1"/>
    <x v="1"/>
    <x v="2"/>
    <x v="1"/>
    <s v="12Jul1998"/>
    <n v="1332.61"/>
    <x v="1"/>
    <s v="tier - 3"/>
    <x v="0"/>
    <x v="44"/>
  </r>
  <r>
    <x v="2244"/>
    <s v="Davenport"/>
    <n v="24.75"/>
    <n v="4.83"/>
    <s v="No"/>
    <x v="0"/>
    <x v="0"/>
    <n v="0"/>
    <x v="1"/>
    <x v="2"/>
    <x v="2"/>
    <s v="14Oct1999"/>
    <n v="1329.17"/>
    <x v="1"/>
    <s v="tier - 3"/>
    <x v="0"/>
    <x v="35"/>
  </r>
  <r>
    <x v="2245"/>
    <s v="Roberge"/>
    <n v="20.88"/>
    <n v="7.4"/>
    <s v="No"/>
    <x v="0"/>
    <x v="0"/>
    <n v="0"/>
    <x v="1"/>
    <x v="2"/>
    <x v="0"/>
    <s v="13Oct2002"/>
    <n v="1315"/>
    <x v="1"/>
    <s v="tier - 2"/>
    <x v="0"/>
    <x v="43"/>
  </r>
  <r>
    <x v="2246"/>
    <s v="Schmidt"/>
    <n v="20.43"/>
    <n v="4.54"/>
    <s v="No"/>
    <x v="0"/>
    <x v="0"/>
    <n v="0"/>
    <x v="1"/>
    <x v="2"/>
    <x v="2"/>
    <s v="2Dec1999"/>
    <n v="1304"/>
    <x v="1"/>
    <s v="tier - 2"/>
    <x v="0"/>
    <x v="35"/>
  </r>
  <r>
    <x v="2247"/>
    <s v="Kosters"/>
    <n v="15.18"/>
    <n v="11.11"/>
    <s v="No"/>
    <x v="0"/>
    <x v="0"/>
    <n v="0"/>
    <x v="1"/>
    <x v="3"/>
    <x v="0"/>
    <s v="10Dec2002"/>
    <n v="1304"/>
    <x v="1"/>
    <s v="tier - 2"/>
    <x v="1"/>
    <x v="43"/>
  </r>
  <r>
    <x v="2248"/>
    <s v="Dykes"/>
    <n v="15.12"/>
    <n v="4.03"/>
    <s v="Yes"/>
    <x v="0"/>
    <x v="0"/>
    <n v="0"/>
    <x v="1"/>
    <x v="3"/>
    <x v="2"/>
    <s v="29Nov2001"/>
    <n v="1293"/>
    <x v="1"/>
    <s v="tier - 3"/>
    <x v="1"/>
    <x v="47"/>
  </r>
  <r>
    <x v="2249"/>
    <s v="Velan"/>
    <n v="23.88"/>
    <n v="4.51"/>
    <s v="No"/>
    <x v="0"/>
    <x v="0"/>
    <n v="1"/>
    <x v="1"/>
    <x v="2"/>
    <x v="2"/>
    <s v="4Jun1998"/>
    <n v="1290.93"/>
    <x v="1"/>
    <s v="tier - 2"/>
    <x v="0"/>
    <x v="31"/>
  </r>
  <r>
    <x v="2250"/>
    <s v="Goolik"/>
    <n v="16.13"/>
    <n v="5.56"/>
    <s v="No"/>
    <x v="1"/>
    <x v="0"/>
    <n v="1"/>
    <x v="1"/>
    <x v="3"/>
    <x v="2"/>
    <s v="26Jun2000"/>
    <n v="1286"/>
    <x v="1"/>
    <s v="tier - 2"/>
    <x v="0"/>
    <x v="22"/>
  </r>
  <r>
    <x v="2251"/>
    <s v="Bain"/>
    <n v="24.09"/>
    <n v="4.0999999999999996"/>
    <s v="No"/>
    <x v="1"/>
    <x v="0"/>
    <n v="1"/>
    <x v="1"/>
    <x v="2"/>
    <x v="2"/>
    <s v="28Jul2004"/>
    <n v="1285"/>
    <x v="1"/>
    <s v="tier - 3"/>
    <x v="0"/>
    <x v="41"/>
  </r>
  <r>
    <x v="2252"/>
    <s v="Wieck"/>
    <n v="19.43"/>
    <n v="5.85"/>
    <s v="No"/>
    <x v="1"/>
    <x v="0"/>
    <n v="1"/>
    <x v="1"/>
    <x v="2"/>
    <x v="1"/>
    <s v="30Sep2004"/>
    <n v="1283"/>
    <x v="1"/>
    <s v="tier - 1"/>
    <x v="0"/>
    <x v="41"/>
  </r>
  <r>
    <x v="2253"/>
    <s v="Friel"/>
    <n v="15.22"/>
    <n v="4.92"/>
    <s v="Yes"/>
    <x v="0"/>
    <x v="1"/>
    <n v="1"/>
    <x v="1"/>
    <x v="3"/>
    <x v="2"/>
    <s v="26Oct1997"/>
    <n v="1276"/>
    <x v="1"/>
    <s v="tier - 2"/>
    <x v="1"/>
    <x v="31"/>
  </r>
  <r>
    <x v="2254"/>
    <s v="Santandreu"/>
    <n v="20.72"/>
    <n v="9.4600000000000009"/>
    <s v="No"/>
    <x v="0"/>
    <x v="0"/>
    <n v="0"/>
    <x v="1"/>
    <x v="2"/>
    <x v="0"/>
    <s v="4Dec2002"/>
    <n v="1267"/>
    <x v="1"/>
    <s v="tier - 1"/>
    <x v="0"/>
    <x v="43"/>
  </r>
  <r>
    <x v="2255"/>
    <s v="Johnson"/>
    <n v="35.4"/>
    <n v="5.94"/>
    <s v="No"/>
    <x v="0"/>
    <x v="1"/>
    <n v="1"/>
    <x v="1"/>
    <x v="0"/>
    <x v="1"/>
    <s v="21Nov2003"/>
    <n v="1263.25"/>
    <x v="1"/>
    <s v="tier - 3"/>
    <x v="3"/>
    <x v="39"/>
  </r>
  <r>
    <x v="2256"/>
    <s v="Gerber"/>
    <n v="34.4"/>
    <n v="5.7"/>
    <s v="No"/>
    <x v="0"/>
    <x v="1"/>
    <n v="1"/>
    <x v="1"/>
    <x v="0"/>
    <x v="1"/>
    <s v="15Aug2003"/>
    <n v="1261.8599999999999"/>
    <x v="1"/>
    <s v="tier - 3"/>
    <x v="3"/>
    <x v="39"/>
  </r>
  <r>
    <x v="2257"/>
    <s v="Benadum"/>
    <n v="34.1"/>
    <n v="4.13"/>
    <s v="No"/>
    <x v="0"/>
    <x v="1"/>
    <n v="1"/>
    <x v="1"/>
    <x v="0"/>
    <x v="2"/>
    <s v="30Oct2003"/>
    <n v="1261.44"/>
    <x v="1"/>
    <s v="tier - 3"/>
    <x v="3"/>
    <x v="39"/>
  </r>
  <r>
    <x v="2258"/>
    <s v="Ragazzini"/>
    <n v="30.4"/>
    <n v="4.7699999999999996"/>
    <s v="No"/>
    <x v="0"/>
    <x v="1"/>
    <n v="1"/>
    <x v="1"/>
    <x v="0"/>
    <x v="2"/>
    <s v="13Oct2003"/>
    <n v="1256.3"/>
    <x v="1"/>
    <s v="tier - 3"/>
    <x v="3"/>
    <x v="39"/>
  </r>
  <r>
    <x v="2259"/>
    <s v="Kessinger"/>
    <n v="28.7"/>
    <n v="4.99"/>
    <s v="No"/>
    <x v="0"/>
    <x v="1"/>
    <n v="1"/>
    <x v="1"/>
    <x v="1"/>
    <x v="2"/>
    <s v="10Dec2003"/>
    <n v="1253.94"/>
    <x v="1"/>
    <s v="tier - 2"/>
    <x v="3"/>
    <x v="39"/>
  </r>
  <r>
    <x v="2260"/>
    <s v="Bezgin"/>
    <n v="17.440000000000001"/>
    <n v="4.42"/>
    <s v="Yes"/>
    <x v="0"/>
    <x v="1"/>
    <n v="1"/>
    <x v="1"/>
    <x v="3"/>
    <x v="2"/>
    <s v="4Nov1997"/>
    <n v="1253"/>
    <x v="1"/>
    <s v="tier - 2"/>
    <x v="0"/>
    <x v="31"/>
  </r>
  <r>
    <x v="2261"/>
    <s v="Woldesilassie"/>
    <n v="27.6"/>
    <n v="4.01"/>
    <s v="No"/>
    <x v="0"/>
    <x v="1"/>
    <n v="1"/>
    <x v="1"/>
    <x v="1"/>
    <x v="2"/>
    <s v="15Sep2003"/>
    <n v="1252.4100000000001"/>
    <x v="1"/>
    <s v="tier - 3"/>
    <x v="3"/>
    <x v="39"/>
  </r>
  <r>
    <x v="2262"/>
    <s v="Ruiz Herrero"/>
    <n v="20.7"/>
    <n v="4.49"/>
    <s v="No"/>
    <x v="0"/>
    <x v="1"/>
    <n v="1"/>
    <x v="1"/>
    <x v="2"/>
    <x v="2"/>
    <s v="8Sep2003"/>
    <n v="1242.82"/>
    <x v="1"/>
    <s v="tier - 1"/>
    <x v="3"/>
    <x v="39"/>
  </r>
  <r>
    <x v="2263"/>
    <s v="Bin Alias"/>
    <n v="20.3"/>
    <n v="6.37"/>
    <s v="No"/>
    <x v="0"/>
    <x v="1"/>
    <n v="1"/>
    <x v="1"/>
    <x v="2"/>
    <x v="1"/>
    <s v="15Sep2003"/>
    <n v="1242.26"/>
    <x v="1"/>
    <s v="tier - 1"/>
    <x v="3"/>
    <x v="39"/>
  </r>
  <r>
    <x v="2264"/>
    <s v="Fischer-Daly"/>
    <n v="19.8"/>
    <n v="5.12"/>
    <s v="No"/>
    <x v="0"/>
    <x v="1"/>
    <n v="1"/>
    <x v="1"/>
    <x v="2"/>
    <x v="2"/>
    <s v="2Aug2003"/>
    <n v="1241.57"/>
    <x v="1"/>
    <s v="tier - 2"/>
    <x v="3"/>
    <x v="39"/>
  </r>
  <r>
    <x v="2265"/>
    <s v="Pulliam"/>
    <n v="21.87"/>
    <n v="8.59"/>
    <s v="No"/>
    <x v="0"/>
    <x v="0"/>
    <n v="0"/>
    <x v="1"/>
    <x v="2"/>
    <x v="0"/>
    <s v="1Jul2002"/>
    <n v="1241"/>
    <x v="1"/>
    <s v="tier - 2"/>
    <x v="0"/>
    <x v="43"/>
  </r>
  <r>
    <x v="2266"/>
    <s v="Guisinger"/>
    <n v="16.600000000000001"/>
    <n v="5.87"/>
    <s v="No"/>
    <x v="0"/>
    <x v="0"/>
    <n v="1"/>
    <x v="1"/>
    <x v="3"/>
    <x v="1"/>
    <s v="11Oct1998"/>
    <n v="1240"/>
    <x v="1"/>
    <s v="tier - 1"/>
    <x v="1"/>
    <x v="44"/>
  </r>
  <r>
    <x v="2267"/>
    <s v="Arnerich"/>
    <n v="21.98"/>
    <n v="7.03"/>
    <s v="No"/>
    <x v="0"/>
    <x v="0"/>
    <n v="0"/>
    <x v="1"/>
    <x v="2"/>
    <x v="0"/>
    <s v="12Dec2002"/>
    <n v="1237"/>
    <x v="1"/>
    <s v="tier - 2"/>
    <x v="0"/>
    <x v="43"/>
  </r>
  <r>
    <x v="2268"/>
    <s v="Lynch"/>
    <n v="19.7"/>
    <n v="5.51"/>
    <s v="No"/>
    <x v="0"/>
    <x v="0"/>
    <n v="1"/>
    <x v="1"/>
    <x v="2"/>
    <x v="2"/>
    <s v="13Jul1998"/>
    <n v="1234"/>
    <x v="1"/>
    <s v="tier - 1"/>
    <x v="0"/>
    <x v="44"/>
  </r>
  <r>
    <x v="2269"/>
    <s v="Reilly"/>
    <n v="19.21"/>
    <n v="4.76"/>
    <s v="No"/>
    <x v="1"/>
    <x v="0"/>
    <n v="1"/>
    <x v="1"/>
    <x v="2"/>
    <x v="2"/>
    <s v="16Oct2004"/>
    <n v="1228"/>
    <x v="1"/>
    <s v="tier - 1"/>
    <x v="1"/>
    <x v="41"/>
  </r>
  <r>
    <x v="2270"/>
    <s v="Nolette"/>
    <n v="19.3"/>
    <n v="4.7"/>
    <s v="No"/>
    <x v="1"/>
    <x v="0"/>
    <n v="1"/>
    <x v="1"/>
    <x v="2"/>
    <x v="2"/>
    <s v="9Jul2004"/>
    <n v="1224"/>
    <x v="1"/>
    <s v="tier - 1"/>
    <x v="0"/>
    <x v="41"/>
  </r>
  <r>
    <x v="2271"/>
    <s v="Chabrier"/>
    <n v="16.22"/>
    <n v="6.21"/>
    <s v="Yes"/>
    <x v="0"/>
    <x v="0"/>
    <n v="0"/>
    <x v="1"/>
    <x v="3"/>
    <x v="1"/>
    <s v="4Nov1996"/>
    <n v="1220"/>
    <x v="1"/>
    <s v="tier - 3"/>
    <x v="1"/>
    <x v="45"/>
  </r>
  <r>
    <x v="2272"/>
    <s v="Lee"/>
    <n v="17.12"/>
    <n v="4.5199999999999996"/>
    <s v="No"/>
    <x v="1"/>
    <x v="0"/>
    <n v="1"/>
    <x v="1"/>
    <x v="3"/>
    <x v="2"/>
    <s v="2Jun2004"/>
    <n v="1210"/>
    <x v="1"/>
    <s v="tier - 1"/>
    <x v="0"/>
    <x v="39"/>
  </r>
  <r>
    <x v="2273"/>
    <s v="Knotts"/>
    <n v="19.07"/>
    <n v="5.45"/>
    <s v="No"/>
    <x v="0"/>
    <x v="0"/>
    <n v="1"/>
    <x v="1"/>
    <x v="2"/>
    <x v="2"/>
    <s v="6Oct1992"/>
    <n v="1200.55"/>
    <x v="1"/>
    <s v="tier - 3"/>
    <x v="0"/>
    <x v="34"/>
  </r>
  <r>
    <x v="2274"/>
    <s v="Pultorak"/>
    <n v="15.56"/>
    <n v="4.42"/>
    <s v="No"/>
    <x v="0"/>
    <x v="0"/>
    <n v="0"/>
    <x v="1"/>
    <x v="3"/>
    <x v="2"/>
    <s v="28Jun1999"/>
    <n v="1200"/>
    <x v="1"/>
    <s v="tier - 3"/>
    <x v="1"/>
    <x v="35"/>
  </r>
  <r>
    <x v="2275"/>
    <s v="Maxon"/>
    <n v="22.76"/>
    <n v="9.44"/>
    <s v="No"/>
    <x v="0"/>
    <x v="0"/>
    <n v="0"/>
    <x v="1"/>
    <x v="2"/>
    <x v="0"/>
    <s v="26Aug2002"/>
    <n v="1191"/>
    <x v="1"/>
    <s v="tier - 1"/>
    <x v="0"/>
    <x v="43"/>
  </r>
  <r>
    <x v="2276"/>
    <s v="Kraai"/>
    <n v="22.79"/>
    <n v="6.15"/>
    <s v="Yes"/>
    <x v="0"/>
    <x v="1"/>
    <n v="1"/>
    <x v="1"/>
    <x v="2"/>
    <x v="1"/>
    <s v="28Jun1997"/>
    <n v="1178.07"/>
    <x v="1"/>
    <s v="tier - 2"/>
    <x v="0"/>
    <x v="31"/>
  </r>
  <r>
    <x v="2277"/>
    <s v="Larosa"/>
    <n v="17.41"/>
    <n v="5.13"/>
    <s v="Yes"/>
    <x v="0"/>
    <x v="0"/>
    <n v="0"/>
    <x v="1"/>
    <x v="3"/>
    <x v="2"/>
    <s v="11Aug1996"/>
    <n v="1178"/>
    <x v="1"/>
    <s v="tier - 3"/>
    <x v="0"/>
    <x v="45"/>
  </r>
  <r>
    <x v="2278"/>
    <s v="King"/>
    <n v="19.32"/>
    <n v="4.96"/>
    <s v="Yes"/>
    <x v="0"/>
    <x v="0"/>
    <n v="0"/>
    <x v="1"/>
    <x v="2"/>
    <x v="2"/>
    <s v="12Nov2001"/>
    <n v="1167"/>
    <x v="1"/>
    <s v="tier - 1"/>
    <x v="0"/>
    <x v="47"/>
  </r>
  <r>
    <x v="2279"/>
    <s v="Haney"/>
    <n v="18.25"/>
    <n v="10.95"/>
    <s v="No"/>
    <x v="0"/>
    <x v="0"/>
    <n v="0"/>
    <x v="1"/>
    <x v="3"/>
    <x v="0"/>
    <s v="11Jun2002"/>
    <n v="1165"/>
    <x v="1"/>
    <s v="tier - 3"/>
    <x v="1"/>
    <x v="43"/>
  </r>
  <r>
    <x v="2280"/>
    <s v="Boulay"/>
    <n v="53.13"/>
    <n v="4.4400000000000004"/>
    <s v="No"/>
    <x v="1"/>
    <x v="0"/>
    <n v="1"/>
    <x v="1"/>
    <x v="0"/>
    <x v="2"/>
    <s v="11Nov2004"/>
    <n v="1163.46"/>
    <x v="1"/>
    <s v="tier - 3"/>
    <x v="0"/>
    <x v="41"/>
  </r>
  <r>
    <x v="2281"/>
    <s v="Peters"/>
    <n v="20.46"/>
    <n v="4.0199999999999996"/>
    <s v="No"/>
    <x v="0"/>
    <x v="0"/>
    <n v="0"/>
    <x v="1"/>
    <x v="2"/>
    <x v="2"/>
    <s v="26Jul1994"/>
    <n v="1158.32"/>
    <x v="1"/>
    <s v="tier - 1"/>
    <x v="0"/>
    <x v="6"/>
  </r>
  <r>
    <x v="2282"/>
    <s v="Luy"/>
    <n v="43.01"/>
    <n v="5.44"/>
    <s v="No"/>
    <x v="1"/>
    <x v="0"/>
    <n v="1"/>
    <x v="1"/>
    <x v="0"/>
    <x v="2"/>
    <s v="18Jul2004"/>
    <n v="1149.4000000000001"/>
    <x v="1"/>
    <s v="tier - 2"/>
    <x v="0"/>
    <x v="41"/>
  </r>
  <r>
    <x v="2283"/>
    <s v="Fava"/>
    <n v="15.01"/>
    <n v="4.1500000000000004"/>
    <s v="No"/>
    <x v="0"/>
    <x v="1"/>
    <n v="1"/>
    <x v="1"/>
    <x v="3"/>
    <x v="2"/>
    <s v="12Jun2003"/>
    <n v="1149"/>
    <x v="1"/>
    <s v="tier - 1"/>
    <x v="1"/>
    <x v="39"/>
  </r>
  <r>
    <x v="2284"/>
    <s v="Montoya"/>
    <n v="41.14"/>
    <n v="6.02"/>
    <s v="No"/>
    <x v="1"/>
    <x v="0"/>
    <n v="1"/>
    <x v="1"/>
    <x v="0"/>
    <x v="1"/>
    <s v="10Jun2004"/>
    <n v="1146.8"/>
    <x v="1"/>
    <s v="tier - 2"/>
    <x v="0"/>
    <x v="41"/>
  </r>
  <r>
    <x v="2285"/>
    <s v="Bain"/>
    <n v="16.55"/>
    <n v="7.73"/>
    <s v="No"/>
    <x v="0"/>
    <x v="0"/>
    <n v="0"/>
    <x v="1"/>
    <x v="3"/>
    <x v="0"/>
    <s v="1Oct2002"/>
    <n v="1142"/>
    <x v="2"/>
    <s v="tier - 2"/>
    <x v="3"/>
    <x v="43"/>
  </r>
  <r>
    <x v="2286"/>
    <s v="Albertson"/>
    <n v="37.29"/>
    <n v="5.03"/>
    <s v="No"/>
    <x v="1"/>
    <x v="0"/>
    <n v="1"/>
    <x v="1"/>
    <x v="0"/>
    <x v="2"/>
    <s v="12Sep2004"/>
    <n v="1141.45"/>
    <x v="2"/>
    <s v="tier - 3"/>
    <x v="0"/>
    <x v="41"/>
  </r>
  <r>
    <x v="2287"/>
    <s v="Barger"/>
    <n v="16.739999999999998"/>
    <n v="4.08"/>
    <s v="Yes"/>
    <x v="0"/>
    <x v="0"/>
    <n v="0"/>
    <x v="1"/>
    <x v="3"/>
    <x v="2"/>
    <s v="25Oct2001"/>
    <n v="1141"/>
    <x v="2"/>
    <s v="tier - 1"/>
    <x v="0"/>
    <x v="47"/>
  </r>
  <r>
    <x v="2288"/>
    <s v="Fraioli"/>
    <n v="34.43"/>
    <n v="4.2699999999999996"/>
    <s v="No"/>
    <x v="1"/>
    <x v="0"/>
    <n v="1"/>
    <x v="1"/>
    <x v="0"/>
    <x v="2"/>
    <s v="27Nov2004"/>
    <n v="1137.47"/>
    <x v="2"/>
    <s v="tier - 2"/>
    <x v="0"/>
    <x v="41"/>
  </r>
  <r>
    <x v="2289"/>
    <s v="April"/>
    <n v="34.1"/>
    <n v="4.07"/>
    <s v="No"/>
    <x v="1"/>
    <x v="0"/>
    <n v="1"/>
    <x v="1"/>
    <x v="0"/>
    <x v="2"/>
    <s v="15Oct2004"/>
    <n v="1137.01"/>
    <x v="2"/>
    <s v="tier - 1"/>
    <x v="0"/>
    <x v="41"/>
  </r>
  <r>
    <x v="2290"/>
    <s v="King"/>
    <n v="19.3"/>
    <n v="10.36"/>
    <s v="No"/>
    <x v="0"/>
    <x v="0"/>
    <n v="0"/>
    <x v="1"/>
    <x v="2"/>
    <x v="0"/>
    <s v="11Aug2002"/>
    <n v="1137"/>
    <x v="2"/>
    <s v="tier - 1"/>
    <x v="0"/>
    <x v="43"/>
  </r>
  <r>
    <x v="2291"/>
    <s v="Talhelm"/>
    <n v="33.659999999999997"/>
    <n v="5.71"/>
    <s v="No"/>
    <x v="1"/>
    <x v="0"/>
    <n v="1"/>
    <x v="1"/>
    <x v="0"/>
    <x v="1"/>
    <s v="28Nov2004"/>
    <n v="1136.4000000000001"/>
    <x v="2"/>
    <s v="tier - 3"/>
    <x v="0"/>
    <x v="41"/>
  </r>
  <r>
    <x v="2292"/>
    <s v="Regnier"/>
    <n v="33.33"/>
    <n v="6.08"/>
    <s v="No"/>
    <x v="1"/>
    <x v="0"/>
    <n v="1"/>
    <x v="1"/>
    <x v="0"/>
    <x v="1"/>
    <s v="11Jun2004"/>
    <n v="1135.94"/>
    <x v="2"/>
    <s v="tier - 3"/>
    <x v="0"/>
    <x v="41"/>
  </r>
  <r>
    <x v="2293"/>
    <s v="Treece"/>
    <n v="21.84"/>
    <n v="5.71"/>
    <s v="No"/>
    <x v="1"/>
    <x v="0"/>
    <n v="1"/>
    <x v="1"/>
    <x v="2"/>
    <x v="1"/>
    <s v="6Oct2004"/>
    <n v="1135"/>
    <x v="2"/>
    <s v="tier - 3"/>
    <x v="0"/>
    <x v="41"/>
  </r>
  <r>
    <x v="2294"/>
    <s v="Beisel"/>
    <n v="16.87"/>
    <n v="9.1300000000000008"/>
    <s v="No"/>
    <x v="0"/>
    <x v="0"/>
    <n v="0"/>
    <x v="1"/>
    <x v="3"/>
    <x v="0"/>
    <s v="19Jul2002"/>
    <n v="1132"/>
    <x v="2"/>
    <s v="tier - 1"/>
    <x v="0"/>
    <x v="43"/>
  </r>
  <r>
    <x v="2295"/>
    <s v="Enke"/>
    <n v="30.14"/>
    <n v="5.49"/>
    <s v="No"/>
    <x v="1"/>
    <x v="0"/>
    <n v="1"/>
    <x v="1"/>
    <x v="0"/>
    <x v="2"/>
    <s v="14Jun2004"/>
    <n v="1131.51"/>
    <x v="2"/>
    <s v="tier - 1"/>
    <x v="0"/>
    <x v="41"/>
  </r>
  <r>
    <x v="2296"/>
    <s v="Ruiz-Tagle Barros"/>
    <n v="23.21"/>
    <n v="4.37"/>
    <s v="No"/>
    <x v="1"/>
    <x v="0"/>
    <n v="1"/>
    <x v="1"/>
    <x v="2"/>
    <x v="2"/>
    <s v="12Nov2004"/>
    <n v="1121.8699999999999"/>
    <x v="2"/>
    <s v="tier - 1"/>
    <x v="0"/>
    <x v="41"/>
  </r>
  <r>
    <x v="2297"/>
    <s v="Ferrell"/>
    <n v="17.170000000000002"/>
    <n v="8.4600000000000009"/>
    <s v="No"/>
    <x v="0"/>
    <x v="0"/>
    <n v="0"/>
    <x v="1"/>
    <x v="3"/>
    <x v="0"/>
    <s v="13Aug2002"/>
    <n v="1086"/>
    <x v="2"/>
    <s v="tier - 3"/>
    <x v="0"/>
    <x v="43"/>
  </r>
  <r>
    <x v="2298"/>
    <s v="Gates"/>
    <n v="15.61"/>
    <n v="5.28"/>
    <s v="No"/>
    <x v="0"/>
    <x v="0"/>
    <n v="1"/>
    <x v="1"/>
    <x v="3"/>
    <x v="2"/>
    <s v="26Dec1998"/>
    <n v="1082"/>
    <x v="2"/>
    <s v="tier - 2"/>
    <x v="0"/>
    <x v="44"/>
  </r>
  <r>
    <x v="2299"/>
    <s v="Jeffers"/>
    <n v="17.98"/>
    <n v="5.33"/>
    <s v="Yes"/>
    <x v="0"/>
    <x v="1"/>
    <n v="1"/>
    <x v="1"/>
    <x v="3"/>
    <x v="2"/>
    <s v="13Aug1997"/>
    <n v="1071"/>
    <x v="2"/>
    <s v="tier - 3"/>
    <x v="0"/>
    <x v="31"/>
  </r>
  <r>
    <x v="2300"/>
    <s v="Sulhanek"/>
    <n v="21.64"/>
    <n v="5.5"/>
    <s v="No"/>
    <x v="1"/>
    <x v="0"/>
    <n v="1"/>
    <x v="1"/>
    <x v="2"/>
    <x v="2"/>
    <s v="24Aug2004"/>
    <n v="1070"/>
    <x v="2"/>
    <s v="tier - 3"/>
    <x v="0"/>
    <x v="41"/>
  </r>
  <r>
    <x v="2301"/>
    <s v="Ozahowski"/>
    <n v="16.399999999999999"/>
    <n v="5.4"/>
    <s v="No"/>
    <x v="0"/>
    <x v="1"/>
    <n v="1"/>
    <x v="1"/>
    <x v="3"/>
    <x v="2"/>
    <s v="28Sep1993"/>
    <n v="1068"/>
    <x v="2"/>
    <s v="tier - 1"/>
    <x v="0"/>
    <x v="21"/>
  </r>
  <r>
    <x v="2302"/>
    <s v="Caron"/>
    <n v="15.77"/>
    <n v="6.05"/>
    <s v="Yes"/>
    <x v="0"/>
    <x v="0"/>
    <n v="1"/>
    <x v="1"/>
    <x v="3"/>
    <x v="1"/>
    <s v="1Jun1995"/>
    <n v="1056"/>
    <x v="2"/>
    <s v="tier - 2"/>
    <x v="0"/>
    <x v="6"/>
  </r>
  <r>
    <x v="2303"/>
    <s v="Fullarton"/>
    <n v="18.27"/>
    <n v="11.46"/>
    <s v="No"/>
    <x v="0"/>
    <x v="0"/>
    <n v="0"/>
    <x v="1"/>
    <x v="3"/>
    <x v="0"/>
    <s v="1Jul2002"/>
    <n v="1049"/>
    <x v="2"/>
    <s v="tier - 2"/>
    <x v="1"/>
    <x v="43"/>
  </r>
  <r>
    <x v="2304"/>
    <s v="Lindgren"/>
    <n v="16.489999999999998"/>
    <n v="8.48"/>
    <s v="No"/>
    <x v="0"/>
    <x v="0"/>
    <n v="0"/>
    <x v="1"/>
    <x v="3"/>
    <x v="0"/>
    <s v="20Jul2002"/>
    <n v="1047"/>
    <x v="2"/>
    <s v="tier - 1"/>
    <x v="0"/>
    <x v="43"/>
  </r>
  <r>
    <x v="2305"/>
    <s v="Akiha"/>
    <n v="16.14"/>
    <n v="4.8600000000000003"/>
    <s v="No"/>
    <x v="0"/>
    <x v="0"/>
    <n v="0"/>
    <x v="1"/>
    <x v="3"/>
    <x v="2"/>
    <s v="17Nov1994"/>
    <n v="1044"/>
    <x v="2"/>
    <s v="tier - 2"/>
    <x v="0"/>
    <x v="6"/>
  </r>
  <r>
    <x v="2306"/>
    <s v="Sweny"/>
    <n v="20.85"/>
    <n v="4.45"/>
    <s v="Yes"/>
    <x v="0"/>
    <x v="0"/>
    <n v="1"/>
    <x v="1"/>
    <x v="2"/>
    <x v="2"/>
    <s v="5Oct1995"/>
    <n v="1033.74"/>
    <x v="2"/>
    <s v="tier - 1"/>
    <x v="0"/>
    <x v="40"/>
  </r>
  <r>
    <x v="2307"/>
    <s v="Tobin"/>
    <n v="15.88"/>
    <n v="4.3600000000000003"/>
    <s v="No"/>
    <x v="0"/>
    <x v="0"/>
    <n v="0"/>
    <x v="1"/>
    <x v="3"/>
    <x v="2"/>
    <s v="5Aug1999"/>
    <n v="1019"/>
    <x v="2"/>
    <s v="tier - 2"/>
    <x v="0"/>
    <x v="35"/>
  </r>
  <r>
    <x v="2308"/>
    <s v="Pedersen"/>
    <n v="20.66"/>
    <n v="5.8"/>
    <s v="No"/>
    <x v="1"/>
    <x v="0"/>
    <n v="1"/>
    <x v="1"/>
    <x v="2"/>
    <x v="1"/>
    <s v="9Oct2000"/>
    <n v="1012"/>
    <x v="2"/>
    <s v="tier - 2"/>
    <x v="0"/>
    <x v="22"/>
  </r>
  <r>
    <x v="2309"/>
    <s v="Lynch"/>
    <n v="20.399999999999999"/>
    <n v="5.27"/>
    <s v="No"/>
    <x v="0"/>
    <x v="0"/>
    <n v="0"/>
    <x v="1"/>
    <x v="2"/>
    <x v="2"/>
    <s v="22Nov1994"/>
    <n v="1006.65"/>
    <x v="2"/>
    <s v="tier - 2"/>
    <x v="0"/>
    <x v="6"/>
  </r>
  <r>
    <x v="2310"/>
    <s v="Keys"/>
    <n v="25.19"/>
    <n v="5.64"/>
    <s v="Yes"/>
    <x v="0"/>
    <x v="0"/>
    <n v="0"/>
    <x v="1"/>
    <x v="1"/>
    <x v="2"/>
    <s v="19Aug2001"/>
    <n v="964.71"/>
    <x v="2"/>
    <s v="tier - 2"/>
    <x v="0"/>
    <x v="47"/>
  </r>
  <r>
    <x v="2311"/>
    <s v="Wilbur"/>
    <n v="20.54"/>
    <n v="4.2"/>
    <s v="Yes"/>
    <x v="0"/>
    <x v="0"/>
    <n v="1"/>
    <x v="1"/>
    <x v="2"/>
    <x v="2"/>
    <s v="28Oct1995"/>
    <n v="928.59"/>
    <x v="2"/>
    <s v="tier - 1"/>
    <x v="0"/>
    <x v="40"/>
  </r>
  <r>
    <x v="2312"/>
    <s v="Ditota"/>
    <n v="20.13"/>
    <n v="5.42"/>
    <s v="No"/>
    <x v="0"/>
    <x v="0"/>
    <n v="0"/>
    <x v="1"/>
    <x v="2"/>
    <x v="2"/>
    <s v="30Oct1994"/>
    <n v="915.07"/>
    <x v="2"/>
    <s v="tier - 1"/>
    <x v="0"/>
    <x v="6"/>
  </r>
  <r>
    <x v="2313"/>
    <s v="Horbol"/>
    <n v="18.93"/>
    <n v="6.11"/>
    <s v="No"/>
    <x v="0"/>
    <x v="1"/>
    <n v="1"/>
    <x v="1"/>
    <x v="2"/>
    <x v="1"/>
    <s v="27Nov1993"/>
    <n v="896.21"/>
    <x v="2"/>
    <s v="tier - 1"/>
    <x v="0"/>
    <x v="21"/>
  </r>
  <r>
    <x v="2314"/>
    <s v="O'Rourke"/>
    <n v="24.14"/>
    <n v="5.29"/>
    <s v="No"/>
    <x v="1"/>
    <x v="0"/>
    <n v="1"/>
    <x v="1"/>
    <x v="2"/>
    <x v="2"/>
    <s v="18Nov2000"/>
    <n v="865.41"/>
    <x v="2"/>
    <s v="tier - 1"/>
    <x v="0"/>
    <x v="22"/>
  </r>
  <r>
    <x v="2315"/>
    <s v="Williams"/>
    <n v="25.03"/>
    <n v="5.91"/>
    <s v="No"/>
    <x v="1"/>
    <x v="0"/>
    <n v="1"/>
    <x v="1"/>
    <x v="1"/>
    <x v="1"/>
    <s v="7Oct2004"/>
    <n v="830.52"/>
    <x v="2"/>
    <s v="tier - 2"/>
    <x v="3"/>
    <x v="41"/>
  </r>
  <r>
    <x v="2316"/>
    <s v="Murakami"/>
    <n v="20.47"/>
    <n v="5.81"/>
    <s v="Yes"/>
    <x v="0"/>
    <x v="0"/>
    <n v="1"/>
    <x v="1"/>
    <x v="2"/>
    <x v="1"/>
    <s v="7Dec1995"/>
    <n v="773.54"/>
    <x v="2"/>
    <s v="tier - 2"/>
    <x v="0"/>
    <x v="40"/>
  </r>
  <r>
    <x v="2317"/>
    <s v="Gagnon"/>
    <n v="18.82"/>
    <n v="5.51"/>
    <s v="Yes"/>
    <x v="0"/>
    <x v="0"/>
    <n v="0"/>
    <x v="1"/>
    <x v="2"/>
    <x v="2"/>
    <s v="18SEP1996"/>
    <n v="770.38"/>
    <x v="2"/>
    <s v="tier - 2"/>
    <x v="1"/>
    <x v="45"/>
  </r>
  <r>
    <x v="2318"/>
    <s v="Petermann"/>
    <n v="17.079999999999998"/>
    <n v="5.73"/>
    <s v="No"/>
    <x v="0"/>
    <x v="1"/>
    <n v="1"/>
    <x v="1"/>
    <x v="3"/>
    <x v="1"/>
    <s v="28Jun1993"/>
    <n v="770"/>
    <x v="2"/>
    <s v="tier - 3"/>
    <x v="0"/>
    <x v="21"/>
  </r>
  <r>
    <x v="2319"/>
    <s v="Graves - Rostro"/>
    <n v="19.21"/>
    <n v="5.53"/>
    <s v="Yes"/>
    <x v="0"/>
    <x v="0"/>
    <n v="0"/>
    <x v="1"/>
    <x v="2"/>
    <x v="2"/>
    <s v="22Oct1996"/>
    <n v="760"/>
    <x v="2"/>
    <s v="tier - 3"/>
    <x v="0"/>
    <x v="45"/>
  </r>
  <r>
    <x v="2320"/>
    <s v="Danielson"/>
    <n v="17.86"/>
    <n v="5.43"/>
    <s v="No"/>
    <x v="0"/>
    <x v="1"/>
    <n v="1"/>
    <x v="1"/>
    <x v="3"/>
    <x v="2"/>
    <s v="9Aug1993"/>
    <n v="760"/>
    <x v="2"/>
    <s v="tier - 1"/>
    <x v="0"/>
    <x v="21"/>
  </r>
  <r>
    <x v="2321"/>
    <s v="Street"/>
    <n v="21.38"/>
    <n v="8.01"/>
    <s v="No"/>
    <x v="0"/>
    <x v="0"/>
    <n v="0"/>
    <x v="1"/>
    <x v="2"/>
    <x v="0"/>
    <s v="19SEP2002"/>
    <n v="750"/>
    <x v="2"/>
    <s v="tier - 1"/>
    <x v="1"/>
    <x v="43"/>
  </r>
  <r>
    <x v="2322"/>
    <s v="Buss"/>
    <n v="23.35"/>
    <n v="5.94"/>
    <s v="No"/>
    <x v="0"/>
    <x v="0"/>
    <n v="0"/>
    <x v="1"/>
    <x v="2"/>
    <x v="1"/>
    <s v="14Dec1999"/>
    <n v="722.99"/>
    <x v="2"/>
    <s v="tier - 1"/>
    <x v="0"/>
    <x v="35"/>
  </r>
  <r>
    <x v="2323"/>
    <s v="Duffy"/>
    <n v="22.24"/>
    <n v="5.04"/>
    <s v="No"/>
    <x v="0"/>
    <x v="0"/>
    <n v="0"/>
    <x v="1"/>
    <x v="2"/>
    <x v="2"/>
    <s v="26Dec1999"/>
    <n v="700"/>
    <x v="1"/>
    <s v="tier - 3"/>
    <x v="0"/>
    <x v="35"/>
  </r>
  <r>
    <x v="2324"/>
    <s v="Hines"/>
    <n v="24.76"/>
    <n v="4.54"/>
    <s v="Yes"/>
    <x v="0"/>
    <x v="0"/>
    <n v="0"/>
    <x v="1"/>
    <x v="2"/>
    <x v="2"/>
    <s v="12Sep2001"/>
    <n v="687.54"/>
    <x v="2"/>
    <s v="tier - 2"/>
    <x v="0"/>
    <x v="47"/>
  </r>
  <r>
    <x v="2325"/>
    <s v="Castro"/>
    <n v="20.100000000000001"/>
    <n v="5.6"/>
    <s v="Yes"/>
    <x v="0"/>
    <x v="1"/>
    <n v="1"/>
    <x v="1"/>
    <x v="2"/>
    <x v="2"/>
    <s v="9Nov1997"/>
    <n v="670"/>
    <x v="2"/>
    <s v="tier - 3"/>
    <x v="0"/>
    <x v="31"/>
  </r>
  <r>
    <x v="2326"/>
    <s v="Howell"/>
    <n v="21.77"/>
    <n v="10.67"/>
    <s v="No"/>
    <x v="0"/>
    <x v="0"/>
    <n v="0"/>
    <x v="1"/>
    <x v="2"/>
    <x v="0"/>
    <s v="29Nov2002"/>
    <n v="668"/>
    <x v="2"/>
    <s v="tier - 2"/>
    <x v="1"/>
    <x v="43"/>
  </r>
  <r>
    <x v="2327"/>
    <s v="Avery"/>
    <n v="17.82"/>
    <n v="5.26"/>
    <s v="Yes"/>
    <x v="0"/>
    <x v="0"/>
    <n v="1"/>
    <x v="1"/>
    <x v="3"/>
    <x v="2"/>
    <s v="4Jul1995"/>
    <n v="650"/>
    <x v="2"/>
    <s v="tier - 3"/>
    <x v="0"/>
    <x v="40"/>
  </r>
  <r>
    <x v="2328"/>
    <s v="Bohinski"/>
    <n v="17.07"/>
    <n v="5.22"/>
    <s v="No"/>
    <x v="0"/>
    <x v="1"/>
    <n v="1"/>
    <x v="1"/>
    <x v="3"/>
    <x v="2"/>
    <s v="1Jun1993"/>
    <n v="650"/>
    <x v="2"/>
    <s v="tier - 3"/>
    <x v="0"/>
    <x v="34"/>
  </r>
  <r>
    <x v="2329"/>
    <s v="Kohls"/>
    <n v="22.24"/>
    <n v="4.29"/>
    <s v="Yes"/>
    <x v="0"/>
    <x v="0"/>
    <n v="0"/>
    <x v="1"/>
    <x v="2"/>
    <x v="2"/>
    <s v="20Nov2001"/>
    <n v="646.14"/>
    <x v="2"/>
    <s v="tier - 3"/>
    <x v="1"/>
    <x v="47"/>
  </r>
  <r>
    <x v="2330"/>
    <s v="Brietzke"/>
    <n v="22.34"/>
    <n v="5.57"/>
    <s v="No"/>
    <x v="0"/>
    <x v="0"/>
    <n v="1"/>
    <x v="1"/>
    <x v="2"/>
    <x v="2"/>
    <s v="27Jul1998"/>
    <n v="637.26"/>
    <x v="2"/>
    <s v="tier - 3"/>
    <x v="0"/>
    <x v="44"/>
  </r>
  <r>
    <x v="2331"/>
    <s v="Riveros Gonzalez"/>
    <n v="17.7"/>
    <n v="6.28"/>
    <s v="No"/>
    <x v="0"/>
    <x v="0"/>
    <n v="1"/>
    <x v="1"/>
    <x v="3"/>
    <x v="1"/>
    <s v="13Sep1992"/>
    <n v="604.54"/>
    <x v="2"/>
    <s v="tier - 3"/>
    <x v="0"/>
    <x v="34"/>
  </r>
  <r>
    <x v="2332"/>
    <s v="Albano"/>
    <n v="16.47"/>
    <n v="6.35"/>
    <s v="No"/>
    <x v="0"/>
    <x v="1"/>
    <n v="1"/>
    <x v="1"/>
    <x v="3"/>
    <x v="1"/>
    <s v="30Jun1993"/>
    <n v="600"/>
    <x v="1"/>
    <s v="tier - 1"/>
    <x v="0"/>
    <x v="21"/>
  </r>
  <r>
    <x v="2333"/>
    <s v="Rosendahl"/>
    <n v="17.600000000000001"/>
    <n v="4.3899999999999997"/>
    <s v="No"/>
    <x v="0"/>
    <x v="0"/>
    <n v="1"/>
    <x v="1"/>
    <x v="3"/>
    <x v="2"/>
    <s v="30Nov1992"/>
    <n v="570.62"/>
    <x v="1"/>
    <s v="tier - 1"/>
    <x v="0"/>
    <x v="34"/>
  </r>
  <r>
    <x v="2334"/>
    <s v="German"/>
    <n v="17.579999999999998"/>
    <n v="4.51"/>
    <s v="No"/>
    <x v="0"/>
    <x v="0"/>
    <n v="1"/>
    <x v="1"/>
    <x v="3"/>
    <x v="2"/>
    <s v="9Jul1992"/>
    <n v="563.84"/>
    <x v="1"/>
    <s v="tier - 3"/>
    <x v="0"/>
    <x v="3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335">
  <r>
    <s v="Id1"/>
    <s v="Hawks"/>
    <n v="47.41"/>
    <n v="7.47"/>
    <s v="No"/>
    <s v="No"/>
    <s v="No"/>
    <n v="0"/>
    <s v="Yes"/>
    <s v="obesity"/>
    <s v="Diabetes"/>
    <d v="1968-10-12T00:00:00"/>
    <s v="tier - 1"/>
    <s v="tier - 3"/>
    <s v="R1013"/>
    <x v="0"/>
    <n v="63770.43"/>
  </r>
  <r>
    <s v="Id2"/>
    <s v="Lehner"/>
    <n v="30.36"/>
    <n v="5.77"/>
    <s v="No"/>
    <s v="No"/>
    <s v="No"/>
    <n v="0"/>
    <s v="Yes"/>
    <s v="obesity"/>
    <s v="Prediabetes"/>
    <d v="1977-06-08T00:00:00"/>
    <s v="tier - 2"/>
    <s v="tier - 3"/>
    <s v="R1013"/>
    <x v="1"/>
    <n v="62592.87"/>
  </r>
  <r>
    <s v="Id3"/>
    <s v="Lu"/>
    <n v="34.484999999999999"/>
    <n v="11.87"/>
    <s v="Yes"/>
    <s v="No"/>
    <s v="No"/>
    <n v="2"/>
    <s v="Yes"/>
    <s v="obesity"/>
    <s v="Diabetes"/>
    <d v="1970-09-11T00:00:00"/>
    <s v="tier - 1"/>
    <s v="tier - 1"/>
    <s v="R1012"/>
    <x v="2"/>
    <n v="60021.4"/>
  </r>
  <r>
    <s v="Id4"/>
    <s v="Osborne"/>
    <n v="38.094999999999999"/>
    <n v="6.05"/>
    <s v="No"/>
    <s v="No"/>
    <s v="No"/>
    <n v="0"/>
    <s v="Yes"/>
    <s v="obesity"/>
    <s v="Prediabetes"/>
    <d v="1991-06-06T00:00:00"/>
    <s v="tier - 1"/>
    <s v="tier - 3"/>
    <s v="R1024"/>
    <x v="3"/>
    <n v="58571.07"/>
  </r>
  <r>
    <s v="Id5"/>
    <s v="Kadala"/>
    <n v="35.53"/>
    <n v="5.45"/>
    <s v="No"/>
    <s v="No"/>
    <s v="No"/>
    <n v="0"/>
    <s v="Yes"/>
    <s v="obesity"/>
    <s v="Normal"/>
    <d v="1989-06-19T00:00:00"/>
    <s v="tier - 1"/>
    <s v="tier - 2"/>
    <s v="R1012"/>
    <x v="4"/>
    <n v="55135.4"/>
  </r>
  <r>
    <s v="Id6"/>
    <s v="Baker"/>
    <n v="32.799999999999997"/>
    <n v="6.59"/>
    <s v="No"/>
    <s v="No"/>
    <s v="No"/>
    <n v="0"/>
    <s v="Yes"/>
    <s v="obesity"/>
    <s v="Diabetes"/>
    <d v="1962-08-04T00:00:00"/>
    <s v="tier - 1"/>
    <s v="tier - 3"/>
    <s v="R1011"/>
    <x v="5"/>
    <n v="52590.83"/>
  </r>
  <r>
    <s v="Id7"/>
    <s v="Macpherson"/>
    <n v="36.4"/>
    <n v="6.07"/>
    <s v="No"/>
    <s v="No"/>
    <s v="No"/>
    <n v="0"/>
    <s v="Yes"/>
    <s v="obesity"/>
    <s v="Prediabetes"/>
    <d v="1994-10-27T00:00:00"/>
    <s v="tier - 1"/>
    <s v="tier - 3"/>
    <s v="R1011"/>
    <x v="6"/>
    <n v="51194.559999999998"/>
  </r>
  <r>
    <s v="Id8"/>
    <s v="Hallman"/>
    <n v="36.96"/>
    <n v="7.93"/>
    <s v="No"/>
    <s v="No"/>
    <s v="No"/>
    <n v="3"/>
    <s v="Yes"/>
    <s v="obesity"/>
    <s v="Diabetes"/>
    <d v="1958-06-27T00:00:00"/>
    <s v="tier - 2"/>
    <s v="tier - 2"/>
    <s v="R1013"/>
    <x v="7"/>
    <n v="49577.66"/>
  </r>
  <r>
    <s v="Id9"/>
    <s v="Moran"/>
    <n v="41.14"/>
    <n v="9.58"/>
    <s v="Yes"/>
    <s v="No"/>
    <s v="Yes"/>
    <n v="1"/>
    <s v="Yes"/>
    <s v="obesity"/>
    <s v="Diabetes"/>
    <d v="1963-09-04T00:00:00"/>
    <s v="tier - 1"/>
    <s v="tier - 2"/>
    <s v="R1013"/>
    <x v="8"/>
    <n v="48970.25"/>
  </r>
  <r>
    <s v="Id10"/>
    <s v="Benner"/>
    <n v="38.06"/>
    <n v="10.79"/>
    <s v="No"/>
    <s v="No"/>
    <s v="No"/>
    <n v="0"/>
    <s v="Yes"/>
    <s v="obesity"/>
    <s v="Diabetes"/>
    <d v="1978-12-29T00:00:00"/>
    <s v="tier - 1"/>
    <s v="tier - 2"/>
    <s v="R1013"/>
    <x v="9"/>
    <n v="48885.14"/>
  </r>
  <r>
    <s v="Id11"/>
    <s v="Fierro Vargas"/>
    <n v="37.700000000000003"/>
    <n v="5.96"/>
    <s v="Yes"/>
    <s v="No"/>
    <s v="No"/>
    <n v="2"/>
    <s v="Yes"/>
    <s v="obesity"/>
    <s v="Prediabetes"/>
    <d v="1959-07-22T00:00:00"/>
    <s v="tier - 2"/>
    <s v="tier - 1"/>
    <s v="R1011"/>
    <x v="10"/>
    <n v="48824.45"/>
  </r>
  <r>
    <s v="Id12"/>
    <s v="Franz"/>
    <n v="42.13"/>
    <n v="11.9"/>
    <s v="No"/>
    <s v="No"/>
    <s v="No"/>
    <n v="0"/>
    <s v="Yes"/>
    <s v="obesity"/>
    <s v="Diabetes"/>
    <d v="1965-10-27T00:00:00"/>
    <s v="tier - 1"/>
    <s v="tier - 2"/>
    <s v="R1013"/>
    <x v="11"/>
    <n v="48675.519999999997"/>
  </r>
  <r>
    <s v="Id13"/>
    <s v="Foster"/>
    <n v="40.92"/>
    <n v="8.41"/>
    <s v="No"/>
    <s v="No"/>
    <s v="No"/>
    <n v="0"/>
    <s v="Yes"/>
    <s v="obesity"/>
    <s v="Diabetes"/>
    <d v="1962-10-11T00:00:00"/>
    <s v="tier - 1"/>
    <s v="tier - 2"/>
    <s v="R1013"/>
    <x v="5"/>
    <n v="48673.56"/>
  </r>
  <r>
    <s v="Id14"/>
    <s v="Tenorio"/>
    <n v="40.564999999999998"/>
    <n v="7.02"/>
    <s v="No"/>
    <s v="No"/>
    <s v="No"/>
    <n v="0"/>
    <s v="Yes"/>
    <s v="obesity"/>
    <s v="Diabetes"/>
    <d v="1968-12-01T00:00:00"/>
    <s v="tier - 1"/>
    <s v="tier - 3"/>
    <s v="R1016"/>
    <x v="0"/>
    <n v="48549.18"/>
  </r>
  <r>
    <s v="Id15"/>
    <s v="Rios"/>
    <n v="36.384999999999998"/>
    <n v="7.59"/>
    <s v="Yes"/>
    <s v="No"/>
    <s v="No"/>
    <n v="2"/>
    <s v="Yes"/>
    <s v="obesity"/>
    <s v="Diabetes"/>
    <d v="1961-12-21T00:00:00"/>
    <s v="tier - 1"/>
    <s v="tier - 3"/>
    <s v="R1024"/>
    <x v="12"/>
    <n v="48517.56"/>
  </r>
  <r>
    <s v="Id16"/>
    <s v="Viau-Dupuis"/>
    <n v="39.9"/>
    <n v="11.32"/>
    <s v="No"/>
    <s v="No"/>
    <s v="No"/>
    <n v="0"/>
    <s v="Yes"/>
    <s v="obesity"/>
    <s v="Diabetes"/>
    <d v="1962-08-27T00:00:00"/>
    <s v="tier - 1"/>
    <s v="tier - 3"/>
    <s v="R1011"/>
    <x v="5"/>
    <n v="48173.36"/>
  </r>
  <r>
    <s v="Id17"/>
    <s v="Cronin"/>
    <n v="33.799999999999997"/>
    <n v="7.67"/>
    <s v="No"/>
    <s v="No"/>
    <s v="No"/>
    <n v="3"/>
    <s v="Yes"/>
    <s v="obesity"/>
    <s v="Diabetes"/>
    <d v="1958-11-16T00:00:00"/>
    <s v="tier - 2"/>
    <s v="tier - 3"/>
    <s v="R1011"/>
    <x v="7"/>
    <n v="47928.03"/>
  </r>
  <r>
    <s v="Id18"/>
    <s v="Noordstar"/>
    <n v="36.765000000000001"/>
    <n v="7.29"/>
    <s v="Yes"/>
    <s v="No"/>
    <s v="Yes"/>
    <n v="1"/>
    <s v="Yes"/>
    <s v="obesity"/>
    <s v="Diabetes"/>
    <d v="1963-08-05T00:00:00"/>
    <s v="tier - 1"/>
    <s v="tier - 3"/>
    <s v="R1024"/>
    <x v="8"/>
    <n v="47896.79"/>
  </r>
  <r>
    <s v="Id19"/>
    <s v="Boudalia"/>
    <n v="36.954999999999998"/>
    <n v="4.72"/>
    <s v="Yes"/>
    <s v="No"/>
    <s v="No"/>
    <n v="1"/>
    <s v="Yes"/>
    <s v="obesity"/>
    <s v="Normal"/>
    <d v="1964-11-07T00:00:00"/>
    <s v="tier - 1"/>
    <s v="tier - 3"/>
    <s v="R1012"/>
    <x v="13"/>
    <n v="47496.49"/>
  </r>
  <r>
    <s v="Id20"/>
    <s v="Flor"/>
    <n v="42.9"/>
    <n v="11.41"/>
    <s v="No"/>
    <s v="No"/>
    <s v="No"/>
    <n v="0"/>
    <s v="Yes"/>
    <s v="obesity"/>
    <s v="Diabetes"/>
    <d v="1971-09-27T00:00:00"/>
    <s v="tier - 1"/>
    <s v="tier - 2"/>
    <s v="R1013"/>
    <x v="14"/>
    <n v="47462.89"/>
  </r>
  <r>
    <s v="Id21"/>
    <s v="Fennon"/>
    <n v="36.299999999999997"/>
    <n v="11.5"/>
    <s v="Yes"/>
    <s v="No"/>
    <s v="No"/>
    <n v="2"/>
    <s v="Yes"/>
    <s v="obesity"/>
    <s v="Diabetes"/>
    <d v="1961-06-13T00:00:00"/>
    <s v="tier - 1"/>
    <s v="tier - 3"/>
    <s v="R1011"/>
    <x v="12"/>
    <n v="47403.88"/>
  </r>
  <r>
    <s v="Id22"/>
    <s v="Hribar"/>
    <n v="32.200000000000003"/>
    <n v="6.22"/>
    <s v="Yes"/>
    <s v="No"/>
    <s v="No"/>
    <n v="2"/>
    <s v="Yes"/>
    <s v="obesity"/>
    <s v="Prediabetes"/>
    <d v="1959-10-04T00:00:00"/>
    <s v="tier - 2"/>
    <s v="tier - 1"/>
    <s v="R1011"/>
    <x v="10"/>
    <n v="47305.31"/>
  </r>
  <r>
    <s v="Id23"/>
    <s v="Tassello"/>
    <n v="31.3"/>
    <n v="11.38"/>
    <s v="No"/>
    <s v="No"/>
    <s v="No"/>
    <n v="3"/>
    <s v="Yes"/>
    <s v="obesity"/>
    <s v="Diabetes"/>
    <d v="1958-09-03T00:00:00"/>
    <s v="tier - 2"/>
    <s v="tier - 1"/>
    <s v="R1011"/>
    <x v="7"/>
    <n v="47291.06"/>
  </r>
  <r>
    <s v="Id24"/>
    <s v="Mauricette"/>
    <n v="41.8"/>
    <n v="7.89"/>
    <s v="Yes"/>
    <s v="No"/>
    <s v="No"/>
    <n v="2"/>
    <s v="Yes"/>
    <s v="obesity"/>
    <s v="Diabetes"/>
    <d v="1970-12-28T00:00:00"/>
    <s v="tier - 1"/>
    <s v="tier - 2"/>
    <s v="R1013"/>
    <x v="2"/>
    <n v="47269.85"/>
  </r>
  <r>
    <s v="Id25"/>
    <s v="Garcia"/>
    <n v="35.090000000000003"/>
    <n v="4.38"/>
    <s v="Yes"/>
    <s v="No"/>
    <s v="No"/>
    <n v="2"/>
    <s v="Yes"/>
    <s v="obesity"/>
    <s v="Normal"/>
    <d v="1959-07-14T00:00:00"/>
    <s v="tier - 2"/>
    <s v="tier - 1"/>
    <s v="R1013"/>
    <x v="10"/>
    <n v="47055.53"/>
  </r>
  <r>
    <s v="Id26"/>
    <s v="Airoldi"/>
    <n v="33.880000000000003"/>
    <n v="7.01"/>
    <s v="No"/>
    <s v="No"/>
    <s v="No"/>
    <n v="3"/>
    <s v="Yes"/>
    <s v="obesity"/>
    <s v="Diabetes"/>
    <d v="1958-09-15T00:00:00"/>
    <s v="tier - 2"/>
    <s v="tier - 3"/>
    <s v="R1013"/>
    <x v="7"/>
    <n v="46889.26"/>
  </r>
  <r>
    <s v="Id27"/>
    <s v="Cater-Cyker"/>
    <n v="30.875"/>
    <n v="11.88"/>
    <s v="No"/>
    <s v="No"/>
    <s v="No"/>
    <n v="0"/>
    <s v="Yes"/>
    <s v="obesity"/>
    <s v="Diabetes"/>
    <d v="1960-11-17T00:00:00"/>
    <s v="tier - 1"/>
    <s v="tier - 1"/>
    <s v="R1012"/>
    <x v="15"/>
    <n v="46718.16"/>
  </r>
  <r>
    <s v="Id28"/>
    <s v="Hamm"/>
    <n v="36.86"/>
    <n v="5.19"/>
    <s v="Yes"/>
    <s v="No"/>
    <s v="Yes"/>
    <n v="1"/>
    <s v="Yes"/>
    <s v="obesity"/>
    <s v="Normal"/>
    <d v="1969-06-23T00:00:00"/>
    <s v="tier - 1"/>
    <s v="tier - 3"/>
    <s v="R1012"/>
    <x v="16"/>
    <n v="46661.440000000002"/>
  </r>
  <r>
    <s v="Id29"/>
    <s v="Cox"/>
    <n v="35.86"/>
    <n v="6.74"/>
    <s v="Yes"/>
    <s v="No"/>
    <s v="No"/>
    <n v="2"/>
    <s v="Yes"/>
    <s v="obesity"/>
    <s v="Diabetes"/>
    <d v="1961-08-08T00:00:00"/>
    <s v="tier - 1"/>
    <s v="tier - 1"/>
    <s v="R1013"/>
    <x v="12"/>
    <n v="46599.11"/>
  </r>
  <r>
    <s v="Id30"/>
    <s v="Sachrajda"/>
    <n v="37.049999999999997"/>
    <n v="8.44"/>
    <s v="No"/>
    <s v="No"/>
    <s v="No"/>
    <n v="0"/>
    <s v="Yes"/>
    <s v="obesity"/>
    <s v="Diabetes"/>
    <d v="1971-12-06T00:00:00"/>
    <s v="tier - 1"/>
    <s v="tier - 3"/>
    <s v="R1024"/>
    <x v="14"/>
    <n v="46255.11"/>
  </r>
  <r>
    <s v="Id31"/>
    <s v="Gareri"/>
    <n v="43.89"/>
    <n v="8.7100000000000009"/>
    <s v="No"/>
    <s v="No"/>
    <s v="No"/>
    <n v="0"/>
    <s v="Yes"/>
    <s v="obesity"/>
    <s v="Diabetes"/>
    <d v="1978-08-17T00:00:00"/>
    <s v="tier - 1"/>
    <s v="tier - 1"/>
    <s v="R1013"/>
    <x v="9"/>
    <n v="46200.99"/>
  </r>
  <r>
    <s v="Id32"/>
    <s v="Welch"/>
    <n v="42.35"/>
    <n v="5.08"/>
    <s v="Yes"/>
    <s v="No"/>
    <s v="No"/>
    <n v="0"/>
    <s v="Yes"/>
    <s v="obesity"/>
    <s v="Normal"/>
    <d v="1976-12-02T00:00:00"/>
    <s v="tier - 1"/>
    <s v="tier - 3"/>
    <s v="R1013"/>
    <x v="17"/>
    <n v="46151.12"/>
  </r>
  <r>
    <s v="Id33"/>
    <s v="Prindiville"/>
    <n v="31.35"/>
    <n v="6.86"/>
    <s v="No"/>
    <s v="No"/>
    <s v="No"/>
    <n v="0"/>
    <s v="Yes"/>
    <s v="obesity"/>
    <s v="Diabetes"/>
    <d v="1962-12-04T00:00:00"/>
    <s v="tier - 1"/>
    <s v="tier - 1"/>
    <s v="R1012"/>
    <x v="5"/>
    <n v="46130.53"/>
  </r>
  <r>
    <s v="Id34"/>
    <s v="Kincaid"/>
    <n v="47.6"/>
    <n v="5.95"/>
    <s v="Yes"/>
    <s v="No"/>
    <s v="No"/>
    <n v="0"/>
    <s v="Yes"/>
    <s v="obesity"/>
    <s v="Prediabetes"/>
    <d v="1985-09-30T00:00:00"/>
    <s v="tier - 2"/>
    <s v="tier - 3"/>
    <s v="R1011"/>
    <x v="18"/>
    <n v="46113.51"/>
  </r>
  <r>
    <s v="Id35"/>
    <s v="Bruestle"/>
    <n v="46.2"/>
    <n v="6.09"/>
    <s v="No"/>
    <s v="No"/>
    <s v="Yes"/>
    <n v="1"/>
    <s v="Yes"/>
    <s v="obesity"/>
    <s v="Prediabetes"/>
    <d v="1979-08-12T00:00:00"/>
    <s v="tier - 2"/>
    <s v="tier - 1"/>
    <s v="R1013"/>
    <x v="19"/>
    <n v="45863.21"/>
  </r>
  <r>
    <s v="Id36"/>
    <s v="Lachance"/>
    <n v="32.015000000000001"/>
    <n v="11.75"/>
    <s v="No"/>
    <s v="No"/>
    <s v="No"/>
    <n v="0"/>
    <s v="Yes"/>
    <s v="obesity"/>
    <s v="Diabetes"/>
    <d v="1960-12-21T00:00:00"/>
    <s v="tier - 2"/>
    <s v="tier - 2"/>
    <s v="R1016"/>
    <x v="15"/>
    <n v="45710.21"/>
  </r>
  <r>
    <s v="Id37"/>
    <s v="Eason"/>
    <n v="40.564999999999998"/>
    <n v="7.37"/>
    <s v="No"/>
    <s v="No"/>
    <s v="No"/>
    <n v="0"/>
    <s v="Yes"/>
    <s v="obesity"/>
    <s v="Diabetes"/>
    <d v="1974-08-09T00:00:00"/>
    <s v="tier - 2"/>
    <s v="tier - 2"/>
    <s v="R1012"/>
    <x v="20"/>
    <n v="45702.02"/>
  </r>
  <r>
    <s v="Id38"/>
    <s v="Grummon"/>
    <n v="32.450000000000003"/>
    <n v="11.91"/>
    <s v="No"/>
    <s v="No"/>
    <s v="No"/>
    <n v="0"/>
    <s v="Yes"/>
    <s v="obesity"/>
    <s v="Diabetes"/>
    <d v="1962-12-17T00:00:00"/>
    <s v="tier - 2"/>
    <s v="tier - 2"/>
    <s v="R1013"/>
    <x v="5"/>
    <n v="45008.959999999999"/>
  </r>
  <r>
    <s v="Id39"/>
    <s v="Vanwechel"/>
    <n v="34.96"/>
    <n v="6.52"/>
    <s v="No"/>
    <s v="No"/>
    <s v="No"/>
    <n v="0"/>
    <s v="Yes"/>
    <s v="obesity"/>
    <s v="Diabetes"/>
    <d v="1971-08-13T00:00:00"/>
    <s v="tier - 2"/>
    <s v="tier - 3"/>
    <s v="R1024"/>
    <x v="14"/>
    <n v="44641.2"/>
  </r>
  <r>
    <s v="Id40"/>
    <s v="Fisher"/>
    <n v="35.5"/>
    <n v="5.14"/>
    <s v="No"/>
    <s v="No"/>
    <s v="Yes"/>
    <n v="1"/>
    <s v="Yes"/>
    <s v="obesity"/>
    <s v="Normal"/>
    <d v="1993-10-11T00:00:00"/>
    <s v="tier - 2"/>
    <s v="tier - 2"/>
    <s v="R1011"/>
    <x v="21"/>
    <n v="44585.46"/>
  </r>
  <r>
    <s v="Id41"/>
    <s v="Jenkins"/>
    <n v="52.58"/>
    <n v="4.1900000000000004"/>
    <s v="No"/>
    <s v="yes"/>
    <s v="No"/>
    <n v="1"/>
    <s v="Yes"/>
    <s v="obesity"/>
    <s v="Normal"/>
    <d v="2000-08-02T00:00:00"/>
    <s v="tier - 2"/>
    <s v="tier - 3"/>
    <s v="R1013"/>
    <x v="22"/>
    <n v="44501.4"/>
  </r>
  <r>
    <s v="Id42"/>
    <s v="Peters"/>
    <n v="35.200000000000003"/>
    <n v="11.68"/>
    <s v="Yes"/>
    <s v="No"/>
    <s v="No"/>
    <n v="0"/>
    <s v="Yes"/>
    <s v="obesity"/>
    <s v="Diabetes"/>
    <d v="1967-09-14T00:00:00"/>
    <s v="tier - 2"/>
    <s v="tier - 3"/>
    <s v="R1013"/>
    <x v="23"/>
    <n v="44423.8"/>
  </r>
  <r>
    <s v="Id43"/>
    <s v="Aha"/>
    <n v="38.06"/>
    <n v="6.98"/>
    <s v="No"/>
    <s v="No"/>
    <s v="No"/>
    <n v="0"/>
    <s v="Yes"/>
    <s v="obesity"/>
    <s v="Diabetes"/>
    <d v="1971-10-29T00:00:00"/>
    <s v="tier - 2"/>
    <s v="tier - 2"/>
    <s v="R1013"/>
    <x v="14"/>
    <n v="44400.41"/>
  </r>
  <r>
    <s v="Id44"/>
    <s v="McElwain"/>
    <n v="34.21"/>
    <n v="8.34"/>
    <s v="No"/>
    <s v="No"/>
    <s v="No"/>
    <n v="0"/>
    <s v="Yes"/>
    <s v="obesity"/>
    <s v="Diabetes"/>
    <d v="1968-11-24T00:00:00"/>
    <s v="tier - 2"/>
    <s v="tier - 1"/>
    <s v="R1013"/>
    <x v="0"/>
    <n v="44260.75"/>
  </r>
  <r>
    <s v="Id45"/>
    <s v="Januszewski"/>
    <n v="38.94"/>
    <n v="8.49"/>
    <s v="Yes"/>
    <s v="No"/>
    <s v="No"/>
    <n v="1"/>
    <s v="Yes"/>
    <s v="obesity"/>
    <s v="Diabetes"/>
    <d v="1975-06-01T00:00:00"/>
    <s v="tier - 2"/>
    <s v="tier - 2"/>
    <s v="R1013"/>
    <x v="20"/>
    <n v="44202.65"/>
  </r>
  <r>
    <s v="Id46"/>
    <s v="Rohne"/>
    <n v="30.21"/>
    <n v="5.34"/>
    <s v="Yes"/>
    <s v="No"/>
    <s v="No"/>
    <n v="1"/>
    <s v="Yes"/>
    <s v="obesity"/>
    <s v="Normal"/>
    <d v="1988-07-16T00:00:00"/>
    <s v="tier - 2"/>
    <s v="tier - 1"/>
    <s v="R1012"/>
    <x v="24"/>
    <n v="43943.88"/>
  </r>
  <r>
    <s v="Id47"/>
    <s v="O'Grady"/>
    <n v="33.630000000000003"/>
    <n v="4.43"/>
    <s v="Yes"/>
    <s v="No"/>
    <s v="No"/>
    <n v="2"/>
    <s v="Yes"/>
    <s v="obesity"/>
    <s v="Normal"/>
    <d v="1966-10-05T00:00:00"/>
    <s v="tier - 2"/>
    <s v="tier - 2"/>
    <s v="R1012"/>
    <x v="25"/>
    <n v="43921.18"/>
  </r>
  <r>
    <s v="Id48"/>
    <s v="Peters"/>
    <n v="40.369999999999997"/>
    <n v="4.47"/>
    <s v="No"/>
    <s v="No"/>
    <s v="No"/>
    <n v="0"/>
    <s v="Yes"/>
    <s v="obesity"/>
    <s v="Normal"/>
    <d v="1980-11-10T00:00:00"/>
    <s v="tier - 2"/>
    <s v="tier - 1"/>
    <s v="R1013"/>
    <x v="26"/>
    <n v="43896.38"/>
  </r>
  <r>
    <s v="Id49"/>
    <s v="De Simone"/>
    <n v="53.09"/>
    <n v="4.82"/>
    <s v="Yes"/>
    <s v="No"/>
    <s v="No"/>
    <n v="2"/>
    <s v="Yes"/>
    <s v="obesity"/>
    <s v="Normal"/>
    <d v="1966-07-02T00:00:00"/>
    <s v="tier - 2"/>
    <s v="tier - 3"/>
    <s v="R1012"/>
    <x v="25"/>
    <n v="43817.45"/>
  </r>
  <r>
    <s v="Id50"/>
    <s v="Beckett"/>
    <n v="31.79"/>
    <n v="5.51"/>
    <s v="Yes"/>
    <s v="No"/>
    <s v="No"/>
    <n v="2"/>
    <s v="Yes"/>
    <s v="obesity"/>
    <s v="Normal"/>
    <d v="1966-10-25T00:00:00"/>
    <s v="tier - 2"/>
    <s v="tier - 2"/>
    <s v="R1013"/>
    <x v="25"/>
    <n v="43813.87"/>
  </r>
  <r>
    <s v="Id51"/>
    <s v="Sobrilsky"/>
    <n v="41.895000000000003"/>
    <n v="10.87"/>
    <s v="Yes"/>
    <s v="No"/>
    <s v="No"/>
    <n v="1"/>
    <s v="Yes"/>
    <s v="obesity"/>
    <s v="Diabetes"/>
    <d v="1986-12-29T00:00:00"/>
    <s v="tier - 2"/>
    <s v="tier - 1"/>
    <s v="R1015"/>
    <x v="27"/>
    <n v="43753.34"/>
  </r>
  <r>
    <s v="Id52"/>
    <s v="Wang"/>
    <n v="31.16"/>
    <n v="9.34"/>
    <s v="No"/>
    <s v="No"/>
    <s v="No"/>
    <n v="0"/>
    <s v="Yes"/>
    <s v="obesity"/>
    <s v="Diabetes"/>
    <d v="1965-08-22T00:00:00"/>
    <s v="tier - 2"/>
    <s v="tier - 2"/>
    <s v="R1012"/>
    <x v="11"/>
    <n v="43578.94"/>
  </r>
  <r>
    <s v="Id53"/>
    <s v="Campa"/>
    <n v="34.104999999999997"/>
    <n v="5.03"/>
    <s v="Yes"/>
    <s v="No"/>
    <s v="Yes"/>
    <n v="1"/>
    <s v="Yes"/>
    <s v="obesity"/>
    <s v="Normal"/>
    <d v="1969-12-03T00:00:00"/>
    <s v="tier - 2"/>
    <s v="tier - 2"/>
    <s v="R1016"/>
    <x v="16"/>
    <n v="43254.42"/>
  </r>
  <r>
    <s v="Id54"/>
    <s v="Clifford"/>
    <n v="51.93"/>
    <n v="11.05"/>
    <s v="No"/>
    <s v="No"/>
    <s v="No"/>
    <n v="0"/>
    <s v="Yes"/>
    <s v="obesity"/>
    <s v="Diabetes"/>
    <d v="1965-11-29T00:00:00"/>
    <s v="tier - 2"/>
    <s v="tier - 2"/>
    <s v="R1011"/>
    <x v="11"/>
    <n v="43073.760000000002"/>
  </r>
  <r>
    <s v="Id55"/>
    <s v="Dalmata"/>
    <n v="38.950000000000003"/>
    <n v="11.95"/>
    <s v="No"/>
    <s v="No"/>
    <s v="No"/>
    <n v="0"/>
    <s v="Yes"/>
    <s v="obesity"/>
    <s v="Diabetes"/>
    <d v="1978-11-04T00:00:00"/>
    <s v="tier - 1"/>
    <s v="tier - 2"/>
    <s v="R1012"/>
    <x v="9"/>
    <n v="42983.46"/>
  </r>
  <r>
    <s v="Id56"/>
    <s v="Vishik"/>
    <n v="36.630000000000003"/>
    <n v="7.72"/>
    <s v="Yes"/>
    <s v="No"/>
    <s v="No"/>
    <n v="1"/>
    <s v="Yes"/>
    <s v="obesity"/>
    <s v="Diabetes"/>
    <d v="1975-10-23T00:00:00"/>
    <s v="tier - 1"/>
    <s v="tier - 3"/>
    <s v="R1013"/>
    <x v="28"/>
    <n v="42969.85"/>
  </r>
  <r>
    <s v="Id57"/>
    <s v="Schorr"/>
    <n v="34.200000000000003"/>
    <n v="5.75"/>
    <s v="No"/>
    <s v="No"/>
    <s v="No"/>
    <n v="2"/>
    <s v="Yes"/>
    <s v="obesity"/>
    <s v="Prediabetes"/>
    <d v="1972-09-10T00:00:00"/>
    <s v="tier - 1"/>
    <s v="tier - 1"/>
    <s v="R1011"/>
    <x v="29"/>
    <n v="42856.84"/>
  </r>
  <r>
    <s v="Id58"/>
    <s v="Lusardi"/>
    <n v="50.63"/>
    <n v="11.89"/>
    <s v="No"/>
    <s v="No"/>
    <s v="No"/>
    <n v="0"/>
    <s v="Yes"/>
    <s v="obesity"/>
    <s v="Diabetes"/>
    <d v="1965-10-29T00:00:00"/>
    <s v="tier - 1"/>
    <s v="tier - 2"/>
    <s v="R1011"/>
    <x v="11"/>
    <n v="42764.12"/>
  </r>
  <r>
    <s v="Id59"/>
    <s v="Rayner"/>
    <n v="36.479999999999997"/>
    <n v="6.2"/>
    <s v="No"/>
    <s v="No"/>
    <s v="No"/>
    <n v="0"/>
    <s v="Yes"/>
    <s v="obesity"/>
    <s v="Prediabetes"/>
    <d v="1977-10-21T00:00:00"/>
    <s v="tier - 1"/>
    <s v="tier - 2"/>
    <s v="R1012"/>
    <x v="1"/>
    <n v="42760.5"/>
  </r>
  <r>
    <s v="Id60"/>
    <s v="Voghel"/>
    <n v="54.82"/>
    <n v="10.61"/>
    <s v="No"/>
    <s v="No"/>
    <s v="No"/>
    <n v="0"/>
    <s v="Yes"/>
    <s v="obesity"/>
    <s v="Diabetes"/>
    <d v="1971-11-03T00:00:00"/>
    <s v="tier - 1"/>
    <s v="tier - 3"/>
    <s v="R1011"/>
    <x v="14"/>
    <n v="42644.2"/>
  </r>
  <r>
    <s v="Id61"/>
    <s v="Rieth"/>
    <n v="38.06"/>
    <n v="6.04"/>
    <s v="No"/>
    <s v="No"/>
    <s v="Yes"/>
    <n v="1"/>
    <s v="Yes"/>
    <s v="obesity"/>
    <s v="Prediabetes"/>
    <d v="1979-12-27T00:00:00"/>
    <s v="tier - 1"/>
    <s v="tier - 3"/>
    <s v="R1013"/>
    <x v="19"/>
    <n v="42560.43"/>
  </r>
  <r>
    <s v="Id62"/>
    <s v="Gollotto"/>
    <n v="51.48"/>
    <n v="9.33"/>
    <s v="Yes"/>
    <s v="No"/>
    <s v="No"/>
    <n v="0"/>
    <s v="Yes"/>
    <s v="obesity"/>
    <s v="Diabetes"/>
    <d v="1967-06-27T00:00:00"/>
    <s v="tier - 1"/>
    <s v="tier - 3"/>
    <s v="R1011"/>
    <x v="23"/>
    <n v="42538.720000000001"/>
  </r>
  <r>
    <s v="Id63"/>
    <s v="Dunn"/>
    <n v="52.06"/>
    <n v="11.47"/>
    <s v="No"/>
    <s v="No"/>
    <s v="No"/>
    <n v="0"/>
    <s v="Yes"/>
    <s v="obesity"/>
    <s v="Diabetes"/>
    <d v="1968-08-03T00:00:00"/>
    <s v="tier - 1"/>
    <s v="tier - 2"/>
    <s v="R1011"/>
    <x v="0"/>
    <n v="42478.6"/>
  </r>
  <r>
    <s v="Id64"/>
    <s v="Blitzer"/>
    <n v="30.684999999999999"/>
    <n v="7.02"/>
    <s v="Yes"/>
    <s v="No"/>
    <s v="No"/>
    <n v="0"/>
    <s v="Yes"/>
    <s v="obesity"/>
    <s v="Diabetes"/>
    <d v="1967-06-28T00:00:00"/>
    <s v="tier - 1"/>
    <s v="tier - 2"/>
    <s v="R1016"/>
    <x v="23"/>
    <n v="42303.69"/>
  </r>
  <r>
    <s v="Id65"/>
    <s v="Smith"/>
    <n v="36.08"/>
    <n v="8.8000000000000007"/>
    <s v="Yes"/>
    <s v="No"/>
    <s v="No"/>
    <n v="1"/>
    <s v="Yes"/>
    <s v="obesity"/>
    <s v="Diabetes"/>
    <d v="1975-08-15T00:00:00"/>
    <s v="tier - 1"/>
    <s v="tier - 3"/>
    <s v="R1013"/>
    <x v="28"/>
    <n v="42211.14"/>
  </r>
  <r>
    <s v="Id66"/>
    <s v="Hyland"/>
    <n v="54.99"/>
    <n v="8.68"/>
    <s v="No"/>
    <s v="No"/>
    <s v="No"/>
    <n v="2"/>
    <s v="Yes"/>
    <s v="obesity"/>
    <s v="Diabetes"/>
    <d v="1973-09-18T00:00:00"/>
    <s v="tier - 1"/>
    <s v="tier - 1"/>
    <s v="R1011"/>
    <x v="30"/>
    <n v="42188.15"/>
  </r>
  <r>
    <s v="Id67"/>
    <s v="Ducharme"/>
    <n v="35.97"/>
    <n v="6.12"/>
    <s v="No"/>
    <s v="No"/>
    <s v="Yes"/>
    <n v="1"/>
    <s v="Yes"/>
    <s v="obesity"/>
    <s v="Prediabetes"/>
    <d v="1979-07-03T00:00:00"/>
    <s v="tier - 1"/>
    <s v="tier - 1"/>
    <s v="R1013"/>
    <x v="19"/>
    <n v="42124.52"/>
  </r>
  <r>
    <s v="Id68"/>
    <s v="Johnson"/>
    <n v="45.54"/>
    <n v="5.4"/>
    <s v="Yes"/>
    <s v="No"/>
    <s v="Yes"/>
    <n v="1"/>
    <s v="Yes"/>
    <s v="obesity"/>
    <s v="Normal"/>
    <d v="1997-12-09T00:00:00"/>
    <s v="tier - 1"/>
    <s v="tier - 3"/>
    <s v="R1013"/>
    <x v="31"/>
    <n v="42112.24"/>
  </r>
  <r>
    <s v="Id69"/>
    <s v="Mutz"/>
    <n v="35.53"/>
    <n v="4.3600000000000003"/>
    <s v="Yes"/>
    <s v="No"/>
    <s v="No"/>
    <n v="0"/>
    <s v="Yes"/>
    <s v="obesity"/>
    <s v="Normal"/>
    <d v="1976-11-28T00:00:00"/>
    <s v="tier - 1"/>
    <s v="tier - 1"/>
    <s v="R1024"/>
    <x v="17"/>
    <n v="42111.66"/>
  </r>
  <r>
    <s v="Id70"/>
    <s v="Lee"/>
    <n v="30.8"/>
    <n v="9.77"/>
    <s v="No"/>
    <s v="No"/>
    <s v="No"/>
    <n v="0"/>
    <s v="Yes"/>
    <s v="obesity"/>
    <s v="Diabetes"/>
    <d v="1968-12-19T00:00:00"/>
    <s v="tier - 1"/>
    <s v="tier - 3"/>
    <s v="R1013"/>
    <x v="0"/>
    <n v="41999.519999999997"/>
  </r>
  <r>
    <s v="Id71"/>
    <s v="Turner"/>
    <n v="38.39"/>
    <n v="4.25"/>
    <s v="No"/>
    <s v="No"/>
    <s v="No"/>
    <n v="1"/>
    <s v="Yes"/>
    <s v="obesity"/>
    <s v="Normal"/>
    <d v="1984-11-10T00:00:00"/>
    <s v="tier - 1"/>
    <s v="tier - 1"/>
    <s v="R1013"/>
    <x v="32"/>
    <n v="41949.24"/>
  </r>
  <r>
    <s v="Id72"/>
    <s v="Rangel"/>
    <n v="32.299999999999997"/>
    <n v="4.76"/>
    <s v="No"/>
    <s v="No"/>
    <s v="No"/>
    <n v="2"/>
    <s v="Yes"/>
    <s v="obesity"/>
    <s v="Normal"/>
    <d v="1972-06-08T00:00:00"/>
    <s v="tier - 1"/>
    <s v="tier - 1"/>
    <s v="R1016"/>
    <x v="29"/>
    <n v="41919.1"/>
  </r>
  <r>
    <s v="Id73"/>
    <s v="Lacey"/>
    <n v="48.8"/>
    <n v="6.22"/>
    <s v="Yes"/>
    <s v="No"/>
    <s v="No"/>
    <n v="2"/>
    <s v="Yes"/>
    <s v="obesity"/>
    <s v="Prediabetes"/>
    <d v="1966-09-21T00:00:00"/>
    <s v="tier - 1"/>
    <s v="tier - 3"/>
    <s v="R1011"/>
    <x v="25"/>
    <n v="41886.54"/>
  </r>
  <r>
    <s v="Id74"/>
    <s v="Stiger"/>
    <n v="45.5"/>
    <n v="7.96"/>
    <s v="No"/>
    <s v="No"/>
    <s v="No"/>
    <n v="0"/>
    <s v="Yes"/>
    <s v="obesity"/>
    <s v="Diabetes"/>
    <d v="1962-09-22T00:00:00"/>
    <s v="tier - 1"/>
    <s v="tier - 3"/>
    <s v="R1011"/>
    <x v="5"/>
    <n v="41794.629999999997"/>
  </r>
  <r>
    <s v="Id75"/>
    <s v="Caldwell"/>
    <n v="53.61"/>
    <n v="10.92"/>
    <s v="Yes"/>
    <s v="No"/>
    <s v="No"/>
    <n v="1"/>
    <s v="Yes"/>
    <s v="obesity"/>
    <s v="Diabetes"/>
    <d v="1975-09-29T00:00:00"/>
    <s v="tier - 1"/>
    <s v="tier - 1"/>
    <s v="R1011"/>
    <x v="28"/>
    <n v="41681.86"/>
  </r>
  <r>
    <s v="Id76"/>
    <s v="Marmillod"/>
    <n v="36.19"/>
    <n v="11.51"/>
    <s v="Yes"/>
    <s v="No"/>
    <s v="No"/>
    <n v="1"/>
    <s v="Yes"/>
    <s v="obesity"/>
    <s v="Diabetes"/>
    <d v="1975-11-14T00:00:00"/>
    <s v="tier - 1"/>
    <s v="tier - 2"/>
    <s v="R1013"/>
    <x v="28"/>
    <n v="41676.080000000002"/>
  </r>
  <r>
    <s v="Id77"/>
    <s v="Cloutier-Simons"/>
    <n v="34.6"/>
    <n v="5.99"/>
    <s v="Yes"/>
    <s v="No"/>
    <s v="No"/>
    <n v="0"/>
    <s v="Yes"/>
    <s v="obesity"/>
    <s v="Prediabetes"/>
    <d v="1976-10-29T00:00:00"/>
    <s v="tier - 1"/>
    <s v="tier - 3"/>
    <s v="R1011"/>
    <x v="17"/>
    <n v="41661.599999999999"/>
  </r>
  <r>
    <s v="Id78"/>
    <s v="Vegas"/>
    <n v="54.12"/>
    <n v="11.57"/>
    <s v="No"/>
    <s v="No"/>
    <s v="No"/>
    <n v="0"/>
    <s v="Yes"/>
    <s v="obesity"/>
    <s v="Diabetes"/>
    <d v="1974-11-24T00:00:00"/>
    <s v="tier - 1"/>
    <s v="tier - 1"/>
    <s v="R1011"/>
    <x v="20"/>
    <n v="41636.199999999997"/>
  </r>
  <r>
    <s v="Id79"/>
    <s v="Cochran"/>
    <n v="48.82"/>
    <n v="6.67"/>
    <s v="Yes"/>
    <s v="No"/>
    <s v="No"/>
    <n v="0"/>
    <s v="Yes"/>
    <s v="obesity"/>
    <s v="Diabetes"/>
    <d v="1967-12-22T00:00:00"/>
    <s v="tier - 1"/>
    <s v="tier - 2"/>
    <s v="R1011"/>
    <x v="23"/>
    <n v="41505.15"/>
  </r>
  <r>
    <s v="Id80"/>
    <s v="Holtzapple"/>
    <n v="51.01"/>
    <n v="9.1999999999999993"/>
    <s v="No"/>
    <s v="No"/>
    <s v="No"/>
    <n v="0"/>
    <s v="Yes"/>
    <s v="obesity"/>
    <s v="Diabetes"/>
    <d v="1971-10-16T00:00:00"/>
    <s v="tier - 1"/>
    <s v="tier - 2"/>
    <s v="R1011"/>
    <x v="14"/>
    <n v="41351.879999999997"/>
  </r>
  <r>
    <s v="Id81"/>
    <s v="Meyer"/>
    <n v="45.65"/>
    <n v="5.1100000000000003"/>
    <s v="Yes"/>
    <s v="No"/>
    <s v="No"/>
    <n v="1"/>
    <s v="Yes"/>
    <s v="obesity"/>
    <s v="Normal"/>
    <d v="1964-10-07T00:00:00"/>
    <s v="tier - 1"/>
    <s v="tier - 2"/>
    <s v="R1011"/>
    <x v="13"/>
    <n v="41331.79"/>
  </r>
  <r>
    <s v="Id82"/>
    <s v="Brickley"/>
    <n v="52.9"/>
    <n v="5.34"/>
    <s v="No"/>
    <s v="No"/>
    <s v="No"/>
    <n v="0"/>
    <s v="Yes"/>
    <s v="obesity"/>
    <s v="Normal"/>
    <d v="1977-08-27T00:00:00"/>
    <s v="tier - 1"/>
    <s v="tier - 2"/>
    <s v="R1011"/>
    <x v="1"/>
    <n v="41271.5"/>
  </r>
  <r>
    <s v="Id83"/>
    <s v="Magee"/>
    <n v="45.41"/>
    <n v="4.03"/>
    <s v="Yes"/>
    <s v="No"/>
    <s v="No"/>
    <n v="1"/>
    <s v="Yes"/>
    <s v="obesity"/>
    <s v="Normal"/>
    <d v="1964-06-06T00:00:00"/>
    <s v="tier - 1"/>
    <s v="tier - 3"/>
    <s v="R1011"/>
    <x v="8"/>
    <n v="41250.39"/>
  </r>
  <r>
    <s v="Id84"/>
    <s v="Thoma"/>
    <n v="49.41"/>
    <n v="4.2300000000000004"/>
    <s v="Yes"/>
    <s v="No"/>
    <s v="Yes"/>
    <n v="1"/>
    <s v="Yes"/>
    <s v="obesity"/>
    <s v="Normal"/>
    <d v="1969-08-08T00:00:00"/>
    <s v="tier - 1"/>
    <s v="tier - 2"/>
    <s v="R1011"/>
    <x v="16"/>
    <n v="41191.57"/>
  </r>
  <r>
    <s v="Id85"/>
    <s v="Heagy"/>
    <n v="31.824999999999999"/>
    <n v="4.0599999999999996"/>
    <s v="No"/>
    <s v="No"/>
    <s v="No"/>
    <n v="2"/>
    <s v="Yes"/>
    <s v="obesity"/>
    <s v="Normal"/>
    <d v="1972-09-06T00:00:00"/>
    <s v="tier - 1"/>
    <s v="tier - 3"/>
    <s v="R1016"/>
    <x v="29"/>
    <n v="41097.160000000003"/>
  </r>
  <r>
    <s v="Id86"/>
    <s v="Regnier"/>
    <n v="51.28"/>
    <n v="4.68"/>
    <s v="No"/>
    <s v="No"/>
    <s v="No"/>
    <n v="2"/>
    <s v="Yes"/>
    <s v="obesity"/>
    <s v="Normal"/>
    <d v="1972-08-12T00:00:00"/>
    <s v="tier - 1"/>
    <s v="tier - 2"/>
    <s v="R1011"/>
    <x v="29"/>
    <n v="41055.29"/>
  </r>
  <r>
    <s v="Id87"/>
    <s v="Parendo"/>
    <n v="34.96"/>
    <n v="4.34"/>
    <s v="No"/>
    <s v="No"/>
    <s v="Yes"/>
    <n v="1"/>
    <s v="Yes"/>
    <s v="obesity"/>
    <s v="Normal"/>
    <d v="1979-10-11T00:00:00"/>
    <s v="tier - 1"/>
    <s v="tier - 3"/>
    <s v="R1017"/>
    <x v="19"/>
    <n v="41034.22"/>
  </r>
  <r>
    <s v="Id88"/>
    <s v="Schell"/>
    <n v="33.11"/>
    <n v="10.51"/>
    <s v="No"/>
    <s v="No"/>
    <s v="No"/>
    <n v="0"/>
    <s v="Yes"/>
    <s v="obesity"/>
    <s v="Diabetes"/>
    <d v="1974-06-05T00:00:00"/>
    <s v="tier - 1"/>
    <s v="tier - 2"/>
    <s v="R1013"/>
    <x v="30"/>
    <n v="40974.160000000003"/>
  </r>
  <r>
    <s v="Id89"/>
    <s v="Driscoll"/>
    <n v="54.74"/>
    <n v="5.84"/>
    <s v="Yes"/>
    <s v="No"/>
    <s v="Yes"/>
    <n v="1"/>
    <s v="Yes"/>
    <s v="obesity"/>
    <s v="Prediabetes"/>
    <d v="1983-09-08T00:00:00"/>
    <s v="tier - 1"/>
    <s v="tier - 2"/>
    <s v="R1011"/>
    <x v="33"/>
    <n v="40961.29"/>
  </r>
  <r>
    <s v="Id90"/>
    <s v="Mitchell"/>
    <n v="32.56"/>
    <n v="5.41"/>
    <s v="No"/>
    <s v="No"/>
    <s v="Yes"/>
    <n v="1"/>
    <s v="Yes"/>
    <s v="obesity"/>
    <s v="Normal"/>
    <d v="1979-09-16T00:00:00"/>
    <s v="tier - 1"/>
    <s v="tier - 2"/>
    <s v="R1013"/>
    <x v="19"/>
    <n v="40941.29"/>
  </r>
  <r>
    <s v="Id91"/>
    <s v="Cutler"/>
    <n v="39.049999999999997"/>
    <n v="6.06"/>
    <s v="No"/>
    <s v="No"/>
    <s v="No"/>
    <n v="1"/>
    <s v="Yes"/>
    <s v="obesity"/>
    <s v="Prediabetes"/>
    <d v="1992-08-04T00:00:00"/>
    <s v="tier - 1"/>
    <s v="tier - 2"/>
    <s v="R1013"/>
    <x v="34"/>
    <n v="40932.43"/>
  </r>
  <r>
    <s v="Id92"/>
    <s v="Derian"/>
    <n v="42.75"/>
    <n v="4.22"/>
    <s v="No"/>
    <s v="No"/>
    <s v="No"/>
    <n v="0"/>
    <s v="Yes"/>
    <s v="obesity"/>
    <s v="Normal"/>
    <d v="1999-07-02T00:00:00"/>
    <s v="tier - 1"/>
    <s v="tier - 1"/>
    <s v="R1024"/>
    <x v="35"/>
    <n v="40904.199999999997"/>
  </r>
  <r>
    <s v="Id93"/>
    <s v="Farina"/>
    <n v="50.58"/>
    <n v="5.12"/>
    <s v="No"/>
    <s v="No"/>
    <s v="No"/>
    <n v="2"/>
    <s v="Yes"/>
    <s v="obesity"/>
    <s v="Normal"/>
    <d v="1972-06-10T00:00:00"/>
    <s v="tier - 1"/>
    <s v="tier - 3"/>
    <s v="R1011"/>
    <x v="29"/>
    <n v="40817.85"/>
  </r>
  <r>
    <s v="Id94"/>
    <s v="Saunders"/>
    <n v="30.495000000000001"/>
    <n v="4.57"/>
    <s v="Yes"/>
    <s v="No"/>
    <s v="No"/>
    <n v="0"/>
    <s v="Yes"/>
    <s v="obesity"/>
    <s v="Normal"/>
    <d v="1976-12-26T00:00:00"/>
    <s v="tier - 1"/>
    <s v="tier - 3"/>
    <s v="R1012"/>
    <x v="17"/>
    <n v="40720.550000000003"/>
  </r>
  <r>
    <s v="Id95"/>
    <s v="Kratz"/>
    <n v="48.31"/>
    <n v="9.58"/>
    <s v="Yes"/>
    <s v="No"/>
    <s v="No"/>
    <n v="2"/>
    <s v="Yes"/>
    <s v="obesity"/>
    <s v="Diabetes"/>
    <d v="1970-09-25T00:00:00"/>
    <s v="tier - 1"/>
    <s v="tier - 1"/>
    <s v="R1011"/>
    <x v="2"/>
    <n v="40692.910000000003"/>
  </r>
  <r>
    <s v="Id96"/>
    <s v="Boland"/>
    <n v="48.99"/>
    <n v="9.7799999999999994"/>
    <s v="Yes"/>
    <s v="No"/>
    <s v="No"/>
    <n v="1"/>
    <s v="Yes"/>
    <s v="obesity"/>
    <s v="Diabetes"/>
    <d v="1975-07-10T00:00:00"/>
    <s v="tier - 1"/>
    <s v="tier - 3"/>
    <s v="R1012"/>
    <x v="28"/>
    <n v="40590.550000000003"/>
  </r>
  <r>
    <s v="Id97"/>
    <s v="Van Hout"/>
    <n v="38.39"/>
    <n v="4.1100000000000003"/>
    <s v="Yes"/>
    <s v="No"/>
    <s v="No"/>
    <n v="0"/>
    <s v="Yes"/>
    <s v="obesity"/>
    <s v="Normal"/>
    <d v="1985-11-03T00:00:00"/>
    <s v="tier - 1"/>
    <s v="tier - 2"/>
    <s v="R1013"/>
    <x v="18"/>
    <n v="40419.019999999997"/>
  </r>
  <r>
    <s v="Id98"/>
    <s v="Ramsey"/>
    <n v="44.34"/>
    <n v="4.0199999999999996"/>
    <s v="Yes"/>
    <s v="No"/>
    <s v="No"/>
    <n v="2"/>
    <s v="Yes"/>
    <s v="obesity"/>
    <s v="Normal"/>
    <d v="1966-08-12T00:00:00"/>
    <s v="tier - 1"/>
    <s v="tier - 3"/>
    <s v="R1011"/>
    <x v="25"/>
    <n v="40373.74"/>
  </r>
  <r>
    <s v="Id99"/>
    <s v="Gage"/>
    <n v="41.51"/>
    <n v="6.92"/>
    <s v="No"/>
    <s v="No"/>
    <s v="No"/>
    <n v="0"/>
    <s v="Yes"/>
    <s v="obesity"/>
    <s v="Diabetes"/>
    <d v="1962-09-04T00:00:00"/>
    <s v="tier - 1"/>
    <s v="tier - 3"/>
    <s v="R1011"/>
    <x v="5"/>
    <n v="40309.93"/>
  </r>
  <r>
    <s v="Id100"/>
    <s v="Gollins"/>
    <n v="48.2"/>
    <n v="4.84"/>
    <s v="No"/>
    <s v="No"/>
    <s v="No"/>
    <n v="0"/>
    <s v="Yes"/>
    <s v="obesity"/>
    <s v="Normal"/>
    <d v="1977-06-27T00:00:00"/>
    <s v="tier - 1"/>
    <s v="tier - 3"/>
    <s v="R1012"/>
    <x v="1"/>
    <n v="40284.379999999997"/>
  </r>
  <r>
    <s v="Id101"/>
    <s v="Benestad"/>
    <n v="35.75"/>
    <n v="8"/>
    <s v="Yes"/>
    <s v="No"/>
    <s v="No"/>
    <n v="0"/>
    <s v="Yes"/>
    <s v="obesity"/>
    <s v="Diabetes"/>
    <d v="1981-10-04T00:00:00"/>
    <s v="tier - 1"/>
    <s v="tier - 3"/>
    <s v="R1013"/>
    <x v="36"/>
    <n v="40273.65"/>
  </r>
  <r>
    <s v="Id102"/>
    <s v="Aviv"/>
    <n v="53.81"/>
    <n v="8.77"/>
    <s v="Yes"/>
    <s v="No"/>
    <s v="No"/>
    <n v="0"/>
    <s v="Yes"/>
    <s v="obesity"/>
    <s v="Diabetes"/>
    <d v="1981-07-28T00:00:00"/>
    <s v="tier - 1"/>
    <s v="tier - 2"/>
    <s v="R1011"/>
    <x v="36"/>
    <n v="40208.559999999998"/>
  </r>
  <r>
    <s v="Id103"/>
    <s v="Burns"/>
    <n v="49.48"/>
    <n v="4.96"/>
    <s v="No"/>
    <s v="No"/>
    <s v="Yes"/>
    <n v="1"/>
    <s v="Yes"/>
    <s v="obesity"/>
    <s v="Normal"/>
    <d v="1979-08-18T00:00:00"/>
    <s v="tier - 1"/>
    <s v="tier - 3"/>
    <s v="R1012"/>
    <x v="19"/>
    <n v="40204.83"/>
  </r>
  <r>
    <s v="Id104"/>
    <s v="Maldonado"/>
    <n v="34.1"/>
    <n v="4.43"/>
    <s v="Yes"/>
    <s v="No"/>
    <s v="No"/>
    <n v="0"/>
    <s v="Yes"/>
    <s v="obesity"/>
    <s v="Normal"/>
    <d v="1985-10-21T00:00:00"/>
    <s v="tier - 1"/>
    <s v="tier - 2"/>
    <s v="R1011"/>
    <x v="18"/>
    <n v="40182.25"/>
  </r>
  <r>
    <s v="Id105"/>
    <s v="Yitref"/>
    <n v="35.299999999999997"/>
    <n v="5.82"/>
    <s v="Yes"/>
    <s v="No"/>
    <s v="Yes"/>
    <n v="1"/>
    <s v="Yes"/>
    <s v="obesity"/>
    <s v="Prediabetes"/>
    <d v="1983-10-14T00:00:00"/>
    <s v="tier - 1"/>
    <s v="tier - 2"/>
    <s v="R1011"/>
    <x v="33"/>
    <n v="40103.89"/>
  </r>
  <r>
    <s v="Id106"/>
    <s v="Loudon-Brown"/>
    <n v="43.83"/>
    <n v="6.03"/>
    <s v="Yes"/>
    <s v="No"/>
    <s v="No"/>
    <n v="2"/>
    <s v="Yes"/>
    <s v="obesity"/>
    <s v="Prediabetes"/>
    <d v="1966-08-12T00:00:00"/>
    <s v="tier - 1"/>
    <s v="tier - 3"/>
    <s v="R1011"/>
    <x v="25"/>
    <n v="40069.440000000002"/>
  </r>
  <r>
    <s v="Id107"/>
    <s v="Sugathadasa"/>
    <n v="50.07"/>
    <n v="9.27"/>
    <s v="No"/>
    <s v="No"/>
    <s v="No"/>
    <n v="0"/>
    <s v="Yes"/>
    <s v="obesity"/>
    <s v="Diabetes"/>
    <d v="1978-12-20T00:00:00"/>
    <s v="tier - 1"/>
    <s v="tier - 3"/>
    <s v="R1011"/>
    <x v="9"/>
    <n v="40054.730000000003"/>
  </r>
  <r>
    <s v="Id108"/>
    <s v="Ganley"/>
    <n v="32.774999999999999"/>
    <n v="5.53"/>
    <s v="No"/>
    <s v="No"/>
    <s v="No"/>
    <n v="0"/>
    <s v="Yes"/>
    <s v="obesity"/>
    <s v="Normal"/>
    <d v="1982-12-25T00:00:00"/>
    <s v="tier - 1"/>
    <s v="tier - 1"/>
    <s v="R1012"/>
    <x v="37"/>
    <n v="40003.33"/>
  </r>
  <r>
    <s v="Id109"/>
    <s v="Potter"/>
    <n v="34.104999999999997"/>
    <n v="5.07"/>
    <s v="No"/>
    <s v="No"/>
    <s v="No"/>
    <n v="1"/>
    <s v="Yes"/>
    <s v="obesity"/>
    <s v="Normal"/>
    <d v="1987-08-08T00:00:00"/>
    <s v="tier - 2"/>
    <s v="tier - 3"/>
    <s v="R1012"/>
    <x v="38"/>
    <n v="39983.43"/>
  </r>
  <r>
    <s v="Id110"/>
    <s v="Rasmussen"/>
    <n v="48.93"/>
    <n v="11.17"/>
    <s v="Yes"/>
    <s v="No"/>
    <s v="No"/>
    <n v="1"/>
    <s v="Yes"/>
    <s v="obesity"/>
    <s v="Diabetes"/>
    <d v="1975-12-02T00:00:00"/>
    <s v="tier - 2"/>
    <s v="tier - 2"/>
    <s v="R1011"/>
    <x v="28"/>
    <n v="39963.120000000003"/>
  </r>
  <r>
    <s v="Id111"/>
    <s v="Robinson"/>
    <n v="37.07"/>
    <n v="6.14"/>
    <s v="Yes"/>
    <s v="No"/>
    <s v="No"/>
    <n v="0"/>
    <s v="Yes"/>
    <s v="obesity"/>
    <s v="Prediabetes"/>
    <d v="1985-08-22T00:00:00"/>
    <s v="tier - 1"/>
    <s v="tier - 2"/>
    <s v="R1013"/>
    <x v="18"/>
    <n v="39871.699999999997"/>
  </r>
  <r>
    <s v="Id112"/>
    <s v="Antonopoulos"/>
    <n v="51.51"/>
    <n v="6.26"/>
    <s v="Yes"/>
    <s v="No"/>
    <s v="Yes"/>
    <n v="1"/>
    <s v="Yes"/>
    <s v="obesity"/>
    <s v="Prediabetes"/>
    <d v="1983-06-01T00:00:00"/>
    <s v="tier - 2"/>
    <s v="tier - 2"/>
    <s v="R1011"/>
    <x v="37"/>
    <n v="39865.699999999997"/>
  </r>
  <r>
    <s v="Id113"/>
    <s v="Groner"/>
    <n v="34.799999999999997"/>
    <n v="4.72"/>
    <s v="Yes"/>
    <s v="No"/>
    <s v="No"/>
    <n v="0"/>
    <s v="Yes"/>
    <s v="obesity"/>
    <s v="Normal"/>
    <d v="1985-07-17T00:00:00"/>
    <s v="tier - 2"/>
    <s v="tier - 1"/>
    <s v="R1011"/>
    <x v="18"/>
    <n v="39836.519999999997"/>
  </r>
  <r>
    <s v="Id114"/>
    <s v="Zywicki"/>
    <n v="36.67"/>
    <n v="5.18"/>
    <s v="No"/>
    <s v="No"/>
    <s v="No"/>
    <n v="1"/>
    <s v="Yes"/>
    <s v="obesity"/>
    <s v="Normal"/>
    <d v="1987-07-24T00:00:00"/>
    <s v="tier - 1"/>
    <s v="tier - 1"/>
    <s v="R1014"/>
    <x v="38"/>
    <n v="39774.28"/>
  </r>
  <r>
    <s v="Id115"/>
    <s v="Cardinal"/>
    <n v="30.9"/>
    <n v="9.4"/>
    <s v="No"/>
    <s v="No"/>
    <s v="No"/>
    <n v="2"/>
    <s v="Yes"/>
    <s v="obesity"/>
    <s v="Diabetes"/>
    <d v="1973-12-17T00:00:00"/>
    <s v="tier - 1"/>
    <s v="tier - 2"/>
    <s v="R1011"/>
    <x v="30"/>
    <n v="39727.61"/>
  </r>
  <r>
    <s v="Id116"/>
    <s v="Alleman"/>
    <n v="30.495000000000001"/>
    <n v="6.29"/>
    <s v="No"/>
    <s v="No"/>
    <s v="No"/>
    <n v="0"/>
    <s v="Yes"/>
    <s v="obesity"/>
    <s v="Prediabetes"/>
    <d v="1977-08-12T00:00:00"/>
    <s v="tier - 2"/>
    <s v="tier - 1"/>
    <s v="R1012"/>
    <x v="1"/>
    <n v="39725.519999999997"/>
  </r>
  <r>
    <s v="Id117"/>
    <s v="Stroffolino"/>
    <n v="44.88"/>
    <n v="6.04"/>
    <s v="No"/>
    <s v="No"/>
    <s v="Yes"/>
    <n v="1"/>
    <s v="Yes"/>
    <s v="obesity"/>
    <s v="Prediabetes"/>
    <d v="2003-07-16T00:00:00"/>
    <s v="tier - 1"/>
    <s v="tier - 1"/>
    <s v="R1013"/>
    <x v="39"/>
    <n v="39722.75"/>
  </r>
  <r>
    <s v="Id118"/>
    <s v="Clubb"/>
    <n v="44.32"/>
    <n v="10.55"/>
    <s v="No"/>
    <s v="No"/>
    <s v="No"/>
    <n v="0"/>
    <s v="Yes"/>
    <s v="obesity"/>
    <s v="Diabetes"/>
    <d v="1968-09-29T00:00:00"/>
    <s v="tier - 2"/>
    <s v="tier - 2"/>
    <s v="R1011"/>
    <x v="0"/>
    <n v="39721.93"/>
  </r>
  <r>
    <s v="Id119"/>
    <s v="McGoogan"/>
    <n v="46.39"/>
    <n v="5.09"/>
    <s v="No"/>
    <s v="No"/>
    <s v="No"/>
    <n v="0"/>
    <s v="Yes"/>
    <s v="obesity"/>
    <s v="Normal"/>
    <d v="1977-12-17T00:00:00"/>
    <s v="tier - 2"/>
    <s v="tier - 1"/>
    <s v="R1012"/>
    <x v="1"/>
    <n v="39670.44"/>
  </r>
  <r>
    <s v="Id120"/>
    <s v="Keflezighi"/>
    <n v="42.13"/>
    <n v="5.2"/>
    <s v="Yes"/>
    <s v="No"/>
    <s v="No"/>
    <n v="1"/>
    <s v="Yes"/>
    <s v="obesity"/>
    <s v="Normal"/>
    <d v="1995-08-07T00:00:00"/>
    <s v="tier - 1"/>
    <s v="tier - 3"/>
    <s v="R1013"/>
    <x v="40"/>
    <n v="39611.760000000002"/>
  </r>
  <r>
    <s v="Id121"/>
    <s v="Syed"/>
    <n v="30.78"/>
    <n v="8.4499999999999993"/>
    <s v="Yes"/>
    <s v="No"/>
    <s v="No"/>
    <n v="0"/>
    <s v="Yes"/>
    <s v="obesity"/>
    <s v="Diabetes"/>
    <d v="1981-07-05T00:00:00"/>
    <s v="tier - 1"/>
    <s v="tier - 2"/>
    <s v="R1017"/>
    <x v="36"/>
    <n v="39597.410000000003"/>
  </r>
  <r>
    <s v="Id122"/>
    <s v="Segal"/>
    <n v="31.35"/>
    <n v="9.5399999999999991"/>
    <s v="No"/>
    <s v="No"/>
    <s v="No"/>
    <n v="0"/>
    <s v="Yes"/>
    <s v="obesity"/>
    <s v="Diabetes"/>
    <d v="1978-07-12T00:00:00"/>
    <s v="tier - 1"/>
    <s v="tier - 2"/>
    <s v="R1015"/>
    <x v="9"/>
    <n v="39556.49"/>
  </r>
  <r>
    <s v="Id123"/>
    <s v="Defranco"/>
    <n v="41.46"/>
    <n v="4.99"/>
    <s v="Yes"/>
    <s v="No"/>
    <s v="No"/>
    <n v="2"/>
    <s v="Yes"/>
    <s v="obesity"/>
    <s v="Normal"/>
    <d v="1966-06-24T00:00:00"/>
    <s v="tier - 2"/>
    <s v="tier - 2"/>
    <s v="R1011"/>
    <x v="25"/>
    <n v="39396.86"/>
  </r>
  <r>
    <s v="Id124"/>
    <s v="Kells"/>
    <n v="48"/>
    <n v="10.54"/>
    <s v="No"/>
    <s v="No"/>
    <s v="No"/>
    <n v="0"/>
    <s v="Yes"/>
    <s v="obesity"/>
    <s v="Diabetes"/>
    <d v="1978-08-05T00:00:00"/>
    <s v="tier - 2"/>
    <s v="tier - 3"/>
    <s v="R1011"/>
    <x v="9"/>
    <n v="39352.6"/>
  </r>
  <r>
    <s v="Id125"/>
    <s v="Lawton"/>
    <n v="49.13"/>
    <n v="4.54"/>
    <s v="No"/>
    <s v="No"/>
    <s v="No"/>
    <n v="0"/>
    <s v="Yes"/>
    <s v="obesity"/>
    <s v="Normal"/>
    <d v="1982-08-16T00:00:00"/>
    <s v="tier - 2"/>
    <s v="tier - 3"/>
    <s v="R1011"/>
    <x v="37"/>
    <n v="39315.279999999999"/>
  </r>
  <r>
    <s v="Id126"/>
    <s v="Bejar"/>
    <n v="37.799999999999997"/>
    <n v="6.29"/>
    <s v="No"/>
    <s v="No"/>
    <s v="No"/>
    <n v="1"/>
    <s v="Yes"/>
    <s v="obesity"/>
    <s v="Prediabetes"/>
    <d v="1992-11-30T00:00:00"/>
    <s v="tier - 1"/>
    <s v="tier - 3"/>
    <s v="R1011"/>
    <x v="34"/>
    <n v="39241.440000000002"/>
  </r>
  <r>
    <s v="Id127"/>
    <s v="Navarro Castro"/>
    <n v="38.299999999999997"/>
    <n v="9.51"/>
    <s v="No"/>
    <s v="No"/>
    <s v="No"/>
    <n v="0"/>
    <s v="Yes"/>
    <s v="obesity"/>
    <s v="Diabetes"/>
    <d v="1962-07-07T00:00:00"/>
    <s v="tier - 2"/>
    <s v="tier - 1"/>
    <s v="R1011"/>
    <x v="5"/>
    <n v="39221.120000000003"/>
  </r>
  <r>
    <s v="Id128"/>
    <s v="Tice"/>
    <n v="32.774999999999999"/>
    <n v="4.72"/>
    <s v="No"/>
    <s v="No"/>
    <s v="No"/>
    <n v="0"/>
    <s v="Yes"/>
    <s v="obesity"/>
    <s v="Normal"/>
    <d v="1982-08-04T00:00:00"/>
    <s v="tier - 1"/>
    <s v="tier - 1"/>
    <s v="R1016"/>
    <x v="37"/>
    <n v="39125.33"/>
  </r>
  <r>
    <s v="Id129"/>
    <s v="Wolf"/>
    <n v="34.200000000000003"/>
    <n v="5.91"/>
    <s v="Yes"/>
    <s v="No"/>
    <s v="No"/>
    <n v="0"/>
    <s v="Yes"/>
    <s v="obesity"/>
    <s v="Prediabetes"/>
    <d v="1985-09-20T00:00:00"/>
    <s v="tier - 1"/>
    <s v="tier - 3"/>
    <s v="R1017"/>
    <x v="18"/>
    <n v="39047.29"/>
  </r>
  <r>
    <s v="Id130"/>
    <s v="Oppedal"/>
    <n v="30.2"/>
    <n v="9.58"/>
    <s v="No"/>
    <s v="No"/>
    <s v="No"/>
    <n v="0"/>
    <s v="Yes"/>
    <s v="obesity"/>
    <s v="Diabetes"/>
    <d v="1978-10-12T00:00:00"/>
    <s v="tier - 1"/>
    <s v="tier - 1"/>
    <s v="R1011"/>
    <x v="9"/>
    <n v="38998.550000000003"/>
  </r>
  <r>
    <s v="Id131"/>
    <s v="Wright"/>
    <n v="48.32"/>
    <n v="5.77"/>
    <s v="No"/>
    <s v="No"/>
    <s v="No"/>
    <n v="0"/>
    <s v="Yes"/>
    <s v="obesity"/>
    <s v="Prediabetes"/>
    <d v="1980-09-24T00:00:00"/>
    <s v="tier - 2"/>
    <s v="tier - 3"/>
    <s v="R1011"/>
    <x v="26"/>
    <n v="38947.43"/>
  </r>
  <r>
    <s v="Id132"/>
    <s v="Ellis"/>
    <n v="44.86"/>
    <n v="4.38"/>
    <s v="Yes"/>
    <s v="No"/>
    <s v="No"/>
    <n v="0"/>
    <s v="Yes"/>
    <s v="obesity"/>
    <s v="Normal"/>
    <d v="1976-12-15T00:00:00"/>
    <s v="tier - 2"/>
    <s v="tier - 3"/>
    <s v="R1011"/>
    <x v="17"/>
    <n v="38932.559999999998"/>
  </r>
  <r>
    <s v="Id133"/>
    <s v="Taormina"/>
    <n v="52.15"/>
    <n v="5.65"/>
    <s v="No"/>
    <s v="No"/>
    <s v="No"/>
    <n v="1"/>
    <s v="Yes"/>
    <s v="obesity"/>
    <s v="Normal"/>
    <d v="1987-06-16T00:00:00"/>
    <s v="tier - 2"/>
    <s v="tier - 2"/>
    <s v="R1011"/>
    <x v="38"/>
    <n v="38924.04"/>
  </r>
  <r>
    <s v="Id134"/>
    <s v="Lynch"/>
    <n v="41.12"/>
    <n v="7.54"/>
    <s v="Yes"/>
    <s v="No"/>
    <s v="No"/>
    <n v="0"/>
    <s v="Yes"/>
    <s v="obesity"/>
    <s v="Diabetes"/>
    <d v="1967-07-30T00:00:00"/>
    <s v="tier - 1"/>
    <s v="tier - 2"/>
    <s v="R1011"/>
    <x v="23"/>
    <n v="38893.360000000001"/>
  </r>
  <r>
    <s v="Id135"/>
    <s v="Tavella"/>
    <n v="38.39"/>
    <n v="5.1100000000000003"/>
    <s v="Yes"/>
    <s v="No"/>
    <s v="No"/>
    <n v="1"/>
    <s v="Yes"/>
    <s v="obesity"/>
    <s v="Normal"/>
    <d v="1964-06-06T00:00:00"/>
    <s v="tier - 2"/>
    <s v="tier - 2"/>
    <s v="R1011"/>
    <x v="8"/>
    <n v="38869.25"/>
  </r>
  <r>
    <s v="Id136"/>
    <s v="Neufeld"/>
    <n v="46.85"/>
    <n v="4.25"/>
    <s v="No"/>
    <s v="No"/>
    <s v="Yes"/>
    <n v="1"/>
    <s v="Yes"/>
    <s v="obesity"/>
    <s v="Normal"/>
    <d v="1979-12-03T00:00:00"/>
    <s v="tier - 2"/>
    <s v="tier - 1"/>
    <s v="R1011"/>
    <x v="19"/>
    <n v="38836.980000000003"/>
  </r>
  <r>
    <s v="Id137"/>
    <s v="Walhovd"/>
    <n v="42.24"/>
    <n v="5.55"/>
    <s v="No"/>
    <s v="yes"/>
    <s v="No"/>
    <n v="1"/>
    <s v="Yes"/>
    <s v="obesity"/>
    <s v="Normal"/>
    <d v="2004-12-05T00:00:00"/>
    <s v="tier - 2"/>
    <s v="tier - 2"/>
    <s v="R1013"/>
    <x v="41"/>
    <n v="38792.69"/>
  </r>
  <r>
    <s v="Id138"/>
    <s v="Washburn"/>
    <n v="34.39"/>
    <n v="5.78"/>
    <s v="No"/>
    <s v="No"/>
    <s v="No"/>
    <n v="0"/>
    <s v="Yes"/>
    <s v="obesity"/>
    <s v="Prediabetes"/>
    <d v="1991-11-08T00:00:00"/>
    <s v="tier - 1"/>
    <s v="tier - 2"/>
    <s v="R1012"/>
    <x v="42"/>
    <n v="38746.36"/>
  </r>
  <r>
    <s v="Id139"/>
    <s v="Mroz"/>
    <n v="42.89"/>
    <n v="5.28"/>
    <s v="Yes"/>
    <s v="No"/>
    <s v="No"/>
    <n v="0"/>
    <s v="Yes"/>
    <s v="obesity"/>
    <s v="Normal"/>
    <d v="1976-06-15T00:00:00"/>
    <s v="tier - 2"/>
    <s v="tier - 2"/>
    <s v="R1012"/>
    <x v="17"/>
    <n v="38740.120000000003"/>
  </r>
  <r>
    <s v="Id140"/>
    <s v="Canaday"/>
    <n v="36.299999999999997"/>
    <n v="5.39"/>
    <s v="No"/>
    <s v="No"/>
    <s v="No"/>
    <n v="0"/>
    <s v="Yes"/>
    <s v="obesity"/>
    <s v="Normal"/>
    <d v="1991-11-02T00:00:00"/>
    <s v="tier - 2"/>
    <s v="tier - 2"/>
    <s v="R1011"/>
    <x v="42"/>
    <n v="38711"/>
  </r>
  <r>
    <s v="Id141"/>
    <s v="Atkins"/>
    <n v="35.200000000000003"/>
    <n v="8.01"/>
    <s v="Yes"/>
    <s v="No"/>
    <s v="No"/>
    <n v="1"/>
    <s v="Yes"/>
    <s v="obesity"/>
    <s v="Diabetes"/>
    <d v="1986-07-20T00:00:00"/>
    <s v="tier - 1"/>
    <s v="tier - 3"/>
    <s v="R1013"/>
    <x v="27"/>
    <n v="38709.18"/>
  </r>
  <r>
    <s v="Id142"/>
    <s v="Kropelnicki"/>
    <n v="53.62"/>
    <n v="5.21"/>
    <s v="No"/>
    <s v="No"/>
    <s v="No"/>
    <n v="0"/>
    <s v="Yes"/>
    <s v="obesity"/>
    <s v="Normal"/>
    <d v="1990-07-13T00:00:00"/>
    <s v="tier - 2"/>
    <s v="tier - 2"/>
    <s v="R1011"/>
    <x v="3"/>
    <n v="38652.089999999997"/>
  </r>
  <r>
    <s v="Id143"/>
    <s v="Braund"/>
    <n v="36.67"/>
    <n v="6.27"/>
    <s v="No"/>
    <s v="No"/>
    <s v="No"/>
    <n v="0"/>
    <s v="Yes"/>
    <s v="obesity"/>
    <s v="Prediabetes"/>
    <d v="1999-11-12T00:00:00"/>
    <s v="tier - 2"/>
    <s v="tier - 2"/>
    <s v="R1024"/>
    <x v="35"/>
    <n v="38511.629999999997"/>
  </r>
  <r>
    <s v="Id144"/>
    <s v="Anderson"/>
    <n v="33.4"/>
    <n v="10.73"/>
    <s v="Yes"/>
    <s v="No"/>
    <s v="No"/>
    <n v="1"/>
    <s v="Yes"/>
    <s v="obesity"/>
    <s v="Diabetes"/>
    <d v="1986-06-21T00:00:00"/>
    <s v="tier - 1"/>
    <s v="tier - 2"/>
    <s v="R1011"/>
    <x v="27"/>
    <n v="38415.47"/>
  </r>
  <r>
    <s v="Id145"/>
    <s v="Bilbrey"/>
    <n v="42.71"/>
    <n v="10.52"/>
    <s v="No"/>
    <s v="No"/>
    <s v="No"/>
    <n v="0"/>
    <s v="Yes"/>
    <s v="obesity"/>
    <s v="Diabetes"/>
    <d v="1971-12-23T00:00:00"/>
    <s v="tier - 2"/>
    <s v="tier - 1"/>
    <s v="R1011"/>
    <x v="14"/>
    <n v="38405.26"/>
  </r>
  <r>
    <s v="Id146"/>
    <s v="Curtis"/>
    <n v="41.52"/>
    <n v="11.82"/>
    <s v="Yes"/>
    <s v="No"/>
    <s v="No"/>
    <n v="2"/>
    <s v="Yes"/>
    <s v="obesity"/>
    <s v="Diabetes"/>
    <d v="1970-08-22T00:00:00"/>
    <s v="tier - 2"/>
    <s v="tier - 3"/>
    <s v="R1011"/>
    <x v="2"/>
    <n v="38389.79"/>
  </r>
  <r>
    <s v="Id147"/>
    <s v="Meyer"/>
    <n v="39.4"/>
    <n v="6.76"/>
    <s v="No"/>
    <s v="No"/>
    <s v="No"/>
    <n v="0"/>
    <s v="Yes"/>
    <s v="obesity"/>
    <s v="Diabetes"/>
    <d v="2002-09-17T00:00:00"/>
    <s v="tier - 1"/>
    <s v="tier - 3"/>
    <s v="R1011"/>
    <x v="43"/>
    <n v="38344.57"/>
  </r>
  <r>
    <s v="Id148"/>
    <s v="Bardeesy"/>
    <n v="46.45"/>
    <n v="5.62"/>
    <s v="No"/>
    <s v="No"/>
    <s v="No"/>
    <n v="0"/>
    <s v="Yes"/>
    <s v="obesity"/>
    <s v="Normal"/>
    <d v="1980-06-12T00:00:00"/>
    <s v="tier - 1"/>
    <s v="tier - 3"/>
    <s v="R1011"/>
    <x v="26"/>
    <n v="38313.129999999997"/>
  </r>
  <r>
    <s v="Id149"/>
    <s v="Shanahan"/>
    <n v="35.75"/>
    <n v="4.1900000000000004"/>
    <s v="No"/>
    <s v="No"/>
    <s v="No"/>
    <n v="0"/>
    <s v="Yes"/>
    <s v="obesity"/>
    <s v="Normal"/>
    <d v="1989-10-30T00:00:00"/>
    <s v="tier - 1"/>
    <s v="tier - 2"/>
    <s v="R1013"/>
    <x v="4"/>
    <n v="38282.75"/>
  </r>
  <r>
    <s v="Id150"/>
    <s v="Sutter"/>
    <n v="26.07"/>
    <n v="5.32"/>
    <s v="No"/>
    <s v="No"/>
    <s v="No"/>
    <n v="0"/>
    <s v="Yes"/>
    <s v="Over weight"/>
    <s v="Normal"/>
    <d v="1980-08-16T00:00:00"/>
    <s v="tier - 1"/>
    <s v="tier - 2"/>
    <s v="R1013"/>
    <x v="26"/>
    <n v="38245.589999999997"/>
  </r>
  <r>
    <s v="Id151"/>
    <s v="Yesian"/>
    <n v="36.54"/>
    <n v="4.46"/>
    <s v="Yes"/>
    <s v="No"/>
    <s v="No"/>
    <n v="1"/>
    <s v="Yes"/>
    <s v="obesity"/>
    <s v="Normal"/>
    <d v="1964-06-16T00:00:00"/>
    <s v="tier - 2"/>
    <s v="tier - 3"/>
    <s v="R1011"/>
    <x v="13"/>
    <n v="38241.74"/>
  </r>
  <r>
    <s v="Id152"/>
    <s v="Meers"/>
    <n v="51.64"/>
    <n v="5.65"/>
    <s v="No"/>
    <s v="No"/>
    <s v="No"/>
    <n v="0"/>
    <s v="Yes"/>
    <s v="obesity"/>
    <s v="Normal"/>
    <d v="1989-09-08T00:00:00"/>
    <s v="tier - 2"/>
    <s v="tier - 3"/>
    <s v="R1011"/>
    <x v="4"/>
    <n v="38237.339999999997"/>
  </r>
  <r>
    <s v="Id153"/>
    <s v="Conlon"/>
    <n v="42.83"/>
    <n v="6.04"/>
    <s v="No"/>
    <s v="No"/>
    <s v="No"/>
    <n v="2"/>
    <s v="Yes"/>
    <s v="obesity"/>
    <s v="Prediabetes"/>
    <d v="1972-11-19T00:00:00"/>
    <s v="tier - 2"/>
    <s v="tier - 2"/>
    <s v="R1011"/>
    <x v="29"/>
    <n v="38189.1"/>
  </r>
  <r>
    <s v="Id154"/>
    <s v="Arnstein"/>
    <n v="40.15"/>
    <n v="5.76"/>
    <s v="No"/>
    <s v="No"/>
    <s v="No"/>
    <n v="1"/>
    <s v="Yes"/>
    <s v="obesity"/>
    <s v="Prediabetes"/>
    <d v="1998-07-29T00:00:00"/>
    <s v="tier - 1"/>
    <s v="tier - 3"/>
    <s v="R1013"/>
    <x v="44"/>
    <n v="38126.25"/>
  </r>
  <r>
    <s v="Id155"/>
    <s v="Jurek"/>
    <n v="27.8"/>
    <n v="4.3600000000000003"/>
    <s v="No"/>
    <s v="No"/>
    <s v="Yes"/>
    <n v="1"/>
    <s v="Yes"/>
    <s v="Over weight"/>
    <s v="Normal"/>
    <d v="1979-09-09T00:00:00"/>
    <s v="tier - 1"/>
    <s v="tier - 2"/>
    <s v="R1011"/>
    <x v="19"/>
    <n v="37829.72"/>
  </r>
  <r>
    <s v="Id156"/>
    <s v="Thill"/>
    <n v="45.81"/>
    <n v="4.76"/>
    <s v="Yes"/>
    <s v="No"/>
    <s v="Yes"/>
    <n v="1"/>
    <s v="Yes"/>
    <s v="obesity"/>
    <s v="Normal"/>
    <d v="1983-07-26T00:00:00"/>
    <s v="tier - 2"/>
    <s v="tier - 2"/>
    <s v="R1011"/>
    <x v="33"/>
    <n v="37800.980000000003"/>
  </r>
  <r>
    <s v="Id157"/>
    <s v="Glaz"/>
    <n v="34.43"/>
    <n v="10.82"/>
    <s v="Yes"/>
    <s v="No"/>
    <s v="No"/>
    <n v="1"/>
    <s v="Yes"/>
    <s v="obesity"/>
    <s v="Diabetes"/>
    <d v="1986-08-15T00:00:00"/>
    <s v="tier - 1"/>
    <s v="tier - 1"/>
    <s v="R1013"/>
    <x v="27"/>
    <n v="37742.58"/>
  </r>
  <r>
    <s v="Id158"/>
    <s v="Sampson"/>
    <n v="41.33"/>
    <n v="4.01"/>
    <s v="Yes"/>
    <s v="No"/>
    <s v="No"/>
    <n v="0"/>
    <s v="Yes"/>
    <s v="obesity"/>
    <s v="Normal"/>
    <d v="1976-09-18T00:00:00"/>
    <s v="tier - 2"/>
    <s v="tier - 2"/>
    <s v="R1011"/>
    <x v="17"/>
    <n v="37735.199999999997"/>
  </r>
  <r>
    <s v="Id159"/>
    <s v="Duliba"/>
    <n v="31.92"/>
    <n v="5.12"/>
    <s v="Yes"/>
    <s v="No"/>
    <s v="No"/>
    <n v="1"/>
    <s v="Yes"/>
    <s v="obesity"/>
    <s v="Normal"/>
    <d v="1988-10-10T00:00:00"/>
    <s v="tier - 2"/>
    <s v="tier - 3"/>
    <s v="R1023"/>
    <x v="24"/>
    <n v="37701.879999999997"/>
  </r>
  <r>
    <s v="Id160"/>
    <s v="Tanguay"/>
    <n v="39.799999999999997"/>
    <n v="10.54"/>
    <s v="Yes"/>
    <s v="No"/>
    <s v="No"/>
    <n v="2"/>
    <s v="Yes"/>
    <s v="obesity"/>
    <s v="Diabetes"/>
    <d v="1970-10-28T00:00:00"/>
    <s v="tier - 2"/>
    <s v="tier - 3"/>
    <s v="R1011"/>
    <x v="2"/>
    <n v="37675.06"/>
  </r>
  <r>
    <s v="Id161"/>
    <s v="McClelland"/>
    <n v="42.82"/>
    <n v="4.21"/>
    <s v="No"/>
    <s v="No"/>
    <s v="No"/>
    <n v="0"/>
    <s v="Yes"/>
    <s v="obesity"/>
    <s v="Normal"/>
    <d v="1982-06-20T00:00:00"/>
    <s v="tier - 2"/>
    <s v="tier - 2"/>
    <s v="R1012"/>
    <x v="37"/>
    <n v="37650.74"/>
  </r>
  <r>
    <s v="Id162"/>
    <s v="Gorman"/>
    <n v="33.630000000000003"/>
    <n v="5.42"/>
    <s v="No"/>
    <s v="No"/>
    <s v="No"/>
    <n v="0"/>
    <s v="Yes"/>
    <s v="obesity"/>
    <s v="Normal"/>
    <d v="1990-11-16T00:00:00"/>
    <s v="tier - 1"/>
    <s v="tier - 2"/>
    <s v="R1019"/>
    <x v="3"/>
    <n v="37607.53"/>
  </r>
  <r>
    <s v="Id163"/>
    <s v="Nishimura"/>
    <n v="37.07"/>
    <n v="4.28"/>
    <s v="No"/>
    <s v="yes"/>
    <s v="No"/>
    <n v="1"/>
    <s v="Yes"/>
    <s v="obesity"/>
    <s v="Normal"/>
    <d v="2000-10-12T00:00:00"/>
    <s v="tier - 1"/>
    <s v="tier - 1"/>
    <s v="R1013"/>
    <x v="22"/>
    <n v="37484.449999999997"/>
  </r>
  <r>
    <s v="Id164"/>
    <s v="Brimble"/>
    <n v="35.625"/>
    <n v="8.9"/>
    <s v="No"/>
    <s v="No"/>
    <s v="No"/>
    <n v="0"/>
    <s v="Yes"/>
    <s v="obesity"/>
    <s v="Diabetes"/>
    <d v="2002-09-27T00:00:00"/>
    <s v="tier - 1"/>
    <s v="tier - 2"/>
    <s v="R1012"/>
    <x v="43"/>
    <n v="37465.339999999997"/>
  </r>
  <r>
    <s v="Id165"/>
    <s v="Trenk"/>
    <n v="42.69"/>
    <n v="4.8899999999999997"/>
    <s v="No"/>
    <s v="No"/>
    <s v="Yes"/>
    <n v="1"/>
    <s v="Yes"/>
    <s v="obesity"/>
    <s v="Normal"/>
    <d v="1979-08-03T00:00:00"/>
    <s v="tier - 2"/>
    <s v="tier - 1"/>
    <s v="R1011"/>
    <x v="19"/>
    <n v="37425.94"/>
  </r>
  <r>
    <s v="Id166"/>
    <s v="Wittmann"/>
    <n v="37.869999999999997"/>
    <n v="4.29"/>
    <s v="Yes"/>
    <s v="No"/>
    <s v="Yes"/>
    <n v="1"/>
    <s v="Yes"/>
    <s v="obesity"/>
    <s v="Normal"/>
    <d v="1969-10-30T00:00:00"/>
    <s v="tier - 1"/>
    <s v="tier - 3"/>
    <s v="R1011"/>
    <x v="16"/>
    <n v="37277.269999999997"/>
  </r>
  <r>
    <s v="Id167"/>
    <s v="Tremblay"/>
    <n v="40.61"/>
    <n v="8"/>
    <s v="Yes"/>
    <s v="No"/>
    <s v="No"/>
    <n v="1"/>
    <s v="Yes"/>
    <s v="obesity"/>
    <s v="Diabetes"/>
    <d v="1975-11-09T00:00:00"/>
    <s v="tier - 2"/>
    <s v="tier - 3"/>
    <s v="R1011"/>
    <x v="28"/>
    <n v="37272.339999999997"/>
  </r>
  <r>
    <s v="Id168"/>
    <s v="Scofield"/>
    <n v="30.78"/>
    <n v="4.67"/>
    <s v="Yes"/>
    <s v="No"/>
    <s v="No"/>
    <n v="0"/>
    <s v="Yes"/>
    <s v="obesity"/>
    <s v="Normal"/>
    <d v="1985-11-17T00:00:00"/>
    <s v="tier - 2"/>
    <s v="tier - 1"/>
    <s v="R1024"/>
    <x v="18"/>
    <n v="37270.15"/>
  </r>
  <r>
    <s v="Id169"/>
    <s v="Yost"/>
    <n v="49.49"/>
    <n v="4.5"/>
    <s v="No"/>
    <s v="No"/>
    <s v="No"/>
    <n v="0"/>
    <s v="Yes"/>
    <s v="obesity"/>
    <s v="Normal"/>
    <d v="1990-10-17T00:00:00"/>
    <s v="tier - 2"/>
    <s v="tier - 2"/>
    <s v="R1011"/>
    <x v="3"/>
    <n v="37251.22"/>
  </r>
  <r>
    <s v="Id170"/>
    <s v="Torphy"/>
    <n v="37.619999999999997"/>
    <n v="6.32"/>
    <s v="Yes"/>
    <s v="yes"/>
    <s v="No"/>
    <n v="2"/>
    <s v="Yes"/>
    <s v="obesity"/>
    <s v="Prediabetes"/>
    <d v="2000-09-05T00:00:00"/>
    <s v="tier - 1"/>
    <s v="tier - 3"/>
    <s v="UNKNOWN"/>
    <x v="22"/>
    <n v="37165.160000000003"/>
  </r>
  <r>
    <s v="Id171"/>
    <s v="Busby"/>
    <n v="36.08"/>
    <n v="6.1"/>
    <s v="Yes"/>
    <s v="No"/>
    <s v="No"/>
    <n v="1"/>
    <s v="Yes"/>
    <s v="obesity"/>
    <s v="Prediabetes"/>
    <d v="1995-10-30T00:00:00"/>
    <s v="tier - 2"/>
    <s v="tier - 2"/>
    <s v="R1013"/>
    <x v="40"/>
    <n v="37133.9"/>
  </r>
  <r>
    <s v="Id172"/>
    <s v="Nguyen"/>
    <n v="33.5"/>
    <n v="5.4"/>
    <s v="No"/>
    <s v="No"/>
    <s v="No"/>
    <n v="0"/>
    <s v="Yes"/>
    <s v="obesity"/>
    <s v="Normal"/>
    <d v="1989-06-10T00:00:00"/>
    <s v="tier - 2"/>
    <s v="tier - 3"/>
    <s v="R1011"/>
    <x v="4"/>
    <n v="37079.370000000003"/>
  </r>
  <r>
    <s v="Id173"/>
    <s v="Hanley"/>
    <n v="47.46"/>
    <n v="6.24"/>
    <s v="Yes"/>
    <s v="No"/>
    <s v="No"/>
    <n v="1"/>
    <s v="Yes"/>
    <s v="obesity"/>
    <s v="Prediabetes"/>
    <d v="1988-12-17T00:00:00"/>
    <s v="tier - 2"/>
    <s v="tier - 1"/>
    <s v="R1011"/>
    <x v="24"/>
    <n v="37076.370000000003"/>
  </r>
  <r>
    <s v="Id174"/>
    <s v="Scheer"/>
    <n v="49.24"/>
    <n v="4.45"/>
    <s v="No"/>
    <s v="No"/>
    <s v="No"/>
    <n v="0"/>
    <s v="Yes"/>
    <s v="obesity"/>
    <s v="Normal"/>
    <d v="1991-11-01T00:00:00"/>
    <s v="tier - 2"/>
    <s v="tier - 2"/>
    <s v="R1011"/>
    <x v="42"/>
    <n v="37040.879999999997"/>
  </r>
  <r>
    <s v="Id175"/>
    <s v="Rankin"/>
    <n v="54.4"/>
    <n v="5.22"/>
    <s v="No"/>
    <s v="No"/>
    <s v="No"/>
    <n v="1"/>
    <s v="Yes"/>
    <s v="obesity"/>
    <s v="Normal"/>
    <d v="1992-09-13T00:00:00"/>
    <s v="tier - 2"/>
    <s v="tier - 3"/>
    <s v="R1011"/>
    <x v="34"/>
    <n v="36976.449999999997"/>
  </r>
  <r>
    <s v="Id176"/>
    <s v="Ricardi"/>
    <n v="35.53"/>
    <n v="4.6100000000000003"/>
    <s v="No"/>
    <s v="No"/>
    <s v="No"/>
    <n v="1"/>
    <s v="Yes"/>
    <s v="obesity"/>
    <s v="Normal"/>
    <d v="1992-08-25T00:00:00"/>
    <s v="tier - 1"/>
    <s v="tier - 1"/>
    <s v="R1013"/>
    <x v="34"/>
    <n v="36950.26"/>
  </r>
  <r>
    <s v="Id177"/>
    <s v="Karkos"/>
    <n v="39.729999999999997"/>
    <n v="6.24"/>
    <s v="No"/>
    <s v="No"/>
    <s v="No"/>
    <n v="0"/>
    <s v="Yes"/>
    <s v="obesity"/>
    <s v="Prediabetes"/>
    <d v="1977-08-13T00:00:00"/>
    <s v="tier - 2"/>
    <s v="tier - 1"/>
    <s v="R1011"/>
    <x v="1"/>
    <n v="36935.64"/>
  </r>
  <r>
    <s v="Id178"/>
    <s v="Price-Dierksen"/>
    <n v="35.68"/>
    <n v="10.039999999999999"/>
    <s v="No"/>
    <s v="No"/>
    <s v="No"/>
    <n v="0"/>
    <s v="Yes"/>
    <s v="obesity"/>
    <s v="Diabetes"/>
    <d v="1968-10-22T00:00:00"/>
    <s v="tier - 2"/>
    <s v="tier - 1"/>
    <s v="R1011"/>
    <x v="0"/>
    <n v="36922.61"/>
  </r>
  <r>
    <s v="Id179"/>
    <s v="Knispel"/>
    <n v="48.86"/>
    <n v="6.09"/>
    <s v="No"/>
    <s v="No"/>
    <s v="No"/>
    <n v="0"/>
    <s v="Yes"/>
    <s v="obesity"/>
    <s v="Prediabetes"/>
    <d v="1991-06-10T00:00:00"/>
    <s v="tier - 2"/>
    <s v="tier - 2"/>
    <s v="R1011"/>
    <x v="42"/>
    <n v="36911.99"/>
  </r>
  <r>
    <s v="Id180"/>
    <s v="King"/>
    <n v="34.799999999999997"/>
    <n v="11.4"/>
    <s v="Yes"/>
    <s v="No"/>
    <s v="Yes"/>
    <n v="1"/>
    <s v="No"/>
    <s v="obesity"/>
    <s v="Diabetes"/>
    <d v="1963-07-24T00:00:00"/>
    <s v="tier - 2"/>
    <s v="tier - 2"/>
    <s v="R1011"/>
    <x v="8"/>
    <n v="36910.61"/>
  </r>
  <r>
    <s v="Id181"/>
    <s v="Samuelson"/>
    <n v="32.49"/>
    <n v="4.29"/>
    <s v="No"/>
    <s v="No"/>
    <s v="Yes"/>
    <n v="1"/>
    <s v="Yes"/>
    <s v="obesity"/>
    <s v="Normal"/>
    <d v="2003-06-21T00:00:00"/>
    <s v="tier - 2"/>
    <s v="tier - 1"/>
    <s v="R1012"/>
    <x v="39"/>
    <n v="36898.730000000003"/>
  </r>
  <r>
    <s v="Id182"/>
    <s v="Fredsall"/>
    <n v="39"/>
    <n v="5.7"/>
    <s v="No"/>
    <s v="No"/>
    <s v="No"/>
    <n v="2"/>
    <s v="Yes"/>
    <s v="obesity"/>
    <s v="Prediabetes"/>
    <d v="1972-12-05T00:00:00"/>
    <s v="tier - 1"/>
    <s v="tier - 3"/>
    <s v="R1011"/>
    <x v="29"/>
    <n v="36889.99"/>
  </r>
  <r>
    <s v="Id183"/>
    <s v="Eggleston"/>
    <n v="35.299999999999997"/>
    <n v="6.09"/>
    <s v="No"/>
    <s v="No"/>
    <s v="No"/>
    <n v="1"/>
    <s v="Yes"/>
    <s v="obesity"/>
    <s v="Prediabetes"/>
    <d v="1992-07-04T00:00:00"/>
    <s v="tier - 2"/>
    <s v="tier - 3"/>
    <s v="R1011"/>
    <x v="34"/>
    <n v="36837.47"/>
  </r>
  <r>
    <s v="Id184"/>
    <s v="Palombaro"/>
    <n v="33.42"/>
    <n v="10.67"/>
    <s v="No"/>
    <s v="No"/>
    <s v="No"/>
    <n v="0"/>
    <s v="Yes"/>
    <s v="obesity"/>
    <s v="Diabetes"/>
    <d v="1965-12-28T00:00:00"/>
    <s v="tier - 2"/>
    <s v="tier - 1"/>
    <s v="R1011"/>
    <x v="11"/>
    <n v="36795.29"/>
  </r>
  <r>
    <s v="Id185"/>
    <s v="Silva"/>
    <n v="37.18"/>
    <n v="6.75"/>
    <s v="Yes"/>
    <s v="No"/>
    <s v="No"/>
    <n v="2"/>
    <s v="Yes"/>
    <s v="obesity"/>
    <s v="Diabetes"/>
    <d v="1970-07-14T00:00:00"/>
    <s v="tier - 1"/>
    <s v="tier - 1"/>
    <s v="R1011"/>
    <x v="2"/>
    <n v="36786.370000000003"/>
  </r>
  <r>
    <s v="Id186"/>
    <s v="Bugala"/>
    <n v="33.33"/>
    <n v="9.26"/>
    <s v="Yes"/>
    <s v="No"/>
    <s v="No"/>
    <n v="2"/>
    <s v="No"/>
    <s v="obesity"/>
    <s v="Diabetes"/>
    <d v="1961-07-29T00:00:00"/>
    <s v="tier - 2"/>
    <s v="tier - 2"/>
    <s v="R1013"/>
    <x v="12"/>
    <n v="36580.28"/>
  </r>
  <r>
    <s v="Id187"/>
    <s v="Dublin"/>
    <n v="53.21"/>
    <n v="4.2699999999999996"/>
    <s v="No"/>
    <s v="No"/>
    <s v="No"/>
    <n v="1"/>
    <s v="Yes"/>
    <s v="obesity"/>
    <s v="Normal"/>
    <d v="1992-10-09T00:00:00"/>
    <s v="tier - 1"/>
    <s v="tier - 2"/>
    <s v="R1011"/>
    <x v="34"/>
    <n v="36572.800000000003"/>
  </r>
  <r>
    <s v="Id188"/>
    <s v="Cleland"/>
    <n v="38.729999999999997"/>
    <n v="11.51"/>
    <s v="No"/>
    <s v="No"/>
    <s v="No"/>
    <n v="2"/>
    <s v="Yes"/>
    <s v="obesity"/>
    <s v="Diabetes"/>
    <d v="1973-08-09T00:00:00"/>
    <s v="tier - 2"/>
    <s v="tier - 3"/>
    <s v="R1011"/>
    <x v="30"/>
    <n v="36541.550000000003"/>
  </r>
  <r>
    <s v="Id189"/>
    <s v="Evans"/>
    <n v="29.73"/>
    <n v="7.22"/>
    <s v="No"/>
    <s v="No"/>
    <s v="No"/>
    <n v="0"/>
    <s v="Yes"/>
    <s v="Over weight"/>
    <s v="Diabetes"/>
    <d v="1962-11-19T00:00:00"/>
    <s v="tier - 2"/>
    <s v="tier - 2"/>
    <s v="R1011"/>
    <x v="5"/>
    <n v="36445.550000000003"/>
  </r>
  <r>
    <s v="Id190"/>
    <s v="Boyd"/>
    <n v="34.700000000000003"/>
    <n v="4.37"/>
    <s v="No"/>
    <s v="No"/>
    <s v="Yes"/>
    <n v="1"/>
    <s v="Yes"/>
    <s v="obesity"/>
    <s v="Normal"/>
    <d v="2003-12-09T00:00:00"/>
    <s v="tier - 2"/>
    <s v="tier - 3"/>
    <s v="R1011"/>
    <x v="39"/>
    <n v="36397.58"/>
  </r>
  <r>
    <s v="Id191"/>
    <s v="Roulier"/>
    <n v="38.28"/>
    <n v="11.56"/>
    <s v="Yes"/>
    <s v="No"/>
    <s v="No"/>
    <n v="1"/>
    <s v="Yes"/>
    <s v="obesity"/>
    <s v="Diabetes"/>
    <d v="1975-06-05T00:00:00"/>
    <s v="tier - 1"/>
    <s v="tier - 2"/>
    <s v="R1011"/>
    <x v="20"/>
    <n v="36350.71"/>
  </r>
  <r>
    <s v="Id192"/>
    <s v="Mullins"/>
    <n v="33.57"/>
    <n v="8.82"/>
    <s v="Yes"/>
    <s v="No"/>
    <s v="No"/>
    <n v="0"/>
    <s v="Yes"/>
    <s v="obesity"/>
    <s v="Diabetes"/>
    <d v="1967-10-18T00:00:00"/>
    <s v="tier - 1"/>
    <s v="tier - 3"/>
    <s v="R1011"/>
    <x v="23"/>
    <n v="36332.449999999997"/>
  </r>
  <r>
    <s v="Id193"/>
    <s v="Hofmann"/>
    <n v="52.06"/>
    <n v="4.6900000000000004"/>
    <s v="No"/>
    <s v="No"/>
    <s v="No"/>
    <n v="1"/>
    <s v="Yes"/>
    <s v="obesity"/>
    <s v="Normal"/>
    <d v="1992-06-16T00:00:00"/>
    <s v="tier - 2"/>
    <s v="tier - 2"/>
    <s v="R1011"/>
    <x v="34"/>
    <n v="36314.050000000003"/>
  </r>
  <r>
    <s v="Id194"/>
    <s v="Garcia Garcia"/>
    <n v="38.17"/>
    <n v="4.53"/>
    <s v="No"/>
    <s v="yes"/>
    <s v="No"/>
    <n v="1"/>
    <s v="Yes"/>
    <s v="obesity"/>
    <s v="Normal"/>
    <d v="2004-12-25T00:00:00"/>
    <s v="tier - 1"/>
    <s v="tier - 2"/>
    <s v="R1013"/>
    <x v="41"/>
    <n v="36307.800000000003"/>
  </r>
  <r>
    <s v="Id195"/>
    <s v="Klecker"/>
    <n v="36.954999999999998"/>
    <n v="5.84"/>
    <s v="No"/>
    <s v="No"/>
    <s v="Yes"/>
    <n v="1"/>
    <s v="Yes"/>
    <s v="obesity"/>
    <s v="Prediabetes"/>
    <d v="2003-09-05T00:00:00"/>
    <s v="tier - 1"/>
    <s v="tier - 1"/>
    <s v="R1012"/>
    <x v="39"/>
    <n v="36219.410000000003"/>
  </r>
  <r>
    <s v="Id196"/>
    <s v="Cancre"/>
    <n v="34.4"/>
    <n v="4.9000000000000004"/>
    <s v="No"/>
    <s v="No"/>
    <s v="Yes"/>
    <n v="1"/>
    <s v="Yes"/>
    <s v="obesity"/>
    <s v="Normal"/>
    <d v="1993-12-28T00:00:00"/>
    <s v="tier - 1"/>
    <s v="tier - 3"/>
    <s v="R1011"/>
    <x v="21"/>
    <n v="36197.699999999997"/>
  </r>
  <r>
    <s v="Id197"/>
    <s v="Denucci"/>
    <n v="31.73"/>
    <n v="4.3"/>
    <s v="No"/>
    <s v="No"/>
    <s v="No"/>
    <n v="0"/>
    <s v="Yes"/>
    <s v="obesity"/>
    <s v="Normal"/>
    <d v="1999-10-01T00:00:00"/>
    <s v="tier - 1"/>
    <s v="tier - 3"/>
    <s v="R1016"/>
    <x v="35"/>
    <n v="36189.1"/>
  </r>
  <r>
    <s v="Id198"/>
    <s v="Saldana"/>
    <n v="36.64"/>
    <n v="11.34"/>
    <s v="No"/>
    <s v="No"/>
    <s v="No"/>
    <n v="0"/>
    <s v="Yes"/>
    <s v="obesity"/>
    <s v="Diabetes"/>
    <d v="1974-12-06T00:00:00"/>
    <s v="tier - 2"/>
    <s v="tier - 3"/>
    <s v="R1012"/>
    <x v="20"/>
    <n v="36182.870000000003"/>
  </r>
  <r>
    <s v="Id199"/>
    <s v="Weinberg"/>
    <n v="36.85"/>
    <n v="5.88"/>
    <s v="No"/>
    <s v="yes"/>
    <s v="No"/>
    <n v="1"/>
    <s v="Yes"/>
    <s v="obesity"/>
    <s v="Prediabetes"/>
    <d v="2004-08-30T00:00:00"/>
    <s v="tier - 2"/>
    <s v="tier - 2"/>
    <s v="R1013"/>
    <x v="41"/>
    <n v="36149.480000000003"/>
  </r>
  <r>
    <s v="Id200"/>
    <s v="Walsh"/>
    <n v="33.33"/>
    <n v="5.01"/>
    <s v="Yes"/>
    <s v="No"/>
    <s v="Yes"/>
    <n v="1"/>
    <s v="Yes"/>
    <s v="obesity"/>
    <s v="Normal"/>
    <d v="1997-06-12T00:00:00"/>
    <s v="tier - 1"/>
    <s v="tier - 3"/>
    <s v="R1013"/>
    <x v="31"/>
    <n v="36124.57"/>
  </r>
  <r>
    <s v="Id201"/>
    <s v="Pasten"/>
    <n v="39.14"/>
    <n v="4.4000000000000004"/>
    <s v="No"/>
    <s v="No"/>
    <s v="Yes"/>
    <n v="1"/>
    <s v="Yes"/>
    <s v="obesity"/>
    <s v="Normal"/>
    <d v="1979-11-04T00:00:00"/>
    <s v="tier - 2"/>
    <s v="tier - 2"/>
    <s v="R1011"/>
    <x v="19"/>
    <n v="36090.49"/>
  </r>
  <r>
    <s v="Id202"/>
    <s v="LaBelle"/>
    <n v="32.9"/>
    <n v="6.26"/>
    <s v="Yes"/>
    <s v="No"/>
    <s v="No"/>
    <n v="0"/>
    <s v="Yes"/>
    <s v="obesity"/>
    <s v="Prediabetes"/>
    <d v="1996-08-20T00:00:00"/>
    <s v="tier - 1"/>
    <s v="tier - 1"/>
    <s v="R1011"/>
    <x v="45"/>
    <n v="36085.22"/>
  </r>
  <r>
    <s v="Id203"/>
    <s v="Guzman"/>
    <n v="29.78"/>
    <n v="10.27"/>
    <s v="Yes"/>
    <s v="No"/>
    <s v="Yes"/>
    <n v="1"/>
    <s v="Yes"/>
    <s v="Over weight"/>
    <s v="Diabetes"/>
    <d v="1963-07-22T00:00:00"/>
    <s v="tier - 2"/>
    <s v="tier - 1"/>
    <s v="R1011"/>
    <x v="8"/>
    <n v="36074.339999999997"/>
  </r>
  <r>
    <s v="Id204"/>
    <s v="Turnbull"/>
    <n v="32.78"/>
    <n v="5.27"/>
    <s v="No"/>
    <s v="No"/>
    <s v="No"/>
    <n v="0"/>
    <s v="Yes"/>
    <s v="obesity"/>
    <s v="Normal"/>
    <d v="1999-09-04T00:00:00"/>
    <s v="tier - 2"/>
    <s v="tier - 3"/>
    <s v="R1013"/>
    <x v="35"/>
    <n v="36021.01"/>
  </r>
  <r>
    <s v="Id205"/>
    <s v="Aguero"/>
    <n v="41.65"/>
    <n v="10.73"/>
    <s v="Yes"/>
    <s v="No"/>
    <s v="No"/>
    <n v="0"/>
    <s v="Yes"/>
    <s v="obesity"/>
    <s v="Diabetes"/>
    <d v="1981-11-22T00:00:00"/>
    <s v="tier - 1"/>
    <s v="tier - 3"/>
    <s v="R1011"/>
    <x v="36"/>
    <n v="35952.65"/>
  </r>
  <r>
    <s v="Id206"/>
    <s v="Woodward"/>
    <n v="50.79"/>
    <n v="4.45"/>
    <s v="No"/>
    <s v="No"/>
    <s v="No"/>
    <n v="1"/>
    <s v="Yes"/>
    <s v="obesity"/>
    <s v="Normal"/>
    <d v="1992-06-18T00:00:00"/>
    <s v="tier - 2"/>
    <s v="tier - 1"/>
    <s v="R1011"/>
    <x v="34"/>
    <n v="35883.269999999997"/>
  </r>
  <r>
    <s v="Id207"/>
    <s v="McElroy"/>
    <n v="35.43"/>
    <n v="5.25"/>
    <s v="Yes"/>
    <s v="No"/>
    <s v="No"/>
    <n v="0"/>
    <s v="Yes"/>
    <s v="obesity"/>
    <s v="Normal"/>
    <d v="1976-10-04T00:00:00"/>
    <s v="tier - 2"/>
    <s v="tier - 2"/>
    <s v="R1011"/>
    <x v="17"/>
    <n v="35733.96"/>
  </r>
  <r>
    <s v="Id208"/>
    <s v="Lopez"/>
    <n v="35.25"/>
    <n v="9.51"/>
    <s v="No"/>
    <s v="No"/>
    <s v="No"/>
    <n v="0"/>
    <s v="Yes"/>
    <s v="obesity"/>
    <s v="Diabetes"/>
    <d v="1974-07-15T00:00:00"/>
    <s v="tier - 2"/>
    <s v="tier - 3"/>
    <s v="R1012"/>
    <x v="20"/>
    <n v="35711.39"/>
  </r>
  <r>
    <s v="Id209"/>
    <s v="Cardosi"/>
    <n v="36.85"/>
    <n v="11.12"/>
    <s v="No"/>
    <s v="No"/>
    <s v="No"/>
    <n v="0"/>
    <s v="Yes"/>
    <s v="obesity"/>
    <s v="Diabetes"/>
    <d v="1978-12-19T00:00:00"/>
    <s v="tier - 2"/>
    <s v="tier - 1"/>
    <s v="R1011"/>
    <x v="9"/>
    <n v="35701.9"/>
  </r>
  <r>
    <s v="Id210"/>
    <s v="Looney"/>
    <n v="31.02"/>
    <n v="4.5599999999999996"/>
    <s v="No"/>
    <s v="yes"/>
    <s v="No"/>
    <n v="1"/>
    <s v="Yes"/>
    <s v="obesity"/>
    <s v="Normal"/>
    <d v="2000-12-17T00:00:00"/>
    <s v="tier - 2"/>
    <s v="tier - 3"/>
    <s v="R1013"/>
    <x v="22"/>
    <n v="35595.589999999997"/>
  </r>
  <r>
    <s v="Id211"/>
    <s v="Zyryanov"/>
    <n v="35.6"/>
    <n v="4.0199999999999996"/>
    <s v="Yes"/>
    <s v="yes"/>
    <s v="No"/>
    <n v="2"/>
    <s v="Yes"/>
    <s v="obesity"/>
    <s v="Normal"/>
    <d v="2000-11-19T00:00:00"/>
    <s v="tier - 2"/>
    <s v="tier - 3"/>
    <s v="R1011"/>
    <x v="22"/>
    <n v="35585.58"/>
  </r>
  <r>
    <s v="Id212"/>
    <s v="Gavin"/>
    <n v="34.39"/>
    <n v="8.7200000000000006"/>
    <s v="No"/>
    <s v="No"/>
    <s v="No"/>
    <n v="0"/>
    <s v="Yes"/>
    <s v="obesity"/>
    <s v="Diabetes"/>
    <d v="1971-08-10T00:00:00"/>
    <s v="tier - 1"/>
    <s v="tier - 3"/>
    <s v="R1011"/>
    <x v="14"/>
    <n v="35583.17"/>
  </r>
  <r>
    <s v="Id213"/>
    <s v="Littlefield"/>
    <n v="29.06"/>
    <n v="6.25"/>
    <s v="Yes"/>
    <s v="No"/>
    <s v="No"/>
    <n v="1"/>
    <s v="Yes"/>
    <s v="Over weight"/>
    <s v="Prediabetes"/>
    <d v="1964-08-29T00:00:00"/>
    <s v="tier - 2"/>
    <s v="tier - 1"/>
    <s v="R1011"/>
    <x v="13"/>
    <n v="35573.26"/>
  </r>
  <r>
    <s v="Id214"/>
    <s v="Shearer"/>
    <n v="35.799999999999997"/>
    <n v="7.32"/>
    <s v="No"/>
    <s v="No"/>
    <s v="No"/>
    <n v="2"/>
    <s v="Yes"/>
    <s v="obesity"/>
    <s v="Diabetes"/>
    <d v="1973-10-27T00:00:00"/>
    <s v="tier - 1"/>
    <s v="tier - 1"/>
    <s v="R1011"/>
    <x v="30"/>
    <n v="35547.72"/>
  </r>
  <r>
    <s v="Id215"/>
    <s v="Armstrong"/>
    <n v="49.8"/>
    <n v="4.24"/>
    <s v="No"/>
    <s v="No"/>
    <s v="No"/>
    <n v="1"/>
    <s v="Yes"/>
    <s v="obesity"/>
    <s v="Normal"/>
    <d v="1992-09-13T00:00:00"/>
    <s v="tier - 2"/>
    <s v="tier - 3"/>
    <s v="R1011"/>
    <x v="34"/>
    <n v="35547.47"/>
  </r>
  <r>
    <s v="Id216"/>
    <s v="Warriner"/>
    <n v="35.71"/>
    <n v="6.84"/>
    <s v="No"/>
    <s v="No"/>
    <s v="No"/>
    <n v="2"/>
    <s v="Yes"/>
    <s v="obesity"/>
    <s v="Diabetes"/>
    <d v="1973-12-16T00:00:00"/>
    <s v="tier - 2"/>
    <s v="tier - 2"/>
    <s v="R1011"/>
    <x v="30"/>
    <n v="35517.19"/>
  </r>
  <r>
    <s v="Id217"/>
    <s v="White"/>
    <n v="30.8"/>
    <n v="5.23"/>
    <s v="Yes"/>
    <s v="No"/>
    <s v="No"/>
    <n v="1"/>
    <s v="Yes"/>
    <s v="obesity"/>
    <s v="Normal"/>
    <d v="1988-11-20T00:00:00"/>
    <s v="tier - 1"/>
    <s v="tier - 2"/>
    <s v="R1011"/>
    <x v="24"/>
    <n v="35491.64"/>
  </r>
  <r>
    <s v="Id218"/>
    <s v="Cordaro"/>
    <n v="33.69"/>
    <n v="9.68"/>
    <s v="No"/>
    <s v="No"/>
    <s v="No"/>
    <n v="0"/>
    <s v="Yes"/>
    <s v="obesity"/>
    <s v="Diabetes"/>
    <d v="1971-09-22T00:00:00"/>
    <s v="tier - 2"/>
    <s v="tier - 3"/>
    <s v="R1011"/>
    <x v="14"/>
    <n v="35345.730000000003"/>
  </r>
  <r>
    <s v="Id219"/>
    <s v="Hamilton"/>
    <n v="42.27"/>
    <n v="6.05"/>
    <s v="Yes"/>
    <s v="No"/>
    <s v="No"/>
    <n v="1"/>
    <s v="Yes"/>
    <s v="obesity"/>
    <s v="Prediabetes"/>
    <d v="1988-09-19T00:00:00"/>
    <s v="tier - 2"/>
    <s v="tier - 1"/>
    <s v="R1011"/>
    <x v="24"/>
    <n v="35315.96"/>
  </r>
  <r>
    <s v="Id220"/>
    <s v="Meyer"/>
    <n v="53.25"/>
    <n v="6.11"/>
    <s v="Yes"/>
    <s v="No"/>
    <s v="Yes"/>
    <n v="1"/>
    <s v="Yes"/>
    <s v="obesity"/>
    <s v="Prediabetes"/>
    <d v="1997-07-09T00:00:00"/>
    <s v="tier - 1"/>
    <s v="tier - 2"/>
    <s v="R1011"/>
    <x v="31"/>
    <n v="35302.089999999997"/>
  </r>
  <r>
    <s v="Id221"/>
    <s v="Duke"/>
    <n v="26.8"/>
    <n v="10.93"/>
    <s v="Yes"/>
    <s v="No"/>
    <s v="No"/>
    <n v="0"/>
    <s v="No"/>
    <s v="Over weight"/>
    <s v="Diabetes"/>
    <d v="1967-12-30T00:00:00"/>
    <s v="tier - 2"/>
    <s v="tier - 2"/>
    <s v="R1011"/>
    <x v="23"/>
    <n v="35160.129999999997"/>
  </r>
  <r>
    <s v="Id222"/>
    <s v="Malatesta"/>
    <n v="28.5"/>
    <n v="5.12"/>
    <s v="No"/>
    <s v="No"/>
    <s v="No"/>
    <n v="1"/>
    <s v="Yes"/>
    <s v="Over weight"/>
    <s v="Normal"/>
    <d v="1998-12-22T00:00:00"/>
    <s v="tier - 1"/>
    <s v="tier - 1"/>
    <s v="R1016"/>
    <x v="44"/>
    <n v="35147.53"/>
  </r>
  <r>
    <s v="Id223"/>
    <s v="Hinrichsen"/>
    <n v="22.895"/>
    <n v="5.72"/>
    <s v="No"/>
    <s v="No"/>
    <s v="No"/>
    <n v="0"/>
    <s v="Yes"/>
    <s v="Normal weight"/>
    <s v="Prediabetes"/>
    <d v="1977-06-29T00:00:00"/>
    <s v="tier - 1"/>
    <s v="tier - 1"/>
    <s v="R1017"/>
    <x v="1"/>
    <n v="35069.370000000003"/>
  </r>
  <r>
    <s v="Id224"/>
    <s v="Lucan"/>
    <n v="34.06"/>
    <n v="11.83"/>
    <s v="Yes"/>
    <s v="No"/>
    <s v="No"/>
    <n v="1"/>
    <s v="Yes"/>
    <s v="obesity"/>
    <s v="Diabetes"/>
    <d v="1975-08-29T00:00:00"/>
    <s v="tier - 2"/>
    <s v="tier - 1"/>
    <s v="R1011"/>
    <x v="28"/>
    <n v="35050.620000000003"/>
  </r>
  <r>
    <s v="Id225"/>
    <s v="Koch"/>
    <n v="36.409999999999997"/>
    <n v="4.55"/>
    <s v="No"/>
    <s v="No"/>
    <s v="No"/>
    <n v="0"/>
    <s v="Yes"/>
    <s v="obesity"/>
    <s v="Normal"/>
    <d v="1982-07-05T00:00:00"/>
    <s v="tier - 2"/>
    <s v="tier - 3"/>
    <s v="R1011"/>
    <x v="37"/>
    <n v="35000.730000000003"/>
  </r>
  <r>
    <s v="Id226"/>
    <s v="Smith"/>
    <n v="52.3"/>
    <n v="4.87"/>
    <s v="Yes"/>
    <s v="No"/>
    <s v="Yes"/>
    <n v="1"/>
    <s v="Yes"/>
    <s v="obesity"/>
    <s v="Normal"/>
    <d v="1997-08-22T00:00:00"/>
    <s v="tier - 2"/>
    <s v="tier - 2"/>
    <s v="R1011"/>
    <x v="31"/>
    <n v="34979.86"/>
  </r>
  <r>
    <s v="Id227"/>
    <s v="O'Connor"/>
    <n v="52.66"/>
    <n v="4.45"/>
    <s v="No"/>
    <s v="No"/>
    <s v="No"/>
    <n v="1"/>
    <s v="Yes"/>
    <s v="obesity"/>
    <s v="Normal"/>
    <d v="1998-08-22T00:00:00"/>
    <s v="tier - 2"/>
    <s v="tier - 1"/>
    <s v="R1011"/>
    <x v="44"/>
    <n v="34976.42"/>
  </r>
  <r>
    <s v="Id228"/>
    <s v="Kampwerth"/>
    <n v="29.57"/>
    <n v="9.42"/>
    <s v="Yes"/>
    <s v="No"/>
    <s v="No"/>
    <n v="0"/>
    <s v="Yes"/>
    <s v="Over weight"/>
    <s v="Diabetes"/>
    <d v="1967-10-07T00:00:00"/>
    <s v="tier - 2"/>
    <s v="tier - 2"/>
    <s v="R1011"/>
    <x v="23"/>
    <n v="34975.68"/>
  </r>
  <r>
    <s v="Id229"/>
    <s v="Federoff"/>
    <n v="36.99"/>
    <n v="5.37"/>
    <s v="Yes"/>
    <s v="No"/>
    <s v="Yes"/>
    <n v="1"/>
    <s v="Yes"/>
    <s v="obesity"/>
    <s v="Normal"/>
    <d v="1983-07-29T00:00:00"/>
    <s v="tier - 2"/>
    <s v="tier - 3"/>
    <s v="R1011"/>
    <x v="33"/>
    <n v="34940.61"/>
  </r>
  <r>
    <s v="Id230"/>
    <s v="Goya"/>
    <n v="31.4"/>
    <n v="4.5999999999999996"/>
    <s v="Yes"/>
    <s v="No"/>
    <s v="No"/>
    <n v="1"/>
    <s v="Yes"/>
    <s v="obesity"/>
    <s v="Normal"/>
    <d v="1995-10-17T00:00:00"/>
    <s v="tier - 2"/>
    <s v="tier - 3"/>
    <s v="R1011"/>
    <x v="40"/>
    <n v="34838.870000000003"/>
  </r>
  <r>
    <s v="Id231"/>
    <s v="Hodges"/>
    <n v="34.9"/>
    <n v="6.22"/>
    <s v="No"/>
    <s v="No"/>
    <s v="Yes"/>
    <n v="1"/>
    <s v="Yes"/>
    <s v="obesity"/>
    <s v="Prediabetes"/>
    <d v="2003-09-17T00:00:00"/>
    <s v="tier - 1"/>
    <s v="tier - 3"/>
    <s v="R1011"/>
    <x v="39"/>
    <n v="34828.65"/>
  </r>
  <r>
    <s v="Id232"/>
    <s v="Erickson"/>
    <n v="31.13"/>
    <n v="4.5199999999999996"/>
    <s v="Yes"/>
    <s v="No"/>
    <s v="No"/>
    <n v="1"/>
    <s v="Yes"/>
    <s v="obesity"/>
    <s v="Normal"/>
    <d v="1995-12-27T00:00:00"/>
    <s v="tier - 1"/>
    <s v="tier - 2"/>
    <s v="R1013"/>
    <x v="40"/>
    <n v="34806.47"/>
  </r>
  <r>
    <s v="Id233"/>
    <s v="Welleck"/>
    <n v="34.799999999999997"/>
    <n v="6.18"/>
    <s v="No"/>
    <s v="No"/>
    <s v="Yes"/>
    <n v="1"/>
    <s v="Yes"/>
    <s v="obesity"/>
    <s v="Prediabetes"/>
    <d v="2003-07-03T00:00:00"/>
    <s v="tier - 1"/>
    <s v="tier - 2"/>
    <s v="R1011"/>
    <x v="39"/>
    <n v="34779.620000000003"/>
  </r>
  <r>
    <s v="Id234"/>
    <s v="Polen"/>
    <n v="31.68"/>
    <n v="4.4000000000000004"/>
    <s v="No"/>
    <s v="No"/>
    <s v="No"/>
    <n v="0"/>
    <s v="Yes"/>
    <s v="obesity"/>
    <s v="Normal"/>
    <d v="1994-07-07T00:00:00"/>
    <s v="tier - 1"/>
    <s v="tier - 3"/>
    <s v="R1013"/>
    <x v="6"/>
    <n v="34672.15"/>
  </r>
  <r>
    <s v="Id235"/>
    <s v="Lynch"/>
    <n v="33.534999999999997"/>
    <n v="6.23"/>
    <s v="No"/>
    <s v="yes"/>
    <s v="No"/>
    <n v="1"/>
    <s v="Yes"/>
    <s v="obesity"/>
    <s v="Prediabetes"/>
    <d v="2004-10-09T00:00:00"/>
    <s v="tier - 1"/>
    <s v="tier - 3"/>
    <s v="R1016"/>
    <x v="41"/>
    <n v="34617.839999999997"/>
  </r>
  <r>
    <s v="Id236"/>
    <s v="Hufstader"/>
    <n v="31.92"/>
    <n v="5.33"/>
    <s v="Yes"/>
    <s v="No"/>
    <s v="No"/>
    <n v="0"/>
    <s v="Yes"/>
    <s v="obesity"/>
    <s v="Normal"/>
    <d v="1976-11-25T00:00:00"/>
    <s v="tier - 2"/>
    <s v="tier - 3"/>
    <s v="R1011"/>
    <x v="17"/>
    <n v="34543.39"/>
  </r>
  <r>
    <s v="Id237"/>
    <s v="Doak"/>
    <n v="32.700000000000003"/>
    <n v="4.09"/>
    <s v="No"/>
    <s v="No"/>
    <s v="No"/>
    <n v="1"/>
    <s v="Yes"/>
    <s v="obesity"/>
    <s v="Normal"/>
    <d v="1998-06-24T00:00:00"/>
    <s v="tier - 1"/>
    <s v="tier - 3"/>
    <s v="R1011"/>
    <x v="44"/>
    <n v="34472.839999999997"/>
  </r>
  <r>
    <s v="Id238"/>
    <s v="Noya"/>
    <n v="41.25"/>
    <n v="5.19"/>
    <s v="No"/>
    <s v="No"/>
    <s v="No"/>
    <n v="0"/>
    <s v="Yes"/>
    <s v="obesity"/>
    <s v="Normal"/>
    <d v="1990-09-24T00:00:00"/>
    <s v="tier - 1"/>
    <s v="tier - 2"/>
    <s v="R1011"/>
    <x v="3"/>
    <n v="34456.269999999997"/>
  </r>
  <r>
    <s v="Id239"/>
    <s v="Heninger"/>
    <n v="33.11"/>
    <n v="4.12"/>
    <s v="No"/>
    <s v="No"/>
    <s v="Yes"/>
    <n v="1"/>
    <s v="Yes"/>
    <s v="obesity"/>
    <s v="Normal"/>
    <d v="2003-10-05T00:00:00"/>
    <s v="tier - 2"/>
    <s v="tier - 1"/>
    <s v="R1013"/>
    <x v="39"/>
    <n v="34439.86"/>
  </r>
  <r>
    <s v="Id240"/>
    <s v="Richardson"/>
    <n v="36.159999999999997"/>
    <n v="5.0999999999999996"/>
    <s v="No"/>
    <s v="No"/>
    <s v="No"/>
    <n v="1"/>
    <s v="Yes"/>
    <s v="obesity"/>
    <s v="Normal"/>
    <d v="1984-10-01T00:00:00"/>
    <s v="tier - 2"/>
    <s v="tier - 3"/>
    <s v="R1011"/>
    <x v="32"/>
    <n v="34402.22"/>
  </r>
  <r>
    <s v="Id241"/>
    <s v="Deucher"/>
    <n v="33.72"/>
    <n v="6.21"/>
    <s v="Yes"/>
    <s v="No"/>
    <s v="Yes"/>
    <n v="1"/>
    <s v="Yes"/>
    <s v="obesity"/>
    <s v="Prediabetes"/>
    <d v="1983-10-02T00:00:00"/>
    <s v="tier - 2"/>
    <s v="tier - 2"/>
    <s v="R1012"/>
    <x v="33"/>
    <n v="34307.22"/>
  </r>
  <r>
    <s v="Id242"/>
    <s v="Wilson"/>
    <n v="37.74"/>
    <n v="9.5299999999999994"/>
    <s v="Yes"/>
    <s v="No"/>
    <s v="No"/>
    <n v="1"/>
    <s v="Yes"/>
    <s v="obesity"/>
    <s v="Diabetes"/>
    <d v="1986-10-11T00:00:00"/>
    <s v="tier - 1"/>
    <s v="tier - 2"/>
    <s v="R1011"/>
    <x v="27"/>
    <n v="34293.120000000003"/>
  </r>
  <r>
    <s v="Id243"/>
    <s v="Hall"/>
    <n v="48.75"/>
    <n v="4.6399999999999997"/>
    <s v="Yes"/>
    <s v="No"/>
    <s v="No"/>
    <n v="1"/>
    <s v="Yes"/>
    <s v="obesity"/>
    <s v="Normal"/>
    <d v="1995-10-30T00:00:00"/>
    <s v="tier - 1"/>
    <s v="tier - 1"/>
    <s v="R1011"/>
    <x v="40"/>
    <n v="34289.43"/>
  </r>
  <r>
    <s v="Id244"/>
    <s v="Reed"/>
    <n v="31.065000000000001"/>
    <n v="5.05"/>
    <s v="No"/>
    <s v="No"/>
    <s v="No"/>
    <n v="1"/>
    <s v="Yes"/>
    <s v="obesity"/>
    <s v="Normal"/>
    <d v="1998-06-11T00:00:00"/>
    <s v="tier - 1"/>
    <s v="tier - 3"/>
    <s v="R1019"/>
    <x v="44"/>
    <n v="34254.050000000003"/>
  </r>
  <r>
    <s v="Id245"/>
    <s v="Frome"/>
    <n v="23.55"/>
    <n v="10.38"/>
    <s v="No"/>
    <s v="No"/>
    <s v="No"/>
    <n v="0"/>
    <s v="Yes"/>
    <s v="Normal weight"/>
    <s v="Diabetes"/>
    <d v="1962-07-05T00:00:00"/>
    <s v="tier - 1"/>
    <s v="tier - 1"/>
    <s v="R1011"/>
    <x v="5"/>
    <n v="34218.019999999997"/>
  </r>
  <r>
    <s v="Id246"/>
    <s v="Creasy"/>
    <n v="30.18"/>
    <n v="8.31"/>
    <s v="Yes"/>
    <s v="No"/>
    <s v="No"/>
    <n v="1"/>
    <s v="Yes"/>
    <s v="obesity"/>
    <s v="Diabetes"/>
    <d v="1975-07-21T00:00:00"/>
    <s v="tier - 2"/>
    <s v="tier - 1"/>
    <s v="R1012"/>
    <x v="28"/>
    <n v="34210.33"/>
  </r>
  <r>
    <s v="Id247"/>
    <s v="Latimer"/>
    <n v="29.94"/>
    <n v="7.59"/>
    <s v="No"/>
    <s v="No"/>
    <s v="No"/>
    <n v="0"/>
    <s v="Yes"/>
    <s v="obesity"/>
    <s v="Diabetes"/>
    <d v="1971-08-25T00:00:00"/>
    <s v="tier - 2"/>
    <s v="tier - 2"/>
    <s v="R1011"/>
    <x v="14"/>
    <n v="34205.07"/>
  </r>
  <r>
    <s v="Id248"/>
    <s v="Wei"/>
    <n v="31.4"/>
    <n v="5.49"/>
    <s v="No"/>
    <s v="No"/>
    <s v="No"/>
    <n v="0"/>
    <s v="Yes"/>
    <s v="obesity"/>
    <s v="Normal"/>
    <d v="1999-11-06T00:00:00"/>
    <s v="tier - 2"/>
    <s v="tier - 3"/>
    <s v="R1011"/>
    <x v="35"/>
    <n v="34166.269999999997"/>
  </r>
  <r>
    <s v="Id249"/>
    <s v="Hayes"/>
    <n v="53.06"/>
    <n v="11.68"/>
    <s v="No"/>
    <s v="No"/>
    <s v="No"/>
    <n v="0"/>
    <s v="Yes"/>
    <s v="obesity"/>
    <s v="Diabetes"/>
    <d v="2002-12-26T00:00:00"/>
    <s v="tier - 2"/>
    <s v="tier - 3"/>
    <s v="R1011"/>
    <x v="43"/>
    <n v="34084.68"/>
  </r>
  <r>
    <s v="Id250"/>
    <s v="Velardo"/>
    <n v="30.25"/>
    <n v="4.1900000000000004"/>
    <s v="No"/>
    <s v="No"/>
    <s v="No"/>
    <n v="2"/>
    <s v="Yes"/>
    <s v="obesity"/>
    <s v="Normal"/>
    <d v="1972-07-26T00:00:00"/>
    <s v="tier - 2"/>
    <s v="tier - 2"/>
    <s v="R1011"/>
    <x v="29"/>
    <n v="34053.360000000001"/>
  </r>
  <r>
    <s v="Id251"/>
    <s v="Kastes"/>
    <n v="46.68"/>
    <n v="4.01"/>
    <s v="No"/>
    <s v="No"/>
    <s v="No"/>
    <n v="0"/>
    <s v="Yes"/>
    <s v="obesity"/>
    <s v="Normal"/>
    <d v="1994-09-25T00:00:00"/>
    <s v="tier - 2"/>
    <s v="tier - 2"/>
    <s v="R1011"/>
    <x v="6"/>
    <n v="33975.47"/>
  </r>
  <r>
    <s v="Id252"/>
    <s v="Escorcia"/>
    <n v="30.4"/>
    <n v="5.91"/>
    <s v="No"/>
    <s v="yes"/>
    <s v="No"/>
    <n v="2"/>
    <s v="Yes"/>
    <s v="obesity"/>
    <s v="Prediabetes"/>
    <d v="2000-12-27T00:00:00"/>
    <s v="tier - 2"/>
    <s v="tier - 2"/>
    <s v="R1012"/>
    <x v="22"/>
    <n v="33907.550000000003"/>
  </r>
  <r>
    <s v="Id253"/>
    <s v="Larscheid"/>
    <n v="30.2"/>
    <n v="4.47"/>
    <s v="Yes"/>
    <s v="No"/>
    <s v="Yes"/>
    <n v="1"/>
    <s v="Yes"/>
    <s v="obesity"/>
    <s v="Normal"/>
    <d v="1997-08-09T00:00:00"/>
    <s v="tier - 2"/>
    <s v="tier - 3"/>
    <s v="R1011"/>
    <x v="31"/>
    <n v="33900.65"/>
  </r>
  <r>
    <s v="Id254"/>
    <s v="O'Bannon"/>
    <n v="51.18"/>
    <n v="4.5599999999999996"/>
    <s v="Yes"/>
    <s v="yes"/>
    <s v="No"/>
    <n v="2"/>
    <s v="Yes"/>
    <s v="obesity"/>
    <s v="Normal"/>
    <d v="2000-10-26T00:00:00"/>
    <s v="tier - 2"/>
    <s v="tier - 3"/>
    <s v="R1011"/>
    <x v="22"/>
    <n v="33829.39"/>
  </r>
  <r>
    <s v="Id255"/>
    <s v="Ridgway"/>
    <n v="22.18"/>
    <n v="9.9"/>
    <s v="No"/>
    <s v="No"/>
    <s v="No"/>
    <n v="0"/>
    <s v="Yes"/>
    <s v="Normal weight"/>
    <s v="Diabetes"/>
    <d v="1962-12-11T00:00:00"/>
    <s v="tier - 1"/>
    <s v="tier - 3"/>
    <s v="R1011"/>
    <x v="5"/>
    <n v="33753.32"/>
  </r>
  <r>
    <s v="Id256"/>
    <s v="Black"/>
    <n v="31.92"/>
    <n v="5.1100000000000003"/>
    <s v="No"/>
    <s v="No"/>
    <s v="Yes"/>
    <n v="1"/>
    <s v="Yes"/>
    <s v="obesity"/>
    <s v="Normal"/>
    <d v="2003-09-12T00:00:00"/>
    <s v="tier - 1"/>
    <s v="tier - 3"/>
    <s v="R1012"/>
    <x v="39"/>
    <n v="33750.29"/>
  </r>
  <r>
    <s v="Id257"/>
    <s v="Canton"/>
    <n v="31.73"/>
    <n v="5.73"/>
    <s v="No"/>
    <s v="yes"/>
    <s v="No"/>
    <n v="1"/>
    <s v="Yes"/>
    <s v="obesity"/>
    <s v="Prediabetes"/>
    <d v="2004-11-01T00:00:00"/>
    <s v="tier - 1"/>
    <s v="tier - 1"/>
    <s v="R1017"/>
    <x v="41"/>
    <n v="33732.69"/>
  </r>
  <r>
    <s v="Id258"/>
    <s v="Fine"/>
    <n v="45.52"/>
    <n v="6.04"/>
    <s v="No"/>
    <s v="No"/>
    <s v="Yes"/>
    <n v="1"/>
    <s v="Yes"/>
    <s v="obesity"/>
    <s v="Prediabetes"/>
    <d v="1993-11-28T00:00:00"/>
    <s v="tier - 2"/>
    <s v="tier - 2"/>
    <s v="R1011"/>
    <x v="21"/>
    <n v="33707.550000000003"/>
  </r>
  <r>
    <s v="Id259"/>
    <s v="Bui"/>
    <n v="52.81"/>
    <n v="5.19"/>
    <s v="No"/>
    <s v="No"/>
    <s v="Yes"/>
    <n v="1"/>
    <s v="Yes"/>
    <s v="obesity"/>
    <s v="Normal"/>
    <d v="2003-09-09T00:00:00"/>
    <s v="tier - 1"/>
    <s v="tier - 2"/>
    <s v="R1011"/>
    <x v="39"/>
    <n v="33611.71"/>
  </r>
  <r>
    <s v="Id260"/>
    <s v="Riepma"/>
    <n v="33.58"/>
    <n v="5.56"/>
    <s v="No"/>
    <s v="No"/>
    <s v="No"/>
    <n v="1"/>
    <s v="Yes"/>
    <s v="obesity"/>
    <s v="Normal"/>
    <d v="1984-07-22T00:00:00"/>
    <s v="tier - 2"/>
    <s v="tier - 3"/>
    <s v="R1011"/>
    <x v="32"/>
    <n v="33527.1"/>
  </r>
  <r>
    <s v="Id261"/>
    <s v="Inman"/>
    <n v="30.684999999999999"/>
    <n v="8.23"/>
    <s v="No"/>
    <s v="No"/>
    <s v="No"/>
    <n v="0"/>
    <s v="Yes"/>
    <s v="obesity"/>
    <s v="Diabetes"/>
    <d v="2002-08-25T00:00:00"/>
    <s v="tier - 1"/>
    <s v="tier - 1"/>
    <s v="R1018"/>
    <x v="43"/>
    <n v="33475.82"/>
  </r>
  <r>
    <s v="Id262"/>
    <s v="Kruzel"/>
    <n v="37.524999999999999"/>
    <n v="9.0299999999999994"/>
    <s v="Yes"/>
    <s v="No"/>
    <s v="No"/>
    <n v="2"/>
    <s v="No"/>
    <s v="obesity"/>
    <s v="Diabetes"/>
    <d v="1970-06-18T00:00:00"/>
    <s v="tier - 2"/>
    <s v="tier - 2"/>
    <s v="R1012"/>
    <x v="2"/>
    <n v="33471.97"/>
  </r>
  <r>
    <s v="Id263"/>
    <s v="Lindsay"/>
    <n v="34.5"/>
    <n v="4.07"/>
    <s v="Yes"/>
    <s v="No"/>
    <s v="No"/>
    <n v="0"/>
    <s v="Yes"/>
    <s v="obesity"/>
    <s v="Normal"/>
    <d v="1985-12-07T00:00:00"/>
    <s v="tier - 2"/>
    <s v="tier - 2"/>
    <s v="R1011"/>
    <x v="18"/>
    <n v="33450.99"/>
  </r>
  <r>
    <s v="Id264"/>
    <s v="Land"/>
    <n v="28.16"/>
    <n v="5.77"/>
    <s v="No"/>
    <s v="No"/>
    <s v="No"/>
    <n v="2"/>
    <s v="Yes"/>
    <s v="Over weight"/>
    <s v="Prediabetes"/>
    <d v="1972-09-05T00:00:00"/>
    <s v="tier - 2"/>
    <s v="tier - 3"/>
    <s v="R1011"/>
    <x v="29"/>
    <n v="33344.449999999997"/>
  </r>
  <r>
    <s v="Id265"/>
    <s v="Brecher"/>
    <n v="30.02"/>
    <n v="5.98"/>
    <s v="No"/>
    <s v="No"/>
    <s v="Yes"/>
    <n v="1"/>
    <s v="Yes"/>
    <s v="obesity"/>
    <s v="Prediabetes"/>
    <d v="2003-11-28T00:00:00"/>
    <s v="tier - 2"/>
    <s v="tier - 3"/>
    <s v="R1012"/>
    <x v="39"/>
    <n v="33307.550000000003"/>
  </r>
  <r>
    <s v="Id266"/>
    <s v="Debolt"/>
    <n v="37.82"/>
    <n v="6.01"/>
    <s v="No"/>
    <s v="No"/>
    <s v="No"/>
    <n v="0"/>
    <s v="Yes"/>
    <s v="obesity"/>
    <s v="Prediabetes"/>
    <d v="1990-10-12T00:00:00"/>
    <s v="tier - 2"/>
    <s v="tier - 1"/>
    <s v="R1011"/>
    <x v="3"/>
    <n v="33292.83"/>
  </r>
  <r>
    <s v="Id267"/>
    <s v="Oswalt"/>
    <n v="33.14"/>
    <n v="5.67"/>
    <s v="Yes"/>
    <s v="No"/>
    <s v="No"/>
    <n v="0"/>
    <s v="Yes"/>
    <s v="obesity"/>
    <s v="Normal"/>
    <d v="1985-07-15T00:00:00"/>
    <s v="tier - 2"/>
    <s v="tier - 1"/>
    <s v="R1011"/>
    <x v="18"/>
    <n v="33121"/>
  </r>
  <r>
    <s v="Id268"/>
    <s v="Boyd"/>
    <n v="25.14"/>
    <n v="6.02"/>
    <s v="Yes"/>
    <s v="No"/>
    <s v="Yes"/>
    <n v="1"/>
    <s v="Yes"/>
    <s v="Over weight"/>
    <s v="Prediabetes"/>
    <d v="1969-10-30T00:00:00"/>
    <s v="tier - 2"/>
    <s v="tier - 2"/>
    <s v="R1011"/>
    <x v="16"/>
    <n v="33090.660000000003"/>
  </r>
  <r>
    <s v="Id269"/>
    <s v="Bulewich"/>
    <n v="20.18"/>
    <n v="11.19"/>
    <s v="No"/>
    <s v="No"/>
    <s v="No"/>
    <n v="0"/>
    <s v="Yes"/>
    <s v="Normal weight"/>
    <s v="Diabetes"/>
    <d v="1962-07-01T00:00:00"/>
    <s v="tier - 1"/>
    <s v="tier - 2"/>
    <s v="R1011"/>
    <x v="5"/>
    <n v="33074.94"/>
  </r>
  <r>
    <s v="Id270"/>
    <s v="Fukuda"/>
    <n v="44.36"/>
    <n v="5.1100000000000003"/>
    <s v="No"/>
    <s v="No"/>
    <s v="No"/>
    <n v="0"/>
    <s v="Yes"/>
    <s v="obesity"/>
    <s v="Normal"/>
    <d v="1994-07-28T00:00:00"/>
    <s v="tier - 1"/>
    <s v="tier - 2"/>
    <s v="R1011"/>
    <x v="6"/>
    <n v="33057.230000000003"/>
  </r>
  <r>
    <s v="Id271"/>
    <s v="Phillips"/>
    <n v="23.82"/>
    <n v="10.85"/>
    <s v="Yes"/>
    <s v="No"/>
    <s v="No"/>
    <n v="0"/>
    <s v="Yes"/>
    <s v="Normal weight"/>
    <s v="Diabetes"/>
    <d v="1967-07-10T00:00:00"/>
    <s v="tier - 2"/>
    <s v="tier - 3"/>
    <s v="R1011"/>
    <x v="23"/>
    <n v="33025.32"/>
  </r>
  <r>
    <s v="Id272"/>
    <s v="Maddison"/>
    <n v="45"/>
    <n v="5.24"/>
    <s v="Yes"/>
    <s v="No"/>
    <s v="No"/>
    <n v="1"/>
    <s v="Yes"/>
    <s v="obesity"/>
    <s v="Normal"/>
    <d v="1995-07-08T00:00:00"/>
    <s v="tier - 1"/>
    <s v="tier - 1"/>
    <s v="R1011"/>
    <x v="40"/>
    <n v="33017.46"/>
  </r>
  <r>
    <s v="Id273"/>
    <s v="Lockwood"/>
    <n v="26.62"/>
    <n v="10.08"/>
    <s v="No"/>
    <s v="No"/>
    <s v="No"/>
    <n v="0"/>
    <s v="Yes"/>
    <s v="Over weight"/>
    <s v="Diabetes"/>
    <d v="1971-08-24T00:00:00"/>
    <s v="tier - 2"/>
    <s v="tier - 1"/>
    <s v="R1011"/>
    <x v="14"/>
    <n v="32947.629999999997"/>
  </r>
  <r>
    <s v="Id274"/>
    <s v="Defilippi"/>
    <n v="32.67"/>
    <n v="10.97"/>
    <s v="Yes"/>
    <s v="No"/>
    <s v="No"/>
    <n v="0"/>
    <s v="Yes"/>
    <s v="obesity"/>
    <s v="Diabetes"/>
    <d v="1981-11-17T00:00:00"/>
    <s v="tier - 2"/>
    <s v="tier - 3"/>
    <s v="R1011"/>
    <x v="36"/>
    <n v="32906.69"/>
  </r>
  <r>
    <s v="Id275"/>
    <s v="Jackson"/>
    <n v="44.44"/>
    <n v="4.9000000000000004"/>
    <s v="Yes"/>
    <s v="No"/>
    <s v="No"/>
    <n v="1"/>
    <s v="Yes"/>
    <s v="obesity"/>
    <s v="Normal"/>
    <d v="1995-12-04T00:00:00"/>
    <s v="tier - 1"/>
    <s v="tier - 2"/>
    <s v="R1011"/>
    <x v="40"/>
    <n v="32827.51"/>
  </r>
  <r>
    <s v="Id276"/>
    <s v="Ozahowski"/>
    <n v="28.31"/>
    <n v="5.33"/>
    <s v="No"/>
    <s v="No"/>
    <s v="No"/>
    <n v="0"/>
    <s v="Yes"/>
    <s v="Over weight"/>
    <s v="Normal"/>
    <d v="1980-12-12T00:00:00"/>
    <s v="tier - 1"/>
    <s v="tier - 3"/>
    <s v="R1012"/>
    <x v="26"/>
    <n v="32787.46"/>
  </r>
  <r>
    <s v="Id277"/>
    <s v="Guthals"/>
    <n v="25.05"/>
    <n v="4.6100000000000003"/>
    <s v="No"/>
    <s v="No"/>
    <s v="No"/>
    <n v="2"/>
    <s v="Yes"/>
    <s v="Over weight"/>
    <s v="Normal"/>
    <d v="1972-11-07T00:00:00"/>
    <s v="tier - 2"/>
    <s v="tier - 2"/>
    <s v="R1012"/>
    <x v="29"/>
    <n v="32765.33"/>
  </r>
  <r>
    <s v="Id278"/>
    <s v="Yates"/>
    <n v="28.34"/>
    <n v="8.18"/>
    <s v="No"/>
    <s v="No"/>
    <s v="No"/>
    <n v="0"/>
    <s v="Yes"/>
    <s v="Over weight"/>
    <s v="Diabetes"/>
    <d v="1974-12-06T00:00:00"/>
    <s v="tier - 1"/>
    <s v="tier - 1"/>
    <s v="R1011"/>
    <x v="20"/>
    <n v="32760.48"/>
  </r>
  <r>
    <s v="Id279"/>
    <s v="Samuelson"/>
    <n v="17.765000000000001"/>
    <n v="5.62"/>
    <s v="No"/>
    <s v="No"/>
    <s v="No"/>
    <n v="0"/>
    <s v="Yes"/>
    <s v="Under weight"/>
    <s v="Normal"/>
    <d v="1990-07-09T00:00:00"/>
    <s v="tier - 2"/>
    <s v="tier - 1"/>
    <s v="R1012"/>
    <x v="3"/>
    <n v="32734.19"/>
  </r>
  <r>
    <s v="Id280"/>
    <s v="Lemos"/>
    <n v="36.119999999999997"/>
    <n v="5.82"/>
    <s v="No"/>
    <s v="No"/>
    <s v="No"/>
    <n v="0"/>
    <s v="Yes"/>
    <s v="obesity"/>
    <s v="Prediabetes"/>
    <d v="1990-09-30T00:00:00"/>
    <s v="tier - 1"/>
    <s v="tier - 2"/>
    <s v="R1011"/>
    <x v="3"/>
    <n v="32716.2"/>
  </r>
  <r>
    <s v="Id281"/>
    <s v="Seynders"/>
    <n v="23.19"/>
    <n v="7.66"/>
    <s v="No"/>
    <s v="No"/>
    <s v="No"/>
    <n v="0"/>
    <s v="Yes"/>
    <s v="Normal weight"/>
    <s v="Diabetes"/>
    <d v="1968-11-01T00:00:00"/>
    <s v="tier - 2"/>
    <s v="tier - 3"/>
    <s v="R1011"/>
    <x v="0"/>
    <n v="32686.080000000002"/>
  </r>
  <r>
    <s v="Id282"/>
    <s v="Saunders"/>
    <n v="35.99"/>
    <n v="4.2300000000000004"/>
    <s v="No"/>
    <s v="No"/>
    <s v="No"/>
    <n v="0"/>
    <s v="Yes"/>
    <s v="obesity"/>
    <s v="Normal"/>
    <d v="1990-07-13T00:00:00"/>
    <s v="tier - 1"/>
    <s v="tier - 1"/>
    <s v="R1011"/>
    <x v="3"/>
    <n v="32672.11"/>
  </r>
  <r>
    <s v="Id283"/>
    <s v="Walker"/>
    <n v="30.25"/>
    <n v="5.58"/>
    <s v="No"/>
    <s v="No"/>
    <s v="Yes"/>
    <n v="1"/>
    <s v="Yes"/>
    <s v="obesity"/>
    <s v="Normal"/>
    <d v="2003-10-08T00:00:00"/>
    <s v="tier - 1"/>
    <s v="tier - 2"/>
    <s v="R1013"/>
    <x v="39"/>
    <n v="32548.34"/>
  </r>
  <r>
    <s v="Id284"/>
    <s v="Lam"/>
    <n v="26.24"/>
    <n v="6.26"/>
    <s v="Yes"/>
    <s v="No"/>
    <s v="No"/>
    <n v="0"/>
    <s v="Yes"/>
    <s v="Over weight"/>
    <s v="Prediabetes"/>
    <d v="1976-09-19T00:00:00"/>
    <s v="tier - 2"/>
    <s v="tier - 1"/>
    <s v="R1011"/>
    <x v="17"/>
    <n v="32485.46"/>
  </r>
  <r>
    <s v="Id285"/>
    <s v="Sweigart"/>
    <n v="31.36"/>
    <n v="10.6"/>
    <s v="Yes"/>
    <s v="No"/>
    <s v="No"/>
    <n v="0"/>
    <s v="Yes"/>
    <s v="obesity"/>
    <s v="Diabetes"/>
    <d v="1981-09-27T00:00:00"/>
    <s v="tier - 2"/>
    <s v="tier - 2"/>
    <s v="R1011"/>
    <x v="36"/>
    <n v="32462.35"/>
  </r>
  <r>
    <s v="Id286"/>
    <s v="Sieczkowski"/>
    <n v="25.69"/>
    <n v="4.78"/>
    <s v="Yes"/>
    <s v="No"/>
    <s v="No"/>
    <n v="0"/>
    <s v="Yes"/>
    <s v="Over weight"/>
    <s v="Normal"/>
    <d v="1976-08-09T00:00:00"/>
    <s v="tier - 2"/>
    <s v="tier - 3"/>
    <s v="R1011"/>
    <x v="17"/>
    <n v="32430.22"/>
  </r>
  <r>
    <s v="Id287"/>
    <s v="Jurgens"/>
    <n v="25.46"/>
    <n v="6.03"/>
    <s v="No"/>
    <s v="No"/>
    <s v="No"/>
    <n v="2"/>
    <s v="Yes"/>
    <s v="Over weight"/>
    <s v="Prediabetes"/>
    <d v="1972-10-19T00:00:00"/>
    <s v="tier - 2"/>
    <s v="tier - 2"/>
    <s v="R1011"/>
    <x v="29"/>
    <n v="32428.63"/>
  </r>
  <r>
    <s v="Id288"/>
    <s v="Hackman"/>
    <n v="31.83"/>
    <n v="11.55"/>
    <s v="Yes"/>
    <s v="No"/>
    <s v="No"/>
    <n v="1"/>
    <s v="Yes"/>
    <s v="obesity"/>
    <s v="Diabetes"/>
    <d v="1986-12-02T00:00:00"/>
    <s v="tier - 2"/>
    <s v="tier - 2"/>
    <s v="R1011"/>
    <x v="27"/>
    <n v="32288.49"/>
  </r>
  <r>
    <s v="Id289"/>
    <s v="Klarich"/>
    <n v="24.43"/>
    <n v="7.59"/>
    <s v="Yes"/>
    <s v="No"/>
    <s v="No"/>
    <n v="1"/>
    <s v="Yes"/>
    <s v="Normal weight"/>
    <s v="Diabetes"/>
    <d v="1975-12-17T00:00:00"/>
    <s v="tier - 2"/>
    <s v="tier - 3"/>
    <s v="R1012"/>
    <x v="28"/>
    <n v="32259.96"/>
  </r>
  <r>
    <s v="Id290"/>
    <s v="Schulten"/>
    <n v="41.9"/>
    <n v="4.26"/>
    <s v="No"/>
    <s v="No"/>
    <s v="No"/>
    <n v="0"/>
    <s v="Yes"/>
    <s v="obesity"/>
    <s v="Normal"/>
    <d v="1994-09-08T00:00:00"/>
    <s v="tier - 2"/>
    <s v="tier - 1"/>
    <s v="R1011"/>
    <x v="6"/>
    <n v="32222.81"/>
  </r>
  <r>
    <s v="Id291"/>
    <s v="Fagerstrom"/>
    <n v="22.88"/>
    <n v="5.9"/>
    <s v="Yes"/>
    <s v="No"/>
    <s v="Yes"/>
    <n v="1"/>
    <s v="Yes"/>
    <s v="Normal weight"/>
    <s v="Prediabetes"/>
    <d v="1969-09-11T00:00:00"/>
    <s v="tier - 1"/>
    <s v="tier - 2"/>
    <s v="R1011"/>
    <x v="16"/>
    <n v="32192.76"/>
  </r>
  <r>
    <s v="Id292"/>
    <s v="Bien"/>
    <n v="29.734999999999999"/>
    <n v="7.79"/>
    <s v="No"/>
    <s v="No"/>
    <s v="No"/>
    <n v="0"/>
    <s v="No"/>
    <s v="Over weight"/>
    <s v="Diabetes"/>
    <d v="1978-11-10T00:00:00"/>
    <s v="tier - 1"/>
    <s v="tier - 3"/>
    <s v="R1017"/>
    <x v="9"/>
    <n v="32108.66"/>
  </r>
  <r>
    <s v="Id293"/>
    <s v="Hess"/>
    <n v="40.74"/>
    <n v="5.28"/>
    <s v="No"/>
    <s v="No"/>
    <s v="Yes"/>
    <n v="1"/>
    <s v="Yes"/>
    <s v="obesity"/>
    <s v="Normal"/>
    <d v="1993-09-13T00:00:00"/>
    <s v="tier - 1"/>
    <s v="tier - 3"/>
    <s v="R1011"/>
    <x v="21"/>
    <n v="32086.21"/>
  </r>
  <r>
    <s v="Id294"/>
    <s v="Shaw"/>
    <n v="24.14"/>
    <n v="5.87"/>
    <s v="No"/>
    <s v="No"/>
    <s v="No"/>
    <n v="2"/>
    <s v="Yes"/>
    <s v="Normal weight"/>
    <s v="Prediabetes"/>
    <d v="1972-09-21T00:00:00"/>
    <s v="tier - 2"/>
    <s v="tier - 1"/>
    <s v="R1011"/>
    <x v="29"/>
    <n v="31980.89"/>
  </r>
  <r>
    <s v="Id295"/>
    <s v="Williams"/>
    <n v="25.15"/>
    <n v="9.08"/>
    <s v="Yes"/>
    <s v="No"/>
    <s v="No"/>
    <n v="1"/>
    <s v="Yes"/>
    <s v="Over weight"/>
    <s v="Diabetes"/>
    <d v="1975-09-25T00:00:00"/>
    <s v="tier - 2"/>
    <s v="tier - 3"/>
    <s v="R1011"/>
    <x v="28"/>
    <n v="31897.1"/>
  </r>
  <r>
    <s v="Id296"/>
    <s v="Menzies"/>
    <n v="28.71"/>
    <n v="5.2"/>
    <s v="No"/>
    <s v="No"/>
    <s v="No"/>
    <n v="1"/>
    <s v="Yes"/>
    <s v="Over weight"/>
    <s v="Normal"/>
    <d v="1984-09-10T00:00:00"/>
    <s v="tier - 2"/>
    <s v="tier - 1"/>
    <s v="R1011"/>
    <x v="32"/>
    <n v="31743.919999999998"/>
  </r>
  <r>
    <s v="Id297"/>
    <s v="Buehler"/>
    <n v="23"/>
    <n v="5.48"/>
    <s v="No"/>
    <s v="No"/>
    <s v="No"/>
    <n v="0"/>
    <s v="Yes"/>
    <s v="Normal weight"/>
    <s v="Normal"/>
    <d v="1977-10-14T00:00:00"/>
    <s v="tier - 2"/>
    <s v="tier - 2"/>
    <s v="R1012"/>
    <x v="1"/>
    <n v="31736.7"/>
  </r>
  <r>
    <s v="Id298"/>
    <s v="Degen"/>
    <n v="36.86"/>
    <n v="11.95"/>
    <s v="No"/>
    <s v="No"/>
    <s v="No"/>
    <n v="0"/>
    <s v="No"/>
    <s v="obesity"/>
    <s v="Diabetes"/>
    <d v="1960-12-13T00:00:00"/>
    <s v="tier - 2"/>
    <s v="tier - 1"/>
    <s v="R1024"/>
    <x v="15"/>
    <n v="31620"/>
  </r>
  <r>
    <s v="Id299"/>
    <s v="Arsenault"/>
    <n v="24.25"/>
    <n v="8.6999999999999993"/>
    <s v="Yes"/>
    <s v="No"/>
    <s v="No"/>
    <n v="1"/>
    <s v="Yes"/>
    <s v="Normal weight"/>
    <s v="Diabetes"/>
    <d v="1975-10-29T00:00:00"/>
    <s v="tier - 2"/>
    <s v="tier - 1"/>
    <s v="R1011"/>
    <x v="28"/>
    <n v="31591.82"/>
  </r>
  <r>
    <s v="Id300"/>
    <s v="Hoff"/>
    <n v="23.85"/>
    <n v="7.84"/>
    <s v="No"/>
    <s v="No"/>
    <s v="No"/>
    <n v="0"/>
    <s v="Yes"/>
    <s v="Normal weight"/>
    <s v="Diabetes"/>
    <d v="1974-10-08T00:00:00"/>
    <s v="tier - 2"/>
    <s v="tier - 3"/>
    <s v="R1011"/>
    <x v="20"/>
    <n v="31368.81"/>
  </r>
  <r>
    <s v="Id301"/>
    <s v="Hall"/>
    <n v="40.020000000000003"/>
    <n v="5.19"/>
    <s v="Yes"/>
    <s v="No"/>
    <s v="No"/>
    <n v="1"/>
    <s v="Yes"/>
    <s v="obesity"/>
    <s v="Normal"/>
    <d v="1995-09-27T00:00:00"/>
    <s v="tier - 2"/>
    <s v="tier - 2"/>
    <s v="R1011"/>
    <x v="40"/>
    <n v="31328.27"/>
  </r>
  <r>
    <s v="Id302"/>
    <s v="Ashley"/>
    <n v="19.170000000000002"/>
    <n v="8.41"/>
    <s v="No"/>
    <s v="No"/>
    <s v="No"/>
    <n v="0"/>
    <s v="Yes"/>
    <s v="Normal weight"/>
    <s v="Diabetes"/>
    <d v="1968-07-09T00:00:00"/>
    <s v="tier - 2"/>
    <s v="tier - 1"/>
    <s v="R1011"/>
    <x v="0"/>
    <n v="31322.53"/>
  </r>
  <r>
    <s v="Id303"/>
    <s v="Rindahl"/>
    <n v="43.53"/>
    <n v="5.86"/>
    <s v="Yes"/>
    <s v="yes"/>
    <s v="No"/>
    <n v="2"/>
    <s v="Yes"/>
    <s v="obesity"/>
    <s v="Prediabetes"/>
    <d v="2000-07-22T00:00:00"/>
    <s v="tier - 1"/>
    <s v="tier - 1"/>
    <s v="R1011"/>
    <x v="22"/>
    <n v="31234.560000000001"/>
  </r>
  <r>
    <s v="Id304"/>
    <s v="Clark"/>
    <n v="46.06"/>
    <n v="4.18"/>
    <s v="No"/>
    <s v="yes"/>
    <s v="No"/>
    <n v="1"/>
    <s v="Yes"/>
    <s v="obesity"/>
    <s v="Normal"/>
    <d v="2004-11-09T00:00:00"/>
    <s v="tier - 2"/>
    <s v="tier - 1"/>
    <s v="R1011"/>
    <x v="41"/>
    <n v="31196.61"/>
  </r>
  <r>
    <s v="Id305"/>
    <s v="Irish"/>
    <n v="29.92"/>
    <n v="11.99"/>
    <s v="Yes"/>
    <s v="No"/>
    <s v="No"/>
    <n v="2"/>
    <s v="Yes"/>
    <s v="obesity"/>
    <s v="Diabetes"/>
    <d v="1961-09-09T00:00:00"/>
    <s v="tier - 2"/>
    <s v="tier - 2"/>
    <s v="R1013"/>
    <x v="12"/>
    <n v="30942.19"/>
  </r>
  <r>
    <s v="Id306"/>
    <s v="Richardson"/>
    <n v="28.46"/>
    <n v="4.8499999999999996"/>
    <s v="Yes"/>
    <s v="No"/>
    <s v="No"/>
    <n v="1"/>
    <s v="Yes"/>
    <s v="Over weight"/>
    <s v="Normal"/>
    <d v="1988-09-05T00:00:00"/>
    <s v="tier - 2"/>
    <s v="tier - 1"/>
    <s v="R1011"/>
    <x v="24"/>
    <n v="30763.01"/>
  </r>
  <r>
    <s v="Id307"/>
    <s v="Dewitt"/>
    <n v="24.56"/>
    <n v="6.18"/>
    <s v="Yes"/>
    <s v="No"/>
    <s v="Yes"/>
    <n v="1"/>
    <s v="Yes"/>
    <s v="Normal weight"/>
    <s v="Prediabetes"/>
    <d v="1983-12-21T00:00:00"/>
    <s v="tier - 2"/>
    <s v="tier - 3"/>
    <s v="R1011"/>
    <x v="33"/>
    <n v="30724.44"/>
  </r>
  <r>
    <s v="Id308"/>
    <s v="Hickman"/>
    <n v="41.19"/>
    <n v="6.37"/>
    <s v="No"/>
    <s v="No"/>
    <s v="No"/>
    <n v="0"/>
    <s v="Yes"/>
    <s v="obesity"/>
    <s v="Prediabetes"/>
    <d v="1999-09-21T00:00:00"/>
    <s v="tier - 1"/>
    <s v="tier - 2"/>
    <s v="R1011"/>
    <x v="35"/>
    <n v="30697.71"/>
  </r>
  <r>
    <s v="Id309"/>
    <s v="Gonzalez"/>
    <n v="18.63"/>
    <n v="9.81"/>
    <s v="Yes"/>
    <s v="No"/>
    <s v="No"/>
    <n v="2"/>
    <s v="Yes"/>
    <s v="Normal weight"/>
    <s v="Diabetes"/>
    <d v="1970-11-11T00:00:00"/>
    <s v="tier - 2"/>
    <s v="tier - 3"/>
    <s v="R1011"/>
    <x v="2"/>
    <n v="30625.65"/>
  </r>
  <r>
    <s v="Id310"/>
    <s v="Difani"/>
    <n v="26.26"/>
    <n v="11.8"/>
    <s v="Yes"/>
    <s v="No"/>
    <s v="No"/>
    <n v="1"/>
    <s v="Yes"/>
    <s v="Over weight"/>
    <s v="Diabetes"/>
    <d v="1986-08-10T00:00:00"/>
    <s v="tier - 2"/>
    <s v="tier - 1"/>
    <s v="R1011"/>
    <x v="27"/>
    <n v="30530.5"/>
  </r>
  <r>
    <s v="Id311"/>
    <s v="Turner"/>
    <n v="22.37"/>
    <n v="5.86"/>
    <s v="Yes"/>
    <s v="No"/>
    <s v="Yes"/>
    <n v="1"/>
    <s v="Yes"/>
    <s v="Normal weight"/>
    <s v="Prediabetes"/>
    <d v="1983-09-03T00:00:00"/>
    <s v="tier - 2"/>
    <s v="tier - 1"/>
    <s v="R1012"/>
    <x v="33"/>
    <n v="30457.37"/>
  </r>
  <r>
    <s v="Id312"/>
    <s v="Widmann"/>
    <n v="39.619999999999997"/>
    <n v="4.28"/>
    <s v="No"/>
    <s v="No"/>
    <s v="No"/>
    <n v="1"/>
    <s v="Yes"/>
    <s v="obesity"/>
    <s v="Normal"/>
    <d v="1998-10-28T00:00:00"/>
    <s v="tier - 2"/>
    <s v="tier - 3"/>
    <s v="R1011"/>
    <x v="44"/>
    <n v="30422.03"/>
  </r>
  <r>
    <s v="Id313"/>
    <s v="Tunney"/>
    <n v="18.329999999999998"/>
    <n v="4.16"/>
    <s v="Yes"/>
    <s v="No"/>
    <s v="No"/>
    <n v="0"/>
    <s v="Yes"/>
    <s v="Under weight"/>
    <s v="Normal"/>
    <d v="1976-09-03T00:00:00"/>
    <s v="tier - 2"/>
    <s v="tier - 3"/>
    <s v="R1012"/>
    <x v="17"/>
    <n v="30409.53"/>
  </r>
  <r>
    <s v="Id314"/>
    <s v="San Juan"/>
    <n v="17.11"/>
    <n v="4.9800000000000004"/>
    <s v="Yes"/>
    <s v="No"/>
    <s v="Yes"/>
    <n v="1"/>
    <s v="Yes"/>
    <s v="Under weight"/>
    <s v="Normal"/>
    <d v="1969-07-30T00:00:00"/>
    <s v="tier - 2"/>
    <s v="tier - 2"/>
    <s v="R1011"/>
    <x v="16"/>
    <n v="30366.93"/>
  </r>
  <r>
    <s v="Id315"/>
    <s v="Croll"/>
    <n v="43.5"/>
    <n v="6.38"/>
    <s v="No"/>
    <s v="yes"/>
    <s v="No"/>
    <n v="1"/>
    <s v="Yes"/>
    <s v="obesity"/>
    <s v="Prediabetes"/>
    <d v="2004-06-01T00:00:00"/>
    <s v="tier - 2"/>
    <s v="tier - 2"/>
    <s v="R1011"/>
    <x v="39"/>
    <n v="30328.27"/>
  </r>
  <r>
    <s v="Id316"/>
    <s v="Rolfes"/>
    <n v="25.364999999999998"/>
    <n v="5.19"/>
    <s v="No"/>
    <s v="No"/>
    <s v="No"/>
    <n v="2"/>
    <s v="No"/>
    <s v="Over weight"/>
    <s v="Normal"/>
    <d v="1972-07-24T00:00:00"/>
    <s v="tier - 1"/>
    <s v="tier - 1"/>
    <s v="R1012"/>
    <x v="29"/>
    <n v="30284.639999999999"/>
  </r>
  <r>
    <s v="Id317"/>
    <s v="Hinkle"/>
    <n v="28.594999999999999"/>
    <n v="10.210000000000001"/>
    <s v="No"/>
    <s v="No"/>
    <s v="No"/>
    <n v="0"/>
    <s v="No"/>
    <s v="Over weight"/>
    <s v="Diabetes"/>
    <d v="1962-09-15T00:00:00"/>
    <s v="tier - 1"/>
    <s v="tier - 1"/>
    <s v="R1014"/>
    <x v="5"/>
    <n v="30260"/>
  </r>
  <r>
    <s v="Id318"/>
    <s v="Leuchanka"/>
    <n v="29.83"/>
    <n v="9.6999999999999993"/>
    <s v="Yes"/>
    <s v="No"/>
    <s v="Yes"/>
    <n v="1"/>
    <s v="Yes"/>
    <s v="Over weight"/>
    <s v="Diabetes"/>
    <d v="1963-09-13T00:00:00"/>
    <s v="tier - 1"/>
    <s v="tier - 1"/>
    <s v="R1014"/>
    <x v="8"/>
    <n v="30184.94"/>
  </r>
  <r>
    <s v="Id319"/>
    <s v="Ayr"/>
    <n v="24.7"/>
    <n v="10.25"/>
    <s v="No"/>
    <s v="No"/>
    <s v="No"/>
    <n v="3"/>
    <s v="No"/>
    <s v="Normal weight"/>
    <s v="Diabetes"/>
    <d v="1958-08-11T00:00:00"/>
    <s v="tier - 1"/>
    <s v="tier - 3"/>
    <s v="R1012"/>
    <x v="7"/>
    <n v="30166.62"/>
  </r>
  <r>
    <s v="Id320"/>
    <s v="Siegel"/>
    <n v="17.940000000000001"/>
    <n v="9.77"/>
    <s v="No"/>
    <s v="No"/>
    <s v="No"/>
    <n v="0"/>
    <s v="Yes"/>
    <s v="Under weight"/>
    <s v="Diabetes"/>
    <d v="1971-12-25T00:00:00"/>
    <s v="tier - 2"/>
    <s v="tier - 3"/>
    <s v="R1011"/>
    <x v="14"/>
    <n v="30134.75"/>
  </r>
  <r>
    <s v="Id321"/>
    <s v="Penrose"/>
    <n v="21.08"/>
    <n v="4.83"/>
    <s v="No"/>
    <s v="No"/>
    <s v="Yes"/>
    <n v="1"/>
    <s v="Yes"/>
    <s v="Normal weight"/>
    <s v="Normal"/>
    <d v="1979-09-02T00:00:00"/>
    <s v="tier - 2"/>
    <s v="tier - 3"/>
    <s v="R1011"/>
    <x v="19"/>
    <n v="30095.97"/>
  </r>
  <r>
    <s v="Id322"/>
    <s v="Schuler"/>
    <n v="37.715000000000003"/>
    <n v="10.86"/>
    <s v="Yes"/>
    <s v="No"/>
    <s v="No"/>
    <n v="0"/>
    <s v="No"/>
    <s v="obesity"/>
    <s v="Diabetes"/>
    <d v="1967-06-16T00:00:00"/>
    <s v="tier - 1"/>
    <s v="tier - 1"/>
    <s v="R1012"/>
    <x v="23"/>
    <n v="30063.58"/>
  </r>
  <r>
    <s v="Id323"/>
    <s v="Walker"/>
    <n v="22.39"/>
    <n v="9.5299999999999994"/>
    <s v="Yes"/>
    <s v="No"/>
    <s v="No"/>
    <n v="0"/>
    <s v="Yes"/>
    <s v="Normal weight"/>
    <s v="Diabetes"/>
    <d v="1981-08-04T00:00:00"/>
    <s v="tier - 2"/>
    <s v="tier - 3"/>
    <s v="R1012"/>
    <x v="36"/>
    <n v="30026.87"/>
  </r>
  <r>
    <s v="Id324"/>
    <s v="Stange"/>
    <n v="28.78"/>
    <n v="5.68"/>
    <s v="No"/>
    <s v="No"/>
    <s v="No"/>
    <n v="0"/>
    <s v="Yes"/>
    <s v="Over weight"/>
    <s v="Normal"/>
    <d v="1991-10-05T00:00:00"/>
    <s v="tier - 1"/>
    <s v="tier - 1"/>
    <s v="R1011"/>
    <x v="42"/>
    <n v="29969.67"/>
  </r>
  <r>
    <s v="Id325"/>
    <s v="Roy"/>
    <n v="18.329999999999998"/>
    <n v="5.57"/>
    <s v="Yes"/>
    <s v="No"/>
    <s v="No"/>
    <n v="0"/>
    <s v="Yes"/>
    <s v="Under weight"/>
    <s v="Normal"/>
    <d v="1976-06-12T00:00:00"/>
    <s v="tier - 1"/>
    <s v="tier - 1"/>
    <s v="R1011"/>
    <x v="17"/>
    <n v="29933.75"/>
  </r>
  <r>
    <s v="Id326"/>
    <s v="Potere"/>
    <n v="26.39"/>
    <n v="4.58"/>
    <s v="Yes"/>
    <s v="No"/>
    <s v="No"/>
    <n v="1"/>
    <s v="Yes"/>
    <s v="Over weight"/>
    <s v="Normal"/>
    <d v="1988-12-30T00:00:00"/>
    <s v="tier - 1"/>
    <s v="tier - 1"/>
    <s v="R1011"/>
    <x v="24"/>
    <n v="29929.56"/>
  </r>
  <r>
    <s v="Id327"/>
    <s v="Podgurski"/>
    <n v="19.260000000000002"/>
    <n v="8.9600000000000009"/>
    <s v="Yes"/>
    <s v="No"/>
    <s v="No"/>
    <n v="1"/>
    <s v="Yes"/>
    <s v="Normal weight"/>
    <s v="Diabetes"/>
    <d v="1975-08-19T00:00:00"/>
    <s v="tier - 1"/>
    <s v="tier - 3"/>
    <s v="R1011"/>
    <x v="28"/>
    <n v="29899.25"/>
  </r>
  <r>
    <s v="Id328"/>
    <s v="Diamond"/>
    <n v="26.92"/>
    <n v="6.09"/>
    <s v="No"/>
    <s v="No"/>
    <s v="No"/>
    <n v="0"/>
    <s v="Yes"/>
    <s v="Over weight"/>
    <s v="Prediabetes"/>
    <d v="1989-12-30T00:00:00"/>
    <s v="tier - 1"/>
    <s v="tier - 3"/>
    <s v="R1011"/>
    <x v="4"/>
    <n v="29852.48"/>
  </r>
  <r>
    <s v="Id329"/>
    <s v="Sallade"/>
    <n v="19.73"/>
    <n v="4.3600000000000003"/>
    <s v="No"/>
    <s v="No"/>
    <s v="No"/>
    <n v="0"/>
    <s v="Yes"/>
    <s v="Normal weight"/>
    <s v="Normal"/>
    <d v="1982-10-29T00:00:00"/>
    <s v="tier - 1"/>
    <s v="tier - 1"/>
    <s v="R1012"/>
    <x v="37"/>
    <n v="29818.76"/>
  </r>
  <r>
    <s v="Id330"/>
    <s v="Zhang"/>
    <n v="23.56"/>
    <n v="11.74"/>
    <s v="Yes"/>
    <s v="No"/>
    <s v="No"/>
    <n v="0"/>
    <s v="Yes"/>
    <s v="Normal weight"/>
    <s v="Diabetes"/>
    <d v="1981-08-13T00:00:00"/>
    <s v="tier - 1"/>
    <s v="tier - 2"/>
    <s v="R1011"/>
    <x v="36"/>
    <n v="29816.639999999999"/>
  </r>
  <r>
    <s v="Id331"/>
    <s v="Chatfield"/>
    <n v="37.67"/>
    <n v="5.89"/>
    <s v="No"/>
    <s v="No"/>
    <s v="No"/>
    <n v="1"/>
    <s v="Yes"/>
    <s v="obesity"/>
    <s v="Prediabetes"/>
    <d v="1998-06-20T00:00:00"/>
    <s v="tier - 1"/>
    <s v="tier - 2"/>
    <s v="R1011"/>
    <x v="44"/>
    <n v="29760.6"/>
  </r>
  <r>
    <s v="Id332"/>
    <s v="Bruns"/>
    <n v="18.73"/>
    <n v="10.64"/>
    <s v="No"/>
    <s v="No"/>
    <s v="No"/>
    <n v="2"/>
    <s v="Yes"/>
    <s v="Normal weight"/>
    <s v="Diabetes"/>
    <d v="1973-08-23T00:00:00"/>
    <s v="tier - 1"/>
    <s v="tier - 3"/>
    <s v="R1011"/>
    <x v="30"/>
    <n v="29757.69"/>
  </r>
  <r>
    <s v="Id333"/>
    <s v="Yochum"/>
    <n v="33.090000000000003"/>
    <n v="6.06"/>
    <s v="No"/>
    <s v="No"/>
    <s v="Yes"/>
    <n v="1"/>
    <s v="Yes"/>
    <s v="obesity"/>
    <s v="Prediabetes"/>
    <d v="1993-07-27T00:00:00"/>
    <s v="tier - 1"/>
    <s v="tier - 1"/>
    <s v="R1011"/>
    <x v="21"/>
    <n v="29622.69"/>
  </r>
  <r>
    <s v="Id334"/>
    <s v="Freeburn"/>
    <n v="18.329999999999998"/>
    <n v="7.46"/>
    <s v="Yes"/>
    <s v="No"/>
    <s v="No"/>
    <n v="1"/>
    <s v="Yes"/>
    <s v="Under weight"/>
    <s v="Diabetes"/>
    <d v="1975-11-03T00:00:00"/>
    <s v="tier - 1"/>
    <s v="tier - 1"/>
    <s v="R1011"/>
    <x v="28"/>
    <n v="29583.8"/>
  </r>
  <r>
    <s v="Id335"/>
    <s v="Spencer"/>
    <n v="27.74"/>
    <n v="4.68"/>
    <s v="Yes"/>
    <s v="No"/>
    <s v="No"/>
    <n v="2"/>
    <s v="Yes"/>
    <s v="Over weight"/>
    <s v="Normal"/>
    <d v="1959-10-20T00:00:00"/>
    <s v="tier - 1"/>
    <s v="tier - 2"/>
    <s v="R1024"/>
    <x v="10"/>
    <n v="29523.17"/>
  </r>
  <r>
    <s v="Id336"/>
    <s v="Jarosik"/>
    <n v="24.2"/>
    <n v="6.15"/>
    <s v="No"/>
    <s v="No"/>
    <s v="No"/>
    <n v="1"/>
    <s v="Yes"/>
    <s v="Normal weight"/>
    <s v="Prediabetes"/>
    <d v="1987-07-16T00:00:00"/>
    <s v="tier - 1"/>
    <s v="tier - 1"/>
    <s v="R1011"/>
    <x v="38"/>
    <n v="29443.59"/>
  </r>
  <r>
    <s v="Id337"/>
    <s v="Heinzen"/>
    <n v="22.03"/>
    <n v="4.28"/>
    <s v="Yes"/>
    <s v="No"/>
    <s v="No"/>
    <n v="0"/>
    <s v="Yes"/>
    <s v="Normal weight"/>
    <s v="Normal"/>
    <d v="1985-11-07T00:00:00"/>
    <s v="tier - 1"/>
    <s v="tier - 1"/>
    <s v="R1011"/>
    <x v="18"/>
    <n v="29352.560000000001"/>
  </r>
  <r>
    <s v="Id338"/>
    <s v="Kelley"/>
    <n v="26.885000000000002"/>
    <n v="9.86"/>
    <s v="No"/>
    <s v="No"/>
    <s v="No"/>
    <n v="3"/>
    <s v="Yes"/>
    <s v="Over weight"/>
    <s v="Diabetes"/>
    <d v="1958-06-05T00:00:00"/>
    <s v="tier - 1"/>
    <s v="tier - 2"/>
    <s v="R1012"/>
    <x v="46"/>
    <n v="29330.98"/>
  </r>
  <r>
    <s v="Id339"/>
    <s v="Thacker"/>
    <n v="16.36"/>
    <n v="11.19"/>
    <s v="No"/>
    <s v="No"/>
    <s v="No"/>
    <n v="0"/>
    <s v="Yes"/>
    <s v="Under weight"/>
    <s v="Diabetes"/>
    <d v="1978-07-21T00:00:00"/>
    <s v="tier - 1"/>
    <s v="tier - 3"/>
    <s v="R1012"/>
    <x v="9"/>
    <n v="29227.599999999999"/>
  </r>
  <r>
    <s v="Id340"/>
    <s v="Jeseritz"/>
    <n v="32.299999999999997"/>
    <n v="4.8899999999999997"/>
    <s v="Yes"/>
    <s v="No"/>
    <s v="Yes"/>
    <n v="1"/>
    <s v="No"/>
    <s v="obesity"/>
    <s v="Normal"/>
    <d v="1969-07-09T00:00:00"/>
    <s v="tier - 1"/>
    <s v="tier - 3"/>
    <s v="R1024"/>
    <x v="16"/>
    <n v="29186.48"/>
  </r>
  <r>
    <s v="Id341"/>
    <s v="Hohman"/>
    <n v="16.05"/>
    <n v="4.3499999999999996"/>
    <s v="Yes"/>
    <s v="No"/>
    <s v="No"/>
    <n v="0"/>
    <s v="Yes"/>
    <s v="Under weight"/>
    <s v="Normal"/>
    <d v="1976-11-08T00:00:00"/>
    <s v="tier - 1"/>
    <s v="tier - 2"/>
    <s v="R1011"/>
    <x v="17"/>
    <n v="29160.39"/>
  </r>
  <r>
    <s v="Id342"/>
    <s v="Hill"/>
    <n v="29.07"/>
    <n v="8.66"/>
    <s v="Yes"/>
    <s v="No"/>
    <s v="No"/>
    <n v="2"/>
    <s v="Yes"/>
    <s v="Over weight"/>
    <s v="Diabetes"/>
    <d v="1961-12-24T00:00:00"/>
    <s v="tier - 1"/>
    <s v="tier - 3"/>
    <s v="R1012"/>
    <x v="12"/>
    <n v="29141.360000000001"/>
  </r>
  <r>
    <s v="Id343"/>
    <s v="Kuepfer"/>
    <n v="17.43"/>
    <n v="8.64"/>
    <s v="No"/>
    <s v="No"/>
    <s v="No"/>
    <n v="0"/>
    <s v="Yes"/>
    <s v="Under weight"/>
    <s v="Diabetes"/>
    <d v="1978-11-29T00:00:00"/>
    <s v="tier - 1"/>
    <s v="tier - 1"/>
    <s v="R1011"/>
    <x v="9"/>
    <n v="29114.77"/>
  </r>
  <r>
    <s v="Id344"/>
    <s v="Kaczmarek"/>
    <n v="19.329999999999998"/>
    <n v="4.2699999999999996"/>
    <s v="No"/>
    <s v="No"/>
    <s v="No"/>
    <n v="0"/>
    <s v="Yes"/>
    <s v="Normal weight"/>
    <s v="Normal"/>
    <d v="1980-07-14T00:00:00"/>
    <s v="tier - 1"/>
    <s v="tier - 3"/>
    <s v="R1011"/>
    <x v="26"/>
    <n v="29114.21"/>
  </r>
  <r>
    <s v="Id345"/>
    <s v="Pitt"/>
    <n v="30.52"/>
    <n v="4.21"/>
    <s v="No"/>
    <s v="No"/>
    <s v="No"/>
    <n v="1"/>
    <s v="Yes"/>
    <s v="obesity"/>
    <s v="Normal"/>
    <d v="1992-07-07T00:00:00"/>
    <s v="tier - 1"/>
    <s v="tier - 3"/>
    <s v="R1011"/>
    <x v="34"/>
    <n v="29007.82"/>
  </r>
  <r>
    <s v="Id346"/>
    <s v="Lorton"/>
    <n v="39.21"/>
    <n v="5.04"/>
    <s v="No"/>
    <s v="No"/>
    <s v="Yes"/>
    <n v="1"/>
    <s v="Yes"/>
    <s v="obesity"/>
    <s v="Normal"/>
    <d v="2003-09-01T00:00:00"/>
    <s v="tier - 1"/>
    <s v="tier - 3"/>
    <s v="R1011"/>
    <x v="39"/>
    <n v="28998.68"/>
  </r>
  <r>
    <s v="Id347"/>
    <s v="Castaneda"/>
    <n v="26.98"/>
    <n v="5.21"/>
    <s v="Yes"/>
    <s v="No"/>
    <s v="No"/>
    <n v="2"/>
    <s v="Yes"/>
    <s v="Over weight"/>
    <s v="Normal"/>
    <d v="1959-12-05T00:00:00"/>
    <s v="tier - 1"/>
    <s v="tier - 1"/>
    <s v="R1012"/>
    <x v="10"/>
    <n v="28950.47"/>
  </r>
  <r>
    <s v="Id348"/>
    <s v="Cherop"/>
    <n v="25.84"/>
    <n v="8.83"/>
    <s v="No"/>
    <s v="No"/>
    <s v="No"/>
    <n v="0"/>
    <s v="No"/>
    <s v="Over weight"/>
    <s v="Diabetes"/>
    <d v="1962-07-25T00:00:00"/>
    <s v="tier - 1"/>
    <s v="tier - 1"/>
    <s v="R1012"/>
    <x v="5"/>
    <n v="28923.14"/>
  </r>
  <r>
    <s v="Id349"/>
    <s v="Howell"/>
    <n v="28.31"/>
    <n v="8.4700000000000006"/>
    <s v="Yes"/>
    <s v="No"/>
    <s v="No"/>
    <n v="2"/>
    <s v="Yes"/>
    <s v="Over weight"/>
    <s v="Diabetes"/>
    <d v="1961-08-03T00:00:00"/>
    <s v="tier - 1"/>
    <s v="tier - 2"/>
    <s v="R1012"/>
    <x v="12"/>
    <n v="28868.66"/>
  </r>
  <r>
    <s v="Id350"/>
    <s v="Palmer"/>
    <n v="23.94"/>
    <n v="4.2"/>
    <s v="No"/>
    <s v="No"/>
    <s v="No"/>
    <n v="0"/>
    <s v="Yes"/>
    <s v="Normal weight"/>
    <s v="Normal"/>
    <d v="1990-12-05T00:00:00"/>
    <s v="tier - 1"/>
    <s v="tier - 3"/>
    <s v="R1011"/>
    <x v="3"/>
    <n v="28716.14"/>
  </r>
  <r>
    <s v="Id351"/>
    <s v="Olson"/>
    <n v="20.03"/>
    <n v="6.14"/>
    <s v="Yes"/>
    <s v="No"/>
    <s v="No"/>
    <n v="0"/>
    <s v="Yes"/>
    <s v="Normal weight"/>
    <s v="Prediabetes"/>
    <d v="1985-09-27T00:00:00"/>
    <s v="tier - 1"/>
    <s v="tier - 3"/>
    <s v="R1011"/>
    <x v="18"/>
    <n v="28542.86"/>
  </r>
  <r>
    <s v="Id352"/>
    <s v="Waldron"/>
    <n v="41.42"/>
    <n v="6.07"/>
    <s v="No"/>
    <s v="No"/>
    <s v="No"/>
    <n v="0"/>
    <s v="No"/>
    <s v="obesity"/>
    <s v="Prediabetes"/>
    <d v="1982-12-11T00:00:00"/>
    <s v="tier - 1"/>
    <s v="tier - 2"/>
    <s v="R1012"/>
    <x v="37"/>
    <n v="28476.73"/>
  </r>
  <r>
    <s v="Id353"/>
    <s v="Meyer"/>
    <n v="36.67"/>
    <n v="10.210000000000001"/>
    <s v="No"/>
    <s v="No"/>
    <s v="No"/>
    <n v="0"/>
    <s v="No"/>
    <s v="obesity"/>
    <s v="Diabetes"/>
    <d v="1974-09-16T00:00:00"/>
    <s v="tier - 1"/>
    <s v="tier - 1"/>
    <s v="R1012"/>
    <x v="20"/>
    <n v="28468.92"/>
  </r>
  <r>
    <s v="Id354"/>
    <s v="Stack"/>
    <n v="27.645"/>
    <n v="4.6900000000000004"/>
    <s v="No"/>
    <s v="No"/>
    <s v="No"/>
    <n v="0"/>
    <s v="No"/>
    <s v="Over weight"/>
    <s v="Normal"/>
    <d v="1977-12-02T00:00:00"/>
    <s v="tier - 1"/>
    <s v="tier - 2"/>
    <s v="R1012"/>
    <x v="1"/>
    <n v="28340.19"/>
  </r>
  <r>
    <s v="Id355"/>
    <s v="Sanchez Y Torres"/>
    <n v="22.72"/>
    <n v="5.71"/>
    <s v="No"/>
    <s v="No"/>
    <s v="No"/>
    <n v="0"/>
    <s v="Yes"/>
    <s v="Normal weight"/>
    <s v="Prediabetes"/>
    <d v="1990-12-24T00:00:00"/>
    <s v="tier - 1"/>
    <s v="tier - 2"/>
    <s v="R1011"/>
    <x v="3"/>
    <n v="28302.33"/>
  </r>
  <r>
    <s v="Id356"/>
    <s v="Daniels"/>
    <n v="36.520000000000003"/>
    <n v="9.07"/>
    <s v="Yes"/>
    <s v="No"/>
    <s v="Yes"/>
    <n v="1"/>
    <s v="No"/>
    <s v="obesity"/>
    <s v="Diabetes"/>
    <d v="1963-11-25T00:00:00"/>
    <s v="tier - 1"/>
    <s v="tier - 1"/>
    <s v="R1013"/>
    <x v="8"/>
    <n v="28287.9"/>
  </r>
  <r>
    <s v="Id357"/>
    <s v="Pepp"/>
    <n v="33.96"/>
    <n v="4.99"/>
    <s v="No"/>
    <s v="No"/>
    <s v="No"/>
    <n v="0"/>
    <s v="Yes"/>
    <s v="obesity"/>
    <s v="Normal"/>
    <d v="1999-09-06T00:00:00"/>
    <s v="tier - 1"/>
    <s v="tier - 3"/>
    <s v="R1011"/>
    <x v="35"/>
    <n v="28245.34"/>
  </r>
  <r>
    <s v="Id358"/>
    <s v="Buechler"/>
    <n v="26.695"/>
    <n v="8.31"/>
    <s v="No"/>
    <s v="No"/>
    <s v="No"/>
    <n v="0"/>
    <s v="Yes"/>
    <s v="Over weight"/>
    <s v="Diabetes"/>
    <d v="1960-11-22T00:00:00"/>
    <s v="tier - 1"/>
    <s v="tier - 2"/>
    <s v="R1019"/>
    <x v="15"/>
    <n v="28101.33"/>
  </r>
  <r>
    <s v="Id359"/>
    <s v="Buenting"/>
    <n v="18.45"/>
    <n v="5.07"/>
    <s v="Yes"/>
    <s v="No"/>
    <s v="No"/>
    <n v="0"/>
    <s v="Yes"/>
    <s v="Under weight"/>
    <s v="Normal"/>
    <d v="1985-11-29T00:00:00"/>
    <s v="tier - 1"/>
    <s v="tier - 2"/>
    <s v="R1011"/>
    <x v="18"/>
    <n v="28006.94"/>
  </r>
  <r>
    <s v="Id360"/>
    <s v="Evans"/>
    <n v="33.18"/>
    <n v="4.79"/>
    <s v="No"/>
    <s v="No"/>
    <s v="No"/>
    <n v="0"/>
    <s v="Yes"/>
    <s v="obesity"/>
    <s v="Normal"/>
    <d v="1999-12-21T00:00:00"/>
    <s v="tier - 1"/>
    <s v="tier - 1"/>
    <s v="R1011"/>
    <x v="35"/>
    <n v="27980.77"/>
  </r>
  <r>
    <s v="Id361"/>
    <s v="Arcand"/>
    <n v="36.1"/>
    <n v="11.39"/>
    <s v="Yes"/>
    <s v="No"/>
    <s v="No"/>
    <n v="2"/>
    <s v="No"/>
    <s v="obesity"/>
    <s v="Diabetes"/>
    <d v="1961-07-28T00:00:00"/>
    <s v="tier - 1"/>
    <s v="tier - 3"/>
    <s v="R1011"/>
    <x v="12"/>
    <n v="27941.29"/>
  </r>
  <r>
    <s v="Id362"/>
    <s v="Kesack"/>
    <n v="22.77"/>
    <n v="6"/>
    <s v="No"/>
    <s v="No"/>
    <s v="No"/>
    <n v="0"/>
    <s v="Yes"/>
    <s v="Normal weight"/>
    <s v="Prediabetes"/>
    <d v="1991-06-04T00:00:00"/>
    <s v="tier - 1"/>
    <s v="tier - 3"/>
    <s v="R1011"/>
    <x v="3"/>
    <n v="27931.11"/>
  </r>
  <r>
    <s v="Id363"/>
    <s v="Post"/>
    <n v="21.24"/>
    <n v="5.13"/>
    <s v="No"/>
    <s v="No"/>
    <s v="No"/>
    <n v="0"/>
    <s v="Yes"/>
    <s v="Normal weight"/>
    <s v="Normal"/>
    <d v="1989-11-21T00:00:00"/>
    <s v="tier - 1"/>
    <s v="tier - 2"/>
    <s v="R1011"/>
    <x v="4"/>
    <n v="27925.86"/>
  </r>
  <r>
    <s v="Id364"/>
    <s v="Dunne"/>
    <n v="17.600000000000001"/>
    <n v="5.26"/>
    <s v="Yes"/>
    <s v="No"/>
    <s v="No"/>
    <n v="0"/>
    <s v="Yes"/>
    <s v="Under weight"/>
    <s v="Normal"/>
    <d v="1985-12-04T00:00:00"/>
    <s v="tier - 1"/>
    <s v="tier - 1"/>
    <s v="R1011"/>
    <x v="18"/>
    <n v="27849.94"/>
  </r>
  <r>
    <s v="Id365"/>
    <s v="Kilel"/>
    <n v="26.29"/>
    <n v="6.84"/>
    <s v="No"/>
    <s v="No"/>
    <s v="No"/>
    <n v="0"/>
    <s v="Yes"/>
    <s v="Over weight"/>
    <s v="Diabetes"/>
    <d v="1960-07-06T00:00:00"/>
    <s v="tier - 1"/>
    <s v="tier - 1"/>
    <s v="R1013"/>
    <x v="15"/>
    <n v="27808.73"/>
  </r>
  <r>
    <s v="Id366"/>
    <s v="Nicholson"/>
    <n v="35.31"/>
    <n v="9.0399999999999991"/>
    <s v="No"/>
    <s v="No"/>
    <s v="No"/>
    <n v="0"/>
    <s v="No"/>
    <s v="obesity"/>
    <s v="Diabetes"/>
    <d v="2002-12-06T00:00:00"/>
    <s v="tier - 1"/>
    <s v="tier - 3"/>
    <s v="R1013"/>
    <x v="43"/>
    <n v="27724.29"/>
  </r>
  <r>
    <s v="Id367"/>
    <s v="Susmann"/>
    <n v="27.04"/>
    <n v="4.0999999999999996"/>
    <s v="No"/>
    <s v="No"/>
    <s v="No"/>
    <n v="1"/>
    <s v="Yes"/>
    <s v="Over weight"/>
    <s v="Normal"/>
    <d v="1992-07-03T00:00:00"/>
    <s v="tier - 1"/>
    <s v="tier - 2"/>
    <s v="R1011"/>
    <x v="34"/>
    <n v="27696.11"/>
  </r>
  <r>
    <s v="Id368"/>
    <s v="Harsh"/>
    <n v="30.23"/>
    <n v="4.2300000000000004"/>
    <s v="Yes"/>
    <s v="No"/>
    <s v="Yes"/>
    <n v="1"/>
    <s v="Yes"/>
    <s v="obesity"/>
    <s v="Normal"/>
    <d v="1997-10-07T00:00:00"/>
    <s v="tier - 1"/>
    <s v="tier - 1"/>
    <s v="R1011"/>
    <x v="31"/>
    <n v="27625.17"/>
  </r>
  <r>
    <s v="Id369"/>
    <s v="Pocasangre"/>
    <n v="30.6"/>
    <n v="6.48"/>
    <s v="Yes"/>
    <s v="No"/>
    <s v="Yes"/>
    <n v="1"/>
    <s v="Yes"/>
    <s v="obesity"/>
    <s v="Diabetes"/>
    <d v="1997-09-09T00:00:00"/>
    <s v="tier - 2"/>
    <s v="tier - 3"/>
    <s v="R1011"/>
    <x v="31"/>
    <n v="27619.360000000001"/>
  </r>
  <r>
    <s v="Id370"/>
    <s v="Martinez Lopez"/>
    <n v="26.8"/>
    <n v="5.53"/>
    <s v="No"/>
    <s v="No"/>
    <s v="No"/>
    <n v="1"/>
    <s v="Yes"/>
    <s v="Over weight"/>
    <s v="Normal"/>
    <d v="1992-06-11T00:00:00"/>
    <s v="tier - 2"/>
    <s v="tier - 3"/>
    <s v="R1011"/>
    <x v="34"/>
    <n v="27614.71"/>
  </r>
  <r>
    <s v="Id371"/>
    <s v="Riegel"/>
    <n v="16.86"/>
    <n v="4.07"/>
    <s v="Yes"/>
    <s v="No"/>
    <s v="No"/>
    <n v="0"/>
    <s v="Yes"/>
    <s v="Under weight"/>
    <s v="Normal"/>
    <d v="1985-11-06T00:00:00"/>
    <s v="tier - 2"/>
    <s v="tier - 1"/>
    <s v="R1011"/>
    <x v="18"/>
    <n v="27598.93"/>
  </r>
  <r>
    <s v="Id372"/>
    <s v="Monson"/>
    <n v="16.3"/>
    <n v="5.51"/>
    <s v="No"/>
    <s v="No"/>
    <s v="No"/>
    <n v="1"/>
    <s v="Yes"/>
    <s v="Under weight"/>
    <s v="Normal"/>
    <d v="1984-07-22T00:00:00"/>
    <s v="tier - 2"/>
    <s v="tier - 2"/>
    <s v="R1011"/>
    <x v="32"/>
    <n v="27534.53"/>
  </r>
  <r>
    <s v="Id373"/>
    <s v="Klubben"/>
    <n v="29.81"/>
    <n v="11.66"/>
    <s v="No"/>
    <s v="No"/>
    <s v="No"/>
    <n v="0"/>
    <s v="Yes"/>
    <s v="Over weight"/>
    <s v="Diabetes"/>
    <d v="1965-10-19T00:00:00"/>
    <s v="tier - 2"/>
    <s v="tier - 3"/>
    <s v="R1013"/>
    <x v="11"/>
    <n v="27533.91"/>
  </r>
  <r>
    <s v="Id374"/>
    <s v="Mascaro"/>
    <n v="16.329999999999998"/>
    <n v="7.26"/>
    <s v="Yes"/>
    <s v="No"/>
    <s v="No"/>
    <n v="0"/>
    <s v="Yes"/>
    <s v="Under weight"/>
    <s v="Diabetes"/>
    <d v="1981-10-03T00:00:00"/>
    <s v="tier - 2"/>
    <s v="tier - 1"/>
    <s v="R1011"/>
    <x v="36"/>
    <n v="27495.59"/>
  </r>
  <r>
    <s v="Id375"/>
    <s v="Norvell"/>
    <n v="16.37"/>
    <n v="4.79"/>
    <s v="Yes"/>
    <s v="No"/>
    <s v="No"/>
    <n v="0"/>
    <s v="Yes"/>
    <s v="Under weight"/>
    <s v="Normal"/>
    <d v="1985-12-05T00:00:00"/>
    <s v="tier - 2"/>
    <s v="tier - 1"/>
    <s v="R1011"/>
    <x v="18"/>
    <n v="27432.73"/>
  </r>
  <r>
    <s v="Id376"/>
    <s v="Ornelas"/>
    <n v="22.42"/>
    <n v="4.68"/>
    <s v="Yes"/>
    <s v="No"/>
    <s v="No"/>
    <n v="1"/>
    <s v="No"/>
    <s v="Normal weight"/>
    <s v="Normal"/>
    <d v="1988-09-15T00:00:00"/>
    <s v="tier - 2"/>
    <s v="tier - 3"/>
    <s v="R1015"/>
    <x v="24"/>
    <n v="27375.9"/>
  </r>
  <r>
    <s v="Id377"/>
    <s v="Fitzpatrick"/>
    <n v="31.35"/>
    <n v="4.33"/>
    <s v="Yes"/>
    <s v="No"/>
    <s v="Yes"/>
    <n v="1"/>
    <s v="No"/>
    <s v="obesity"/>
    <s v="Normal"/>
    <d v="1969-10-16T00:00:00"/>
    <s v="tier - 2"/>
    <s v="tier - 2"/>
    <s v="R1013"/>
    <x v="16"/>
    <n v="27346.04"/>
  </r>
  <r>
    <s v="Id378"/>
    <s v="Bloomquist"/>
    <n v="31.9"/>
    <n v="11.89"/>
    <s v="No"/>
    <s v="No"/>
    <s v="No"/>
    <n v="0"/>
    <s v="No"/>
    <s v="obesity"/>
    <s v="Diabetes"/>
    <d v="1968-06-06T00:00:00"/>
    <s v="tier - 2"/>
    <s v="tier - 2"/>
    <s v="R1013"/>
    <x v="23"/>
    <n v="27322.73"/>
  </r>
  <r>
    <s v="Id379"/>
    <s v="Wick"/>
    <n v="30.6"/>
    <n v="5.24"/>
    <s v="No"/>
    <s v="No"/>
    <s v="No"/>
    <n v="0"/>
    <s v="Yes"/>
    <s v="obesity"/>
    <s v="Normal"/>
    <d v="1999-12-02T00:00:00"/>
    <s v="tier - 2"/>
    <s v="tier - 1"/>
    <s v="R1011"/>
    <x v="35"/>
    <n v="27236.959999999999"/>
  </r>
  <r>
    <s v="Id380"/>
    <s v="Zappala"/>
    <n v="28.975000000000001"/>
    <n v="7.63"/>
    <s v="No"/>
    <s v="No"/>
    <s v="No"/>
    <n v="0"/>
    <s v="Yes"/>
    <s v="Over weight"/>
    <s v="Diabetes"/>
    <d v="1965-12-21T00:00:00"/>
    <s v="tier - 2"/>
    <s v="tier - 1"/>
    <s v="R1017"/>
    <x v="11"/>
    <n v="27218.44"/>
  </r>
  <r>
    <s v="Id381"/>
    <s v="Earle"/>
    <n v="24.86"/>
    <n v="8.92"/>
    <s v="Yes"/>
    <s v="No"/>
    <s v="No"/>
    <n v="2"/>
    <s v="No"/>
    <s v="Normal weight"/>
    <s v="Diabetes"/>
    <d v="1970-10-02T00:00:00"/>
    <s v="tier - 2"/>
    <s v="tier - 2"/>
    <s v="R1013"/>
    <x v="2"/>
    <n v="27117.99"/>
  </r>
  <r>
    <s v="Id382"/>
    <s v="Majewski"/>
    <n v="19.54"/>
    <n v="5.37"/>
    <s v="No"/>
    <s v="No"/>
    <s v="No"/>
    <n v="0"/>
    <s v="Yes"/>
    <s v="Normal weight"/>
    <s v="Normal"/>
    <d v="1990-12-13T00:00:00"/>
    <s v="tier - 2"/>
    <s v="tier - 3"/>
    <s v="R1011"/>
    <x v="3"/>
    <n v="27092.38"/>
  </r>
  <r>
    <s v="Id383"/>
    <s v="Apfelbaum"/>
    <n v="26.74"/>
    <n v="4.3099999999999996"/>
    <s v="No"/>
    <s v="No"/>
    <s v="No"/>
    <n v="0"/>
    <s v="Yes"/>
    <s v="Over weight"/>
    <s v="Normal"/>
    <d v="1994-07-02T00:00:00"/>
    <s v="tier - 2"/>
    <s v="tier - 2"/>
    <s v="R1011"/>
    <x v="6"/>
    <n v="27080.639999999999"/>
  </r>
  <r>
    <s v="Id384"/>
    <s v="Graham"/>
    <n v="22.99"/>
    <n v="10.46"/>
    <s v="No"/>
    <s v="No"/>
    <s v="No"/>
    <n v="3"/>
    <s v="Yes"/>
    <s v="Normal weight"/>
    <s v="Diabetes"/>
    <d v="1958-06-30T00:00:00"/>
    <s v="tier - 2"/>
    <s v="tier - 2"/>
    <s v="R1013"/>
    <x v="7"/>
    <n v="27037.91"/>
  </r>
  <r>
    <s v="Id385"/>
    <s v="Whitacre"/>
    <n v="31.46"/>
    <n v="7.39"/>
    <s v="No"/>
    <s v="No"/>
    <s v="No"/>
    <n v="0"/>
    <s v="No"/>
    <s v="obesity"/>
    <s v="Diabetes"/>
    <d v="1960-07-09T00:00:00"/>
    <s v="tier - 2"/>
    <s v="tier - 2"/>
    <s v="R1013"/>
    <x v="15"/>
    <n v="27000.98"/>
  </r>
  <r>
    <s v="Id386"/>
    <s v="Wegener"/>
    <n v="30.86"/>
    <n v="6.18"/>
    <s v="No"/>
    <s v="yes"/>
    <s v="No"/>
    <n v="2"/>
    <s v="Yes"/>
    <s v="obesity"/>
    <s v="Prediabetes"/>
    <d v="2000-11-09T00:00:00"/>
    <s v="tier - 2"/>
    <s v="tier - 3"/>
    <s v="R1011"/>
    <x v="22"/>
    <n v="26936.98"/>
  </r>
  <r>
    <s v="Id387"/>
    <s v="Collie"/>
    <n v="31.96"/>
    <n v="8.86"/>
    <s v="No"/>
    <s v="No"/>
    <s v="No"/>
    <n v="0"/>
    <s v="Yes"/>
    <s v="obesity"/>
    <s v="Diabetes"/>
    <d v="2002-06-17T00:00:00"/>
    <s v="tier - 2"/>
    <s v="tier - 2"/>
    <s v="R1011"/>
    <x v="43"/>
    <n v="26927.69"/>
  </r>
  <r>
    <s v="Id388"/>
    <s v="Murphy"/>
    <n v="23.76"/>
    <n v="10.96"/>
    <s v="No"/>
    <s v="No"/>
    <s v="No"/>
    <n v="3"/>
    <s v="Yes"/>
    <s v="Normal weight"/>
    <s v="Diabetes"/>
    <d v="1958-12-25T00:00:00"/>
    <s v="tier - 2"/>
    <s v="tier - 1"/>
    <s v="R1013"/>
    <x v="7"/>
    <n v="26926.51"/>
  </r>
  <r>
    <s v="Id389"/>
    <s v="Butters"/>
    <n v="19.38"/>
    <n v="6.28"/>
    <s v="No"/>
    <s v="No"/>
    <s v="No"/>
    <n v="0"/>
    <s v="Yes"/>
    <s v="Normal weight"/>
    <s v="Prediabetes"/>
    <d v="1991-08-22T00:00:00"/>
    <s v="tier - 2"/>
    <s v="tier - 2"/>
    <s v="R1011"/>
    <x v="42"/>
    <n v="26912.560000000001"/>
  </r>
  <r>
    <s v="Id390"/>
    <s v="Cook"/>
    <n v="16.21"/>
    <n v="6.29"/>
    <s v="Yes"/>
    <s v="No"/>
    <s v="No"/>
    <n v="1"/>
    <s v="Yes"/>
    <s v="Under weight"/>
    <s v="Prediabetes"/>
    <d v="1988-07-22T00:00:00"/>
    <s v="tier - 2"/>
    <s v="tier - 1"/>
    <s v="R1011"/>
    <x v="24"/>
    <n v="26607.89"/>
  </r>
  <r>
    <s v="Id391"/>
    <s v="Breen"/>
    <n v="32.54"/>
    <n v="4.0199999999999996"/>
    <s v="No"/>
    <s v="yes"/>
    <s v="No"/>
    <n v="1"/>
    <s v="Yes"/>
    <s v="obesity"/>
    <s v="Normal"/>
    <d v="2004-09-05T00:00:00"/>
    <s v="tier - 2"/>
    <s v="tier - 2"/>
    <s v="R1011"/>
    <x v="41"/>
    <n v="26479.4"/>
  </r>
  <r>
    <s v="Id392"/>
    <s v="Fitzsimons"/>
    <n v="36.765000000000001"/>
    <n v="11.95"/>
    <s v="Yes"/>
    <s v="No"/>
    <s v="No"/>
    <n v="2"/>
    <s v="No"/>
    <s v="obesity"/>
    <s v="Diabetes"/>
    <d v="1970-08-27T00:00:00"/>
    <s v="tier - 2"/>
    <s v="tier - 3"/>
    <s v="R1012"/>
    <x v="2"/>
    <n v="26467.1"/>
  </r>
  <r>
    <s v="Id393"/>
    <s v="Houle"/>
    <n v="35.909999999999997"/>
    <n v="8.7100000000000009"/>
    <s v="No"/>
    <s v="No"/>
    <s v="No"/>
    <n v="0"/>
    <s v="No"/>
    <s v="obesity"/>
    <s v="Diabetes"/>
    <d v="1974-09-21T00:00:00"/>
    <s v="tier - 2"/>
    <s v="tier - 2"/>
    <s v="R1024"/>
    <x v="20"/>
    <n v="26392.26"/>
  </r>
  <r>
    <s v="Id394"/>
    <s v="Woodward"/>
    <n v="32.06"/>
    <n v="4.67"/>
    <s v="No"/>
    <s v="yes"/>
    <s v="No"/>
    <n v="1"/>
    <s v="Yes"/>
    <s v="obesity"/>
    <s v="Normal"/>
    <d v="2004-12-05T00:00:00"/>
    <s v="tier - 2"/>
    <s v="tier - 3"/>
    <s v="R1011"/>
    <x v="41"/>
    <n v="26316.59"/>
  </r>
  <r>
    <s v="Id395"/>
    <s v="Ray"/>
    <n v="24.1"/>
    <n v="11.14"/>
    <s v="Yes"/>
    <s v="No"/>
    <s v="No"/>
    <n v="1"/>
    <s v="No"/>
    <s v="Normal weight"/>
    <s v="Diabetes"/>
    <d v="1975-06-04T00:00:00"/>
    <s v="tier - 2"/>
    <s v="tier - 1"/>
    <s v="R1011"/>
    <x v="20"/>
    <n v="26236.58"/>
  </r>
  <r>
    <s v="Id396"/>
    <s v="Jennings"/>
    <n v="27.1"/>
    <n v="9.0500000000000007"/>
    <s v="No"/>
    <s v="No"/>
    <s v="No"/>
    <n v="2"/>
    <s v="No"/>
    <s v="Over weight"/>
    <s v="Diabetes"/>
    <d v="1973-07-07T00:00:00"/>
    <s v="tier - 2"/>
    <s v="tier - 3"/>
    <s v="R1011"/>
    <x v="30"/>
    <n v="26140.36"/>
  </r>
  <r>
    <s v="Id397"/>
    <s v="Fuller"/>
    <n v="24.42"/>
    <n v="11.31"/>
    <s v="No"/>
    <s v="No"/>
    <s v="No"/>
    <n v="0"/>
    <s v="Yes"/>
    <s v="Normal weight"/>
    <s v="Diabetes"/>
    <d v="2002-10-11T00:00:00"/>
    <s v="tier - 2"/>
    <s v="tier - 1"/>
    <s v="R1013"/>
    <x v="43"/>
    <n v="26125.67"/>
  </r>
  <r>
    <s v="Id398"/>
    <s v="Lovisek"/>
    <n v="26.695"/>
    <n v="4.68"/>
    <s v="Yes"/>
    <s v="No"/>
    <s v="No"/>
    <n v="2"/>
    <s v="Yes"/>
    <s v="Over weight"/>
    <s v="Normal"/>
    <d v="1966-07-09T00:00:00"/>
    <s v="tier - 2"/>
    <s v="tier - 3"/>
    <s v="R1012"/>
    <x v="25"/>
    <n v="26109.33"/>
  </r>
  <r>
    <s v="Id399"/>
    <s v="Painter"/>
    <n v="27.79"/>
    <n v="6.05"/>
    <s v="Yes"/>
    <s v="yes"/>
    <s v="No"/>
    <n v="1"/>
    <s v="Yes"/>
    <s v="Over weight"/>
    <s v="Prediabetes"/>
    <d v="2000-12-26T00:00:00"/>
    <s v="tier - 2"/>
    <s v="tier - 3"/>
    <s v="R1011"/>
    <x v="22"/>
    <n v="26026.97"/>
  </r>
  <r>
    <s v="Id400"/>
    <s v="Edwards"/>
    <n v="32.68"/>
    <n v="4.68"/>
    <s v="Yes"/>
    <s v="No"/>
    <s v="No"/>
    <n v="0"/>
    <s v="No"/>
    <s v="obesity"/>
    <s v="Normal"/>
    <d v="2001-06-05T00:00:00"/>
    <s v="tier - 2"/>
    <s v="tier - 2"/>
    <s v="R1012"/>
    <x v="22"/>
    <n v="26018.95"/>
  </r>
  <r>
    <s v="Id401"/>
    <s v="Liebl"/>
    <n v="26.4"/>
    <n v="9.5"/>
    <s v="Yes"/>
    <s v="No"/>
    <s v="No"/>
    <n v="2"/>
    <s v="No"/>
    <s v="Over weight"/>
    <s v="Diabetes"/>
    <d v="1970-12-03T00:00:00"/>
    <s v="tier - 2"/>
    <s v="tier - 2"/>
    <s v="R1013"/>
    <x v="2"/>
    <n v="25992.82"/>
  </r>
  <r>
    <s v="Id402"/>
    <s v="Kasabian-Larson"/>
    <n v="23.655000000000001"/>
    <n v="10.84"/>
    <s v="Yes"/>
    <s v="No"/>
    <s v="Yes"/>
    <n v="1"/>
    <s v="Yes"/>
    <s v="Normal weight"/>
    <s v="Diabetes"/>
    <d v="1963-08-21T00:00:00"/>
    <s v="tier - 2"/>
    <s v="tier - 3"/>
    <s v="R1012"/>
    <x v="8"/>
    <n v="25678.78"/>
  </r>
  <r>
    <s v="Id403"/>
    <s v="Creamer"/>
    <n v="27.36"/>
    <n v="5.88"/>
    <s v="No"/>
    <s v="No"/>
    <s v="No"/>
    <n v="2"/>
    <s v="No"/>
    <s v="Over weight"/>
    <s v="Prediabetes"/>
    <d v="1972-07-17T00:00:00"/>
    <s v="tier - 2"/>
    <s v="tier - 3"/>
    <s v="R1024"/>
    <x v="29"/>
    <n v="25656.58"/>
  </r>
  <r>
    <s v="Id404"/>
    <s v="Kimbel"/>
    <n v="27.82"/>
    <n v="5.24"/>
    <s v="Yes"/>
    <s v="No"/>
    <s v="No"/>
    <n v="0"/>
    <s v="Yes"/>
    <s v="Over weight"/>
    <s v="Normal"/>
    <d v="2001-08-02T00:00:00"/>
    <s v="tier - 2"/>
    <s v="tier - 1"/>
    <s v="R1011"/>
    <x v="47"/>
    <n v="25648.98"/>
  </r>
  <r>
    <s v="Id405"/>
    <s v="Livensparger"/>
    <n v="25.46"/>
    <n v="11.75"/>
    <s v="No"/>
    <s v="No"/>
    <s v="No"/>
    <n v="0"/>
    <s v="No"/>
    <s v="Over weight"/>
    <s v="Diabetes"/>
    <d v="1968-12-11T00:00:00"/>
    <s v="tier - 2"/>
    <s v="tier - 3"/>
    <s v="R1017"/>
    <x v="0"/>
    <n v="25517.11"/>
  </r>
  <r>
    <s v="Id406"/>
    <s v="Grange"/>
    <n v="25.1"/>
    <n v="6.97"/>
    <s v="No"/>
    <s v="No"/>
    <s v="No"/>
    <n v="0"/>
    <s v="Yes"/>
    <s v="Over weight"/>
    <s v="Diabetes"/>
    <d v="1968-08-22T00:00:00"/>
    <s v="tier - 2"/>
    <s v="tier - 2"/>
    <s v="R1011"/>
    <x v="0"/>
    <n v="25382.3"/>
  </r>
  <r>
    <s v="Id407"/>
    <s v="Nunlist"/>
    <n v="32.11"/>
    <n v="4.76"/>
    <s v="No"/>
    <s v="No"/>
    <s v="No"/>
    <n v="2"/>
    <s v="No"/>
    <s v="obesity"/>
    <s v="Normal"/>
    <d v="1972-09-26T00:00:00"/>
    <s v="tier - 2"/>
    <s v="tier - 2"/>
    <s v="R1017"/>
    <x v="29"/>
    <n v="25333.33"/>
  </r>
  <r>
    <s v="Id408"/>
    <s v="Cutter"/>
    <n v="29.8"/>
    <n v="8.24"/>
    <s v="Yes"/>
    <s v="No"/>
    <s v="No"/>
    <n v="1"/>
    <s v="Yes"/>
    <s v="Over weight"/>
    <s v="Diabetes"/>
    <d v="1975-12-14T00:00:00"/>
    <s v="tier - 2"/>
    <s v="tier - 1"/>
    <s v="R1011"/>
    <x v="28"/>
    <n v="25309.49"/>
  </r>
  <r>
    <s v="Id409"/>
    <s v="Martin"/>
    <n v="24.01"/>
    <n v="4.76"/>
    <s v="No"/>
    <s v="No"/>
    <s v="No"/>
    <n v="1"/>
    <s v="Yes"/>
    <s v="Normal weight"/>
    <s v="Normal"/>
    <d v="1998-11-24T00:00:00"/>
    <s v="tier - 2"/>
    <s v="tier - 3"/>
    <s v="R1011"/>
    <x v="44"/>
    <n v="25127.22"/>
  </r>
  <r>
    <s v="Id410"/>
    <s v="Cooney"/>
    <n v="23.21"/>
    <n v="6.03"/>
    <s v="No"/>
    <s v="No"/>
    <s v="No"/>
    <n v="1"/>
    <s v="No"/>
    <s v="Normal weight"/>
    <s v="Prediabetes"/>
    <d v="1998-06-14T00:00:00"/>
    <s v="tier - 2"/>
    <s v="tier - 2"/>
    <s v="R1013"/>
    <x v="44"/>
    <n v="25081.77"/>
  </r>
  <r>
    <s v="Id411"/>
    <s v="Bier"/>
    <n v="21.2"/>
    <n v="4.07"/>
    <s v="Yes"/>
    <s v="No"/>
    <s v="No"/>
    <n v="1"/>
    <s v="Yes"/>
    <s v="Normal weight"/>
    <s v="Normal"/>
    <d v="1995-12-04T00:00:00"/>
    <s v="tier - 2"/>
    <s v="tier - 2"/>
    <s v="R1011"/>
    <x v="40"/>
    <n v="25075.97"/>
  </r>
  <r>
    <s v="Id412"/>
    <s v="Muskopf"/>
    <n v="28.215"/>
    <n v="8.26"/>
    <s v="Yes"/>
    <s v="No"/>
    <s v="No"/>
    <n v="1"/>
    <s v="Yes"/>
    <s v="Over weight"/>
    <s v="Diabetes"/>
    <d v="1975-11-14T00:00:00"/>
    <s v="tier - 2"/>
    <s v="tier - 3"/>
    <s v="R1012"/>
    <x v="28"/>
    <n v="24915.22"/>
  </r>
  <r>
    <s v="Id413"/>
    <s v="Sirak"/>
    <n v="38.094999999999999"/>
    <n v="4.76"/>
    <s v="No"/>
    <s v="No"/>
    <s v="No"/>
    <n v="1"/>
    <s v="No"/>
    <s v="obesity"/>
    <s v="Normal"/>
    <d v="1987-06-14T00:00:00"/>
    <s v="tier - 2"/>
    <s v="tier - 1"/>
    <s v="R1024"/>
    <x v="38"/>
    <n v="24915.05"/>
  </r>
  <r>
    <s v="Id414"/>
    <s v="Nelsen"/>
    <n v="22.61"/>
    <n v="6.13"/>
    <s v="Yes"/>
    <s v="No"/>
    <s v="Yes"/>
    <n v="1"/>
    <s v="Yes"/>
    <s v="Normal weight"/>
    <s v="Prediabetes"/>
    <d v="1969-07-23T00:00:00"/>
    <s v="tier - 2"/>
    <s v="tier - 1"/>
    <s v="R1024"/>
    <x v="16"/>
    <n v="24873.38"/>
  </r>
  <r>
    <s v="Id415"/>
    <s v="Schallner"/>
    <n v="24.32"/>
    <n v="10.47"/>
    <s v="Yes"/>
    <s v="No"/>
    <s v="No"/>
    <n v="2"/>
    <s v="Yes"/>
    <s v="Normal weight"/>
    <s v="Diabetes"/>
    <d v="1970-11-26T00:00:00"/>
    <s v="tier - 2"/>
    <s v="tier - 2"/>
    <s v="R1016"/>
    <x v="2"/>
    <n v="24869.84"/>
  </r>
  <r>
    <s v="Id416"/>
    <s v="Dunlap"/>
    <n v="20.96"/>
    <n v="4.04"/>
    <s v="Yes"/>
    <s v="No"/>
    <s v="No"/>
    <n v="1"/>
    <s v="Yes"/>
    <s v="Normal weight"/>
    <s v="Normal"/>
    <d v="1995-06-10T00:00:00"/>
    <s v="tier - 2"/>
    <s v="tier - 3"/>
    <s v="R1011"/>
    <x v="40"/>
    <n v="24863.25"/>
  </r>
  <r>
    <s v="Id417"/>
    <s v="Messing"/>
    <n v="19.68"/>
    <n v="5.74"/>
    <s v="No"/>
    <s v="No"/>
    <s v="No"/>
    <n v="0"/>
    <s v="Yes"/>
    <s v="Normal weight"/>
    <s v="Prediabetes"/>
    <d v="1994-09-09T00:00:00"/>
    <s v="tier - 2"/>
    <s v="tier - 2"/>
    <s v="R1011"/>
    <x v="6"/>
    <n v="24817.25"/>
  </r>
  <r>
    <s v="Id418"/>
    <s v="Bondell"/>
    <n v="18.100000000000001"/>
    <n v="6.33"/>
    <s v="No"/>
    <s v="No"/>
    <s v="No"/>
    <n v="1"/>
    <s v="Yes"/>
    <s v="Under weight"/>
    <s v="Prediabetes"/>
    <d v="1992-10-11T00:00:00"/>
    <s v="tier - 2"/>
    <s v="tier - 3"/>
    <s v="R1011"/>
    <x v="34"/>
    <n v="24795.040000000001"/>
  </r>
  <r>
    <s v="Id419"/>
    <s v="Gaughan"/>
    <n v="29.64"/>
    <n v="4.28"/>
    <s v="Yes"/>
    <s v="No"/>
    <s v="No"/>
    <n v="0"/>
    <s v="No"/>
    <s v="Over weight"/>
    <s v="Normal"/>
    <d v="1996-08-28T00:00:00"/>
    <s v="tier - 2"/>
    <s v="tier - 1"/>
    <s v="R1024"/>
    <x v="45"/>
    <n v="24671.66"/>
  </r>
  <r>
    <s v="Id420"/>
    <s v="Gruman"/>
    <n v="25.3"/>
    <n v="9.4700000000000006"/>
    <s v="Yes"/>
    <s v="No"/>
    <s v="No"/>
    <n v="2"/>
    <s v="Yes"/>
    <s v="Over weight"/>
    <s v="Diabetes"/>
    <d v="1970-06-12T00:00:00"/>
    <s v="tier - 2"/>
    <s v="tier - 3"/>
    <s v="R1013"/>
    <x v="2"/>
    <n v="24667.42"/>
  </r>
  <r>
    <s v="Id421"/>
    <s v="Whitlow"/>
    <n v="27.6"/>
    <n v="4.8499999999999996"/>
    <s v="Yes"/>
    <s v="No"/>
    <s v="No"/>
    <n v="0"/>
    <s v="No"/>
    <s v="Over weight"/>
    <s v="Normal"/>
    <d v="1976-10-12T00:00:00"/>
    <s v="tier - 2"/>
    <s v="tier - 2"/>
    <s v="R1011"/>
    <x v="17"/>
    <n v="24603.05"/>
  </r>
  <r>
    <s v="Id422"/>
    <s v="Robinson"/>
    <n v="27.645"/>
    <n v="11.03"/>
    <s v="Yes"/>
    <s v="No"/>
    <s v="No"/>
    <n v="1"/>
    <s v="Yes"/>
    <s v="Over weight"/>
    <s v="Diabetes"/>
    <d v="1975-06-13T00:00:00"/>
    <s v="tier - 2"/>
    <s v="tier - 2"/>
    <s v="R1012"/>
    <x v="28"/>
    <n v="24535.7"/>
  </r>
  <r>
    <s v="Id423"/>
    <s v="Sabo"/>
    <n v="27.6"/>
    <n v="5.22"/>
    <s v="No"/>
    <s v="No"/>
    <s v="No"/>
    <n v="2"/>
    <s v="Yes"/>
    <s v="Over weight"/>
    <s v="Normal"/>
    <d v="1972-09-14T00:00:00"/>
    <s v="tier - 2"/>
    <s v="tier - 3"/>
    <s v="R1011"/>
    <x v="29"/>
    <n v="24520.26"/>
  </r>
  <r>
    <s v="Id424"/>
    <s v="Nazarian"/>
    <n v="25.08"/>
    <n v="9.52"/>
    <s v="Yes"/>
    <s v="No"/>
    <s v="No"/>
    <n v="2"/>
    <s v="No"/>
    <s v="Over weight"/>
    <s v="Diabetes"/>
    <d v="1961-10-21T00:00:00"/>
    <s v="tier - 2"/>
    <s v="tier - 2"/>
    <s v="R1013"/>
    <x v="12"/>
    <n v="24513.09"/>
  </r>
  <r>
    <s v="Id425"/>
    <s v="Lerma"/>
    <n v="30.02"/>
    <n v="11.09"/>
    <s v="No"/>
    <s v="No"/>
    <s v="No"/>
    <n v="0"/>
    <s v="No"/>
    <s v="obesity"/>
    <s v="Diabetes"/>
    <d v="1968-07-06T00:00:00"/>
    <s v="tier - 2"/>
    <s v="tier - 2"/>
    <s v="R1012"/>
    <x v="0"/>
    <n v="24476.48"/>
  </r>
  <r>
    <s v="Id426"/>
    <s v="Dahl"/>
    <n v="27.36"/>
    <n v="9.4499999999999993"/>
    <s v="Yes"/>
    <s v="No"/>
    <s v="No"/>
    <n v="2"/>
    <s v="Yes"/>
    <s v="Over weight"/>
    <s v="Diabetes"/>
    <d v="1970-11-30T00:00:00"/>
    <s v="tier - 2"/>
    <s v="tier - 3"/>
    <s v="R1012"/>
    <x v="2"/>
    <n v="24393.62"/>
  </r>
  <r>
    <s v="Id427"/>
    <s v="Surtees"/>
    <n v="22.2"/>
    <n v="5.51"/>
    <s v="No"/>
    <s v="No"/>
    <s v="No"/>
    <n v="0"/>
    <s v="Yes"/>
    <s v="Normal weight"/>
    <s v="Normal"/>
    <d v="1999-10-07T00:00:00"/>
    <s v="tier - 2"/>
    <s v="tier - 1"/>
    <s v="R1011"/>
    <x v="35"/>
    <n v="24387.74"/>
  </r>
  <r>
    <s v="Id428"/>
    <s v="Spetner"/>
    <n v="25.71"/>
    <n v="4.18"/>
    <s v="No"/>
    <s v="yes"/>
    <s v="No"/>
    <n v="1"/>
    <s v="Yes"/>
    <s v="Over weight"/>
    <s v="Normal"/>
    <d v="2004-08-03T00:00:00"/>
    <s v="tier - 2"/>
    <s v="tier - 1"/>
    <s v="R1011"/>
    <x v="41"/>
    <n v="24294.02"/>
  </r>
  <r>
    <s v="Id429"/>
    <s v="Brandon"/>
    <n v="41.91"/>
    <n v="5.98"/>
    <s v="Yes"/>
    <s v="No"/>
    <s v="No"/>
    <n v="1"/>
    <s v="No"/>
    <s v="obesity"/>
    <s v="Prediabetes"/>
    <d v="1964-12-16T00:00:00"/>
    <s v="tier - 2"/>
    <s v="tier - 1"/>
    <s v="R1013"/>
    <x v="13"/>
    <n v="24227.34"/>
  </r>
  <r>
    <s v="Id430"/>
    <s v="Eley"/>
    <n v="25.85"/>
    <n v="10.16"/>
    <s v="No"/>
    <s v="No"/>
    <s v="No"/>
    <n v="0"/>
    <s v="Yes"/>
    <s v="Over weight"/>
    <s v="Diabetes"/>
    <d v="1974-09-10T00:00:00"/>
    <s v="tier - 2"/>
    <s v="tier - 1"/>
    <s v="R1013"/>
    <x v="20"/>
    <n v="24180.93"/>
  </r>
  <r>
    <s v="Id431"/>
    <s v="Sedicum"/>
    <n v="23.844999999999999"/>
    <n v="11.71"/>
    <s v="No"/>
    <s v="No"/>
    <s v="No"/>
    <n v="2"/>
    <s v="Yes"/>
    <s v="Normal weight"/>
    <s v="Diabetes"/>
    <d v="1973-06-13T00:00:00"/>
    <s v="tier - 2"/>
    <s v="tier - 2"/>
    <s v="R1024"/>
    <x v="30"/>
    <n v="24106.91"/>
  </r>
  <r>
    <s v="Id432"/>
    <s v="Markle"/>
    <n v="30.59"/>
    <n v="5.23"/>
    <s v="No"/>
    <s v="No"/>
    <s v="Yes"/>
    <n v="1"/>
    <s v="No"/>
    <s v="obesity"/>
    <s v="Normal"/>
    <d v="2003-12-30T00:00:00"/>
    <s v="tier - 2"/>
    <s v="tier - 2"/>
    <s v="R1012"/>
    <x v="39"/>
    <n v="24059.68"/>
  </r>
  <r>
    <s v="Id433"/>
    <s v="Kunz"/>
    <n v="24.795000000000002"/>
    <n v="6.85"/>
    <s v="No"/>
    <s v="No"/>
    <s v="No"/>
    <n v="0"/>
    <s v="Yes"/>
    <s v="Normal weight"/>
    <s v="Diabetes"/>
    <d v="1971-07-10T00:00:00"/>
    <s v="tier - 2"/>
    <s v="tier - 2"/>
    <s v="R1012"/>
    <x v="14"/>
    <n v="23967.38"/>
  </r>
  <r>
    <s v="Id434"/>
    <s v="Wimert"/>
    <n v="24.13"/>
    <n v="7.05"/>
    <s v="Yes"/>
    <s v="No"/>
    <s v="No"/>
    <n v="2"/>
    <s v="Yes"/>
    <s v="Normal weight"/>
    <s v="Diabetes"/>
    <d v="1970-08-08T00:00:00"/>
    <s v="tier - 2"/>
    <s v="tier - 3"/>
    <s v="R1012"/>
    <x v="2"/>
    <n v="23887.66"/>
  </r>
  <r>
    <s v="Id435"/>
    <s v="Peterson"/>
    <n v="25.84"/>
    <n v="11.64"/>
    <s v="No"/>
    <s v="No"/>
    <s v="No"/>
    <n v="2"/>
    <s v="Yes"/>
    <s v="Over weight"/>
    <s v="Diabetes"/>
    <d v="1973-06-27T00:00:00"/>
    <s v="tier - 2"/>
    <s v="tier - 3"/>
    <s v="R1012"/>
    <x v="30"/>
    <n v="23807.24"/>
  </r>
  <r>
    <s v="Id436"/>
    <s v="Mercier"/>
    <n v="28"/>
    <n v="10.52"/>
    <s v="No"/>
    <s v="No"/>
    <s v="No"/>
    <n v="0"/>
    <s v="Yes"/>
    <s v="Over weight"/>
    <s v="Diabetes"/>
    <d v="1974-06-02T00:00:00"/>
    <s v="tier - 2"/>
    <s v="tier - 2"/>
    <s v="R1011"/>
    <x v="30"/>
    <n v="23568.27"/>
  </r>
  <r>
    <s v="Id437"/>
    <s v="Laurie"/>
    <n v="34.1"/>
    <n v="4.01"/>
    <s v="Yes"/>
    <s v="No"/>
    <s v="Yes"/>
    <n v="1"/>
    <s v="No"/>
    <s v="obesity"/>
    <s v="Normal"/>
    <d v="1983-08-26T00:00:00"/>
    <s v="tier - 2"/>
    <s v="tier - 2"/>
    <s v="R1013"/>
    <x v="33"/>
    <n v="23563.02"/>
  </r>
  <r>
    <s v="Id438"/>
    <s v="Sekaquaptewa"/>
    <n v="26.125"/>
    <n v="8.56"/>
    <s v="Yes"/>
    <s v="No"/>
    <s v="No"/>
    <n v="1"/>
    <s v="Yes"/>
    <s v="Over weight"/>
    <s v="Diabetes"/>
    <d v="1975-11-13T00:00:00"/>
    <s v="tier - 2"/>
    <s v="tier - 3"/>
    <s v="R1024"/>
    <x v="28"/>
    <n v="23401.31"/>
  </r>
  <r>
    <s v="Id439"/>
    <s v="Frash"/>
    <n v="25.6"/>
    <n v="10.5"/>
    <s v="No"/>
    <s v="No"/>
    <s v="No"/>
    <n v="2"/>
    <s v="Yes"/>
    <s v="Over weight"/>
    <s v="Diabetes"/>
    <d v="1973-10-22T00:00:00"/>
    <s v="tier - 2"/>
    <s v="tier - 2"/>
    <s v="R1011"/>
    <x v="30"/>
    <n v="23306.55"/>
  </r>
  <r>
    <s v="Id440"/>
    <s v="Bukowski"/>
    <n v="24.32"/>
    <n v="6.39"/>
    <s v="No"/>
    <s v="No"/>
    <s v="No"/>
    <n v="0"/>
    <s v="No"/>
    <s v="Normal weight"/>
    <s v="Prediabetes"/>
    <d v="1994-10-03T00:00:00"/>
    <s v="tier - 2"/>
    <s v="tier - 3"/>
    <s v="R1024"/>
    <x v="6"/>
    <n v="23288.93"/>
  </r>
  <r>
    <s v="Id441"/>
    <s v="Sandahl"/>
    <n v="22.88"/>
    <n v="5.71"/>
    <s v="Yes"/>
    <s v="No"/>
    <s v="Yes"/>
    <n v="1"/>
    <s v="Yes"/>
    <s v="Normal weight"/>
    <s v="Prediabetes"/>
    <d v="1969-11-14T00:00:00"/>
    <s v="tier - 2"/>
    <s v="tier - 3"/>
    <s v="R1013"/>
    <x v="16"/>
    <n v="23244.79"/>
  </r>
  <r>
    <s v="Id442"/>
    <s v="Speight"/>
    <n v="24.984999999999999"/>
    <n v="4.43"/>
    <s v="Yes"/>
    <s v="No"/>
    <s v="Yes"/>
    <n v="1"/>
    <s v="No"/>
    <s v="Over weight"/>
    <s v="Normal"/>
    <d v="1997-08-07T00:00:00"/>
    <s v="tier - 2"/>
    <s v="tier - 3"/>
    <s v="R1018"/>
    <x v="31"/>
    <n v="23241.47"/>
  </r>
  <r>
    <s v="Id443"/>
    <s v="Lee"/>
    <n v="33.1"/>
    <n v="5.52"/>
    <s v="No"/>
    <s v="No"/>
    <s v="Yes"/>
    <n v="1"/>
    <s v="No"/>
    <s v="obesity"/>
    <s v="Normal"/>
    <d v="2003-12-14T00:00:00"/>
    <s v="tier - 2"/>
    <s v="tier - 2"/>
    <s v="R1011"/>
    <x v="39"/>
    <n v="23082.959999999999"/>
  </r>
  <r>
    <s v="Id444"/>
    <s v="Nielsen"/>
    <n v="27.83"/>
    <n v="9.1999999999999993"/>
    <s v="Yes"/>
    <s v="No"/>
    <s v="No"/>
    <n v="1"/>
    <s v="Yes"/>
    <s v="Over weight"/>
    <s v="Diabetes"/>
    <d v="1975-09-09T00:00:00"/>
    <s v="tier - 2"/>
    <s v="tier - 2"/>
    <s v="R1013"/>
    <x v="28"/>
    <n v="23065.42"/>
  </r>
  <r>
    <s v="Id445"/>
    <s v="Zirdok"/>
    <n v="30.875"/>
    <n v="10.97"/>
    <s v="Yes"/>
    <s v="No"/>
    <s v="No"/>
    <n v="2"/>
    <s v="No"/>
    <s v="obesity"/>
    <s v="Diabetes"/>
    <d v="1970-11-09T00:00:00"/>
    <s v="tier - 2"/>
    <s v="tier - 2"/>
    <s v="R1024"/>
    <x v="2"/>
    <n v="23045.57"/>
  </r>
  <r>
    <s v="Id446"/>
    <s v="Crudale"/>
    <n v="27.265000000000001"/>
    <n v="4.25"/>
    <s v="No"/>
    <s v="No"/>
    <s v="Yes"/>
    <n v="1"/>
    <s v="No"/>
    <s v="Over weight"/>
    <s v="Normal"/>
    <d v="2003-07-25T00:00:00"/>
    <s v="tier - 2"/>
    <s v="tier - 1"/>
    <s v="R1012"/>
    <x v="39"/>
    <n v="22493.66"/>
  </r>
  <r>
    <s v="Id447"/>
    <s v="Koopmans"/>
    <n v="26.7"/>
    <n v="5.23"/>
    <s v="No"/>
    <s v="No"/>
    <s v="Yes"/>
    <n v="1"/>
    <s v="Yes"/>
    <s v="Over weight"/>
    <s v="Normal"/>
    <d v="1979-11-14T00:00:00"/>
    <s v="tier - 3"/>
    <s v="tier - 2"/>
    <s v="R1011"/>
    <x v="19"/>
    <n v="22478.6"/>
  </r>
  <r>
    <s v="Id448"/>
    <s v="Milani"/>
    <n v="29.925000000000001"/>
    <n v="5.96"/>
    <s v="Yes"/>
    <s v="No"/>
    <s v="Yes"/>
    <n v="1"/>
    <s v="Yes"/>
    <s v="obesity"/>
    <s v="Prediabetes"/>
    <d v="1983-12-21T00:00:00"/>
    <s v="tier - 3"/>
    <s v="tier - 1"/>
    <s v="R1019"/>
    <x v="33"/>
    <n v="22462.04"/>
  </r>
  <r>
    <s v="Id449"/>
    <s v="Kelly"/>
    <n v="19.95"/>
    <n v="4.29"/>
    <s v="Yes"/>
    <s v="No"/>
    <s v="No"/>
    <n v="2"/>
    <s v="Yes"/>
    <s v="Normal weight"/>
    <s v="Normal"/>
    <d v="1966-08-18T00:00:00"/>
    <s v="tier - 3"/>
    <s v="tier - 3"/>
    <s v="R1014"/>
    <x v="25"/>
    <n v="22412.65"/>
  </r>
  <r>
    <s v="Id450"/>
    <s v="Finelli"/>
    <n v="24.225000000000001"/>
    <n v="4.09"/>
    <s v="No"/>
    <s v="No"/>
    <s v="No"/>
    <n v="0"/>
    <s v="No"/>
    <s v="Normal weight"/>
    <s v="Normal"/>
    <d v="1999-08-26T00:00:00"/>
    <s v="tier - 3"/>
    <s v="tier - 2"/>
    <s v="R1024"/>
    <x v="35"/>
    <n v="22395.74"/>
  </r>
  <r>
    <s v="Id451"/>
    <s v="Palmer"/>
    <n v="28.12"/>
    <n v="4.88"/>
    <s v="No"/>
    <s v="No"/>
    <s v="No"/>
    <n v="0"/>
    <s v="Yes"/>
    <s v="Over weight"/>
    <s v="Normal"/>
    <d v="1982-12-27T00:00:00"/>
    <s v="tier - 2"/>
    <s v="tier - 3"/>
    <s v="R1024"/>
    <x v="37"/>
    <n v="22331.57"/>
  </r>
  <r>
    <s v="Id452"/>
    <s v="Wang"/>
    <n v="23.21"/>
    <n v="6.76"/>
    <s v="No"/>
    <s v="No"/>
    <s v="No"/>
    <n v="0"/>
    <s v="Yes"/>
    <s v="Normal weight"/>
    <s v="Diabetes"/>
    <d v="1971-06-16T00:00:00"/>
    <s v="tier - 2"/>
    <s v="tier - 3"/>
    <s v="R1013"/>
    <x v="14"/>
    <n v="22218.11"/>
  </r>
  <r>
    <s v="Id453"/>
    <s v="Beasley"/>
    <n v="23.98"/>
    <n v="10.67"/>
    <s v="No"/>
    <s v="No"/>
    <s v="No"/>
    <n v="0"/>
    <s v="No"/>
    <s v="Normal weight"/>
    <s v="Diabetes"/>
    <d v="1965-08-24T00:00:00"/>
    <s v="tier - 3"/>
    <s v="tier - 1"/>
    <s v="R1013"/>
    <x v="11"/>
    <n v="22192.44"/>
  </r>
  <r>
    <s v="Id454"/>
    <s v="Bedbury"/>
    <n v="30"/>
    <n v="6.21"/>
    <s v="No"/>
    <s v="No"/>
    <s v="No"/>
    <n v="0"/>
    <s v="Yes"/>
    <s v="obesity"/>
    <s v="Prediabetes"/>
    <d v="1980-09-12T00:00:00"/>
    <s v="tier - 2"/>
    <s v="tier - 2"/>
    <s v="R1011"/>
    <x v="26"/>
    <n v="22144.03"/>
  </r>
  <r>
    <s v="Id455"/>
    <s v="Stemberger"/>
    <n v="17.350000000000001"/>
    <n v="5.03"/>
    <s v="Yes"/>
    <s v="No"/>
    <s v="No"/>
    <n v="0"/>
    <s v="Yes"/>
    <s v="Under weight"/>
    <s v="Normal"/>
    <d v="2001-08-28T00:00:00"/>
    <s v="tier - 3"/>
    <s v="tier - 1"/>
    <s v="R1011"/>
    <x v="47"/>
    <n v="22097.62"/>
  </r>
  <r>
    <s v="Id456"/>
    <s v="Chebet"/>
    <n v="22.704999999999998"/>
    <n v="5.27"/>
    <s v="No"/>
    <s v="No"/>
    <s v="No"/>
    <n v="0"/>
    <s v="No"/>
    <s v="Normal weight"/>
    <s v="Normal"/>
    <d v="1989-10-14T00:00:00"/>
    <s v="tier - 3"/>
    <s v="tier - 1"/>
    <s v="R1012"/>
    <x v="4"/>
    <n v="21984.47"/>
  </r>
  <r>
    <s v="Id457"/>
    <s v="Muir"/>
    <n v="25.41"/>
    <n v="10.53"/>
    <s v="Yes"/>
    <s v="No"/>
    <s v="No"/>
    <n v="1"/>
    <s v="Yes"/>
    <s v="Over weight"/>
    <s v="Diabetes"/>
    <d v="1975-12-19T00:00:00"/>
    <s v="tier - 3"/>
    <s v="tier - 3"/>
    <s v="R1013"/>
    <x v="28"/>
    <n v="21978.68"/>
  </r>
  <r>
    <s v="Id458"/>
    <s v="Yang"/>
    <n v="18.23"/>
    <n v="5.78"/>
    <s v="No"/>
    <s v="No"/>
    <s v="Yes"/>
    <n v="1"/>
    <s v="Yes"/>
    <s v="Under weight"/>
    <s v="Prediabetes"/>
    <d v="2003-09-28T00:00:00"/>
    <s v="tier - 2"/>
    <s v="tier - 1"/>
    <s v="R1011"/>
    <x v="39"/>
    <n v="21882.400000000001"/>
  </r>
  <r>
    <s v="Id459"/>
    <s v="Gravel"/>
    <n v="24.7"/>
    <n v="4.3600000000000003"/>
    <s v="No"/>
    <s v="No"/>
    <s v="Yes"/>
    <n v="1"/>
    <s v="Yes"/>
    <s v="Normal weight"/>
    <s v="Normal"/>
    <d v="1979-08-17T00:00:00"/>
    <s v="tier - 3"/>
    <s v="tier - 1"/>
    <s v="R1012"/>
    <x v="19"/>
    <n v="21880.82"/>
  </r>
  <r>
    <s v="Id460"/>
    <s v="Smith"/>
    <n v="37.4"/>
    <n v="9.7200000000000006"/>
    <s v="Yes"/>
    <s v="No"/>
    <s v="Yes"/>
    <n v="1"/>
    <s v="No"/>
    <s v="obesity"/>
    <s v="Diabetes"/>
    <d v="1963-08-27T00:00:00"/>
    <s v="tier - 3"/>
    <s v="tier - 1"/>
    <s v="R1011"/>
    <x v="8"/>
    <n v="21797"/>
  </r>
  <r>
    <s v="Id461"/>
    <s v="Williams"/>
    <n v="26.885000000000002"/>
    <n v="5.18"/>
    <s v="No"/>
    <s v="No"/>
    <s v="Yes"/>
    <n v="1"/>
    <s v="Yes"/>
    <s v="Over weight"/>
    <s v="Normal"/>
    <d v="1979-09-28T00:00:00"/>
    <s v="tier - 3"/>
    <s v="tier - 2"/>
    <s v="R1012"/>
    <x v="19"/>
    <n v="21774.32"/>
  </r>
  <r>
    <s v="Id462"/>
    <s v="Meyer"/>
    <n v="25.27"/>
    <n v="5.29"/>
    <s v="No"/>
    <s v="No"/>
    <s v="Yes"/>
    <n v="1"/>
    <s v="Yes"/>
    <s v="Over weight"/>
    <s v="Normal"/>
    <d v="1979-09-20T00:00:00"/>
    <s v="tier - 3"/>
    <s v="tier - 1"/>
    <s v="R1024"/>
    <x v="19"/>
    <n v="21771.34"/>
  </r>
  <r>
    <s v="Id463"/>
    <s v="Jamieson"/>
    <n v="23.655000000000001"/>
    <n v="4.8600000000000003"/>
    <s v="Yes"/>
    <s v="No"/>
    <s v="No"/>
    <n v="0"/>
    <s v="Yes"/>
    <s v="Normal weight"/>
    <s v="Normal"/>
    <d v="1976-07-18T00:00:00"/>
    <s v="tier - 3"/>
    <s v="tier - 1"/>
    <s v="R1012"/>
    <x v="17"/>
    <n v="21677.279999999999"/>
  </r>
  <r>
    <s v="Id464"/>
    <s v="Dufeal"/>
    <n v="55.05"/>
    <n v="7.66"/>
    <s v="No"/>
    <s v="No"/>
    <s v="No"/>
    <n v="0"/>
    <s v="No"/>
    <s v="obesity"/>
    <s v="Diabetes"/>
    <d v="1962-11-16T00:00:00"/>
    <s v="tier - 2"/>
    <s v="tier - 2"/>
    <s v="R1012"/>
    <x v="5"/>
    <n v="21661.16"/>
  </r>
  <r>
    <s v="Id465"/>
    <s v="Sansonetti"/>
    <n v="24.89"/>
    <n v="6.1"/>
    <s v="Yes"/>
    <s v="No"/>
    <s v="Yes"/>
    <n v="1"/>
    <s v="Yes"/>
    <s v="Normal weight"/>
    <s v="Prediabetes"/>
    <d v="1983-12-25T00:00:00"/>
    <s v="tier - 3"/>
    <s v="tier - 3"/>
    <s v="R1024"/>
    <x v="33"/>
    <n v="21659.93"/>
  </r>
  <r>
    <s v="Id466"/>
    <s v="Koneazny"/>
    <n v="18.715"/>
    <n v="4.4400000000000004"/>
    <s v="No"/>
    <s v="No"/>
    <s v="No"/>
    <n v="0"/>
    <s v="No"/>
    <s v="Normal weight"/>
    <s v="Normal"/>
    <d v="1999-06-12T00:00:00"/>
    <s v="tier - 2"/>
    <s v="tier - 3"/>
    <s v="R1012"/>
    <x v="35"/>
    <n v="21595.38"/>
  </r>
  <r>
    <s v="Id467"/>
    <s v="Johnson"/>
    <n v="28.12"/>
    <n v="6.15"/>
    <s v="No"/>
    <s v="No"/>
    <s v="No"/>
    <n v="0"/>
    <s v="Yes"/>
    <s v="Over weight"/>
    <s v="Prediabetes"/>
    <d v="1990-11-21T00:00:00"/>
    <s v="tier - 2"/>
    <s v="tier - 2"/>
    <s v="R1012"/>
    <x v="3"/>
    <n v="21472.48"/>
  </r>
  <r>
    <s v="Id468"/>
    <s v="Glasson"/>
    <n v="26.6"/>
    <n v="4.53"/>
    <s v="No"/>
    <s v="No"/>
    <s v="No"/>
    <n v="0"/>
    <s v="Yes"/>
    <s v="Over weight"/>
    <s v="Normal"/>
    <d v="1980-09-04T00:00:00"/>
    <s v="tier - 2"/>
    <s v="tier - 1"/>
    <s v="R1012"/>
    <x v="26"/>
    <n v="21348.71"/>
  </r>
  <r>
    <s v="Id469"/>
    <s v="Canitz"/>
    <n v="30.114999999999998"/>
    <n v="5.48"/>
    <s v="No"/>
    <s v="yes"/>
    <s v="No"/>
    <n v="1"/>
    <s v="No"/>
    <s v="obesity"/>
    <s v="Normal"/>
    <d v="2004-08-04T00:00:00"/>
    <s v="tier - 3"/>
    <s v="tier - 1"/>
    <s v="R1024"/>
    <x v="41"/>
    <n v="21344.85"/>
  </r>
  <r>
    <s v="Id470"/>
    <s v="Li"/>
    <n v="24.605"/>
    <n v="5.48"/>
    <s v="No"/>
    <s v="No"/>
    <s v="No"/>
    <n v="0"/>
    <s v="Yes"/>
    <s v="Normal weight"/>
    <s v="Normal"/>
    <d v="1980-12-10T00:00:00"/>
    <s v="tier - 3"/>
    <s v="tier - 3"/>
    <s v="R1019"/>
    <x v="26"/>
    <n v="21259.38"/>
  </r>
  <r>
    <s v="Id471"/>
    <s v="Parsons"/>
    <n v="29.6"/>
    <n v="8.1"/>
    <s v="No"/>
    <s v="No"/>
    <s v="No"/>
    <n v="0"/>
    <s v="No"/>
    <s v="Over weight"/>
    <s v="Diabetes"/>
    <d v="1974-09-03T00:00:00"/>
    <s v="tier - 3"/>
    <s v="tier - 2"/>
    <s v="R1011"/>
    <x v="20"/>
    <n v="21232.18"/>
  </r>
  <r>
    <s v="Id472"/>
    <s v="Raulli"/>
    <n v="24.42"/>
    <n v="7.16"/>
    <s v="No"/>
    <s v="No"/>
    <s v="No"/>
    <n v="0"/>
    <s v="Yes"/>
    <s v="Normal weight"/>
    <s v="Diabetes"/>
    <d v="1974-10-14T00:00:00"/>
    <s v="tier - 3"/>
    <s v="tier - 2"/>
    <s v="R1013"/>
    <x v="20"/>
    <n v="21223.68"/>
  </r>
  <r>
    <s v="Id473"/>
    <s v="Frome"/>
    <n v="20.9"/>
    <n v="4.55"/>
    <s v="Yes"/>
    <s v="No"/>
    <s v="Yes"/>
    <n v="1"/>
    <s v="Yes"/>
    <s v="Normal weight"/>
    <s v="Normal"/>
    <d v="1969-08-26T00:00:00"/>
    <s v="tier - 3"/>
    <s v="tier - 1"/>
    <s v="R1013"/>
    <x v="16"/>
    <n v="21195.82"/>
  </r>
  <r>
    <s v="Id474"/>
    <s v="Sevcik"/>
    <n v="22.895"/>
    <n v="6.03"/>
    <s v="No"/>
    <s v="No"/>
    <s v="No"/>
    <n v="0"/>
    <s v="Yes"/>
    <s v="Normal weight"/>
    <s v="Prediabetes"/>
    <d v="1977-11-23T00:00:00"/>
    <s v="tier - 3"/>
    <s v="tier - 3"/>
    <s v="R1012"/>
    <x v="1"/>
    <n v="21098.55"/>
  </r>
  <r>
    <s v="Id475"/>
    <s v="Narang"/>
    <n v="28.3"/>
    <n v="5.47"/>
    <s v="Yes"/>
    <s v="No"/>
    <s v="Yes"/>
    <n v="1"/>
    <s v="Yes"/>
    <s v="Over weight"/>
    <s v="Normal"/>
    <d v="1983-07-02T00:00:00"/>
    <s v="tier - 3"/>
    <s v="tier - 2"/>
    <s v="R1011"/>
    <x v="33"/>
    <n v="21082.16"/>
  </r>
  <r>
    <s v="Id476"/>
    <s v="Royston"/>
    <n v="54.3"/>
    <n v="4.1500000000000004"/>
    <s v="Yes"/>
    <s v="No"/>
    <s v="No"/>
    <n v="1"/>
    <s v="No"/>
    <s v="obesity"/>
    <s v="Normal"/>
    <d v="1964-11-19T00:00:00"/>
    <s v="tier - 2"/>
    <s v="tier - 3"/>
    <s v="R1012"/>
    <x v="13"/>
    <n v="20893.060000000001"/>
  </r>
  <r>
    <s v="Id477"/>
    <s v="Tieri"/>
    <n v="33.344999999999999"/>
    <n v="11.32"/>
    <s v="Yes"/>
    <s v="No"/>
    <s v="No"/>
    <n v="1"/>
    <s v="No"/>
    <s v="obesity"/>
    <s v="Diabetes"/>
    <d v="1975-12-08T00:00:00"/>
    <s v="tier - 2"/>
    <s v="tier - 1"/>
    <s v="R1024"/>
    <x v="28"/>
    <n v="20878.78"/>
  </r>
  <r>
    <s v="Id478"/>
    <s v="Whitney"/>
    <n v="33"/>
    <n v="9.51"/>
    <s v="Yes"/>
    <s v="No"/>
    <s v="No"/>
    <n v="0"/>
    <s v="No"/>
    <s v="obesity"/>
    <s v="Diabetes"/>
    <d v="1967-09-08T00:00:00"/>
    <s v="tier - 2"/>
    <s v="tier - 3"/>
    <s v="R1013"/>
    <x v="23"/>
    <n v="20781.490000000002"/>
  </r>
  <r>
    <s v="Id479"/>
    <s v="Wandzilak"/>
    <n v="28.024999999999999"/>
    <n v="7.67"/>
    <s v="Yes"/>
    <s v="No"/>
    <s v="No"/>
    <n v="1"/>
    <s v="Yes"/>
    <s v="Over weight"/>
    <s v="Diabetes"/>
    <d v="1986-08-04T00:00:00"/>
    <s v="tier - 2"/>
    <s v="tier - 3"/>
    <s v="R1017"/>
    <x v="27"/>
    <n v="20773.63"/>
  </r>
  <r>
    <s v="Id480"/>
    <s v="Valenzona"/>
    <n v="28.69"/>
    <n v="6.23"/>
    <s v="No"/>
    <s v="No"/>
    <s v="No"/>
    <n v="1"/>
    <s v="Yes"/>
    <s v="Over weight"/>
    <s v="Prediabetes"/>
    <d v="1992-09-14T00:00:00"/>
    <s v="tier - 3"/>
    <s v="tier - 1"/>
    <s v="R1012"/>
    <x v="34"/>
    <n v="20745.990000000002"/>
  </r>
  <r>
    <s v="Id481"/>
    <s v="Young"/>
    <n v="40.28"/>
    <n v="8.9"/>
    <s v="No"/>
    <s v="No"/>
    <s v="No"/>
    <n v="0"/>
    <s v="No"/>
    <s v="obesity"/>
    <s v="Diabetes"/>
    <d v="1965-08-01T00:00:00"/>
    <s v="tier - 3"/>
    <s v="tier - 2"/>
    <s v="R1019"/>
    <x v="11"/>
    <n v="20709.02"/>
  </r>
  <r>
    <s v="Id482"/>
    <s v="Richards"/>
    <n v="37.299999999999997"/>
    <n v="7.79"/>
    <s v="Yes"/>
    <s v="No"/>
    <s v="No"/>
    <n v="0"/>
    <s v="No"/>
    <s v="obesity"/>
    <s v="Diabetes"/>
    <d v="1967-12-17T00:00:00"/>
    <s v="tier - 2"/>
    <s v="tier - 3"/>
    <s v="R1011"/>
    <x v="23"/>
    <n v="20630.28"/>
  </r>
  <r>
    <s v="Id483"/>
    <s v="Alexson"/>
    <n v="54.47"/>
    <n v="4.49"/>
    <s v="Yes"/>
    <s v="No"/>
    <s v="No"/>
    <n v="2"/>
    <s v="No"/>
    <s v="obesity"/>
    <s v="Normal"/>
    <d v="1966-07-09T00:00:00"/>
    <s v="tier - 3"/>
    <s v="tier - 2"/>
    <s v="R1012"/>
    <x v="25"/>
    <n v="20568.32"/>
  </r>
  <r>
    <s v="Id484"/>
    <s v="Wright"/>
    <n v="38.06"/>
    <n v="5.24"/>
    <s v="Yes"/>
    <s v="No"/>
    <s v="Yes"/>
    <n v="1"/>
    <s v="No"/>
    <s v="obesity"/>
    <s v="Normal"/>
    <d v="1969-10-13T00:00:00"/>
    <s v="tier - 2"/>
    <s v="tier - 2"/>
    <s v="R1013"/>
    <x v="16"/>
    <n v="20463"/>
  </r>
  <r>
    <s v="Id485"/>
    <s v="McKenna"/>
    <n v="51.47"/>
    <n v="9.6"/>
    <s v="No"/>
    <s v="No"/>
    <s v="No"/>
    <n v="0"/>
    <s v="No"/>
    <s v="obesity"/>
    <s v="Diabetes"/>
    <d v="1962-10-18T00:00:00"/>
    <s v="tier - 2"/>
    <s v="tier - 1"/>
    <s v="R1012"/>
    <x v="5"/>
    <n v="20446.849999999999"/>
  </r>
  <r>
    <s v="Id486"/>
    <s v="Sallade"/>
    <n v="29.8"/>
    <n v="5.78"/>
    <s v="Yes"/>
    <s v="No"/>
    <s v="No"/>
    <n v="0"/>
    <s v="No"/>
    <s v="Over weight"/>
    <s v="Prediabetes"/>
    <d v="1985-07-12T00:00:00"/>
    <s v="tier - 3"/>
    <s v="tier - 2"/>
    <s v="R1011"/>
    <x v="18"/>
    <n v="20420.599999999999"/>
  </r>
  <r>
    <s v="Id487"/>
    <s v="Argall"/>
    <n v="49.77"/>
    <n v="7.02"/>
    <s v="No"/>
    <s v="No"/>
    <s v="No"/>
    <n v="0"/>
    <s v="No"/>
    <s v="obesity"/>
    <s v="Diabetes"/>
    <d v="1962-07-02T00:00:00"/>
    <s v="tier - 3"/>
    <s v="tier - 2"/>
    <s v="R1026"/>
    <x v="5"/>
    <n v="20354.5"/>
  </r>
  <r>
    <s v="Id488"/>
    <s v="Patchell"/>
    <n v="25.555"/>
    <n v="4.09"/>
    <s v="Yes"/>
    <s v="No"/>
    <s v="No"/>
    <n v="0"/>
    <s v="Yes"/>
    <s v="Over weight"/>
    <s v="Normal"/>
    <d v="1985-09-17T00:00:00"/>
    <s v="tier - 3"/>
    <s v="tier - 1"/>
    <s v="R1024"/>
    <x v="18"/>
    <n v="20296.86"/>
  </r>
  <r>
    <s v="Id489"/>
    <s v="Catoggio"/>
    <n v="29.64"/>
    <n v="4.93"/>
    <s v="No"/>
    <s v="No"/>
    <s v="Yes"/>
    <n v="1"/>
    <s v="No"/>
    <s v="Over weight"/>
    <s v="Normal"/>
    <d v="1993-09-07T00:00:00"/>
    <s v="tier - 3"/>
    <s v="tier - 3"/>
    <s v="R1016"/>
    <x v="21"/>
    <n v="20277.810000000001"/>
  </r>
  <r>
    <s v="Id490"/>
    <s v="Adams"/>
    <n v="53.93"/>
    <n v="5.34"/>
    <s v="Yes"/>
    <s v="No"/>
    <s v="No"/>
    <n v="2"/>
    <s v="No"/>
    <s v="obesity"/>
    <s v="Normal"/>
    <d v="1966-08-22T00:00:00"/>
    <s v="tier - 2"/>
    <s v="tier - 3"/>
    <s v="R1012"/>
    <x v="25"/>
    <n v="20253.84"/>
  </r>
  <r>
    <s v="Id491"/>
    <s v="Windt"/>
    <n v="28.024999999999999"/>
    <n v="5.65"/>
    <s v="No"/>
    <s v="No"/>
    <s v="No"/>
    <n v="1"/>
    <s v="Yes"/>
    <s v="Over weight"/>
    <s v="Normal"/>
    <d v="1987-10-17T00:00:00"/>
    <s v="tier - 2"/>
    <s v="tier - 3"/>
    <s v="R1012"/>
    <x v="38"/>
    <n v="20234.849999999999"/>
  </r>
  <r>
    <s v="Id492"/>
    <s v="Ryan"/>
    <n v="27.5"/>
    <n v="4.49"/>
    <s v="No"/>
    <s v="No"/>
    <s v="No"/>
    <n v="0"/>
    <s v="No"/>
    <s v="Over weight"/>
    <s v="Normal"/>
    <d v="1994-06-08T00:00:00"/>
    <s v="tier - 2"/>
    <s v="tier - 1"/>
    <s v="R1011"/>
    <x v="6"/>
    <n v="20177.669999999998"/>
  </r>
  <r>
    <s v="Id493"/>
    <s v="Marion"/>
    <n v="21.8"/>
    <n v="10.55"/>
    <s v="No"/>
    <s v="No"/>
    <s v="No"/>
    <n v="0"/>
    <s v="Yes"/>
    <s v="Normal weight"/>
    <s v="Diabetes"/>
    <d v="2002-07-09T00:00:00"/>
    <s v="tier - 3"/>
    <s v="tier - 3"/>
    <s v="R1011"/>
    <x v="43"/>
    <n v="20167.34"/>
  </r>
  <r>
    <s v="Id494"/>
    <s v="Raffetto"/>
    <n v="26.41"/>
    <n v="4.92"/>
    <s v="Yes"/>
    <s v="No"/>
    <s v="Yes"/>
    <n v="1"/>
    <s v="Yes"/>
    <s v="Over weight"/>
    <s v="Normal"/>
    <d v="1983-10-06T00:00:00"/>
    <s v="tier - 2"/>
    <s v="tier - 1"/>
    <s v="R1016"/>
    <x v="33"/>
    <n v="20149.32"/>
  </r>
  <r>
    <s v="Id495"/>
    <s v="Young"/>
    <n v="27.835000000000001"/>
    <n v="5.9"/>
    <s v="Yes"/>
    <s v="No"/>
    <s v="No"/>
    <n v="1"/>
    <s v="Yes"/>
    <s v="Over weight"/>
    <s v="Prediabetes"/>
    <d v="1988-07-25T00:00:00"/>
    <s v="tier - 2"/>
    <s v="tier - 1"/>
    <s v="R1012"/>
    <x v="24"/>
    <n v="20009.63"/>
  </r>
  <r>
    <s v="Id496"/>
    <s v="Oehlke"/>
    <n v="51.74"/>
    <n v="4.9800000000000004"/>
    <s v="Yes"/>
    <s v="No"/>
    <s v="No"/>
    <n v="2"/>
    <s v="No"/>
    <s v="obesity"/>
    <s v="Normal"/>
    <d v="1966-08-10T00:00:00"/>
    <s v="tier - 1"/>
    <s v="tier - 3"/>
    <s v="R1026"/>
    <x v="25"/>
    <n v="19995.29"/>
  </r>
  <r>
    <s v="Id497"/>
    <s v="Sudol"/>
    <n v="23.37"/>
    <n v="5.8"/>
    <s v="No"/>
    <s v="No"/>
    <s v="No"/>
    <n v="0"/>
    <s v="Yes"/>
    <s v="Normal weight"/>
    <s v="Prediabetes"/>
    <d v="1980-10-09T00:00:00"/>
    <s v="tier - 1"/>
    <s v="tier - 2"/>
    <s v="R1024"/>
    <x v="26"/>
    <n v="19964.75"/>
  </r>
  <r>
    <s v="Id498"/>
    <s v="Van Es"/>
    <n v="29.7"/>
    <n v="6.21"/>
    <s v="Yes"/>
    <s v="No"/>
    <s v="Yes"/>
    <n v="1"/>
    <s v="Yes"/>
    <s v="Over weight"/>
    <s v="Prediabetes"/>
    <d v="1997-10-18T00:00:00"/>
    <s v="tier - 1"/>
    <s v="tier - 3"/>
    <s v="R1011"/>
    <x v="31"/>
    <n v="19933.46"/>
  </r>
  <r>
    <s v="Id499"/>
    <s v="Dolge"/>
    <n v="20.045000000000002"/>
    <n v="6.17"/>
    <s v="No"/>
    <s v="No"/>
    <s v="Yes"/>
    <n v="1"/>
    <s v="Yes"/>
    <s v="Normal weight"/>
    <s v="Prediabetes"/>
    <d v="1979-10-30T00:00:00"/>
    <s v="tier - 1"/>
    <s v="tier - 1"/>
    <s v="R1024"/>
    <x v="19"/>
    <n v="19798.05"/>
  </r>
  <r>
    <s v="Id500"/>
    <s v="Marlier"/>
    <n v="27.83"/>
    <n v="5.36"/>
    <s v="No"/>
    <s v="No"/>
    <s v="No"/>
    <n v="2"/>
    <s v="No"/>
    <s v="Over weight"/>
    <s v="Normal"/>
    <d v="1972-06-14T00:00:00"/>
    <s v="tier - 1"/>
    <s v="tier - 3"/>
    <s v="R1013"/>
    <x v="29"/>
    <n v="19749.38"/>
  </r>
  <r>
    <s v="Id501"/>
    <s v="Girard"/>
    <n v="28.93"/>
    <n v="5.2"/>
    <s v="No"/>
    <s v="No"/>
    <s v="No"/>
    <n v="0"/>
    <s v="Yes"/>
    <s v="Over weight"/>
    <s v="Normal"/>
    <d v="1990-08-08T00:00:00"/>
    <s v="tier - 1"/>
    <s v="tier - 2"/>
    <s v="R1013"/>
    <x v="3"/>
    <n v="19719.689999999999"/>
  </r>
  <r>
    <s v="Id502"/>
    <s v="Lee"/>
    <n v="33.82"/>
    <n v="5.42"/>
    <s v="No"/>
    <s v="No"/>
    <s v="No"/>
    <n v="0"/>
    <s v="No"/>
    <s v="obesity"/>
    <s v="Normal"/>
    <d v="1994-08-27T00:00:00"/>
    <s v="tier - 1"/>
    <s v="tier - 2"/>
    <s v="R1012"/>
    <x v="6"/>
    <n v="19673.34"/>
  </r>
  <r>
    <s v="Id503"/>
    <s v="Hubbard"/>
    <n v="20.234999999999999"/>
    <n v="6.84"/>
    <s v="No"/>
    <s v="No"/>
    <s v="No"/>
    <n v="0"/>
    <s v="Yes"/>
    <s v="Normal weight"/>
    <s v="Diabetes"/>
    <d v="1978-09-24T00:00:00"/>
    <s v="tier - 1"/>
    <s v="tier - 1"/>
    <s v="R1024"/>
    <x v="9"/>
    <n v="19594.810000000001"/>
  </r>
  <r>
    <s v="Id504"/>
    <s v="Koester"/>
    <n v="49.2"/>
    <n v="10.9"/>
    <s v="Yes"/>
    <s v="No"/>
    <s v="Yes"/>
    <n v="1"/>
    <s v="No"/>
    <s v="obesity"/>
    <s v="Diabetes"/>
    <d v="1963-07-14T00:00:00"/>
    <s v="tier - 1"/>
    <s v="tier - 3"/>
    <s v="R1012"/>
    <x v="8"/>
    <n v="19551.34"/>
  </r>
  <r>
    <s v="Id505"/>
    <s v="Matthews"/>
    <n v="26.4"/>
    <n v="4.87"/>
    <s v="Yes"/>
    <s v="No"/>
    <s v="No"/>
    <n v="0"/>
    <s v="Yes"/>
    <s v="Over weight"/>
    <s v="Normal"/>
    <d v="1985-09-17T00:00:00"/>
    <s v="tier - 1"/>
    <s v="tier - 1"/>
    <s v="R1013"/>
    <x v="18"/>
    <n v="19539.240000000002"/>
  </r>
  <r>
    <s v="Id506"/>
    <s v="Rubinich"/>
    <n v="28.38"/>
    <n v="6.07"/>
    <s v="No"/>
    <s v="No"/>
    <s v="No"/>
    <n v="1"/>
    <s v="Yes"/>
    <s v="Over weight"/>
    <s v="Prediabetes"/>
    <d v="1992-08-19T00:00:00"/>
    <s v="tier - 1"/>
    <s v="tier - 2"/>
    <s v="R1013"/>
    <x v="34"/>
    <n v="19521.97"/>
  </r>
  <r>
    <s v="Id507"/>
    <s v="Alban"/>
    <n v="24.64"/>
    <n v="4.33"/>
    <s v="No"/>
    <s v="No"/>
    <s v="No"/>
    <n v="0"/>
    <s v="Yes"/>
    <s v="Normal weight"/>
    <s v="Normal"/>
    <d v="1980-11-08T00:00:00"/>
    <s v="tier - 1"/>
    <s v="tier - 1"/>
    <s v="R1013"/>
    <x v="26"/>
    <n v="19515.54"/>
  </r>
  <r>
    <s v="Id508"/>
    <s v="Corcoran"/>
    <n v="39.71"/>
    <n v="5.83"/>
    <s v="No"/>
    <s v="No"/>
    <s v="No"/>
    <n v="1"/>
    <s v="No"/>
    <s v="obesity"/>
    <s v="Prediabetes"/>
    <d v="1987-11-30T00:00:00"/>
    <s v="tier - 1"/>
    <s v="tier - 3"/>
    <s v="R1019"/>
    <x v="38"/>
    <n v="19496.72"/>
  </r>
  <r>
    <s v="Id509"/>
    <s v="Sargent"/>
    <n v="22.22"/>
    <n v="5.5"/>
    <s v="No"/>
    <s v="No"/>
    <s v="No"/>
    <n v="0"/>
    <s v="Yes"/>
    <s v="Normal weight"/>
    <s v="Normal"/>
    <d v="1982-12-15T00:00:00"/>
    <s v="tier - 1"/>
    <s v="tier - 1"/>
    <s v="R1013"/>
    <x v="37"/>
    <n v="19444.27"/>
  </r>
  <r>
    <s v="Id510"/>
    <s v="Watson"/>
    <n v="33.344999999999999"/>
    <n v="4.79"/>
    <s v="No"/>
    <s v="No"/>
    <s v="Yes"/>
    <n v="1"/>
    <s v="No"/>
    <s v="obesity"/>
    <s v="Normal"/>
    <d v="1993-09-06T00:00:00"/>
    <s v="tier - 1"/>
    <s v="tier - 3"/>
    <s v="R1012"/>
    <x v="21"/>
    <n v="19442.349999999999"/>
  </r>
  <r>
    <s v="Id511"/>
    <s v="Esponda"/>
    <n v="24.42"/>
    <n v="5.81"/>
    <s v="No"/>
    <s v="No"/>
    <s v="No"/>
    <n v="1"/>
    <s v="Yes"/>
    <s v="Normal weight"/>
    <s v="Prediabetes"/>
    <d v="1987-06-30T00:00:00"/>
    <s v="tier - 1"/>
    <s v="tier - 3"/>
    <s v="R1013"/>
    <x v="38"/>
    <n v="19362"/>
  </r>
  <r>
    <s v="Id512"/>
    <s v="Krall"/>
    <n v="29.81"/>
    <n v="5.58"/>
    <s v="No"/>
    <s v="No"/>
    <s v="No"/>
    <n v="0"/>
    <s v="Yes"/>
    <s v="Over weight"/>
    <s v="Normal"/>
    <d v="1991-08-24T00:00:00"/>
    <s v="tier - 1"/>
    <s v="tier - 3"/>
    <s v="R1013"/>
    <x v="42"/>
    <n v="19350.37"/>
  </r>
  <r>
    <s v="Id513"/>
    <s v="Poskin"/>
    <n v="51.18"/>
    <n v="4.4000000000000004"/>
    <s v="Yes"/>
    <s v="No"/>
    <s v="No"/>
    <n v="2"/>
    <s v="No"/>
    <s v="obesity"/>
    <s v="Normal"/>
    <d v="1966-11-15T00:00:00"/>
    <s v="tier - 1"/>
    <s v="tier - 1"/>
    <s v="R1012"/>
    <x v="25"/>
    <n v="19321.060000000001"/>
  </r>
  <r>
    <s v="Id514"/>
    <s v="Halfmann"/>
    <n v="51.37"/>
    <n v="8.18"/>
    <s v="Yes"/>
    <s v="No"/>
    <s v="No"/>
    <n v="0"/>
    <s v="No"/>
    <s v="obesity"/>
    <s v="Diabetes"/>
    <d v="1967-07-29T00:00:00"/>
    <s v="tier - 1"/>
    <s v="tier - 1"/>
    <s v="R1012"/>
    <x v="23"/>
    <n v="19259.96"/>
  </r>
  <r>
    <s v="Id515"/>
    <s v="Klapper"/>
    <n v="36.19"/>
    <n v="5.52"/>
    <s v="Yes"/>
    <s v="No"/>
    <s v="No"/>
    <n v="0"/>
    <s v="No"/>
    <s v="obesity"/>
    <s v="Normal"/>
    <d v="1985-12-28T00:00:00"/>
    <s v="tier - 1"/>
    <s v="tier - 3"/>
    <s v="R1013"/>
    <x v="18"/>
    <n v="19214.71"/>
  </r>
  <r>
    <s v="Id516"/>
    <s v="George"/>
    <n v="25.9"/>
    <n v="4.84"/>
    <s v="No"/>
    <s v="No"/>
    <s v="No"/>
    <n v="0"/>
    <s v="Yes"/>
    <s v="Over weight"/>
    <s v="Normal"/>
    <d v="1991-09-16T00:00:00"/>
    <s v="tier - 1"/>
    <s v="tier - 3"/>
    <s v="R1011"/>
    <x v="42"/>
    <n v="19199.939999999999"/>
  </r>
  <r>
    <s v="Id517"/>
    <s v="Hicks"/>
    <n v="35.72"/>
    <n v="4.08"/>
    <s v="No"/>
    <s v="No"/>
    <s v="Yes"/>
    <n v="1"/>
    <s v="No"/>
    <s v="obesity"/>
    <s v="Normal"/>
    <d v="1979-07-02T00:00:00"/>
    <s v="tier - 1"/>
    <s v="tier - 1"/>
    <s v="R1024"/>
    <x v="19"/>
    <n v="19144.580000000002"/>
  </r>
  <r>
    <s v="Id518"/>
    <s v="Lockyer"/>
    <n v="27.94"/>
    <n v="4.4800000000000004"/>
    <s v="No"/>
    <s v="No"/>
    <s v="Yes"/>
    <n v="1"/>
    <s v="Yes"/>
    <s v="Over weight"/>
    <s v="Normal"/>
    <d v="1993-09-28T00:00:00"/>
    <s v="tier - 1"/>
    <s v="tier - 2"/>
    <s v="R1013"/>
    <x v="21"/>
    <n v="19107.78"/>
  </r>
  <r>
    <s v="Id519"/>
    <s v="Byrnes"/>
    <n v="27.1"/>
    <n v="5.73"/>
    <s v="No"/>
    <s v="No"/>
    <s v="No"/>
    <n v="0"/>
    <s v="Yes"/>
    <s v="Over weight"/>
    <s v="Prediabetes"/>
    <d v="1989-06-05T00:00:00"/>
    <s v="tier - 1"/>
    <s v="tier - 3"/>
    <s v="R1011"/>
    <x v="24"/>
    <n v="19040.88"/>
  </r>
  <r>
    <s v="Id520"/>
    <s v="Norris"/>
    <n v="18.3"/>
    <n v="5.46"/>
    <s v="Yes"/>
    <s v="No"/>
    <s v="Yes"/>
    <n v="1"/>
    <s v="Yes"/>
    <s v="Under weight"/>
    <s v="Normal"/>
    <d v="1983-12-19T00:00:00"/>
    <s v="tier - 1"/>
    <s v="tier - 3"/>
    <s v="R1011"/>
    <x v="33"/>
    <n v="19023.259999999998"/>
  </r>
  <r>
    <s v="Id521"/>
    <s v="Darda"/>
    <n v="25.3"/>
    <n v="5.0199999999999996"/>
    <s v="Yes"/>
    <s v="No"/>
    <s v="No"/>
    <n v="1"/>
    <s v="Yes"/>
    <s v="Over weight"/>
    <s v="Normal"/>
    <d v="1988-10-24T00:00:00"/>
    <s v="tier - 1"/>
    <s v="tier - 3"/>
    <s v="R1013"/>
    <x v="24"/>
    <n v="18972.5"/>
  </r>
  <r>
    <s v="Id522"/>
    <s v="Otstot"/>
    <n v="38.83"/>
    <n v="6.36"/>
    <s v="No"/>
    <s v="No"/>
    <s v="No"/>
    <n v="1"/>
    <s v="No"/>
    <s v="obesity"/>
    <s v="Prediabetes"/>
    <d v="1992-11-30T00:00:00"/>
    <s v="tier - 1"/>
    <s v="tier - 1"/>
    <s v="R1013"/>
    <x v="34"/>
    <n v="18963.169999999998"/>
  </r>
  <r>
    <s v="Id523"/>
    <s v="Bowley"/>
    <n v="27.6"/>
    <n v="5.36"/>
    <s v="No"/>
    <s v="No"/>
    <s v="No"/>
    <n v="1"/>
    <s v="No"/>
    <s v="Over weight"/>
    <s v="Normal"/>
    <d v="1998-08-06T00:00:00"/>
    <s v="tier - 1"/>
    <s v="tier - 3"/>
    <s v="R1011"/>
    <x v="44"/>
    <n v="18955.22"/>
  </r>
  <r>
    <s v="Id524"/>
    <s v="Rogers"/>
    <n v="46.4"/>
    <n v="8.3699999999999992"/>
    <s v="Yes"/>
    <s v="No"/>
    <s v="Yes"/>
    <n v="1"/>
    <s v="No"/>
    <s v="obesity"/>
    <s v="Diabetes"/>
    <d v="1963-10-20T00:00:00"/>
    <s v="tier - 1"/>
    <s v="tier - 1"/>
    <s v="R1026"/>
    <x v="8"/>
    <n v="18954.560000000001"/>
  </r>
  <r>
    <s v="Id525"/>
    <s v="Mclaughlin"/>
    <n v="51.92"/>
    <n v="5.18"/>
    <s v="Yes"/>
    <s v="No"/>
    <s v="Yes"/>
    <n v="1"/>
    <s v="No"/>
    <s v="obesity"/>
    <s v="Normal"/>
    <d v="1969-08-03T00:00:00"/>
    <s v="tier - 1"/>
    <s v="tier - 3"/>
    <s v="R1012"/>
    <x v="16"/>
    <n v="18932.810000000001"/>
  </r>
  <r>
    <s v="Id526"/>
    <s v="Ziegler"/>
    <n v="32.395000000000003"/>
    <n v="5.68"/>
    <s v="Yes"/>
    <s v="No"/>
    <s v="No"/>
    <n v="1"/>
    <s v="No"/>
    <s v="obesity"/>
    <s v="Normal"/>
    <d v="1995-09-27T00:00:00"/>
    <s v="tier - 1"/>
    <s v="tier - 2"/>
    <s v="R1024"/>
    <x v="40"/>
    <n v="18903.490000000002"/>
  </r>
  <r>
    <s v="Id527"/>
    <s v="Hughey"/>
    <n v="46.19"/>
    <n v="7.31"/>
    <s v="Yes"/>
    <s v="No"/>
    <s v="Yes"/>
    <n v="1"/>
    <s v="No"/>
    <s v="obesity"/>
    <s v="Diabetes"/>
    <d v="1963-12-06T00:00:00"/>
    <s v="tier - 1"/>
    <s v="tier - 1"/>
    <s v="R1026"/>
    <x v="8"/>
    <n v="18883.330000000002"/>
  </r>
  <r>
    <s v="Id528"/>
    <s v="Knast"/>
    <n v="27.93"/>
    <n v="4.67"/>
    <s v="No"/>
    <s v="No"/>
    <s v="Yes"/>
    <n v="1"/>
    <s v="No"/>
    <s v="Over weight"/>
    <s v="Normal"/>
    <d v="2003-07-24T00:00:00"/>
    <s v="tier - 1"/>
    <s v="tier - 3"/>
    <s v="R1012"/>
    <x v="39"/>
    <n v="18838.7"/>
  </r>
  <r>
    <s v="Id529"/>
    <s v="Stob"/>
    <n v="45.62"/>
    <n v="6.87"/>
    <s v="No"/>
    <s v="No"/>
    <s v="No"/>
    <n v="0"/>
    <s v="No"/>
    <s v="obesity"/>
    <s v="Diabetes"/>
    <d v="1962-12-18T00:00:00"/>
    <s v="tier - 1"/>
    <s v="tier - 1"/>
    <s v="R1023"/>
    <x v="5"/>
    <n v="18815.53"/>
  </r>
  <r>
    <s v="Id530"/>
    <s v="Jensen"/>
    <n v="35.31"/>
    <n v="5.87"/>
    <s v="No"/>
    <s v="No"/>
    <s v="Yes"/>
    <n v="1"/>
    <s v="No"/>
    <s v="obesity"/>
    <s v="Prediabetes"/>
    <d v="1979-10-15T00:00:00"/>
    <s v="tier - 1"/>
    <s v="tier - 2"/>
    <s v="R1013"/>
    <x v="19"/>
    <n v="18806.150000000001"/>
  </r>
  <r>
    <s v="Id531"/>
    <s v="Mutter"/>
    <n v="30.4"/>
    <n v="4.07"/>
    <s v="Yes"/>
    <s v="No"/>
    <s v="No"/>
    <n v="1"/>
    <s v="No"/>
    <s v="obesity"/>
    <s v="Normal"/>
    <d v="1995-11-28T00:00:00"/>
    <s v="tier - 1"/>
    <s v="tier - 1"/>
    <s v="R1012"/>
    <x v="40"/>
    <n v="18804.75"/>
  </r>
  <r>
    <s v="Id532"/>
    <s v="Ahern"/>
    <n v="20.13"/>
    <n v="6.47"/>
    <s v="No"/>
    <s v="No"/>
    <s v="Yes"/>
    <n v="1"/>
    <s v="Yes"/>
    <s v="Normal weight"/>
    <s v="Diabetes"/>
    <d v="1979-11-19T00:00:00"/>
    <s v="tier - 1"/>
    <s v="tier - 1"/>
    <s v="R1013"/>
    <x v="19"/>
    <n v="18767.740000000002"/>
  </r>
  <r>
    <s v="Id533"/>
    <s v="Chviruk"/>
    <n v="23.655000000000001"/>
    <n v="5.14"/>
    <s v="No"/>
    <s v="No"/>
    <s v="No"/>
    <n v="1"/>
    <s v="Yes"/>
    <s v="Normal weight"/>
    <s v="Normal"/>
    <d v="1992-12-27T00:00:00"/>
    <s v="tier - 1"/>
    <s v="tier - 2"/>
    <s v="R1012"/>
    <x v="34"/>
    <n v="18765.88"/>
  </r>
  <r>
    <s v="Id534"/>
    <s v="Meehan"/>
    <n v="49.05"/>
    <n v="9.77"/>
    <s v="Yes"/>
    <s v="No"/>
    <s v="No"/>
    <n v="0"/>
    <s v="No"/>
    <s v="obesity"/>
    <s v="Diabetes"/>
    <d v="1967-08-30T00:00:00"/>
    <s v="tier - 1"/>
    <s v="tier - 1"/>
    <s v="R1023"/>
    <x v="23"/>
    <n v="18694.689999999999"/>
  </r>
  <r>
    <s v="Id535"/>
    <s v="Gammon"/>
    <n v="51.94"/>
    <n v="8.8000000000000007"/>
    <s v="Yes"/>
    <s v="No"/>
    <s v="No"/>
    <n v="2"/>
    <s v="No"/>
    <s v="obesity"/>
    <s v="Diabetes"/>
    <d v="1970-10-17T00:00:00"/>
    <s v="tier - 1"/>
    <s v="tier - 3"/>
    <s v="R1012"/>
    <x v="2"/>
    <n v="18682.740000000002"/>
  </r>
  <r>
    <s v="Id536"/>
    <s v="Lee"/>
    <n v="29.83"/>
    <n v="5.84"/>
    <s v="No"/>
    <s v="No"/>
    <s v="No"/>
    <n v="1"/>
    <s v="Yes"/>
    <s v="Over weight"/>
    <s v="Prediabetes"/>
    <d v="1998-09-23T00:00:00"/>
    <s v="tier - 1"/>
    <s v="tier - 1"/>
    <s v="R1019"/>
    <x v="44"/>
    <n v="18648.419999999998"/>
  </r>
  <r>
    <s v="Id537"/>
    <s v="Franco"/>
    <n v="22.6"/>
    <n v="10.43"/>
    <s v="Yes"/>
    <s v="No"/>
    <s v="No"/>
    <n v="1"/>
    <s v="Yes"/>
    <s v="Normal weight"/>
    <s v="Diabetes"/>
    <d v="1986-08-12T00:00:00"/>
    <s v="tier - 1"/>
    <s v="tier - 3"/>
    <s v="R1011"/>
    <x v="27"/>
    <n v="18608.259999999998"/>
  </r>
  <r>
    <s v="Id538"/>
    <s v="Patterson"/>
    <n v="46.69"/>
    <n v="4.25"/>
    <s v="Yes"/>
    <s v="No"/>
    <s v="No"/>
    <n v="1"/>
    <s v="No"/>
    <s v="obesity"/>
    <s v="Normal"/>
    <d v="1964-09-26T00:00:00"/>
    <s v="tier - 1"/>
    <s v="tier - 2"/>
    <s v="R1012"/>
    <x v="13"/>
    <n v="18443.11"/>
  </r>
  <r>
    <s v="Id539"/>
    <s v="Valdes"/>
    <n v="28.49"/>
    <n v="4.8899999999999997"/>
    <s v="No"/>
    <s v="No"/>
    <s v="No"/>
    <n v="0"/>
    <s v="Yes"/>
    <s v="Over weight"/>
    <s v="Normal"/>
    <d v="1999-12-15T00:00:00"/>
    <s v="tier - 1"/>
    <s v="tier - 2"/>
    <s v="R1013"/>
    <x v="35"/>
    <n v="18328.240000000002"/>
  </r>
  <r>
    <s v="Id540"/>
    <s v="Craig"/>
    <n v="28.5"/>
    <n v="5.55"/>
    <s v="Yes"/>
    <s v="No"/>
    <s v="No"/>
    <n v="1"/>
    <s v="Yes"/>
    <s v="Over weight"/>
    <s v="Normal"/>
    <d v="1995-07-04T00:00:00"/>
    <s v="tier - 1"/>
    <s v="tier - 3"/>
    <s v="R1012"/>
    <x v="40"/>
    <n v="18310.740000000002"/>
  </r>
  <r>
    <s v="Id541"/>
    <s v="Whipple"/>
    <n v="24.4"/>
    <n v="4.5199999999999996"/>
    <s v="No"/>
    <s v="No"/>
    <s v="No"/>
    <n v="1"/>
    <s v="Yes"/>
    <s v="Normal weight"/>
    <s v="Normal"/>
    <d v="1992-12-25T00:00:00"/>
    <s v="tier - 1"/>
    <s v="tier - 3"/>
    <s v="R1011"/>
    <x v="34"/>
    <n v="18259.22"/>
  </r>
  <r>
    <s v="Id542"/>
    <s v="Marton"/>
    <n v="29.15"/>
    <n v="4.45"/>
    <s v="Yes"/>
    <s v="No"/>
    <s v="No"/>
    <n v="1"/>
    <s v="Yes"/>
    <s v="Over weight"/>
    <s v="Normal"/>
    <d v="1995-08-03T00:00:00"/>
    <s v="tier - 1"/>
    <s v="tier - 1"/>
    <s v="R1013"/>
    <x v="40"/>
    <n v="18246.5"/>
  </r>
  <r>
    <s v="Id543"/>
    <s v="Hildebrandt"/>
    <n v="27.28"/>
    <n v="4.72"/>
    <s v="No"/>
    <s v="yes"/>
    <s v="No"/>
    <n v="1"/>
    <s v="Yes"/>
    <s v="Over weight"/>
    <s v="Normal"/>
    <d v="2004-09-10T00:00:00"/>
    <s v="tier - 1"/>
    <s v="tier - 3"/>
    <s v="R1013"/>
    <x v="41"/>
    <n v="18223.45"/>
  </r>
  <r>
    <s v="Id544"/>
    <s v="Biggs"/>
    <n v="32.229999999999997"/>
    <n v="4.6500000000000004"/>
    <s v="Yes"/>
    <s v="No"/>
    <s v="Yes"/>
    <n v="1"/>
    <s v="No"/>
    <s v="obesity"/>
    <s v="Normal"/>
    <d v="1997-06-15T00:00:00"/>
    <s v="tier - 1"/>
    <s v="tier - 1"/>
    <s v="R1013"/>
    <x v="31"/>
    <n v="18218.16"/>
  </r>
  <r>
    <s v="Id545"/>
    <s v="Shigezumi"/>
    <n v="44.2"/>
    <n v="11.34"/>
    <s v="Yes"/>
    <s v="No"/>
    <s v="Yes"/>
    <n v="1"/>
    <s v="No"/>
    <s v="obesity"/>
    <s v="Diabetes"/>
    <d v="1963-07-04T00:00:00"/>
    <s v="tier - 1"/>
    <s v="tier - 2"/>
    <s v="R1026"/>
    <x v="8"/>
    <n v="18208.34"/>
  </r>
  <r>
    <s v="Id546"/>
    <s v="Meineke"/>
    <n v="29.734999999999999"/>
    <n v="4.53"/>
    <s v="No"/>
    <s v="No"/>
    <s v="Yes"/>
    <n v="1"/>
    <s v="No"/>
    <s v="Over weight"/>
    <s v="Normal"/>
    <d v="1993-07-12T00:00:00"/>
    <s v="tier - 1"/>
    <s v="tier - 1"/>
    <s v="R1012"/>
    <x v="21"/>
    <n v="18157.88"/>
  </r>
  <r>
    <s v="Id547"/>
    <s v="Ludington"/>
    <n v="28.31"/>
    <n v="6.35"/>
    <s v="No"/>
    <s v="No"/>
    <s v="No"/>
    <n v="0"/>
    <s v="Yes"/>
    <s v="Over weight"/>
    <s v="Prediabetes"/>
    <d v="1999-10-24T00:00:00"/>
    <s v="tier - 1"/>
    <s v="tier - 1"/>
    <s v="R1012"/>
    <x v="35"/>
    <n v="18033.97"/>
  </r>
  <r>
    <s v="Id548"/>
    <s v="Perrich"/>
    <n v="46.62"/>
    <n v="8.51"/>
    <s v="No"/>
    <s v="No"/>
    <s v="No"/>
    <n v="0"/>
    <s v="No"/>
    <s v="obesity"/>
    <s v="Diabetes"/>
    <d v="1965-10-17T00:00:00"/>
    <s v="tier - 1"/>
    <s v="tier - 2"/>
    <s v="R1012"/>
    <x v="11"/>
    <n v="18031.189999999999"/>
  </r>
  <r>
    <s v="Id549"/>
    <s v="Cervantes"/>
    <n v="51.75"/>
    <n v="8.59"/>
    <s v="Yes"/>
    <s v="No"/>
    <s v="No"/>
    <n v="1"/>
    <s v="No"/>
    <s v="obesity"/>
    <s v="Diabetes"/>
    <d v="1975-06-27T00:00:00"/>
    <s v="tier - 1"/>
    <s v="tier - 3"/>
    <s v="R1023"/>
    <x v="28"/>
    <n v="18031.16"/>
  </r>
  <r>
    <s v="Id550"/>
    <s v="Andrews"/>
    <n v="25.7"/>
    <n v="4.13"/>
    <s v="Yes"/>
    <s v="No"/>
    <s v="No"/>
    <n v="0"/>
    <s v="Yes"/>
    <s v="Over weight"/>
    <s v="Normal"/>
    <d v="2001-09-28T00:00:00"/>
    <s v="tier - 1"/>
    <s v="tier - 2"/>
    <s v="R1011"/>
    <x v="47"/>
    <n v="17942.11"/>
  </r>
  <r>
    <s v="Id551"/>
    <s v="Ruvalcaba"/>
    <n v="31.79"/>
    <n v="4.55"/>
    <s v="No"/>
    <s v="No"/>
    <s v="No"/>
    <n v="0"/>
    <s v="No"/>
    <s v="obesity"/>
    <s v="Normal"/>
    <d v="1977-10-17T00:00:00"/>
    <s v="tier - 1"/>
    <s v="tier - 2"/>
    <s v="R1013"/>
    <x v="1"/>
    <n v="17929.3"/>
  </r>
  <r>
    <s v="Id552"/>
    <s v="King"/>
    <n v="24.795000000000002"/>
    <n v="4.5199999999999996"/>
    <s v="No"/>
    <s v="No"/>
    <s v="No"/>
    <n v="0"/>
    <s v="Yes"/>
    <s v="Normal weight"/>
    <s v="Normal"/>
    <d v="1989-12-04T00:00:00"/>
    <s v="tier - 1"/>
    <s v="tier - 2"/>
    <s v="R1017"/>
    <x v="4"/>
    <n v="17904.53"/>
  </r>
  <r>
    <s v="Id553"/>
    <s v="Stone"/>
    <n v="53.98"/>
    <n v="5.07"/>
    <s v="No"/>
    <s v="No"/>
    <s v="Yes"/>
    <n v="1"/>
    <s v="No"/>
    <s v="obesity"/>
    <s v="Normal"/>
    <d v="1979-11-12T00:00:00"/>
    <s v="tier - 1"/>
    <s v="tier - 3"/>
    <s v="R1012"/>
    <x v="19"/>
    <n v="17882.669999999998"/>
  </r>
  <r>
    <s v="Id554"/>
    <s v="Campbell"/>
    <n v="41.325000000000003"/>
    <n v="4.04"/>
    <s v="Yes"/>
    <s v="No"/>
    <s v="Yes"/>
    <n v="1"/>
    <s v="No"/>
    <s v="obesity"/>
    <s v="Normal"/>
    <d v="1997-08-26T00:00:00"/>
    <s v="tier - 1"/>
    <s v="tier - 2"/>
    <s v="R1024"/>
    <x v="31"/>
    <n v="17878.900000000001"/>
  </r>
  <r>
    <s v="Id555"/>
    <s v="Asher"/>
    <n v="51.65"/>
    <n v="5.3"/>
    <s v="Yes"/>
    <s v="No"/>
    <s v="No"/>
    <n v="0"/>
    <s v="No"/>
    <s v="obesity"/>
    <s v="Normal"/>
    <d v="1976-12-12T00:00:00"/>
    <s v="tier - 1"/>
    <s v="tier - 2"/>
    <s v="R1012"/>
    <x v="17"/>
    <n v="17862.919999999998"/>
  </r>
  <r>
    <s v="Id556"/>
    <s v="Mazzotta"/>
    <n v="44.52"/>
    <n v="8.64"/>
    <s v="Yes"/>
    <s v="No"/>
    <s v="Yes"/>
    <n v="1"/>
    <s v="No"/>
    <s v="obesity"/>
    <s v="Diabetes"/>
    <d v="1963-12-08T00:00:00"/>
    <s v="tier - 1"/>
    <s v="tier - 2"/>
    <s v="R1012"/>
    <x v="8"/>
    <n v="17832.599999999999"/>
  </r>
  <r>
    <s v="Id557"/>
    <s v="Huttl"/>
    <n v="53.29"/>
    <n v="4.03"/>
    <s v="No"/>
    <s v="No"/>
    <s v="Yes"/>
    <n v="1"/>
    <s v="No"/>
    <s v="obesity"/>
    <s v="Normal"/>
    <d v="1979-10-10T00:00:00"/>
    <s v="tier - 1"/>
    <s v="tier - 2"/>
    <s v="R1012"/>
    <x v="19"/>
    <n v="17779.939999999999"/>
  </r>
  <r>
    <s v="Id558"/>
    <s v="Ferron"/>
    <n v="46.63"/>
    <n v="4.26"/>
    <s v="Yes"/>
    <s v="No"/>
    <s v="No"/>
    <n v="2"/>
    <s v="No"/>
    <s v="obesity"/>
    <s v="Normal"/>
    <d v="1966-06-21T00:00:00"/>
    <s v="tier - 1"/>
    <s v="tier - 3"/>
    <s v="R1012"/>
    <x v="25"/>
    <n v="17777.73"/>
  </r>
  <r>
    <s v="Id559"/>
    <s v="Colarusso"/>
    <n v="28.88"/>
    <n v="5.35"/>
    <s v="No"/>
    <s v="No"/>
    <s v="Yes"/>
    <n v="1"/>
    <s v="Yes"/>
    <s v="Over weight"/>
    <s v="Normal"/>
    <d v="2003-07-14T00:00:00"/>
    <s v="tier - 1"/>
    <s v="tier - 1"/>
    <s v="R1012"/>
    <x v="39"/>
    <n v="17748.509999999998"/>
  </r>
  <r>
    <s v="Id560"/>
    <s v="Pearlman"/>
    <n v="23.98"/>
    <n v="4.9000000000000004"/>
    <s v="No"/>
    <s v="No"/>
    <s v="No"/>
    <n v="0"/>
    <s v="No"/>
    <s v="Normal weight"/>
    <s v="Normal"/>
    <d v="1994-07-01T00:00:00"/>
    <s v="tier - 1"/>
    <s v="tier - 3"/>
    <s v="R1013"/>
    <x v="6"/>
    <n v="17663.14"/>
  </r>
  <r>
    <s v="Id561"/>
    <s v="O'Mara"/>
    <n v="23.65"/>
    <n v="4.5"/>
    <s v="No"/>
    <s v="No"/>
    <s v="No"/>
    <n v="0"/>
    <s v="No"/>
    <s v="Normal weight"/>
    <s v="Normal"/>
    <d v="1990-10-25T00:00:00"/>
    <s v="tier - 1"/>
    <s v="tier - 3"/>
    <s v="R1013"/>
    <x v="3"/>
    <n v="17626.240000000002"/>
  </r>
  <r>
    <s v="Id562"/>
    <s v="Niska"/>
    <n v="49.09"/>
    <n v="8.3800000000000008"/>
    <s v="Yes"/>
    <s v="No"/>
    <s v="No"/>
    <n v="2"/>
    <s v="No"/>
    <s v="obesity"/>
    <s v="Diabetes"/>
    <d v="1970-07-26T00:00:00"/>
    <s v="tier - 1"/>
    <s v="tier - 3"/>
    <s v="R1012"/>
    <x v="2"/>
    <n v="17584.72"/>
  </r>
  <r>
    <s v="Id563"/>
    <s v="Schlich"/>
    <n v="28.024999999999999"/>
    <n v="7.03"/>
    <s v="No"/>
    <s v="No"/>
    <s v="No"/>
    <n v="0"/>
    <s v="Yes"/>
    <s v="Over weight"/>
    <s v="Diabetes"/>
    <d v="2002-08-25T00:00:00"/>
    <s v="tier - 1"/>
    <s v="tier - 1"/>
    <s v="R1012"/>
    <x v="43"/>
    <n v="17560.38"/>
  </r>
  <r>
    <s v="Id564"/>
    <s v="Zidek"/>
    <n v="43.32"/>
    <n v="8.75"/>
    <s v="Yes"/>
    <s v="No"/>
    <s v="Yes"/>
    <n v="1"/>
    <s v="No"/>
    <s v="obesity"/>
    <s v="Diabetes"/>
    <d v="1963-11-16T00:00:00"/>
    <s v="tier - 1"/>
    <s v="tier - 2"/>
    <s v="R1012"/>
    <x v="8"/>
    <n v="17556.88"/>
  </r>
  <r>
    <s v="Id565"/>
    <s v="Ellgass"/>
    <n v="45.92"/>
    <n v="9.51"/>
    <s v="No"/>
    <s v="No"/>
    <s v="No"/>
    <n v="0"/>
    <s v="No"/>
    <s v="obesity"/>
    <s v="Diabetes"/>
    <d v="1968-07-12T00:00:00"/>
    <s v="tier - 1"/>
    <s v="tier - 1"/>
    <s v="R1026"/>
    <x v="0"/>
    <n v="17507.47"/>
  </r>
  <r>
    <s v="Id566"/>
    <s v="Lowe"/>
    <n v="44.03"/>
    <n v="9.36"/>
    <s v="No"/>
    <s v="No"/>
    <s v="No"/>
    <n v="0"/>
    <s v="No"/>
    <s v="obesity"/>
    <s v="Diabetes"/>
    <d v="1965-06-16T00:00:00"/>
    <s v="tier - 1"/>
    <s v="tier - 2"/>
    <s v="R1023"/>
    <x v="11"/>
    <n v="17505.650000000001"/>
  </r>
  <r>
    <s v="Id567"/>
    <s v="Malone"/>
    <n v="24.6"/>
    <n v="4.8099999999999996"/>
    <s v="No"/>
    <s v="No"/>
    <s v="No"/>
    <n v="0"/>
    <s v="Yes"/>
    <s v="Normal weight"/>
    <s v="Normal"/>
    <d v="1990-12-29T00:00:00"/>
    <s v="tier - 1"/>
    <s v="tier - 2"/>
    <s v="R1011"/>
    <x v="3"/>
    <n v="17496.310000000001"/>
  </r>
  <r>
    <s v="Id568"/>
    <s v="Dumke"/>
    <n v="49.15"/>
    <n v="8.08"/>
    <s v="No"/>
    <s v="No"/>
    <s v="No"/>
    <n v="0"/>
    <s v="No"/>
    <s v="obesity"/>
    <s v="Diabetes"/>
    <d v="1971-06-08T00:00:00"/>
    <s v="tier - 1"/>
    <s v="tier - 1"/>
    <s v="R1012"/>
    <x v="14"/>
    <n v="17479.53"/>
  </r>
  <r>
    <s v="Id569"/>
    <s v="Strong"/>
    <n v="28.31"/>
    <n v="6.29"/>
    <s v="No"/>
    <s v="No"/>
    <s v="Yes"/>
    <n v="1"/>
    <s v="Yes"/>
    <s v="Over weight"/>
    <s v="Prediabetes"/>
    <d v="2003-11-02T00:00:00"/>
    <s v="tier - 2"/>
    <s v="tier - 1"/>
    <s v="R1012"/>
    <x v="39"/>
    <n v="17468.98"/>
  </r>
  <r>
    <s v="Id570"/>
    <s v="Ferguson"/>
    <n v="22.99"/>
    <n v="6.29"/>
    <s v="No"/>
    <s v="No"/>
    <s v="No"/>
    <n v="1"/>
    <s v="Yes"/>
    <s v="Normal weight"/>
    <s v="Prediabetes"/>
    <d v="1992-10-18T00:00:00"/>
    <s v="tier - 2"/>
    <s v="tier - 1"/>
    <s v="R1012"/>
    <x v="34"/>
    <n v="17361.77"/>
  </r>
  <r>
    <s v="Id571"/>
    <s v="Klein"/>
    <n v="29.07"/>
    <n v="5.12"/>
    <s v="No"/>
    <s v="No"/>
    <s v="Yes"/>
    <n v="1"/>
    <s v="Yes"/>
    <s v="Over weight"/>
    <s v="Normal"/>
    <d v="2003-11-01T00:00:00"/>
    <s v="tier - 2"/>
    <s v="tier - 3"/>
    <s v="R1012"/>
    <x v="39"/>
    <n v="17352.68"/>
  </r>
  <r>
    <s v="Id572"/>
    <s v="Eusebio"/>
    <n v="42.02"/>
    <n v="9.9499999999999993"/>
    <s v="Yes"/>
    <s v="No"/>
    <s v="Yes"/>
    <n v="1"/>
    <s v="No"/>
    <s v="obesity"/>
    <s v="Diabetes"/>
    <d v="1963-07-12T00:00:00"/>
    <s v="tier - 2"/>
    <s v="tier - 3"/>
    <s v="R1023"/>
    <x v="8"/>
    <n v="17337.580000000002"/>
  </r>
  <r>
    <s v="Id573"/>
    <s v="Szolosi"/>
    <n v="49.07"/>
    <n v="9.08"/>
    <s v="Yes"/>
    <s v="No"/>
    <s v="No"/>
    <n v="1"/>
    <s v="No"/>
    <s v="obesity"/>
    <s v="Diabetes"/>
    <d v="1975-08-25T00:00:00"/>
    <s v="tier - 2"/>
    <s v="tier - 3"/>
    <s v="R1026"/>
    <x v="28"/>
    <n v="17253.43"/>
  </r>
  <r>
    <s v="Id574"/>
    <s v="Butler"/>
    <n v="19.8"/>
    <n v="4.82"/>
    <s v="No"/>
    <s v="No"/>
    <s v="No"/>
    <n v="0"/>
    <s v="Yes"/>
    <s v="Normal weight"/>
    <s v="Normal"/>
    <d v="1982-10-22T00:00:00"/>
    <s v="tier - 2"/>
    <s v="tier - 1"/>
    <s v="R1013"/>
    <x v="37"/>
    <n v="17179.52"/>
  </r>
  <r>
    <s v="Id575"/>
    <s v="Fukuchi"/>
    <n v="27.36"/>
    <n v="4.6500000000000004"/>
    <s v="No"/>
    <s v="yes"/>
    <s v="No"/>
    <n v="1"/>
    <s v="Yes"/>
    <s v="Over weight"/>
    <s v="Normal"/>
    <d v="2004-08-18T00:00:00"/>
    <s v="tier - 2"/>
    <s v="tier - 2"/>
    <s v="R1019"/>
    <x v="41"/>
    <n v="17178.68"/>
  </r>
  <r>
    <s v="Id576"/>
    <s v="Drucker"/>
    <n v="42.95"/>
    <n v="5.16"/>
    <s v="Yes"/>
    <s v="No"/>
    <s v="No"/>
    <n v="1"/>
    <s v="No"/>
    <s v="obesity"/>
    <s v="Normal"/>
    <d v="1964-06-07T00:00:00"/>
    <s v="tier - 2"/>
    <s v="tier - 2"/>
    <s v="R1012"/>
    <x v="13"/>
    <n v="17174.52"/>
  </r>
  <r>
    <s v="Id577"/>
    <s v="Aziz"/>
    <n v="42.66"/>
    <n v="10.44"/>
    <s v="No"/>
    <s v="No"/>
    <s v="No"/>
    <n v="0"/>
    <s v="No"/>
    <s v="obesity"/>
    <s v="Diabetes"/>
    <d v="1965-09-16T00:00:00"/>
    <s v="tier - 2"/>
    <s v="tier - 2"/>
    <s v="R1026"/>
    <x v="11"/>
    <n v="17172.27"/>
  </r>
  <r>
    <s v="Id578"/>
    <s v="Pak"/>
    <n v="33.630000000000003"/>
    <n v="5.69"/>
    <s v="No"/>
    <s v="No"/>
    <s v="No"/>
    <n v="1"/>
    <s v="No"/>
    <s v="obesity"/>
    <s v="Normal"/>
    <d v="1998-06-03T00:00:00"/>
    <s v="tier - 2"/>
    <s v="tier - 3"/>
    <s v="R1016"/>
    <x v="31"/>
    <n v="17128.43"/>
  </r>
  <r>
    <s v="Id579"/>
    <s v="Kieta"/>
    <n v="26.84"/>
    <n v="6.5"/>
    <s v="No"/>
    <s v="No"/>
    <s v="No"/>
    <n v="0"/>
    <s v="Yes"/>
    <s v="Over weight"/>
    <s v="Diabetes"/>
    <d v="2002-06-28T00:00:00"/>
    <s v="tier - 2"/>
    <s v="tier - 3"/>
    <s v="R1013"/>
    <x v="43"/>
    <n v="17085.27"/>
  </r>
  <r>
    <s v="Id580"/>
    <s v="Velez"/>
    <n v="28.3"/>
    <n v="5.73"/>
    <s v="No"/>
    <s v="No"/>
    <s v="Yes"/>
    <n v="1"/>
    <s v="Yes"/>
    <s v="Over weight"/>
    <s v="Prediabetes"/>
    <d v="2003-12-26T00:00:00"/>
    <s v="tier - 2"/>
    <s v="tier - 2"/>
    <s v="R1011"/>
    <x v="39"/>
    <n v="17081.080000000002"/>
  </r>
  <r>
    <s v="Id581"/>
    <s v="Bussiere"/>
    <n v="27.06"/>
    <n v="5.74"/>
    <s v="Yes"/>
    <s v="No"/>
    <s v="No"/>
    <n v="0"/>
    <s v="Yes"/>
    <s v="Over weight"/>
    <s v="Prediabetes"/>
    <d v="1996-06-10T00:00:00"/>
    <s v="tier - 2"/>
    <s v="tier - 3"/>
    <s v="R1013"/>
    <x v="45"/>
    <n v="17043.34"/>
  </r>
  <r>
    <s v="Id582"/>
    <s v="McCartney"/>
    <n v="47.13"/>
    <n v="8.6999999999999993"/>
    <s v="No"/>
    <s v="No"/>
    <s v="No"/>
    <n v="0"/>
    <s v="No"/>
    <s v="obesity"/>
    <s v="Diabetes"/>
    <d v="1971-08-22T00:00:00"/>
    <s v="tier - 2"/>
    <s v="tier - 2"/>
    <s v="R1023"/>
    <x v="14"/>
    <n v="17016.009999999998"/>
  </r>
  <r>
    <s v="Id583"/>
    <s v="Bambauer"/>
    <n v="51.72"/>
    <n v="5.09"/>
    <s v="No"/>
    <s v="No"/>
    <s v="No"/>
    <n v="0"/>
    <s v="No"/>
    <s v="obesity"/>
    <s v="Normal"/>
    <d v="1980-07-16T00:00:00"/>
    <s v="tier - 2"/>
    <s v="tier - 3"/>
    <s v="R1012"/>
    <x v="26"/>
    <n v="16990.55"/>
  </r>
  <r>
    <s v="Id584"/>
    <s v="Mertz"/>
    <n v="48.59"/>
    <n v="5.57"/>
    <s v="No"/>
    <s v="No"/>
    <s v="No"/>
    <n v="0"/>
    <s v="No"/>
    <s v="obesity"/>
    <s v="Normal"/>
    <d v="1977-08-25T00:00:00"/>
    <s v="tier - 2"/>
    <s v="tier - 3"/>
    <s v="R1023"/>
    <x v="1"/>
    <n v="16921.09"/>
  </r>
  <r>
    <s v="Id585"/>
    <s v="Mason"/>
    <n v="45.18"/>
    <n v="10.87"/>
    <s v="No"/>
    <s v="No"/>
    <s v="No"/>
    <n v="0"/>
    <s v="No"/>
    <s v="obesity"/>
    <s v="Diabetes"/>
    <d v="1968-10-21T00:00:00"/>
    <s v="tier - 2"/>
    <s v="tier - 3"/>
    <s v="R1012"/>
    <x v="0"/>
    <n v="16903.5"/>
  </r>
  <r>
    <s v="Id586"/>
    <s v="Rotich"/>
    <n v="27.9"/>
    <n v="6.02"/>
    <s v="No"/>
    <s v="No"/>
    <s v="Yes"/>
    <n v="1"/>
    <s v="Yes"/>
    <s v="Over weight"/>
    <s v="Prediabetes"/>
    <d v="2003-09-10T00:00:00"/>
    <s v="tier - 2"/>
    <s v="tier - 2"/>
    <s v="R1011"/>
    <x v="39"/>
    <n v="16884.919999999998"/>
  </r>
  <r>
    <s v="Id587"/>
    <s v="Fetzer"/>
    <n v="51.33"/>
    <n v="7"/>
    <s v="No"/>
    <s v="No"/>
    <s v="No"/>
    <n v="0"/>
    <s v="No"/>
    <s v="obesity"/>
    <s v="Diabetes"/>
    <d v="1974-08-08T00:00:00"/>
    <s v="tier - 2"/>
    <s v="tier - 3"/>
    <s v="R1011"/>
    <x v="20"/>
    <n v="16841.32"/>
  </r>
  <r>
    <s v="Id588"/>
    <s v="Mattis"/>
    <n v="30.59"/>
    <n v="5.56"/>
    <s v="Yes"/>
    <s v="No"/>
    <s v="No"/>
    <n v="1"/>
    <s v="No"/>
    <s v="obesity"/>
    <s v="Normal"/>
    <d v="1995-10-19T00:00:00"/>
    <s v="tier - 2"/>
    <s v="tier - 3"/>
    <s v="R1024"/>
    <x v="40"/>
    <n v="16796.41"/>
  </r>
  <r>
    <s v="Id589"/>
    <s v="Cochran"/>
    <n v="39.229999999999997"/>
    <n v="8.4499999999999993"/>
    <s v="No"/>
    <s v="No"/>
    <s v="No"/>
    <n v="0"/>
    <s v="No"/>
    <s v="obesity"/>
    <s v="Diabetes"/>
    <d v="1962-07-29T00:00:00"/>
    <s v="tier - 2"/>
    <s v="tier - 2"/>
    <s v="R1026"/>
    <x v="5"/>
    <n v="16779.400000000001"/>
  </r>
  <r>
    <s v="Id590"/>
    <s v="Balinsky"/>
    <n v="19.094999999999999"/>
    <n v="6.19"/>
    <s v="No"/>
    <s v="No"/>
    <s v="No"/>
    <n v="0"/>
    <s v="Yes"/>
    <s v="Normal weight"/>
    <s v="Prediabetes"/>
    <d v="1989-09-23T00:00:00"/>
    <s v="tier - 2"/>
    <s v="tier - 2"/>
    <s v="R1024"/>
    <x v="4"/>
    <n v="16776.3"/>
  </r>
  <r>
    <s v="Id591"/>
    <s v="Reilly"/>
    <n v="49.72"/>
    <n v="7.71"/>
    <s v="No"/>
    <s v="No"/>
    <s v="No"/>
    <n v="0"/>
    <s v="No"/>
    <s v="obesity"/>
    <s v="Diabetes"/>
    <d v="1974-08-28T00:00:00"/>
    <s v="tier - 2"/>
    <s v="tier - 1"/>
    <s v="R1012"/>
    <x v="20"/>
    <n v="16770.990000000002"/>
  </r>
  <r>
    <s v="Id592"/>
    <s v="Johnson"/>
    <n v="21.754999999999999"/>
    <n v="4.63"/>
    <s v="No"/>
    <s v="No"/>
    <s v="Yes"/>
    <n v="1"/>
    <s v="Yes"/>
    <s v="Normal weight"/>
    <s v="Normal"/>
    <d v="1993-11-05T00:00:00"/>
    <s v="tier - 2"/>
    <s v="tier - 1"/>
    <s v="R1024"/>
    <x v="21"/>
    <n v="16657.72"/>
  </r>
  <r>
    <s v="Id593"/>
    <s v="Petry"/>
    <n v="48.39"/>
    <n v="4.6100000000000003"/>
    <s v="No"/>
    <s v="No"/>
    <s v="No"/>
    <n v="0"/>
    <s v="No"/>
    <s v="obesity"/>
    <s v="Normal"/>
    <d v="1977-09-25T00:00:00"/>
    <s v="tier - 2"/>
    <s v="tier - 1"/>
    <s v="R1012"/>
    <x v="1"/>
    <n v="16631.61"/>
  </r>
  <r>
    <s v="Id594"/>
    <s v="Laleman"/>
    <n v="47.15"/>
    <n v="9.5299999999999994"/>
    <s v="Yes"/>
    <s v="No"/>
    <s v="No"/>
    <n v="1"/>
    <s v="No"/>
    <s v="obesity"/>
    <s v="Diabetes"/>
    <d v="1975-07-24T00:00:00"/>
    <s v="tier - 2"/>
    <s v="tier - 1"/>
    <s v="R1026"/>
    <x v="28"/>
    <n v="16602.18"/>
  </r>
  <r>
    <s v="Id595"/>
    <s v="Colby"/>
    <n v="47.59"/>
    <n v="11.43"/>
    <s v="Yes"/>
    <s v="No"/>
    <s v="No"/>
    <n v="2"/>
    <s v="No"/>
    <s v="obesity"/>
    <s v="Diabetes"/>
    <d v="1970-07-10T00:00:00"/>
    <s v="tier - 2"/>
    <s v="tier - 2"/>
    <s v="R1011"/>
    <x v="2"/>
    <n v="16600.16"/>
  </r>
  <r>
    <s v="Id596"/>
    <s v="Wathke"/>
    <n v="39.81"/>
    <n v="7.65"/>
    <s v="Yes"/>
    <s v="No"/>
    <s v="Yes"/>
    <n v="1"/>
    <s v="No"/>
    <s v="obesity"/>
    <s v="Diabetes"/>
    <d v="1963-06-25T00:00:00"/>
    <s v="tier - 2"/>
    <s v="tier - 2"/>
    <s v="R1023"/>
    <x v="8"/>
    <n v="16587.96"/>
  </r>
  <r>
    <s v="Id597"/>
    <s v="Daly"/>
    <n v="31.02"/>
    <n v="5.87"/>
    <s v="Yes"/>
    <s v="No"/>
    <s v="No"/>
    <n v="0"/>
    <s v="No"/>
    <s v="obesity"/>
    <s v="Prediabetes"/>
    <d v="2001-06-25T00:00:00"/>
    <s v="tier - 2"/>
    <s v="tier - 1"/>
    <s v="R1013"/>
    <x v="47"/>
    <n v="16586.5"/>
  </r>
  <r>
    <s v="Id598"/>
    <s v="Dillon"/>
    <n v="24.75"/>
    <n v="4.3600000000000003"/>
    <s v="Yes"/>
    <s v="No"/>
    <s v="No"/>
    <n v="1"/>
    <s v="Yes"/>
    <s v="Normal weight"/>
    <s v="Normal"/>
    <d v="1995-12-23T00:00:00"/>
    <s v="tier - 2"/>
    <s v="tier - 1"/>
    <s v="R1013"/>
    <x v="40"/>
    <n v="16577.78"/>
  </r>
  <r>
    <s v="Id599"/>
    <s v="Pontes"/>
    <n v="30.114999999999998"/>
    <n v="10.119999999999999"/>
    <s v="No"/>
    <s v="No"/>
    <s v="No"/>
    <n v="3"/>
    <s v="No"/>
    <s v="obesity"/>
    <s v="Diabetes"/>
    <d v="1958-10-10T00:00:00"/>
    <s v="tier - 2"/>
    <s v="tier - 2"/>
    <s v="R1012"/>
    <x v="7"/>
    <n v="16455.71"/>
  </r>
  <r>
    <s v="Id600"/>
    <s v="Spies"/>
    <n v="26.03"/>
    <n v="4.01"/>
    <s v="No"/>
    <s v="No"/>
    <s v="Yes"/>
    <n v="1"/>
    <s v="Yes"/>
    <s v="Over weight"/>
    <s v="Normal"/>
    <d v="2003-12-20T00:00:00"/>
    <s v="tier - 2"/>
    <s v="tier - 1"/>
    <s v="R1012"/>
    <x v="39"/>
    <n v="16450.89"/>
  </r>
  <r>
    <s v="Id601"/>
    <s v="Greig"/>
    <n v="20.045000000000002"/>
    <n v="4.7699999999999996"/>
    <s v="Yes"/>
    <s v="No"/>
    <s v="No"/>
    <n v="1"/>
    <s v="Yes"/>
    <s v="Normal weight"/>
    <s v="Normal"/>
    <d v="1995-09-28T00:00:00"/>
    <s v="tier - 2"/>
    <s v="tier - 3"/>
    <s v="R1012"/>
    <x v="40"/>
    <n v="16420.490000000002"/>
  </r>
  <r>
    <s v="Id602"/>
    <s v="Scott"/>
    <n v="40.24"/>
    <n v="6.83"/>
    <s v="No"/>
    <s v="No"/>
    <s v="No"/>
    <n v="0"/>
    <s v="No"/>
    <s v="obesity"/>
    <s v="Diabetes"/>
    <d v="1965-12-05T00:00:00"/>
    <s v="tier - 2"/>
    <s v="tier - 3"/>
    <s v="R1026"/>
    <x v="11"/>
    <n v="16351.42"/>
  </r>
  <r>
    <s v="Id603"/>
    <s v="Erlandson"/>
    <n v="43.15"/>
    <n v="6.14"/>
    <s v="Yes"/>
    <s v="No"/>
    <s v="Yes"/>
    <n v="1"/>
    <s v="No"/>
    <s v="obesity"/>
    <s v="Prediabetes"/>
    <d v="1969-08-08T00:00:00"/>
    <s v="tier - 2"/>
    <s v="tier - 3"/>
    <s v="R1026"/>
    <x v="16"/>
    <n v="16311.05"/>
  </r>
  <r>
    <s v="Id604"/>
    <s v="Autrey"/>
    <n v="27.7"/>
    <n v="5.6"/>
    <s v="No"/>
    <s v="No"/>
    <s v="Yes"/>
    <n v="1"/>
    <s v="Yes"/>
    <s v="Over weight"/>
    <s v="Normal"/>
    <d v="2003-08-24T00:00:00"/>
    <s v="tier - 2"/>
    <s v="tier - 3"/>
    <s v="R1011"/>
    <x v="39"/>
    <n v="16297.85"/>
  </r>
  <r>
    <s v="Id605"/>
    <s v="Alleman"/>
    <n v="45.68"/>
    <n v="4.8"/>
    <s v="No"/>
    <s v="No"/>
    <s v="No"/>
    <n v="2"/>
    <s v="No"/>
    <s v="obesity"/>
    <s v="Normal"/>
    <d v="1972-07-30T00:00:00"/>
    <s v="tier - 2"/>
    <s v="tier - 2"/>
    <s v="R1023"/>
    <x v="29"/>
    <n v="16267.32"/>
  </r>
  <r>
    <s v="Id606"/>
    <s v="Michalski"/>
    <n v="27.3"/>
    <n v="11.89"/>
    <s v="No"/>
    <s v="No"/>
    <s v="No"/>
    <n v="0"/>
    <s v="Yes"/>
    <s v="Over weight"/>
    <s v="Diabetes"/>
    <d v="2002-09-08T00:00:00"/>
    <s v="tier - 2"/>
    <s v="tier - 1"/>
    <s v="R1011"/>
    <x v="43"/>
    <n v="16232.85"/>
  </r>
  <r>
    <s v="Id607"/>
    <s v="Grillo"/>
    <n v="54.45"/>
    <n v="4.7300000000000004"/>
    <s v="Yes"/>
    <s v="No"/>
    <s v="No"/>
    <n v="1"/>
    <s v="No"/>
    <s v="obesity"/>
    <s v="Normal"/>
    <d v="1988-08-21T00:00:00"/>
    <s v="tier - 2"/>
    <s v="tier - 1"/>
    <s v="R1012"/>
    <x v="24"/>
    <n v="16205.88"/>
  </r>
  <r>
    <s v="Id608"/>
    <s v="Coronado"/>
    <n v="54.43"/>
    <n v="4.6100000000000003"/>
    <s v="Yes"/>
    <s v="No"/>
    <s v="No"/>
    <n v="1"/>
    <s v="No"/>
    <s v="obesity"/>
    <s v="Normal"/>
    <d v="1988-08-06T00:00:00"/>
    <s v="tier - 2"/>
    <s v="tier - 2"/>
    <s v="R1012"/>
    <x v="24"/>
    <n v="16199.1"/>
  </r>
  <r>
    <s v="Id609"/>
    <s v="Dewine"/>
    <n v="48.01"/>
    <n v="7.3"/>
    <s v="No"/>
    <s v="No"/>
    <s v="No"/>
    <n v="0"/>
    <s v="No"/>
    <s v="obesity"/>
    <s v="Diabetes"/>
    <d v="1974-09-11T00:00:00"/>
    <s v="tier - 2"/>
    <s v="tier - 3"/>
    <s v="R1012"/>
    <x v="20"/>
    <n v="16190.97"/>
  </r>
  <r>
    <s v="Id610"/>
    <s v="Carman"/>
    <n v="48.32"/>
    <n v="5.88"/>
    <s v="No"/>
    <s v="No"/>
    <s v="No"/>
    <n v="0"/>
    <s v="No"/>
    <s v="obesity"/>
    <s v="Prediabetes"/>
    <d v="1982-07-06T00:00:00"/>
    <s v="tier - 2"/>
    <s v="tier - 1"/>
    <s v="R1026"/>
    <x v="37"/>
    <n v="16152.04"/>
  </r>
  <r>
    <s v="Id611"/>
    <s v="Neems"/>
    <n v="22.895"/>
    <n v="4.0599999999999996"/>
    <s v="No"/>
    <s v="No"/>
    <s v="Yes"/>
    <n v="1"/>
    <s v="Yes"/>
    <s v="Normal weight"/>
    <s v="Normal"/>
    <d v="1993-12-12T00:00:00"/>
    <s v="tier - 2"/>
    <s v="tier - 3"/>
    <s v="R1017"/>
    <x v="21"/>
    <n v="16138.76"/>
  </r>
  <r>
    <s v="Id612"/>
    <s v="Pesyna"/>
    <n v="54.85"/>
    <n v="4.9000000000000004"/>
    <s v="No"/>
    <s v="No"/>
    <s v="No"/>
    <n v="1"/>
    <s v="No"/>
    <s v="obesity"/>
    <s v="Normal"/>
    <d v="1987-10-06T00:00:00"/>
    <s v="tier - 2"/>
    <s v="tier - 1"/>
    <s v="R1011"/>
    <x v="38"/>
    <n v="16122.65"/>
  </r>
  <r>
    <s v="Id613"/>
    <s v="Meling"/>
    <n v="21.85"/>
    <n v="5.52"/>
    <s v="No"/>
    <s v="No"/>
    <s v="Yes"/>
    <n v="1"/>
    <s v="Yes"/>
    <s v="Normal weight"/>
    <s v="Normal"/>
    <d v="1993-08-08T00:00:00"/>
    <s v="tier - 2"/>
    <s v="tier - 1"/>
    <s v="R1024"/>
    <x v="21"/>
    <n v="16115.3"/>
  </r>
  <r>
    <s v="Id614"/>
    <s v="Widlowski"/>
    <n v="51.86"/>
    <n v="5.2"/>
    <s v="Yes"/>
    <s v="No"/>
    <s v="No"/>
    <n v="0"/>
    <s v="No"/>
    <s v="obesity"/>
    <s v="Normal"/>
    <d v="1985-08-27T00:00:00"/>
    <s v="tier - 2"/>
    <s v="tier - 3"/>
    <s v="R1012"/>
    <x v="18"/>
    <n v="16097.94"/>
  </r>
  <r>
    <s v="Id615"/>
    <s v="Nadar"/>
    <n v="39.049999999999997"/>
    <n v="7.59"/>
    <s v="No"/>
    <s v="No"/>
    <s v="No"/>
    <n v="3"/>
    <s v="No"/>
    <s v="obesity"/>
    <s v="Diabetes"/>
    <d v="1958-06-21T00:00:00"/>
    <s v="tier - 2"/>
    <s v="tier - 2"/>
    <s v="R1013"/>
    <x v="7"/>
    <n v="16085.13"/>
  </r>
  <r>
    <s v="Id616"/>
    <s v="Turner"/>
    <n v="31.824999999999999"/>
    <n v="8.2799999999999994"/>
    <s v="No"/>
    <s v="No"/>
    <s v="No"/>
    <n v="3"/>
    <s v="No"/>
    <s v="obesity"/>
    <s v="Diabetes"/>
    <d v="1958-10-22T00:00:00"/>
    <s v="tier - 2"/>
    <s v="tier - 2"/>
    <s v="R1024"/>
    <x v="7"/>
    <n v="16069.08"/>
  </r>
  <r>
    <s v="Id617"/>
    <s v="Walker"/>
    <n v="46.43"/>
    <n v="6.72"/>
    <s v="No"/>
    <s v="No"/>
    <s v="No"/>
    <n v="0"/>
    <s v="No"/>
    <s v="obesity"/>
    <s v="Diabetes"/>
    <d v="1978-09-16T00:00:00"/>
    <s v="tier - 2"/>
    <s v="tier - 2"/>
    <s v="R1026"/>
    <x v="9"/>
    <n v="16062.89"/>
  </r>
  <r>
    <s v="Id618"/>
    <s v="Leedham"/>
    <n v="53.63"/>
    <n v="5.47"/>
    <s v="Yes"/>
    <s v="No"/>
    <s v="No"/>
    <n v="1"/>
    <s v="No"/>
    <s v="obesity"/>
    <s v="Normal"/>
    <d v="1988-12-05T00:00:00"/>
    <s v="tier - 2"/>
    <s v="tier - 3"/>
    <s v="R1012"/>
    <x v="24"/>
    <n v="16059.06"/>
  </r>
  <r>
    <s v="Id619"/>
    <s v="Haglund"/>
    <n v="48.7"/>
    <n v="4.71"/>
    <s v="No"/>
    <s v="No"/>
    <s v="No"/>
    <n v="0"/>
    <s v="No"/>
    <s v="obesity"/>
    <s v="Normal"/>
    <d v="1980-09-19T00:00:00"/>
    <s v="tier - 2"/>
    <s v="tier - 2"/>
    <s v="R1012"/>
    <x v="26"/>
    <n v="15966.19"/>
  </r>
  <r>
    <s v="Id620"/>
    <s v="Mills"/>
    <n v="48.81"/>
    <n v="5.49"/>
    <s v="No"/>
    <s v="No"/>
    <s v="No"/>
    <n v="0"/>
    <s v="No"/>
    <s v="obesity"/>
    <s v="Normal"/>
    <d v="1982-07-24T00:00:00"/>
    <s v="tier - 2"/>
    <s v="tier - 1"/>
    <s v="R1012"/>
    <x v="37"/>
    <n v="15965.29"/>
  </r>
  <r>
    <s v="Id621"/>
    <s v="Drnjevich"/>
    <n v="47.53"/>
    <n v="4.72"/>
    <s v="No"/>
    <s v="No"/>
    <s v="No"/>
    <n v="0"/>
    <s v="No"/>
    <s v="obesity"/>
    <s v="Normal"/>
    <d v="1980-10-12T00:00:00"/>
    <s v="tier - 2"/>
    <s v="tier - 3"/>
    <s v="R1026"/>
    <x v="26"/>
    <n v="15922.29"/>
  </r>
  <r>
    <s v="Id622"/>
    <s v="Clay"/>
    <n v="36.85"/>
    <n v="6.7"/>
    <s v="No"/>
    <s v="No"/>
    <s v="No"/>
    <n v="0"/>
    <s v="No"/>
    <s v="obesity"/>
    <s v="Diabetes"/>
    <d v="1962-12-25T00:00:00"/>
    <s v="tier - 2"/>
    <s v="tier - 1"/>
    <s v="R1022"/>
    <x v="5"/>
    <n v="15840.81"/>
  </r>
  <r>
    <s v="Id623"/>
    <s v="Marbury"/>
    <n v="29.3"/>
    <n v="5.5"/>
    <s v="No"/>
    <s v="No"/>
    <s v="No"/>
    <n v="0"/>
    <s v="No"/>
    <s v="Over weight"/>
    <s v="Normal"/>
    <d v="1982-11-11T00:00:00"/>
    <s v="tier - 2"/>
    <s v="tier - 3"/>
    <s v="R1011"/>
    <x v="37"/>
    <n v="15828.82"/>
  </r>
  <r>
    <s v="Id624"/>
    <s v="Coon"/>
    <n v="19.3"/>
    <n v="4.46"/>
    <s v="No"/>
    <s v="No"/>
    <s v="No"/>
    <n v="1"/>
    <s v="Yes"/>
    <s v="Normal weight"/>
    <s v="Normal"/>
    <d v="1984-06-26T00:00:00"/>
    <s v="tier - 2"/>
    <s v="tier - 3"/>
    <s v="R1011"/>
    <x v="32"/>
    <n v="15820.7"/>
  </r>
  <r>
    <s v="Id625"/>
    <s v="Vanttinen"/>
    <n v="24.13"/>
    <n v="5.29"/>
    <s v="Yes"/>
    <s v="No"/>
    <s v="Yes"/>
    <n v="1"/>
    <s v="Yes"/>
    <s v="Normal weight"/>
    <s v="Normal"/>
    <d v="1997-10-09T00:00:00"/>
    <s v="tier - 2"/>
    <s v="tier - 2"/>
    <s v="R1012"/>
    <x v="31"/>
    <n v="15817.99"/>
  </r>
  <r>
    <s v="Id626"/>
    <s v="Garges"/>
    <n v="46.7"/>
    <n v="10.99"/>
    <s v="No"/>
    <s v="No"/>
    <s v="No"/>
    <n v="0"/>
    <s v="No"/>
    <s v="obesity"/>
    <s v="Diabetes"/>
    <d v="1974-08-29T00:00:00"/>
    <s v="tier - 2"/>
    <s v="tier - 1"/>
    <s v="R1012"/>
    <x v="20"/>
    <n v="15746.62"/>
  </r>
  <r>
    <s v="Id627"/>
    <s v="Rivel"/>
    <n v="45.27"/>
    <n v="5.2"/>
    <s v="Yes"/>
    <s v="No"/>
    <s v="No"/>
    <n v="0"/>
    <s v="No"/>
    <s v="obesity"/>
    <s v="Normal"/>
    <d v="1976-09-20T00:00:00"/>
    <s v="tier - 2"/>
    <s v="tier - 2"/>
    <s v="R1012"/>
    <x v="17"/>
    <n v="15698.86"/>
  </r>
  <r>
    <s v="Id628"/>
    <s v="Lawson"/>
    <n v="44.29"/>
    <n v="9.66"/>
    <s v="No"/>
    <s v="No"/>
    <s v="No"/>
    <n v="2"/>
    <s v="No"/>
    <s v="obesity"/>
    <s v="Diabetes"/>
    <d v="1973-06-26T00:00:00"/>
    <s v="tier - 2"/>
    <s v="tier - 2"/>
    <s v="R1026"/>
    <x v="30"/>
    <n v="15670.3"/>
  </r>
  <r>
    <s v="Id629"/>
    <s v="Cale"/>
    <n v="54.59"/>
    <n v="4.22"/>
    <s v="Yes"/>
    <s v="No"/>
    <s v="No"/>
    <n v="1"/>
    <s v="No"/>
    <s v="obesity"/>
    <s v="Normal"/>
    <d v="1988-12-22T00:00:00"/>
    <s v="tier - 2"/>
    <s v="tier - 2"/>
    <s v="R1011"/>
    <x v="24"/>
    <n v="15646.28"/>
  </r>
  <r>
    <s v="Id630"/>
    <s v="Phillips"/>
    <n v="32.965000000000003"/>
    <n v="11.78"/>
    <s v="No"/>
    <s v="No"/>
    <s v="No"/>
    <n v="0"/>
    <s v="No"/>
    <s v="obesity"/>
    <s v="Diabetes"/>
    <d v="1960-06-06T00:00:00"/>
    <s v="tier - 2"/>
    <s v="tier - 2"/>
    <s v="R1012"/>
    <x v="10"/>
    <n v="15612.19"/>
  </r>
  <r>
    <s v="Id631"/>
    <s v="Stewart"/>
    <n v="38.049999999999997"/>
    <n v="9.6199999999999992"/>
    <s v="No"/>
    <s v="No"/>
    <s v="No"/>
    <n v="0"/>
    <s v="No"/>
    <s v="obesity"/>
    <s v="Diabetes"/>
    <d v="1965-10-28T00:00:00"/>
    <s v="tier - 2"/>
    <s v="tier - 2"/>
    <s v="R1026"/>
    <x v="11"/>
    <n v="15608.58"/>
  </r>
  <r>
    <s v="Id632"/>
    <s v="Drotz"/>
    <n v="46.14"/>
    <n v="10.78"/>
    <s v="No"/>
    <s v="No"/>
    <s v="No"/>
    <n v="0"/>
    <s v="No"/>
    <s v="obesity"/>
    <s v="Diabetes"/>
    <d v="1974-07-30T00:00:00"/>
    <s v="tier - 2"/>
    <s v="tier - 2"/>
    <s v="R1012"/>
    <x v="20"/>
    <n v="15556.67"/>
  </r>
  <r>
    <s v="Id633"/>
    <s v="Mutai"/>
    <n v="41.325000000000003"/>
    <n v="5.1100000000000003"/>
    <s v="Yes"/>
    <s v="No"/>
    <s v="No"/>
    <n v="2"/>
    <s v="No"/>
    <s v="obesity"/>
    <s v="Normal"/>
    <d v="1959-10-02T00:00:00"/>
    <s v="tier - 2"/>
    <s v="tier - 3"/>
    <s v="R1012"/>
    <x v="10"/>
    <n v="15555.19"/>
  </r>
  <r>
    <s v="Id634"/>
    <s v="Lovlien"/>
    <n v="44.64"/>
    <n v="7.18"/>
    <s v="No"/>
    <s v="No"/>
    <s v="No"/>
    <n v="0"/>
    <s v="No"/>
    <s v="obesity"/>
    <s v="Diabetes"/>
    <d v="1974-06-28T00:00:00"/>
    <s v="tier - 2"/>
    <s v="tier - 2"/>
    <s v="R1026"/>
    <x v="20"/>
    <n v="15532.16"/>
  </r>
  <r>
    <s v="Id635"/>
    <s v="Bruns"/>
    <n v="25.175000000000001"/>
    <n v="4.96"/>
    <s v="No"/>
    <s v="yes"/>
    <s v="No"/>
    <n v="1"/>
    <s v="No"/>
    <s v="Over weight"/>
    <s v="Normal"/>
    <d v="2004-07-17T00:00:00"/>
    <s v="tier - 2"/>
    <s v="tier - 3"/>
    <s v="R1015"/>
    <x v="41"/>
    <n v="15518.18"/>
  </r>
  <r>
    <s v="Id636"/>
    <s v="Stoney"/>
    <n v="43.11"/>
    <n v="4.67"/>
    <s v="Yes"/>
    <s v="No"/>
    <s v="No"/>
    <n v="0"/>
    <s v="No"/>
    <s v="obesity"/>
    <s v="Normal"/>
    <d v="1976-07-20T00:00:00"/>
    <s v="tier - 2"/>
    <s v="tier - 1"/>
    <s v="R1026"/>
    <x v="17"/>
    <n v="15450.48"/>
  </r>
  <r>
    <s v="Id637"/>
    <s v="Markert"/>
    <n v="53.32"/>
    <n v="5.0599999999999996"/>
    <s v="No"/>
    <s v="No"/>
    <s v="No"/>
    <n v="0"/>
    <s v="No"/>
    <s v="obesity"/>
    <s v="Normal"/>
    <d v="1990-10-25T00:00:00"/>
    <s v="tier - 2"/>
    <s v="tier - 1"/>
    <s v="R1012"/>
    <x v="3"/>
    <n v="15440.2"/>
  </r>
  <r>
    <s v="Id638"/>
    <s v="McLucas"/>
    <n v="38.04"/>
    <n v="5.0199999999999996"/>
    <s v="Yes"/>
    <s v="No"/>
    <s v="No"/>
    <n v="1"/>
    <s v="No"/>
    <s v="obesity"/>
    <s v="Normal"/>
    <d v="1964-09-04T00:00:00"/>
    <s v="tier - 2"/>
    <s v="tier - 2"/>
    <s v="R1012"/>
    <x v="13"/>
    <n v="15377.77"/>
  </r>
  <r>
    <s v="Id639"/>
    <s v="Erwin"/>
    <n v="37.9"/>
    <n v="7.76"/>
    <s v="No"/>
    <s v="No"/>
    <s v="No"/>
    <n v="0"/>
    <s v="No"/>
    <s v="obesity"/>
    <s v="Diabetes"/>
    <d v="1962-09-06T00:00:00"/>
    <s v="tier - 2"/>
    <s v="tier - 2"/>
    <s v="R1011"/>
    <x v="5"/>
    <n v="15368.22"/>
  </r>
  <r>
    <s v="Id640"/>
    <s v="Osborne"/>
    <n v="39.6"/>
    <n v="9.32"/>
    <s v="No"/>
    <s v="No"/>
    <s v="No"/>
    <n v="0"/>
    <s v="No"/>
    <s v="obesity"/>
    <s v="Diabetes"/>
    <d v="1968-07-18T00:00:00"/>
    <s v="tier - 2"/>
    <s v="tier - 1"/>
    <s v="R1026"/>
    <x v="0"/>
    <n v="15363.77"/>
  </r>
  <r>
    <s v="Id641"/>
    <s v="Otsuka"/>
    <n v="50.92"/>
    <n v="5.31"/>
    <s v="Yes"/>
    <s v="No"/>
    <s v="No"/>
    <n v="1"/>
    <s v="No"/>
    <s v="obesity"/>
    <s v="Normal"/>
    <d v="1988-12-17T00:00:00"/>
    <s v="tier - 2"/>
    <s v="tier - 3"/>
    <s v="R1023"/>
    <x v="24"/>
    <n v="15361.5"/>
  </r>
  <r>
    <s v="Id642"/>
    <s v="Smith"/>
    <n v="21.85"/>
    <n v="5.56"/>
    <s v="Yes"/>
    <s v="No"/>
    <s v="No"/>
    <n v="0"/>
    <s v="Yes"/>
    <s v="Normal weight"/>
    <s v="Normal"/>
    <d v="2001-07-14T00:00:00"/>
    <s v="tier - 2"/>
    <s v="tier - 3"/>
    <s v="R1024"/>
    <x v="47"/>
    <n v="15359.1"/>
  </r>
  <r>
    <s v="Id643"/>
    <s v="Myers"/>
    <n v="36.08"/>
    <n v="7.11"/>
    <s v="Yes"/>
    <s v="No"/>
    <s v="Yes"/>
    <n v="1"/>
    <s v="No"/>
    <s v="obesity"/>
    <s v="Diabetes"/>
    <d v="1963-12-13T00:00:00"/>
    <s v="tier - 2"/>
    <s v="tier - 3"/>
    <s v="R1021"/>
    <x v="8"/>
    <n v="15322.77"/>
  </r>
  <r>
    <s v="Id644"/>
    <s v="Cote"/>
    <n v="40.44"/>
    <n v="5.13"/>
    <s v="Yes"/>
    <s v="No"/>
    <s v="Yes"/>
    <n v="1"/>
    <s v="No"/>
    <s v="obesity"/>
    <s v="Normal"/>
    <d v="1969-09-16T00:00:00"/>
    <s v="tier - 2"/>
    <s v="tier - 2"/>
    <s v="R1023"/>
    <x v="16"/>
    <n v="15260.52"/>
  </r>
  <r>
    <s v="Id645"/>
    <s v="Ehrhardt"/>
    <n v="38.094999999999999"/>
    <n v="10.199999999999999"/>
    <s v="No"/>
    <s v="No"/>
    <s v="No"/>
    <n v="0"/>
    <s v="No"/>
    <s v="obesity"/>
    <s v="Diabetes"/>
    <d v="1960-07-25T00:00:00"/>
    <s v="tier - 2"/>
    <s v="tier - 2"/>
    <s v="R1024"/>
    <x v="15"/>
    <n v="15230.32"/>
  </r>
  <r>
    <s v="Id646"/>
    <s v="Petersen"/>
    <n v="44.95"/>
    <n v="10.4"/>
    <s v="No"/>
    <s v="No"/>
    <s v="No"/>
    <n v="0"/>
    <s v="No"/>
    <s v="obesity"/>
    <s v="Diabetes"/>
    <d v="1978-11-23T00:00:00"/>
    <s v="tier - 2"/>
    <s v="tier - 1"/>
    <s v="R1012"/>
    <x v="9"/>
    <n v="15207.92"/>
  </r>
  <r>
    <s v="Id647"/>
    <s v="Ertel"/>
    <n v="35.54"/>
    <n v="10.67"/>
    <s v="No"/>
    <s v="No"/>
    <s v="No"/>
    <n v="0"/>
    <s v="No"/>
    <s v="obesity"/>
    <s v="Diabetes"/>
    <d v="1962-06-17T00:00:00"/>
    <s v="tier - 2"/>
    <s v="tier - 1"/>
    <s v="R1012"/>
    <x v="5"/>
    <n v="15174.81"/>
  </r>
  <r>
    <s v="Id648"/>
    <s v="Lanza"/>
    <n v="39.799999999999997"/>
    <n v="4.6500000000000004"/>
    <s v="Yes"/>
    <s v="No"/>
    <s v="No"/>
    <n v="2"/>
    <s v="No"/>
    <s v="obesity"/>
    <s v="Normal"/>
    <d v="1959-12-03T00:00:00"/>
    <s v="tier - 2"/>
    <s v="tier - 3"/>
    <s v="R1011"/>
    <x v="10"/>
    <n v="15170.07"/>
  </r>
  <r>
    <s v="Id649"/>
    <s v="Picklesimer"/>
    <n v="33.659999999999997"/>
    <n v="5.65"/>
    <s v="Yes"/>
    <s v="No"/>
    <s v="No"/>
    <n v="2"/>
    <s v="No"/>
    <s v="obesity"/>
    <s v="Normal"/>
    <d v="1959-06-04T00:00:00"/>
    <s v="tier - 2"/>
    <s v="tier - 1"/>
    <s v="R1013"/>
    <x v="7"/>
    <n v="15161.53"/>
  </r>
  <r>
    <s v="Id650"/>
    <s v="Giles"/>
    <n v="35.5"/>
    <n v="11.97"/>
    <s v="No"/>
    <s v="No"/>
    <s v="No"/>
    <n v="0"/>
    <s v="No"/>
    <s v="obesity"/>
    <s v="Diabetes"/>
    <d v="1962-10-25T00:00:00"/>
    <s v="tier - 2"/>
    <s v="tier - 2"/>
    <s v="R1012"/>
    <x v="5"/>
    <n v="15161.25"/>
  </r>
  <r>
    <s v="Id651"/>
    <s v="Harmon"/>
    <n v="41.63"/>
    <n v="6.71"/>
    <s v="No"/>
    <s v="No"/>
    <s v="No"/>
    <n v="0"/>
    <s v="No"/>
    <s v="obesity"/>
    <s v="Diabetes"/>
    <d v="1971-11-25T00:00:00"/>
    <s v="tier - 2"/>
    <s v="tier - 1"/>
    <s v="R1023"/>
    <x v="14"/>
    <n v="15150.44"/>
  </r>
  <r>
    <s v="Id652"/>
    <s v="Pennings"/>
    <n v="46.49"/>
    <n v="11.92"/>
    <s v="No"/>
    <s v="No"/>
    <s v="No"/>
    <n v="0"/>
    <s v="No"/>
    <s v="obesity"/>
    <s v="Diabetes"/>
    <d v="1978-09-05T00:00:00"/>
    <s v="tier - 2"/>
    <s v="tier - 1"/>
    <s v="R1011"/>
    <x v="9"/>
    <n v="15123.19"/>
  </r>
  <r>
    <s v="Id653"/>
    <s v="Tseronis"/>
    <n v="43.29"/>
    <n v="5.35"/>
    <s v="No"/>
    <s v="No"/>
    <s v="No"/>
    <n v="2"/>
    <s v="No"/>
    <s v="obesity"/>
    <s v="Normal"/>
    <d v="1972-11-07T00:00:00"/>
    <s v="tier - 2"/>
    <s v="tier - 1"/>
    <s v="R1012"/>
    <x v="29"/>
    <n v="15103.69"/>
  </r>
  <r>
    <s v="Id654"/>
    <s v="Aliff"/>
    <n v="43.08"/>
    <n v="8.9600000000000009"/>
    <s v="Yes"/>
    <s v="No"/>
    <s v="No"/>
    <n v="1"/>
    <s v="No"/>
    <s v="obesity"/>
    <s v="Diabetes"/>
    <d v="1975-10-26T00:00:00"/>
    <s v="tier - 2"/>
    <s v="tier - 1"/>
    <s v="R1023"/>
    <x v="28"/>
    <n v="15090.35"/>
  </r>
  <r>
    <s v="Id655"/>
    <s v="Willenberg"/>
    <n v="39.07"/>
    <n v="11.93"/>
    <s v="No"/>
    <s v="No"/>
    <s v="No"/>
    <n v="0"/>
    <s v="No"/>
    <s v="obesity"/>
    <s v="Diabetes"/>
    <d v="1968-06-12T00:00:00"/>
    <s v="tier - 2"/>
    <s v="tier - 2"/>
    <s v="R1022"/>
    <x v="0"/>
    <n v="15052.68"/>
  </r>
  <r>
    <s v="Id656"/>
    <s v="Millett"/>
    <n v="41.3"/>
    <n v="9.59"/>
    <s v="No"/>
    <s v="No"/>
    <s v="No"/>
    <n v="0"/>
    <s v="No"/>
    <s v="obesity"/>
    <s v="Diabetes"/>
    <d v="1971-08-15T00:00:00"/>
    <s v="tier - 2"/>
    <s v="tier - 3"/>
    <s v="R1023"/>
    <x v="14"/>
    <n v="15038.51"/>
  </r>
  <r>
    <s v="Id657"/>
    <s v="Haley"/>
    <n v="42.95"/>
    <n v="11.88"/>
    <s v="Yes"/>
    <s v="No"/>
    <s v="No"/>
    <n v="2"/>
    <s v="No"/>
    <s v="obesity"/>
    <s v="Diabetes"/>
    <d v="1970-09-11T00:00:00"/>
    <s v="tier - 2"/>
    <s v="tier - 3"/>
    <s v="R1011"/>
    <x v="2"/>
    <n v="15026.3"/>
  </r>
  <r>
    <s v="Id658"/>
    <s v="Ackerman"/>
    <n v="46.96"/>
    <n v="4.6399999999999997"/>
    <s v="No"/>
    <s v="No"/>
    <s v="Yes"/>
    <n v="1"/>
    <s v="No"/>
    <s v="obesity"/>
    <s v="Normal"/>
    <d v="1979-11-25T00:00:00"/>
    <s v="tier - 2"/>
    <s v="tier - 1"/>
    <s v="R1011"/>
    <x v="19"/>
    <n v="15025.76"/>
  </r>
  <r>
    <s v="Id659"/>
    <s v="Valdez"/>
    <n v="30.495000000000001"/>
    <n v="9.5299999999999994"/>
    <s v="No"/>
    <s v="No"/>
    <s v="No"/>
    <n v="0"/>
    <s v="No"/>
    <s v="obesity"/>
    <s v="Diabetes"/>
    <d v="1960-08-08T00:00:00"/>
    <s v="tier - 2"/>
    <s v="tier - 2"/>
    <s v="R1012"/>
    <x v="15"/>
    <n v="15019.76"/>
  </r>
  <r>
    <s v="Id660"/>
    <s v="Michaud"/>
    <n v="17.954999999999998"/>
    <n v="5.29"/>
    <s v="Yes"/>
    <s v="No"/>
    <s v="No"/>
    <n v="1"/>
    <s v="Yes"/>
    <s v="Under weight"/>
    <s v="Normal"/>
    <d v="1995-08-02T00:00:00"/>
    <s v="tier - 2"/>
    <s v="tier - 2"/>
    <s v="R1024"/>
    <x v="40"/>
    <n v="15006.58"/>
  </r>
  <r>
    <s v="Id661"/>
    <s v="Gunnink"/>
    <n v="25.6"/>
    <n v="10.95"/>
    <s v="No"/>
    <s v="No"/>
    <s v="No"/>
    <n v="3"/>
    <s v="No"/>
    <s v="Over weight"/>
    <s v="Diabetes"/>
    <d v="1958-07-29T00:00:00"/>
    <s v="tier - 2"/>
    <s v="tier - 3"/>
    <s v="R1011"/>
    <x v="7"/>
    <n v="14988.43"/>
  </r>
  <r>
    <s v="Id662"/>
    <s v="Knight"/>
    <n v="34.21"/>
    <n v="9.17"/>
    <s v="No"/>
    <s v="No"/>
    <s v="No"/>
    <n v="0"/>
    <s v="No"/>
    <s v="obesity"/>
    <s v="Diabetes"/>
    <d v="1962-11-29T00:00:00"/>
    <s v="tier - 2"/>
    <s v="tier - 1"/>
    <s v="R1021"/>
    <x v="5"/>
    <n v="14945.34"/>
  </r>
  <r>
    <s v="Id663"/>
    <s v="Grosscup"/>
    <n v="39.74"/>
    <n v="7.39"/>
    <s v="No"/>
    <s v="No"/>
    <s v="No"/>
    <n v="0"/>
    <s v="No"/>
    <s v="obesity"/>
    <s v="Diabetes"/>
    <d v="1968-11-08T00:00:00"/>
    <s v="tier - 2"/>
    <s v="tier - 2"/>
    <s v="R1012"/>
    <x v="0"/>
    <n v="14926.97"/>
  </r>
  <r>
    <s v="Id664"/>
    <s v="Koniuch"/>
    <n v="49.53"/>
    <n v="9.1300000000000008"/>
    <s v="Yes"/>
    <s v="No"/>
    <s v="No"/>
    <n v="0"/>
    <s v="No"/>
    <s v="obesity"/>
    <s v="Diabetes"/>
    <d v="1981-07-04T00:00:00"/>
    <s v="tier - 2"/>
    <s v="tier - 1"/>
    <s v="R1011"/>
    <x v="36"/>
    <n v="14908.27"/>
  </r>
  <r>
    <s v="Id665"/>
    <s v="Heitzman"/>
    <n v="39.33"/>
    <n v="10.4"/>
    <s v="No"/>
    <s v="No"/>
    <s v="No"/>
    <n v="3"/>
    <s v="No"/>
    <s v="obesity"/>
    <s v="Diabetes"/>
    <d v="1958-10-17T00:00:00"/>
    <s v="tier - 2"/>
    <s v="tier - 2"/>
    <s v="R1024"/>
    <x v="7"/>
    <n v="14901.52"/>
  </r>
  <r>
    <s v="Id666"/>
    <s v="Tatton"/>
    <n v="39.979999999999997"/>
    <n v="9.4600000000000009"/>
    <s v="Yes"/>
    <s v="No"/>
    <s v="No"/>
    <n v="2"/>
    <s v="No"/>
    <s v="obesity"/>
    <s v="Diabetes"/>
    <d v="1970-11-11T00:00:00"/>
    <s v="tier - 2"/>
    <s v="tier - 2"/>
    <s v="R1023"/>
    <x v="2"/>
    <n v="14847.63"/>
  </r>
  <r>
    <s v="Id667"/>
    <s v="Flanagan"/>
    <n v="46.51"/>
    <n v="8.69"/>
    <s v="Yes"/>
    <s v="No"/>
    <s v="No"/>
    <n v="0"/>
    <s v="No"/>
    <s v="obesity"/>
    <s v="Diabetes"/>
    <d v="1981-06-05T00:00:00"/>
    <s v="tier - 2"/>
    <s v="tier - 3"/>
    <s v="R1026"/>
    <x v="26"/>
    <n v="14843.96"/>
  </r>
  <r>
    <s v="Id668"/>
    <s v="Funk"/>
    <n v="43.58"/>
    <n v="4.2300000000000004"/>
    <s v="No"/>
    <s v="No"/>
    <s v="Yes"/>
    <n v="1"/>
    <s v="No"/>
    <s v="obesity"/>
    <s v="Normal"/>
    <d v="1979-10-18T00:00:00"/>
    <s v="tier - 2"/>
    <s v="tier - 3"/>
    <s v="R1026"/>
    <x v="19"/>
    <n v="14839.34"/>
  </r>
  <r>
    <s v="Id669"/>
    <s v="Davenport"/>
    <n v="42.28"/>
    <n v="9.16"/>
    <s v="Yes"/>
    <s v="No"/>
    <s v="No"/>
    <n v="1"/>
    <s v="No"/>
    <s v="obesity"/>
    <s v="Diabetes"/>
    <d v="1975-12-10T00:00:00"/>
    <s v="tier - 2"/>
    <s v="tier - 3"/>
    <s v="R1023"/>
    <x v="28"/>
    <n v="14819"/>
  </r>
  <r>
    <s v="Id670"/>
    <s v="Nicholson"/>
    <n v="35.520000000000003"/>
    <n v="8.26"/>
    <s v="No"/>
    <s v="No"/>
    <s v="No"/>
    <n v="0"/>
    <s v="No"/>
    <s v="obesity"/>
    <s v="Diabetes"/>
    <d v="1965-07-27T00:00:00"/>
    <s v="tier - 2"/>
    <s v="tier - 2"/>
    <s v="R1026"/>
    <x v="11"/>
    <n v="14750.42"/>
  </r>
  <r>
    <s v="Id671"/>
    <s v="Lindbloom"/>
    <n v="33.6"/>
    <n v="11.25"/>
    <s v="No"/>
    <s v="No"/>
    <s v="No"/>
    <n v="0"/>
    <s v="No"/>
    <s v="obesity"/>
    <s v="Diabetes"/>
    <d v="1962-07-29T00:00:00"/>
    <s v="tier - 2"/>
    <s v="tier - 3"/>
    <s v="R1021"/>
    <x v="5"/>
    <n v="14738.43"/>
  </r>
  <r>
    <s v="Id672"/>
    <s v="Wijayaratne"/>
    <n v="22.42"/>
    <n v="6.74"/>
    <s v="No"/>
    <s v="No"/>
    <s v="No"/>
    <n v="0"/>
    <s v="Yes"/>
    <s v="Normal weight"/>
    <s v="Diabetes"/>
    <d v="2002-09-24T00:00:00"/>
    <s v="tier - 2"/>
    <s v="tier - 2"/>
    <s v="R1012"/>
    <x v="43"/>
    <n v="14711.74"/>
  </r>
  <r>
    <s v="Id673"/>
    <s v="Ainsworth"/>
    <n v="46.86"/>
    <n v="4.87"/>
    <s v="No"/>
    <s v="No"/>
    <s v="No"/>
    <n v="0"/>
    <s v="No"/>
    <s v="obesity"/>
    <s v="Normal"/>
    <d v="1982-09-04T00:00:00"/>
    <s v="tier - 2"/>
    <s v="tier - 2"/>
    <s v="R1011"/>
    <x v="37"/>
    <n v="14696.77"/>
  </r>
  <r>
    <s v="Id674"/>
    <s v="Gayagoy"/>
    <n v="32.965000000000003"/>
    <n v="6.68"/>
    <s v="No"/>
    <s v="No"/>
    <s v="No"/>
    <n v="3"/>
    <s v="No"/>
    <s v="obesity"/>
    <s v="Diabetes"/>
    <d v="1958-07-23T00:00:00"/>
    <s v="tier - 2"/>
    <s v="tier - 1"/>
    <s v="R1012"/>
    <x v="7"/>
    <n v="14692.67"/>
  </r>
  <r>
    <s v="Id675"/>
    <s v="Fitzmaurice"/>
    <n v="39.340000000000003"/>
    <n v="5.0199999999999996"/>
    <s v="Yes"/>
    <s v="No"/>
    <s v="Yes"/>
    <n v="1"/>
    <s v="No"/>
    <s v="obesity"/>
    <s v="Normal"/>
    <d v="1969-10-20T00:00:00"/>
    <s v="tier - 2"/>
    <s v="tier - 1"/>
    <s v="R1012"/>
    <x v="16"/>
    <n v="14665.75"/>
  </r>
  <r>
    <s v="Id676"/>
    <s v="Rodriguez"/>
    <n v="47"/>
    <n v="10.64"/>
    <s v="Yes"/>
    <s v="No"/>
    <s v="No"/>
    <n v="0"/>
    <s v="No"/>
    <s v="obesity"/>
    <s v="Diabetes"/>
    <d v="1981-11-13T00:00:00"/>
    <s v="tier - 2"/>
    <s v="tier - 1"/>
    <s v="R1012"/>
    <x v="36"/>
    <n v="14657.2"/>
  </r>
  <r>
    <s v="Id677"/>
    <s v="Tsoucas"/>
    <n v="36.71"/>
    <n v="8.74"/>
    <s v="Yes"/>
    <s v="No"/>
    <s v="No"/>
    <n v="0"/>
    <s v="No"/>
    <s v="obesity"/>
    <s v="Diabetes"/>
    <d v="1967-09-01T00:00:00"/>
    <s v="tier - 2"/>
    <s v="tier - 3"/>
    <s v="R1026"/>
    <x v="23"/>
    <n v="14640.35"/>
  </r>
  <r>
    <s v="Id678"/>
    <s v="Muhly"/>
    <n v="53.48"/>
    <n v="5.64"/>
    <s v="No"/>
    <s v="No"/>
    <s v="No"/>
    <n v="0"/>
    <s v="No"/>
    <s v="obesity"/>
    <s v="Normal"/>
    <d v="1991-08-21T00:00:00"/>
    <s v="tier - 2"/>
    <s v="tier - 3"/>
    <s v="R1011"/>
    <x v="42"/>
    <n v="14630.52"/>
  </r>
  <r>
    <s v="Id679"/>
    <s v="Lund"/>
    <n v="35.5"/>
    <n v="10.37"/>
    <s v="No"/>
    <s v="No"/>
    <s v="No"/>
    <n v="0"/>
    <s v="No"/>
    <s v="obesity"/>
    <s v="Diabetes"/>
    <d v="1965-11-08T00:00:00"/>
    <s v="tier - 2"/>
    <s v="tier - 3"/>
    <s v="R1021"/>
    <x v="11"/>
    <n v="14612.33"/>
  </r>
  <r>
    <s v="Id680"/>
    <s v="Battaglino"/>
    <n v="36.979999999999997"/>
    <n v="9.56"/>
    <s v="Yes"/>
    <s v="No"/>
    <s v="No"/>
    <n v="0"/>
    <s v="No"/>
    <s v="obesity"/>
    <s v="Diabetes"/>
    <d v="1967-07-18T00:00:00"/>
    <s v="tier - 2"/>
    <s v="tier - 3"/>
    <s v="R1022"/>
    <x v="23"/>
    <n v="14600.62"/>
  </r>
  <r>
    <s v="Id681"/>
    <s v="Pena"/>
    <n v="32.395000000000003"/>
    <n v="8.23"/>
    <s v="Yes"/>
    <s v="No"/>
    <s v="Yes"/>
    <n v="1"/>
    <s v="No"/>
    <s v="obesity"/>
    <s v="Diabetes"/>
    <d v="1963-10-14T00:00:00"/>
    <s v="tier - 2"/>
    <s v="tier - 1"/>
    <s v="R1024"/>
    <x v="8"/>
    <n v="14590.63"/>
  </r>
  <r>
    <s v="Id682"/>
    <s v="Thomason"/>
    <n v="32.729999999999997"/>
    <n v="7.03"/>
    <s v="No"/>
    <s v="No"/>
    <s v="No"/>
    <n v="0"/>
    <s v="No"/>
    <s v="obesity"/>
    <s v="Diabetes"/>
    <d v="1962-12-03T00:00:00"/>
    <s v="tier - 2"/>
    <s v="tier - 1"/>
    <s v="R1025"/>
    <x v="5"/>
    <n v="14574.64"/>
  </r>
  <r>
    <s v="Id683"/>
    <s v="Hancox"/>
    <n v="20.52"/>
    <n v="5.45"/>
    <s v="No"/>
    <s v="No"/>
    <s v="No"/>
    <n v="1"/>
    <s v="Yes"/>
    <s v="Normal weight"/>
    <s v="Normal"/>
    <d v="1998-09-12T00:00:00"/>
    <s v="tier - 2"/>
    <s v="tier - 1"/>
    <s v="R1024"/>
    <x v="44"/>
    <n v="14571.89"/>
  </r>
  <r>
    <s v="Id684"/>
    <s v="Canarecci"/>
    <n v="51.72"/>
    <n v="5.76"/>
    <s v="No"/>
    <s v="No"/>
    <s v="No"/>
    <n v="0"/>
    <s v="No"/>
    <s v="obesity"/>
    <s v="Prediabetes"/>
    <d v="1989-07-14T00:00:00"/>
    <s v="tier - 2"/>
    <s v="tier - 3"/>
    <s v="R1011"/>
    <x v="4"/>
    <n v="14547.26"/>
  </r>
  <r>
    <s v="Id685"/>
    <s v="Toupin"/>
    <n v="50.2"/>
    <n v="5.4"/>
    <s v="No"/>
    <s v="No"/>
    <s v="No"/>
    <n v="0"/>
    <s v="No"/>
    <s v="obesity"/>
    <s v="Normal"/>
    <d v="1989-07-22T00:00:00"/>
    <s v="tier - 2"/>
    <s v="tier - 3"/>
    <s v="R1012"/>
    <x v="4"/>
    <n v="14507.46"/>
  </r>
  <r>
    <s v="Id686"/>
    <s v="Mulley"/>
    <n v="25.52"/>
    <n v="6.35"/>
    <s v="No"/>
    <s v="No"/>
    <s v="Yes"/>
    <n v="1"/>
    <s v="No"/>
    <s v="Over weight"/>
    <s v="Prediabetes"/>
    <d v="1979-10-20T00:00:00"/>
    <s v="tier - 2"/>
    <s v="tier - 2"/>
    <s v="R1013"/>
    <x v="19"/>
    <n v="14478.33"/>
  </r>
  <r>
    <s v="Id687"/>
    <s v="Parry"/>
    <n v="35.200000000000003"/>
    <n v="6.26"/>
    <s v="Yes"/>
    <s v="No"/>
    <s v="No"/>
    <n v="2"/>
    <s v="No"/>
    <s v="obesity"/>
    <s v="Prediabetes"/>
    <d v="1959-11-20T00:00:00"/>
    <s v="tier - 2"/>
    <s v="tier - 2"/>
    <s v="R1013"/>
    <x v="10"/>
    <n v="14474.68"/>
  </r>
  <r>
    <s v="Id688"/>
    <s v="Mason Cox"/>
    <n v="41.26"/>
    <n v="5.97"/>
    <s v="Yes"/>
    <s v="No"/>
    <s v="No"/>
    <n v="0"/>
    <s v="No"/>
    <s v="obesity"/>
    <s v="Prediabetes"/>
    <d v="1976-11-27T00:00:00"/>
    <s v="tier - 2"/>
    <s v="tier - 3"/>
    <s v="R1012"/>
    <x v="17"/>
    <n v="14470.01"/>
  </r>
  <r>
    <s v="Id689"/>
    <s v="Thompson"/>
    <n v="17.195"/>
    <n v="5.29"/>
    <s v="Yes"/>
    <s v="No"/>
    <s v="No"/>
    <n v="0"/>
    <s v="Yes"/>
    <s v="Under weight"/>
    <s v="Normal"/>
    <d v="1996-11-10T00:00:00"/>
    <s v="tier - 2"/>
    <s v="tier - 3"/>
    <s v="R1024"/>
    <x v="45"/>
    <n v="14455.64"/>
  </r>
  <r>
    <s v="Id690"/>
    <s v="Nelson"/>
    <n v="23.085000000000001"/>
    <n v="4.2699999999999996"/>
    <s v="Yes"/>
    <s v="No"/>
    <s v="No"/>
    <n v="2"/>
    <s v="No"/>
    <s v="Normal weight"/>
    <s v="Normal"/>
    <d v="1959-08-03T00:00:00"/>
    <s v="tier - 2"/>
    <s v="tier - 3"/>
    <s v="R1023"/>
    <x v="10"/>
    <n v="14451.84"/>
  </r>
  <r>
    <s v="Id691"/>
    <s v="Forte"/>
    <n v="21.66"/>
    <n v="5.2"/>
    <s v="Yes"/>
    <s v="No"/>
    <s v="No"/>
    <n v="2"/>
    <s v="No"/>
    <s v="Normal weight"/>
    <s v="Normal"/>
    <d v="1959-06-29T00:00:00"/>
    <s v="tier - 2"/>
    <s v="tier - 1"/>
    <s v="R1024"/>
    <x v="10"/>
    <n v="14449.85"/>
  </r>
  <r>
    <s v="Id692"/>
    <s v="Corona Iturriaga"/>
    <n v="36.47"/>
    <n v="8.23"/>
    <s v="Yes"/>
    <s v="No"/>
    <s v="No"/>
    <n v="0"/>
    <s v="No"/>
    <s v="obesity"/>
    <s v="Diabetes"/>
    <d v="1967-11-04T00:00:00"/>
    <s v="tier - 2"/>
    <s v="tier - 2"/>
    <s v="R1021"/>
    <x v="23"/>
    <n v="14427.63"/>
  </r>
  <r>
    <s v="Id693"/>
    <s v="McCollum"/>
    <n v="36.08"/>
    <n v="10.33"/>
    <s v="Yes"/>
    <s v="No"/>
    <s v="No"/>
    <n v="0"/>
    <s v="No"/>
    <s v="obesity"/>
    <s v="Diabetes"/>
    <d v="1967-08-15T00:00:00"/>
    <s v="tier - 2"/>
    <s v="tier - 2"/>
    <s v="R1026"/>
    <x v="23"/>
    <n v="14426.66"/>
  </r>
  <r>
    <s v="Id694"/>
    <s v="Hevner"/>
    <n v="23.18"/>
    <n v="6.13"/>
    <s v="No"/>
    <s v="No"/>
    <s v="No"/>
    <n v="0"/>
    <s v="No"/>
    <s v="Normal weight"/>
    <s v="Prediabetes"/>
    <d v="1999-08-10T00:00:00"/>
    <s v="tier - 2"/>
    <s v="tier - 1"/>
    <s v="R1012"/>
    <x v="35"/>
    <n v="14426.07"/>
  </r>
  <r>
    <s v="Id695"/>
    <s v="Looi"/>
    <n v="39.159999999999997"/>
    <n v="8.08"/>
    <s v="No"/>
    <s v="No"/>
    <s v="No"/>
    <n v="3"/>
    <s v="No"/>
    <s v="obesity"/>
    <s v="Diabetes"/>
    <d v="1958-09-20T00:00:00"/>
    <s v="tier - 2"/>
    <s v="tier - 3"/>
    <s v="R1013"/>
    <x v="7"/>
    <n v="14418.28"/>
  </r>
  <r>
    <s v="Id696"/>
    <s v="Power"/>
    <n v="38.19"/>
    <n v="10.49"/>
    <s v="No"/>
    <s v="No"/>
    <s v="No"/>
    <n v="3"/>
    <s v="No"/>
    <s v="obesity"/>
    <s v="Diabetes"/>
    <d v="1958-07-29T00:00:00"/>
    <s v="tier - 2"/>
    <s v="tier - 2"/>
    <s v="R1016"/>
    <x v="7"/>
    <n v="14410.93"/>
  </r>
  <r>
    <s v="Id697"/>
    <s v="Routon"/>
    <n v="26.41"/>
    <n v="8.11"/>
    <s v="No"/>
    <s v="No"/>
    <s v="No"/>
    <n v="3"/>
    <s v="No"/>
    <s v="Over weight"/>
    <s v="Diabetes"/>
    <d v="1958-09-14T00:00:00"/>
    <s v="tier - 2"/>
    <s v="tier - 1"/>
    <s v="R1018"/>
    <x v="7"/>
    <n v="14394.56"/>
  </r>
  <r>
    <s v="Id698"/>
    <s v="Dochelli"/>
    <n v="28.785"/>
    <n v="6.6"/>
    <s v="No"/>
    <s v="No"/>
    <s v="No"/>
    <n v="0"/>
    <s v="No"/>
    <s v="Over weight"/>
    <s v="Diabetes"/>
    <d v="1965-06-22T00:00:00"/>
    <s v="tier - 2"/>
    <s v="tier - 3"/>
    <s v="R1024"/>
    <x v="11"/>
    <n v="14394.4"/>
  </r>
  <r>
    <s v="Id699"/>
    <s v="Gillespie"/>
    <n v="26.695"/>
    <n v="10.14"/>
    <s v="Yes"/>
    <s v="No"/>
    <s v="Yes"/>
    <n v="1"/>
    <s v="No"/>
    <s v="Over weight"/>
    <s v="Diabetes"/>
    <d v="1963-07-16T00:00:00"/>
    <s v="tier - 2"/>
    <s v="tier - 2"/>
    <s v="R1012"/>
    <x v="8"/>
    <n v="14382.71"/>
  </r>
  <r>
    <s v="Id700"/>
    <s v="Oskvig"/>
    <n v="32.799999999999997"/>
    <n v="6.06"/>
    <s v="Yes"/>
    <s v="No"/>
    <s v="No"/>
    <n v="1"/>
    <s v="No"/>
    <s v="obesity"/>
    <s v="Prediabetes"/>
    <d v="1988-11-16T00:00:00"/>
    <s v="tier - 2"/>
    <s v="tier - 2"/>
    <s v="R1011"/>
    <x v="24"/>
    <n v="14358.36"/>
  </r>
  <r>
    <s v="Id701"/>
    <s v="Holland-Stergar"/>
    <n v="35.869999999999997"/>
    <n v="9.91"/>
    <s v="Yes"/>
    <s v="No"/>
    <s v="No"/>
    <n v="0"/>
    <s v="No"/>
    <s v="obesity"/>
    <s v="Diabetes"/>
    <d v="1967-10-10T00:00:00"/>
    <s v="tier - 2"/>
    <s v="tier - 1"/>
    <s v="R1026"/>
    <x v="23"/>
    <n v="14355.43"/>
  </r>
  <r>
    <s v="Id702"/>
    <s v="Arai"/>
    <n v="21.66"/>
    <n v="4.1399999999999997"/>
    <s v="Yes"/>
    <s v="No"/>
    <s v="No"/>
    <n v="2"/>
    <s v="No"/>
    <s v="Normal weight"/>
    <s v="Normal"/>
    <d v="1959-12-24T00:00:00"/>
    <s v="tier - 2"/>
    <s v="tier - 2"/>
    <s v="R1012"/>
    <x v="10"/>
    <n v="14349.85"/>
  </r>
  <r>
    <s v="Id703"/>
    <s v="Olausson"/>
    <n v="37.72"/>
    <n v="4.38"/>
    <s v="Yes"/>
    <s v="No"/>
    <s v="Yes"/>
    <n v="1"/>
    <s v="No"/>
    <s v="obesity"/>
    <s v="Normal"/>
    <d v="1969-09-26T00:00:00"/>
    <s v="tier - 2"/>
    <s v="tier - 3"/>
    <s v="R1022"/>
    <x v="16"/>
    <n v="14337.91"/>
  </r>
  <r>
    <s v="Id704"/>
    <s v="Wagner"/>
    <n v="39.700000000000003"/>
    <n v="9.83"/>
    <s v="No"/>
    <s v="No"/>
    <s v="No"/>
    <n v="3"/>
    <s v="No"/>
    <s v="obesity"/>
    <s v="Diabetes"/>
    <d v="1958-07-10T00:00:00"/>
    <s v="tier - 2"/>
    <s v="tier - 2"/>
    <s v="R1011"/>
    <x v="7"/>
    <n v="14319.03"/>
  </r>
  <r>
    <s v="Id705"/>
    <s v="Delong"/>
    <n v="35.97"/>
    <n v="11.08"/>
    <s v="No"/>
    <s v="No"/>
    <s v="No"/>
    <n v="3"/>
    <s v="No"/>
    <s v="obesity"/>
    <s v="Diabetes"/>
    <d v="1958-10-15T00:00:00"/>
    <s v="tier - 2"/>
    <s v="tier - 3"/>
    <s v="R1013"/>
    <x v="7"/>
    <n v="14313.85"/>
  </r>
  <r>
    <s v="Id706"/>
    <s v="Mehech"/>
    <n v="37.85"/>
    <n v="11.01"/>
    <s v="No"/>
    <s v="No"/>
    <s v="No"/>
    <n v="0"/>
    <s v="No"/>
    <s v="obesity"/>
    <s v="Diabetes"/>
    <d v="1968-12-15T00:00:00"/>
    <s v="tier - 2"/>
    <s v="tier - 3"/>
    <s v="R1012"/>
    <x v="0"/>
    <n v="14285.9"/>
  </r>
  <r>
    <s v="Id707"/>
    <s v="Machiela"/>
    <n v="21.66"/>
    <n v="4.37"/>
    <s v="No"/>
    <s v="yes"/>
    <s v="No"/>
    <n v="1"/>
    <s v="Yes"/>
    <s v="Normal weight"/>
    <s v="Normal"/>
    <d v="2004-09-06T00:00:00"/>
    <s v="tier - 2"/>
    <s v="tier - 2"/>
    <s v="R1024"/>
    <x v="41"/>
    <n v="14283.46"/>
  </r>
  <r>
    <s v="Id708"/>
    <s v="Young"/>
    <n v="39.369999999999997"/>
    <n v="5.91"/>
    <s v="No"/>
    <s v="No"/>
    <s v="No"/>
    <n v="2"/>
    <s v="No"/>
    <s v="obesity"/>
    <s v="Prediabetes"/>
    <d v="1972-07-13T00:00:00"/>
    <s v="tier - 2"/>
    <s v="tier - 2"/>
    <s v="R1026"/>
    <x v="29"/>
    <n v="14258.33"/>
  </r>
  <r>
    <s v="Id709"/>
    <s v="Dupere"/>
    <n v="40.880000000000003"/>
    <n v="7.65"/>
    <s v="No"/>
    <s v="No"/>
    <s v="No"/>
    <n v="0"/>
    <s v="No"/>
    <s v="obesity"/>
    <s v="Diabetes"/>
    <d v="1974-12-26T00:00:00"/>
    <s v="tier - 2"/>
    <s v="tier - 2"/>
    <s v="R1026"/>
    <x v="20"/>
    <n v="14256.79"/>
  </r>
  <r>
    <s v="Id710"/>
    <s v="Iandolo"/>
    <n v="26.22"/>
    <n v="5.37"/>
    <s v="Yes"/>
    <s v="No"/>
    <s v="No"/>
    <n v="2"/>
    <s v="No"/>
    <s v="Over weight"/>
    <s v="Normal"/>
    <d v="1959-11-08T00:00:00"/>
    <s v="tier - 2"/>
    <s v="tier - 3"/>
    <s v="R1012"/>
    <x v="10"/>
    <n v="14256.19"/>
  </r>
  <r>
    <s v="Id711"/>
    <s v="Ito"/>
    <n v="25.08"/>
    <n v="5.75"/>
    <s v="Yes"/>
    <s v="No"/>
    <s v="No"/>
    <n v="2"/>
    <s v="No"/>
    <s v="Over weight"/>
    <s v="Prediabetes"/>
    <d v="1959-10-10T00:00:00"/>
    <s v="tier - 2"/>
    <s v="tier - 1"/>
    <s v="R1012"/>
    <x v="10"/>
    <n v="14254.61"/>
  </r>
  <r>
    <s v="Id712"/>
    <s v="Barry"/>
    <n v="39.1"/>
    <n v="6.79"/>
    <s v="Yes"/>
    <s v="No"/>
    <s v="No"/>
    <n v="2"/>
    <s v="No"/>
    <s v="obesity"/>
    <s v="Diabetes"/>
    <d v="1961-09-25T00:00:00"/>
    <s v="tier - 2"/>
    <s v="tier - 1"/>
    <s v="R1011"/>
    <x v="12"/>
    <n v="14235.07"/>
  </r>
  <r>
    <s v="Id713"/>
    <s v="Boyce"/>
    <n v="37.905000000000001"/>
    <n v="7.03"/>
    <s v="No"/>
    <s v="No"/>
    <s v="No"/>
    <n v="3"/>
    <s v="No"/>
    <s v="obesity"/>
    <s v="Diabetes"/>
    <d v="1958-09-21T00:00:00"/>
    <s v="tier - 2"/>
    <s v="tier - 2"/>
    <s v="R1012"/>
    <x v="7"/>
    <n v="14210.54"/>
  </r>
  <r>
    <s v="Id714"/>
    <s v="Lin"/>
    <n v="43.35"/>
    <n v="5.41"/>
    <s v="Yes"/>
    <s v="No"/>
    <s v="Yes"/>
    <n v="1"/>
    <s v="No"/>
    <s v="obesity"/>
    <s v="Normal"/>
    <d v="1983-11-17T00:00:00"/>
    <s v="tier - 2"/>
    <s v="tier - 1"/>
    <s v="R1026"/>
    <x v="33"/>
    <n v="14209.4"/>
  </r>
  <r>
    <s v="Id715"/>
    <s v="Smith"/>
    <n v="36.15"/>
    <n v="8.0500000000000007"/>
    <s v="No"/>
    <s v="No"/>
    <s v="No"/>
    <n v="0"/>
    <s v="No"/>
    <s v="obesity"/>
    <s v="Diabetes"/>
    <d v="1968-12-25T00:00:00"/>
    <s v="tier - 2"/>
    <s v="tier - 1"/>
    <s v="R1026"/>
    <x v="0"/>
    <n v="14193.55"/>
  </r>
  <r>
    <s v="Id716"/>
    <s v="Nalven"/>
    <n v="44.98"/>
    <n v="5.94"/>
    <s v="No"/>
    <s v="No"/>
    <s v="No"/>
    <n v="1"/>
    <s v="No"/>
    <s v="obesity"/>
    <s v="Prediabetes"/>
    <d v="1984-07-07T00:00:00"/>
    <s v="tier - 2"/>
    <s v="tier - 1"/>
    <s v="R1012"/>
    <x v="32"/>
    <n v="14152.46"/>
  </r>
  <r>
    <s v="Id717"/>
    <s v="Bourgeois"/>
    <n v="38.28"/>
    <n v="5.51"/>
    <s v="No"/>
    <s v="yes"/>
    <s v="No"/>
    <n v="1"/>
    <s v="No"/>
    <s v="obesity"/>
    <s v="Normal"/>
    <d v="2004-07-06T00:00:00"/>
    <s v="tier - 2"/>
    <s v="tier - 3"/>
    <s v="R1013"/>
    <x v="41"/>
    <n v="14133.04"/>
  </r>
  <r>
    <s v="Id718"/>
    <s v="Orloff"/>
    <n v="32.299999999999997"/>
    <n v="6.55"/>
    <s v="Yes"/>
    <s v="No"/>
    <s v="No"/>
    <n v="2"/>
    <s v="No"/>
    <s v="obesity"/>
    <s v="Diabetes"/>
    <d v="1961-06-14T00:00:00"/>
    <s v="tier - 2"/>
    <s v="tier - 1"/>
    <s v="R1012"/>
    <x v="12"/>
    <n v="14119.62"/>
  </r>
  <r>
    <s v="Id719"/>
    <s v="Ramirez"/>
    <n v="39.51"/>
    <n v="5.79"/>
    <s v="Yes"/>
    <s v="No"/>
    <s v="No"/>
    <n v="0"/>
    <s v="No"/>
    <s v="obesity"/>
    <s v="Prediabetes"/>
    <d v="1976-09-26T00:00:00"/>
    <s v="tier - 2"/>
    <s v="tier - 3"/>
    <s v="R1023"/>
    <x v="17"/>
    <n v="14098.07"/>
  </r>
  <r>
    <s v="Id720"/>
    <s v="Fouquet"/>
    <n v="50.46"/>
    <n v="4.5599999999999996"/>
    <s v="No"/>
    <s v="No"/>
    <s v="No"/>
    <n v="0"/>
    <s v="No"/>
    <s v="obesity"/>
    <s v="Normal"/>
    <d v="1991-09-12T00:00:00"/>
    <s v="tier - 2"/>
    <s v="tier - 3"/>
    <s v="R1012"/>
    <x v="42"/>
    <n v="14081.93"/>
  </r>
  <r>
    <s v="Id721"/>
    <s v="McPhillips"/>
    <n v="31.73"/>
    <n v="7"/>
    <s v="No"/>
    <s v="No"/>
    <s v="No"/>
    <n v="0"/>
    <s v="No"/>
    <s v="obesity"/>
    <s v="Diabetes"/>
    <d v="1960-11-08T00:00:00"/>
    <s v="tier - 2"/>
    <s v="tier - 3"/>
    <s v="R1024"/>
    <x v="15"/>
    <n v="14043.48"/>
  </r>
  <r>
    <s v="Id722"/>
    <s v="Burgin"/>
    <n v="32.1"/>
    <n v="6.57"/>
    <s v="Yes"/>
    <s v="No"/>
    <s v="Yes"/>
    <n v="1"/>
    <s v="No"/>
    <s v="obesity"/>
    <s v="Diabetes"/>
    <d v="1963-07-08T00:00:00"/>
    <s v="tier - 2"/>
    <s v="tier - 3"/>
    <s v="R1011"/>
    <x v="8"/>
    <n v="14007.22"/>
  </r>
  <r>
    <s v="Id723"/>
    <s v="Roberts"/>
    <n v="27.83"/>
    <n v="11.61"/>
    <s v="Yes"/>
    <s v="No"/>
    <s v="Yes"/>
    <n v="1"/>
    <s v="No"/>
    <s v="Over weight"/>
    <s v="Diabetes"/>
    <d v="1963-07-06T00:00:00"/>
    <s v="tier - 2"/>
    <s v="tier - 2"/>
    <s v="R1013"/>
    <x v="8"/>
    <n v="14001.29"/>
  </r>
  <r>
    <s v="Id724"/>
    <s v="Nemec"/>
    <n v="27.72"/>
    <n v="8.16"/>
    <s v="Yes"/>
    <s v="No"/>
    <s v="Yes"/>
    <n v="1"/>
    <s v="No"/>
    <s v="Over weight"/>
    <s v="Diabetes"/>
    <d v="1963-12-23T00:00:00"/>
    <s v="tier - 2"/>
    <s v="tier - 1"/>
    <s v="R1013"/>
    <x v="8"/>
    <n v="14001.13"/>
  </r>
  <r>
    <s v="Id725"/>
    <s v="Appman"/>
    <n v="36.765000000000001"/>
    <n v="4.4800000000000004"/>
    <s v="Yes"/>
    <s v="No"/>
    <s v="No"/>
    <n v="2"/>
    <s v="No"/>
    <s v="obesity"/>
    <s v="Normal"/>
    <d v="1959-09-06T00:00:00"/>
    <s v="tier - 2"/>
    <s v="tier - 1"/>
    <s v="R1016"/>
    <x v="10"/>
    <n v="13981.85"/>
  </r>
  <r>
    <s v="Id726"/>
    <s v="Driscoll"/>
    <n v="48.36"/>
    <n v="4.08"/>
    <s v="No"/>
    <s v="No"/>
    <s v="No"/>
    <n v="0"/>
    <s v="No"/>
    <s v="obesity"/>
    <s v="Normal"/>
    <d v="1990-07-13T00:00:00"/>
    <s v="tier - 2"/>
    <s v="tier - 1"/>
    <s v="R1023"/>
    <x v="3"/>
    <n v="13979.45"/>
  </r>
  <r>
    <s v="Id727"/>
    <s v="Glotzbach"/>
    <n v="31.445"/>
    <n v="4.4000000000000004"/>
    <s v="Yes"/>
    <s v="No"/>
    <s v="No"/>
    <n v="2"/>
    <s v="No"/>
    <s v="obesity"/>
    <s v="Normal"/>
    <d v="1959-08-29T00:00:00"/>
    <s v="tier - 2"/>
    <s v="tier - 2"/>
    <s v="R1019"/>
    <x v="10"/>
    <n v="13974.46"/>
  </r>
  <r>
    <s v="Id728"/>
    <s v="Tenforde"/>
    <n v="27.55"/>
    <n v="9.02"/>
    <s v="No"/>
    <s v="No"/>
    <s v="No"/>
    <n v="0"/>
    <s v="No"/>
    <s v="Over weight"/>
    <s v="Diabetes"/>
    <d v="1960-06-18T00:00:00"/>
    <s v="tier - 2"/>
    <s v="tier - 1"/>
    <s v="R1012"/>
    <x v="15"/>
    <n v="13937.67"/>
  </r>
  <r>
    <s v="Id729"/>
    <s v="Ramirez"/>
    <n v="33.11"/>
    <n v="8.06"/>
    <s v="No"/>
    <s v="No"/>
    <s v="No"/>
    <n v="0"/>
    <s v="No"/>
    <s v="obesity"/>
    <s v="Diabetes"/>
    <d v="1962-07-27T00:00:00"/>
    <s v="tier - 2"/>
    <s v="tier - 2"/>
    <s v="R1013"/>
    <x v="5"/>
    <n v="13919.82"/>
  </r>
  <r>
    <s v="Id730"/>
    <s v="Stanley Torres"/>
    <n v="36.85"/>
    <n v="6.21"/>
    <s v="Yes"/>
    <s v="No"/>
    <s v="No"/>
    <n v="2"/>
    <s v="No"/>
    <s v="obesity"/>
    <s v="Prediabetes"/>
    <d v="1959-07-07T00:00:00"/>
    <s v="tier - 2"/>
    <s v="tier - 2"/>
    <s v="R1013"/>
    <x v="10"/>
    <n v="13887.97"/>
  </r>
  <r>
    <s v="Id731"/>
    <s v="Vandongen"/>
    <n v="36.299999999999997"/>
    <n v="5.79"/>
    <s v="Yes"/>
    <s v="No"/>
    <s v="No"/>
    <n v="2"/>
    <s v="No"/>
    <s v="obesity"/>
    <s v="Prediabetes"/>
    <d v="1959-12-29T00:00:00"/>
    <s v="tier - 2"/>
    <s v="tier - 3"/>
    <s v="R1013"/>
    <x v="10"/>
    <n v="13887.2"/>
  </r>
  <r>
    <s v="Id732"/>
    <s v="Liebald"/>
    <n v="45.34"/>
    <n v="5.69"/>
    <s v="Yes"/>
    <s v="No"/>
    <s v="No"/>
    <n v="0"/>
    <s v="No"/>
    <s v="obesity"/>
    <s v="Normal"/>
    <d v="1985-09-25T00:00:00"/>
    <s v="tier - 2"/>
    <s v="tier - 2"/>
    <s v="R1012"/>
    <x v="18"/>
    <n v="13886.4"/>
  </r>
  <r>
    <s v="Id733"/>
    <s v="Holte"/>
    <n v="31.8"/>
    <n v="5.36"/>
    <s v="Yes"/>
    <s v="No"/>
    <s v="No"/>
    <n v="2"/>
    <s v="No"/>
    <s v="obesity"/>
    <s v="Normal"/>
    <d v="1959-10-05T00:00:00"/>
    <s v="tier - 2"/>
    <s v="tier - 2"/>
    <s v="R1011"/>
    <x v="10"/>
    <n v="13880.95"/>
  </r>
  <r>
    <s v="Id734"/>
    <s v="Johnson"/>
    <n v="41.02"/>
    <n v="11.37"/>
    <s v="No"/>
    <s v="No"/>
    <s v="No"/>
    <n v="0"/>
    <s v="No"/>
    <s v="obesity"/>
    <s v="Diabetes"/>
    <d v="1978-12-19T00:00:00"/>
    <s v="tier - 2"/>
    <s v="tier - 1"/>
    <s v="R1012"/>
    <x v="9"/>
    <n v="13874.89"/>
  </r>
  <r>
    <s v="Id735"/>
    <s v="Bartlett"/>
    <n v="32.68"/>
    <n v="11.87"/>
    <s v="No"/>
    <s v="No"/>
    <s v="No"/>
    <n v="0"/>
    <s v="No"/>
    <s v="obesity"/>
    <s v="Diabetes"/>
    <d v="1960-07-21T00:00:00"/>
    <s v="tier - 2"/>
    <s v="tier - 2"/>
    <s v="R1012"/>
    <x v="15"/>
    <n v="13844.8"/>
  </r>
  <r>
    <s v="Id736"/>
    <s v="Bergman"/>
    <n v="21.7"/>
    <n v="4.9000000000000004"/>
    <s v="No"/>
    <s v="No"/>
    <s v="Yes"/>
    <n v="1"/>
    <s v="Yes"/>
    <s v="Normal weight"/>
    <s v="Normal"/>
    <d v="2003-06-07T00:00:00"/>
    <s v="tier - 2"/>
    <s v="tier - 1"/>
    <s v="R1011"/>
    <x v="43"/>
    <n v="13844.51"/>
  </r>
  <r>
    <s v="Id737"/>
    <s v="Aitken"/>
    <n v="40.479999999999997"/>
    <n v="6.7"/>
    <s v="No"/>
    <s v="No"/>
    <s v="No"/>
    <n v="3"/>
    <s v="No"/>
    <s v="obesity"/>
    <s v="Diabetes"/>
    <d v="1958-12-10T00:00:00"/>
    <s v="tier - 3"/>
    <s v="tier - 1"/>
    <s v="R1013"/>
    <x v="7"/>
    <n v="13831.12"/>
  </r>
  <r>
    <s v="Id738"/>
    <s v="Berger"/>
    <n v="34.5"/>
    <n v="10.3"/>
    <s v="No"/>
    <s v="No"/>
    <s v="No"/>
    <n v="3"/>
    <s v="No"/>
    <s v="obesity"/>
    <s v="Diabetes"/>
    <d v="1958-11-25T00:00:00"/>
    <s v="tier - 3"/>
    <s v="tier - 3"/>
    <s v="R1011"/>
    <x v="7"/>
    <n v="13822.8"/>
  </r>
  <r>
    <s v="Id739"/>
    <s v="Richey"/>
    <n v="45.9"/>
    <n v="11.14"/>
    <s v="Yes"/>
    <s v="No"/>
    <s v="No"/>
    <n v="1"/>
    <s v="No"/>
    <s v="obesity"/>
    <s v="Diabetes"/>
    <d v="1986-12-08T00:00:00"/>
    <s v="tier - 3"/>
    <s v="tier - 2"/>
    <s v="R1012"/>
    <x v="27"/>
    <n v="13819.49"/>
  </r>
  <r>
    <s v="Id740"/>
    <s v="Trotter"/>
    <n v="33.479999999999997"/>
    <n v="4.74"/>
    <s v="Yes"/>
    <s v="No"/>
    <s v="No"/>
    <n v="2"/>
    <s v="No"/>
    <s v="obesity"/>
    <s v="Normal"/>
    <d v="1966-11-10T00:00:00"/>
    <s v="tier - 3"/>
    <s v="tier - 3"/>
    <s v="R1026"/>
    <x v="25"/>
    <n v="13801.61"/>
  </r>
  <r>
    <s v="Id741"/>
    <s v="Chavez"/>
    <n v="28.31"/>
    <n v="5.96"/>
    <s v="Yes"/>
    <s v="No"/>
    <s v="No"/>
    <n v="2"/>
    <s v="No"/>
    <s v="Over weight"/>
    <s v="Prediabetes"/>
    <d v="1959-08-06T00:00:00"/>
    <s v="tier - 3"/>
    <s v="tier - 1"/>
    <s v="R1012"/>
    <x v="10"/>
    <n v="13770.1"/>
  </r>
  <r>
    <s v="Id742"/>
    <s v="Orifice"/>
    <n v="21.565000000000001"/>
    <n v="4.95"/>
    <s v="No"/>
    <s v="yes"/>
    <s v="No"/>
    <n v="1"/>
    <s v="Yes"/>
    <s v="Normal weight"/>
    <s v="Normal"/>
    <d v="2004-07-16T00:00:00"/>
    <s v="tier - 3"/>
    <s v="tier - 2"/>
    <s v="R1018"/>
    <x v="41"/>
    <n v="13747.87"/>
  </r>
  <r>
    <s v="Id743"/>
    <s v="Farkash"/>
    <n v="35.590000000000003"/>
    <n v="5.21"/>
    <s v="Yes"/>
    <s v="No"/>
    <s v="Yes"/>
    <n v="1"/>
    <s v="No"/>
    <s v="obesity"/>
    <s v="Normal"/>
    <d v="1969-10-23T00:00:00"/>
    <s v="tier - 3"/>
    <s v="tier - 2"/>
    <s v="R1026"/>
    <x v="16"/>
    <n v="13746.74"/>
  </r>
  <r>
    <s v="Id744"/>
    <s v="Hribar"/>
    <n v="43.44"/>
    <n v="4.8600000000000003"/>
    <s v="Yes"/>
    <s v="No"/>
    <s v="No"/>
    <n v="0"/>
    <s v="No"/>
    <s v="obesity"/>
    <s v="Normal"/>
    <d v="1985-08-29T00:00:00"/>
    <s v="tier - 3"/>
    <s v="tier - 3"/>
    <s v="R1026"/>
    <x v="18"/>
    <n v="13726.21"/>
  </r>
  <r>
    <s v="Id745"/>
    <s v="Crawford"/>
    <n v="21.754999999999999"/>
    <n v="7.79"/>
    <s v="Yes"/>
    <s v="No"/>
    <s v="No"/>
    <n v="0"/>
    <s v="No"/>
    <s v="Normal weight"/>
    <s v="Diabetes"/>
    <d v="1981-08-02T00:00:00"/>
    <s v="tier - 3"/>
    <s v="tier - 2"/>
    <s v="R1024"/>
    <x v="36"/>
    <n v="13725.47"/>
  </r>
  <r>
    <s v="Id746"/>
    <s v="Sittlington"/>
    <n v="44.55"/>
    <n v="7.12"/>
    <s v="Yes"/>
    <s v="No"/>
    <s v="No"/>
    <n v="1"/>
    <s v="No"/>
    <s v="obesity"/>
    <s v="Diabetes"/>
    <d v="1986-11-24T00:00:00"/>
    <s v="tier - 3"/>
    <s v="tier - 2"/>
    <s v="R1023"/>
    <x v="27"/>
    <n v="13714.55"/>
  </r>
  <r>
    <s v="Id747"/>
    <s v="Silbert"/>
    <n v="43.32"/>
    <n v="4.67"/>
    <s v="Yes"/>
    <s v="No"/>
    <s v="No"/>
    <n v="0"/>
    <s v="No"/>
    <s v="obesity"/>
    <s v="Normal"/>
    <d v="1985-09-14T00:00:00"/>
    <s v="tier - 3"/>
    <s v="tier - 1"/>
    <s v="R1026"/>
    <x v="18"/>
    <n v="13685.51"/>
  </r>
  <r>
    <s v="Id748"/>
    <s v="Carrique"/>
    <n v="31.23"/>
    <n v="9.1199999999999992"/>
    <s v="Yes"/>
    <s v="No"/>
    <s v="Yes"/>
    <n v="1"/>
    <s v="No"/>
    <s v="obesity"/>
    <s v="Diabetes"/>
    <d v="1963-08-04T00:00:00"/>
    <s v="tier - 3"/>
    <s v="tier - 2"/>
    <s v="R1021"/>
    <x v="8"/>
    <n v="13677.68"/>
  </r>
  <r>
    <s v="Id749"/>
    <s v="Kosla"/>
    <n v="42.81"/>
    <n v="4.1500000000000004"/>
    <s v="No"/>
    <s v="No"/>
    <s v="No"/>
    <n v="1"/>
    <s v="No"/>
    <s v="obesity"/>
    <s v="Normal"/>
    <d v="1984-07-20T00:00:00"/>
    <s v="tier - 3"/>
    <s v="tier - 3"/>
    <s v="R1023"/>
    <x v="32"/>
    <n v="13638.06"/>
  </r>
  <r>
    <s v="Id750"/>
    <s v="Parker"/>
    <n v="35.909999999999997"/>
    <n v="6.72"/>
    <s v="Yes"/>
    <s v="No"/>
    <s v="No"/>
    <n v="2"/>
    <s v="No"/>
    <s v="obesity"/>
    <s v="Diabetes"/>
    <d v="1961-12-24T00:00:00"/>
    <s v="tier - 3"/>
    <s v="tier - 3"/>
    <s v="R1024"/>
    <x v="12"/>
    <n v="13635.64"/>
  </r>
  <r>
    <s v="Id751"/>
    <s v="Horton"/>
    <n v="36.65"/>
    <n v="5.01"/>
    <s v="Yes"/>
    <s v="No"/>
    <s v="Yes"/>
    <n v="1"/>
    <s v="No"/>
    <s v="obesity"/>
    <s v="Normal"/>
    <d v="1969-07-26T00:00:00"/>
    <s v="tier - 3"/>
    <s v="tier - 3"/>
    <s v="R1012"/>
    <x v="16"/>
    <n v="13622.01"/>
  </r>
  <r>
    <s v="Id752"/>
    <s v="Boller"/>
    <n v="22.04"/>
    <n v="10.9"/>
    <s v="Yes"/>
    <s v="No"/>
    <s v="No"/>
    <n v="2"/>
    <s v="No"/>
    <s v="Normal weight"/>
    <s v="Diabetes"/>
    <d v="1961-11-18T00:00:00"/>
    <s v="tier - 3"/>
    <s v="tier - 3"/>
    <s v="R1024"/>
    <x v="12"/>
    <n v="13616.36"/>
  </r>
  <r>
    <s v="Id753"/>
    <s v="Olaru"/>
    <n v="31.824999999999999"/>
    <n v="5.52"/>
    <s v="Yes"/>
    <s v="No"/>
    <s v="No"/>
    <n v="1"/>
    <s v="No"/>
    <s v="obesity"/>
    <s v="Normal"/>
    <d v="1964-09-10T00:00:00"/>
    <s v="tier - 3"/>
    <s v="tier - 1"/>
    <s v="R1024"/>
    <x v="13"/>
    <n v="13607.37"/>
  </r>
  <r>
    <s v="Id754"/>
    <s v="Prescott"/>
    <n v="53.58"/>
    <n v="4.55"/>
    <s v="No"/>
    <s v="No"/>
    <s v="No"/>
    <n v="1"/>
    <s v="No"/>
    <s v="obesity"/>
    <s v="Normal"/>
    <d v="1992-08-14T00:00:00"/>
    <s v="tier - 3"/>
    <s v="tier - 1"/>
    <s v="R1012"/>
    <x v="34"/>
    <n v="13588.17"/>
  </r>
  <r>
    <s v="Id755"/>
    <s v="Hines"/>
    <n v="34.299999999999997"/>
    <n v="11.76"/>
    <s v="No"/>
    <s v="No"/>
    <s v="No"/>
    <n v="0"/>
    <s v="No"/>
    <s v="obesity"/>
    <s v="Diabetes"/>
    <d v="1968-07-15T00:00:00"/>
    <s v="tier - 3"/>
    <s v="tier - 3"/>
    <s v="R1026"/>
    <x v="0"/>
    <n v="13566.04"/>
  </r>
  <r>
    <s v="Id756"/>
    <s v="Blanton"/>
    <n v="32.11"/>
    <n v="7.06"/>
    <s v="No"/>
    <s v="No"/>
    <s v="No"/>
    <n v="0"/>
    <s v="No"/>
    <s v="obesity"/>
    <s v="Diabetes"/>
    <d v="1960-07-11T00:00:00"/>
    <s v="tier - 3"/>
    <s v="tier - 3"/>
    <s v="R1017"/>
    <x v="15"/>
    <n v="13555"/>
  </r>
  <r>
    <s v="Id757"/>
    <s v="Bustamante"/>
    <n v="31.78"/>
    <n v="11.35"/>
    <s v="Yes"/>
    <s v="No"/>
    <s v="Yes"/>
    <n v="1"/>
    <s v="No"/>
    <s v="obesity"/>
    <s v="Diabetes"/>
    <d v="1963-10-14T00:00:00"/>
    <s v="tier - 3"/>
    <s v="tier - 1"/>
    <s v="R1012"/>
    <x v="8"/>
    <n v="13511.28"/>
  </r>
  <r>
    <s v="Id758"/>
    <s v="McCann"/>
    <n v="46.89"/>
    <n v="5.52"/>
    <s v="No"/>
    <s v="No"/>
    <s v="No"/>
    <n v="0"/>
    <s v="No"/>
    <s v="obesity"/>
    <s v="Normal"/>
    <d v="1990-08-30T00:00:00"/>
    <s v="tier - 3"/>
    <s v="tier - 2"/>
    <s v="R1023"/>
    <x v="3"/>
    <n v="13480.83"/>
  </r>
  <r>
    <s v="Id759"/>
    <s v="Schmole"/>
    <n v="39.35"/>
    <n v="7.86"/>
    <s v="Yes"/>
    <s v="No"/>
    <s v="No"/>
    <n v="1"/>
    <s v="No"/>
    <s v="obesity"/>
    <s v="Diabetes"/>
    <d v="1975-08-07T00:00:00"/>
    <s v="tier - 3"/>
    <s v="tier - 2"/>
    <s v="R1012"/>
    <x v="28"/>
    <n v="13472.19"/>
  </r>
  <r>
    <s v="Id760"/>
    <s v="Barber"/>
    <n v="39.200000000000003"/>
    <n v="11.38"/>
    <s v="No"/>
    <s v="No"/>
    <s v="No"/>
    <n v="0"/>
    <s v="No"/>
    <s v="obesity"/>
    <s v="Diabetes"/>
    <d v="1960-07-24T00:00:00"/>
    <s v="tier - 3"/>
    <s v="tier - 3"/>
    <s v="R1011"/>
    <x v="15"/>
    <n v="13470.86"/>
  </r>
  <r>
    <s v="Id761"/>
    <s v="Reichmann"/>
    <n v="39.159999999999997"/>
    <n v="10.48"/>
    <s v="No"/>
    <s v="No"/>
    <s v="No"/>
    <n v="0"/>
    <s v="No"/>
    <s v="obesity"/>
    <s v="Diabetes"/>
    <d v="1960-07-28T00:00:00"/>
    <s v="tier - 3"/>
    <s v="tier - 2"/>
    <s v="R1013"/>
    <x v="15"/>
    <n v="13470.8"/>
  </r>
  <r>
    <s v="Id762"/>
    <s v="Cavatorta"/>
    <n v="44.1"/>
    <n v="5.04"/>
    <s v="Yes"/>
    <s v="No"/>
    <s v="No"/>
    <n v="0"/>
    <s v="No"/>
    <s v="obesity"/>
    <s v="Normal"/>
    <d v="1985-08-19T00:00:00"/>
    <s v="tier - 3"/>
    <s v="tier - 1"/>
    <s v="R1012"/>
    <x v="18"/>
    <n v="13465.8"/>
  </r>
  <r>
    <s v="Id763"/>
    <s v="Yaeger"/>
    <n v="33.200000000000003"/>
    <n v="9.06"/>
    <s v="No"/>
    <s v="No"/>
    <s v="No"/>
    <n v="0"/>
    <s v="No"/>
    <s v="obesity"/>
    <s v="Diabetes"/>
    <d v="1960-12-16T00:00:00"/>
    <s v="tier - 3"/>
    <s v="tier - 2"/>
    <s v="R1011"/>
    <x v="15"/>
    <n v="13462.52"/>
  </r>
  <r>
    <s v="Id764"/>
    <s v="Hughes"/>
    <n v="29.92"/>
    <n v="11.07"/>
    <s v="No"/>
    <s v="No"/>
    <s v="No"/>
    <n v="0"/>
    <s v="No"/>
    <s v="obesity"/>
    <s v="Diabetes"/>
    <d v="1960-07-11T00:00:00"/>
    <s v="tier - 3"/>
    <s v="tier - 1"/>
    <s v="R1013"/>
    <x v="15"/>
    <n v="13457.96"/>
  </r>
  <r>
    <s v="Id765"/>
    <s v="Donahue"/>
    <n v="25"/>
    <n v="10.45"/>
    <s v="No"/>
    <s v="No"/>
    <s v="No"/>
    <n v="0"/>
    <s v="No"/>
    <s v="Over weight"/>
    <s v="Diabetes"/>
    <d v="1960-08-13T00:00:00"/>
    <s v="tier - 3"/>
    <s v="tier - 1"/>
    <s v="R1011"/>
    <x v="15"/>
    <n v="13451.12"/>
  </r>
  <r>
    <s v="Id766"/>
    <s v="Greenwell"/>
    <n v="38.869999999999997"/>
    <n v="8.6300000000000008"/>
    <s v="Yes"/>
    <s v="No"/>
    <s v="No"/>
    <n v="1"/>
    <s v="No"/>
    <s v="obesity"/>
    <s v="Diabetes"/>
    <d v="1975-06-29T00:00:00"/>
    <s v="tier - 3"/>
    <s v="tier - 2"/>
    <s v="R1012"/>
    <x v="28"/>
    <n v="13440.7"/>
  </r>
  <r>
    <s v="Id767"/>
    <s v="Steele"/>
    <n v="32.299999999999997"/>
    <n v="5.28"/>
    <s v="Yes"/>
    <s v="No"/>
    <s v="No"/>
    <n v="2"/>
    <s v="No"/>
    <s v="obesity"/>
    <s v="Normal"/>
    <d v="1966-11-14T00:00:00"/>
    <s v="tier - 3"/>
    <s v="tier - 3"/>
    <s v="R1024"/>
    <x v="25"/>
    <n v="13430.27"/>
  </r>
  <r>
    <s v="Id768"/>
    <s v="Gunter"/>
    <n v="31.16"/>
    <n v="7.49"/>
    <s v="Yes"/>
    <s v="No"/>
    <s v="No"/>
    <n v="2"/>
    <s v="No"/>
    <s v="obesity"/>
    <s v="Diabetes"/>
    <d v="1961-11-03T00:00:00"/>
    <s v="tier - 3"/>
    <s v="tier - 3"/>
    <s v="R1012"/>
    <x v="12"/>
    <n v="13429.04"/>
  </r>
  <r>
    <s v="Id769"/>
    <s v="McDonough"/>
    <n v="54.59"/>
    <n v="4.2699999999999996"/>
    <s v="No"/>
    <s v="No"/>
    <s v="No"/>
    <n v="0"/>
    <s v="No"/>
    <s v="obesity"/>
    <s v="Normal"/>
    <d v="1994-06-17T00:00:00"/>
    <s v="tier - 3"/>
    <s v="tier - 3"/>
    <s v="R1012"/>
    <x v="6"/>
    <n v="13417.05"/>
  </r>
  <r>
    <s v="Id770"/>
    <s v="Sweetland"/>
    <n v="21.09"/>
    <n v="9.2200000000000006"/>
    <s v="Yes"/>
    <s v="No"/>
    <s v="No"/>
    <n v="2"/>
    <s v="No"/>
    <s v="Normal weight"/>
    <s v="Diabetes"/>
    <d v="1961-07-22T00:00:00"/>
    <s v="tier - 3"/>
    <s v="tier - 2"/>
    <s v="R1012"/>
    <x v="12"/>
    <n v="13415.04"/>
  </r>
  <r>
    <s v="Id771"/>
    <s v="Hammersmith"/>
    <n v="52.41"/>
    <n v="5.99"/>
    <s v="No"/>
    <s v="No"/>
    <s v="No"/>
    <n v="1"/>
    <s v="No"/>
    <s v="obesity"/>
    <s v="Prediabetes"/>
    <d v="1992-12-19T00:00:00"/>
    <s v="tier - 3"/>
    <s v="tier - 3"/>
    <s v="R1023"/>
    <x v="34"/>
    <n v="13412.97"/>
  </r>
  <r>
    <s v="Id772"/>
    <s v="French"/>
    <n v="41.47"/>
    <n v="5.86"/>
    <s v="Yes"/>
    <s v="No"/>
    <s v="No"/>
    <n v="2"/>
    <s v="No"/>
    <s v="obesity"/>
    <s v="Prediabetes"/>
    <d v="1959-12-20T00:00:00"/>
    <s v="tier - 3"/>
    <s v="tier - 3"/>
    <s v="R1013"/>
    <x v="10"/>
    <n v="13405.39"/>
  </r>
  <r>
    <s v="Id773"/>
    <s v="Garbe"/>
    <n v="33.1"/>
    <n v="5.19"/>
    <s v="Yes"/>
    <s v="No"/>
    <s v="No"/>
    <n v="2"/>
    <s v="No"/>
    <s v="obesity"/>
    <s v="Normal"/>
    <d v="1959-11-25T00:00:00"/>
    <s v="tier - 3"/>
    <s v="tier - 1"/>
    <s v="R1011"/>
    <x v="10"/>
    <n v="13393.76"/>
  </r>
  <r>
    <s v="Id774"/>
    <s v="Duncan"/>
    <n v="30.8"/>
    <n v="4.37"/>
    <s v="Yes"/>
    <s v="No"/>
    <s v="No"/>
    <n v="2"/>
    <s v="No"/>
    <s v="obesity"/>
    <s v="Normal"/>
    <d v="1959-12-09T00:00:00"/>
    <s v="tier - 3"/>
    <s v="tier - 3"/>
    <s v="R1011"/>
    <x v="10"/>
    <n v="13390.56"/>
  </r>
  <r>
    <s v="Id775"/>
    <s v="Wallace"/>
    <n v="42.06"/>
    <n v="5.32"/>
    <s v="No"/>
    <s v="No"/>
    <s v="No"/>
    <n v="1"/>
    <s v="No"/>
    <s v="obesity"/>
    <s v="Normal"/>
    <d v="1984-06-06T00:00:00"/>
    <s v="tier - 3"/>
    <s v="tier - 2"/>
    <s v="R1023"/>
    <x v="33"/>
    <n v="13383.67"/>
  </r>
  <r>
    <s v="Id776"/>
    <s v="Tillman"/>
    <n v="39.270000000000003"/>
    <n v="5.64"/>
    <s v="No"/>
    <s v="No"/>
    <s v="Yes"/>
    <n v="1"/>
    <s v="No"/>
    <s v="obesity"/>
    <s v="Normal"/>
    <d v="1979-09-30T00:00:00"/>
    <s v="tier - 3"/>
    <s v="tier - 3"/>
    <s v="R1026"/>
    <x v="19"/>
    <n v="13377.41"/>
  </r>
  <r>
    <s v="Id777"/>
    <s v="Lee"/>
    <n v="30.71"/>
    <n v="5.59"/>
    <s v="Yes"/>
    <s v="No"/>
    <s v="No"/>
    <n v="1"/>
    <s v="No"/>
    <s v="obesity"/>
    <s v="Normal"/>
    <d v="1964-09-24T00:00:00"/>
    <s v="tier - 3"/>
    <s v="tier - 2"/>
    <s v="R1025"/>
    <x v="13"/>
    <n v="13375.76"/>
  </r>
  <r>
    <s v="Id778"/>
    <s v="Taylor"/>
    <n v="47.19"/>
    <n v="5.29"/>
    <s v="No"/>
    <s v="No"/>
    <s v="No"/>
    <n v="0"/>
    <s v="No"/>
    <s v="obesity"/>
    <s v="Normal"/>
    <d v="1990-10-02T00:00:00"/>
    <s v="tier - 3"/>
    <s v="tier - 1"/>
    <s v="R1012"/>
    <x v="3"/>
    <n v="13360.94"/>
  </r>
  <r>
    <s v="Id779"/>
    <s v="McSween"/>
    <n v="30.02"/>
    <n v="6.65"/>
    <s v="No"/>
    <s v="No"/>
    <s v="No"/>
    <n v="0"/>
    <s v="No"/>
    <s v="obesity"/>
    <s v="Diabetes"/>
    <d v="1960-11-11T00:00:00"/>
    <s v="tier - 3"/>
    <s v="tier - 1"/>
    <s v="R1012"/>
    <x v="15"/>
    <n v="13352.1"/>
  </r>
  <r>
    <s v="Id780"/>
    <s v="Schubert"/>
    <n v="37.909999999999997"/>
    <n v="5.68"/>
    <s v="Yes"/>
    <s v="No"/>
    <s v="No"/>
    <n v="0"/>
    <s v="No"/>
    <s v="obesity"/>
    <s v="Normal"/>
    <d v="1976-08-23T00:00:00"/>
    <s v="tier - 3"/>
    <s v="tier - 2"/>
    <s v="R1012"/>
    <x v="17"/>
    <n v="13333.71"/>
  </r>
  <r>
    <s v="Id781"/>
    <s v="Lalanne"/>
    <n v="54.61"/>
    <n v="4.49"/>
    <s v="No"/>
    <s v="No"/>
    <s v="No"/>
    <n v="0"/>
    <s v="No"/>
    <s v="obesity"/>
    <s v="Normal"/>
    <d v="1994-07-01T00:00:00"/>
    <s v="tier - 3"/>
    <s v="tier - 3"/>
    <s v="R1012"/>
    <x v="6"/>
    <n v="13292.52"/>
  </r>
  <r>
    <s v="Id782"/>
    <s v="Flanagan"/>
    <n v="36.005000000000003"/>
    <n v="6.9"/>
    <s v="No"/>
    <s v="No"/>
    <s v="No"/>
    <n v="0"/>
    <s v="No"/>
    <s v="obesity"/>
    <s v="Diabetes"/>
    <d v="1962-10-11T00:00:00"/>
    <s v="tier - 3"/>
    <s v="tier - 3"/>
    <s v="R1023"/>
    <x v="5"/>
    <n v="13228.85"/>
  </r>
  <r>
    <s v="Id783"/>
    <s v="Arellano"/>
    <n v="28.7"/>
    <n v="11.52"/>
    <s v="No"/>
    <s v="No"/>
    <s v="No"/>
    <n v="0"/>
    <s v="No"/>
    <s v="Over weight"/>
    <s v="Diabetes"/>
    <d v="1962-11-24T00:00:00"/>
    <s v="tier - 3"/>
    <s v="tier - 2"/>
    <s v="R1011"/>
    <x v="5"/>
    <n v="13224.69"/>
  </r>
  <r>
    <s v="Id784"/>
    <s v="Charette"/>
    <n v="34.295000000000002"/>
    <n v="11.24"/>
    <s v="No"/>
    <s v="No"/>
    <s v="No"/>
    <n v="0"/>
    <s v="No"/>
    <s v="obesity"/>
    <s v="Diabetes"/>
    <d v="1965-11-13T00:00:00"/>
    <s v="tier - 3"/>
    <s v="tier - 3"/>
    <s v="R1024"/>
    <x v="11"/>
    <n v="13224.06"/>
  </r>
  <r>
    <s v="Id785"/>
    <s v="Pena Reyes"/>
    <n v="27.55"/>
    <n v="10.98"/>
    <s v="No"/>
    <s v="No"/>
    <s v="No"/>
    <n v="0"/>
    <s v="No"/>
    <s v="Over weight"/>
    <s v="Diabetes"/>
    <d v="1962-12-07T00:00:00"/>
    <s v="tier - 3"/>
    <s v="tier - 1"/>
    <s v="R1024"/>
    <x v="5"/>
    <n v="13217.09"/>
  </r>
  <r>
    <s v="Id786"/>
    <s v="Broderick"/>
    <n v="40.700000000000003"/>
    <n v="5.42"/>
    <s v="No"/>
    <s v="No"/>
    <s v="No"/>
    <n v="0"/>
    <s v="No"/>
    <s v="obesity"/>
    <s v="Normal"/>
    <d v="1982-10-15T00:00:00"/>
    <s v="tier - 3"/>
    <s v="tier - 2"/>
    <s v="R1012"/>
    <x v="37"/>
    <n v="13214.43"/>
  </r>
  <r>
    <s v="Id787"/>
    <s v="Summers"/>
    <n v="18.335000000000001"/>
    <n v="10.97"/>
    <s v="No"/>
    <s v="No"/>
    <s v="No"/>
    <n v="0"/>
    <s v="No"/>
    <s v="Under weight"/>
    <s v="Diabetes"/>
    <d v="1962-08-05T00:00:00"/>
    <s v="tier - 3"/>
    <s v="tier - 1"/>
    <s v="R1024"/>
    <x v="5"/>
    <n v="13204.29"/>
  </r>
  <r>
    <s v="Id788"/>
    <s v="Fisher"/>
    <n v="33.914999999999999"/>
    <n v="9.56"/>
    <s v="Yes"/>
    <s v="No"/>
    <s v="No"/>
    <n v="2"/>
    <s v="No"/>
    <s v="obesity"/>
    <s v="Diabetes"/>
    <d v="1961-12-06T00:00:00"/>
    <s v="tier - 3"/>
    <s v="tier - 2"/>
    <s v="R1016"/>
    <x v="12"/>
    <n v="13143.86"/>
  </r>
  <r>
    <s v="Id789"/>
    <s v="Zhou"/>
    <n v="33.534999999999997"/>
    <n v="9.4"/>
    <s v="Yes"/>
    <s v="No"/>
    <s v="No"/>
    <n v="2"/>
    <s v="No"/>
    <s v="obesity"/>
    <s v="Diabetes"/>
    <d v="1961-12-06T00:00:00"/>
    <s v="tier - 3"/>
    <s v="tier - 2"/>
    <s v="R1020"/>
    <x v="12"/>
    <n v="13143.34"/>
  </r>
  <r>
    <s v="Id790"/>
    <s v="Clarke-Ames"/>
    <n v="23.655000000000001"/>
    <n v="8.48"/>
    <s v="Yes"/>
    <s v="No"/>
    <s v="No"/>
    <n v="2"/>
    <s v="No"/>
    <s v="Normal weight"/>
    <s v="Diabetes"/>
    <d v="1961-09-07T00:00:00"/>
    <s v="tier - 3"/>
    <s v="tier - 2"/>
    <s v="R1017"/>
    <x v="12"/>
    <n v="13129.6"/>
  </r>
  <r>
    <s v="Id791"/>
    <s v="Staton"/>
    <n v="28"/>
    <n v="5.57"/>
    <s v="No"/>
    <s v="No"/>
    <s v="No"/>
    <n v="0"/>
    <s v="No"/>
    <s v="Over weight"/>
    <s v="Normal"/>
    <d v="1999-08-16T00:00:00"/>
    <s v="tier - 3"/>
    <s v="tier - 3"/>
    <s v="R1011"/>
    <x v="35"/>
    <n v="13126.68"/>
  </r>
  <r>
    <s v="Id792"/>
    <s v="Forster"/>
    <n v="30.23"/>
    <n v="6.94"/>
    <s v="Yes"/>
    <s v="No"/>
    <s v="Yes"/>
    <n v="1"/>
    <s v="No"/>
    <s v="obesity"/>
    <s v="Diabetes"/>
    <d v="1963-09-14T00:00:00"/>
    <s v="tier - 3"/>
    <s v="tier - 1"/>
    <s v="R1012"/>
    <x v="8"/>
    <n v="13116.84"/>
  </r>
  <r>
    <s v="Id793"/>
    <s v="Monaghan"/>
    <n v="51.14"/>
    <n v="4.05"/>
    <s v="No"/>
    <s v="No"/>
    <s v="No"/>
    <n v="1"/>
    <s v="No"/>
    <s v="obesity"/>
    <s v="Normal"/>
    <d v="1992-08-12T00:00:00"/>
    <s v="tier - 3"/>
    <s v="tier - 2"/>
    <s v="R1026"/>
    <x v="34"/>
    <n v="13113.51"/>
  </r>
  <r>
    <s v="Id794"/>
    <s v="Kawamoto"/>
    <n v="24.32"/>
    <n v="10.220000000000001"/>
    <s v="No"/>
    <s v="No"/>
    <s v="No"/>
    <n v="0"/>
    <s v="No"/>
    <s v="Normal weight"/>
    <s v="Diabetes"/>
    <d v="1962-08-02T00:00:00"/>
    <s v="tier - 3"/>
    <s v="tier - 3"/>
    <s v="R1012"/>
    <x v="5"/>
    <n v="13112.6"/>
  </r>
  <r>
    <s v="Id795"/>
    <s v="Dicharry"/>
    <n v="38.06"/>
    <n v="9.24"/>
    <s v="No"/>
    <s v="No"/>
    <s v="No"/>
    <n v="0"/>
    <s v="No"/>
    <s v="obesity"/>
    <s v="Diabetes"/>
    <d v="1971-10-30T00:00:00"/>
    <s v="tier - 3"/>
    <s v="tier - 2"/>
    <s v="R1011"/>
    <x v="14"/>
    <n v="13110.79"/>
  </r>
  <r>
    <s v="Id796"/>
    <s v="Berry"/>
    <n v="37.700000000000003"/>
    <n v="8.6"/>
    <s v="No"/>
    <s v="No"/>
    <s v="No"/>
    <n v="0"/>
    <s v="No"/>
    <s v="obesity"/>
    <s v="Diabetes"/>
    <d v="1978-07-17T00:00:00"/>
    <s v="tier - 3"/>
    <s v="tier - 2"/>
    <s v="R1026"/>
    <x v="9"/>
    <n v="13101.74"/>
  </r>
  <r>
    <s v="Id797"/>
    <s v="Porfirio"/>
    <n v="44"/>
    <n v="9.32"/>
    <s v="Yes"/>
    <s v="No"/>
    <s v="No"/>
    <n v="2"/>
    <s v="No"/>
    <s v="obesity"/>
    <s v="Diabetes"/>
    <d v="1961-11-06T00:00:00"/>
    <s v="tier - 3"/>
    <s v="tier - 2"/>
    <s v="R1011"/>
    <x v="12"/>
    <n v="13063.88"/>
  </r>
  <r>
    <s v="Id798"/>
    <s v="Thind"/>
    <n v="41.45"/>
    <n v="6.12"/>
    <s v="Yes"/>
    <s v="No"/>
    <s v="No"/>
    <n v="0"/>
    <s v="No"/>
    <s v="obesity"/>
    <s v="Prediabetes"/>
    <d v="1985-10-26T00:00:00"/>
    <s v="tier - 3"/>
    <s v="tier - 1"/>
    <s v="R1026"/>
    <x v="18"/>
    <n v="13051.22"/>
  </r>
  <r>
    <s v="Id799"/>
    <s v="Ryan"/>
    <n v="25.364999999999998"/>
    <n v="9.19"/>
    <s v="Yes"/>
    <s v="No"/>
    <s v="No"/>
    <n v="0"/>
    <s v="No"/>
    <s v="Over weight"/>
    <s v="Diabetes"/>
    <d v="1967-08-06T00:00:00"/>
    <s v="tier - 3"/>
    <s v="tier - 3"/>
    <s v="R1024"/>
    <x v="23"/>
    <n v="13047.33"/>
  </r>
  <r>
    <s v="Id800"/>
    <s v="Horn"/>
    <n v="34.56"/>
    <n v="5.84"/>
    <s v="Yes"/>
    <s v="No"/>
    <s v="Yes"/>
    <n v="1"/>
    <s v="No"/>
    <s v="obesity"/>
    <s v="Prediabetes"/>
    <d v="1969-09-23T00:00:00"/>
    <s v="tier - 3"/>
    <s v="tier - 1"/>
    <s v="R1012"/>
    <x v="16"/>
    <n v="13044.41"/>
  </r>
  <r>
    <s v="Id801"/>
    <s v="Sabadosa"/>
    <n v="28.2"/>
    <n v="7.19"/>
    <s v="Yes"/>
    <s v="No"/>
    <s v="No"/>
    <n v="2"/>
    <s v="No"/>
    <s v="Over weight"/>
    <s v="Diabetes"/>
    <d v="1961-11-09T00:00:00"/>
    <s v="tier - 3"/>
    <s v="tier - 1"/>
    <s v="R1011"/>
    <x v="12"/>
    <n v="13041.92"/>
  </r>
  <r>
    <s v="Id802"/>
    <s v="Casady"/>
    <n v="30.43"/>
    <n v="9.39"/>
    <s v="No"/>
    <s v="No"/>
    <s v="No"/>
    <n v="0"/>
    <s v="No"/>
    <s v="obesity"/>
    <s v="Diabetes"/>
    <d v="1965-11-04T00:00:00"/>
    <s v="tier - 3"/>
    <s v="tier - 2"/>
    <s v="R1025"/>
    <x v="11"/>
    <n v="13023.93"/>
  </r>
  <r>
    <s v="Id803"/>
    <s v="Phillips"/>
    <n v="32.395000000000003"/>
    <n v="4.2699999999999996"/>
    <s v="Yes"/>
    <s v="No"/>
    <s v="No"/>
    <n v="1"/>
    <s v="No"/>
    <s v="obesity"/>
    <s v="Normal"/>
    <d v="1964-09-23T00:00:00"/>
    <s v="tier - 3"/>
    <s v="tier - 1"/>
    <s v="R1024"/>
    <x v="13"/>
    <n v="13019.16"/>
  </r>
  <r>
    <s v="Id804"/>
    <s v="Ahokas"/>
    <n v="24.035"/>
    <n v="11.71"/>
    <s v="No"/>
    <s v="No"/>
    <s v="No"/>
    <n v="0"/>
    <s v="No"/>
    <s v="Normal weight"/>
    <s v="Diabetes"/>
    <d v="1962-07-20T00:00:00"/>
    <s v="tier - 3"/>
    <s v="tier - 1"/>
    <s v="R1012"/>
    <x v="5"/>
    <n v="13012.21"/>
  </r>
  <r>
    <s v="Id805"/>
    <s v="Hebert"/>
    <n v="37.119999999999997"/>
    <n v="5.29"/>
    <s v="No"/>
    <s v="No"/>
    <s v="No"/>
    <n v="2"/>
    <s v="No"/>
    <s v="obesity"/>
    <s v="Normal"/>
    <d v="1972-09-27T00:00:00"/>
    <s v="tier - 3"/>
    <s v="tier - 2"/>
    <s v="R1012"/>
    <x v="29"/>
    <n v="13010.86"/>
  </r>
  <r>
    <s v="Id806"/>
    <s v="Fair"/>
    <n v="34.840000000000003"/>
    <n v="6"/>
    <s v="Yes"/>
    <s v="No"/>
    <s v="Yes"/>
    <n v="1"/>
    <s v="No"/>
    <s v="obesity"/>
    <s v="Prediabetes"/>
    <d v="1969-12-13T00:00:00"/>
    <s v="tier - 3"/>
    <s v="tier - 3"/>
    <s v="R1012"/>
    <x v="16"/>
    <n v="13008.07"/>
  </r>
  <r>
    <s v="Id807"/>
    <s v="Swenson"/>
    <n v="29.53"/>
    <n v="10.64"/>
    <s v="No"/>
    <s v="No"/>
    <s v="No"/>
    <n v="0"/>
    <s v="No"/>
    <s v="Over weight"/>
    <s v="Diabetes"/>
    <d v="1962-06-24T00:00:00"/>
    <s v="tier - 3"/>
    <s v="tier - 1"/>
    <s v="R1012"/>
    <x v="5"/>
    <n v="13004.95"/>
  </r>
  <r>
    <s v="Id808"/>
    <s v="Revenis"/>
    <n v="42.51"/>
    <n v="8.2100000000000009"/>
    <s v="Yes"/>
    <s v="No"/>
    <s v="No"/>
    <n v="0"/>
    <s v="No"/>
    <s v="obesity"/>
    <s v="Diabetes"/>
    <d v="1981-10-30T00:00:00"/>
    <s v="tier - 3"/>
    <s v="tier - 1"/>
    <s v="R1012"/>
    <x v="36"/>
    <n v="13002.91"/>
  </r>
  <r>
    <s v="Id809"/>
    <s v="Engnes"/>
    <n v="38.14"/>
    <n v="5.58"/>
    <s v="No"/>
    <s v="No"/>
    <s v="Yes"/>
    <n v="1"/>
    <s v="No"/>
    <s v="obesity"/>
    <s v="Normal"/>
    <d v="1979-11-27T00:00:00"/>
    <s v="tier - 3"/>
    <s v="tier - 2"/>
    <s v="R1026"/>
    <x v="19"/>
    <n v="12994.12"/>
  </r>
  <r>
    <s v="Id810"/>
    <s v="Wiltse"/>
    <n v="39.93"/>
    <n v="8.75"/>
    <s v="No"/>
    <s v="No"/>
    <s v="No"/>
    <n v="0"/>
    <s v="No"/>
    <s v="obesity"/>
    <s v="Diabetes"/>
    <d v="1960-11-28T00:00:00"/>
    <s v="tier - 3"/>
    <s v="tier - 1"/>
    <s v="R1013"/>
    <x v="15"/>
    <n v="12982.87"/>
  </r>
  <r>
    <s v="Id811"/>
    <s v="Fernandez"/>
    <n v="38.83"/>
    <n v="11.86"/>
    <s v="No"/>
    <s v="No"/>
    <s v="No"/>
    <n v="0"/>
    <s v="No"/>
    <s v="obesity"/>
    <s v="Diabetes"/>
    <d v="1960-09-23T00:00:00"/>
    <s v="tier - 3"/>
    <s v="tier - 3"/>
    <s v="R1013"/>
    <x v="15"/>
    <n v="12981.35"/>
  </r>
  <r>
    <s v="Id812"/>
    <s v="Edwards"/>
    <n v="37.4"/>
    <n v="11.46"/>
    <s v="No"/>
    <s v="No"/>
    <s v="No"/>
    <n v="0"/>
    <s v="No"/>
    <s v="obesity"/>
    <s v="Diabetes"/>
    <d v="1960-06-22T00:00:00"/>
    <s v="tier - 3"/>
    <s v="tier - 1"/>
    <s v="R1011"/>
    <x v="15"/>
    <n v="12979.36"/>
  </r>
  <r>
    <s v="Id813"/>
    <s v="Pinney"/>
    <n v="21.4"/>
    <n v="9.0299999999999994"/>
    <s v="No"/>
    <s v="No"/>
    <s v="No"/>
    <n v="0"/>
    <s v="No"/>
    <s v="Normal weight"/>
    <s v="Diabetes"/>
    <d v="1960-11-04T00:00:00"/>
    <s v="tier - 3"/>
    <s v="tier - 1"/>
    <s v="R1011"/>
    <x v="15"/>
    <n v="12957.12"/>
  </r>
  <r>
    <s v="Id814"/>
    <s v="Levy"/>
    <n v="38.380000000000003"/>
    <n v="8.26"/>
    <s v="Yes"/>
    <s v="No"/>
    <s v="No"/>
    <n v="2"/>
    <s v="No"/>
    <s v="obesity"/>
    <s v="Diabetes"/>
    <d v="1961-08-20T00:00:00"/>
    <s v="tier - 3"/>
    <s v="tier - 1"/>
    <s v="R1012"/>
    <x v="12"/>
    <n v="12950.07"/>
  </r>
  <r>
    <s v="Id815"/>
    <s v="Takeda"/>
    <n v="33.659999999999997"/>
    <n v="5.42"/>
    <s v="Yes"/>
    <s v="No"/>
    <s v="No"/>
    <n v="2"/>
    <s v="No"/>
    <s v="obesity"/>
    <s v="Normal"/>
    <d v="1966-12-22T00:00:00"/>
    <s v="tier - 3"/>
    <s v="tier - 3"/>
    <s v="R1013"/>
    <x v="25"/>
    <n v="12949.16"/>
  </r>
  <r>
    <s v="Id816"/>
    <s v="Burke"/>
    <n v="31.79"/>
    <n v="11.33"/>
    <s v="Yes"/>
    <s v="No"/>
    <s v="Yes"/>
    <n v="1"/>
    <s v="No"/>
    <s v="obesity"/>
    <s v="Diabetes"/>
    <d v="1963-08-14T00:00:00"/>
    <s v="tier - 3"/>
    <s v="tier - 2"/>
    <s v="R1013"/>
    <x v="8"/>
    <n v="12928.79"/>
  </r>
  <r>
    <s v="Id817"/>
    <s v="Duarte"/>
    <n v="29.7"/>
    <n v="7.69"/>
    <s v="Yes"/>
    <s v="No"/>
    <s v="Yes"/>
    <n v="1"/>
    <s v="No"/>
    <s v="Over weight"/>
    <s v="Diabetes"/>
    <d v="1963-09-01T00:00:00"/>
    <s v="tier - 3"/>
    <s v="tier - 2"/>
    <s v="R1013"/>
    <x v="8"/>
    <n v="12925.89"/>
  </r>
  <r>
    <s v="Id818"/>
    <s v="Clark"/>
    <n v="25.46"/>
    <n v="8.77"/>
    <s v="Yes"/>
    <s v="No"/>
    <s v="Yes"/>
    <n v="1"/>
    <s v="No"/>
    <s v="Over weight"/>
    <s v="Diabetes"/>
    <d v="1963-08-16T00:00:00"/>
    <s v="tier - 3"/>
    <s v="tier - 2"/>
    <s v="R1016"/>
    <x v="8"/>
    <n v="12913.99"/>
  </r>
  <r>
    <s v="Id819"/>
    <s v="Nice"/>
    <n v="39.14"/>
    <n v="4.91"/>
    <s v="No"/>
    <s v="yes"/>
    <s v="No"/>
    <n v="1"/>
    <s v="No"/>
    <s v="obesity"/>
    <s v="Normal"/>
    <d v="2004-07-09T00:00:00"/>
    <s v="tier - 3"/>
    <s v="tier - 1"/>
    <s v="R1019"/>
    <x v="41"/>
    <n v="12890.06"/>
  </r>
  <r>
    <s v="Id820"/>
    <s v="Windler"/>
    <n v="41.2"/>
    <n v="4.95"/>
    <s v="No"/>
    <s v="No"/>
    <s v="No"/>
    <n v="1"/>
    <s v="No"/>
    <s v="obesity"/>
    <s v="Normal"/>
    <d v="1984-08-06T00:00:00"/>
    <s v="tier - 3"/>
    <s v="tier - 3"/>
    <s v="R1012"/>
    <x v="32"/>
    <n v="12870.31"/>
  </r>
  <r>
    <s v="Id821"/>
    <s v="Jones"/>
    <n v="28.81"/>
    <n v="10.8"/>
    <s v="Yes"/>
    <s v="No"/>
    <s v="Yes"/>
    <n v="1"/>
    <s v="No"/>
    <s v="Over weight"/>
    <s v="Diabetes"/>
    <d v="1963-09-27T00:00:00"/>
    <s v="tier - 3"/>
    <s v="tier - 3"/>
    <s v="R1021"/>
    <x v="8"/>
    <n v="12856.84"/>
  </r>
  <r>
    <s v="Id822"/>
    <s v="Stevenson"/>
    <n v="37.409999999999997"/>
    <n v="7.21"/>
    <s v="No"/>
    <s v="No"/>
    <s v="No"/>
    <n v="2"/>
    <s v="No"/>
    <s v="obesity"/>
    <s v="Diabetes"/>
    <d v="1973-09-22T00:00:00"/>
    <s v="tier - 3"/>
    <s v="tier - 1"/>
    <s v="R1012"/>
    <x v="30"/>
    <n v="12852.37"/>
  </r>
  <r>
    <s v="Id823"/>
    <s v="Humphrey"/>
    <n v="52.54"/>
    <n v="5.12"/>
    <s v="No"/>
    <s v="No"/>
    <s v="Yes"/>
    <n v="1"/>
    <s v="No"/>
    <s v="obesity"/>
    <s v="Normal"/>
    <d v="1993-09-27T00:00:00"/>
    <s v="tier - 3"/>
    <s v="tier - 2"/>
    <s v="R1012"/>
    <x v="21"/>
    <n v="12847.24"/>
  </r>
  <r>
    <s v="Id824"/>
    <s v="Nelson"/>
    <n v="17.29"/>
    <n v="4.62"/>
    <s v="No"/>
    <s v="yes"/>
    <s v="No"/>
    <n v="1"/>
    <s v="Yes"/>
    <s v="Under weight"/>
    <s v="Normal"/>
    <d v="2004-11-09T00:00:00"/>
    <s v="tier - 3"/>
    <s v="tier - 3"/>
    <s v="R1016"/>
    <x v="41"/>
    <n v="12829.46"/>
  </r>
  <r>
    <s v="Id825"/>
    <s v="Payne"/>
    <n v="31.74"/>
    <n v="7.68"/>
    <s v="Yes"/>
    <s v="No"/>
    <s v="No"/>
    <n v="0"/>
    <s v="No"/>
    <s v="obesity"/>
    <s v="Diabetes"/>
    <d v="1967-09-25T00:00:00"/>
    <s v="tier - 3"/>
    <s v="tier - 3"/>
    <s v="R1021"/>
    <x v="23"/>
    <n v="12823.25"/>
  </r>
  <r>
    <s v="Id826"/>
    <s v="Hails"/>
    <n v="26.504999999999999"/>
    <n v="6.79"/>
    <s v="Yes"/>
    <s v="No"/>
    <s v="Yes"/>
    <n v="1"/>
    <s v="No"/>
    <s v="Over weight"/>
    <s v="Diabetes"/>
    <d v="1963-07-20T00:00:00"/>
    <s v="tier - 3"/>
    <s v="tier - 3"/>
    <s v="R1024"/>
    <x v="8"/>
    <n v="12815.44"/>
  </r>
  <r>
    <s v="Id827"/>
    <s v="Proctor"/>
    <n v="36.479999999999997"/>
    <n v="11.09"/>
    <s v="No"/>
    <s v="No"/>
    <s v="No"/>
    <n v="0"/>
    <s v="No"/>
    <s v="obesity"/>
    <s v="Diabetes"/>
    <d v="1978-07-24T00:00:00"/>
    <s v="tier - 3"/>
    <s v="tier - 1"/>
    <s v="R1024"/>
    <x v="9"/>
    <n v="12797.21"/>
  </r>
  <r>
    <s v="Id828"/>
    <s v="Ryan"/>
    <n v="39.159999999999997"/>
    <n v="5.24"/>
    <s v="Yes"/>
    <s v="No"/>
    <s v="Yes"/>
    <n v="1"/>
    <s v="No"/>
    <s v="obesity"/>
    <s v="Normal"/>
    <d v="1983-10-29T00:00:00"/>
    <s v="tier - 3"/>
    <s v="tier - 1"/>
    <s v="R1026"/>
    <x v="33"/>
    <n v="12788.18"/>
  </r>
  <r>
    <s v="Id829"/>
    <s v="Watson"/>
    <n v="28.22"/>
    <n v="7.51"/>
    <s v="Yes"/>
    <s v="No"/>
    <s v="Yes"/>
    <n v="1"/>
    <s v="No"/>
    <s v="Over weight"/>
    <s v="Diabetes"/>
    <d v="1963-12-05T00:00:00"/>
    <s v="tier - 3"/>
    <s v="tier - 3"/>
    <s v="R1025"/>
    <x v="8"/>
    <n v="12788.03"/>
  </r>
  <r>
    <s v="Id830"/>
    <s v="Gresh"/>
    <n v="35"/>
    <n v="4.13"/>
    <s v="No"/>
    <s v="No"/>
    <s v="No"/>
    <n v="2"/>
    <s v="No"/>
    <s v="obesity"/>
    <s v="Normal"/>
    <d v="1972-10-07T00:00:00"/>
    <s v="tier - 3"/>
    <s v="tier - 3"/>
    <s v="R1026"/>
    <x v="29"/>
    <n v="12776.05"/>
  </r>
  <r>
    <s v="Id831"/>
    <s v="Anis"/>
    <n v="36.24"/>
    <n v="8.3800000000000008"/>
    <s v="Yes"/>
    <s v="No"/>
    <s v="No"/>
    <n v="1"/>
    <s v="No"/>
    <s v="obesity"/>
    <s v="Diabetes"/>
    <d v="1975-09-25T00:00:00"/>
    <s v="tier - 3"/>
    <s v="tier - 3"/>
    <s v="R1021"/>
    <x v="28"/>
    <n v="12770.27"/>
  </r>
  <r>
    <s v="Id832"/>
    <s v="Swartz"/>
    <n v="36.954999999999998"/>
    <n v="8.07"/>
    <s v="No"/>
    <s v="No"/>
    <s v="No"/>
    <n v="0"/>
    <s v="No"/>
    <s v="obesity"/>
    <s v="Diabetes"/>
    <d v="1962-10-01T00:00:00"/>
    <s v="tier - 3"/>
    <s v="tier - 1"/>
    <s v="R1017"/>
    <x v="5"/>
    <n v="12741.17"/>
  </r>
  <r>
    <s v="Id833"/>
    <s v="Schluneker"/>
    <n v="29.64"/>
    <n v="8.9499999999999993"/>
    <s v="No"/>
    <s v="No"/>
    <s v="No"/>
    <n v="0"/>
    <s v="No"/>
    <s v="Over weight"/>
    <s v="Diabetes"/>
    <d v="1962-09-02T00:00:00"/>
    <s v="tier - 3"/>
    <s v="tier - 3"/>
    <s v="R1016"/>
    <x v="5"/>
    <n v="12731"/>
  </r>
  <r>
    <s v="Id834"/>
    <s v="Bellemare"/>
    <n v="42.74"/>
    <n v="6.31"/>
    <s v="Yes"/>
    <s v="No"/>
    <s v="No"/>
    <n v="1"/>
    <s v="No"/>
    <s v="obesity"/>
    <s v="Prediabetes"/>
    <d v="1988-07-17T00:00:00"/>
    <s v="tier - 3"/>
    <s v="tier - 1"/>
    <s v="R1026"/>
    <x v="24"/>
    <n v="12718.21"/>
  </r>
  <r>
    <s v="Id835"/>
    <s v="Vitalo"/>
    <n v="36.130000000000003"/>
    <n v="7.19"/>
    <s v="Yes"/>
    <s v="No"/>
    <s v="No"/>
    <n v="2"/>
    <s v="No"/>
    <s v="obesity"/>
    <s v="Diabetes"/>
    <d v="1970-07-08T00:00:00"/>
    <s v="tier - 3"/>
    <s v="tier - 1"/>
    <s v="R1011"/>
    <x v="2"/>
    <n v="12713"/>
  </r>
  <r>
    <s v="Id836"/>
    <s v="Hamilton"/>
    <n v="31.55"/>
    <n v="6.11"/>
    <s v="Yes"/>
    <s v="No"/>
    <s v="No"/>
    <n v="1"/>
    <s v="No"/>
    <s v="obesity"/>
    <s v="Prediabetes"/>
    <d v="1964-11-28T00:00:00"/>
    <s v="tier - 3"/>
    <s v="tier - 3"/>
    <s v="R1011"/>
    <x v="13"/>
    <n v="12700.63"/>
  </r>
  <r>
    <s v="Id837"/>
    <s v="Marshall"/>
    <n v="52.75"/>
    <n v="6.02"/>
    <s v="No"/>
    <s v="No"/>
    <s v="No"/>
    <n v="1"/>
    <s v="No"/>
    <s v="obesity"/>
    <s v="Prediabetes"/>
    <d v="1992-07-07T00:00:00"/>
    <s v="tier - 3"/>
    <s v="tier - 2"/>
    <s v="R1011"/>
    <x v="34"/>
    <n v="12699.56"/>
  </r>
  <r>
    <s v="Id838"/>
    <s v="Cale"/>
    <n v="36.67"/>
    <n v="11.86"/>
    <s v="No"/>
    <s v="No"/>
    <s v="No"/>
    <n v="0"/>
    <s v="No"/>
    <s v="obesity"/>
    <s v="Diabetes"/>
    <d v="1974-09-24T00:00:00"/>
    <s v="tier - 3"/>
    <s v="tier - 3"/>
    <s v="R1021"/>
    <x v="20"/>
    <n v="12697.48"/>
  </r>
  <r>
    <s v="Id839"/>
    <s v="Pittaway"/>
    <n v="38.06"/>
    <n v="8.25"/>
    <s v="No"/>
    <s v="No"/>
    <s v="No"/>
    <n v="0"/>
    <s v="No"/>
    <s v="obesity"/>
    <s v="Diabetes"/>
    <d v="1962-08-27T00:00:00"/>
    <s v="tier - 3"/>
    <s v="tier - 2"/>
    <s v="R1013"/>
    <x v="5"/>
    <n v="12648.7"/>
  </r>
  <r>
    <s v="Id840"/>
    <s v="Bill"/>
    <n v="38"/>
    <n v="8.1300000000000008"/>
    <s v="No"/>
    <s v="No"/>
    <s v="No"/>
    <n v="0"/>
    <s v="No"/>
    <s v="obesity"/>
    <s v="Diabetes"/>
    <d v="1965-09-14T00:00:00"/>
    <s v="tier - 3"/>
    <s v="tier - 2"/>
    <s v="R1011"/>
    <x v="11"/>
    <n v="12646.21"/>
  </r>
  <r>
    <s v="Id841"/>
    <s v="Antrim"/>
    <n v="35.1"/>
    <n v="10.1"/>
    <s v="No"/>
    <s v="No"/>
    <s v="No"/>
    <n v="0"/>
    <s v="No"/>
    <s v="obesity"/>
    <s v="Diabetes"/>
    <d v="1962-07-11T00:00:00"/>
    <s v="tier - 3"/>
    <s v="tier - 2"/>
    <s v="R1011"/>
    <x v="5"/>
    <n v="12644.59"/>
  </r>
  <r>
    <s v="Id842"/>
    <s v="Doolittle-Crider"/>
    <n v="33.82"/>
    <n v="5.89"/>
    <s v="Yes"/>
    <s v="No"/>
    <s v="No"/>
    <n v="2"/>
    <s v="No"/>
    <s v="obesity"/>
    <s v="Prediabetes"/>
    <d v="1966-12-17T00:00:00"/>
    <s v="tier - 3"/>
    <s v="tier - 1"/>
    <s v="R1012"/>
    <x v="25"/>
    <n v="12643.38"/>
  </r>
  <r>
    <s v="Id843"/>
    <s v="Ruhlman"/>
    <n v="37.43"/>
    <n v="4.97"/>
    <s v="No"/>
    <s v="No"/>
    <s v="No"/>
    <n v="2"/>
    <s v="No"/>
    <s v="obesity"/>
    <s v="Normal"/>
    <d v="1972-09-05T00:00:00"/>
    <s v="tier - 3"/>
    <s v="tier - 1"/>
    <s v="R1011"/>
    <x v="29"/>
    <n v="12640.24"/>
  </r>
  <r>
    <s v="Id844"/>
    <s v="Anderson"/>
    <n v="30.5"/>
    <n v="9.9"/>
    <s v="No"/>
    <s v="No"/>
    <s v="No"/>
    <n v="0"/>
    <s v="No"/>
    <s v="obesity"/>
    <s v="Diabetes"/>
    <d v="1962-07-22T00:00:00"/>
    <s v="tier - 3"/>
    <s v="tier - 1"/>
    <s v="R1011"/>
    <x v="5"/>
    <n v="12638.2"/>
  </r>
  <r>
    <s v="Id845"/>
    <s v="Uchiyama"/>
    <n v="24.53"/>
    <n v="9.0500000000000007"/>
    <s v="No"/>
    <s v="No"/>
    <s v="No"/>
    <n v="0"/>
    <s v="No"/>
    <s v="Normal weight"/>
    <s v="Diabetes"/>
    <d v="1962-11-22T00:00:00"/>
    <s v="tier - 3"/>
    <s v="tier - 3"/>
    <s v="R1013"/>
    <x v="5"/>
    <n v="12629.9"/>
  </r>
  <r>
    <s v="Id846"/>
    <s v="Desota"/>
    <n v="25.74"/>
    <n v="10.93"/>
    <s v="No"/>
    <s v="No"/>
    <s v="No"/>
    <n v="0"/>
    <s v="No"/>
    <s v="Over weight"/>
    <s v="Diabetes"/>
    <d v="1965-10-04T00:00:00"/>
    <s v="tier - 3"/>
    <s v="tier - 1"/>
    <s v="R1013"/>
    <x v="11"/>
    <n v="12629.17"/>
  </r>
  <r>
    <s v="Id847"/>
    <s v="Edmonds"/>
    <n v="34.08"/>
    <n v="7.58"/>
    <s v="Yes"/>
    <s v="No"/>
    <s v="No"/>
    <n v="2"/>
    <s v="No"/>
    <s v="obesity"/>
    <s v="Diabetes"/>
    <d v="1970-12-28T00:00:00"/>
    <s v="tier - 3"/>
    <s v="tier - 1"/>
    <s v="R1012"/>
    <x v="2"/>
    <n v="12624.74"/>
  </r>
  <r>
    <s v="Id848"/>
    <s v="Otto"/>
    <n v="31.35"/>
    <n v="11"/>
    <s v="Yes"/>
    <s v="No"/>
    <s v="Yes"/>
    <n v="1"/>
    <s v="No"/>
    <s v="obesity"/>
    <s v="Diabetes"/>
    <d v="1963-08-19T00:00:00"/>
    <s v="tier - 3"/>
    <s v="tier - 1"/>
    <s v="R1012"/>
    <x v="8"/>
    <n v="12622.18"/>
  </r>
  <r>
    <s v="Id849"/>
    <s v="Kurt"/>
    <n v="26.79"/>
    <n v="5.0599999999999996"/>
    <s v="No"/>
    <s v="No"/>
    <s v="No"/>
    <n v="1"/>
    <s v="No"/>
    <s v="Over weight"/>
    <s v="Normal"/>
    <d v="1998-11-18T00:00:00"/>
    <s v="tier - 3"/>
    <s v="tier - 3"/>
    <s v="R1012"/>
    <x v="44"/>
    <n v="12609.89"/>
  </r>
  <r>
    <s v="Id850"/>
    <s v="Duhaime"/>
    <n v="42.78"/>
    <n v="6.11"/>
    <s v="Yes"/>
    <s v="No"/>
    <s v="No"/>
    <n v="1"/>
    <s v="No"/>
    <s v="obesity"/>
    <s v="Prediabetes"/>
    <d v="1988-08-11T00:00:00"/>
    <s v="tier - 3"/>
    <s v="tier - 1"/>
    <s v="R1023"/>
    <x v="24"/>
    <n v="12600.46"/>
  </r>
  <r>
    <s v="Id851"/>
    <s v="Swann"/>
    <n v="46.75"/>
    <n v="6.66"/>
    <s v="Yes"/>
    <s v="No"/>
    <s v="No"/>
    <n v="2"/>
    <s v="No"/>
    <s v="obesity"/>
    <s v="Diabetes"/>
    <d v="1970-06-18T00:00:00"/>
    <s v="tier - 3"/>
    <s v="tier - 2"/>
    <s v="R1013"/>
    <x v="2"/>
    <n v="12592.53"/>
  </r>
  <r>
    <s v="Id852"/>
    <s v="Burton"/>
    <n v="32.15"/>
    <n v="4.0199999999999996"/>
    <s v="Yes"/>
    <s v="No"/>
    <s v="Yes"/>
    <n v="1"/>
    <s v="No"/>
    <s v="obesity"/>
    <s v="Normal"/>
    <d v="1969-11-26T00:00:00"/>
    <s v="tier - 3"/>
    <s v="tier - 1"/>
    <s v="R1025"/>
    <x v="16"/>
    <n v="12579.92"/>
  </r>
  <r>
    <s v="Id853"/>
    <s v="Ricardi"/>
    <n v="43.4"/>
    <n v="8.81"/>
    <s v="Yes"/>
    <s v="No"/>
    <s v="No"/>
    <n v="2"/>
    <s v="No"/>
    <s v="obesity"/>
    <s v="Diabetes"/>
    <d v="1961-11-28T00:00:00"/>
    <s v="tier - 3"/>
    <s v="tier - 1"/>
    <s v="R1011"/>
    <x v="12"/>
    <n v="12574.05"/>
  </r>
  <r>
    <s v="Id854"/>
    <s v="Joslyn"/>
    <n v="31.57"/>
    <n v="7.92"/>
    <s v="Yes"/>
    <s v="No"/>
    <s v="No"/>
    <n v="2"/>
    <s v="No"/>
    <s v="obesity"/>
    <s v="Diabetes"/>
    <d v="1961-11-28T00:00:00"/>
    <s v="tier - 3"/>
    <s v="tier - 3"/>
    <s v="R1013"/>
    <x v="12"/>
    <n v="12557.61"/>
  </r>
  <r>
    <s v="Id855"/>
    <s v="Bennie"/>
    <n v="24.32"/>
    <n v="7.48"/>
    <s v="No"/>
    <s v="No"/>
    <s v="No"/>
    <n v="0"/>
    <s v="No"/>
    <s v="Normal weight"/>
    <s v="Diabetes"/>
    <d v="1962-10-16T00:00:00"/>
    <s v="tier - 3"/>
    <s v="tier - 3"/>
    <s v="R1012"/>
    <x v="5"/>
    <n v="12523.6"/>
  </r>
  <r>
    <s v="Id856"/>
    <s v="Kanyane"/>
    <n v="31.07"/>
    <n v="4.62"/>
    <s v="Yes"/>
    <s v="No"/>
    <s v="No"/>
    <n v="2"/>
    <s v="No"/>
    <s v="obesity"/>
    <s v="Normal"/>
    <d v="1966-07-12T00:00:00"/>
    <s v="tier - 3"/>
    <s v="tier - 2"/>
    <s v="R1012"/>
    <x v="25"/>
    <n v="12499.88"/>
  </r>
  <r>
    <s v="Id857"/>
    <s v="McFadden"/>
    <n v="35.814999999999998"/>
    <n v="8.4700000000000006"/>
    <s v="No"/>
    <s v="No"/>
    <s v="No"/>
    <n v="0"/>
    <s v="No"/>
    <s v="obesity"/>
    <s v="Diabetes"/>
    <d v="1968-12-03T00:00:00"/>
    <s v="tier - 3"/>
    <s v="tier - 3"/>
    <s v="R1012"/>
    <x v="0"/>
    <n v="12495.29"/>
  </r>
  <r>
    <s v="Id858"/>
    <s v="Connolly"/>
    <n v="40.81"/>
    <n v="10.58"/>
    <s v="Yes"/>
    <s v="No"/>
    <s v="No"/>
    <n v="0"/>
    <s v="No"/>
    <s v="obesity"/>
    <s v="Diabetes"/>
    <d v="1967-09-01T00:00:00"/>
    <s v="tier - 3"/>
    <s v="tier - 3"/>
    <s v="R1013"/>
    <x v="23"/>
    <n v="12485.8"/>
  </r>
  <r>
    <s v="Id859"/>
    <s v="Merino"/>
    <n v="24.605"/>
    <n v="7.48"/>
    <s v="No"/>
    <s v="No"/>
    <s v="No"/>
    <n v="0"/>
    <s v="No"/>
    <s v="Normal weight"/>
    <s v="Diabetes"/>
    <d v="1968-11-12T00:00:00"/>
    <s v="tier - 3"/>
    <s v="tier - 3"/>
    <s v="R1012"/>
    <x v="0"/>
    <n v="12479.71"/>
  </r>
  <r>
    <s v="Id860"/>
    <s v="Baird"/>
    <n v="21.47"/>
    <n v="7.82"/>
    <s v="No"/>
    <s v="No"/>
    <s v="No"/>
    <n v="0"/>
    <s v="No"/>
    <s v="Normal weight"/>
    <s v="Diabetes"/>
    <d v="1968-11-26T00:00:00"/>
    <s v="tier - 3"/>
    <s v="tier - 1"/>
    <s v="R1012"/>
    <x v="0"/>
    <n v="12475.35"/>
  </r>
  <r>
    <s v="Id861"/>
    <s v="Locatelli"/>
    <n v="52.89"/>
    <n v="4.96"/>
    <s v="Yes"/>
    <s v="No"/>
    <s v="No"/>
    <n v="1"/>
    <s v="No"/>
    <s v="obesity"/>
    <s v="Normal"/>
    <d v="1995-08-09T00:00:00"/>
    <s v="tier - 3"/>
    <s v="tier - 3"/>
    <s v="R1012"/>
    <x v="40"/>
    <n v="12452.25"/>
  </r>
  <r>
    <s v="Id862"/>
    <s v="Brake"/>
    <n v="32.965000000000003"/>
    <n v="6.15"/>
    <s v="Yes"/>
    <s v="No"/>
    <s v="No"/>
    <n v="1"/>
    <s v="No"/>
    <s v="obesity"/>
    <s v="Prediabetes"/>
    <d v="1964-08-04T00:00:00"/>
    <s v="tier - 3"/>
    <s v="tier - 3"/>
    <s v="R1024"/>
    <x v="13"/>
    <n v="12430.95"/>
  </r>
  <r>
    <s v="Id863"/>
    <s v="Jacobs"/>
    <n v="36.799999999999997"/>
    <n v="4.62"/>
    <s v="No"/>
    <s v="No"/>
    <s v="Yes"/>
    <n v="1"/>
    <s v="No"/>
    <s v="obesity"/>
    <s v="Normal"/>
    <d v="1979-07-14T00:00:00"/>
    <s v="tier - 3"/>
    <s v="tier - 1"/>
    <s v="R1022"/>
    <x v="19"/>
    <n v="12408.29"/>
  </r>
  <r>
    <s v="Id864"/>
    <s v="Vaught"/>
    <n v="34.299999999999997"/>
    <n v="4.87"/>
    <s v="No"/>
    <s v="No"/>
    <s v="No"/>
    <n v="2"/>
    <s v="No"/>
    <s v="obesity"/>
    <s v="Normal"/>
    <d v="1972-08-21T00:00:00"/>
    <s v="tier - 3"/>
    <s v="tier - 2"/>
    <s v="R1021"/>
    <x v="29"/>
    <n v="12407.3"/>
  </r>
  <r>
    <s v="Id865"/>
    <s v="Monteleone"/>
    <n v="35.244999999999997"/>
    <n v="4.63"/>
    <s v="No"/>
    <s v="No"/>
    <s v="No"/>
    <n v="0"/>
    <s v="No"/>
    <s v="obesity"/>
    <s v="Normal"/>
    <d v="1989-12-29T00:00:00"/>
    <s v="tier - 3"/>
    <s v="tier - 3"/>
    <s v="R1016"/>
    <x v="4"/>
    <n v="12404.88"/>
  </r>
  <r>
    <s v="Id866"/>
    <s v="Verdugo"/>
    <n v="26.23"/>
    <n v="11.93"/>
    <s v="No"/>
    <s v="No"/>
    <s v="No"/>
    <n v="0"/>
    <s v="No"/>
    <s v="Over weight"/>
    <s v="Diabetes"/>
    <d v="1962-09-26T00:00:00"/>
    <s v="tier - 3"/>
    <s v="tier - 2"/>
    <s v="R1024"/>
    <x v="5"/>
    <n v="12369.89"/>
  </r>
  <r>
    <s v="Id867"/>
    <s v="Sellers"/>
    <n v="36.1"/>
    <n v="5.65"/>
    <s v="Yes"/>
    <s v="No"/>
    <s v="No"/>
    <n v="2"/>
    <s v="No"/>
    <s v="obesity"/>
    <s v="Normal"/>
    <d v="1966-12-29T00:00:00"/>
    <s v="tier - 3"/>
    <s v="tier - 3"/>
    <s v="R1011"/>
    <x v="25"/>
    <n v="12363.55"/>
  </r>
  <r>
    <s v="Id868"/>
    <s v="Bowman"/>
    <n v="37.1"/>
    <n v="11.21"/>
    <s v="Yes"/>
    <s v="No"/>
    <s v="Yes"/>
    <n v="1"/>
    <s v="No"/>
    <s v="obesity"/>
    <s v="Diabetes"/>
    <d v="1963-09-22T00:00:00"/>
    <s v="tier - 3"/>
    <s v="tier - 3"/>
    <s v="R1011"/>
    <x v="8"/>
    <n v="12347.17"/>
  </r>
  <r>
    <s v="Id869"/>
    <s v="Marley"/>
    <n v="27.5"/>
    <n v="10.62"/>
    <s v="Yes"/>
    <s v="No"/>
    <s v="Yes"/>
    <n v="1"/>
    <s v="No"/>
    <s v="Over weight"/>
    <s v="Diabetes"/>
    <d v="1963-08-02T00:00:00"/>
    <s v="tier - 3"/>
    <s v="tier - 2"/>
    <s v="R1011"/>
    <x v="8"/>
    <n v="12333.83"/>
  </r>
  <r>
    <s v="Id870"/>
    <s v="Grey"/>
    <n v="24.7"/>
    <n v="10.7"/>
    <s v="Yes"/>
    <s v="No"/>
    <s v="Yes"/>
    <n v="1"/>
    <s v="No"/>
    <s v="Normal weight"/>
    <s v="Diabetes"/>
    <d v="1963-08-29T00:00:00"/>
    <s v="tier - 3"/>
    <s v="tier - 3"/>
    <s v="R1017"/>
    <x v="8"/>
    <n v="12323.94"/>
  </r>
  <r>
    <s v="Id871"/>
    <s v="O'Rourke"/>
    <n v="26.78"/>
    <n v="10.02"/>
    <s v="Yes"/>
    <s v="No"/>
    <s v="Yes"/>
    <n v="1"/>
    <s v="No"/>
    <s v="Over weight"/>
    <s v="Diabetes"/>
    <d v="1963-10-28T00:00:00"/>
    <s v="tier - 3"/>
    <s v="tier - 1"/>
    <s v="R1025"/>
    <x v="8"/>
    <n v="12299.59"/>
  </r>
  <r>
    <s v="Id872"/>
    <s v="Fatehali"/>
    <n v="45.8"/>
    <n v="4.8499999999999996"/>
    <s v="No"/>
    <s v="No"/>
    <s v="No"/>
    <n v="0"/>
    <s v="No"/>
    <s v="obesity"/>
    <s v="Normal"/>
    <d v="1990-10-29T00:00:00"/>
    <s v="tier - 3"/>
    <s v="tier - 1"/>
    <s v="R1011"/>
    <x v="3"/>
    <n v="12282.38"/>
  </r>
  <r>
    <s v="Id873"/>
    <s v="Piza-Taylor"/>
    <n v="29"/>
    <n v="4.3899999999999997"/>
    <s v="Yes"/>
    <s v="No"/>
    <s v="No"/>
    <n v="2"/>
    <s v="No"/>
    <s v="Over weight"/>
    <s v="Normal"/>
    <d v="1966-11-16T00:00:00"/>
    <s v="tier - 3"/>
    <s v="tier - 1"/>
    <s v="R1025"/>
    <x v="25"/>
    <n v="12282.03"/>
  </r>
  <r>
    <s v="Id874"/>
    <s v="Cavanaugh"/>
    <n v="33.534999999999997"/>
    <n v="8.24"/>
    <s v="Yes"/>
    <s v="No"/>
    <s v="No"/>
    <n v="0"/>
    <s v="No"/>
    <s v="obesity"/>
    <s v="Diabetes"/>
    <d v="1967-08-28T00:00:00"/>
    <s v="tier - 3"/>
    <s v="tier - 2"/>
    <s v="R1012"/>
    <x v="23"/>
    <n v="12269.69"/>
  </r>
  <r>
    <s v="Id875"/>
    <s v="Amako"/>
    <n v="32.774999999999999"/>
    <n v="9.77"/>
    <s v="Yes"/>
    <s v="No"/>
    <s v="No"/>
    <n v="0"/>
    <s v="No"/>
    <s v="obesity"/>
    <s v="Diabetes"/>
    <d v="1967-12-30T00:00:00"/>
    <s v="tier - 3"/>
    <s v="tier - 1"/>
    <s v="R1012"/>
    <x v="23"/>
    <n v="12268.63"/>
  </r>
  <r>
    <s v="Id876"/>
    <s v="Musa"/>
    <n v="37.51"/>
    <n v="5.5"/>
    <s v="Yes"/>
    <s v="No"/>
    <s v="No"/>
    <n v="2"/>
    <s v="No"/>
    <s v="obesity"/>
    <s v="Normal"/>
    <d v="1966-12-06T00:00:00"/>
    <s v="tier - 3"/>
    <s v="tier - 3"/>
    <s v="R1013"/>
    <x v="25"/>
    <n v="12265.51"/>
  </r>
  <r>
    <s v="Id877"/>
    <s v="Phillippi"/>
    <n v="39.86"/>
    <n v="11.84"/>
    <s v="Yes"/>
    <s v="No"/>
    <s v="No"/>
    <n v="1"/>
    <s v="No"/>
    <s v="obesity"/>
    <s v="Diabetes"/>
    <d v="1986-08-13T00:00:00"/>
    <s v="tier - 3"/>
    <s v="tier - 2"/>
    <s v="R1026"/>
    <x v="27"/>
    <n v="12255.04"/>
  </r>
  <r>
    <s v="Id878"/>
    <s v="Hoskins"/>
    <n v="42.13"/>
    <n v="4.66"/>
    <s v="No"/>
    <s v="No"/>
    <s v="No"/>
    <n v="0"/>
    <s v="No"/>
    <s v="obesity"/>
    <s v="Normal"/>
    <d v="1989-11-23T00:00:00"/>
    <s v="tier - 3"/>
    <s v="tier - 3"/>
    <s v="R1026"/>
    <x v="4"/>
    <n v="12254.44"/>
  </r>
  <r>
    <s v="Id879"/>
    <s v="Imbalzano Zegar"/>
    <n v="35.99"/>
    <n v="11.11"/>
    <s v="No"/>
    <s v="No"/>
    <s v="No"/>
    <n v="0"/>
    <s v="No"/>
    <s v="obesity"/>
    <s v="Diabetes"/>
    <d v="1974-06-23T00:00:00"/>
    <s v="tier - 3"/>
    <s v="tier - 1"/>
    <s v="R1012"/>
    <x v="20"/>
    <n v="12245.17"/>
  </r>
  <r>
    <s v="Id880"/>
    <s v="Triedman"/>
    <n v="35.200000000000003"/>
    <n v="7.72"/>
    <s v="Yes"/>
    <s v="No"/>
    <s v="Yes"/>
    <n v="1"/>
    <s v="No"/>
    <s v="obesity"/>
    <s v="Diabetes"/>
    <d v="1963-07-17T00:00:00"/>
    <s v="tier - 3"/>
    <s v="tier - 1"/>
    <s v="R1013"/>
    <x v="8"/>
    <n v="12244.53"/>
  </r>
  <r>
    <s v="Id881"/>
    <s v="Lovuolo"/>
    <n v="29.91"/>
    <n v="5.55"/>
    <s v="Yes"/>
    <s v="No"/>
    <s v="No"/>
    <n v="2"/>
    <s v="No"/>
    <s v="obesity"/>
    <s v="Normal"/>
    <d v="1966-07-29T00:00:00"/>
    <s v="tier - 3"/>
    <s v="tier - 3"/>
    <s v="R1012"/>
    <x v="25"/>
    <n v="12237.73"/>
  </r>
  <r>
    <s v="Id882"/>
    <s v="Chung"/>
    <n v="36.479999999999997"/>
    <n v="5.05"/>
    <s v="Yes"/>
    <s v="No"/>
    <s v="No"/>
    <n v="1"/>
    <s v="No"/>
    <s v="obesity"/>
    <s v="Normal"/>
    <d v="1964-10-15T00:00:00"/>
    <s v="tier - 3"/>
    <s v="tier - 3"/>
    <s v="R1012"/>
    <x v="13"/>
    <n v="12235.84"/>
  </r>
  <r>
    <s v="Id883"/>
    <s v="Newsom"/>
    <n v="27.5"/>
    <n v="8.69"/>
    <s v="Yes"/>
    <s v="No"/>
    <s v="Yes"/>
    <n v="1"/>
    <s v="No"/>
    <s v="Over weight"/>
    <s v="Diabetes"/>
    <d v="1963-07-19T00:00:00"/>
    <s v="tier - 3"/>
    <s v="tier - 1"/>
    <s v="R1011"/>
    <x v="8"/>
    <n v="12233.83"/>
  </r>
  <r>
    <s v="Id884"/>
    <s v="Harrington"/>
    <n v="33.44"/>
    <n v="5.9"/>
    <s v="Yes"/>
    <s v="No"/>
    <s v="No"/>
    <n v="1"/>
    <s v="No"/>
    <s v="obesity"/>
    <s v="Prediabetes"/>
    <d v="1964-06-24T00:00:00"/>
    <s v="tier - 3"/>
    <s v="tier - 3"/>
    <s v="R1012"/>
    <x v="13"/>
    <n v="12231.61"/>
  </r>
  <r>
    <s v="Id885"/>
    <s v="Hoffman"/>
    <n v="28.215"/>
    <n v="6.29"/>
    <s v="Yes"/>
    <s v="No"/>
    <s v="No"/>
    <n v="1"/>
    <s v="No"/>
    <s v="Over weight"/>
    <s v="Prediabetes"/>
    <d v="1964-07-02T00:00:00"/>
    <s v="tier - 3"/>
    <s v="tier - 1"/>
    <s v="R1012"/>
    <x v="13"/>
    <n v="12224.35"/>
  </r>
  <r>
    <s v="Id886"/>
    <s v="Van Vugt"/>
    <n v="27.17"/>
    <n v="5.84"/>
    <s v="Yes"/>
    <s v="No"/>
    <s v="No"/>
    <n v="1"/>
    <s v="No"/>
    <s v="Over weight"/>
    <s v="Prediabetes"/>
    <d v="1964-07-20T00:00:00"/>
    <s v="tier - 3"/>
    <s v="tier - 2"/>
    <s v="R1012"/>
    <x v="13"/>
    <n v="12222.9"/>
  </r>
  <r>
    <s v="Id887"/>
    <s v="Feehley"/>
    <n v="35.380000000000003"/>
    <n v="6.12"/>
    <s v="No"/>
    <s v="No"/>
    <s v="No"/>
    <n v="0"/>
    <s v="No"/>
    <s v="obesity"/>
    <s v="Prediabetes"/>
    <d v="1977-08-14T00:00:00"/>
    <s v="tier - 3"/>
    <s v="tier - 1"/>
    <s v="R1012"/>
    <x v="1"/>
    <n v="12218.7"/>
  </r>
  <r>
    <s v="Id888"/>
    <s v="Ashworth"/>
    <n v="43.48"/>
    <n v="6.24"/>
    <s v="No"/>
    <s v="No"/>
    <s v="No"/>
    <n v="0"/>
    <s v="No"/>
    <s v="obesity"/>
    <s v="Prediabetes"/>
    <d v="1991-08-29T00:00:00"/>
    <s v="tier - 3"/>
    <s v="tier - 3"/>
    <s v="R1026"/>
    <x v="42"/>
    <n v="12198.64"/>
  </r>
  <r>
    <s v="Id889"/>
    <s v="Hansen"/>
    <n v="41.73"/>
    <n v="6.25"/>
    <s v="No"/>
    <s v="No"/>
    <s v="No"/>
    <n v="1"/>
    <s v="No"/>
    <s v="obesity"/>
    <s v="Prediabetes"/>
    <d v="1987-10-05T00:00:00"/>
    <s v="tier - 3"/>
    <s v="tier - 3"/>
    <s v="R1012"/>
    <x v="38"/>
    <n v="12148.2"/>
  </r>
  <r>
    <s v="Id890"/>
    <s v="Czyz"/>
    <n v="28.9"/>
    <n v="11.96"/>
    <s v="No"/>
    <s v="No"/>
    <s v="No"/>
    <n v="0"/>
    <s v="No"/>
    <s v="Over weight"/>
    <s v="Diabetes"/>
    <d v="1962-09-15T00:00:00"/>
    <s v="tier - 3"/>
    <s v="tier - 3"/>
    <s v="R1011"/>
    <x v="5"/>
    <n v="12146.97"/>
  </r>
  <r>
    <s v="Id891"/>
    <s v="Bauder"/>
    <n v="25.74"/>
    <n v="7.69"/>
    <s v="No"/>
    <s v="No"/>
    <s v="No"/>
    <n v="0"/>
    <s v="No"/>
    <s v="Over weight"/>
    <s v="Diabetes"/>
    <d v="1962-11-04T00:00:00"/>
    <s v="tier - 3"/>
    <s v="tier - 2"/>
    <s v="R1013"/>
    <x v="5"/>
    <n v="12142.58"/>
  </r>
  <r>
    <s v="Id892"/>
    <s v="Mendoza"/>
    <n v="36.06"/>
    <n v="8.83"/>
    <s v="No"/>
    <s v="No"/>
    <s v="No"/>
    <n v="0"/>
    <s v="No"/>
    <s v="obesity"/>
    <s v="Diabetes"/>
    <d v="1974-09-16T00:00:00"/>
    <s v="tier - 3"/>
    <s v="tier - 3"/>
    <s v="R1012"/>
    <x v="20"/>
    <n v="12137.6"/>
  </r>
  <r>
    <s v="Id893"/>
    <s v="Glass"/>
    <n v="43.28"/>
    <n v="4.41"/>
    <s v="No"/>
    <s v="No"/>
    <s v="No"/>
    <n v="0"/>
    <s v="No"/>
    <s v="obesity"/>
    <s v="Normal"/>
    <d v="1991-11-06T00:00:00"/>
    <s v="tier - 3"/>
    <s v="tier - 3"/>
    <s v="R1026"/>
    <x v="42"/>
    <n v="12130.8"/>
  </r>
  <r>
    <s v="Id894"/>
    <s v="Butcher"/>
    <n v="28.785"/>
    <n v="9.1"/>
    <s v="Yes"/>
    <s v="No"/>
    <s v="Yes"/>
    <n v="1"/>
    <s v="No"/>
    <s v="Over weight"/>
    <s v="Diabetes"/>
    <d v="1963-06-04T00:00:00"/>
    <s v="tier - 3"/>
    <s v="tier - 1"/>
    <s v="R1012"/>
    <x v="5"/>
    <n v="12129.61"/>
  </r>
  <r>
    <s v="Id895"/>
    <s v="Traiser"/>
    <n v="25.46"/>
    <n v="11.52"/>
    <s v="Yes"/>
    <s v="No"/>
    <s v="Yes"/>
    <n v="1"/>
    <s v="No"/>
    <s v="Over weight"/>
    <s v="Diabetes"/>
    <d v="1963-07-20T00:00:00"/>
    <s v="tier - 3"/>
    <s v="tier - 1"/>
    <s v="R1012"/>
    <x v="8"/>
    <n v="12124.99"/>
  </r>
  <r>
    <s v="Id896"/>
    <s v="Mudy-Mader"/>
    <n v="30.8"/>
    <n v="10.95"/>
    <s v="No"/>
    <s v="No"/>
    <s v="No"/>
    <n v="0"/>
    <s v="No"/>
    <s v="obesity"/>
    <s v="Diabetes"/>
    <d v="1968-10-25T00:00:00"/>
    <s v="tier - 3"/>
    <s v="tier - 3"/>
    <s v="R1011"/>
    <x v="0"/>
    <n v="12105.32"/>
  </r>
  <r>
    <s v="Id897"/>
    <s v="Rogers"/>
    <n v="28.88"/>
    <n v="11.5"/>
    <s v="No"/>
    <s v="No"/>
    <s v="No"/>
    <n v="0"/>
    <s v="No"/>
    <s v="Over weight"/>
    <s v="Diabetes"/>
    <d v="1968-12-09T00:00:00"/>
    <s v="tier - 3"/>
    <s v="tier - 1"/>
    <s v="R1024"/>
    <x v="0"/>
    <n v="12096.65"/>
  </r>
  <r>
    <s v="Id898"/>
    <s v="Woo"/>
    <n v="23"/>
    <n v="9.8800000000000008"/>
    <s v="No"/>
    <s v="No"/>
    <s v="No"/>
    <n v="0"/>
    <s v="No"/>
    <s v="Normal weight"/>
    <s v="Diabetes"/>
    <d v="1968-06-21T00:00:00"/>
    <s v="tier - 3"/>
    <s v="tier - 3"/>
    <s v="R1011"/>
    <x v="0"/>
    <n v="12094.48"/>
  </r>
  <r>
    <s v="Id899"/>
    <s v="Walsh"/>
    <n v="38.25"/>
    <n v="6.2"/>
    <s v="No"/>
    <s v="No"/>
    <s v="No"/>
    <n v="1"/>
    <s v="No"/>
    <s v="obesity"/>
    <s v="Prediabetes"/>
    <d v="1984-09-02T00:00:00"/>
    <s v="tier - 3"/>
    <s v="tier - 2"/>
    <s v="R1022"/>
    <x v="32"/>
    <n v="12091.34"/>
  </r>
  <r>
    <s v="Id900"/>
    <s v="White"/>
    <n v="39.25"/>
    <n v="8.41"/>
    <s v="Yes"/>
    <s v="No"/>
    <s v="No"/>
    <n v="1"/>
    <s v="No"/>
    <s v="obesity"/>
    <s v="Diabetes"/>
    <d v="1986-09-07T00:00:00"/>
    <s v="tier - 3"/>
    <s v="tier - 2"/>
    <s v="R1026"/>
    <x v="27"/>
    <n v="12048.13"/>
  </r>
  <r>
    <s v="Id901"/>
    <s v="Sheppard"/>
    <n v="26.6"/>
    <n v="5.07"/>
    <s v="Yes"/>
    <s v="No"/>
    <s v="No"/>
    <n v="2"/>
    <s v="No"/>
    <s v="Over weight"/>
    <s v="Normal"/>
    <d v="1966-11-24T00:00:00"/>
    <s v="tier - 3"/>
    <s v="tier - 1"/>
    <s v="R1012"/>
    <x v="25"/>
    <n v="12044.34"/>
  </r>
  <r>
    <s v="Id902"/>
    <s v="Doran"/>
    <n v="35.700000000000003"/>
    <n v="4.0599999999999996"/>
    <s v="No"/>
    <s v="No"/>
    <s v="Yes"/>
    <n v="1"/>
    <s v="No"/>
    <s v="obesity"/>
    <s v="Normal"/>
    <d v="1979-10-16T00:00:00"/>
    <s v="tier - 3"/>
    <s v="tier - 3"/>
    <s v="R1021"/>
    <x v="19"/>
    <n v="12035.18"/>
  </r>
  <r>
    <s v="Id903"/>
    <s v="Labrosse"/>
    <n v="20.100000000000001"/>
    <n v="10.52"/>
    <s v="No"/>
    <s v="No"/>
    <s v="No"/>
    <n v="0"/>
    <s v="No"/>
    <s v="Normal weight"/>
    <s v="Diabetes"/>
    <d v="1965-10-29T00:00:00"/>
    <s v="tier - 3"/>
    <s v="tier - 1"/>
    <s v="R1011"/>
    <x v="11"/>
    <n v="12032.33"/>
  </r>
  <r>
    <s v="Id904"/>
    <s v="Thomas"/>
    <n v="22.23"/>
    <n v="9.65"/>
    <s v="No"/>
    <s v="No"/>
    <s v="No"/>
    <n v="0"/>
    <s v="No"/>
    <s v="Normal weight"/>
    <s v="Diabetes"/>
    <d v="1965-06-09T00:00:00"/>
    <s v="tier - 3"/>
    <s v="tier - 2"/>
    <s v="R1024"/>
    <x v="11"/>
    <n v="12029.29"/>
  </r>
  <r>
    <s v="Id905"/>
    <s v="Lesniak"/>
    <n v="36.47"/>
    <n v="6.21"/>
    <s v="No"/>
    <s v="No"/>
    <s v="No"/>
    <n v="0"/>
    <s v="No"/>
    <s v="obesity"/>
    <s v="Prediabetes"/>
    <d v="1982-10-17T00:00:00"/>
    <s v="tier - 3"/>
    <s v="tier - 3"/>
    <s v="R1021"/>
    <x v="37"/>
    <n v="12001.29"/>
  </r>
  <r>
    <s v="Id906"/>
    <s v="Prowse"/>
    <n v="49.64"/>
    <n v="4.76"/>
    <s v="No"/>
    <s v="No"/>
    <s v="Yes"/>
    <n v="1"/>
    <s v="No"/>
    <s v="obesity"/>
    <s v="Normal"/>
    <d v="1993-12-12T00:00:00"/>
    <s v="tier - 3"/>
    <s v="tier - 2"/>
    <s v="R1012"/>
    <x v="21"/>
    <n v="11994.89"/>
  </r>
  <r>
    <s v="Id907"/>
    <s v="Seigel"/>
    <n v="36.799999999999997"/>
    <n v="5.73"/>
    <s v="Yes"/>
    <s v="No"/>
    <s v="Yes"/>
    <n v="1"/>
    <s v="No"/>
    <s v="obesity"/>
    <s v="Prediabetes"/>
    <d v="1983-07-04T00:00:00"/>
    <s v="tier - 3"/>
    <s v="tier - 2"/>
    <s v="R1026"/>
    <x v="33"/>
    <n v="11987.68"/>
  </r>
  <r>
    <s v="Id908"/>
    <s v="Blas"/>
    <n v="33.880000000000003"/>
    <n v="10.78"/>
    <s v="Yes"/>
    <s v="No"/>
    <s v="No"/>
    <n v="0"/>
    <s v="No"/>
    <s v="obesity"/>
    <s v="Diabetes"/>
    <d v="1967-12-22T00:00:00"/>
    <s v="tier - 3"/>
    <s v="tier - 3"/>
    <s v="R1013"/>
    <x v="23"/>
    <n v="11987.17"/>
  </r>
  <r>
    <s v="Id909"/>
    <s v="Simpson"/>
    <n v="32.01"/>
    <n v="5.08"/>
    <s v="Yes"/>
    <s v="No"/>
    <s v="No"/>
    <n v="1"/>
    <s v="No"/>
    <s v="obesity"/>
    <s v="Normal"/>
    <d v="1964-09-29T00:00:00"/>
    <s v="tier - 3"/>
    <s v="tier - 2"/>
    <s v="R1013"/>
    <x v="13"/>
    <n v="11946.63"/>
  </r>
  <r>
    <s v="Id910"/>
    <s v="Gierman"/>
    <n v="33.630000000000003"/>
    <n v="11.39"/>
    <s v="No"/>
    <s v="No"/>
    <s v="No"/>
    <n v="0"/>
    <s v="No"/>
    <s v="obesity"/>
    <s v="Diabetes"/>
    <d v="1965-11-01T00:00:00"/>
    <s v="tier - 3"/>
    <s v="tier - 2"/>
    <s v="R1012"/>
    <x v="11"/>
    <n v="11945.13"/>
  </r>
  <r>
    <s v="Id911"/>
    <s v="Jeuland"/>
    <n v="34.865000000000002"/>
    <n v="5.35"/>
    <s v="Yes"/>
    <s v="No"/>
    <s v="No"/>
    <n v="1"/>
    <s v="No"/>
    <s v="obesity"/>
    <s v="Normal"/>
    <d v="1964-12-25T00:00:00"/>
    <s v="tier - 3"/>
    <s v="tier - 2"/>
    <s v="R1016"/>
    <x v="13"/>
    <n v="11944.59"/>
  </r>
  <r>
    <s v="Id912"/>
    <s v="Chorney"/>
    <n v="43.11"/>
    <n v="5.6"/>
    <s v="No"/>
    <s v="No"/>
    <s v="No"/>
    <n v="0"/>
    <s v="No"/>
    <s v="obesity"/>
    <s v="Normal"/>
    <d v="1991-10-19T00:00:00"/>
    <s v="tier - 3"/>
    <s v="tier - 1"/>
    <s v="R1023"/>
    <x v="42"/>
    <n v="11941.83"/>
  </r>
  <r>
    <s v="Id913"/>
    <s v="Rook"/>
    <n v="30.305"/>
    <n v="4.2699999999999996"/>
    <s v="Yes"/>
    <s v="No"/>
    <s v="No"/>
    <n v="1"/>
    <s v="No"/>
    <s v="obesity"/>
    <s v="Normal"/>
    <d v="1964-08-02T00:00:00"/>
    <s v="tier - 3"/>
    <s v="tier - 3"/>
    <s v="R1019"/>
    <x v="13"/>
    <n v="11938.26"/>
  </r>
  <r>
    <s v="Id914"/>
    <s v="Wright"/>
    <n v="25.175000000000001"/>
    <n v="5.57"/>
    <s v="Yes"/>
    <s v="No"/>
    <s v="No"/>
    <n v="1"/>
    <s v="No"/>
    <s v="Over weight"/>
    <s v="Normal"/>
    <d v="1964-12-20T00:00:00"/>
    <s v="tier - 3"/>
    <s v="tier - 1"/>
    <s v="R1019"/>
    <x v="13"/>
    <n v="11931.13"/>
  </r>
  <r>
    <s v="Id915"/>
    <s v="Chin"/>
    <n v="26.8"/>
    <n v="5.68"/>
    <s v="Yes"/>
    <s v="No"/>
    <s v="No"/>
    <n v="1"/>
    <s v="No"/>
    <s v="Over weight"/>
    <s v="Normal"/>
    <d v="1964-11-19T00:00:00"/>
    <s v="tier - 3"/>
    <s v="tier - 1"/>
    <s v="R1021"/>
    <x v="13"/>
    <n v="11918.2"/>
  </r>
  <r>
    <s v="Id916"/>
    <s v="White"/>
    <n v="21.78"/>
    <n v="5.3"/>
    <s v="No"/>
    <s v="yes"/>
    <s v="No"/>
    <n v="1"/>
    <s v="No"/>
    <s v="Normal weight"/>
    <s v="Normal"/>
    <d v="2004-06-02T00:00:00"/>
    <s v="tier - 3"/>
    <s v="tier - 3"/>
    <s v="R1013"/>
    <x v="39"/>
    <n v="11884.05"/>
  </r>
  <r>
    <s v="Id917"/>
    <s v="Savage"/>
    <n v="30.14"/>
    <n v="9.4499999999999993"/>
    <s v="Yes"/>
    <s v="No"/>
    <s v="No"/>
    <n v="0"/>
    <s v="No"/>
    <s v="obesity"/>
    <s v="Diabetes"/>
    <d v="1967-10-29T00:00:00"/>
    <s v="tier - 3"/>
    <s v="tier - 1"/>
    <s v="R1013"/>
    <x v="23"/>
    <n v="11881.97"/>
  </r>
  <r>
    <s v="Id918"/>
    <s v="Hitchings"/>
    <n v="29.7"/>
    <n v="6.79"/>
    <s v="Yes"/>
    <s v="No"/>
    <s v="No"/>
    <n v="0"/>
    <s v="No"/>
    <s v="Over weight"/>
    <s v="Diabetes"/>
    <d v="1967-07-14T00:00:00"/>
    <s v="tier - 3"/>
    <s v="tier - 2"/>
    <s v="R1011"/>
    <x v="23"/>
    <n v="11881.36"/>
  </r>
  <r>
    <s v="Id919"/>
    <s v="Truitt"/>
    <n v="32.395000000000003"/>
    <n v="11.1"/>
    <s v="Yes"/>
    <s v="No"/>
    <s v="No"/>
    <n v="0"/>
    <s v="No"/>
    <s v="obesity"/>
    <s v="Diabetes"/>
    <d v="1967-08-24T00:00:00"/>
    <s v="tier - 3"/>
    <s v="tier - 3"/>
    <s v="R1024"/>
    <x v="23"/>
    <n v="11879.1"/>
  </r>
  <r>
    <s v="Id920"/>
    <s v="Chang"/>
    <n v="36.64"/>
    <n v="7.26"/>
    <s v="No"/>
    <s v="No"/>
    <s v="No"/>
    <n v="0"/>
    <s v="No"/>
    <s v="obesity"/>
    <s v="Diabetes"/>
    <d v="1974-07-07T00:00:00"/>
    <s v="tier - 3"/>
    <s v="tier - 3"/>
    <s v="R1011"/>
    <x v="20"/>
    <n v="11858.56"/>
  </r>
  <r>
    <s v="Id921"/>
    <s v="Frey"/>
    <n v="39.049999999999997"/>
    <n v="5.27"/>
    <s v="Yes"/>
    <s v="No"/>
    <s v="No"/>
    <n v="1"/>
    <s v="No"/>
    <s v="obesity"/>
    <s v="Normal"/>
    <d v="1964-09-29T00:00:00"/>
    <s v="tier - 3"/>
    <s v="tier - 2"/>
    <s v="R1013"/>
    <x v="13"/>
    <n v="11856.41"/>
  </r>
  <r>
    <s v="Id922"/>
    <s v="Krishna"/>
    <n v="33.1"/>
    <n v="5.46"/>
    <s v="Yes"/>
    <s v="No"/>
    <s v="No"/>
    <n v="1"/>
    <s v="No"/>
    <s v="obesity"/>
    <s v="Normal"/>
    <d v="1964-06-27T00:00:00"/>
    <s v="tier - 3"/>
    <s v="tier - 2"/>
    <s v="R1011"/>
    <x v="13"/>
    <n v="11848.14"/>
  </r>
  <r>
    <s v="Id923"/>
    <s v="Maher"/>
    <n v="31.824999999999999"/>
    <n v="8.1300000000000008"/>
    <s v="No"/>
    <s v="No"/>
    <s v="No"/>
    <n v="0"/>
    <s v="No"/>
    <s v="obesity"/>
    <s v="Diabetes"/>
    <d v="1965-11-10T00:00:00"/>
    <s v="tier - 3"/>
    <s v="tier - 3"/>
    <s v="R1012"/>
    <x v="11"/>
    <n v="11842.62"/>
  </r>
  <r>
    <s v="Id924"/>
    <s v="Boivin"/>
    <n v="29"/>
    <n v="4.25"/>
    <s v="Yes"/>
    <s v="No"/>
    <s v="No"/>
    <n v="1"/>
    <s v="No"/>
    <s v="Over weight"/>
    <s v="Normal"/>
    <d v="1964-07-11T00:00:00"/>
    <s v="tier - 3"/>
    <s v="tier - 2"/>
    <s v="R1011"/>
    <x v="13"/>
    <n v="11842.44"/>
  </r>
  <r>
    <s v="Id925"/>
    <s v="McAlister"/>
    <n v="30.495000000000001"/>
    <n v="8.68"/>
    <s v="No"/>
    <s v="No"/>
    <s v="No"/>
    <n v="0"/>
    <s v="No"/>
    <s v="obesity"/>
    <s v="Diabetes"/>
    <d v="1965-09-25T00:00:00"/>
    <s v="tier - 3"/>
    <s v="tier - 2"/>
    <s v="R1012"/>
    <x v="11"/>
    <n v="11840.78"/>
  </r>
  <r>
    <s v="Id926"/>
    <s v="Akhmedova"/>
    <n v="25.2"/>
    <n v="6.25"/>
    <s v="Yes"/>
    <s v="No"/>
    <s v="No"/>
    <n v="1"/>
    <s v="No"/>
    <s v="Over weight"/>
    <s v="Prediabetes"/>
    <d v="1964-09-11T00:00:00"/>
    <s v="tier - 3"/>
    <s v="tier - 3"/>
    <s v="R1011"/>
    <x v="13"/>
    <n v="11837.16"/>
  </r>
  <r>
    <s v="Id927"/>
    <s v="Tucker"/>
    <n v="22.77"/>
    <n v="4.47"/>
    <s v="Yes"/>
    <s v="No"/>
    <s v="No"/>
    <n v="1"/>
    <s v="No"/>
    <s v="Normal weight"/>
    <s v="Normal"/>
    <d v="1964-06-27T00:00:00"/>
    <s v="tier - 3"/>
    <s v="tier - 3"/>
    <s v="R1013"/>
    <x v="13"/>
    <n v="11833.78"/>
  </r>
  <r>
    <s v="Id928"/>
    <s v="Gramelspacher"/>
    <n v="23.18"/>
    <n v="8.31"/>
    <s v="No"/>
    <s v="No"/>
    <s v="No"/>
    <n v="0"/>
    <s v="No"/>
    <s v="Normal weight"/>
    <s v="Diabetes"/>
    <d v="1965-10-03T00:00:00"/>
    <s v="tier - 3"/>
    <s v="tier - 1"/>
    <s v="R1012"/>
    <x v="11"/>
    <n v="11830.61"/>
  </r>
  <r>
    <s v="Id929"/>
    <s v="Goldsmith"/>
    <n v="35.409999999999997"/>
    <n v="5.68"/>
    <s v="No"/>
    <s v="No"/>
    <s v="No"/>
    <n v="0"/>
    <s v="No"/>
    <s v="obesity"/>
    <s v="Normal"/>
    <d v="1982-11-20T00:00:00"/>
    <s v="tier - 3"/>
    <s v="tier - 3"/>
    <s v="R1026"/>
    <x v="37"/>
    <n v="11773.06"/>
  </r>
  <r>
    <s v="Id930"/>
    <s v="Tranter"/>
    <n v="32.11"/>
    <n v="4.75"/>
    <s v="Yes"/>
    <s v="No"/>
    <s v="No"/>
    <n v="2"/>
    <s v="No"/>
    <s v="obesity"/>
    <s v="Normal"/>
    <d v="1966-07-25T00:00:00"/>
    <s v="tier - 3"/>
    <s v="tier - 3"/>
    <s v="R1016"/>
    <x v="25"/>
    <n v="11763"/>
  </r>
  <r>
    <s v="Id931"/>
    <s v="Tu"/>
    <n v="34.479999999999997"/>
    <n v="6.31"/>
    <s v="No"/>
    <s v="No"/>
    <s v="Yes"/>
    <n v="1"/>
    <s v="No"/>
    <s v="obesity"/>
    <s v="Prediabetes"/>
    <d v="1979-11-06T00:00:00"/>
    <s v="tier - 3"/>
    <s v="tier - 1"/>
    <s v="R1026"/>
    <x v="19"/>
    <n v="11752.68"/>
  </r>
  <r>
    <s v="Id932"/>
    <s v="Kaczka"/>
    <n v="34.39"/>
    <n v="6.28"/>
    <s v="Yes"/>
    <s v="No"/>
    <s v="No"/>
    <n v="1"/>
    <s v="No"/>
    <s v="obesity"/>
    <s v="Prediabetes"/>
    <d v="1964-12-02T00:00:00"/>
    <s v="tier - 3"/>
    <s v="tier - 1"/>
    <s v="R1012"/>
    <x v="13"/>
    <n v="11743.93"/>
  </r>
  <r>
    <s v="Id933"/>
    <s v="Hunter"/>
    <n v="26.4"/>
    <n v="9.2899999999999991"/>
    <s v="Yes"/>
    <s v="No"/>
    <s v="Yes"/>
    <n v="1"/>
    <s v="No"/>
    <s v="Over weight"/>
    <s v="Diabetes"/>
    <d v="1963-06-09T00:00:00"/>
    <s v="tier - 3"/>
    <s v="tier - 3"/>
    <s v="R1013"/>
    <x v="8"/>
    <n v="11743.3"/>
  </r>
  <r>
    <s v="Id934"/>
    <s v="Moran"/>
    <n v="28.1"/>
    <n v="5.79"/>
    <s v="Yes"/>
    <s v="No"/>
    <s v="Yes"/>
    <n v="1"/>
    <s v="No"/>
    <s v="Over weight"/>
    <s v="Prediabetes"/>
    <d v="1969-11-12T00:00:00"/>
    <s v="tier - 3"/>
    <s v="tier - 1"/>
    <s v="R1011"/>
    <x v="16"/>
    <n v="11741.73"/>
  </r>
  <r>
    <s v="Id935"/>
    <s v="Ashby"/>
    <n v="27"/>
    <n v="4.54"/>
    <s v="Yes"/>
    <s v="No"/>
    <s v="No"/>
    <n v="1"/>
    <s v="No"/>
    <s v="Over weight"/>
    <s v="Normal"/>
    <d v="1988-09-05T00:00:00"/>
    <s v="tier - 3"/>
    <s v="tier - 1"/>
    <s v="R1011"/>
    <x v="24"/>
    <n v="11737.85"/>
  </r>
  <r>
    <s v="Id936"/>
    <s v="Ausen"/>
    <n v="28.594999999999999"/>
    <n v="4.68"/>
    <s v="Yes"/>
    <s v="No"/>
    <s v="No"/>
    <n v="1"/>
    <s v="No"/>
    <s v="Over weight"/>
    <s v="Normal"/>
    <d v="1964-11-09T00:00:00"/>
    <s v="tier - 3"/>
    <s v="tier - 1"/>
    <s v="R1012"/>
    <x v="13"/>
    <n v="11735.88"/>
  </r>
  <r>
    <s v="Id937"/>
    <s v="Savage"/>
    <n v="36.799999999999997"/>
    <n v="5.88"/>
    <s v="No"/>
    <s v="No"/>
    <s v="No"/>
    <n v="1"/>
    <s v="No"/>
    <s v="obesity"/>
    <s v="Prediabetes"/>
    <d v="1984-11-26T00:00:00"/>
    <s v="tier - 3"/>
    <s v="tier - 3"/>
    <s v="R1026"/>
    <x v="32"/>
    <n v="11730.82"/>
  </r>
  <r>
    <s v="Id938"/>
    <s v="O'Leary"/>
    <n v="23.75"/>
    <n v="5.42"/>
    <s v="Yes"/>
    <s v="No"/>
    <s v="Yes"/>
    <n v="1"/>
    <s v="No"/>
    <s v="Normal weight"/>
    <s v="Normal"/>
    <d v="1969-10-12T00:00:00"/>
    <s v="tier - 3"/>
    <s v="tier - 1"/>
    <s v="R1024"/>
    <x v="16"/>
    <n v="11729.68"/>
  </r>
  <r>
    <s v="Id939"/>
    <s v="Scoville"/>
    <n v="35.619999999999997"/>
    <n v="4.16"/>
    <s v="No"/>
    <s v="No"/>
    <s v="No"/>
    <n v="0"/>
    <s v="No"/>
    <s v="obesity"/>
    <s v="Normal"/>
    <d v="1982-10-21T00:00:00"/>
    <s v="tier - 3"/>
    <s v="tier - 2"/>
    <s v="R1021"/>
    <x v="37"/>
    <n v="11712.97"/>
  </r>
  <r>
    <s v="Id940"/>
    <s v="Kaus"/>
    <n v="30.69"/>
    <n v="7.05"/>
    <s v="Yes"/>
    <s v="No"/>
    <s v="No"/>
    <n v="2"/>
    <s v="No"/>
    <s v="obesity"/>
    <s v="Diabetes"/>
    <d v="1970-12-01T00:00:00"/>
    <s v="tier - 3"/>
    <s v="tier - 1"/>
    <s v="R1021"/>
    <x v="2"/>
    <n v="11696.52"/>
  </r>
  <r>
    <s v="Id941"/>
    <s v="Rainey"/>
    <n v="35.799999999999997"/>
    <n v="5.63"/>
    <s v="Yes"/>
    <s v="No"/>
    <s v="No"/>
    <n v="2"/>
    <s v="No"/>
    <s v="obesity"/>
    <s v="Normal"/>
    <d v="1966-11-09T00:00:00"/>
    <s v="tier - 3"/>
    <s v="tier - 1"/>
    <s v="R1011"/>
    <x v="25"/>
    <n v="11674.13"/>
  </r>
  <r>
    <s v="Id942"/>
    <s v="Rasch"/>
    <n v="28.785"/>
    <n v="4.24"/>
    <s v="Yes"/>
    <s v="No"/>
    <s v="No"/>
    <n v="2"/>
    <s v="No"/>
    <s v="Over weight"/>
    <s v="Normal"/>
    <d v="1966-08-23T00:00:00"/>
    <s v="tier - 3"/>
    <s v="tier - 3"/>
    <s v="R1024"/>
    <x v="25"/>
    <n v="11658.38"/>
  </r>
  <r>
    <s v="Id943"/>
    <s v="Plunkett"/>
    <n v="28.594999999999999"/>
    <n v="4.96"/>
    <s v="Yes"/>
    <s v="No"/>
    <s v="No"/>
    <n v="2"/>
    <s v="No"/>
    <s v="Over weight"/>
    <s v="Normal"/>
    <d v="1966-07-06T00:00:00"/>
    <s v="tier - 3"/>
    <s v="tier - 1"/>
    <s v="R1024"/>
    <x v="25"/>
    <n v="11658.12"/>
  </r>
  <r>
    <s v="Id944"/>
    <s v="Murphy"/>
    <n v="48.75"/>
    <n v="4.34"/>
    <s v="No"/>
    <s v="No"/>
    <s v="No"/>
    <n v="0"/>
    <s v="No"/>
    <s v="obesity"/>
    <s v="Normal"/>
    <d v="1994-07-20T00:00:00"/>
    <s v="tier - 3"/>
    <s v="tier - 2"/>
    <s v="R1023"/>
    <x v="6"/>
    <n v="11657.81"/>
  </r>
  <r>
    <s v="Id945"/>
    <s v="Gusmer"/>
    <n v="28.31"/>
    <n v="5.43"/>
    <s v="Yes"/>
    <s v="No"/>
    <s v="No"/>
    <n v="2"/>
    <s v="No"/>
    <s v="Over weight"/>
    <s v="Normal"/>
    <d v="1966-10-04T00:00:00"/>
    <s v="tier - 3"/>
    <s v="tier - 2"/>
    <s v="R1024"/>
    <x v="25"/>
    <n v="11657.72"/>
  </r>
  <r>
    <s v="Id946"/>
    <s v="Loftus"/>
    <n v="38.39"/>
    <n v="8.33"/>
    <s v="Yes"/>
    <s v="No"/>
    <s v="No"/>
    <n v="1"/>
    <s v="No"/>
    <s v="obesity"/>
    <s v="Diabetes"/>
    <d v="1986-07-17T00:00:00"/>
    <s v="tier - 3"/>
    <s v="tier - 3"/>
    <s v="R1022"/>
    <x v="27"/>
    <n v="11625.11"/>
  </r>
  <r>
    <s v="Id947"/>
    <s v="Scott"/>
    <n v="25.87"/>
    <n v="5.63"/>
    <s v="Yes"/>
    <s v="No"/>
    <s v="No"/>
    <n v="1"/>
    <s v="No"/>
    <s v="Over weight"/>
    <s v="Normal"/>
    <d v="1964-06-20T00:00:00"/>
    <s v="tier - 3"/>
    <s v="tier - 1"/>
    <s v="R1020"/>
    <x v="13"/>
    <n v="11602.75"/>
  </r>
  <r>
    <s v="Id948"/>
    <s v="Alvarez"/>
    <n v="43.7"/>
    <n v="7.23"/>
    <s v="No"/>
    <s v="No"/>
    <s v="No"/>
    <n v="0"/>
    <s v="No"/>
    <s v="obesity"/>
    <s v="Diabetes"/>
    <d v="1965-11-06T00:00:00"/>
    <s v="tier - 3"/>
    <s v="tier - 3"/>
    <s v="R1011"/>
    <x v="11"/>
    <n v="11576.13"/>
  </r>
  <r>
    <s v="Id949"/>
    <s v="Petersson"/>
    <n v="40.945"/>
    <n v="10.57"/>
    <s v="No"/>
    <s v="No"/>
    <s v="No"/>
    <n v="0"/>
    <s v="No"/>
    <s v="obesity"/>
    <s v="Diabetes"/>
    <d v="1965-12-25T00:00:00"/>
    <s v="tier - 3"/>
    <s v="tier - 3"/>
    <s v="R1016"/>
    <x v="11"/>
    <n v="11566.3"/>
  </r>
  <r>
    <s v="Id950"/>
    <s v="Liaw"/>
    <n v="27.94"/>
    <n v="7.92"/>
    <s v="No"/>
    <s v="No"/>
    <s v="No"/>
    <n v="0"/>
    <s v="No"/>
    <s v="Over weight"/>
    <s v="Diabetes"/>
    <d v="1965-10-27T00:00:00"/>
    <s v="tier - 3"/>
    <s v="tier - 1"/>
    <s v="R1013"/>
    <x v="11"/>
    <n v="11554.22"/>
  </r>
  <r>
    <s v="Id951"/>
    <s v="Tripaldi"/>
    <n v="31.9"/>
    <n v="10.119999999999999"/>
    <s v="No"/>
    <s v="No"/>
    <s v="No"/>
    <n v="2"/>
    <s v="No"/>
    <s v="obesity"/>
    <s v="Diabetes"/>
    <d v="1973-07-23T00:00:00"/>
    <s v="tier - 3"/>
    <s v="tier - 2"/>
    <s v="R1011"/>
    <x v="30"/>
    <n v="11552.9"/>
  </r>
  <r>
    <s v="Id952"/>
    <s v="Kelley"/>
    <n v="31.64"/>
    <n v="7.91"/>
    <s v="No"/>
    <s v="No"/>
    <s v="No"/>
    <n v="0"/>
    <s v="No"/>
    <s v="obesity"/>
    <s v="Diabetes"/>
    <d v="1971-12-01T00:00:00"/>
    <s v="tier - 3"/>
    <s v="tier - 1"/>
    <s v="R1012"/>
    <x v="14"/>
    <n v="11540.25"/>
  </r>
  <r>
    <s v="Id953"/>
    <s v="Endara"/>
    <n v="46.7"/>
    <n v="10.9"/>
    <s v="No"/>
    <s v="No"/>
    <s v="No"/>
    <n v="0"/>
    <s v="No"/>
    <s v="obesity"/>
    <s v="Diabetes"/>
    <d v="1968-11-14T00:00:00"/>
    <s v="tier - 3"/>
    <s v="tier - 1"/>
    <s v="R1011"/>
    <x v="0"/>
    <n v="11538.42"/>
  </r>
  <r>
    <s v="Id954"/>
    <s v="Valle"/>
    <n v="18.335000000000001"/>
    <n v="11.83"/>
    <s v="No"/>
    <s v="No"/>
    <s v="No"/>
    <n v="0"/>
    <s v="No"/>
    <s v="Under weight"/>
    <s v="Diabetes"/>
    <d v="1965-10-03T00:00:00"/>
    <s v="tier - 3"/>
    <s v="tier - 1"/>
    <s v="R1017"/>
    <x v="11"/>
    <n v="11534.87"/>
  </r>
  <r>
    <s v="Id955"/>
    <s v="Germain"/>
    <n v="31.24"/>
    <n v="7.42"/>
    <s v="Yes"/>
    <s v="No"/>
    <s v="No"/>
    <n v="2"/>
    <s v="No"/>
    <s v="obesity"/>
    <s v="Diabetes"/>
    <d v="1970-07-23T00:00:00"/>
    <s v="tier - 3"/>
    <s v="tier - 1"/>
    <s v="R1012"/>
    <x v="2"/>
    <n v="11530.12"/>
  </r>
  <r>
    <s v="Id956"/>
    <s v="Finecey"/>
    <n v="39.22"/>
    <n v="5.62"/>
    <s v="Yes"/>
    <s v="No"/>
    <s v="No"/>
    <n v="1"/>
    <s v="No"/>
    <s v="obesity"/>
    <s v="Normal"/>
    <d v="1988-06-12T00:00:00"/>
    <s v="tier - 3"/>
    <s v="tier - 1"/>
    <s v="R1026"/>
    <x v="24"/>
    <n v="11524.25"/>
  </r>
  <r>
    <s v="Id957"/>
    <s v="Mendoza"/>
    <n v="24.414999999999999"/>
    <n v="7.16"/>
    <s v="No"/>
    <s v="No"/>
    <s v="No"/>
    <n v="0"/>
    <s v="No"/>
    <s v="Normal weight"/>
    <s v="Diabetes"/>
    <d v="1971-12-19T00:00:00"/>
    <s v="tier - 3"/>
    <s v="tier - 1"/>
    <s v="R1012"/>
    <x v="14"/>
    <n v="11520.1"/>
  </r>
  <r>
    <s v="Id958"/>
    <s v="Roe"/>
    <n v="32.299999999999997"/>
    <n v="9.89"/>
    <s v="No"/>
    <s v="No"/>
    <s v="No"/>
    <n v="0"/>
    <s v="No"/>
    <s v="obesity"/>
    <s v="Diabetes"/>
    <d v="1968-06-24T00:00:00"/>
    <s v="tier - 3"/>
    <s v="tier - 1"/>
    <s v="R1024"/>
    <x v="0"/>
    <n v="11512.41"/>
  </r>
  <r>
    <s v="Id959"/>
    <s v="Webb"/>
    <n v="39.94"/>
    <n v="5.14"/>
    <s v="No"/>
    <s v="No"/>
    <s v="No"/>
    <n v="0"/>
    <s v="No"/>
    <s v="obesity"/>
    <s v="Normal"/>
    <d v="1989-10-06T00:00:00"/>
    <s v="tier - 3"/>
    <s v="tier - 3"/>
    <s v="R1026"/>
    <x v="4"/>
    <n v="11511.61"/>
  </r>
  <r>
    <s v="Id960"/>
    <s v="Stocker"/>
    <n v="30"/>
    <n v="5.61"/>
    <s v="Yes"/>
    <s v="No"/>
    <s v="Yes"/>
    <n v="1"/>
    <s v="No"/>
    <s v="obesity"/>
    <s v="Normal"/>
    <d v="1969-08-11T00:00:00"/>
    <s v="tier - 3"/>
    <s v="tier - 1"/>
    <s v="R1012"/>
    <x v="16"/>
    <n v="11497.69"/>
  </r>
  <r>
    <s v="Id961"/>
    <s v="Jacobson"/>
    <n v="35.340000000000003"/>
    <n v="5.51"/>
    <s v="Yes"/>
    <s v="No"/>
    <s v="Yes"/>
    <n v="1"/>
    <s v="No"/>
    <s v="obesity"/>
    <s v="Normal"/>
    <d v="1983-06-07T00:00:00"/>
    <s v="tier - 3"/>
    <s v="tier - 3"/>
    <s v="R1026"/>
    <x v="37"/>
    <n v="11492.46"/>
  </r>
  <r>
    <s v="Id962"/>
    <s v="Shaw"/>
    <n v="32.204999999999998"/>
    <n v="8.3800000000000008"/>
    <s v="Yes"/>
    <s v="No"/>
    <s v="No"/>
    <n v="2"/>
    <s v="No"/>
    <s v="obesity"/>
    <s v="Diabetes"/>
    <d v="1970-10-13T00:00:00"/>
    <s v="tier - 3"/>
    <s v="tier - 1"/>
    <s v="R1014"/>
    <x v="2"/>
    <n v="11488.32"/>
  </r>
  <r>
    <s v="Id963"/>
    <s v="Goodwin"/>
    <n v="33.880000000000003"/>
    <n v="4.68"/>
    <s v="No"/>
    <s v="yes"/>
    <s v="No"/>
    <n v="1"/>
    <s v="No"/>
    <s v="obesity"/>
    <s v="Normal"/>
    <d v="2004-09-10T00:00:00"/>
    <s v="tier - 3"/>
    <s v="tier - 2"/>
    <s v="R1013"/>
    <x v="41"/>
    <n v="11482.63"/>
  </r>
  <r>
    <s v="Id964"/>
    <s v="Brock"/>
    <n v="26.63"/>
    <n v="4.3600000000000003"/>
    <s v="Yes"/>
    <s v="No"/>
    <s v="No"/>
    <n v="2"/>
    <s v="No"/>
    <s v="Over weight"/>
    <s v="Normal"/>
    <d v="1966-09-07T00:00:00"/>
    <s v="tier - 3"/>
    <s v="tier - 2"/>
    <s v="R1025"/>
    <x v="25"/>
    <n v="11478.14"/>
  </r>
  <r>
    <s v="Id965"/>
    <s v="Papp"/>
    <n v="28.7"/>
    <n v="7.74"/>
    <s v="No"/>
    <s v="No"/>
    <s v="No"/>
    <n v="0"/>
    <s v="No"/>
    <s v="Over weight"/>
    <s v="Diabetes"/>
    <d v="1965-06-23T00:00:00"/>
    <s v="tier - 3"/>
    <s v="tier - 2"/>
    <s v="R1011"/>
    <x v="11"/>
    <n v="11455.28"/>
  </r>
  <r>
    <s v="Id966"/>
    <s v="Siragusa"/>
    <n v="25.65"/>
    <n v="4.05"/>
    <s v="Yes"/>
    <s v="No"/>
    <s v="No"/>
    <n v="2"/>
    <s v="No"/>
    <s v="Over weight"/>
    <s v="Normal"/>
    <d v="1966-06-14T00:00:00"/>
    <s v="tier - 3"/>
    <s v="tier - 1"/>
    <s v="R1012"/>
    <x v="25"/>
    <n v="11454.02"/>
  </r>
  <r>
    <s v="Id967"/>
    <s v="Pizarro"/>
    <n v="36.384999999999998"/>
    <n v="11.49"/>
    <s v="No"/>
    <s v="No"/>
    <s v="No"/>
    <n v="0"/>
    <s v="No"/>
    <s v="obesity"/>
    <s v="Diabetes"/>
    <d v="1971-09-12T00:00:00"/>
    <s v="tier - 3"/>
    <s v="tier - 3"/>
    <s v="R1012"/>
    <x v="14"/>
    <n v="11436.74"/>
  </r>
  <r>
    <s v="Id968"/>
    <s v="Strange"/>
    <n v="34.69"/>
    <n v="5.65"/>
    <s v="No"/>
    <s v="No"/>
    <s v="No"/>
    <n v="0"/>
    <s v="No"/>
    <s v="obesity"/>
    <s v="Normal"/>
    <d v="1980-07-17T00:00:00"/>
    <s v="tier - 3"/>
    <s v="tier - 3"/>
    <s v="R1021"/>
    <x v="26"/>
    <n v="11435.74"/>
  </r>
  <r>
    <s v="Id969"/>
    <s v="Eidinger"/>
    <n v="37.68"/>
    <n v="4.29"/>
    <s v="Yes"/>
    <s v="No"/>
    <s v="No"/>
    <n v="0"/>
    <s v="No"/>
    <s v="obesity"/>
    <s v="Normal"/>
    <d v="1985-06-09T00:00:00"/>
    <s v="tier - 3"/>
    <s v="tier - 1"/>
    <s v="R1012"/>
    <x v="18"/>
    <n v="11419.49"/>
  </r>
  <r>
    <s v="Id970"/>
    <s v="Ginsburg"/>
    <n v="35.49"/>
    <n v="4.74"/>
    <s v="Yes"/>
    <s v="No"/>
    <s v="Yes"/>
    <n v="1"/>
    <s v="No"/>
    <s v="obesity"/>
    <s v="Normal"/>
    <d v="1983-10-23T00:00:00"/>
    <s v="tier - 3"/>
    <s v="tier - 1"/>
    <s v="R1021"/>
    <x v="33"/>
    <n v="11412.02"/>
  </r>
  <r>
    <s v="Id971"/>
    <s v="Truex"/>
    <n v="44.7"/>
    <n v="7.6"/>
    <s v="Yes"/>
    <s v="No"/>
    <s v="No"/>
    <n v="2"/>
    <s v="No"/>
    <s v="obesity"/>
    <s v="Diabetes"/>
    <d v="1970-10-07T00:00:00"/>
    <s v="tier - 3"/>
    <s v="tier - 2"/>
    <s v="R1011"/>
    <x v="2"/>
    <n v="11411.69"/>
  </r>
  <r>
    <s v="Id972"/>
    <s v="Higgins"/>
    <n v="38.380000000000003"/>
    <n v="8.5"/>
    <s v="Yes"/>
    <s v="No"/>
    <s v="No"/>
    <n v="2"/>
    <s v="No"/>
    <s v="obesity"/>
    <s v="Diabetes"/>
    <d v="1970-10-02T00:00:00"/>
    <s v="tier - 3"/>
    <s v="tier - 3"/>
    <s v="R1024"/>
    <x v="2"/>
    <n v="11396.9"/>
  </r>
  <r>
    <s v="Id973"/>
    <s v="McCurdy"/>
    <n v="35.244999999999997"/>
    <n v="11.22"/>
    <s v="Yes"/>
    <s v="No"/>
    <s v="No"/>
    <n v="0"/>
    <s v="No"/>
    <s v="obesity"/>
    <s v="Diabetes"/>
    <d v="1967-12-19T00:00:00"/>
    <s v="tier - 3"/>
    <s v="tier - 1"/>
    <s v="R1018"/>
    <x v="23"/>
    <n v="11394.07"/>
  </r>
  <r>
    <s v="Id974"/>
    <s v="Hughes"/>
    <n v="49.84"/>
    <n v="5.0999999999999996"/>
    <s v="Yes"/>
    <s v="No"/>
    <s v="Yes"/>
    <n v="1"/>
    <s v="No"/>
    <s v="obesity"/>
    <s v="Normal"/>
    <d v="1997-07-28T00:00:00"/>
    <s v="tier - 3"/>
    <s v="tier - 2"/>
    <s v="R1026"/>
    <x v="31"/>
    <n v="11388.27"/>
  </r>
  <r>
    <s v="Id975"/>
    <s v="Varner"/>
    <n v="49.06"/>
    <n v="5.43"/>
    <s v="Yes"/>
    <s v="No"/>
    <s v="No"/>
    <n v="1"/>
    <s v="No"/>
    <s v="obesity"/>
    <s v="Normal"/>
    <d v="1964-06-13T00:00:00"/>
    <s v="tier - 3"/>
    <s v="tier - 2"/>
    <s v="R1013"/>
    <x v="13"/>
    <n v="11381.33"/>
  </r>
  <r>
    <s v="Id976"/>
    <s v="Dahmen"/>
    <n v="30.88"/>
    <n v="5.82"/>
    <s v="No"/>
    <s v="No"/>
    <s v="No"/>
    <n v="2"/>
    <s v="No"/>
    <s v="obesity"/>
    <s v="Prediabetes"/>
    <d v="1972-12-06T00:00:00"/>
    <s v="tier - 3"/>
    <s v="tier - 2"/>
    <s v="R1025"/>
    <x v="29"/>
    <n v="11378.57"/>
  </r>
  <r>
    <s v="Id977"/>
    <s v="Young"/>
    <n v="33.35"/>
    <n v="6.05"/>
    <s v="No"/>
    <s v="No"/>
    <s v="Yes"/>
    <n v="1"/>
    <s v="No"/>
    <s v="obesity"/>
    <s v="Prediabetes"/>
    <d v="1979-06-07T00:00:00"/>
    <s v="tier - 3"/>
    <s v="tier - 1"/>
    <s v="R1026"/>
    <x v="9"/>
    <n v="11369.39"/>
  </r>
  <r>
    <s v="Id978"/>
    <s v="Fraser"/>
    <n v="38"/>
    <n v="6.38"/>
    <s v="Yes"/>
    <s v="No"/>
    <s v="No"/>
    <n v="1"/>
    <s v="No"/>
    <s v="obesity"/>
    <s v="Prediabetes"/>
    <d v="1964-12-13T00:00:00"/>
    <s v="tier - 3"/>
    <s v="tier - 2"/>
    <s v="R1011"/>
    <x v="13"/>
    <n v="11365.95"/>
  </r>
  <r>
    <s v="Id979"/>
    <s v="Deeg"/>
    <n v="36.08"/>
    <n v="5.73"/>
    <s v="Yes"/>
    <s v="No"/>
    <s v="No"/>
    <n v="1"/>
    <s v="No"/>
    <s v="obesity"/>
    <s v="Prediabetes"/>
    <d v="1964-07-03T00:00:00"/>
    <s v="tier - 3"/>
    <s v="tier - 1"/>
    <s v="R1013"/>
    <x v="13"/>
    <n v="11363.28"/>
  </r>
  <r>
    <s v="Id980"/>
    <s v="Robertson"/>
    <n v="35.700000000000003"/>
    <n v="5.47"/>
    <s v="Yes"/>
    <s v="No"/>
    <s v="No"/>
    <n v="1"/>
    <s v="No"/>
    <s v="obesity"/>
    <s v="Normal"/>
    <d v="1964-07-04T00:00:00"/>
    <s v="tier - 3"/>
    <s v="tier - 1"/>
    <s v="R1011"/>
    <x v="13"/>
    <n v="11362.76"/>
  </r>
  <r>
    <s v="Id981"/>
    <s v="Peck"/>
    <n v="34.01"/>
    <n v="11.3"/>
    <s v="No"/>
    <s v="No"/>
    <s v="No"/>
    <n v="0"/>
    <s v="No"/>
    <s v="obesity"/>
    <s v="Diabetes"/>
    <d v="1965-09-26T00:00:00"/>
    <s v="tier - 3"/>
    <s v="tier - 3"/>
    <s v="R1012"/>
    <x v="11"/>
    <n v="11356.66"/>
  </r>
  <r>
    <s v="Id982"/>
    <s v="Burger"/>
    <n v="31.54"/>
    <n v="6.72"/>
    <s v="No"/>
    <s v="No"/>
    <s v="No"/>
    <n v="0"/>
    <s v="No"/>
    <s v="obesity"/>
    <s v="Diabetes"/>
    <d v="1965-11-29T00:00:00"/>
    <s v="tier - 3"/>
    <s v="tier - 1"/>
    <s v="R1012"/>
    <x v="11"/>
    <n v="11353.23"/>
  </r>
  <r>
    <s v="Id983"/>
    <s v="Blain"/>
    <n v="23.3"/>
    <n v="5.36"/>
    <s v="Yes"/>
    <s v="No"/>
    <s v="No"/>
    <n v="1"/>
    <s v="No"/>
    <s v="Normal weight"/>
    <s v="Normal"/>
    <d v="1964-07-12T00:00:00"/>
    <s v="tier - 3"/>
    <s v="tier - 3"/>
    <s v="R1011"/>
    <x v="13"/>
    <n v="11345.52"/>
  </r>
  <r>
    <s v="Id984"/>
    <s v="Winters"/>
    <n v="27.75"/>
    <n v="9.8800000000000008"/>
    <s v="No"/>
    <s v="No"/>
    <s v="No"/>
    <n v="0"/>
    <s v="No"/>
    <s v="Over weight"/>
    <s v="Diabetes"/>
    <d v="1968-11-02T00:00:00"/>
    <s v="tier - 3"/>
    <s v="tier - 2"/>
    <s v="R1025"/>
    <x v="0"/>
    <n v="11344.32"/>
  </r>
  <r>
    <s v="Id985"/>
    <s v="McCue"/>
    <n v="42.46"/>
    <n v="4.1100000000000003"/>
    <s v="No"/>
    <s v="No"/>
    <s v="No"/>
    <n v="0"/>
    <s v="No"/>
    <s v="obesity"/>
    <s v="Normal"/>
    <d v="1989-08-19T00:00:00"/>
    <s v="tier - 3"/>
    <s v="tier - 3"/>
    <s v="R1013"/>
    <x v="4"/>
    <n v="11326.71"/>
  </r>
  <r>
    <s v="Id986"/>
    <s v="Webster"/>
    <n v="54.47"/>
    <n v="7.48"/>
    <s v="No"/>
    <s v="No"/>
    <s v="No"/>
    <n v="0"/>
    <s v="No"/>
    <s v="obesity"/>
    <s v="Diabetes"/>
    <d v="2002-09-20T00:00:00"/>
    <s v="tier - 3"/>
    <s v="tier - 3"/>
    <s v="R1012"/>
    <x v="43"/>
    <n v="11321.49"/>
  </r>
  <r>
    <s v="Id987"/>
    <s v="Anderson"/>
    <n v="24.93"/>
    <n v="9.18"/>
    <s v="Yes"/>
    <s v="No"/>
    <s v="Yes"/>
    <n v="1"/>
    <s v="No"/>
    <s v="Over weight"/>
    <s v="Diabetes"/>
    <d v="1963-07-11T00:00:00"/>
    <s v="tier - 3"/>
    <s v="tier - 1"/>
    <s v="R1012"/>
    <x v="8"/>
    <n v="11319.12"/>
  </r>
  <r>
    <s v="Id988"/>
    <s v="Chiappone"/>
    <n v="48.12"/>
    <n v="4.51"/>
    <s v="Yes"/>
    <s v="No"/>
    <s v="No"/>
    <n v="1"/>
    <s v="No"/>
    <s v="obesity"/>
    <s v="Normal"/>
    <d v="1995-12-10T00:00:00"/>
    <s v="tier - 3"/>
    <s v="tier - 2"/>
    <s v="R1026"/>
    <x v="40"/>
    <n v="11318.57"/>
  </r>
  <r>
    <s v="Id989"/>
    <s v="Opie"/>
    <n v="24.91"/>
    <n v="7.33"/>
    <s v="Yes"/>
    <s v="No"/>
    <s v="Yes"/>
    <n v="1"/>
    <s v="No"/>
    <s v="Over weight"/>
    <s v="Diabetes"/>
    <d v="1963-11-22T00:00:00"/>
    <s v="tier - 3"/>
    <s v="tier - 3"/>
    <s v="R1012"/>
    <x v="8"/>
    <n v="11312.33"/>
  </r>
  <r>
    <s v="Id990"/>
    <s v="Donnelly"/>
    <n v="27.645"/>
    <n v="10.56"/>
    <s v="No"/>
    <s v="No"/>
    <s v="No"/>
    <n v="0"/>
    <s v="No"/>
    <s v="Over weight"/>
    <s v="Diabetes"/>
    <d v="1968-10-06T00:00:00"/>
    <s v="tier - 3"/>
    <s v="tier - 1"/>
    <s v="R1012"/>
    <x v="0"/>
    <n v="11305.93"/>
  </r>
  <r>
    <s v="Id991"/>
    <s v="Rall"/>
    <n v="33.700000000000003"/>
    <n v="4.01"/>
    <s v="No"/>
    <s v="No"/>
    <s v="No"/>
    <n v="2"/>
    <s v="No"/>
    <s v="obesity"/>
    <s v="Normal"/>
    <d v="1972-09-25T00:00:00"/>
    <s v="tier - 3"/>
    <s v="tier - 2"/>
    <s v="R1011"/>
    <x v="29"/>
    <n v="11299.34"/>
  </r>
  <r>
    <s v="Id992"/>
    <s v="Mitchell"/>
    <n v="38.93"/>
    <n v="5.64"/>
    <s v="Yes"/>
    <s v="No"/>
    <s v="No"/>
    <n v="1"/>
    <s v="No"/>
    <s v="obesity"/>
    <s v="Normal"/>
    <d v="1988-11-14T00:00:00"/>
    <s v="tier - 3"/>
    <s v="tier - 1"/>
    <s v="R1022"/>
    <x v="24"/>
    <n v="11294.57"/>
  </r>
  <r>
    <s v="Id993"/>
    <s v="Chen"/>
    <n v="32.774999999999999"/>
    <n v="8.02"/>
    <s v="Yes"/>
    <s v="No"/>
    <s v="No"/>
    <n v="2"/>
    <s v="No"/>
    <s v="obesity"/>
    <s v="Diabetes"/>
    <d v="1970-06-22T00:00:00"/>
    <s v="tier - 3"/>
    <s v="tier - 1"/>
    <s v="R1012"/>
    <x v="2"/>
    <n v="11289.11"/>
  </r>
  <r>
    <s v="Id994"/>
    <s v="Tufaro"/>
    <n v="29.83"/>
    <n v="7.2"/>
    <s v="Yes"/>
    <s v="No"/>
    <s v="No"/>
    <n v="0"/>
    <s v="No"/>
    <s v="Over weight"/>
    <s v="Diabetes"/>
    <d v="1967-06-14T00:00:00"/>
    <s v="tier - 3"/>
    <s v="tier - 3"/>
    <s v="R1024"/>
    <x v="23"/>
    <n v="11286.54"/>
  </r>
  <r>
    <s v="Id995"/>
    <s v="Peters"/>
    <n v="28.31"/>
    <n v="4.55"/>
    <s v="No"/>
    <s v="yes"/>
    <s v="No"/>
    <n v="1"/>
    <s v="No"/>
    <s v="Over weight"/>
    <s v="Normal"/>
    <d v="2004-10-04T00:00:00"/>
    <s v="tier - 3"/>
    <s v="tier - 2"/>
    <s v="R1019"/>
    <x v="41"/>
    <n v="11272.33"/>
  </r>
  <r>
    <s v="Id996"/>
    <s v="Susedik"/>
    <n v="29.79"/>
    <n v="9.0299999999999994"/>
    <s v="No"/>
    <s v="No"/>
    <s v="No"/>
    <n v="0"/>
    <s v="No"/>
    <s v="Over weight"/>
    <s v="Diabetes"/>
    <d v="1971-12-26T00:00:00"/>
    <s v="tier - 3"/>
    <s v="tier - 1"/>
    <s v="R1025"/>
    <x v="14"/>
    <n v="11265.71"/>
  </r>
  <r>
    <s v="Id997"/>
    <s v="Garcia"/>
    <n v="36.6"/>
    <n v="5.2"/>
    <s v="Yes"/>
    <s v="No"/>
    <s v="Yes"/>
    <n v="1"/>
    <s v="No"/>
    <s v="obesity"/>
    <s v="Normal"/>
    <d v="1969-10-11T00:00:00"/>
    <s v="tier - 3"/>
    <s v="tier - 2"/>
    <s v="R1011"/>
    <x v="16"/>
    <n v="11264.54"/>
  </r>
  <r>
    <s v="Id998"/>
    <s v="Deady"/>
    <n v="35.93"/>
    <n v="8.3000000000000007"/>
    <s v="Yes"/>
    <s v="No"/>
    <s v="No"/>
    <n v="0"/>
    <s v="No"/>
    <s v="obesity"/>
    <s v="Diabetes"/>
    <d v="1981-10-02T00:00:00"/>
    <s v="tier - 3"/>
    <s v="tier - 1"/>
    <s v="R1026"/>
    <x v="36"/>
    <n v="11255.29"/>
  </r>
  <r>
    <s v="Id999"/>
    <s v="Campbell"/>
    <n v="28.6"/>
    <n v="5.56"/>
    <s v="Yes"/>
    <s v="No"/>
    <s v="Yes"/>
    <n v="1"/>
    <s v="No"/>
    <s v="Over weight"/>
    <s v="Normal"/>
    <d v="1969-08-20T00:00:00"/>
    <s v="tier - 3"/>
    <s v="tier - 1"/>
    <s v="R1011"/>
    <x v="16"/>
    <n v="11253.42"/>
  </r>
  <r>
    <s v="Id1000"/>
    <s v="Schaefer"/>
    <n v="39.17"/>
    <n v="4.1500000000000004"/>
    <s v="No"/>
    <s v="No"/>
    <s v="No"/>
    <n v="0"/>
    <s v="No"/>
    <s v="obesity"/>
    <s v="Normal"/>
    <d v="1989-12-17T00:00:00"/>
    <s v="tier - 3"/>
    <s v="tier - 2"/>
    <s v="R1026"/>
    <x v="4"/>
    <n v="11250.43"/>
  </r>
  <r>
    <s v="Id1001"/>
    <s v="D'Alessandro"/>
    <n v="26.41"/>
    <n v="5.99"/>
    <s v="Yes"/>
    <s v="No"/>
    <s v="Yes"/>
    <n v="1"/>
    <s v="No"/>
    <s v="Over weight"/>
    <s v="Prediabetes"/>
    <d v="1969-12-30T00:00:00"/>
    <s v="tier - 3"/>
    <s v="tier - 1"/>
    <s v="R1016"/>
    <x v="16"/>
    <n v="11244.38"/>
  </r>
  <r>
    <s v="Id1002"/>
    <s v="Wyss"/>
    <n v="30.63"/>
    <n v="5.8"/>
    <s v="Yes"/>
    <s v="No"/>
    <s v="No"/>
    <n v="0"/>
    <s v="No"/>
    <s v="obesity"/>
    <s v="Prediabetes"/>
    <d v="1976-06-28T00:00:00"/>
    <s v="tier - 3"/>
    <s v="tier - 2"/>
    <s v="R1025"/>
    <x v="17"/>
    <n v="11217.35"/>
  </r>
  <r>
    <s v="Id1003"/>
    <s v="Rose"/>
    <n v="31.73"/>
    <n v="7.32"/>
    <s v="Yes"/>
    <s v="No"/>
    <s v="No"/>
    <n v="2"/>
    <s v="No"/>
    <s v="obesity"/>
    <s v="Diabetes"/>
    <d v="1970-06-14T00:00:00"/>
    <s v="tier - 3"/>
    <s v="tier - 2"/>
    <s v="R1012"/>
    <x v="2"/>
    <n v="11187.66"/>
  </r>
  <r>
    <s v="Id1004"/>
    <s v="Hopper"/>
    <n v="30.7"/>
    <n v="5.16"/>
    <s v="No"/>
    <s v="No"/>
    <s v="No"/>
    <n v="2"/>
    <s v="No"/>
    <s v="obesity"/>
    <s v="Normal"/>
    <d v="1972-09-03T00:00:00"/>
    <s v="tier - 3"/>
    <s v="tier - 2"/>
    <s v="R1021"/>
    <x v="29"/>
    <n v="11186.2"/>
  </r>
  <r>
    <s v="Id1005"/>
    <s v="Finneran"/>
    <n v="25.934999999999999"/>
    <n v="5.96"/>
    <s v="Yes"/>
    <s v="No"/>
    <s v="No"/>
    <n v="2"/>
    <s v="No"/>
    <s v="Over weight"/>
    <s v="Prediabetes"/>
    <d v="1966-08-06T00:00:00"/>
    <s v="tier - 3"/>
    <s v="tier - 1"/>
    <s v="R1016"/>
    <x v="25"/>
    <n v="11165.42"/>
  </r>
  <r>
    <s v="Id1006"/>
    <s v="Basham"/>
    <n v="35.9"/>
    <n v="4.8499999999999996"/>
    <s v="Yes"/>
    <s v="No"/>
    <s v="Yes"/>
    <n v="1"/>
    <s v="No"/>
    <s v="obesity"/>
    <s v="Normal"/>
    <d v="1969-06-25T00:00:00"/>
    <s v="tier - 3"/>
    <s v="tier - 2"/>
    <s v="R1011"/>
    <x v="16"/>
    <n v="11163.57"/>
  </r>
  <r>
    <s v="Id1007"/>
    <s v="Inman"/>
    <n v="26.7"/>
    <n v="5.09"/>
    <s v="Yes"/>
    <s v="No"/>
    <s v="Yes"/>
    <n v="1"/>
    <s v="No"/>
    <s v="Over weight"/>
    <s v="Normal"/>
    <d v="1969-11-30T00:00:00"/>
    <s v="tier - 3"/>
    <s v="tier - 2"/>
    <s v="R1011"/>
    <x v="16"/>
    <n v="11150.78"/>
  </r>
  <r>
    <s v="Id1008"/>
    <s v="Oscal"/>
    <n v="33.71"/>
    <n v="4.9400000000000004"/>
    <s v="No"/>
    <s v="No"/>
    <s v="No"/>
    <n v="0"/>
    <s v="No"/>
    <s v="obesity"/>
    <s v="Normal"/>
    <d v="1980-08-20T00:00:00"/>
    <s v="tier - 3"/>
    <s v="tier - 1"/>
    <s v="R1021"/>
    <x v="26"/>
    <n v="11103.33"/>
  </r>
  <r>
    <s v="Id1009"/>
    <s v="Craft"/>
    <n v="41.91"/>
    <n v="4.92"/>
    <s v="Yes"/>
    <s v="No"/>
    <s v="No"/>
    <n v="2"/>
    <s v="No"/>
    <s v="obesity"/>
    <s v="Normal"/>
    <d v="1966-07-05T00:00:00"/>
    <s v="tier - 3"/>
    <s v="tier - 1"/>
    <s v="R1013"/>
    <x v="25"/>
    <n v="11093.62"/>
  </r>
  <r>
    <s v="Id1010"/>
    <s v="Kebede"/>
    <n v="39.82"/>
    <n v="6.05"/>
    <s v="Yes"/>
    <s v="No"/>
    <s v="No"/>
    <n v="2"/>
    <s v="No"/>
    <s v="obesity"/>
    <s v="Prediabetes"/>
    <d v="1966-09-09T00:00:00"/>
    <s v="tier - 3"/>
    <s v="tier - 1"/>
    <s v="R1013"/>
    <x v="25"/>
    <n v="11090.72"/>
  </r>
  <r>
    <s v="Id1011"/>
    <s v="Strobel"/>
    <n v="28.12"/>
    <n v="4.67"/>
    <s v="No"/>
    <s v="No"/>
    <s v="No"/>
    <n v="2"/>
    <s v="No"/>
    <s v="Over weight"/>
    <s v="Normal"/>
    <d v="1972-10-07T00:00:00"/>
    <s v="tier - 3"/>
    <s v="tier - 2"/>
    <s v="R1012"/>
    <x v="29"/>
    <n v="11085.59"/>
  </r>
  <r>
    <s v="Id1012"/>
    <s v="Dalton"/>
    <n v="26.98"/>
    <n v="9.81"/>
    <s v="Yes"/>
    <s v="No"/>
    <s v="No"/>
    <n v="0"/>
    <s v="No"/>
    <s v="Over weight"/>
    <s v="Diabetes"/>
    <d v="1967-09-04T00:00:00"/>
    <s v="tier - 3"/>
    <s v="tier - 2"/>
    <s v="R1012"/>
    <x v="23"/>
    <n v="11082.58"/>
  </r>
  <r>
    <s v="Id1013"/>
    <s v="Morimoto"/>
    <n v="27.2"/>
    <n v="6.06"/>
    <s v="Yes"/>
    <s v="No"/>
    <s v="No"/>
    <n v="2"/>
    <s v="No"/>
    <s v="Over weight"/>
    <s v="Prediabetes"/>
    <d v="1966-11-20T00:00:00"/>
    <s v="tier - 3"/>
    <s v="tier - 3"/>
    <s v="R1011"/>
    <x v="25"/>
    <n v="11073.18"/>
  </r>
  <r>
    <s v="Id1014"/>
    <s v="Manlove"/>
    <n v="25.3"/>
    <n v="5.19"/>
    <s v="Yes"/>
    <s v="No"/>
    <s v="No"/>
    <n v="2"/>
    <s v="No"/>
    <s v="Over weight"/>
    <s v="Normal"/>
    <d v="1966-11-07T00:00:00"/>
    <s v="tier - 3"/>
    <s v="tier - 3"/>
    <s v="R1011"/>
    <x v="25"/>
    <n v="11070.54"/>
  </r>
  <r>
    <s v="Id1015"/>
    <s v="Madzik"/>
    <n v="30.25"/>
    <n v="10.16"/>
    <s v="No"/>
    <s v="No"/>
    <s v="No"/>
    <n v="0"/>
    <s v="No"/>
    <s v="obesity"/>
    <s v="Diabetes"/>
    <d v="1971-11-09T00:00:00"/>
    <s v="tier - 3"/>
    <s v="tier - 2"/>
    <s v="R1012"/>
    <x v="14"/>
    <n v="11068.77"/>
  </r>
  <r>
    <s v="Id1016"/>
    <s v="Hobson"/>
    <n v="54"/>
    <n v="4.68"/>
    <s v="Yes"/>
    <s v="yes"/>
    <s v="No"/>
    <n v="2"/>
    <s v="No"/>
    <s v="obesity"/>
    <s v="Normal"/>
    <d v="2000-09-18T00:00:00"/>
    <s v="tier - 3"/>
    <s v="tier - 1"/>
    <s v="R1011"/>
    <x v="22"/>
    <n v="11068.7"/>
  </r>
  <r>
    <s v="Id1017"/>
    <s v="Reyes"/>
    <n v="51.86"/>
    <n v="5.32"/>
    <s v="Yes"/>
    <s v="No"/>
    <s v="No"/>
    <n v="0"/>
    <s v="No"/>
    <s v="obesity"/>
    <s v="Normal"/>
    <d v="2001-12-17T00:00:00"/>
    <s v="tier - 3"/>
    <s v="tier - 1"/>
    <s v="R1026"/>
    <x v="47"/>
    <n v="11046.02"/>
  </r>
  <r>
    <s v="Id1018"/>
    <s v="Tierney"/>
    <n v="31.39"/>
    <n v="6.99"/>
    <s v="No"/>
    <s v="No"/>
    <s v="No"/>
    <n v="0"/>
    <s v="No"/>
    <s v="obesity"/>
    <s v="Diabetes"/>
    <d v="1974-08-30T00:00:00"/>
    <s v="tier - 3"/>
    <s v="tier - 2"/>
    <s v="R1025"/>
    <x v="20"/>
    <n v="11037.85"/>
  </r>
  <r>
    <s v="Id1019"/>
    <s v="Gabris"/>
    <n v="39.97"/>
    <n v="5.55"/>
    <s v="No"/>
    <s v="No"/>
    <s v="No"/>
    <n v="0"/>
    <s v="No"/>
    <s v="obesity"/>
    <s v="Normal"/>
    <d v="1989-10-25T00:00:00"/>
    <s v="tier - 3"/>
    <s v="tier - 1"/>
    <s v="R1012"/>
    <x v="4"/>
    <n v="11037.51"/>
  </r>
  <r>
    <s v="Id1020"/>
    <s v="Howard"/>
    <n v="41.23"/>
    <n v="6.94"/>
    <s v="No"/>
    <s v="No"/>
    <s v="No"/>
    <n v="0"/>
    <s v="No"/>
    <s v="obesity"/>
    <s v="Diabetes"/>
    <d v="1974-12-10T00:00:00"/>
    <s v="tier - 3"/>
    <s v="tier - 3"/>
    <s v="R1012"/>
    <x v="20"/>
    <n v="11033.66"/>
  </r>
  <r>
    <s v="Id1021"/>
    <s v="Kallay"/>
    <n v="49.45"/>
    <n v="4.2"/>
    <s v="Yes"/>
    <s v="No"/>
    <s v="No"/>
    <n v="0"/>
    <s v="No"/>
    <s v="obesity"/>
    <s v="Normal"/>
    <d v="1996-07-21T00:00:00"/>
    <s v="tier - 3"/>
    <s v="tier - 3"/>
    <s v="R1012"/>
    <x v="45"/>
    <n v="11028.56"/>
  </r>
  <r>
    <s v="Id1022"/>
    <s v="Leguizamo"/>
    <n v="41.04"/>
    <n v="5.59"/>
    <s v="No"/>
    <s v="No"/>
    <s v="No"/>
    <n v="0"/>
    <s v="No"/>
    <s v="obesity"/>
    <s v="Normal"/>
    <d v="1991-06-26T00:00:00"/>
    <s v="tier - 3"/>
    <s v="tier - 2"/>
    <s v="R1012"/>
    <x v="42"/>
    <n v="11018.05"/>
  </r>
  <r>
    <s v="Id1023"/>
    <s v="Escartin"/>
    <n v="27.93"/>
    <n v="9.9600000000000009"/>
    <s v="No"/>
    <s v="No"/>
    <s v="No"/>
    <n v="0"/>
    <s v="No"/>
    <s v="Over weight"/>
    <s v="Diabetes"/>
    <d v="1974-12-15T00:00:00"/>
    <s v="tier - 3"/>
    <s v="tier - 1"/>
    <s v="R1012"/>
    <x v="20"/>
    <n v="11015.17"/>
  </r>
  <r>
    <s v="Id1024"/>
    <s v="Chorey"/>
    <n v="21.01"/>
    <n v="7.37"/>
    <s v="No"/>
    <s v="No"/>
    <s v="No"/>
    <n v="0"/>
    <s v="No"/>
    <s v="Normal weight"/>
    <s v="Diabetes"/>
    <d v="1968-10-24T00:00:00"/>
    <s v="tier - 3"/>
    <s v="tier - 1"/>
    <s v="R1013"/>
    <x v="0"/>
    <n v="11013.71"/>
  </r>
  <r>
    <s v="Id1025"/>
    <s v="McVay"/>
    <n v="52.37"/>
    <n v="5.0599999999999996"/>
    <s v="Yes"/>
    <s v="yes"/>
    <s v="No"/>
    <n v="2"/>
    <s v="No"/>
    <s v="obesity"/>
    <s v="Normal"/>
    <d v="2000-09-17T00:00:00"/>
    <s v="tier - 3"/>
    <s v="tier - 3"/>
    <s v="R1012"/>
    <x v="22"/>
    <n v="10991.58"/>
  </r>
  <r>
    <s v="Id1026"/>
    <s v="Vinson"/>
    <n v="40.369999999999997"/>
    <n v="8.2100000000000009"/>
    <s v="No"/>
    <s v="No"/>
    <s v="No"/>
    <n v="0"/>
    <s v="No"/>
    <s v="obesity"/>
    <s v="Diabetes"/>
    <d v="1965-12-18T00:00:00"/>
    <s v="tier - 3"/>
    <s v="tier - 3"/>
    <s v="R1013"/>
    <x v="11"/>
    <n v="10982.5"/>
  </r>
  <r>
    <s v="Id1027"/>
    <s v="Astrike-Davis"/>
    <n v="41.47"/>
    <n v="10.34"/>
    <s v="No"/>
    <s v="No"/>
    <s v="No"/>
    <n v="2"/>
    <s v="No"/>
    <s v="obesity"/>
    <s v="Diabetes"/>
    <d v="1973-10-21T00:00:00"/>
    <s v="tier - 3"/>
    <s v="tier - 1"/>
    <s v="R1013"/>
    <x v="30"/>
    <n v="10977.21"/>
  </r>
  <r>
    <s v="Id1028"/>
    <s v="Harder"/>
    <n v="33.725000000000001"/>
    <n v="5.51"/>
    <s v="Yes"/>
    <s v="No"/>
    <s v="No"/>
    <n v="2"/>
    <s v="No"/>
    <s v="obesity"/>
    <s v="Normal"/>
    <d v="1966-07-09T00:00:00"/>
    <s v="tier - 3"/>
    <s v="tier - 2"/>
    <s v="R1012"/>
    <x v="25"/>
    <n v="10976.25"/>
  </r>
  <r>
    <s v="Id1029"/>
    <s v="Bell"/>
    <n v="28.1"/>
    <n v="11.2"/>
    <s v="No"/>
    <s v="No"/>
    <s v="No"/>
    <n v="0"/>
    <s v="No"/>
    <s v="Over weight"/>
    <s v="Diabetes"/>
    <d v="1965-06-19T00:00:00"/>
    <s v="tier - 3"/>
    <s v="tier - 2"/>
    <s v="R1011"/>
    <x v="11"/>
    <n v="10965.45"/>
  </r>
  <r>
    <s v="Id1030"/>
    <s v="Dawes"/>
    <n v="37.43"/>
    <n v="4.3499999999999996"/>
    <s v="Yes"/>
    <s v="No"/>
    <s v="Yes"/>
    <n v="1"/>
    <s v="No"/>
    <s v="obesity"/>
    <s v="Normal"/>
    <d v="1969-08-14T00:00:00"/>
    <s v="tier - 3"/>
    <s v="tier - 3"/>
    <s v="R1012"/>
    <x v="16"/>
    <n v="10959.69"/>
  </r>
  <r>
    <s v="Id1031"/>
    <s v="Larios"/>
    <n v="23.7"/>
    <n v="10.45"/>
    <s v="No"/>
    <s v="No"/>
    <s v="No"/>
    <n v="0"/>
    <s v="No"/>
    <s v="Normal weight"/>
    <s v="Diabetes"/>
    <d v="1965-12-04T00:00:00"/>
    <s v="tier - 3"/>
    <s v="tier - 3"/>
    <s v="R1011"/>
    <x v="11"/>
    <n v="10959.33"/>
  </r>
  <r>
    <s v="Id1032"/>
    <s v="Yaremczuk"/>
    <n v="24.795000000000002"/>
    <n v="4.07"/>
    <s v="Yes"/>
    <s v="No"/>
    <s v="Yes"/>
    <n v="1"/>
    <s v="No"/>
    <s v="Normal weight"/>
    <s v="Normal"/>
    <d v="1969-11-10T00:00:00"/>
    <s v="tier - 3"/>
    <s v="tier - 3"/>
    <s v="R1012"/>
    <x v="16"/>
    <n v="10942.13"/>
  </r>
  <r>
    <s v="Id1033"/>
    <s v="Knight"/>
    <n v="31.9"/>
    <n v="8.34"/>
    <s v="No"/>
    <s v="No"/>
    <s v="No"/>
    <n v="0"/>
    <s v="No"/>
    <s v="obesity"/>
    <s v="Diabetes"/>
    <d v="1968-11-12T00:00:00"/>
    <s v="tier - 3"/>
    <s v="tier - 3"/>
    <s v="R1013"/>
    <x v="0"/>
    <n v="10928.85"/>
  </r>
  <r>
    <s v="Id1034"/>
    <s v="Eversman"/>
    <n v="32.68"/>
    <n v="7.41"/>
    <s v="No"/>
    <s v="No"/>
    <s v="No"/>
    <n v="0"/>
    <s v="No"/>
    <s v="obesity"/>
    <s v="Diabetes"/>
    <d v="1968-11-13T00:00:00"/>
    <s v="tier - 3"/>
    <s v="tier - 1"/>
    <s v="R1024"/>
    <x v="0"/>
    <n v="10923.93"/>
  </r>
  <r>
    <s v="Id1035"/>
    <s v="Hickory"/>
    <n v="47.13"/>
    <n v="4.3099999999999996"/>
    <s v="No"/>
    <s v="No"/>
    <s v="No"/>
    <n v="0"/>
    <s v="No"/>
    <s v="obesity"/>
    <s v="Normal"/>
    <d v="1994-09-06T00:00:00"/>
    <s v="tier - 3"/>
    <s v="tier - 3"/>
    <s v="R1012"/>
    <x v="6"/>
    <n v="10886.66"/>
  </r>
  <r>
    <s v="Id1036"/>
    <s v="Mooney"/>
    <n v="36.67"/>
    <n v="10.83"/>
    <s v="No"/>
    <s v="No"/>
    <s v="No"/>
    <n v="0"/>
    <s v="No"/>
    <s v="obesity"/>
    <s v="Diabetes"/>
    <d v="1971-12-20T00:00:00"/>
    <s v="tier - 3"/>
    <s v="tier - 3"/>
    <s v="R1012"/>
    <x v="14"/>
    <n v="10848.13"/>
  </r>
  <r>
    <s v="Id1037"/>
    <s v="Craighead"/>
    <n v="33.630000000000003"/>
    <n v="11.31"/>
    <s v="No"/>
    <s v="No"/>
    <s v="No"/>
    <n v="0"/>
    <s v="No"/>
    <s v="obesity"/>
    <s v="Diabetes"/>
    <d v="1968-07-28T00:00:00"/>
    <s v="tier - 3"/>
    <s v="tier - 3"/>
    <s v="R1012"/>
    <x v="0"/>
    <n v="10825.25"/>
  </r>
  <r>
    <s v="Id1038"/>
    <s v="Gardner"/>
    <n v="32.67"/>
    <n v="11.81"/>
    <s v="Yes"/>
    <s v="No"/>
    <s v="No"/>
    <n v="0"/>
    <s v="No"/>
    <s v="obesity"/>
    <s v="Diabetes"/>
    <d v="1967-10-02T00:00:00"/>
    <s v="tier - 3"/>
    <s v="tier - 2"/>
    <s v="R1013"/>
    <x v="23"/>
    <n v="10807.49"/>
  </r>
  <r>
    <s v="Id1039"/>
    <s v="Lohrenz"/>
    <n v="33.299999999999997"/>
    <n v="8.26"/>
    <s v="Yes"/>
    <s v="No"/>
    <s v="No"/>
    <n v="2"/>
    <s v="No"/>
    <s v="obesity"/>
    <s v="Diabetes"/>
    <d v="1970-12-18T00:00:00"/>
    <s v="tier - 3"/>
    <s v="tier - 2"/>
    <s v="R1011"/>
    <x v="2"/>
    <n v="10806.84"/>
  </r>
  <r>
    <s v="Id1040"/>
    <s v="Demise"/>
    <n v="30.78"/>
    <n v="10.74"/>
    <s v="Yes"/>
    <s v="No"/>
    <s v="No"/>
    <n v="2"/>
    <s v="No"/>
    <s v="obesity"/>
    <s v="Diabetes"/>
    <d v="1970-10-28T00:00:00"/>
    <s v="tier - 3"/>
    <s v="tier - 2"/>
    <s v="R1023"/>
    <x v="2"/>
    <n v="10797.34"/>
  </r>
  <r>
    <s v="Id1041"/>
    <s v="Nelson"/>
    <n v="28.975000000000001"/>
    <n v="7.69"/>
    <s v="Yes"/>
    <s v="No"/>
    <s v="No"/>
    <n v="0"/>
    <s v="No"/>
    <s v="Over weight"/>
    <s v="Diabetes"/>
    <d v="1967-10-23T00:00:00"/>
    <s v="tier - 3"/>
    <s v="tier - 1"/>
    <s v="R1019"/>
    <x v="23"/>
    <n v="10796.35"/>
  </r>
  <r>
    <s v="Id1042"/>
    <s v="Guitard"/>
    <n v="33.4"/>
    <n v="4.84"/>
    <s v="No"/>
    <s v="No"/>
    <s v="No"/>
    <n v="0"/>
    <s v="No"/>
    <s v="obesity"/>
    <s v="Normal"/>
    <d v="1999-12-24T00:00:00"/>
    <s v="tier - 3"/>
    <s v="tier - 1"/>
    <s v="R1011"/>
    <x v="35"/>
    <n v="10795.94"/>
  </r>
  <r>
    <s v="Id1043"/>
    <s v="Navas"/>
    <n v="21.5"/>
    <n v="9.77"/>
    <s v="Yes"/>
    <s v="No"/>
    <s v="No"/>
    <n v="0"/>
    <s v="No"/>
    <s v="Normal weight"/>
    <s v="Diabetes"/>
    <d v="1967-11-11T00:00:00"/>
    <s v="tier - 3"/>
    <s v="tier - 2"/>
    <s v="R1011"/>
    <x v="23"/>
    <n v="10791.96"/>
  </r>
  <r>
    <s v="Id1044"/>
    <s v="Ptucha"/>
    <n v="38.14"/>
    <n v="5.84"/>
    <s v="No"/>
    <s v="No"/>
    <s v="No"/>
    <n v="0"/>
    <s v="No"/>
    <s v="obesity"/>
    <s v="Prediabetes"/>
    <d v="1989-11-25T00:00:00"/>
    <s v="tier - 3"/>
    <s v="tier - 2"/>
    <s v="R1022"/>
    <x v="4"/>
    <n v="10769.75"/>
  </r>
  <r>
    <s v="Id1045"/>
    <s v="Kirouac"/>
    <n v="35.42"/>
    <n v="8.6999999999999993"/>
    <s v="Yes"/>
    <s v="No"/>
    <s v="No"/>
    <n v="1"/>
    <s v="No"/>
    <s v="obesity"/>
    <s v="Diabetes"/>
    <d v="1986-08-29T00:00:00"/>
    <s v="tier - 3"/>
    <s v="tier - 1"/>
    <s v="R1026"/>
    <x v="27"/>
    <n v="10749.02"/>
  </r>
  <r>
    <s v="Id1046"/>
    <s v="Toews"/>
    <n v="35.625"/>
    <n v="10.79"/>
    <s v="No"/>
    <s v="No"/>
    <s v="No"/>
    <n v="0"/>
    <s v="No"/>
    <s v="obesity"/>
    <s v="Diabetes"/>
    <d v="1974-12-09T00:00:00"/>
    <s v="tier - 3"/>
    <s v="tier - 1"/>
    <s v="R1016"/>
    <x v="20"/>
    <n v="10736.87"/>
  </r>
  <r>
    <s v="Id1047"/>
    <s v="Perry"/>
    <n v="45.51"/>
    <n v="4.32"/>
    <s v="No"/>
    <s v="No"/>
    <s v="No"/>
    <n v="1"/>
    <s v="No"/>
    <s v="obesity"/>
    <s v="Normal"/>
    <d v="1992-06-25T00:00:00"/>
    <s v="tier - 3"/>
    <s v="tier - 1"/>
    <s v="R1012"/>
    <x v="34"/>
    <n v="10719.57"/>
  </r>
  <r>
    <s v="Id1048"/>
    <s v="Kretz"/>
    <n v="37.1"/>
    <n v="7.19"/>
    <s v="Yes"/>
    <s v="No"/>
    <s v="No"/>
    <n v="0"/>
    <s v="No"/>
    <s v="obesity"/>
    <s v="Diabetes"/>
    <d v="1967-10-05T00:00:00"/>
    <s v="tier - 3"/>
    <s v="tier - 3"/>
    <s v="R1011"/>
    <x v="23"/>
    <n v="10713.64"/>
  </r>
  <r>
    <s v="Id1049"/>
    <s v="Hempel"/>
    <n v="30.5"/>
    <n v="11.94"/>
    <s v="Yes"/>
    <s v="No"/>
    <s v="No"/>
    <n v="0"/>
    <s v="No"/>
    <s v="obesity"/>
    <s v="Diabetes"/>
    <d v="1967-07-30T00:00:00"/>
    <s v="tier - 3"/>
    <s v="tier - 2"/>
    <s v="R1011"/>
    <x v="23"/>
    <n v="10704.47"/>
  </r>
  <r>
    <s v="Id1050"/>
    <s v="McBroom"/>
    <n v="28.16"/>
    <n v="5.56"/>
    <s v="No"/>
    <s v="No"/>
    <s v="No"/>
    <n v="2"/>
    <s v="No"/>
    <s v="Over weight"/>
    <s v="Normal"/>
    <d v="1972-10-24T00:00:00"/>
    <s v="tier - 3"/>
    <s v="tier - 3"/>
    <s v="R1013"/>
    <x v="29"/>
    <n v="10702.64"/>
  </r>
  <r>
    <s v="Id1051"/>
    <s v="Yoo"/>
    <n v="29.1"/>
    <n v="5.64"/>
    <s v="Yes"/>
    <s v="No"/>
    <s v="No"/>
    <n v="0"/>
    <s v="No"/>
    <s v="Over weight"/>
    <s v="Normal"/>
    <d v="1976-09-30T00:00:00"/>
    <s v="tier - 3"/>
    <s v="tier - 1"/>
    <s v="R1025"/>
    <x v="17"/>
    <n v="10698.38"/>
  </r>
  <r>
    <s v="Id1052"/>
    <s v="Rand"/>
    <n v="30.22"/>
    <n v="4.6500000000000004"/>
    <s v="No"/>
    <s v="No"/>
    <s v="No"/>
    <n v="0"/>
    <s v="No"/>
    <s v="obesity"/>
    <s v="Normal"/>
    <d v="1977-08-02T00:00:00"/>
    <s v="tier - 3"/>
    <s v="tier - 2"/>
    <s v="R1021"/>
    <x v="1"/>
    <n v="10690.11"/>
  </r>
  <r>
    <s v="Id1053"/>
    <s v="Wolfe"/>
    <n v="24.29"/>
    <n v="9.0500000000000007"/>
    <s v="No"/>
    <s v="No"/>
    <s v="No"/>
    <n v="0"/>
    <s v="No"/>
    <s v="Normal weight"/>
    <s v="Diabetes"/>
    <d v="1962-09-07T00:00:00"/>
    <s v="tier - 3"/>
    <s v="tier - 3"/>
    <s v="R1013"/>
    <x v="5"/>
    <n v="10676.83"/>
  </r>
  <r>
    <s v="Id1054"/>
    <s v="Vance"/>
    <n v="29.39"/>
    <n v="4.5199999999999996"/>
    <s v="Yes"/>
    <s v="No"/>
    <s v="No"/>
    <n v="0"/>
    <s v="No"/>
    <s v="Over weight"/>
    <s v="Normal"/>
    <d v="1976-11-22T00:00:00"/>
    <s v="tier - 3"/>
    <s v="tier - 2"/>
    <s v="R1021"/>
    <x v="17"/>
    <n v="10665.44"/>
  </r>
  <r>
    <s v="Id1055"/>
    <s v="Burnett"/>
    <n v="25.66"/>
    <n v="4.62"/>
    <s v="Yes"/>
    <s v="No"/>
    <s v="No"/>
    <n v="1"/>
    <s v="No"/>
    <s v="Over weight"/>
    <s v="Normal"/>
    <d v="1964-08-08T00:00:00"/>
    <s v="tier - 3"/>
    <s v="tier - 3"/>
    <s v="R1013"/>
    <x v="13"/>
    <n v="10627.81"/>
  </r>
  <r>
    <s v="Id1056"/>
    <s v="Clason"/>
    <n v="39.11"/>
    <n v="5.87"/>
    <s v="No"/>
    <s v="No"/>
    <s v="No"/>
    <n v="0"/>
    <s v="No"/>
    <s v="obesity"/>
    <s v="Prediabetes"/>
    <d v="1990-07-06T00:00:00"/>
    <s v="tier - 3"/>
    <s v="tier - 3"/>
    <s v="R1012"/>
    <x v="3"/>
    <n v="10620.26"/>
  </r>
  <r>
    <s v="Id1057"/>
    <s v="Donnelly"/>
    <n v="43.78"/>
    <n v="5.71"/>
    <s v="No"/>
    <s v="No"/>
    <s v="No"/>
    <n v="1"/>
    <s v="No"/>
    <s v="obesity"/>
    <s v="Prediabetes"/>
    <d v="1992-07-23T00:00:00"/>
    <s v="tier - 3"/>
    <s v="tier - 3"/>
    <s v="R1026"/>
    <x v="34"/>
    <n v="10617.04"/>
  </r>
  <r>
    <s v="Id1058"/>
    <s v="Pietz"/>
    <n v="24.35"/>
    <n v="9.08"/>
    <s v="No"/>
    <s v="No"/>
    <s v="No"/>
    <n v="0"/>
    <s v="No"/>
    <s v="Normal weight"/>
    <s v="Diabetes"/>
    <d v="1965-06-27T00:00:00"/>
    <s v="tier - 3"/>
    <s v="tier - 3"/>
    <s v="R1012"/>
    <x v="11"/>
    <n v="10608.67"/>
  </r>
  <r>
    <s v="Id1059"/>
    <s v="Tegenkamp"/>
    <n v="40.299999999999997"/>
    <n v="5.3"/>
    <s v="Yes"/>
    <s v="No"/>
    <s v="No"/>
    <n v="2"/>
    <s v="No"/>
    <s v="obesity"/>
    <s v="Normal"/>
    <d v="1966-07-02T00:00:00"/>
    <s v="tier - 3"/>
    <s v="tier - 3"/>
    <s v="R1011"/>
    <x v="25"/>
    <n v="10602.39"/>
  </r>
  <r>
    <s v="Id1060"/>
    <s v="Dover"/>
    <n v="32.774999999999999"/>
    <n v="11.76"/>
    <s v="Yes"/>
    <s v="No"/>
    <s v="No"/>
    <n v="0"/>
    <s v="No"/>
    <s v="obesity"/>
    <s v="Diabetes"/>
    <d v="1967-06-23T00:00:00"/>
    <s v="tier - 3"/>
    <s v="tier - 2"/>
    <s v="R1012"/>
    <x v="23"/>
    <n v="10601.63"/>
  </r>
  <r>
    <s v="Id1061"/>
    <s v="Dockemeyer"/>
    <n v="39.6"/>
    <n v="5.1100000000000003"/>
    <s v="Yes"/>
    <s v="No"/>
    <s v="No"/>
    <n v="2"/>
    <s v="No"/>
    <s v="obesity"/>
    <s v="Normal"/>
    <d v="1966-07-20T00:00:00"/>
    <s v="tier - 3"/>
    <s v="tier - 2"/>
    <s v="R1011"/>
    <x v="25"/>
    <n v="10601.41"/>
  </r>
  <r>
    <s v="Id1062"/>
    <s v="Steele"/>
    <n v="30.97"/>
    <n v="5.54"/>
    <s v="No"/>
    <s v="No"/>
    <s v="No"/>
    <n v="2"/>
    <s v="No"/>
    <s v="obesity"/>
    <s v="Normal"/>
    <d v="1972-12-14T00:00:00"/>
    <s v="tier - 3"/>
    <s v="tier - 1"/>
    <s v="R1012"/>
    <x v="29"/>
    <n v="10600.55"/>
  </r>
  <r>
    <s v="Id1063"/>
    <s v="Harel"/>
    <n v="27.645"/>
    <n v="8.8699999999999992"/>
    <s v="Yes"/>
    <s v="No"/>
    <s v="No"/>
    <n v="0"/>
    <s v="No"/>
    <s v="Over weight"/>
    <s v="Diabetes"/>
    <d v="1967-11-29T00:00:00"/>
    <s v="tier - 3"/>
    <s v="tier - 1"/>
    <s v="R1012"/>
    <x v="23"/>
    <n v="10594.5"/>
  </r>
  <r>
    <s v="Id1064"/>
    <s v="Aguila"/>
    <n v="34.43"/>
    <n v="5.96"/>
    <s v="Yes"/>
    <s v="No"/>
    <s v="No"/>
    <n v="2"/>
    <s v="No"/>
    <s v="obesity"/>
    <s v="Prediabetes"/>
    <d v="1966-11-03T00:00:00"/>
    <s v="tier - 3"/>
    <s v="tier - 3"/>
    <s v="R1013"/>
    <x v="25"/>
    <n v="10594.23"/>
  </r>
  <r>
    <s v="Id1065"/>
    <s v="Vallejo Sarmiento"/>
    <n v="39.6"/>
    <n v="4.4400000000000004"/>
    <s v="Yes"/>
    <s v="No"/>
    <s v="Yes"/>
    <n v="1"/>
    <s v="No"/>
    <s v="obesity"/>
    <s v="Normal"/>
    <d v="1969-12-25T00:00:00"/>
    <s v="tier - 3"/>
    <s v="tier - 3"/>
    <s v="R1013"/>
    <x v="16"/>
    <n v="10579.71"/>
  </r>
  <r>
    <s v="Id1066"/>
    <s v="Beisheim"/>
    <n v="22.1"/>
    <n v="4.6500000000000004"/>
    <s v="Yes"/>
    <s v="No"/>
    <s v="No"/>
    <n v="2"/>
    <s v="No"/>
    <s v="Normal weight"/>
    <s v="Normal"/>
    <d v="1966-12-11T00:00:00"/>
    <s v="tier - 3"/>
    <s v="tier - 3"/>
    <s v="R1011"/>
    <x v="25"/>
    <n v="10577.09"/>
  </r>
  <r>
    <s v="Id1067"/>
    <s v="Lenhoff"/>
    <n v="33.25"/>
    <n v="5.64"/>
    <s v="Yes"/>
    <s v="No"/>
    <s v="Yes"/>
    <n v="1"/>
    <s v="No"/>
    <s v="obesity"/>
    <s v="Normal"/>
    <d v="1969-07-17T00:00:00"/>
    <s v="tier - 3"/>
    <s v="tier - 1"/>
    <s v="R1024"/>
    <x v="16"/>
    <n v="10564.88"/>
  </r>
  <r>
    <s v="Id1068"/>
    <s v="Wehrwein"/>
    <n v="33.33"/>
    <n v="10.19"/>
    <s v="No"/>
    <s v="No"/>
    <s v="No"/>
    <n v="0"/>
    <s v="No"/>
    <s v="obesity"/>
    <s v="Diabetes"/>
    <d v="1971-06-29T00:00:00"/>
    <s v="tier - 3"/>
    <s v="tier - 2"/>
    <s v="R1013"/>
    <x v="14"/>
    <n v="10560.49"/>
  </r>
  <r>
    <s v="Id1069"/>
    <s v="Wallace"/>
    <n v="30.5"/>
    <n v="10.79"/>
    <s v="No"/>
    <s v="No"/>
    <s v="No"/>
    <n v="0"/>
    <s v="No"/>
    <s v="obesity"/>
    <s v="Diabetes"/>
    <d v="1971-09-26T00:00:00"/>
    <s v="tier - 3"/>
    <s v="tier - 3"/>
    <s v="R1011"/>
    <x v="14"/>
    <n v="10546.48"/>
  </r>
  <r>
    <s v="Id1070"/>
    <s v="Markowitz"/>
    <n v="30.3"/>
    <n v="4.24"/>
    <s v="No"/>
    <s v="No"/>
    <s v="No"/>
    <n v="0"/>
    <s v="No"/>
    <s v="obesity"/>
    <s v="Normal"/>
    <d v="1977-10-25T00:00:00"/>
    <s v="tier - 3"/>
    <s v="tier - 1"/>
    <s v="R1012"/>
    <x v="1"/>
    <n v="10495.6"/>
  </r>
  <r>
    <s v="Id1071"/>
    <s v="Vos"/>
    <n v="26.22"/>
    <n v="5.83"/>
    <s v="No"/>
    <s v="No"/>
    <s v="No"/>
    <n v="2"/>
    <s v="No"/>
    <s v="Over weight"/>
    <s v="Prediabetes"/>
    <d v="1972-10-19T00:00:00"/>
    <s v="tier - 3"/>
    <s v="tier - 1"/>
    <s v="R1012"/>
    <x v="29"/>
    <n v="10493.95"/>
  </r>
  <r>
    <s v="Id1072"/>
    <s v="McLeod"/>
    <n v="29.99"/>
    <n v="11.85"/>
    <s v="No"/>
    <s v="No"/>
    <s v="No"/>
    <n v="0"/>
    <s v="No"/>
    <s v="obesity"/>
    <s v="Diabetes"/>
    <d v="1978-08-21T00:00:00"/>
    <s v="tier - 3"/>
    <s v="tier - 3"/>
    <s v="R1025"/>
    <x v="9"/>
    <n v="10486.55"/>
  </r>
  <r>
    <s v="Id1073"/>
    <s v="Balcom"/>
    <n v="36.380000000000003"/>
    <n v="5.98"/>
    <s v="No"/>
    <s v="No"/>
    <s v="No"/>
    <n v="1"/>
    <s v="No"/>
    <s v="obesity"/>
    <s v="Prediabetes"/>
    <d v="1987-06-28T00:00:00"/>
    <s v="tier - 3"/>
    <s v="tier - 1"/>
    <s v="R1012"/>
    <x v="38"/>
    <n v="10464.83"/>
  </r>
  <r>
    <s v="Id1074"/>
    <s v="Dirth"/>
    <n v="31.16"/>
    <n v="4.26"/>
    <s v="Yes"/>
    <s v="No"/>
    <s v="Yes"/>
    <n v="1"/>
    <s v="No"/>
    <s v="obesity"/>
    <s v="Normal"/>
    <d v="1969-09-22T00:00:00"/>
    <s v="tier - 3"/>
    <s v="tier - 1"/>
    <s v="R1012"/>
    <x v="16"/>
    <n v="10461.98"/>
  </r>
  <r>
    <s v="Id1075"/>
    <s v="Inglish"/>
    <n v="25.55"/>
    <n v="4.96"/>
    <s v="Yes"/>
    <s v="No"/>
    <s v="No"/>
    <n v="1"/>
    <s v="No"/>
    <s v="Over weight"/>
    <s v="Normal"/>
    <d v="1964-07-27T00:00:00"/>
    <s v="tier - 3"/>
    <s v="tier - 1"/>
    <s v="R1013"/>
    <x v="13"/>
    <n v="10459.19"/>
  </r>
  <r>
    <s v="Id1076"/>
    <s v="Matthews"/>
    <n v="28.77"/>
    <n v="4"/>
    <s v="Yes"/>
    <s v="No"/>
    <s v="No"/>
    <n v="0"/>
    <s v="No"/>
    <s v="Over weight"/>
    <s v="Normal"/>
    <d v="1976-08-03T00:00:00"/>
    <s v="tier - 3"/>
    <s v="tier - 2"/>
    <s v="R1021"/>
    <x v="17"/>
    <n v="10455.14"/>
  </r>
  <r>
    <s v="Id1077"/>
    <s v="Massa-Musiak"/>
    <n v="23.14"/>
    <n v="4.1500000000000004"/>
    <s v="Yes"/>
    <s v="No"/>
    <s v="No"/>
    <n v="1"/>
    <s v="No"/>
    <s v="Normal weight"/>
    <s v="Normal"/>
    <d v="1964-10-14T00:00:00"/>
    <s v="tier - 3"/>
    <s v="tier - 1"/>
    <s v="R1012"/>
    <x v="13"/>
    <n v="10455.1"/>
  </r>
  <r>
    <s v="Id1078"/>
    <s v="Bailey"/>
    <n v="39.6"/>
    <n v="11.36"/>
    <s v="No"/>
    <s v="No"/>
    <s v="No"/>
    <n v="0"/>
    <s v="No"/>
    <s v="obesity"/>
    <s v="Diabetes"/>
    <d v="1968-11-08T00:00:00"/>
    <s v="tier - 3"/>
    <s v="tier - 1"/>
    <s v="R1011"/>
    <x v="0"/>
    <n v="10450.549999999999"/>
  </r>
  <r>
    <s v="Id1079"/>
    <s v="Jacoby"/>
    <n v="29.2"/>
    <n v="7.53"/>
    <s v="No"/>
    <s v="No"/>
    <s v="No"/>
    <n v="0"/>
    <s v="No"/>
    <s v="Over weight"/>
    <s v="Diabetes"/>
    <d v="1968-08-29T00:00:00"/>
    <s v="tier - 3"/>
    <s v="tier - 3"/>
    <s v="R1011"/>
    <x v="0"/>
    <n v="10436.1"/>
  </r>
  <r>
    <s v="Id1080"/>
    <s v="Crimmings"/>
    <n v="32.774999999999999"/>
    <n v="7.95"/>
    <s v="No"/>
    <s v="No"/>
    <s v="No"/>
    <n v="0"/>
    <s v="No"/>
    <s v="obesity"/>
    <s v="Diabetes"/>
    <d v="1968-08-23T00:00:00"/>
    <s v="tier - 3"/>
    <s v="tier - 1"/>
    <s v="R1016"/>
    <x v="0"/>
    <n v="10435.07"/>
  </r>
  <r>
    <s v="Id1081"/>
    <s v="Crane"/>
    <n v="24.035"/>
    <n v="8.5"/>
    <s v="No"/>
    <s v="No"/>
    <s v="No"/>
    <n v="0"/>
    <s v="No"/>
    <s v="Normal weight"/>
    <s v="Diabetes"/>
    <d v="1968-12-27T00:00:00"/>
    <s v="tier - 3"/>
    <s v="tier - 1"/>
    <s v="R1017"/>
    <x v="0"/>
    <n v="10422.92"/>
  </r>
  <r>
    <s v="Id1082"/>
    <s v="Swartzfager"/>
    <n v="30.55"/>
    <n v="5.89"/>
    <s v="No"/>
    <s v="No"/>
    <s v="Yes"/>
    <n v="1"/>
    <s v="No"/>
    <s v="obesity"/>
    <s v="Prediabetes"/>
    <d v="1979-11-25T00:00:00"/>
    <s v="tier - 3"/>
    <s v="tier - 2"/>
    <s v="R1025"/>
    <x v="19"/>
    <n v="10419.65"/>
  </r>
  <r>
    <s v="Id1083"/>
    <s v="Clevenger"/>
    <n v="28.81"/>
    <n v="8.76"/>
    <s v="No"/>
    <s v="No"/>
    <s v="No"/>
    <n v="2"/>
    <s v="No"/>
    <s v="Over weight"/>
    <s v="Diabetes"/>
    <d v="1973-10-11T00:00:00"/>
    <s v="tier - 3"/>
    <s v="tier - 2"/>
    <s v="R1025"/>
    <x v="30"/>
    <n v="10419.59"/>
  </r>
  <r>
    <s v="Id1084"/>
    <s v="Reichardt"/>
    <n v="31.66"/>
    <n v="4.1100000000000003"/>
    <s v="No"/>
    <s v="No"/>
    <s v="No"/>
    <n v="0"/>
    <s v="No"/>
    <s v="obesity"/>
    <s v="Normal"/>
    <d v="1980-10-24T00:00:00"/>
    <s v="tier - 3"/>
    <s v="tier - 1"/>
    <s v="R1021"/>
    <x v="26"/>
    <n v="10407.98"/>
  </r>
  <r>
    <s v="Id1085"/>
    <s v="Morton"/>
    <n v="28.215"/>
    <n v="7.56"/>
    <s v="Yes"/>
    <s v="No"/>
    <s v="No"/>
    <n v="1"/>
    <s v="No"/>
    <s v="Over weight"/>
    <s v="Diabetes"/>
    <d v="1975-06-05T00:00:00"/>
    <s v="tier - 3"/>
    <s v="tier - 1"/>
    <s v="R1015"/>
    <x v="20"/>
    <n v="10407.09"/>
  </r>
  <r>
    <s v="Id1086"/>
    <s v="Sunstrum"/>
    <n v="26.12"/>
    <n v="4.17"/>
    <s v="Yes"/>
    <s v="No"/>
    <s v="Yes"/>
    <n v="1"/>
    <s v="No"/>
    <s v="Over weight"/>
    <s v="Normal"/>
    <d v="1969-07-07T00:00:00"/>
    <s v="tier - 3"/>
    <s v="tier - 2"/>
    <s v="R1020"/>
    <x v="16"/>
    <n v="10403.27"/>
  </r>
  <r>
    <s v="Id1087"/>
    <s v="Frownfelter"/>
    <n v="36.630000000000003"/>
    <n v="11.42"/>
    <s v="No"/>
    <s v="No"/>
    <s v="No"/>
    <n v="2"/>
    <s v="No"/>
    <s v="obesity"/>
    <s v="Diabetes"/>
    <d v="1973-09-19T00:00:00"/>
    <s v="tier - 3"/>
    <s v="tier - 3"/>
    <s v="R1013"/>
    <x v="30"/>
    <n v="10381.48"/>
  </r>
  <r>
    <s v="Id1088"/>
    <s v="Richter"/>
    <n v="33.344999999999999"/>
    <n v="7.33"/>
    <s v="No"/>
    <s v="No"/>
    <s v="No"/>
    <n v="2"/>
    <s v="No"/>
    <s v="obesity"/>
    <s v="Diabetes"/>
    <d v="1973-09-29T00:00:00"/>
    <s v="tier - 3"/>
    <s v="tier - 3"/>
    <s v="R1024"/>
    <x v="30"/>
    <n v="10370.91"/>
  </r>
  <r>
    <s v="Id1089"/>
    <s v="England"/>
    <n v="27.11"/>
    <n v="6.7"/>
    <s v="No"/>
    <s v="No"/>
    <s v="No"/>
    <n v="0"/>
    <s v="No"/>
    <s v="Over weight"/>
    <s v="Diabetes"/>
    <d v="1971-09-06T00:00:00"/>
    <s v="tier - 3"/>
    <s v="tier - 1"/>
    <s v="R1025"/>
    <x v="14"/>
    <n v="10356.67"/>
  </r>
  <r>
    <s v="Id1090"/>
    <s v="McLean"/>
    <n v="26.6"/>
    <n v="5.27"/>
    <s v="Yes"/>
    <s v="No"/>
    <s v="Yes"/>
    <n v="1"/>
    <s v="No"/>
    <s v="Over weight"/>
    <s v="Normal"/>
    <d v="1969-06-17T00:00:00"/>
    <s v="tier - 3"/>
    <s v="tier - 1"/>
    <s v="R1012"/>
    <x v="16"/>
    <n v="10355.64"/>
  </r>
  <r>
    <s v="Id1091"/>
    <s v="Gardner"/>
    <n v="30.41"/>
    <n v="7.72"/>
    <s v="No"/>
    <s v="No"/>
    <s v="No"/>
    <n v="0"/>
    <s v="No"/>
    <s v="obesity"/>
    <s v="Diabetes"/>
    <d v="1974-09-29T00:00:00"/>
    <s v="tier - 3"/>
    <s v="tier - 1"/>
    <s v="R1012"/>
    <x v="20"/>
    <n v="10352.48"/>
  </r>
  <r>
    <s v="Id1092"/>
    <s v="Lane"/>
    <n v="28.98"/>
    <n v="8.68"/>
    <s v="No"/>
    <s v="No"/>
    <s v="No"/>
    <n v="2"/>
    <s v="No"/>
    <s v="Over weight"/>
    <s v="Diabetes"/>
    <d v="1973-08-08T00:00:00"/>
    <s v="tier - 3"/>
    <s v="tier - 2"/>
    <s v="R1021"/>
    <x v="30"/>
    <n v="10345.93"/>
  </r>
  <r>
    <s v="Id1093"/>
    <s v="Vonachen"/>
    <n v="31.24"/>
    <n v="9.8000000000000007"/>
    <s v="No"/>
    <s v="No"/>
    <s v="No"/>
    <n v="0"/>
    <s v="No"/>
    <s v="obesity"/>
    <s v="Diabetes"/>
    <d v="1968-07-19T00:00:00"/>
    <s v="tier - 3"/>
    <s v="tier - 1"/>
    <s v="R1013"/>
    <x v="0"/>
    <n v="10338.93"/>
  </r>
  <r>
    <s v="Id1094"/>
    <s v="Smith"/>
    <n v="31.54"/>
    <n v="4.4400000000000004"/>
    <s v="No"/>
    <s v="No"/>
    <s v="No"/>
    <n v="0"/>
    <s v="No"/>
    <s v="obesity"/>
    <s v="Normal"/>
    <d v="1982-07-21T00:00:00"/>
    <s v="tier - 3"/>
    <s v="tier - 1"/>
    <s v="R1021"/>
    <x v="37"/>
    <n v="10329.06"/>
  </r>
  <r>
    <s v="Id1095"/>
    <s v="Kidwell"/>
    <n v="38.6"/>
    <n v="7.19"/>
    <s v="Yes"/>
    <s v="No"/>
    <s v="No"/>
    <n v="2"/>
    <s v="No"/>
    <s v="obesity"/>
    <s v="Diabetes"/>
    <d v="1970-12-01T00:00:00"/>
    <s v="tier - 3"/>
    <s v="tier - 3"/>
    <s v="R1011"/>
    <x v="2"/>
    <n v="10325.209999999999"/>
  </r>
  <r>
    <s v="Id1096"/>
    <s v="Betancourth"/>
    <n v="37.950000000000003"/>
    <n v="6.06"/>
    <s v="No"/>
    <s v="No"/>
    <s v="No"/>
    <n v="0"/>
    <s v="No"/>
    <s v="obesity"/>
    <s v="Prediabetes"/>
    <d v="1991-08-21T00:00:00"/>
    <s v="tier - 3"/>
    <s v="tier - 1"/>
    <s v="R1026"/>
    <x v="42"/>
    <n v="10322.9"/>
  </r>
  <r>
    <s v="Id1097"/>
    <s v="Henstrom"/>
    <n v="38.97"/>
    <n v="5.12"/>
    <s v="No"/>
    <s v="No"/>
    <s v="No"/>
    <n v="0"/>
    <s v="No"/>
    <s v="obesity"/>
    <s v="Normal"/>
    <d v="1991-11-17T00:00:00"/>
    <s v="tier - 3"/>
    <s v="tier - 2"/>
    <s v="R1012"/>
    <x v="42"/>
    <n v="10315.91"/>
  </r>
  <r>
    <s v="Id1098"/>
    <s v="Pereira"/>
    <n v="21.2"/>
    <n v="10.72"/>
    <s v="No"/>
    <s v="No"/>
    <s v="No"/>
    <n v="0"/>
    <s v="No"/>
    <s v="Normal weight"/>
    <s v="Diabetes"/>
    <d v="1962-07-12T00:00:00"/>
    <s v="tier - 3"/>
    <s v="tier - 3"/>
    <s v="R1012"/>
    <x v="5"/>
    <n v="10310.780000000001"/>
  </r>
  <r>
    <s v="Id1099"/>
    <s v="Black"/>
    <n v="23.96"/>
    <n v="9.58"/>
    <s v="Yes"/>
    <s v="No"/>
    <s v="Yes"/>
    <n v="1"/>
    <s v="No"/>
    <s v="Normal weight"/>
    <s v="Diabetes"/>
    <d v="1963-09-24T00:00:00"/>
    <s v="tier - 3"/>
    <s v="tier - 1"/>
    <s v="R1013"/>
    <x v="8"/>
    <n v="10308.040000000001"/>
  </r>
  <r>
    <s v="Id1100"/>
    <s v="Brown"/>
    <n v="35.93"/>
    <n v="6.4"/>
    <s v="Yes"/>
    <s v="No"/>
    <s v="No"/>
    <n v="1"/>
    <s v="No"/>
    <s v="obesity"/>
    <s v="Diabetes"/>
    <d v="1988-09-14T00:00:00"/>
    <s v="tier - 3"/>
    <s v="tier - 1"/>
    <s v="R1021"/>
    <x v="24"/>
    <n v="10276.99"/>
  </r>
  <r>
    <s v="Id1101"/>
    <s v="Reasoner"/>
    <n v="26.11"/>
    <n v="6.8"/>
    <s v="Yes"/>
    <s v="No"/>
    <s v="No"/>
    <n v="2"/>
    <s v="No"/>
    <s v="Over weight"/>
    <s v="Diabetes"/>
    <d v="1970-06-21T00:00:00"/>
    <s v="tier - 3"/>
    <s v="tier - 1"/>
    <s v="R1024"/>
    <x v="2"/>
    <n v="10274.33"/>
  </r>
  <r>
    <s v="Id1102"/>
    <s v="Wandzilak"/>
    <n v="32.299999999999997"/>
    <n v="9.48"/>
    <s v="No"/>
    <s v="No"/>
    <s v="No"/>
    <n v="2"/>
    <s v="No"/>
    <s v="obesity"/>
    <s v="Diabetes"/>
    <d v="1973-11-27T00:00:00"/>
    <s v="tier - 3"/>
    <s v="tier - 3"/>
    <s v="R1012"/>
    <x v="30"/>
    <n v="10269.459999999999"/>
  </r>
  <r>
    <s v="Id1103"/>
    <s v="Carver"/>
    <n v="28.69"/>
    <n v="7.45"/>
    <s v="No"/>
    <s v="No"/>
    <s v="No"/>
    <n v="2"/>
    <s v="No"/>
    <s v="Over weight"/>
    <s v="Diabetes"/>
    <d v="1973-09-05T00:00:00"/>
    <s v="tier - 3"/>
    <s v="tier - 2"/>
    <s v="R1012"/>
    <x v="30"/>
    <n v="10264.44"/>
  </r>
  <r>
    <s v="Id1104"/>
    <s v="Borror"/>
    <n v="31.28"/>
    <n v="6.94"/>
    <s v="Yes"/>
    <s v="No"/>
    <s v="No"/>
    <n v="1"/>
    <s v="No"/>
    <s v="obesity"/>
    <s v="Diabetes"/>
    <d v="1975-08-15T00:00:00"/>
    <s v="tier - 3"/>
    <s v="tier - 2"/>
    <s v="R1011"/>
    <x v="28"/>
    <n v="10259.129999999999"/>
  </r>
  <r>
    <s v="Id1105"/>
    <s v="Saad"/>
    <n v="30.21"/>
    <n v="7.83"/>
    <s v="No"/>
    <s v="No"/>
    <s v="No"/>
    <n v="0"/>
    <s v="No"/>
    <s v="obesity"/>
    <s v="Diabetes"/>
    <d v="1968-09-23T00:00:00"/>
    <s v="tier - 3"/>
    <s v="tier - 1"/>
    <s v="R1012"/>
    <x v="0"/>
    <n v="10231.5"/>
  </r>
  <r>
    <s v="Id1106"/>
    <s v="Paul"/>
    <n v="38.28"/>
    <n v="10.17"/>
    <s v="Yes"/>
    <s v="No"/>
    <s v="No"/>
    <n v="0"/>
    <s v="No"/>
    <s v="obesity"/>
    <s v="Diabetes"/>
    <d v="1967-06-28T00:00:00"/>
    <s v="tier - 3"/>
    <s v="tier - 3"/>
    <s v="R1013"/>
    <x v="23"/>
    <n v="10226.280000000001"/>
  </r>
  <r>
    <s v="Id1107"/>
    <s v="Trail"/>
    <n v="29.9"/>
    <n v="8.9600000000000009"/>
    <s v="Yes"/>
    <s v="No"/>
    <s v="No"/>
    <n v="0"/>
    <s v="No"/>
    <s v="obesity"/>
    <s v="Diabetes"/>
    <d v="1967-09-26T00:00:00"/>
    <s v="tier - 3"/>
    <s v="tier - 2"/>
    <s v="R1011"/>
    <x v="23"/>
    <n v="10214.64"/>
  </r>
  <r>
    <s v="Id1108"/>
    <s v="Benton"/>
    <n v="23.18"/>
    <n v="6.96"/>
    <s v="Yes"/>
    <s v="No"/>
    <s v="No"/>
    <n v="2"/>
    <s v="No"/>
    <s v="Normal weight"/>
    <s v="Diabetes"/>
    <d v="1970-12-24T00:00:00"/>
    <s v="tier - 3"/>
    <s v="tier - 1"/>
    <s v="R1024"/>
    <x v="2"/>
    <n v="10197.77"/>
  </r>
  <r>
    <s v="Id1109"/>
    <s v="Bauman"/>
    <n v="33.020000000000003"/>
    <n v="5.07"/>
    <s v="Yes"/>
    <s v="No"/>
    <s v="No"/>
    <n v="0"/>
    <s v="No"/>
    <s v="obesity"/>
    <s v="Normal"/>
    <d v="1985-10-16T00:00:00"/>
    <s v="tier - 3"/>
    <s v="tier - 2"/>
    <s v="R1026"/>
    <x v="18"/>
    <n v="10191.82"/>
  </r>
  <r>
    <s v="Id1110"/>
    <s v="Bakula"/>
    <n v="27.29"/>
    <n v="5.85"/>
    <s v="No"/>
    <s v="No"/>
    <s v="No"/>
    <n v="2"/>
    <s v="No"/>
    <s v="Over weight"/>
    <s v="Prediabetes"/>
    <d v="1972-07-10T00:00:00"/>
    <s v="tier - 3"/>
    <s v="tier - 3"/>
    <s v="R1025"/>
    <x v="29"/>
    <n v="10160.870000000001"/>
  </r>
  <r>
    <s v="Id1111"/>
    <s v="Edwards"/>
    <n v="23.18"/>
    <n v="10.56"/>
    <s v="No"/>
    <s v="No"/>
    <s v="No"/>
    <n v="2"/>
    <s v="No"/>
    <s v="Normal weight"/>
    <s v="Diabetes"/>
    <d v="1973-10-13T00:00:00"/>
    <s v="tier - 3"/>
    <s v="tier - 2"/>
    <s v="R1012"/>
    <x v="30"/>
    <n v="10156.780000000001"/>
  </r>
  <r>
    <s v="Id1112"/>
    <s v="Davis"/>
    <n v="32.659999999999997"/>
    <n v="8.92"/>
    <s v="Yes"/>
    <s v="No"/>
    <s v="No"/>
    <n v="0"/>
    <s v="No"/>
    <s v="obesity"/>
    <s v="Diabetes"/>
    <d v="1981-06-12T00:00:00"/>
    <s v="tier - 3"/>
    <s v="tier - 1"/>
    <s v="R1025"/>
    <x v="36"/>
    <n v="10146.129999999999"/>
  </r>
  <r>
    <s v="Id1113"/>
    <s v="Weiler"/>
    <n v="30.78"/>
    <n v="8.6300000000000008"/>
    <s v="No"/>
    <s v="No"/>
    <s v="No"/>
    <n v="0"/>
    <s v="No"/>
    <s v="obesity"/>
    <s v="Diabetes"/>
    <d v="1974-12-30T00:00:00"/>
    <s v="tier - 3"/>
    <s v="tier - 1"/>
    <s v="R1016"/>
    <x v="20"/>
    <n v="10141.14"/>
  </r>
  <r>
    <s v="Id1114"/>
    <s v="Schaaf"/>
    <n v="47.2"/>
    <n v="6.29"/>
    <s v="Yes"/>
    <s v="No"/>
    <s v="Yes"/>
    <n v="1"/>
    <s v="No"/>
    <s v="obesity"/>
    <s v="Prediabetes"/>
    <d v="1997-09-05T00:00:00"/>
    <s v="tier - 3"/>
    <s v="tier - 2"/>
    <s v="R1012"/>
    <x v="31"/>
    <n v="10139.84"/>
  </r>
  <r>
    <s v="Id1115"/>
    <s v="Sack"/>
    <n v="31.6"/>
    <n v="5.75"/>
    <s v="No"/>
    <s v="No"/>
    <s v="No"/>
    <n v="2"/>
    <s v="No"/>
    <s v="obesity"/>
    <s v="Prediabetes"/>
    <d v="1972-11-16T00:00:00"/>
    <s v="tier - 3"/>
    <s v="tier - 3"/>
    <s v="R1011"/>
    <x v="29"/>
    <n v="10118.42"/>
  </r>
  <r>
    <s v="Id1116"/>
    <s v="Chenard"/>
    <n v="33.914999999999999"/>
    <n v="6.66"/>
    <s v="Yes"/>
    <s v="No"/>
    <s v="No"/>
    <n v="1"/>
    <s v="No"/>
    <s v="obesity"/>
    <s v="Diabetes"/>
    <d v="1975-07-02T00:00:00"/>
    <s v="tier - 3"/>
    <s v="tier - 3"/>
    <s v="R1012"/>
    <x v="28"/>
    <n v="10115.01"/>
  </r>
  <r>
    <s v="Id1117"/>
    <s v="Williamson"/>
    <n v="23.54"/>
    <n v="5.0999999999999996"/>
    <s v="No"/>
    <s v="No"/>
    <s v="No"/>
    <n v="2"/>
    <s v="No"/>
    <s v="Normal weight"/>
    <s v="Normal"/>
    <d v="1972-08-08T00:00:00"/>
    <s v="tier - 3"/>
    <s v="tier - 1"/>
    <s v="R1013"/>
    <x v="29"/>
    <n v="10107.219999999999"/>
  </r>
  <r>
    <s v="Id1118"/>
    <s v="Dollas"/>
    <n v="27.074999999999999"/>
    <n v="4.41"/>
    <s v="No"/>
    <s v="No"/>
    <s v="No"/>
    <n v="2"/>
    <s v="No"/>
    <s v="Over weight"/>
    <s v="Normal"/>
    <d v="1972-10-19T00:00:00"/>
    <s v="tier - 3"/>
    <s v="tier - 1"/>
    <s v="R1024"/>
    <x v="29"/>
    <n v="10106.129999999999"/>
  </r>
  <r>
    <s v="Id1119"/>
    <s v="Sprague"/>
    <n v="25.8"/>
    <n v="5.52"/>
    <s v="Yes"/>
    <s v="No"/>
    <s v="No"/>
    <n v="0"/>
    <s v="No"/>
    <s v="Over weight"/>
    <s v="Normal"/>
    <d v="1976-12-19T00:00:00"/>
    <s v="tier - 3"/>
    <s v="tier - 2"/>
    <s v="R1011"/>
    <x v="17"/>
    <n v="10096.969999999999"/>
  </r>
  <r>
    <s v="Id1120"/>
    <s v="Michell"/>
    <n v="36.1"/>
    <n v="4.62"/>
    <s v="Yes"/>
    <s v="No"/>
    <s v="Yes"/>
    <n v="1"/>
    <s v="No"/>
    <s v="obesity"/>
    <s v="Normal"/>
    <d v="1969-07-03T00:00:00"/>
    <s v="tier - 3"/>
    <s v="tier - 3"/>
    <s v="R1011"/>
    <x v="16"/>
    <n v="10085.85"/>
  </r>
  <r>
    <s v="Id1121"/>
    <s v="Datwyler"/>
    <n v="30.495000000000001"/>
    <n v="5.74"/>
    <s v="Yes"/>
    <s v="No"/>
    <s v="Yes"/>
    <n v="1"/>
    <s v="No"/>
    <s v="obesity"/>
    <s v="Prediabetes"/>
    <d v="1969-10-27T00:00:00"/>
    <s v="tier - 3"/>
    <s v="tier - 1"/>
    <s v="R1017"/>
    <x v="16"/>
    <n v="10072.06"/>
  </r>
  <r>
    <s v="Id1122"/>
    <s v="Mead"/>
    <n v="21.4"/>
    <n v="6.3"/>
    <s v="Yes"/>
    <s v="No"/>
    <s v="Yes"/>
    <n v="1"/>
    <s v="No"/>
    <s v="Normal weight"/>
    <s v="Prediabetes"/>
    <d v="1969-08-22T00:00:00"/>
    <s v="tier - 3"/>
    <s v="tier - 2"/>
    <s v="R1011"/>
    <x v="16"/>
    <n v="10065.41"/>
  </r>
  <r>
    <s v="Id1123"/>
    <s v="Kennedy"/>
    <n v="32.299999999999997"/>
    <n v="10.27"/>
    <s v="No"/>
    <s v="No"/>
    <s v="No"/>
    <n v="0"/>
    <s v="No"/>
    <s v="obesity"/>
    <s v="Diabetes"/>
    <d v="1974-08-30T00:00:00"/>
    <s v="tier - 3"/>
    <s v="tier - 2"/>
    <s v="R1024"/>
    <x v="20"/>
    <n v="10043.25"/>
  </r>
  <r>
    <s v="Id1124"/>
    <s v="Czech"/>
    <n v="29.78"/>
    <n v="5.85"/>
    <s v="No"/>
    <s v="No"/>
    <s v="Yes"/>
    <n v="1"/>
    <s v="No"/>
    <s v="Over weight"/>
    <s v="Prediabetes"/>
    <d v="1979-12-28T00:00:00"/>
    <s v="tier - 3"/>
    <s v="tier - 1"/>
    <s v="R1021"/>
    <x v="19"/>
    <n v="10027.15"/>
  </r>
  <r>
    <s v="Id1125"/>
    <s v="O'Brien"/>
    <n v="34.76"/>
    <n v="5.92"/>
    <s v="Yes"/>
    <s v="No"/>
    <s v="No"/>
    <n v="1"/>
    <s v="No"/>
    <s v="obesity"/>
    <s v="Prediabetes"/>
    <d v="1988-07-03T00:00:00"/>
    <s v="tier - 3"/>
    <s v="tier - 3"/>
    <s v="R1026"/>
    <x v="24"/>
    <n v="10011.44"/>
  </r>
  <r>
    <s v="Id1126"/>
    <s v="Bachman"/>
    <n v="18.335000000000001"/>
    <n v="10.01"/>
    <s v="Yes"/>
    <s v="No"/>
    <s v="No"/>
    <n v="2"/>
    <s v="No"/>
    <s v="Under weight"/>
    <s v="Diabetes"/>
    <d v="1970-08-11T00:00:00"/>
    <s v="tier - 2"/>
    <s v="tier - 3"/>
    <s v="R1012"/>
    <x v="2"/>
    <n v="9991.0400000000009"/>
  </r>
  <r>
    <s v="Id1127"/>
    <s v="Bednar"/>
    <n v="32.299999999999997"/>
    <n v="9.59"/>
    <s v="No"/>
    <s v="No"/>
    <s v="No"/>
    <n v="0"/>
    <s v="No"/>
    <s v="obesity"/>
    <s v="Diabetes"/>
    <d v="1971-10-06T00:00:00"/>
    <s v="tier - 2"/>
    <s v="tier - 2"/>
    <s v="R1019"/>
    <x v="14"/>
    <n v="9964.06"/>
  </r>
  <r>
    <s v="Id1128"/>
    <s v="Daye"/>
    <n v="27.74"/>
    <n v="10.37"/>
    <s v="No"/>
    <s v="No"/>
    <s v="No"/>
    <n v="0"/>
    <s v="No"/>
    <s v="Over weight"/>
    <s v="Diabetes"/>
    <d v="1971-12-26T00:00:00"/>
    <s v="tier - 2"/>
    <s v="tier - 3"/>
    <s v="R1018"/>
    <x v="14"/>
    <n v="9957.7199999999993"/>
  </r>
  <r>
    <s v="Id1129"/>
    <s v="Clarke"/>
    <n v="24"/>
    <n v="4.01"/>
    <s v="Yes"/>
    <s v="No"/>
    <s v="No"/>
    <n v="1"/>
    <s v="No"/>
    <s v="Normal weight"/>
    <s v="Normal"/>
    <d v="1964-09-11T00:00:00"/>
    <s v="tier - 3"/>
    <s v="tier - 3"/>
    <s v="R1013"/>
    <x v="13"/>
    <n v="9933.44"/>
  </r>
  <r>
    <s v="Id1130"/>
    <s v="Koren"/>
    <n v="31.78"/>
    <n v="4.24"/>
    <s v="Yes"/>
    <s v="No"/>
    <s v="Yes"/>
    <n v="1"/>
    <s v="No"/>
    <s v="obesity"/>
    <s v="Normal"/>
    <d v="1983-12-03T00:00:00"/>
    <s v="tier - 2"/>
    <s v="tier - 2"/>
    <s v="R1012"/>
    <x v="33"/>
    <n v="9931.9599999999991"/>
  </r>
  <r>
    <s v="Id1131"/>
    <s v="Kuramoto"/>
    <n v="32.25"/>
    <n v="5.36"/>
    <s v="Yes"/>
    <s v="No"/>
    <s v="No"/>
    <n v="0"/>
    <s v="No"/>
    <s v="obesity"/>
    <s v="Normal"/>
    <d v="1985-08-19T00:00:00"/>
    <s v="tier - 2"/>
    <s v="tier - 3"/>
    <s v="R1025"/>
    <x v="18"/>
    <n v="9930.64"/>
  </r>
  <r>
    <s v="Id1132"/>
    <s v="Lynn"/>
    <n v="30.114999999999998"/>
    <n v="4.99"/>
    <s v="No"/>
    <s v="No"/>
    <s v="No"/>
    <n v="2"/>
    <s v="No"/>
    <s v="obesity"/>
    <s v="Normal"/>
    <d v="1972-09-14T00:00:00"/>
    <s v="tier - 2"/>
    <s v="tier - 3"/>
    <s v="R1012"/>
    <x v="29"/>
    <n v="9910.36"/>
  </r>
  <r>
    <s v="Id1133"/>
    <s v="Dierksen"/>
    <n v="22.41"/>
    <n v="8.68"/>
    <s v="No"/>
    <s v="No"/>
    <s v="No"/>
    <n v="0"/>
    <s v="No"/>
    <s v="Normal weight"/>
    <s v="Diabetes"/>
    <d v="1962-08-17T00:00:00"/>
    <s v="tier - 3"/>
    <s v="tier - 2"/>
    <s v="R1013"/>
    <x v="5"/>
    <n v="9907.83"/>
  </r>
  <r>
    <s v="Id1134"/>
    <s v="Zoeller"/>
    <n v="45.72"/>
    <n v="4.2300000000000004"/>
    <s v="Yes"/>
    <s v="No"/>
    <s v="No"/>
    <n v="0"/>
    <s v="No"/>
    <s v="obesity"/>
    <s v="Normal"/>
    <d v="1996-07-08T00:00:00"/>
    <s v="tier - 2"/>
    <s v="tier - 3"/>
    <s v="R1012"/>
    <x v="45"/>
    <n v="9894.69"/>
  </r>
  <r>
    <s v="Id1135"/>
    <s v="Flesch"/>
    <n v="25"/>
    <n v="5.32"/>
    <s v="Yes"/>
    <s v="No"/>
    <s v="No"/>
    <n v="2"/>
    <s v="No"/>
    <s v="Over weight"/>
    <s v="Normal"/>
    <d v="1966-11-05T00:00:00"/>
    <s v="tier - 3"/>
    <s v="tier - 3"/>
    <s v="R1013"/>
    <x v="25"/>
    <n v="9890.23"/>
  </r>
  <r>
    <s v="Id1136"/>
    <s v="Maltby"/>
    <n v="39.5"/>
    <n v="6.66"/>
    <s v="No"/>
    <s v="No"/>
    <s v="No"/>
    <n v="0"/>
    <s v="No"/>
    <s v="obesity"/>
    <s v="Diabetes"/>
    <d v="1971-11-08T00:00:00"/>
    <s v="tier - 2"/>
    <s v="tier - 3"/>
    <s v="R1011"/>
    <x v="14"/>
    <n v="9880.07"/>
  </r>
  <r>
    <s v="Id1137"/>
    <s v="Custance"/>
    <n v="37.729999999999997"/>
    <n v="7.4"/>
    <s v="No"/>
    <s v="No"/>
    <s v="No"/>
    <n v="0"/>
    <s v="No"/>
    <s v="obesity"/>
    <s v="Diabetes"/>
    <d v="1971-10-03T00:00:00"/>
    <s v="tier - 2"/>
    <s v="tier - 1"/>
    <s v="R1013"/>
    <x v="14"/>
    <n v="9877.61"/>
  </r>
  <r>
    <s v="Id1138"/>
    <s v="Choi"/>
    <n v="40.659999999999997"/>
    <n v="10.08"/>
    <s v="No"/>
    <s v="No"/>
    <s v="No"/>
    <n v="0"/>
    <s v="No"/>
    <s v="obesity"/>
    <s v="Diabetes"/>
    <d v="1971-07-03T00:00:00"/>
    <s v="tier - 2"/>
    <s v="tier - 3"/>
    <s v="R1024"/>
    <x v="14"/>
    <n v="9875.68"/>
  </r>
  <r>
    <s v="Id1139"/>
    <s v="Barnett"/>
    <n v="34.200000000000003"/>
    <n v="8.58"/>
    <s v="No"/>
    <s v="No"/>
    <s v="No"/>
    <n v="0"/>
    <s v="No"/>
    <s v="obesity"/>
    <s v="Diabetes"/>
    <d v="1971-12-22T00:00:00"/>
    <s v="tier - 2"/>
    <s v="tier - 2"/>
    <s v="R1011"/>
    <x v="14"/>
    <n v="9872.7000000000007"/>
  </r>
  <r>
    <s v="Id1140"/>
    <s v="Proulx"/>
    <n v="46.51"/>
    <n v="5.84"/>
    <s v="No"/>
    <s v="No"/>
    <s v="No"/>
    <n v="1"/>
    <s v="No"/>
    <s v="obesity"/>
    <s v="Prediabetes"/>
    <d v="1998-07-06T00:00:00"/>
    <s v="tier - 2"/>
    <s v="tier - 2"/>
    <s v="R1023"/>
    <x v="44"/>
    <n v="9870.59"/>
  </r>
  <r>
    <s v="Id1141"/>
    <s v="Hamilton"/>
    <n v="28.88"/>
    <n v="4.8600000000000003"/>
    <s v="Yes"/>
    <s v="No"/>
    <s v="Yes"/>
    <n v="1"/>
    <s v="No"/>
    <s v="Over weight"/>
    <s v="Normal"/>
    <d v="1969-08-13T00:00:00"/>
    <s v="tier - 3"/>
    <s v="tier - 3"/>
    <s v="R1012"/>
    <x v="16"/>
    <n v="9869.81"/>
  </r>
  <r>
    <s v="Id1142"/>
    <s v="Lundine"/>
    <n v="33.914999999999999"/>
    <n v="11.52"/>
    <s v="No"/>
    <s v="No"/>
    <s v="No"/>
    <n v="0"/>
    <s v="No"/>
    <s v="obesity"/>
    <s v="Diabetes"/>
    <d v="1971-11-09T00:00:00"/>
    <s v="tier - 2"/>
    <s v="tier - 3"/>
    <s v="R1024"/>
    <x v="14"/>
    <n v="9866.2999999999993"/>
  </r>
  <r>
    <s v="Id1143"/>
    <s v="Paullin"/>
    <n v="24.32"/>
    <n v="6.15"/>
    <s v="Yes"/>
    <s v="No"/>
    <s v="Yes"/>
    <n v="1"/>
    <s v="No"/>
    <s v="Normal weight"/>
    <s v="Prediabetes"/>
    <d v="1969-10-20T00:00:00"/>
    <s v="tier - 3"/>
    <s v="tier - 3"/>
    <s v="R1012"/>
    <x v="16"/>
    <n v="9863.4699999999993"/>
  </r>
  <r>
    <s v="Id1144"/>
    <s v="Delucia"/>
    <n v="25.8"/>
    <n v="9.94"/>
    <s v="No"/>
    <s v="No"/>
    <s v="No"/>
    <n v="0"/>
    <s v="No"/>
    <s v="Over weight"/>
    <s v="Diabetes"/>
    <d v="1971-07-17T00:00:00"/>
    <s v="tier - 2"/>
    <s v="tier - 2"/>
    <s v="R1011"/>
    <x v="14"/>
    <n v="9861.0300000000007"/>
  </r>
  <r>
    <s v="Id1145"/>
    <s v="Valentine"/>
    <n v="21.56"/>
    <n v="10.56"/>
    <s v="No"/>
    <s v="No"/>
    <s v="No"/>
    <n v="0"/>
    <s v="No"/>
    <s v="Normal weight"/>
    <s v="Diabetes"/>
    <d v="1971-10-23T00:00:00"/>
    <s v="tier - 2"/>
    <s v="tier - 3"/>
    <s v="R1013"/>
    <x v="14"/>
    <n v="9855.1299999999992"/>
  </r>
  <r>
    <s v="Id1146"/>
    <s v="Mohara"/>
    <n v="31.6"/>
    <n v="6.79"/>
    <s v="No"/>
    <s v="No"/>
    <s v="No"/>
    <n v="0"/>
    <s v="No"/>
    <s v="obesity"/>
    <s v="Diabetes"/>
    <d v="1968-11-04T00:00:00"/>
    <s v="tier - 3"/>
    <s v="tier - 3"/>
    <s v="R1011"/>
    <x v="0"/>
    <n v="9850.43"/>
  </r>
  <r>
    <s v="Id1147"/>
    <s v="Fairbrother"/>
    <n v="42.93"/>
    <n v="4.8"/>
    <s v="No"/>
    <s v="No"/>
    <s v="No"/>
    <n v="1"/>
    <s v="No"/>
    <s v="obesity"/>
    <s v="Normal"/>
    <d v="1992-08-13T00:00:00"/>
    <s v="tier - 2"/>
    <s v="tier - 1"/>
    <s v="R1012"/>
    <x v="34"/>
    <n v="9844.4500000000007"/>
  </r>
  <r>
    <s v="Id1148"/>
    <s v="Fagan"/>
    <n v="26.72"/>
    <n v="5.75"/>
    <s v="No"/>
    <s v="No"/>
    <s v="No"/>
    <n v="2"/>
    <s v="No"/>
    <s v="Over weight"/>
    <s v="Prediabetes"/>
    <d v="1972-09-26T00:00:00"/>
    <s v="tier - 2"/>
    <s v="tier - 3"/>
    <s v="R1021"/>
    <x v="29"/>
    <n v="9836.2099999999991"/>
  </r>
  <r>
    <s v="Id1149"/>
    <s v="Toth"/>
    <n v="26.67"/>
    <n v="5.81"/>
    <s v="No"/>
    <s v="No"/>
    <s v="No"/>
    <n v="2"/>
    <s v="No"/>
    <s v="Over weight"/>
    <s v="Prediabetes"/>
    <d v="1972-06-28T00:00:00"/>
    <s v="tier - 2"/>
    <s v="tier - 2"/>
    <s v="R1021"/>
    <x v="29"/>
    <n v="9819.25"/>
  </r>
  <r>
    <s v="Id1150"/>
    <s v="Guinn"/>
    <n v="42.68"/>
    <n v="9.2799999999999994"/>
    <s v="No"/>
    <s v="No"/>
    <s v="No"/>
    <n v="2"/>
    <s v="No"/>
    <s v="obesity"/>
    <s v="Diabetes"/>
    <d v="1973-09-17T00:00:00"/>
    <s v="tier - 2"/>
    <s v="tier - 1"/>
    <s v="R1013"/>
    <x v="30"/>
    <n v="9800.89"/>
  </r>
  <r>
    <s v="Id1151"/>
    <s v="Rogers"/>
    <n v="24.31"/>
    <n v="6.37"/>
    <s v="No"/>
    <s v="No"/>
    <s v="No"/>
    <n v="0"/>
    <s v="No"/>
    <s v="Normal weight"/>
    <s v="Prediabetes"/>
    <d v="1977-06-07T00:00:00"/>
    <s v="tier - 3"/>
    <s v="tier - 2"/>
    <s v="R1013"/>
    <x v="1"/>
    <n v="9788.8700000000008"/>
  </r>
  <r>
    <s v="Id1152"/>
    <s v="Diviney"/>
    <n v="44.75"/>
    <n v="5.09"/>
    <s v="Yes"/>
    <s v="No"/>
    <s v="No"/>
    <n v="0"/>
    <s v="No"/>
    <s v="obesity"/>
    <s v="Normal"/>
    <d v="1996-08-08T00:00:00"/>
    <s v="tier - 2"/>
    <s v="tier - 3"/>
    <s v="R1023"/>
    <x v="45"/>
    <n v="9787.32"/>
  </r>
  <r>
    <s v="Id1153"/>
    <s v="Marlatt"/>
    <n v="30.78"/>
    <n v="7.94"/>
    <s v="No"/>
    <s v="No"/>
    <s v="No"/>
    <n v="2"/>
    <s v="No"/>
    <s v="obesity"/>
    <s v="Diabetes"/>
    <d v="1973-07-07T00:00:00"/>
    <s v="tier - 2"/>
    <s v="tier - 2"/>
    <s v="R1024"/>
    <x v="30"/>
    <n v="9778.35"/>
  </r>
  <r>
    <s v="Id1154"/>
    <s v="Ohler"/>
    <n v="21.86"/>
    <n v="10.95"/>
    <s v="No"/>
    <s v="No"/>
    <s v="No"/>
    <n v="0"/>
    <s v="No"/>
    <s v="Normal weight"/>
    <s v="Diabetes"/>
    <d v="1965-09-05T00:00:00"/>
    <s v="tier - 3"/>
    <s v="tier - 1"/>
    <s v="R1012"/>
    <x v="11"/>
    <n v="9764.08"/>
  </r>
  <r>
    <s v="Id1155"/>
    <s v="Mossler"/>
    <n v="49.09"/>
    <n v="6.3"/>
    <s v="Yes"/>
    <s v="No"/>
    <s v="No"/>
    <n v="0"/>
    <s v="No"/>
    <s v="obesity"/>
    <s v="Prediabetes"/>
    <d v="2001-07-14T00:00:00"/>
    <s v="tier - 2"/>
    <s v="tier - 2"/>
    <s v="R1012"/>
    <x v="47"/>
    <n v="9753.49"/>
  </r>
  <r>
    <s v="Id1156"/>
    <s v="Segall"/>
    <n v="47.74"/>
    <n v="8.0500000000000007"/>
    <s v="Yes"/>
    <s v="No"/>
    <s v="No"/>
    <n v="2"/>
    <s v="No"/>
    <s v="obesity"/>
    <s v="Diabetes"/>
    <d v="1970-07-04T00:00:00"/>
    <s v="tier - 2"/>
    <s v="tier - 1"/>
    <s v="R1013"/>
    <x v="2"/>
    <n v="9748.91"/>
  </r>
  <r>
    <s v="Id1157"/>
    <s v="Sprieser"/>
    <n v="30.2"/>
    <n v="9.8800000000000008"/>
    <s v="Yes"/>
    <s v="No"/>
    <s v="No"/>
    <n v="2"/>
    <s v="No"/>
    <s v="obesity"/>
    <s v="Diabetes"/>
    <d v="1970-08-18T00:00:00"/>
    <s v="tier - 3"/>
    <s v="tier - 1"/>
    <s v="R1011"/>
    <x v="2"/>
    <n v="9724.5300000000007"/>
  </r>
  <r>
    <s v="Id1158"/>
    <s v="Blanco"/>
    <n v="33.25"/>
    <n v="7.42"/>
    <s v="Yes"/>
    <s v="No"/>
    <s v="No"/>
    <n v="2"/>
    <s v="No"/>
    <s v="obesity"/>
    <s v="Diabetes"/>
    <d v="1970-09-12T00:00:00"/>
    <s v="tier - 3"/>
    <s v="tier - 1"/>
    <s v="R1016"/>
    <x v="2"/>
    <n v="9722.77"/>
  </r>
  <r>
    <s v="Id1159"/>
    <s v="Sheptock"/>
    <n v="26.6"/>
    <n v="8.4499999999999993"/>
    <s v="Yes"/>
    <s v="No"/>
    <s v="No"/>
    <n v="1"/>
    <s v="No"/>
    <s v="Over weight"/>
    <s v="Diabetes"/>
    <d v="1975-06-27T00:00:00"/>
    <s v="tier - 2"/>
    <s v="tier - 1"/>
    <s v="R1024"/>
    <x v="28"/>
    <n v="9715.84"/>
  </r>
  <r>
    <s v="Id1160"/>
    <s v="Chruniak"/>
    <n v="26.35"/>
    <n v="6.21"/>
    <s v="No"/>
    <s v="No"/>
    <s v="No"/>
    <n v="2"/>
    <s v="No"/>
    <s v="Over weight"/>
    <s v="Prediabetes"/>
    <d v="1972-07-10T00:00:00"/>
    <s v="tier - 2"/>
    <s v="tier - 1"/>
    <s v="R1021"/>
    <x v="29"/>
    <n v="9710.7099999999991"/>
  </r>
  <r>
    <s v="Id1161"/>
    <s v="Miller"/>
    <n v="39.994999999999997"/>
    <n v="4.6500000000000004"/>
    <s v="No"/>
    <s v="No"/>
    <s v="No"/>
    <n v="0"/>
    <s v="No"/>
    <s v="obesity"/>
    <s v="Normal"/>
    <d v="1977-09-19T00:00:00"/>
    <s v="tier - 2"/>
    <s v="tier - 3"/>
    <s v="R1024"/>
    <x v="1"/>
    <n v="9704.67"/>
  </r>
  <r>
    <s v="Id1162"/>
    <s v="Theis"/>
    <n v="22.92"/>
    <n v="5.87"/>
    <s v="Yes"/>
    <s v="No"/>
    <s v="No"/>
    <n v="1"/>
    <s v="No"/>
    <s v="Normal weight"/>
    <s v="Prediabetes"/>
    <d v="1964-11-07T00:00:00"/>
    <s v="tier - 3"/>
    <s v="tier - 3"/>
    <s v="R1013"/>
    <x v="13"/>
    <n v="9698.42"/>
  </r>
  <r>
    <s v="Id1163"/>
    <s v="Sadler"/>
    <n v="24.78"/>
    <n v="4.24"/>
    <s v="Yes"/>
    <s v="No"/>
    <s v="No"/>
    <n v="2"/>
    <s v="No"/>
    <s v="Normal weight"/>
    <s v="Normal"/>
    <d v="1966-09-16T00:00:00"/>
    <s v="tier - 3"/>
    <s v="tier - 2"/>
    <s v="R1013"/>
    <x v="25"/>
    <n v="9684.2900000000009"/>
  </r>
  <r>
    <s v="Id1164"/>
    <s v="Auger"/>
    <n v="34.07"/>
    <n v="7.81"/>
    <s v="Yes"/>
    <s v="No"/>
    <s v="No"/>
    <n v="0"/>
    <s v="No"/>
    <s v="obesity"/>
    <s v="Diabetes"/>
    <d v="1981-08-08T00:00:00"/>
    <s v="tier - 2"/>
    <s v="tier - 3"/>
    <s v="R1011"/>
    <x v="36"/>
    <n v="9664.34"/>
  </r>
  <r>
    <s v="Id1165"/>
    <s v="Steadman"/>
    <n v="30.14"/>
    <n v="9.85"/>
    <s v="No"/>
    <s v="No"/>
    <s v="No"/>
    <n v="0"/>
    <s v="No"/>
    <s v="obesity"/>
    <s v="Diabetes"/>
    <d v="1974-07-08T00:00:00"/>
    <s v="tier - 2"/>
    <s v="tier - 2"/>
    <s v="R1011"/>
    <x v="20"/>
    <n v="9653.81"/>
  </r>
  <r>
    <s v="Id1166"/>
    <s v="McCarron"/>
    <n v="18.05"/>
    <n v="6.94"/>
    <s v="No"/>
    <s v="No"/>
    <s v="No"/>
    <n v="0"/>
    <s v="No"/>
    <s v="Under weight"/>
    <s v="Diabetes"/>
    <d v="1971-07-19T00:00:00"/>
    <s v="tier - 2"/>
    <s v="tier - 1"/>
    <s v="R1012"/>
    <x v="14"/>
    <n v="9644.25"/>
  </r>
  <r>
    <s v="Id1167"/>
    <s v="Roecker"/>
    <n v="37.4"/>
    <n v="11.3"/>
    <s v="Yes"/>
    <s v="No"/>
    <s v="No"/>
    <n v="2"/>
    <s v="No"/>
    <s v="obesity"/>
    <s v="Diabetes"/>
    <d v="1970-09-30T00:00:00"/>
    <s v="tier - 2"/>
    <s v="tier - 2"/>
    <s v="R1011"/>
    <x v="2"/>
    <n v="9634.5400000000009"/>
  </r>
  <r>
    <s v="Id1168"/>
    <s v="Giumarra"/>
    <n v="25.75"/>
    <n v="9.23"/>
    <s v="No"/>
    <s v="No"/>
    <s v="No"/>
    <n v="0"/>
    <s v="No"/>
    <s v="Over weight"/>
    <s v="Diabetes"/>
    <d v="1968-06-22T00:00:00"/>
    <s v="tier - 3"/>
    <s v="tier - 2"/>
    <s v="R1013"/>
    <x v="0"/>
    <n v="9630.91"/>
  </r>
  <r>
    <s v="Id1169"/>
    <s v="Peters"/>
    <n v="32.299999999999997"/>
    <n v="4.37"/>
    <s v="No"/>
    <s v="No"/>
    <s v="No"/>
    <n v="2"/>
    <s v="No"/>
    <s v="obesity"/>
    <s v="Normal"/>
    <d v="1972-10-23T00:00:00"/>
    <s v="tier - 2"/>
    <s v="tier - 2"/>
    <s v="R1011"/>
    <x v="29"/>
    <n v="9630.4"/>
  </r>
  <r>
    <s v="Id1170"/>
    <s v="Bower"/>
    <n v="28.61"/>
    <n v="5.76"/>
    <s v="No"/>
    <s v="No"/>
    <s v="Yes"/>
    <n v="1"/>
    <s v="No"/>
    <s v="Over weight"/>
    <s v="Prediabetes"/>
    <d v="1979-12-19T00:00:00"/>
    <s v="tier - 2"/>
    <s v="tier - 2"/>
    <s v="R1021"/>
    <x v="19"/>
    <n v="9630.2999999999993"/>
  </r>
  <r>
    <s v="Id1171"/>
    <s v="Chen"/>
    <n v="45.41"/>
    <n v="4.96"/>
    <s v="No"/>
    <s v="No"/>
    <s v="No"/>
    <n v="1"/>
    <s v="No"/>
    <s v="obesity"/>
    <s v="Normal"/>
    <d v="1998-06-23T00:00:00"/>
    <s v="tier - 2"/>
    <s v="tier - 2"/>
    <s v="R1026"/>
    <x v="44"/>
    <n v="9628.7900000000009"/>
  </r>
  <r>
    <s v="Id1172"/>
    <s v="Capriccioso"/>
    <n v="31.2"/>
    <n v="11.04"/>
    <s v="Yes"/>
    <s v="No"/>
    <s v="No"/>
    <n v="2"/>
    <s v="No"/>
    <s v="obesity"/>
    <s v="Diabetes"/>
    <d v="1970-12-16T00:00:00"/>
    <s v="tier - 2"/>
    <s v="tier - 3"/>
    <s v="R1011"/>
    <x v="2"/>
    <n v="9625.92"/>
  </r>
  <r>
    <s v="Id1173"/>
    <s v="Starbuck"/>
    <n v="29.83"/>
    <n v="7.81"/>
    <s v="Yes"/>
    <s v="No"/>
    <s v="No"/>
    <n v="1"/>
    <s v="No"/>
    <s v="Over weight"/>
    <s v="Diabetes"/>
    <d v="1975-10-29T00:00:00"/>
    <s v="tier - 3"/>
    <s v="tier - 3"/>
    <s v="R1012"/>
    <x v="28"/>
    <n v="9620.33"/>
  </r>
  <r>
    <s v="Id1174"/>
    <s v="McMahon"/>
    <n v="29.06"/>
    <n v="4.55"/>
    <s v="No"/>
    <s v="No"/>
    <s v="No"/>
    <n v="0"/>
    <s v="No"/>
    <s v="Over weight"/>
    <s v="Normal"/>
    <d v="1982-08-29T00:00:00"/>
    <s v="tier - 2"/>
    <s v="tier - 1"/>
    <s v="R1025"/>
    <x v="37"/>
    <n v="9619.18"/>
  </r>
  <r>
    <s v="Id1175"/>
    <s v="Rissell"/>
    <n v="27.454999999999998"/>
    <n v="6.13"/>
    <s v="No"/>
    <s v="No"/>
    <s v="No"/>
    <n v="2"/>
    <s v="No"/>
    <s v="Over weight"/>
    <s v="Prediabetes"/>
    <d v="1972-12-27T00:00:00"/>
    <s v="tier - 3"/>
    <s v="tier - 3"/>
    <s v="R1016"/>
    <x v="29"/>
    <n v="9617.66"/>
  </r>
  <r>
    <s v="Id1176"/>
    <s v="Kromroy"/>
    <n v="23.01"/>
    <n v="6.04"/>
    <s v="Yes"/>
    <s v="No"/>
    <s v="No"/>
    <n v="1"/>
    <s v="No"/>
    <s v="Normal weight"/>
    <s v="Prediabetes"/>
    <d v="1964-12-15T00:00:00"/>
    <s v="tier - 3"/>
    <s v="tier - 3"/>
    <s v="R1013"/>
    <x v="13"/>
    <n v="9597.6299999999992"/>
  </r>
  <r>
    <s v="Id1177"/>
    <s v="Manfredi"/>
    <n v="31.39"/>
    <n v="8.85"/>
    <s v="Yes"/>
    <s v="No"/>
    <s v="No"/>
    <n v="0"/>
    <s v="No"/>
    <s v="obesity"/>
    <s v="Diabetes"/>
    <d v="1981-10-18T00:00:00"/>
    <s v="tier - 2"/>
    <s v="tier - 1"/>
    <s v="R1021"/>
    <x v="36"/>
    <n v="9584.0400000000009"/>
  </r>
  <r>
    <s v="Id1178"/>
    <s v="Manwaring"/>
    <n v="34.770000000000003"/>
    <n v="10.54"/>
    <s v="No"/>
    <s v="No"/>
    <s v="No"/>
    <n v="2"/>
    <s v="No"/>
    <s v="obesity"/>
    <s v="Diabetes"/>
    <d v="1973-11-28T00:00:00"/>
    <s v="tier - 2"/>
    <s v="tier - 3"/>
    <s v="R1012"/>
    <x v="30"/>
    <n v="9583.89"/>
  </r>
  <r>
    <s v="Id1179"/>
    <s v="Tomaszewski"/>
    <n v="24.48"/>
    <n v="4.37"/>
    <s v="Yes"/>
    <s v="No"/>
    <s v="No"/>
    <n v="2"/>
    <s v="No"/>
    <s v="Normal weight"/>
    <s v="Normal"/>
    <d v="1966-12-04T00:00:00"/>
    <s v="tier - 3"/>
    <s v="tier - 2"/>
    <s v="R1013"/>
    <x v="25"/>
    <n v="9582.5400000000009"/>
  </r>
  <r>
    <s v="Id1180"/>
    <s v="Gannon"/>
    <n v="22.61"/>
    <n v="9.6300000000000008"/>
    <s v="No"/>
    <s v="No"/>
    <s v="No"/>
    <n v="2"/>
    <s v="No"/>
    <s v="Normal weight"/>
    <s v="Diabetes"/>
    <d v="1973-12-01T00:00:00"/>
    <s v="tier - 2"/>
    <s v="tier - 1"/>
    <s v="R1012"/>
    <x v="30"/>
    <n v="9566.99"/>
  </r>
  <r>
    <s v="Id1181"/>
    <s v="Frye"/>
    <n v="34.299999999999997"/>
    <n v="10.37"/>
    <s v="No"/>
    <s v="No"/>
    <s v="No"/>
    <n v="0"/>
    <s v="No"/>
    <s v="obesity"/>
    <s v="Diabetes"/>
    <d v="1974-08-14T00:00:00"/>
    <s v="tier - 3"/>
    <s v="tier - 1"/>
    <s v="R1011"/>
    <x v="20"/>
    <n v="9563.0300000000007"/>
  </r>
  <r>
    <s v="Id1182"/>
    <s v="Jenkins"/>
    <n v="46.09"/>
    <n v="5.44"/>
    <s v="No"/>
    <s v="No"/>
    <s v="No"/>
    <n v="2"/>
    <s v="No"/>
    <s v="obesity"/>
    <s v="Normal"/>
    <d v="1972-09-22T00:00:00"/>
    <s v="tier - 2"/>
    <s v="tier - 1"/>
    <s v="R1013"/>
    <x v="29"/>
    <n v="9549.57"/>
  </r>
  <r>
    <s v="Id1183"/>
    <s v="Currier"/>
    <n v="44.744999999999997"/>
    <n v="5.19"/>
    <s v="No"/>
    <s v="No"/>
    <s v="No"/>
    <n v="2"/>
    <s v="No"/>
    <s v="obesity"/>
    <s v="Normal"/>
    <d v="1972-09-22T00:00:00"/>
    <s v="tier - 2"/>
    <s v="tier - 1"/>
    <s v="R1024"/>
    <x v="29"/>
    <n v="9541.7000000000007"/>
  </r>
  <r>
    <s v="Id1184"/>
    <s v="Whittendale"/>
    <n v="26.33"/>
    <n v="11.8"/>
    <s v="Yes"/>
    <s v="No"/>
    <s v="No"/>
    <n v="1"/>
    <s v="No"/>
    <s v="Over weight"/>
    <s v="Diabetes"/>
    <d v="1975-07-28T00:00:00"/>
    <s v="tier - 2"/>
    <s v="tier - 2"/>
    <s v="R1024"/>
    <x v="28"/>
    <n v="9540.17"/>
  </r>
  <r>
    <s v="Id1185"/>
    <s v="Rixe"/>
    <n v="26.6"/>
    <n v="8.3800000000000008"/>
    <s v="No"/>
    <s v="No"/>
    <s v="No"/>
    <n v="2"/>
    <s v="No"/>
    <s v="Over weight"/>
    <s v="Diabetes"/>
    <d v="1973-12-21T00:00:00"/>
    <s v="tier - 2"/>
    <s v="tier - 3"/>
    <s v="R1021"/>
    <x v="30"/>
    <n v="9538.65"/>
  </r>
  <r>
    <s v="Id1186"/>
    <s v="Ballon-Landa"/>
    <n v="27.5"/>
    <n v="7.58"/>
    <s v="No"/>
    <s v="No"/>
    <s v="No"/>
    <n v="0"/>
    <s v="No"/>
    <s v="Over weight"/>
    <s v="Diabetes"/>
    <d v="1971-11-29T00:00:00"/>
    <s v="tier - 2"/>
    <s v="tier - 2"/>
    <s v="R1011"/>
    <x v="14"/>
    <n v="9528.9"/>
  </r>
  <r>
    <s v="Id1187"/>
    <s v="Zaferos"/>
    <n v="41.55"/>
    <n v="4.6100000000000003"/>
    <s v="No"/>
    <s v="No"/>
    <s v="No"/>
    <n v="1"/>
    <s v="No"/>
    <s v="obesity"/>
    <s v="Normal"/>
    <d v="1992-08-22T00:00:00"/>
    <s v="tier - 2"/>
    <s v="tier - 1"/>
    <s v="R1012"/>
    <x v="34"/>
    <n v="9507.68"/>
  </r>
  <r>
    <s v="Id1188"/>
    <s v="Jackson"/>
    <n v="41.47"/>
    <n v="4.7"/>
    <s v="Yes"/>
    <s v="No"/>
    <s v="Yes"/>
    <n v="1"/>
    <s v="No"/>
    <s v="obesity"/>
    <s v="Normal"/>
    <d v="1969-08-24T00:00:00"/>
    <s v="tier - 3"/>
    <s v="tier - 2"/>
    <s v="R1013"/>
    <x v="16"/>
    <n v="9504.31"/>
  </r>
  <r>
    <s v="Id1189"/>
    <s v="Evans Marke"/>
    <n v="24.795000000000002"/>
    <n v="6.05"/>
    <s v="Yes"/>
    <s v="No"/>
    <s v="No"/>
    <n v="0"/>
    <s v="No"/>
    <s v="Normal weight"/>
    <s v="Prediabetes"/>
    <d v="1976-11-28T00:00:00"/>
    <s v="tier - 2"/>
    <s v="tier - 3"/>
    <s v="R1017"/>
    <x v="17"/>
    <n v="9500.57"/>
  </r>
  <r>
    <s v="Id1190"/>
    <s v="Samland"/>
    <n v="29.48"/>
    <n v="5.63"/>
    <s v="Yes"/>
    <s v="No"/>
    <s v="Yes"/>
    <n v="1"/>
    <s v="No"/>
    <s v="Over weight"/>
    <s v="Normal"/>
    <d v="1969-06-04T00:00:00"/>
    <s v="tier - 2"/>
    <s v="tier - 2"/>
    <s v="R1013"/>
    <x v="0"/>
    <n v="9487.64"/>
  </r>
  <r>
    <s v="Id1191"/>
    <s v="Shapiro"/>
    <n v="28.09"/>
    <n v="6.06"/>
    <s v="No"/>
    <s v="No"/>
    <s v="Yes"/>
    <n v="1"/>
    <s v="No"/>
    <s v="Over weight"/>
    <s v="Prediabetes"/>
    <d v="1979-07-17T00:00:00"/>
    <s v="tier - 2"/>
    <s v="tier - 2"/>
    <s v="R1021"/>
    <x v="19"/>
    <n v="9453.92"/>
  </r>
  <r>
    <s v="Id1192"/>
    <s v="Snitzer"/>
    <n v="32.729999999999997"/>
    <n v="5.19"/>
    <s v="No"/>
    <s v="No"/>
    <s v="No"/>
    <n v="1"/>
    <s v="No"/>
    <s v="obesity"/>
    <s v="Normal"/>
    <d v="1987-11-14T00:00:00"/>
    <s v="tier - 2"/>
    <s v="tier - 3"/>
    <s v="R1021"/>
    <x v="38"/>
    <n v="9448.42"/>
  </r>
  <r>
    <s v="Id1193"/>
    <s v="Herra Arroyo"/>
    <n v="27.36"/>
    <n v="8.9600000000000009"/>
    <s v="No"/>
    <s v="No"/>
    <s v="No"/>
    <n v="0"/>
    <s v="No"/>
    <s v="Over weight"/>
    <s v="Diabetes"/>
    <d v="1974-06-08T00:00:00"/>
    <s v="tier - 2"/>
    <s v="tier - 3"/>
    <s v="R1024"/>
    <x v="20"/>
    <n v="9447.3799999999992"/>
  </r>
  <r>
    <s v="Id1194"/>
    <s v="Watters"/>
    <n v="27.265000000000001"/>
    <n v="11.39"/>
    <s v="No"/>
    <s v="No"/>
    <s v="No"/>
    <n v="0"/>
    <s v="No"/>
    <s v="Over weight"/>
    <s v="Diabetes"/>
    <d v="1974-11-27T00:00:00"/>
    <s v="tier - 2"/>
    <s v="tier - 1"/>
    <s v="R1024"/>
    <x v="20"/>
    <n v="9447.25"/>
  </r>
  <r>
    <s v="Id1195"/>
    <s v="Steele-Belkin"/>
    <n v="48.07"/>
    <n v="4.0599999999999996"/>
    <s v="Yes"/>
    <s v="No"/>
    <s v="No"/>
    <n v="0"/>
    <s v="No"/>
    <s v="obesity"/>
    <s v="Normal"/>
    <d v="1976-11-03T00:00:00"/>
    <s v="tier - 2"/>
    <s v="tier - 1"/>
    <s v="R1024"/>
    <x v="17"/>
    <n v="9432.93"/>
  </r>
  <r>
    <s v="Id1196"/>
    <s v="Christensen"/>
    <n v="30.8"/>
    <n v="5.23"/>
    <s v="Yes"/>
    <s v="No"/>
    <s v="No"/>
    <n v="0"/>
    <s v="No"/>
    <s v="obesity"/>
    <s v="Normal"/>
    <d v="1976-10-30T00:00:00"/>
    <s v="tier - 2"/>
    <s v="tier - 2"/>
    <s v="R1011"/>
    <x v="17"/>
    <n v="9414.92"/>
  </r>
  <r>
    <s v="Id1197"/>
    <s v="Hodge"/>
    <n v="32.299999999999997"/>
    <n v="5.05"/>
    <s v="Yes"/>
    <s v="No"/>
    <s v="No"/>
    <n v="0"/>
    <s v="No"/>
    <s v="obesity"/>
    <s v="Normal"/>
    <d v="1976-10-17T00:00:00"/>
    <s v="tier - 2"/>
    <s v="tier - 3"/>
    <s v="R1024"/>
    <x v="17"/>
    <n v="9411.01"/>
  </r>
  <r>
    <s v="Id1198"/>
    <s v="Rusterholz"/>
    <n v="39.700000000000003"/>
    <n v="7.34"/>
    <s v="No"/>
    <s v="No"/>
    <s v="No"/>
    <n v="0"/>
    <s v="No"/>
    <s v="obesity"/>
    <s v="Diabetes"/>
    <d v="1971-10-20T00:00:00"/>
    <s v="tier - 3"/>
    <s v="tier - 3"/>
    <s v="R1011"/>
    <x v="14"/>
    <n v="9391.35"/>
  </r>
  <r>
    <s v="Id1199"/>
    <s v="Lafrance"/>
    <n v="35.97"/>
    <n v="8.1300000000000008"/>
    <s v="No"/>
    <s v="No"/>
    <s v="No"/>
    <n v="0"/>
    <s v="No"/>
    <s v="obesity"/>
    <s v="Diabetes"/>
    <d v="1971-12-29T00:00:00"/>
    <s v="tier - 3"/>
    <s v="tier - 2"/>
    <s v="R1013"/>
    <x v="14"/>
    <n v="9386.16"/>
  </r>
  <r>
    <s v="Id1200"/>
    <s v="Hallis"/>
    <n v="25.86"/>
    <n v="6.68"/>
    <s v="Yes"/>
    <s v="No"/>
    <s v="No"/>
    <n v="1"/>
    <s v="No"/>
    <s v="Over weight"/>
    <s v="Diabetes"/>
    <d v="1975-12-02T00:00:00"/>
    <s v="tier - 2"/>
    <s v="tier - 2"/>
    <s v="R1024"/>
    <x v="28"/>
    <n v="9380.75"/>
  </r>
  <r>
    <s v="Id1201"/>
    <s v="Marshall"/>
    <n v="30.03"/>
    <n v="11.51"/>
    <s v="No"/>
    <s v="No"/>
    <s v="No"/>
    <n v="0"/>
    <s v="No"/>
    <s v="obesity"/>
    <s v="Diabetes"/>
    <d v="1971-11-26T00:00:00"/>
    <s v="tier - 2"/>
    <s v="tier - 1"/>
    <s v="R1013"/>
    <x v="14"/>
    <n v="9377.9"/>
  </r>
  <r>
    <s v="Id1202"/>
    <s v="Salowitz"/>
    <n v="25.76"/>
    <n v="6.02"/>
    <s v="Yes"/>
    <s v="No"/>
    <s v="Yes"/>
    <n v="1"/>
    <s v="No"/>
    <s v="Over weight"/>
    <s v="Prediabetes"/>
    <d v="1969-11-24T00:00:00"/>
    <s v="tier - 2"/>
    <s v="tier - 3"/>
    <s v="R1013"/>
    <x v="16"/>
    <n v="9377.4500000000007"/>
  </r>
  <r>
    <s v="Id1203"/>
    <s v="Blake"/>
    <n v="22.42"/>
    <n v="7.96"/>
    <s v="No"/>
    <s v="No"/>
    <s v="No"/>
    <n v="0"/>
    <s v="No"/>
    <s v="Normal weight"/>
    <s v="Diabetes"/>
    <d v="1971-10-08T00:00:00"/>
    <s v="tier - 3"/>
    <s v="tier - 1"/>
    <s v="R1016"/>
    <x v="14"/>
    <n v="9361.33"/>
  </r>
  <r>
    <s v="Id1204"/>
    <s v="Langerak"/>
    <n v="33.18"/>
    <n v="6.01"/>
    <s v="Yes"/>
    <s v="No"/>
    <s v="No"/>
    <n v="1"/>
    <s v="No"/>
    <s v="obesity"/>
    <s v="Prediabetes"/>
    <d v="1988-07-01T00:00:00"/>
    <s v="tier - 2"/>
    <s v="tier - 1"/>
    <s v="R1021"/>
    <x v="24"/>
    <n v="9344.2000000000007"/>
  </r>
  <r>
    <s v="Id1205"/>
    <s v="Bonilla"/>
    <n v="43.04"/>
    <n v="5.9"/>
    <s v="Yes"/>
    <s v="No"/>
    <s v="No"/>
    <n v="0"/>
    <s v="No"/>
    <s v="obesity"/>
    <s v="Prediabetes"/>
    <d v="1996-10-12T00:00:00"/>
    <s v="tier - 2"/>
    <s v="tier - 1"/>
    <s v="R1026"/>
    <x v="45"/>
    <n v="9338.61"/>
  </r>
  <r>
    <s v="Id1206"/>
    <s v="Ciabattoni"/>
    <n v="34.15"/>
    <n v="4.49"/>
    <s v="Yes"/>
    <s v="No"/>
    <s v="No"/>
    <n v="1"/>
    <s v="No"/>
    <s v="obesity"/>
    <s v="Normal"/>
    <d v="1988-07-09T00:00:00"/>
    <s v="tier - 2"/>
    <s v="tier - 1"/>
    <s v="R1012"/>
    <x v="24"/>
    <n v="9320.26"/>
  </r>
  <r>
    <s v="Id1207"/>
    <s v="Escanero Palmer"/>
    <n v="25.78"/>
    <n v="6.25"/>
    <s v="No"/>
    <s v="No"/>
    <s v="No"/>
    <n v="0"/>
    <s v="No"/>
    <s v="Over weight"/>
    <s v="Prediabetes"/>
    <d v="1977-10-12T00:00:00"/>
    <s v="tier - 2"/>
    <s v="tier - 1"/>
    <s v="R1024"/>
    <x v="1"/>
    <n v="9315.41"/>
  </r>
  <r>
    <s v="Id1208"/>
    <s v="Lowe"/>
    <n v="21.02"/>
    <n v="9.6199999999999992"/>
    <s v="Yes"/>
    <s v="No"/>
    <s v="Yes"/>
    <n v="1"/>
    <s v="No"/>
    <s v="Normal weight"/>
    <s v="Diabetes"/>
    <d v="1963-06-08T00:00:00"/>
    <s v="tier - 3"/>
    <s v="tier - 1"/>
    <s v="R1013"/>
    <x v="8"/>
    <n v="9310.81"/>
  </r>
  <r>
    <s v="Id1209"/>
    <s v="Osmark"/>
    <n v="37.51"/>
    <n v="11.06"/>
    <s v="No"/>
    <s v="No"/>
    <s v="No"/>
    <n v="2"/>
    <s v="No"/>
    <s v="obesity"/>
    <s v="Diabetes"/>
    <d v="1973-10-16T00:00:00"/>
    <s v="tier - 3"/>
    <s v="tier - 3"/>
    <s v="R1013"/>
    <x v="30"/>
    <n v="9304.7000000000007"/>
  </r>
  <r>
    <s v="Id1210"/>
    <s v="Lawson"/>
    <n v="25.745000000000001"/>
    <n v="6.11"/>
    <s v="Yes"/>
    <s v="No"/>
    <s v="No"/>
    <n v="0"/>
    <s v="No"/>
    <s v="Over weight"/>
    <s v="Prediabetes"/>
    <d v="1976-11-03T00:00:00"/>
    <s v="tier - 2"/>
    <s v="tier - 1"/>
    <s v="R1012"/>
    <x v="17"/>
    <n v="9301.89"/>
  </r>
  <r>
    <s v="Id1211"/>
    <s v="Warwick"/>
    <n v="31.35"/>
    <n v="11.49"/>
    <s v="No"/>
    <s v="No"/>
    <s v="No"/>
    <n v="2"/>
    <s v="No"/>
    <s v="obesity"/>
    <s v="Diabetes"/>
    <d v="1973-09-18T00:00:00"/>
    <s v="tier - 3"/>
    <s v="tier - 3"/>
    <s v="R1016"/>
    <x v="30"/>
    <n v="9290.14"/>
  </r>
  <r>
    <s v="Id1212"/>
    <s v="Magnuson"/>
    <n v="29.83"/>
    <n v="8.68"/>
    <s v="No"/>
    <s v="No"/>
    <s v="No"/>
    <n v="2"/>
    <s v="No"/>
    <s v="Over weight"/>
    <s v="Diabetes"/>
    <d v="1973-10-16T00:00:00"/>
    <s v="tier - 2"/>
    <s v="tier - 3"/>
    <s v="R1018"/>
    <x v="30"/>
    <n v="9288.0300000000007"/>
  </r>
  <r>
    <s v="Id1213"/>
    <s v="Marsh"/>
    <n v="25.49"/>
    <n v="5.68"/>
    <s v="Yes"/>
    <s v="No"/>
    <s v="Yes"/>
    <n v="1"/>
    <s v="No"/>
    <s v="Over weight"/>
    <s v="Normal"/>
    <d v="1969-11-26T00:00:00"/>
    <s v="tier - 2"/>
    <s v="tier - 3"/>
    <s v="R1013"/>
    <x v="16"/>
    <n v="9285.8700000000008"/>
  </r>
  <r>
    <s v="Id1214"/>
    <s v="Kari"/>
    <n v="34.1"/>
    <n v="8.4499999999999993"/>
    <s v="No"/>
    <s v="No"/>
    <s v="No"/>
    <n v="0"/>
    <s v="No"/>
    <s v="obesity"/>
    <s v="Diabetes"/>
    <d v="1971-07-02T00:00:00"/>
    <s v="tier - 2"/>
    <s v="tier - 3"/>
    <s v="R1013"/>
    <x v="14"/>
    <n v="9283.56"/>
  </r>
  <r>
    <s v="Id1215"/>
    <s v="Standiford"/>
    <n v="25.84"/>
    <n v="8.51"/>
    <s v="No"/>
    <s v="No"/>
    <s v="No"/>
    <n v="2"/>
    <s v="No"/>
    <s v="Over weight"/>
    <s v="Diabetes"/>
    <d v="1973-10-27T00:00:00"/>
    <s v="tier - 3"/>
    <s v="tier - 2"/>
    <s v="R1016"/>
    <x v="30"/>
    <n v="9282.48"/>
  </r>
  <r>
    <s v="Id1216"/>
    <s v="Sherwin"/>
    <n v="20.6"/>
    <n v="7.62"/>
    <s v="No"/>
    <s v="No"/>
    <s v="No"/>
    <n v="0"/>
    <s v="No"/>
    <s v="Normal weight"/>
    <s v="Diabetes"/>
    <d v="1971-08-06T00:00:00"/>
    <s v="tier - 2"/>
    <s v="tier - 1"/>
    <s v="R1011"/>
    <x v="14"/>
    <n v="9264.7999999999993"/>
  </r>
  <r>
    <s v="Id1217"/>
    <s v="Parker"/>
    <n v="28.88"/>
    <n v="10.18"/>
    <s v="No"/>
    <s v="No"/>
    <s v="No"/>
    <n v="0"/>
    <s v="No"/>
    <s v="Over weight"/>
    <s v="Diabetes"/>
    <d v="1974-08-21T00:00:00"/>
    <s v="tier - 2"/>
    <s v="tier - 1"/>
    <s v="R1012"/>
    <x v="20"/>
    <n v="9249.5"/>
  </r>
  <r>
    <s v="Id1218"/>
    <s v="Blekeli"/>
    <n v="28.24"/>
    <n v="5.36"/>
    <s v="No"/>
    <s v="No"/>
    <s v="No"/>
    <n v="0"/>
    <s v="No"/>
    <s v="Over weight"/>
    <s v="Normal"/>
    <d v="1980-10-05T00:00:00"/>
    <s v="tier - 2"/>
    <s v="tier - 1"/>
    <s v="R1021"/>
    <x v="26"/>
    <n v="9247.94"/>
  </r>
  <r>
    <s v="Id1219"/>
    <s v="Vangampleare"/>
    <n v="25.46"/>
    <n v="11.78"/>
    <s v="Yes"/>
    <s v="No"/>
    <s v="No"/>
    <n v="1"/>
    <s v="No"/>
    <s v="Over weight"/>
    <s v="Diabetes"/>
    <d v="1975-12-06T00:00:00"/>
    <s v="tier - 3"/>
    <s v="tier - 3"/>
    <s v="R1015"/>
    <x v="28"/>
    <n v="9225.26"/>
  </r>
  <r>
    <s v="Id1220"/>
    <s v="Hiatt"/>
    <n v="29.64"/>
    <n v="10.82"/>
    <s v="Yes"/>
    <s v="No"/>
    <s v="No"/>
    <n v="0"/>
    <s v="No"/>
    <s v="Over weight"/>
    <s v="Diabetes"/>
    <d v="1981-12-05T00:00:00"/>
    <s v="tier - 2"/>
    <s v="tier - 3"/>
    <s v="R1019"/>
    <x v="36"/>
    <n v="9222.4"/>
  </r>
  <r>
    <s v="Id1221"/>
    <s v="Tadesse"/>
    <n v="31.27"/>
    <n v="7.73"/>
    <s v="Yes"/>
    <s v="No"/>
    <s v="No"/>
    <n v="1"/>
    <s v="No"/>
    <s v="obesity"/>
    <s v="Diabetes"/>
    <d v="1986-12-25T00:00:00"/>
    <s v="tier - 2"/>
    <s v="tier - 3"/>
    <s v="R1021"/>
    <x v="27"/>
    <n v="9210.06"/>
  </r>
  <r>
    <s v="Id1222"/>
    <s v="Jaswell"/>
    <n v="19.95"/>
    <n v="6.24"/>
    <s v="Yes"/>
    <s v="No"/>
    <s v="No"/>
    <n v="0"/>
    <s v="No"/>
    <s v="Normal weight"/>
    <s v="Prediabetes"/>
    <d v="1976-09-10T00:00:00"/>
    <s v="tier - 2"/>
    <s v="tier - 1"/>
    <s v="R1012"/>
    <x v="17"/>
    <n v="9193.84"/>
  </r>
  <r>
    <s v="Id1223"/>
    <s v="Phillips-Cook"/>
    <n v="21.3"/>
    <n v="10.42"/>
    <s v="No"/>
    <s v="No"/>
    <s v="No"/>
    <n v="2"/>
    <s v="No"/>
    <s v="Normal weight"/>
    <s v="Diabetes"/>
    <d v="1973-12-25T00:00:00"/>
    <s v="tier - 2"/>
    <s v="tier - 3"/>
    <s v="R1011"/>
    <x v="30"/>
    <n v="9182.17"/>
  </r>
  <r>
    <s v="Id1224"/>
    <s v="Clark"/>
    <n v="31.635000000000002"/>
    <n v="11.11"/>
    <s v="No"/>
    <s v="No"/>
    <s v="No"/>
    <n v="0"/>
    <s v="No"/>
    <s v="obesity"/>
    <s v="Diabetes"/>
    <d v="1971-12-29T00:00:00"/>
    <s v="tier - 3"/>
    <s v="tier - 1"/>
    <s v="R1012"/>
    <x v="14"/>
    <n v="9174.14"/>
  </r>
  <r>
    <s v="Id1225"/>
    <s v="Wang"/>
    <n v="23.9"/>
    <n v="7.67"/>
    <s v="Yes"/>
    <s v="No"/>
    <s v="No"/>
    <n v="2"/>
    <s v="No"/>
    <s v="Normal weight"/>
    <s v="Diabetes"/>
    <d v="1970-10-24T00:00:00"/>
    <s v="tier - 2"/>
    <s v="tier - 2"/>
    <s v="R1012"/>
    <x v="2"/>
    <n v="9171.75"/>
  </r>
  <r>
    <s v="Id1226"/>
    <s v="Desruisseaux"/>
    <n v="34.15"/>
    <n v="6.15"/>
    <s v="No"/>
    <s v="No"/>
    <s v="No"/>
    <n v="0"/>
    <s v="No"/>
    <s v="obesity"/>
    <s v="Prediabetes"/>
    <d v="1990-08-23T00:00:00"/>
    <s v="tier - 2"/>
    <s v="tier - 2"/>
    <s v="R1021"/>
    <x v="3"/>
    <n v="9159.51"/>
  </r>
  <r>
    <s v="Id1227"/>
    <s v="Ripp"/>
    <n v="28.71"/>
    <n v="5.71"/>
    <s v="No"/>
    <s v="No"/>
    <s v="No"/>
    <n v="0"/>
    <s v="No"/>
    <s v="Over weight"/>
    <s v="Prediabetes"/>
    <d v="1982-12-08T00:00:00"/>
    <s v="tier - 2"/>
    <s v="tier - 1"/>
    <s v="R1012"/>
    <x v="37"/>
    <n v="9147.5"/>
  </r>
  <r>
    <s v="Id1228"/>
    <s v="Harris"/>
    <n v="36.700000000000003"/>
    <n v="8.6999999999999993"/>
    <s v="Yes"/>
    <s v="No"/>
    <s v="No"/>
    <n v="2"/>
    <s v="No"/>
    <s v="obesity"/>
    <s v="Diabetes"/>
    <d v="1970-10-18T00:00:00"/>
    <s v="tier - 3"/>
    <s v="tier - 2"/>
    <s v="R1011"/>
    <x v="2"/>
    <n v="9144.57"/>
  </r>
  <r>
    <s v="Id1229"/>
    <s v="Shafer"/>
    <n v="34.1"/>
    <n v="9.0399999999999991"/>
    <s v="Yes"/>
    <s v="No"/>
    <s v="No"/>
    <n v="2"/>
    <s v="No"/>
    <s v="obesity"/>
    <s v="Diabetes"/>
    <d v="1970-08-12T00:00:00"/>
    <s v="tier - 3"/>
    <s v="tier - 3"/>
    <s v="R1013"/>
    <x v="2"/>
    <n v="9140.9500000000007"/>
  </r>
  <r>
    <s v="Id1230"/>
    <s v="Hemesath"/>
    <n v="25.7"/>
    <n v="5.61"/>
    <s v="No"/>
    <s v="No"/>
    <s v="No"/>
    <n v="0"/>
    <s v="No"/>
    <s v="Over weight"/>
    <s v="Normal"/>
    <d v="1977-12-02T00:00:00"/>
    <s v="tier - 2"/>
    <s v="tier - 1"/>
    <s v="R1011"/>
    <x v="1"/>
    <n v="9101.7999999999993"/>
  </r>
  <r>
    <s v="Id1231"/>
    <s v="Vinci"/>
    <n v="21.68"/>
    <n v="8.1199999999999992"/>
    <s v="No"/>
    <s v="No"/>
    <s v="No"/>
    <n v="0"/>
    <s v="No"/>
    <s v="Normal weight"/>
    <s v="Diabetes"/>
    <d v="1965-11-09T00:00:00"/>
    <s v="tier - 3"/>
    <s v="tier - 1"/>
    <s v="R1011"/>
    <x v="11"/>
    <n v="9095.94"/>
  </r>
  <r>
    <s v="Id1232"/>
    <s v="Diamond-Husmann"/>
    <n v="25.175000000000001"/>
    <n v="4.74"/>
    <s v="No"/>
    <s v="No"/>
    <s v="No"/>
    <n v="0"/>
    <s v="No"/>
    <s v="Over weight"/>
    <s v="Normal"/>
    <d v="1977-11-04T00:00:00"/>
    <s v="tier - 2"/>
    <s v="tier - 2"/>
    <s v="R1024"/>
    <x v="1"/>
    <n v="9095.07"/>
  </r>
  <r>
    <s v="Id1233"/>
    <s v="Soto"/>
    <n v="44.77"/>
    <n v="4.0599999999999996"/>
    <s v="No"/>
    <s v="No"/>
    <s v="No"/>
    <n v="2"/>
    <s v="No"/>
    <s v="obesity"/>
    <s v="Normal"/>
    <d v="1972-12-02T00:00:00"/>
    <s v="tier - 3"/>
    <s v="tier - 2"/>
    <s v="R1013"/>
    <x v="29"/>
    <n v="9058.73"/>
  </r>
  <r>
    <s v="Id1234"/>
    <s v="Howard"/>
    <n v="37.07"/>
    <n v="5.69"/>
    <s v="No"/>
    <s v="No"/>
    <s v="No"/>
    <n v="2"/>
    <s v="No"/>
    <s v="obesity"/>
    <s v="Normal"/>
    <d v="1972-12-07T00:00:00"/>
    <s v="tier - 2"/>
    <s v="tier - 2"/>
    <s v="R1013"/>
    <x v="29"/>
    <n v="9048.0300000000007"/>
  </r>
  <r>
    <s v="Id1235"/>
    <s v="Patrick"/>
    <n v="39.799999999999997"/>
    <n v="5.66"/>
    <s v="No"/>
    <s v="No"/>
    <s v="Yes"/>
    <n v="1"/>
    <s v="No"/>
    <s v="obesity"/>
    <s v="Normal"/>
    <d v="1993-12-01T00:00:00"/>
    <s v="tier - 2"/>
    <s v="tier - 3"/>
    <s v="R1026"/>
    <x v="21"/>
    <n v="9010.2000000000007"/>
  </r>
  <r>
    <s v="Id1236"/>
    <s v="Dacko"/>
    <n v="26.36"/>
    <n v="4.32"/>
    <s v="No"/>
    <s v="No"/>
    <s v="Yes"/>
    <n v="1"/>
    <s v="No"/>
    <s v="Over weight"/>
    <s v="Normal"/>
    <d v="1979-12-16T00:00:00"/>
    <s v="tier - 2"/>
    <s v="tier - 1"/>
    <s v="R1025"/>
    <x v="19"/>
    <n v="8998.43"/>
  </r>
  <r>
    <s v="Id1237"/>
    <s v="Glassey"/>
    <n v="29.925000000000001"/>
    <n v="8.2899999999999991"/>
    <s v="No"/>
    <s v="No"/>
    <s v="No"/>
    <n v="2"/>
    <s v="No"/>
    <s v="obesity"/>
    <s v="Diabetes"/>
    <d v="1973-10-11T00:00:00"/>
    <s v="tier - 2"/>
    <s v="tier - 1"/>
    <s v="R1012"/>
    <x v="30"/>
    <n v="8988.16"/>
  </r>
  <r>
    <s v="Id1238"/>
    <s v="Frechette"/>
    <n v="37.29"/>
    <n v="10.46"/>
    <s v="No"/>
    <s v="No"/>
    <s v="No"/>
    <n v="0"/>
    <s v="No"/>
    <s v="obesity"/>
    <s v="Diabetes"/>
    <d v="1974-07-21T00:00:00"/>
    <s v="tier - 2"/>
    <s v="tier - 2"/>
    <s v="R1013"/>
    <x v="20"/>
    <n v="8978.19"/>
  </r>
  <r>
    <s v="Id1239"/>
    <s v="Benitez"/>
    <n v="30.2"/>
    <n v="11.96"/>
    <s v="No"/>
    <s v="No"/>
    <s v="No"/>
    <n v="0"/>
    <s v="No"/>
    <s v="obesity"/>
    <s v="Diabetes"/>
    <d v="1974-09-08T00:00:00"/>
    <s v="tier - 3"/>
    <s v="tier - 2"/>
    <s v="R1011"/>
    <x v="20"/>
    <n v="8968.33"/>
  </r>
  <r>
    <s v="Id1240"/>
    <s v="Gauthier"/>
    <n v="24.225000000000001"/>
    <n v="4.25"/>
    <s v="Yes"/>
    <s v="No"/>
    <s v="Yes"/>
    <n v="1"/>
    <s v="No"/>
    <s v="Normal weight"/>
    <s v="Normal"/>
    <d v="1983-07-15T00:00:00"/>
    <s v="tier - 2"/>
    <s v="tier - 3"/>
    <s v="R1012"/>
    <x v="33"/>
    <n v="8965.7999999999993"/>
  </r>
  <r>
    <s v="Id1241"/>
    <s v="Fazioli"/>
    <n v="31.445"/>
    <n v="8.33"/>
    <s v="No"/>
    <s v="No"/>
    <s v="No"/>
    <n v="0"/>
    <s v="No"/>
    <s v="obesity"/>
    <s v="Diabetes"/>
    <d v="1974-08-17T00:00:00"/>
    <s v="tier - 3"/>
    <s v="tier - 2"/>
    <s v="R1016"/>
    <x v="20"/>
    <n v="8964.06"/>
  </r>
  <r>
    <s v="Id1242"/>
    <s v="Chorney"/>
    <n v="38.880000000000003"/>
    <n v="4.29"/>
    <s v="No"/>
    <s v="No"/>
    <s v="No"/>
    <n v="1"/>
    <s v="No"/>
    <s v="obesity"/>
    <s v="Normal"/>
    <d v="1992-09-27T00:00:00"/>
    <s v="tier - 2"/>
    <s v="tier - 3"/>
    <s v="R1026"/>
    <x v="34"/>
    <n v="8954.99"/>
  </r>
  <r>
    <s v="Id1243"/>
    <s v="Dannenhauer"/>
    <n v="43.89"/>
    <n v="6.32"/>
    <s v="Yes"/>
    <s v="No"/>
    <s v="No"/>
    <n v="0"/>
    <s v="No"/>
    <s v="obesity"/>
    <s v="Prediabetes"/>
    <d v="1976-12-25T00:00:00"/>
    <s v="tier - 3"/>
    <s v="tier - 2"/>
    <s v="R1013"/>
    <x v="17"/>
    <n v="8944.1200000000008"/>
  </r>
  <r>
    <s v="Id1244"/>
    <s v="McComb"/>
    <n v="25.6"/>
    <n v="5.65"/>
    <s v="No"/>
    <s v="No"/>
    <s v="No"/>
    <n v="2"/>
    <s v="No"/>
    <s v="Over weight"/>
    <s v="Normal"/>
    <d v="1972-06-06T00:00:00"/>
    <s v="tier - 2"/>
    <s v="tier - 1"/>
    <s v="R1011"/>
    <x v="14"/>
    <n v="8932.08"/>
  </r>
  <r>
    <s v="Id1245"/>
    <s v="Blake"/>
    <n v="29.545000000000002"/>
    <n v="8.41"/>
    <s v="Yes"/>
    <s v="No"/>
    <s v="No"/>
    <n v="1"/>
    <s v="No"/>
    <s v="Over weight"/>
    <s v="Diabetes"/>
    <d v="1975-07-07T00:00:00"/>
    <s v="tier - 2"/>
    <s v="tier - 2"/>
    <s v="R1012"/>
    <x v="28"/>
    <n v="8930.93"/>
  </r>
  <r>
    <s v="Id1246"/>
    <s v="Sambasivam"/>
    <n v="23.25"/>
    <n v="11.96"/>
    <s v="Yes"/>
    <s v="No"/>
    <s v="No"/>
    <n v="0"/>
    <s v="No"/>
    <s v="Normal weight"/>
    <s v="Diabetes"/>
    <d v="1967-09-06T00:00:00"/>
    <s v="tier - 3"/>
    <s v="tier - 2"/>
    <s v="R1013"/>
    <x v="23"/>
    <n v="8908.4699999999993"/>
  </r>
  <r>
    <s v="Id1247"/>
    <s v="Maina"/>
    <n v="43.95"/>
    <n v="5.17"/>
    <s v="Yes"/>
    <s v="No"/>
    <s v="Yes"/>
    <n v="1"/>
    <s v="No"/>
    <s v="obesity"/>
    <s v="Normal"/>
    <d v="1997-11-28T00:00:00"/>
    <s v="tier - 2"/>
    <s v="tier - 2"/>
    <s v="R1012"/>
    <x v="31"/>
    <n v="8906.14"/>
  </r>
  <r>
    <s v="Id1248"/>
    <s v="Keshian"/>
    <n v="21.85"/>
    <n v="8.76"/>
    <s v="No"/>
    <s v="No"/>
    <s v="No"/>
    <n v="0"/>
    <s v="No"/>
    <s v="Normal weight"/>
    <s v="Diabetes"/>
    <d v="1978-12-16T00:00:00"/>
    <s v="tier - 2"/>
    <s v="tier - 3"/>
    <s v="R1017"/>
    <x v="9"/>
    <n v="8891.14"/>
  </r>
  <r>
    <s v="Id1249"/>
    <s v="Maas"/>
    <n v="25.73"/>
    <n v="7.99"/>
    <s v="No"/>
    <s v="No"/>
    <s v="No"/>
    <n v="2"/>
    <s v="No"/>
    <s v="Over weight"/>
    <s v="Diabetes"/>
    <d v="1973-09-09T00:00:00"/>
    <s v="tier - 2"/>
    <s v="tier - 3"/>
    <s v="R1012"/>
    <x v="30"/>
    <n v="8890.59"/>
  </r>
  <r>
    <s v="Id1250"/>
    <s v="Sinasac"/>
    <n v="32.229999999999997"/>
    <n v="8.59"/>
    <s v="No"/>
    <s v="No"/>
    <s v="No"/>
    <n v="0"/>
    <s v="No"/>
    <s v="obesity"/>
    <s v="Diabetes"/>
    <d v="1974-06-18T00:00:00"/>
    <s v="tier - 2"/>
    <s v="tier - 3"/>
    <s v="R1013"/>
    <x v="20"/>
    <n v="8871.15"/>
  </r>
  <r>
    <s v="Id1251"/>
    <s v="Van De Kamp"/>
    <n v="32.204999999999998"/>
    <n v="6.14"/>
    <s v="No"/>
    <s v="No"/>
    <s v="No"/>
    <n v="2"/>
    <s v="No"/>
    <s v="obesity"/>
    <s v="Prediabetes"/>
    <d v="1972-11-22T00:00:00"/>
    <s v="tier - 3"/>
    <s v="tier - 2"/>
    <s v="R1012"/>
    <x v="29"/>
    <n v="8835.26"/>
  </r>
  <r>
    <s v="Id1252"/>
    <s v="Ruffo"/>
    <n v="26.41"/>
    <n v="4.08"/>
    <s v="No"/>
    <s v="No"/>
    <s v="No"/>
    <n v="2"/>
    <s v="No"/>
    <s v="Over weight"/>
    <s v="Normal"/>
    <d v="1972-11-14T00:00:00"/>
    <s v="tier - 3"/>
    <s v="tier - 1"/>
    <s v="R1012"/>
    <x v="29"/>
    <n v="8827.2099999999991"/>
  </r>
  <r>
    <s v="Id1253"/>
    <s v="Long"/>
    <n v="30.2"/>
    <n v="6.25"/>
    <s v="Yes"/>
    <s v="No"/>
    <s v="No"/>
    <n v="0"/>
    <s v="No"/>
    <s v="obesity"/>
    <s v="Prediabetes"/>
    <d v="1976-07-14T00:00:00"/>
    <s v="tier - 2"/>
    <s v="tier - 3"/>
    <s v="R1011"/>
    <x v="17"/>
    <n v="8825.09"/>
  </r>
  <r>
    <s v="Id1254"/>
    <s v="Rohde"/>
    <n v="31.26"/>
    <n v="5.94"/>
    <s v="Yes"/>
    <s v="No"/>
    <s v="No"/>
    <n v="1"/>
    <s v="No"/>
    <s v="obesity"/>
    <s v="Prediabetes"/>
    <d v="1988-08-22T00:00:00"/>
    <s v="tier - 2"/>
    <s v="tier - 1"/>
    <s v="R1025"/>
    <x v="24"/>
    <n v="8824.27"/>
  </r>
  <r>
    <s v="Id1255"/>
    <s v="Bonzi"/>
    <n v="33.725000000000001"/>
    <n v="6.45"/>
    <s v="Yes"/>
    <s v="No"/>
    <s v="No"/>
    <n v="0"/>
    <s v="No"/>
    <s v="obesity"/>
    <s v="Diabetes"/>
    <d v="1976-10-19T00:00:00"/>
    <s v="tier - 2"/>
    <s v="tier - 3"/>
    <s v="R1024"/>
    <x v="17"/>
    <n v="8823.99"/>
  </r>
  <r>
    <s v="Id1256"/>
    <s v="Moore"/>
    <n v="28.9"/>
    <n v="5.74"/>
    <s v="Yes"/>
    <s v="No"/>
    <s v="No"/>
    <n v="0"/>
    <s v="No"/>
    <s v="Over weight"/>
    <s v="Prediabetes"/>
    <d v="1976-06-14T00:00:00"/>
    <s v="tier - 2"/>
    <s v="tier - 1"/>
    <s v="R1011"/>
    <x v="17"/>
    <n v="8823.2800000000007"/>
  </r>
  <r>
    <s v="Id1257"/>
    <s v="McGrane"/>
    <n v="45.69"/>
    <n v="4.43"/>
    <s v="Yes"/>
    <s v="No"/>
    <s v="No"/>
    <n v="0"/>
    <s v="No"/>
    <s v="obesity"/>
    <s v="Normal"/>
    <d v="2001-11-07T00:00:00"/>
    <s v="tier - 2"/>
    <s v="tier - 3"/>
    <s v="R1023"/>
    <x v="47"/>
    <n v="8821.8799999999992"/>
  </r>
  <r>
    <s v="Id1258"/>
    <s v="Stepnowski"/>
    <n v="21.03"/>
    <n v="6.5"/>
    <s v="No"/>
    <s v="No"/>
    <s v="No"/>
    <n v="0"/>
    <s v="No"/>
    <s v="Normal weight"/>
    <s v="Diabetes"/>
    <d v="1965-08-29T00:00:00"/>
    <s v="tier - 3"/>
    <s v="tier - 2"/>
    <s v="R1013"/>
    <x v="11"/>
    <n v="8800.49"/>
  </r>
  <r>
    <s v="Id1259"/>
    <s v="Merkle"/>
    <n v="37"/>
    <n v="8.75"/>
    <s v="No"/>
    <s v="No"/>
    <s v="No"/>
    <n v="0"/>
    <s v="No"/>
    <s v="obesity"/>
    <s v="Diabetes"/>
    <d v="1971-06-18T00:00:00"/>
    <s v="tier - 2"/>
    <s v="tier - 1"/>
    <s v="R1011"/>
    <x v="14"/>
    <n v="8798.59"/>
  </r>
  <r>
    <s v="Id1260"/>
    <s v="Schaefer"/>
    <n v="25.4"/>
    <n v="11.96"/>
    <s v="No"/>
    <s v="No"/>
    <s v="No"/>
    <n v="0"/>
    <s v="No"/>
    <s v="Over weight"/>
    <s v="Diabetes"/>
    <d v="1971-08-23T00:00:00"/>
    <s v="tier - 2"/>
    <s v="tier - 3"/>
    <s v="R1011"/>
    <x v="14"/>
    <n v="8782.4699999999993"/>
  </r>
  <r>
    <s v="Id1261"/>
    <s v="Vigneron"/>
    <n v="32.299999999999997"/>
    <n v="10.54"/>
    <s v="No"/>
    <s v="No"/>
    <s v="No"/>
    <n v="0"/>
    <s v="No"/>
    <s v="obesity"/>
    <s v="Diabetes"/>
    <d v="1974-09-06T00:00:00"/>
    <s v="tier - 2"/>
    <s v="tier - 3"/>
    <s v="R1012"/>
    <x v="20"/>
    <n v="8765.25"/>
  </r>
  <r>
    <s v="Id1262"/>
    <s v="Mucci"/>
    <n v="23.94"/>
    <n v="4.54"/>
    <s v="Yes"/>
    <s v="No"/>
    <s v="Yes"/>
    <n v="1"/>
    <s v="No"/>
    <s v="Normal weight"/>
    <s v="Normal"/>
    <d v="1969-09-09T00:00:00"/>
    <s v="tier - 2"/>
    <s v="tier - 1"/>
    <s v="R1013"/>
    <x v="16"/>
    <n v="8760.1200000000008"/>
  </r>
  <r>
    <s v="Id1263"/>
    <s v="MacDonald"/>
    <n v="46.4"/>
    <n v="5.71"/>
    <s v="No"/>
    <s v="No"/>
    <s v="No"/>
    <n v="0"/>
    <s v="No"/>
    <s v="obesity"/>
    <s v="Prediabetes"/>
    <d v="1999-08-23T00:00:00"/>
    <s v="tier - 2"/>
    <s v="tier - 3"/>
    <s v="R1011"/>
    <x v="35"/>
    <n v="8747.68"/>
  </r>
  <r>
    <s v="Id1264"/>
    <s v="Deng"/>
    <n v="40.375"/>
    <n v="6.25"/>
    <s v="Yes"/>
    <s v="No"/>
    <s v="No"/>
    <n v="0"/>
    <s v="No"/>
    <s v="obesity"/>
    <s v="Prediabetes"/>
    <d v="1976-06-17T00:00:00"/>
    <s v="tier - 2"/>
    <s v="tier - 3"/>
    <s v="R1012"/>
    <x v="17"/>
    <n v="8733.23"/>
  </r>
  <r>
    <s v="Id1265"/>
    <s v="De Mata"/>
    <n v="28.7"/>
    <n v="9.4700000000000006"/>
    <s v="No"/>
    <s v="No"/>
    <s v="No"/>
    <n v="2"/>
    <s v="No"/>
    <s v="Over weight"/>
    <s v="Diabetes"/>
    <d v="1973-06-25T00:00:00"/>
    <s v="tier - 3"/>
    <s v="tier - 3"/>
    <s v="R1011"/>
    <x v="30"/>
    <n v="8703.4599999999991"/>
  </r>
  <r>
    <s v="Id1266"/>
    <s v="Strickland"/>
    <n v="26.63"/>
    <n v="5.7"/>
    <s v="No"/>
    <s v="No"/>
    <s v="No"/>
    <n v="0"/>
    <s v="No"/>
    <s v="Over weight"/>
    <s v="Prediabetes"/>
    <d v="1980-10-28T00:00:00"/>
    <s v="tier - 2"/>
    <s v="tier - 3"/>
    <s v="R1021"/>
    <x v="26"/>
    <n v="8701.84"/>
  </r>
  <r>
    <s v="Id1267"/>
    <s v="Cheney"/>
    <n v="22.515000000000001"/>
    <n v="11.18"/>
    <s v="No"/>
    <s v="No"/>
    <s v="No"/>
    <n v="2"/>
    <s v="No"/>
    <s v="Normal weight"/>
    <s v="Diabetes"/>
    <d v="1973-10-11T00:00:00"/>
    <s v="tier - 2"/>
    <s v="tier - 1"/>
    <s v="R1017"/>
    <x v="30"/>
    <n v="8688.86"/>
  </r>
  <r>
    <s v="Id1268"/>
    <s v="Godoy"/>
    <n v="36.575000000000003"/>
    <n v="10.98"/>
    <s v="No"/>
    <s v="No"/>
    <s v="No"/>
    <n v="0"/>
    <s v="No"/>
    <s v="obesity"/>
    <s v="Diabetes"/>
    <d v="1974-08-16T00:00:00"/>
    <s v="tier - 2"/>
    <s v="tier - 1"/>
    <s v="R1012"/>
    <x v="20"/>
    <n v="8671.19"/>
  </r>
  <r>
    <s v="Id1269"/>
    <s v="Rider"/>
    <n v="23.66"/>
    <n v="5.1100000000000003"/>
    <s v="Yes"/>
    <s v="No"/>
    <s v="Yes"/>
    <n v="1"/>
    <s v="No"/>
    <s v="Normal weight"/>
    <s v="Normal"/>
    <d v="1969-08-10T00:00:00"/>
    <s v="tier - 2"/>
    <s v="tier - 3"/>
    <s v="R1013"/>
    <x v="16"/>
    <n v="8665.14"/>
  </r>
  <r>
    <s v="Id1270"/>
    <s v="Evans"/>
    <n v="18.62"/>
    <n v="10.24"/>
    <s v="No"/>
    <s v="No"/>
    <s v="No"/>
    <n v="0"/>
    <s v="No"/>
    <s v="Normal weight"/>
    <s v="Diabetes"/>
    <d v="1965-10-21T00:00:00"/>
    <s v="tier - 3"/>
    <s v="tier - 2"/>
    <s v="R1012"/>
    <x v="11"/>
    <n v="8665.09"/>
  </r>
  <r>
    <s v="Id1271"/>
    <s v="Anderson"/>
    <n v="19.190000000000001"/>
    <n v="7.71"/>
    <s v="Yes"/>
    <s v="No"/>
    <s v="No"/>
    <n v="1"/>
    <s v="No"/>
    <s v="Normal weight"/>
    <s v="Diabetes"/>
    <d v="1975-08-03T00:00:00"/>
    <s v="tier - 2"/>
    <s v="tier - 2"/>
    <s v="R1017"/>
    <x v="28"/>
    <n v="8627.5400000000009"/>
  </r>
  <r>
    <s v="Id1272"/>
    <s v="Walters"/>
    <n v="27.5"/>
    <n v="6.03"/>
    <s v="No"/>
    <s v="No"/>
    <s v="No"/>
    <n v="0"/>
    <s v="No"/>
    <s v="Over weight"/>
    <s v="Prediabetes"/>
    <d v="1977-09-02T00:00:00"/>
    <s v="tier - 2"/>
    <s v="tier - 3"/>
    <s v="R1011"/>
    <x v="1"/>
    <n v="8615.2999999999993"/>
  </r>
  <r>
    <s v="Id1273"/>
    <s v="Leboeuf"/>
    <n v="27.36"/>
    <n v="5.96"/>
    <s v="No"/>
    <s v="No"/>
    <s v="Yes"/>
    <n v="1"/>
    <s v="No"/>
    <s v="Over weight"/>
    <s v="Prediabetes"/>
    <d v="1979-07-17T00:00:00"/>
    <s v="tier - 1"/>
    <s v="tier - 2"/>
    <s v="R1014"/>
    <x v="19"/>
    <n v="8606.2199999999993"/>
  </r>
  <r>
    <s v="Id1274"/>
    <s v="Scheibel"/>
    <n v="20.350000000000001"/>
    <n v="4.16"/>
    <s v="No"/>
    <s v="No"/>
    <s v="No"/>
    <n v="0"/>
    <s v="No"/>
    <s v="Normal weight"/>
    <s v="Normal"/>
    <d v="1977-10-15T00:00:00"/>
    <s v="tier - 2"/>
    <s v="tier - 2"/>
    <s v="R1013"/>
    <x v="1"/>
    <n v="8605.36"/>
  </r>
  <r>
    <s v="Id1275"/>
    <s v="Ritter"/>
    <n v="24.035"/>
    <n v="6.11"/>
    <s v="No"/>
    <s v="No"/>
    <s v="No"/>
    <n v="0"/>
    <s v="No"/>
    <s v="Normal weight"/>
    <s v="Prediabetes"/>
    <d v="1977-11-12T00:00:00"/>
    <s v="tier - 3"/>
    <s v="tier - 2"/>
    <s v="R1016"/>
    <x v="1"/>
    <n v="8604.48"/>
  </r>
  <r>
    <s v="Id1276"/>
    <s v="Deeg"/>
    <n v="23.56"/>
    <n v="5.97"/>
    <s v="No"/>
    <s v="No"/>
    <s v="No"/>
    <n v="0"/>
    <s v="No"/>
    <s v="Normal weight"/>
    <s v="Prediabetes"/>
    <d v="1977-09-24T00:00:00"/>
    <s v="tier - 2"/>
    <s v="tier - 1"/>
    <s v="R1019"/>
    <x v="1"/>
    <n v="8603.82"/>
  </r>
  <r>
    <s v="Id1277"/>
    <s v="Pretot"/>
    <n v="27.17"/>
    <n v="10.81"/>
    <s v="No"/>
    <s v="No"/>
    <s v="No"/>
    <n v="2"/>
    <s v="No"/>
    <s v="Over weight"/>
    <s v="Diabetes"/>
    <d v="1973-07-11T00:00:00"/>
    <s v="tier - 2"/>
    <s v="tier - 1"/>
    <s v="R1013"/>
    <x v="30"/>
    <n v="8601.33"/>
  </r>
  <r>
    <s v="Id1278"/>
    <s v="Willsey"/>
    <n v="34.32"/>
    <n v="5.7"/>
    <s v="Yes"/>
    <s v="No"/>
    <s v="Yes"/>
    <n v="1"/>
    <s v="No"/>
    <s v="obesity"/>
    <s v="Prediabetes"/>
    <d v="1983-07-25T00:00:00"/>
    <s v="tier - 2"/>
    <s v="tier - 3"/>
    <s v="R1013"/>
    <x v="33"/>
    <n v="8596.83"/>
  </r>
  <r>
    <s v="Id1279"/>
    <s v="Roach"/>
    <n v="23.87"/>
    <n v="4.7699999999999996"/>
    <s v="Yes"/>
    <s v="No"/>
    <s v="Yes"/>
    <n v="1"/>
    <s v="No"/>
    <s v="Normal weight"/>
    <s v="Normal"/>
    <d v="1983-12-30T00:00:00"/>
    <s v="tier - 2"/>
    <s v="tier - 1"/>
    <s v="R1013"/>
    <x v="33"/>
    <n v="8582.2999999999993"/>
  </r>
  <r>
    <s v="Id1280"/>
    <s v="Jacobsen"/>
    <n v="30.15"/>
    <n v="4.25"/>
    <s v="No"/>
    <s v="No"/>
    <s v="No"/>
    <n v="1"/>
    <s v="No"/>
    <s v="obesity"/>
    <s v="Normal"/>
    <d v="1987-11-11T00:00:00"/>
    <s v="tier - 2"/>
    <s v="tier - 2"/>
    <s v="R1021"/>
    <x v="38"/>
    <n v="8573.2999999999993"/>
  </r>
  <r>
    <s v="Id1281"/>
    <s v="O'Hora"/>
    <n v="26.36"/>
    <n v="5.52"/>
    <s v="No"/>
    <s v="No"/>
    <s v="No"/>
    <n v="0"/>
    <s v="No"/>
    <s v="Over weight"/>
    <s v="Normal"/>
    <d v="1982-12-06T00:00:00"/>
    <s v="tier - 2"/>
    <s v="tier - 2"/>
    <s v="R1021"/>
    <x v="37"/>
    <n v="8572.0400000000009"/>
  </r>
  <r>
    <s v="Id1282"/>
    <s v="Amato"/>
    <n v="45.32"/>
    <n v="6.53"/>
    <s v="Yes"/>
    <s v="No"/>
    <s v="No"/>
    <n v="1"/>
    <s v="No"/>
    <s v="obesity"/>
    <s v="Diabetes"/>
    <d v="1975-09-26T00:00:00"/>
    <s v="tier - 2"/>
    <s v="tier - 3"/>
    <s v="R1013"/>
    <x v="28"/>
    <n v="8569.86"/>
  </r>
  <r>
    <s v="Id1283"/>
    <s v="Reed"/>
    <n v="31.93"/>
    <n v="4.82"/>
    <s v="Yes"/>
    <s v="No"/>
    <s v="No"/>
    <n v="1"/>
    <s v="No"/>
    <s v="obesity"/>
    <s v="Normal"/>
    <d v="1988-09-21T00:00:00"/>
    <s v="tier - 2"/>
    <s v="tier - 1"/>
    <s v="R1012"/>
    <x v="24"/>
    <n v="8567.25"/>
  </r>
  <r>
    <s v="Id1284"/>
    <s v="Wegner"/>
    <n v="36"/>
    <n v="11.94"/>
    <s v="Yes"/>
    <s v="No"/>
    <s v="No"/>
    <n v="1"/>
    <s v="No"/>
    <s v="obesity"/>
    <s v="Diabetes"/>
    <d v="1975-08-21T00:00:00"/>
    <s v="tier - 2"/>
    <s v="tier - 1"/>
    <s v="R1011"/>
    <x v="28"/>
    <n v="8556.91"/>
  </r>
  <r>
    <s v="Id1285"/>
    <s v="Bokun"/>
    <n v="32"/>
    <n v="7.85"/>
    <s v="Yes"/>
    <s v="No"/>
    <s v="No"/>
    <n v="1"/>
    <s v="No"/>
    <s v="obesity"/>
    <s v="Diabetes"/>
    <d v="1975-08-06T00:00:00"/>
    <s v="tier - 2"/>
    <s v="tier - 2"/>
    <s v="R1011"/>
    <x v="28"/>
    <n v="8551.35"/>
  </r>
  <r>
    <s v="Id1286"/>
    <s v="Ainsley"/>
    <n v="29.37"/>
    <n v="8.01"/>
    <s v="Yes"/>
    <s v="No"/>
    <s v="No"/>
    <n v="1"/>
    <s v="No"/>
    <s v="Over weight"/>
    <s v="Diabetes"/>
    <d v="1982-12-12T00:00:00"/>
    <s v="tier - 2"/>
    <s v="tier - 1"/>
    <s v="R1013"/>
    <x v="37"/>
    <n v="8547.69"/>
  </r>
  <r>
    <s v="Id1287"/>
    <s v="Foster"/>
    <n v="23.6"/>
    <n v="7.4"/>
    <s v="Yes"/>
    <s v="No"/>
    <s v="No"/>
    <n v="1"/>
    <s v="No"/>
    <s v="Normal weight"/>
    <s v="Diabetes"/>
    <d v="1975-11-06T00:00:00"/>
    <s v="tier - 2"/>
    <s v="tier - 3"/>
    <s v="R1011"/>
    <x v="28"/>
    <n v="8539.67"/>
  </r>
  <r>
    <s v="Id1288"/>
    <s v="Overpeck"/>
    <n v="33.155000000000001"/>
    <n v="8.3800000000000008"/>
    <s v="Yes"/>
    <s v="No"/>
    <s v="No"/>
    <n v="0"/>
    <s v="No"/>
    <s v="obesity"/>
    <s v="Diabetes"/>
    <d v="1981-12-27T00:00:00"/>
    <s v="tier - 2"/>
    <s v="tier - 3"/>
    <s v="R1024"/>
    <x v="36"/>
    <n v="8538.2900000000009"/>
  </r>
  <r>
    <s v="Id1289"/>
    <s v="Levine"/>
    <n v="24.32"/>
    <n v="11.56"/>
    <s v="Yes"/>
    <s v="No"/>
    <s v="No"/>
    <n v="1"/>
    <s v="No"/>
    <s v="Normal weight"/>
    <s v="Diabetes"/>
    <d v="1982-07-24T00:00:00"/>
    <s v="tier - 2"/>
    <s v="tier - 3"/>
    <s v="R1024"/>
    <x v="37"/>
    <n v="8534.67"/>
  </r>
  <r>
    <s v="Id1290"/>
    <s v="Jean"/>
    <n v="36.299999999999997"/>
    <n v="4.6100000000000003"/>
    <s v="No"/>
    <s v="No"/>
    <s v="No"/>
    <n v="0"/>
    <s v="No"/>
    <s v="obesity"/>
    <s v="Normal"/>
    <d v="1977-07-26T00:00:00"/>
    <s v="tier - 2"/>
    <s v="tier - 2"/>
    <s v="R1013"/>
    <x v="1"/>
    <n v="8527.5300000000007"/>
  </r>
  <r>
    <s v="Id1291"/>
    <s v="Wild"/>
    <n v="34.4"/>
    <n v="4.95"/>
    <s v="No"/>
    <s v="No"/>
    <s v="Yes"/>
    <n v="1"/>
    <s v="No"/>
    <s v="obesity"/>
    <s v="Normal"/>
    <d v="1979-08-13T00:00:00"/>
    <s v="tier - 2"/>
    <s v="tier - 2"/>
    <s v="R1011"/>
    <x v="19"/>
    <n v="8522"/>
  </r>
  <r>
    <s v="Id1292"/>
    <s v="Tabor"/>
    <n v="30.9"/>
    <n v="5.04"/>
    <s v="No"/>
    <s v="No"/>
    <s v="No"/>
    <n v="0"/>
    <s v="No"/>
    <s v="obesity"/>
    <s v="Normal"/>
    <d v="1977-12-29T00:00:00"/>
    <s v="tier - 2"/>
    <s v="tier - 3"/>
    <s v="R1011"/>
    <x v="1"/>
    <n v="8520.0300000000007"/>
  </r>
  <r>
    <s v="Id1293"/>
    <s v="Steffen"/>
    <n v="28.6"/>
    <n v="5.42"/>
    <s v="No"/>
    <s v="No"/>
    <s v="No"/>
    <n v="0"/>
    <s v="No"/>
    <s v="Over weight"/>
    <s v="Normal"/>
    <d v="1977-06-21T00:00:00"/>
    <s v="tier - 2"/>
    <s v="tier - 1"/>
    <s v="R1013"/>
    <x v="1"/>
    <n v="8516.83"/>
  </r>
  <r>
    <s v="Id1294"/>
    <s v="Tadich"/>
    <n v="27.83"/>
    <n v="5.39"/>
    <s v="No"/>
    <s v="No"/>
    <s v="No"/>
    <n v="0"/>
    <s v="No"/>
    <s v="Over weight"/>
    <s v="Normal"/>
    <d v="1977-12-26T00:00:00"/>
    <s v="tier - 2"/>
    <s v="tier - 2"/>
    <s v="R1013"/>
    <x v="1"/>
    <n v="8515.76"/>
  </r>
  <r>
    <s v="Id1295"/>
    <s v="Christenson"/>
    <n v="39.64"/>
    <n v="6"/>
    <s v="No"/>
    <s v="No"/>
    <s v="Yes"/>
    <n v="1"/>
    <s v="No"/>
    <s v="obesity"/>
    <s v="Prediabetes"/>
    <d v="1993-11-10T00:00:00"/>
    <s v="tier - 2"/>
    <s v="tier - 1"/>
    <s v="R1012"/>
    <x v="21"/>
    <n v="8471.65"/>
  </r>
  <r>
    <s v="Id1296"/>
    <s v="Shell"/>
    <n v="38.479999999999997"/>
    <n v="6.02"/>
    <s v="No"/>
    <s v="No"/>
    <s v="No"/>
    <n v="1"/>
    <s v="No"/>
    <s v="obesity"/>
    <s v="Prediabetes"/>
    <d v="1992-09-09T00:00:00"/>
    <s v="tier - 2"/>
    <s v="tier - 2"/>
    <s v="R1012"/>
    <x v="34"/>
    <n v="8466.35"/>
  </r>
  <r>
    <s v="Id1297"/>
    <s v="Rao"/>
    <n v="36.200000000000003"/>
    <n v="4.62"/>
    <s v="No"/>
    <s v="No"/>
    <s v="No"/>
    <n v="2"/>
    <s v="No"/>
    <s v="obesity"/>
    <s v="Normal"/>
    <d v="1972-12-26T00:00:00"/>
    <s v="tier - 2"/>
    <s v="tier - 3"/>
    <s v="R1011"/>
    <x v="29"/>
    <n v="8457.82"/>
  </r>
  <r>
    <s v="Id1298"/>
    <s v="Myers"/>
    <n v="27.13"/>
    <n v="5.59"/>
    <s v="No"/>
    <s v="No"/>
    <s v="No"/>
    <n v="1"/>
    <s v="No"/>
    <s v="Over weight"/>
    <s v="Normal"/>
    <d v="1984-06-19T00:00:00"/>
    <s v="tier - 2"/>
    <s v="tier - 2"/>
    <s v="R1025"/>
    <x v="32"/>
    <n v="8450.82"/>
  </r>
  <r>
    <s v="Id1299"/>
    <s v="McLean"/>
    <n v="20.75"/>
    <n v="5.18"/>
    <s v="Yes"/>
    <s v="No"/>
    <s v="No"/>
    <n v="2"/>
    <s v="No"/>
    <s v="Normal weight"/>
    <s v="Normal"/>
    <d v="1966-06-12T00:00:00"/>
    <s v="tier - 3"/>
    <s v="tier - 1"/>
    <s v="R1013"/>
    <x v="25"/>
    <n v="8448.66"/>
  </r>
  <r>
    <s v="Id1300"/>
    <s v="Gomez"/>
    <n v="26.6"/>
    <n v="6.29"/>
    <s v="No"/>
    <s v="No"/>
    <s v="No"/>
    <n v="2"/>
    <s v="No"/>
    <s v="Over weight"/>
    <s v="Prediabetes"/>
    <d v="1972-09-04T00:00:00"/>
    <s v="tier - 3"/>
    <s v="tier - 1"/>
    <s v="R1011"/>
    <x v="29"/>
    <n v="8444.4699999999993"/>
  </r>
  <r>
    <s v="Id1301"/>
    <s v="Hemingway"/>
    <n v="25.3"/>
    <n v="4.49"/>
    <s v="No"/>
    <s v="No"/>
    <s v="No"/>
    <n v="2"/>
    <s v="No"/>
    <s v="Over weight"/>
    <s v="Normal"/>
    <d v="1972-09-09T00:00:00"/>
    <s v="tier - 2"/>
    <s v="tier - 3"/>
    <s v="R1013"/>
    <x v="29"/>
    <n v="8442.67"/>
  </r>
  <r>
    <s v="Id1302"/>
    <s v="Pett"/>
    <n v="18.84"/>
    <n v="11.82"/>
    <s v="Yes"/>
    <s v="No"/>
    <s v="Yes"/>
    <n v="1"/>
    <s v="No"/>
    <s v="Normal weight"/>
    <s v="Diabetes"/>
    <d v="1963-09-24T00:00:00"/>
    <s v="tier - 3"/>
    <s v="tier - 2"/>
    <s v="R1013"/>
    <x v="8"/>
    <n v="8440.0499999999993"/>
  </r>
  <r>
    <s v="Id1303"/>
    <s v="Meingast"/>
    <n v="19.57"/>
    <n v="7.41"/>
    <s v="Yes"/>
    <s v="No"/>
    <s v="No"/>
    <n v="1"/>
    <s v="No"/>
    <s v="Normal weight"/>
    <s v="Diabetes"/>
    <d v="1975-09-28T00:00:00"/>
    <s v="tier - 3"/>
    <s v="tier - 2"/>
    <s v="R1012"/>
    <x v="28"/>
    <n v="8428.07"/>
  </r>
  <r>
    <s v="Id1304"/>
    <s v="McCarthy"/>
    <n v="30.495000000000001"/>
    <n v="5.97"/>
    <s v="No"/>
    <s v="No"/>
    <s v="No"/>
    <n v="0"/>
    <s v="No"/>
    <s v="obesity"/>
    <s v="Prediabetes"/>
    <d v="1977-09-04T00:00:00"/>
    <s v="tier - 3"/>
    <s v="tier - 1"/>
    <s v="R1012"/>
    <x v="1"/>
    <n v="8413.4599999999991"/>
  </r>
  <r>
    <s v="Id1305"/>
    <s v="Boyle"/>
    <n v="30.114999999999998"/>
    <n v="5.74"/>
    <s v="No"/>
    <s v="No"/>
    <s v="Yes"/>
    <n v="1"/>
    <s v="No"/>
    <s v="obesity"/>
    <s v="Prediabetes"/>
    <d v="1979-06-11T00:00:00"/>
    <s v="tier - 2"/>
    <s v="tier - 2"/>
    <s v="R1012"/>
    <x v="19"/>
    <n v="8410.0499999999993"/>
  </r>
  <r>
    <s v="Id1306"/>
    <s v="Gundersen"/>
    <n v="24.78"/>
    <n v="9.85"/>
    <s v="No"/>
    <s v="No"/>
    <s v="No"/>
    <n v="0"/>
    <s v="No"/>
    <s v="Normal weight"/>
    <s v="Diabetes"/>
    <d v="1971-09-18T00:00:00"/>
    <s v="tier - 2"/>
    <s v="tier - 3"/>
    <s v="R1013"/>
    <x v="14"/>
    <n v="8400.01"/>
  </r>
  <r>
    <s v="Id1307"/>
    <s v="Wolswinkel"/>
    <n v="24.77"/>
    <n v="7.59"/>
    <s v="No"/>
    <s v="No"/>
    <s v="No"/>
    <n v="0"/>
    <s v="No"/>
    <s v="Normal weight"/>
    <s v="Diabetes"/>
    <d v="1971-09-04T00:00:00"/>
    <s v="tier - 2"/>
    <s v="tier - 3"/>
    <s v="R1013"/>
    <x v="14"/>
    <n v="8396.6200000000008"/>
  </r>
  <r>
    <s v="Id1308"/>
    <s v="Bomberger"/>
    <n v="16.579999999999998"/>
    <n v="6.98"/>
    <s v="Yes"/>
    <s v="No"/>
    <s v="Yes"/>
    <n v="1"/>
    <s v="No"/>
    <s v="Under weight"/>
    <s v="Diabetes"/>
    <d v="1963-09-21T00:00:00"/>
    <s v="tier - 3"/>
    <s v="tier - 3"/>
    <s v="R1012"/>
    <x v="8"/>
    <n v="8355.5400000000009"/>
  </r>
  <r>
    <s v="Id1309"/>
    <s v="Roy"/>
    <n v="38.17"/>
    <n v="4.7300000000000004"/>
    <s v="Yes"/>
    <s v="No"/>
    <s v="No"/>
    <n v="0"/>
    <s v="No"/>
    <s v="obesity"/>
    <s v="Normal"/>
    <d v="1976-06-12T00:00:00"/>
    <s v="tier - 2"/>
    <s v="tier - 1"/>
    <s v="R1013"/>
    <x v="17"/>
    <n v="8347.16"/>
  </r>
  <r>
    <s v="Id1310"/>
    <s v="Lapierre"/>
    <n v="39.424999999999997"/>
    <n v="4.76"/>
    <s v="Yes"/>
    <s v="No"/>
    <s v="No"/>
    <n v="0"/>
    <s v="No"/>
    <s v="obesity"/>
    <s v="Normal"/>
    <d v="1976-07-07T00:00:00"/>
    <s v="tier - 3"/>
    <s v="tier - 1"/>
    <s v="R1016"/>
    <x v="17"/>
    <n v="8342.91"/>
  </r>
  <r>
    <s v="Id1311"/>
    <s v="Beaty"/>
    <n v="33.44"/>
    <n v="6.24"/>
    <s v="Yes"/>
    <s v="No"/>
    <s v="No"/>
    <n v="0"/>
    <s v="No"/>
    <s v="obesity"/>
    <s v="Prediabetes"/>
    <d v="1976-07-20T00:00:00"/>
    <s v="tier - 3"/>
    <s v="tier - 2"/>
    <s v="R1016"/>
    <x v="17"/>
    <n v="8334.59"/>
  </r>
  <r>
    <s v="Id1312"/>
    <s v="Hammer"/>
    <n v="33.344999999999999"/>
    <n v="5.44"/>
    <s v="Yes"/>
    <s v="No"/>
    <s v="No"/>
    <n v="0"/>
    <s v="No"/>
    <s v="obesity"/>
    <s v="Normal"/>
    <d v="1976-07-12T00:00:00"/>
    <s v="tier - 3"/>
    <s v="tier - 2"/>
    <s v="R1016"/>
    <x v="17"/>
    <n v="8334.4599999999991"/>
  </r>
  <r>
    <s v="Id1313"/>
    <s v="Randolph"/>
    <n v="38.79"/>
    <n v="5.08"/>
    <s v="No"/>
    <s v="No"/>
    <s v="Yes"/>
    <n v="1"/>
    <s v="No"/>
    <s v="obesity"/>
    <s v="Normal"/>
    <d v="1993-06-22T00:00:00"/>
    <s v="tier - 2"/>
    <s v="tier - 1"/>
    <s v="R1012"/>
    <x v="21"/>
    <n v="8314.65"/>
  </r>
  <r>
    <s v="Id1314"/>
    <s v="Masterson"/>
    <n v="30.684999999999999"/>
    <n v="4.87"/>
    <s v="No"/>
    <s v="No"/>
    <s v="Yes"/>
    <n v="1"/>
    <s v="No"/>
    <s v="obesity"/>
    <s v="Normal"/>
    <d v="1979-08-07T00:00:00"/>
    <s v="tier - 2"/>
    <s v="tier - 2"/>
    <s v="R1012"/>
    <x v="19"/>
    <n v="8310.84"/>
  </r>
  <r>
    <s v="Id1315"/>
    <s v="Friess"/>
    <n v="22.135000000000002"/>
    <n v="8.17"/>
    <s v="No"/>
    <s v="No"/>
    <s v="No"/>
    <n v="0"/>
    <s v="No"/>
    <s v="Normal weight"/>
    <s v="Diabetes"/>
    <d v="1978-06-26T00:00:00"/>
    <s v="tier - 3"/>
    <s v="tier - 3"/>
    <s v="R1016"/>
    <x v="9"/>
    <n v="8302.5400000000009"/>
  </r>
  <r>
    <s v="Id1316"/>
    <s v="Mantoni"/>
    <n v="33.33"/>
    <n v="7.61"/>
    <s v="No"/>
    <s v="No"/>
    <s v="No"/>
    <n v="0"/>
    <s v="No"/>
    <s v="obesity"/>
    <s v="Diabetes"/>
    <d v="1974-06-06T00:00:00"/>
    <s v="tier - 2"/>
    <s v="tier - 3"/>
    <s v="R1013"/>
    <x v="30"/>
    <n v="8283.68"/>
  </r>
  <r>
    <s v="Id1317"/>
    <s v="Bodeen"/>
    <n v="31.13"/>
    <n v="10.1"/>
    <s v="No"/>
    <s v="No"/>
    <s v="No"/>
    <n v="0"/>
    <s v="No"/>
    <s v="obesity"/>
    <s v="Diabetes"/>
    <d v="1974-12-22T00:00:00"/>
    <s v="tier - 2"/>
    <s v="tier - 2"/>
    <s v="R1013"/>
    <x v="20"/>
    <n v="8280.6200000000008"/>
  </r>
  <r>
    <s v="Id1318"/>
    <s v="McPherson"/>
    <n v="28.9"/>
    <n v="11.24"/>
    <s v="No"/>
    <s v="No"/>
    <s v="No"/>
    <n v="0"/>
    <s v="No"/>
    <s v="Over weight"/>
    <s v="Diabetes"/>
    <d v="1974-09-26T00:00:00"/>
    <s v="tier - 2"/>
    <s v="tier - 2"/>
    <s v="R1011"/>
    <x v="20"/>
    <n v="8277.52"/>
  </r>
  <r>
    <s v="Id1319"/>
    <s v="Palko"/>
    <n v="43.31"/>
    <n v="6.1"/>
    <s v="Yes"/>
    <s v="yes"/>
    <s v="No"/>
    <n v="1"/>
    <s v="No"/>
    <s v="obesity"/>
    <s v="Prediabetes"/>
    <d v="2000-11-28T00:00:00"/>
    <s v="tier - 2"/>
    <s v="tier - 1"/>
    <s v="R1023"/>
    <x v="22"/>
    <n v="8271.4599999999991"/>
  </r>
  <r>
    <s v="Id1320"/>
    <s v="Breathitt"/>
    <n v="22.8"/>
    <n v="6.98"/>
    <s v="No"/>
    <s v="No"/>
    <s v="No"/>
    <n v="0"/>
    <s v="No"/>
    <s v="Normal weight"/>
    <s v="Diabetes"/>
    <d v="1974-08-05T00:00:00"/>
    <s v="tier - 2"/>
    <s v="tier - 1"/>
    <s v="R1011"/>
    <x v="20"/>
    <n v="8269.0400000000009"/>
  </r>
  <r>
    <s v="Id1321"/>
    <s v="Evora"/>
    <n v="19.09"/>
    <n v="4"/>
    <s v="Yes"/>
    <s v="No"/>
    <s v="No"/>
    <n v="1"/>
    <s v="No"/>
    <s v="Normal weight"/>
    <s v="Normal"/>
    <d v="1964-09-05T00:00:00"/>
    <s v="tier - 3"/>
    <s v="tier - 3"/>
    <s v="R1013"/>
    <x v="13"/>
    <n v="8268"/>
  </r>
  <r>
    <s v="Id1322"/>
    <s v="Fischer"/>
    <n v="23.37"/>
    <n v="4.2300000000000004"/>
    <s v="No"/>
    <s v="No"/>
    <s v="No"/>
    <n v="0"/>
    <s v="No"/>
    <s v="Normal weight"/>
    <s v="Normal"/>
    <d v="1982-09-27T00:00:00"/>
    <s v="tier - 2"/>
    <s v="tier - 2"/>
    <s v="R1024"/>
    <x v="37"/>
    <n v="8252.2800000000007"/>
  </r>
  <r>
    <s v="Id1323"/>
    <s v="Deba"/>
    <n v="33.44"/>
    <n v="4.72"/>
    <s v="Yes"/>
    <s v="No"/>
    <s v="No"/>
    <n v="0"/>
    <s v="No"/>
    <s v="obesity"/>
    <s v="Normal"/>
    <d v="1976-09-02T00:00:00"/>
    <s v="tier - 2"/>
    <s v="tier - 2"/>
    <s v="R1013"/>
    <x v="17"/>
    <n v="8240.59"/>
  </r>
  <r>
    <s v="Id1324"/>
    <s v="Leloup"/>
    <n v="28.05"/>
    <n v="5.63"/>
    <s v="Yes"/>
    <s v="No"/>
    <s v="No"/>
    <n v="0"/>
    <s v="No"/>
    <s v="Over weight"/>
    <s v="Normal"/>
    <d v="1976-06-30T00:00:00"/>
    <s v="tier - 2"/>
    <s v="tier - 2"/>
    <s v="R1013"/>
    <x v="17"/>
    <n v="8233.1"/>
  </r>
  <r>
    <s v="Id1325"/>
    <s v="Labare"/>
    <n v="27.72"/>
    <n v="5.83"/>
    <s v="Yes"/>
    <s v="No"/>
    <s v="No"/>
    <n v="0"/>
    <s v="No"/>
    <s v="Over weight"/>
    <s v="Prediabetes"/>
    <d v="1976-09-03T00:00:00"/>
    <s v="tier - 2"/>
    <s v="tier - 3"/>
    <s v="R1013"/>
    <x v="17"/>
    <n v="8232.64"/>
  </r>
  <r>
    <s v="Id1326"/>
    <s v="Arouca"/>
    <n v="29.81"/>
    <n v="9.23"/>
    <s v="No"/>
    <s v="No"/>
    <s v="No"/>
    <n v="0"/>
    <s v="No"/>
    <s v="Over weight"/>
    <s v="Diabetes"/>
    <d v="1978-06-30T00:00:00"/>
    <s v="tier - 2"/>
    <s v="tier - 2"/>
    <s v="R1013"/>
    <x v="9"/>
    <n v="8219.2000000000007"/>
  </r>
  <r>
    <s v="Id1327"/>
    <s v="Reese"/>
    <n v="23.98"/>
    <n v="9.89"/>
    <s v="No"/>
    <s v="No"/>
    <s v="No"/>
    <n v="0"/>
    <s v="No"/>
    <s v="Normal weight"/>
    <s v="Diabetes"/>
    <d v="1978-10-24T00:00:00"/>
    <s v="tier - 2"/>
    <s v="tier - 3"/>
    <s v="R1013"/>
    <x v="9"/>
    <n v="8211.1"/>
  </r>
  <r>
    <s v="Id1328"/>
    <s v="McCloskey"/>
    <n v="17.34"/>
    <n v="12"/>
    <s v="No"/>
    <s v="No"/>
    <s v="No"/>
    <n v="0"/>
    <s v="No"/>
    <s v="Under weight"/>
    <s v="Diabetes"/>
    <d v="1962-11-23T00:00:00"/>
    <s v="tier - 3"/>
    <s v="tier - 3"/>
    <s v="R1013"/>
    <x v="5"/>
    <n v="8188.12"/>
  </r>
  <r>
    <s v="Id1329"/>
    <s v="Tedsen"/>
    <n v="40.39"/>
    <n v="4.24"/>
    <s v="Yes"/>
    <s v="No"/>
    <s v="Yes"/>
    <n v="1"/>
    <s v="No"/>
    <s v="obesity"/>
    <s v="Normal"/>
    <d v="1997-10-21T00:00:00"/>
    <s v="tier - 2"/>
    <s v="tier - 1"/>
    <s v="R1026"/>
    <x v="31"/>
    <n v="8182.89"/>
  </r>
  <r>
    <s v="Id1330"/>
    <s v="Koehlinger"/>
    <n v="25.96"/>
    <n v="4.68"/>
    <s v="Yes"/>
    <s v="No"/>
    <s v="Yes"/>
    <n v="1"/>
    <s v="No"/>
    <s v="Over weight"/>
    <s v="Normal"/>
    <d v="1983-06-08T00:00:00"/>
    <s v="tier - 2"/>
    <s v="tier - 2"/>
    <s v="R1020"/>
    <x v="33"/>
    <n v="8179.51"/>
  </r>
  <r>
    <s v="Id1331"/>
    <s v="Pielechaty"/>
    <n v="17.68"/>
    <n v="8.57"/>
    <s v="Yes"/>
    <s v="No"/>
    <s v="Yes"/>
    <n v="1"/>
    <s v="No"/>
    <s v="Under weight"/>
    <s v="Diabetes"/>
    <d v="1963-11-05T00:00:00"/>
    <s v="tier - 3"/>
    <s v="tier - 1"/>
    <s v="R1013"/>
    <x v="8"/>
    <n v="8177.9"/>
  </r>
  <r>
    <s v="Id1332"/>
    <s v="Korhonen"/>
    <n v="30.875"/>
    <n v="4.0999999999999996"/>
    <s v="No"/>
    <s v="No"/>
    <s v="No"/>
    <n v="0"/>
    <s v="No"/>
    <s v="obesity"/>
    <s v="Normal"/>
    <d v="1982-06-28T00:00:00"/>
    <s v="tier - 3"/>
    <s v="tier - 3"/>
    <s v="R1012"/>
    <x v="37"/>
    <n v="8162.72"/>
  </r>
  <r>
    <s v="Id1333"/>
    <s v="Kehr"/>
    <n v="30.81"/>
    <n v="4.49"/>
    <s v="No"/>
    <s v="No"/>
    <s v="No"/>
    <n v="0"/>
    <s v="No"/>
    <s v="obesity"/>
    <s v="Normal"/>
    <d v="1990-06-21T00:00:00"/>
    <s v="tier - 2"/>
    <s v="tier - 3"/>
    <s v="R1025"/>
    <x v="3"/>
    <n v="8157.92"/>
  </r>
  <r>
    <s v="Id1334"/>
    <s v="Montagna"/>
    <n v="36.85"/>
    <n v="8.8000000000000007"/>
    <s v="No"/>
    <s v="No"/>
    <s v="No"/>
    <n v="2"/>
    <s v="No"/>
    <s v="obesity"/>
    <s v="Diabetes"/>
    <d v="1973-09-03T00:00:00"/>
    <s v="tier - 2"/>
    <s v="tier - 2"/>
    <s v="R1013"/>
    <x v="30"/>
    <n v="8125.78"/>
  </r>
  <r>
    <s v="Id1335"/>
    <s v="M√ºller"/>
    <n v="35.86"/>
    <n v="7.93"/>
    <s v="No"/>
    <s v="No"/>
    <s v="No"/>
    <n v="2"/>
    <s v="No"/>
    <s v="obesity"/>
    <s v="Diabetes"/>
    <d v="1973-08-30T00:00:00"/>
    <s v="tier - 3"/>
    <s v="tier - 1"/>
    <s v="R1013"/>
    <x v="30"/>
    <n v="8124.41"/>
  </r>
  <r>
    <s v="Id1336"/>
    <s v="Baker"/>
    <n v="30.3"/>
    <n v="9.4499999999999993"/>
    <s v="No"/>
    <s v="No"/>
    <s v="No"/>
    <n v="2"/>
    <s v="No"/>
    <s v="obesity"/>
    <s v="Diabetes"/>
    <d v="1973-12-16T00:00:00"/>
    <s v="tier - 3"/>
    <s v="tier - 1"/>
    <s v="R1011"/>
    <x v="30"/>
    <n v="8116.68"/>
  </r>
  <r>
    <s v="Id1337"/>
    <s v="Sidebottom"/>
    <n v="32.015000000000001"/>
    <n v="7.67"/>
    <s v="No"/>
    <s v="No"/>
    <s v="No"/>
    <n v="0"/>
    <s v="No"/>
    <s v="obesity"/>
    <s v="Diabetes"/>
    <d v="1978-09-01T00:00:00"/>
    <s v="tier - 3"/>
    <s v="tier - 1"/>
    <s v="R1012"/>
    <x v="9"/>
    <n v="8116.27"/>
  </r>
  <r>
    <s v="Id1338"/>
    <s v="Johnson"/>
    <n v="25.06"/>
    <n v="10.53"/>
    <s v="No"/>
    <s v="No"/>
    <s v="No"/>
    <n v="2"/>
    <s v="No"/>
    <s v="Over weight"/>
    <s v="Diabetes"/>
    <d v="1973-10-11T00:00:00"/>
    <s v="tier - 2"/>
    <s v="tier - 2"/>
    <s v="R1013"/>
    <x v="30"/>
    <n v="8112.59"/>
  </r>
  <r>
    <s v="Id1339"/>
    <s v="Morris"/>
    <n v="18.829999999999998"/>
    <n v="10.08"/>
    <s v="Yes"/>
    <s v="No"/>
    <s v="No"/>
    <n v="0"/>
    <s v="No"/>
    <s v="Normal weight"/>
    <s v="Diabetes"/>
    <d v="1967-06-10T00:00:00"/>
    <s v="tier - 3"/>
    <s v="tier - 1"/>
    <s v="R1012"/>
    <x v="23"/>
    <n v="8091.3"/>
  </r>
  <r>
    <s v="Id1340"/>
    <s v="Chaisson"/>
    <n v="47.52"/>
    <n v="11.39"/>
    <s v="Yes"/>
    <s v="No"/>
    <s v="No"/>
    <n v="1"/>
    <s v="No"/>
    <s v="obesity"/>
    <s v="Diabetes"/>
    <d v="1975-12-21T00:00:00"/>
    <s v="tier - 3"/>
    <s v="tier - 3"/>
    <s v="R1013"/>
    <x v="28"/>
    <n v="8083.92"/>
  </r>
  <r>
    <s v="Id1341"/>
    <s v="Pigott"/>
    <n v="37.82"/>
    <n v="6.36"/>
    <s v="No"/>
    <s v="No"/>
    <s v="No"/>
    <n v="0"/>
    <s v="No"/>
    <s v="obesity"/>
    <s v="Prediabetes"/>
    <d v="1994-10-12T00:00:00"/>
    <s v="tier - 2"/>
    <s v="tier - 2"/>
    <s v="R1026"/>
    <x v="6"/>
    <n v="8081.74"/>
  </r>
  <r>
    <s v="Id1342"/>
    <s v="Cochrane"/>
    <n v="44.16"/>
    <n v="5.31"/>
    <s v="Yes"/>
    <s v="No"/>
    <s v="No"/>
    <n v="0"/>
    <s v="No"/>
    <s v="obesity"/>
    <s v="Normal"/>
    <d v="2001-08-28T00:00:00"/>
    <s v="tier - 2"/>
    <s v="tier - 2"/>
    <s v="R1012"/>
    <x v="47"/>
    <n v="8081.26"/>
  </r>
  <r>
    <s v="Id1343"/>
    <s v="Armitage"/>
    <n v="37.049999999999997"/>
    <n v="4.74"/>
    <s v="No"/>
    <s v="No"/>
    <s v="Yes"/>
    <n v="1"/>
    <s v="No"/>
    <s v="obesity"/>
    <s v="Normal"/>
    <d v="1993-11-07T00:00:00"/>
    <s v="tier - 2"/>
    <s v="tier - 1"/>
    <s v="R1026"/>
    <x v="21"/>
    <n v="8077.41"/>
  </r>
  <r>
    <s v="Id1344"/>
    <s v="Shen"/>
    <n v="18.66"/>
    <n v="11.35"/>
    <s v="No"/>
    <s v="No"/>
    <s v="No"/>
    <n v="0"/>
    <s v="No"/>
    <s v="Normal weight"/>
    <s v="Diabetes"/>
    <d v="1965-10-21T00:00:00"/>
    <s v="tier - 3"/>
    <s v="tier - 1"/>
    <s v="R1011"/>
    <x v="11"/>
    <n v="8071.57"/>
  </r>
  <r>
    <s v="Id1345"/>
    <s v="O'Kelly"/>
    <n v="36.200000000000003"/>
    <n v="6.81"/>
    <s v="Yes"/>
    <s v="No"/>
    <s v="No"/>
    <n v="1"/>
    <s v="No"/>
    <s v="obesity"/>
    <s v="Diabetes"/>
    <d v="1975-12-15T00:00:00"/>
    <s v="tier - 3"/>
    <s v="tier - 2"/>
    <s v="R1011"/>
    <x v="28"/>
    <n v="8068.19"/>
  </r>
  <r>
    <s v="Id1346"/>
    <s v="Huff"/>
    <n v="18.87"/>
    <n v="8.06"/>
    <s v="No"/>
    <s v="No"/>
    <s v="No"/>
    <n v="0"/>
    <s v="No"/>
    <s v="Normal weight"/>
    <s v="Diabetes"/>
    <d v="1965-08-11T00:00:00"/>
    <s v="tier - 3"/>
    <s v="tier - 1"/>
    <s v="R1013"/>
    <x v="11"/>
    <n v="8067.83"/>
  </r>
  <r>
    <s v="Id1347"/>
    <s v="Dye"/>
    <n v="32.299999999999997"/>
    <n v="6.74"/>
    <s v="Yes"/>
    <s v="No"/>
    <s v="No"/>
    <n v="1"/>
    <s v="No"/>
    <s v="obesity"/>
    <s v="Diabetes"/>
    <d v="1975-06-28T00:00:00"/>
    <s v="tier - 3"/>
    <s v="tier - 3"/>
    <s v="R1011"/>
    <x v="28"/>
    <n v="8062.76"/>
  </r>
  <r>
    <s v="Id1348"/>
    <s v="Willard"/>
    <n v="22.64"/>
    <n v="6.54"/>
    <s v="Yes"/>
    <s v="No"/>
    <s v="No"/>
    <n v="2"/>
    <s v="No"/>
    <s v="Normal weight"/>
    <s v="Diabetes"/>
    <d v="1970-12-12T00:00:00"/>
    <s v="tier - 2"/>
    <s v="tier - 1"/>
    <s v="R1013"/>
    <x v="2"/>
    <n v="8062.31"/>
  </r>
  <r>
    <s v="Id1349"/>
    <s v="D'Addario"/>
    <n v="28.69"/>
    <n v="5.4"/>
    <s v="No"/>
    <s v="No"/>
    <s v="No"/>
    <n v="0"/>
    <s v="No"/>
    <s v="Over weight"/>
    <s v="Normal"/>
    <d v="1982-12-27T00:00:00"/>
    <s v="tier - 2"/>
    <s v="tier - 3"/>
    <s v="R1012"/>
    <x v="37"/>
    <n v="8059.68"/>
  </r>
  <r>
    <s v="Id1350"/>
    <s v="Buchanan"/>
    <n v="28.16"/>
    <n v="5.58"/>
    <s v="Yes"/>
    <s v="No"/>
    <s v="No"/>
    <n v="0"/>
    <s v="No"/>
    <s v="Over weight"/>
    <s v="Normal"/>
    <d v="1985-11-28T00:00:00"/>
    <s v="tier - 2"/>
    <s v="tier - 3"/>
    <s v="R1012"/>
    <x v="18"/>
    <n v="8059.06"/>
  </r>
  <r>
    <s v="Id1351"/>
    <s v="Clark"/>
    <n v="45.54"/>
    <n v="5.84"/>
    <s v="No"/>
    <s v="No"/>
    <s v="Yes"/>
    <n v="1"/>
    <s v="No"/>
    <s v="obesity"/>
    <s v="Prediabetes"/>
    <d v="2003-12-12T00:00:00"/>
    <s v="tier - 2"/>
    <s v="tier - 2"/>
    <s v="R1012"/>
    <x v="39"/>
    <n v="8035.64"/>
  </r>
  <r>
    <s v="Id1352"/>
    <s v="Waterson"/>
    <n v="28.7"/>
    <n v="4.2"/>
    <s v="No"/>
    <s v="No"/>
    <s v="No"/>
    <n v="0"/>
    <s v="No"/>
    <s v="Over weight"/>
    <s v="Normal"/>
    <d v="1977-11-06T00:00:00"/>
    <s v="tier - 3"/>
    <s v="tier - 2"/>
    <s v="R1011"/>
    <x v="1"/>
    <n v="8027.97"/>
  </r>
  <r>
    <s v="Id1353"/>
    <s v="Piras"/>
    <n v="27.74"/>
    <n v="6.06"/>
    <s v="Yes"/>
    <s v="No"/>
    <s v="No"/>
    <n v="0"/>
    <s v="No"/>
    <s v="Over weight"/>
    <s v="Prediabetes"/>
    <d v="1976-12-20T00:00:00"/>
    <s v="tier - 2"/>
    <s v="tier - 2"/>
    <s v="R1012"/>
    <x v="17"/>
    <n v="8026.67"/>
  </r>
  <r>
    <s v="Id1354"/>
    <s v="Olson"/>
    <n v="36.954999999999998"/>
    <n v="7.57"/>
    <s v="No"/>
    <s v="No"/>
    <s v="No"/>
    <n v="0"/>
    <s v="No"/>
    <s v="obesity"/>
    <s v="Diabetes"/>
    <d v="1978-07-17T00:00:00"/>
    <s v="tier - 2"/>
    <s v="tier - 3"/>
    <s v="R1012"/>
    <x v="9"/>
    <n v="8023.14"/>
  </r>
  <r>
    <s v="Id1355"/>
    <s v="Manfredi"/>
    <n v="30.69"/>
    <n v="6.15"/>
    <s v="No"/>
    <s v="No"/>
    <s v="No"/>
    <n v="0"/>
    <s v="No"/>
    <s v="obesity"/>
    <s v="Prediabetes"/>
    <d v="1989-11-03T00:00:00"/>
    <s v="tier - 2"/>
    <s v="tier - 1"/>
    <s v="R1012"/>
    <x v="4"/>
    <n v="8021.11"/>
  </r>
  <r>
    <s v="Id1356"/>
    <s v="Landberg"/>
    <n v="24.984999999999999"/>
    <n v="4.5599999999999996"/>
    <s v="No"/>
    <s v="No"/>
    <s v="No"/>
    <n v="0"/>
    <s v="No"/>
    <s v="Over weight"/>
    <s v="Normal"/>
    <d v="1980-11-08T00:00:00"/>
    <s v="tier - 2"/>
    <s v="tier - 2"/>
    <s v="R1012"/>
    <x v="26"/>
    <n v="8017.06"/>
  </r>
  <r>
    <s v="Id1357"/>
    <s v="Flynn"/>
    <n v="39.42"/>
    <n v="4.72"/>
    <s v="Yes"/>
    <s v="No"/>
    <s v="No"/>
    <n v="1"/>
    <s v="No"/>
    <s v="obesity"/>
    <s v="Normal"/>
    <d v="1995-09-18T00:00:00"/>
    <s v="tier - 2"/>
    <s v="tier - 3"/>
    <s v="R1012"/>
    <x v="40"/>
    <n v="8014.62"/>
  </r>
  <r>
    <s v="Id1358"/>
    <s v="Bishop"/>
    <n v="16.8"/>
    <n v="7.98"/>
    <s v="No"/>
    <s v="No"/>
    <s v="No"/>
    <n v="0"/>
    <s v="No"/>
    <s v="Under weight"/>
    <s v="Diabetes"/>
    <d v="1962-08-22T00:00:00"/>
    <s v="tier - 3"/>
    <s v="tier - 1"/>
    <s v="R1013"/>
    <x v="5"/>
    <n v="8004.96"/>
  </r>
  <r>
    <s v="Id1359"/>
    <s v="Devitt"/>
    <n v="23.274999999999999"/>
    <n v="6.26"/>
    <s v="Yes"/>
    <s v="No"/>
    <s v="Yes"/>
    <n v="1"/>
    <s v="No"/>
    <s v="Normal weight"/>
    <s v="Prediabetes"/>
    <d v="1983-08-20T00:00:00"/>
    <s v="tier - 2"/>
    <s v="tier - 3"/>
    <s v="R1024"/>
    <x v="33"/>
    <n v="7986.48"/>
  </r>
  <r>
    <s v="Id1360"/>
    <s v="Lynch"/>
    <n v="22.8"/>
    <n v="4.29"/>
    <s v="Yes"/>
    <s v="No"/>
    <s v="Yes"/>
    <n v="1"/>
    <s v="No"/>
    <s v="Normal weight"/>
    <s v="Normal"/>
    <d v="1983-08-28T00:00:00"/>
    <s v="tier - 2"/>
    <s v="tier - 1"/>
    <s v="R1024"/>
    <x v="33"/>
    <n v="7985.82"/>
  </r>
  <r>
    <s v="Id1361"/>
    <s v="Tramontano"/>
    <n v="24.3"/>
    <n v="5.43"/>
    <s v="No"/>
    <s v="No"/>
    <s v="No"/>
    <n v="2"/>
    <s v="No"/>
    <s v="Normal weight"/>
    <s v="Normal"/>
    <d v="1972-11-23T00:00:00"/>
    <s v="tier - 2"/>
    <s v="tier - 2"/>
    <s v="R1013"/>
    <x v="29"/>
    <n v="7980.34"/>
  </r>
  <r>
    <s v="Id1362"/>
    <s v="Davidson"/>
    <n v="25.13"/>
    <n v="8"/>
    <s v="Yes"/>
    <s v="No"/>
    <s v="No"/>
    <n v="1"/>
    <s v="No"/>
    <s v="Over weight"/>
    <s v="Diabetes"/>
    <d v="1975-08-10T00:00:00"/>
    <s v="tier - 2"/>
    <s v="tier - 2"/>
    <s v="R1013"/>
    <x v="28"/>
    <n v="7966.81"/>
  </r>
  <r>
    <s v="Id1363"/>
    <s v="Burke"/>
    <n v="22.72"/>
    <n v="9.9600000000000009"/>
    <s v="Yes"/>
    <s v="No"/>
    <s v="No"/>
    <n v="2"/>
    <s v="No"/>
    <s v="Normal weight"/>
    <s v="Diabetes"/>
    <d v="1970-06-19T00:00:00"/>
    <s v="tier - 2"/>
    <s v="tier - 2"/>
    <s v="R1013"/>
    <x v="2"/>
    <n v="7958.13"/>
  </r>
  <r>
    <s v="Id1364"/>
    <s v="McGraw"/>
    <n v="32.6"/>
    <n v="6.8"/>
    <s v="Yes"/>
    <s v="No"/>
    <s v="No"/>
    <n v="0"/>
    <s v="No"/>
    <s v="obesity"/>
    <s v="Diabetes"/>
    <d v="1981-12-28T00:00:00"/>
    <s v="tier - 2"/>
    <s v="tier - 2"/>
    <s v="R1011"/>
    <x v="36"/>
    <n v="7954.52"/>
  </r>
  <r>
    <s v="Id1365"/>
    <s v="Fellure"/>
    <n v="17.28"/>
    <n v="6.22"/>
    <s v="Yes"/>
    <s v="No"/>
    <s v="No"/>
    <n v="2"/>
    <s v="No"/>
    <s v="Under weight"/>
    <s v="Prediabetes"/>
    <d v="1966-07-09T00:00:00"/>
    <s v="tier - 3"/>
    <s v="tier - 3"/>
    <s v="R1012"/>
    <x v="25"/>
    <n v="7953.72"/>
  </r>
  <r>
    <s v="Id1366"/>
    <s v="Sanford"/>
    <n v="27.92"/>
    <n v="5.79"/>
    <s v="No"/>
    <s v="No"/>
    <s v="No"/>
    <n v="1"/>
    <s v="No"/>
    <s v="Over weight"/>
    <s v="Prediabetes"/>
    <d v="1987-10-29T00:00:00"/>
    <s v="tier - 2"/>
    <s v="tier - 3"/>
    <s v="R1025"/>
    <x v="38"/>
    <n v="7948.22"/>
  </r>
  <r>
    <s v="Id1367"/>
    <s v="Wrenn"/>
    <n v="38.284999999999997"/>
    <n v="5.41"/>
    <s v="No"/>
    <s v="No"/>
    <s v="No"/>
    <n v="0"/>
    <s v="No"/>
    <s v="obesity"/>
    <s v="Normal"/>
    <d v="1977-07-20T00:00:00"/>
    <s v="tier - 2"/>
    <s v="tier - 1"/>
    <s v="R1024"/>
    <x v="1"/>
    <n v="7935.29"/>
  </r>
  <r>
    <s v="Id1368"/>
    <s v="Lindsey"/>
    <n v="16.48"/>
    <n v="11.05"/>
    <s v="No"/>
    <s v="No"/>
    <s v="No"/>
    <n v="0"/>
    <s v="No"/>
    <s v="Under weight"/>
    <s v="Diabetes"/>
    <d v="1962-10-10T00:00:00"/>
    <s v="tier - 3"/>
    <s v="tier - 2"/>
    <s v="R1013"/>
    <x v="5"/>
    <n v="7896.41"/>
  </r>
  <r>
    <s v="Id1369"/>
    <s v="Krueger"/>
    <n v="38.57"/>
    <n v="6.27"/>
    <s v="No"/>
    <s v="No"/>
    <s v="No"/>
    <n v="0"/>
    <s v="No"/>
    <s v="obesity"/>
    <s v="Prediabetes"/>
    <d v="1994-11-17T00:00:00"/>
    <s v="tier - 2"/>
    <s v="tier - 3"/>
    <s v="R1012"/>
    <x v="6"/>
    <n v="7851.85"/>
  </r>
  <r>
    <s v="Id1370"/>
    <s v="Babler"/>
    <n v="43.85"/>
    <n v="4.7699999999999996"/>
    <s v="Yes"/>
    <s v="No"/>
    <s v="No"/>
    <n v="0"/>
    <s v="No"/>
    <s v="obesity"/>
    <s v="Normal"/>
    <d v="2001-10-05T00:00:00"/>
    <s v="tier - 2"/>
    <s v="tier - 2"/>
    <s v="R1012"/>
    <x v="47"/>
    <n v="7844.8"/>
  </r>
  <r>
    <s v="Id1371"/>
    <s v="Brezenski"/>
    <n v="30.11"/>
    <n v="4.08"/>
    <s v="No"/>
    <s v="No"/>
    <s v="No"/>
    <n v="0"/>
    <s v="No"/>
    <s v="obesity"/>
    <s v="Normal"/>
    <d v="1989-10-12T00:00:00"/>
    <s v="tier - 2"/>
    <s v="tier - 2"/>
    <s v="R1012"/>
    <x v="4"/>
    <n v="7824.37"/>
  </r>
  <r>
    <s v="Id1372"/>
    <s v="Marschner"/>
    <n v="31.59"/>
    <n v="6.01"/>
    <s v="No"/>
    <s v="No"/>
    <s v="No"/>
    <n v="0"/>
    <s v="No"/>
    <s v="obesity"/>
    <s v="Prediabetes"/>
    <d v="1991-12-21T00:00:00"/>
    <s v="tier - 2"/>
    <s v="tier - 1"/>
    <s v="R1012"/>
    <x v="42"/>
    <n v="7812.67"/>
  </r>
  <r>
    <s v="Id1373"/>
    <s v="King"/>
    <n v="40.15"/>
    <n v="11.84"/>
    <s v="No"/>
    <s v="No"/>
    <s v="No"/>
    <n v="0"/>
    <s v="No"/>
    <s v="obesity"/>
    <s v="Diabetes"/>
    <d v="1974-11-09T00:00:00"/>
    <s v="tier - 2"/>
    <s v="tier - 3"/>
    <s v="R1013"/>
    <x v="20"/>
    <n v="7804.16"/>
  </r>
  <r>
    <s v="Id1374"/>
    <s v="Montez"/>
    <n v="40.700000000000003"/>
    <n v="6.27"/>
    <s v="Yes"/>
    <s v="No"/>
    <s v="Yes"/>
    <n v="1"/>
    <s v="No"/>
    <s v="obesity"/>
    <s v="Prediabetes"/>
    <d v="1997-12-02T00:00:00"/>
    <s v="tier - 2"/>
    <s v="tier - 3"/>
    <s v="R1012"/>
    <x v="31"/>
    <n v="7803.77"/>
  </r>
  <r>
    <s v="Id1375"/>
    <s v="Campbell"/>
    <n v="40.76"/>
    <n v="5.28"/>
    <s v="No"/>
    <s v="No"/>
    <s v="No"/>
    <n v="0"/>
    <s v="No"/>
    <s v="obesity"/>
    <s v="Normal"/>
    <d v="1999-12-25T00:00:00"/>
    <s v="tier - 2"/>
    <s v="tier - 2"/>
    <s v="R1026"/>
    <x v="35"/>
    <n v="7794.68"/>
  </r>
  <r>
    <s v="Id1376"/>
    <s v="Hurt"/>
    <n v="29.7"/>
    <n v="7.03"/>
    <s v="No"/>
    <s v="No"/>
    <s v="No"/>
    <n v="0"/>
    <s v="No"/>
    <s v="Over weight"/>
    <s v="Diabetes"/>
    <d v="1974-12-06T00:00:00"/>
    <s v="tier - 1"/>
    <s v="tier - 3"/>
    <s v="R1013"/>
    <x v="20"/>
    <n v="7789.64"/>
  </r>
  <r>
    <s v="Id1377"/>
    <s v="Garey"/>
    <n v="40.58"/>
    <n v="5.32"/>
    <s v="Yes"/>
    <s v="No"/>
    <s v="Yes"/>
    <n v="1"/>
    <s v="No"/>
    <s v="obesity"/>
    <s v="Normal"/>
    <d v="1997-12-21T00:00:00"/>
    <s v="tier - 2"/>
    <s v="tier - 1"/>
    <s v="R1012"/>
    <x v="31"/>
    <n v="7763.06"/>
  </r>
  <r>
    <s v="Id1378"/>
    <s v="Reddy"/>
    <n v="33.06"/>
    <n v="9.59"/>
    <s v="Yes"/>
    <s v="No"/>
    <s v="No"/>
    <n v="0"/>
    <s v="No"/>
    <s v="obesity"/>
    <s v="Diabetes"/>
    <d v="1981-06-30T00:00:00"/>
    <s v="tier - 2"/>
    <s v="tier - 1"/>
    <s v="R1012"/>
    <x v="36"/>
    <n v="7749.16"/>
  </r>
  <r>
    <s v="Id1379"/>
    <s v="Mueller"/>
    <n v="26.62"/>
    <n v="6.15"/>
    <s v="Yes"/>
    <s v="No"/>
    <s v="No"/>
    <n v="0"/>
    <s v="No"/>
    <s v="Over weight"/>
    <s v="Prediabetes"/>
    <d v="1976-12-12T00:00:00"/>
    <s v="tier - 3"/>
    <s v="tier - 2"/>
    <s v="R1013"/>
    <x v="17"/>
    <n v="7742.11"/>
  </r>
  <r>
    <s v="Id1380"/>
    <s v="Julia"/>
    <n v="37.1"/>
    <n v="11.08"/>
    <s v="No"/>
    <s v="No"/>
    <s v="No"/>
    <n v="0"/>
    <s v="No"/>
    <s v="obesity"/>
    <s v="Diabetes"/>
    <d v="1978-09-04T00:00:00"/>
    <s v="tier - 1"/>
    <s v="tier - 1"/>
    <s v="R1011"/>
    <x v="9"/>
    <n v="7740.34"/>
  </r>
  <r>
    <s v="Id1381"/>
    <s v="Uribe"/>
    <n v="18.28"/>
    <n v="7.95"/>
    <s v="No"/>
    <s v="No"/>
    <s v="No"/>
    <n v="0"/>
    <s v="No"/>
    <s v="Under weight"/>
    <s v="Diabetes"/>
    <d v="1965-07-18T00:00:00"/>
    <s v="tier - 3"/>
    <s v="tier - 2"/>
    <s v="R1013"/>
    <x v="11"/>
    <n v="7736.39"/>
  </r>
  <r>
    <s v="Id1382"/>
    <s v="Hand"/>
    <n v="35.814999999999998"/>
    <n v="6.23"/>
    <s v="No"/>
    <s v="No"/>
    <s v="No"/>
    <n v="0"/>
    <s v="No"/>
    <s v="obesity"/>
    <s v="Prediabetes"/>
    <d v="1977-08-29T00:00:00"/>
    <s v="tier - 2"/>
    <s v="tier - 3"/>
    <s v="R1012"/>
    <x v="1"/>
    <n v="7731.86"/>
  </r>
  <r>
    <s v="Id1383"/>
    <s v="Petersen"/>
    <n v="30.69"/>
    <n v="6.5"/>
    <s v="No"/>
    <s v="No"/>
    <s v="No"/>
    <n v="0"/>
    <s v="No"/>
    <s v="obesity"/>
    <s v="Diabetes"/>
    <d v="1978-12-04T00:00:00"/>
    <s v="tier - 3"/>
    <s v="tier - 2"/>
    <s v="R1013"/>
    <x v="9"/>
    <n v="7731.43"/>
  </r>
  <r>
    <s v="Id1384"/>
    <s v="Mac-Thiong"/>
    <n v="26.125"/>
    <n v="5.22"/>
    <s v="No"/>
    <s v="No"/>
    <s v="No"/>
    <n v="0"/>
    <s v="No"/>
    <s v="Over weight"/>
    <s v="Normal"/>
    <d v="1980-09-10T00:00:00"/>
    <s v="tier - 3"/>
    <s v="tier - 1"/>
    <s v="R1016"/>
    <x v="26"/>
    <n v="7729.65"/>
  </r>
  <r>
    <s v="Id1385"/>
    <s v="Walker"/>
    <n v="34.58"/>
    <n v="6.3"/>
    <s v="No"/>
    <s v="No"/>
    <s v="Yes"/>
    <n v="1"/>
    <s v="No"/>
    <s v="obesity"/>
    <s v="Prediabetes"/>
    <d v="1979-06-02T00:00:00"/>
    <s v="tier - 2"/>
    <s v="tier - 3"/>
    <s v="R1012"/>
    <x v="9"/>
    <n v="7727.25"/>
  </r>
  <r>
    <s v="Id1386"/>
    <s v="Steidl"/>
    <n v="27.4"/>
    <n v="8.84"/>
    <s v="No"/>
    <s v="No"/>
    <s v="No"/>
    <n v="0"/>
    <s v="No"/>
    <s v="Over weight"/>
    <s v="Diabetes"/>
    <d v="1978-12-29T00:00:00"/>
    <s v="tier - 1"/>
    <s v="tier - 2"/>
    <s v="R1011"/>
    <x v="9"/>
    <n v="7726.85"/>
  </r>
  <r>
    <s v="Id1387"/>
    <s v="Rose"/>
    <n v="27.53"/>
    <n v="4.1100000000000003"/>
    <s v="No"/>
    <s v="No"/>
    <s v="No"/>
    <n v="1"/>
    <s v="No"/>
    <s v="Over weight"/>
    <s v="Normal"/>
    <d v="1987-07-12T00:00:00"/>
    <s v="tier - 2"/>
    <s v="tier - 3"/>
    <s v="R1021"/>
    <x v="38"/>
    <n v="7684.62"/>
  </r>
  <r>
    <s v="Id1388"/>
    <s v="Alderfer"/>
    <n v="33"/>
    <n v="4.57"/>
    <s v="No"/>
    <s v="No"/>
    <s v="No"/>
    <n v="0"/>
    <s v="No"/>
    <s v="obesity"/>
    <s v="Normal"/>
    <d v="1982-12-18T00:00:00"/>
    <s v="tier - 2"/>
    <s v="tier - 1"/>
    <s v="R1013"/>
    <x v="37"/>
    <n v="7682.67"/>
  </r>
  <r>
    <s v="Id1389"/>
    <s v="Ryland"/>
    <n v="25.78"/>
    <n v="11.06"/>
    <s v="Yes"/>
    <s v="No"/>
    <s v="No"/>
    <n v="0"/>
    <s v="No"/>
    <s v="Over weight"/>
    <s v="Diabetes"/>
    <d v="1981-12-19T00:00:00"/>
    <s v="tier - 2"/>
    <s v="tier - 2"/>
    <s v="R1020"/>
    <x v="36"/>
    <n v="7681.17"/>
  </r>
  <r>
    <s v="Id1390"/>
    <s v="Bethea"/>
    <n v="22.66"/>
    <n v="10.68"/>
    <s v="No"/>
    <s v="No"/>
    <s v="No"/>
    <n v="0"/>
    <s v="No"/>
    <s v="Normal weight"/>
    <s v="Diabetes"/>
    <d v="1971-10-11T00:00:00"/>
    <s v="tier - 2"/>
    <s v="tier - 1"/>
    <s v="R1013"/>
    <x v="14"/>
    <n v="7680.92"/>
  </r>
  <r>
    <s v="Id1391"/>
    <s v="Kelly"/>
    <n v="38.81"/>
    <n v="6.14"/>
    <s v="Yes"/>
    <s v="No"/>
    <s v="No"/>
    <n v="1"/>
    <s v="No"/>
    <s v="obesity"/>
    <s v="Prediabetes"/>
    <d v="1995-09-13T00:00:00"/>
    <s v="tier - 2"/>
    <s v="tier - 1"/>
    <s v="R1012"/>
    <x v="40"/>
    <n v="7676.4"/>
  </r>
  <r>
    <s v="Id1392"/>
    <s v="Blois"/>
    <n v="38.51"/>
    <n v="5.45"/>
    <s v="Yes"/>
    <s v="No"/>
    <s v="No"/>
    <n v="0"/>
    <s v="No"/>
    <s v="obesity"/>
    <s v="Normal"/>
    <d v="1996-11-24T00:00:00"/>
    <s v="tier - 2"/>
    <s v="tier - 2"/>
    <s v="R1022"/>
    <x v="45"/>
    <n v="7670.75"/>
  </r>
  <r>
    <s v="Id1393"/>
    <s v="Dayton"/>
    <n v="22.98"/>
    <n v="6.14"/>
    <s v="Yes"/>
    <s v="No"/>
    <s v="No"/>
    <n v="0"/>
    <s v="No"/>
    <s v="Normal weight"/>
    <s v="Prediabetes"/>
    <d v="1976-10-09T00:00:00"/>
    <s v="tier - 2"/>
    <s v="tier - 1"/>
    <s v="R1011"/>
    <x v="17"/>
    <n v="7662.47"/>
  </r>
  <r>
    <s v="Id1394"/>
    <s v="Cloud"/>
    <n v="15.65"/>
    <n v="7.85"/>
    <s v="No"/>
    <s v="No"/>
    <s v="No"/>
    <n v="0"/>
    <s v="No"/>
    <s v="Under weight"/>
    <s v="Diabetes"/>
    <d v="1965-12-27T00:00:00"/>
    <s v="tier - 3"/>
    <s v="tier - 3"/>
    <s v="R1012"/>
    <x v="11"/>
    <n v="7657.69"/>
  </r>
  <r>
    <s v="Id1395"/>
    <s v="Betournay"/>
    <n v="39.97"/>
    <n v="4.09"/>
    <s v="No"/>
    <s v="No"/>
    <s v="No"/>
    <n v="1"/>
    <s v="No"/>
    <s v="obesity"/>
    <s v="Normal"/>
    <d v="1998-09-30T00:00:00"/>
    <s v="tier - 2"/>
    <s v="tier - 3"/>
    <s v="R1023"/>
    <x v="44"/>
    <n v="7652.26"/>
  </r>
  <r>
    <s v="Id1396"/>
    <s v="Temple"/>
    <n v="37.22"/>
    <n v="4.62"/>
    <s v="No"/>
    <s v="No"/>
    <s v="Yes"/>
    <n v="1"/>
    <s v="No"/>
    <s v="obesity"/>
    <s v="Normal"/>
    <d v="1993-08-10T00:00:00"/>
    <s v="tier - 2"/>
    <s v="tier - 2"/>
    <s v="R1012"/>
    <x v="21"/>
    <n v="7650.8"/>
  </r>
  <r>
    <s v="Id1397"/>
    <s v="Rollie"/>
    <n v="41.325000000000003"/>
    <n v="5.77"/>
    <s v="No"/>
    <s v="No"/>
    <s v="No"/>
    <n v="0"/>
    <s v="No"/>
    <s v="obesity"/>
    <s v="Prediabetes"/>
    <d v="1980-10-16T00:00:00"/>
    <s v="tier - 2"/>
    <s v="tier - 2"/>
    <s v="R1024"/>
    <x v="26"/>
    <n v="7650.77"/>
  </r>
  <r>
    <s v="Id1398"/>
    <s v="Roybal"/>
    <n v="40.31"/>
    <n v="5.84"/>
    <s v="No"/>
    <s v="No"/>
    <s v="No"/>
    <n v="0"/>
    <s v="No"/>
    <s v="obesity"/>
    <s v="Prediabetes"/>
    <d v="1999-06-15T00:00:00"/>
    <s v="tier - 2"/>
    <s v="tier - 2"/>
    <s v="R1026"/>
    <x v="35"/>
    <n v="7642.05"/>
  </r>
  <r>
    <s v="Id1399"/>
    <s v="Turgeon"/>
    <n v="29.48"/>
    <n v="4.91"/>
    <s v="No"/>
    <s v="No"/>
    <s v="No"/>
    <n v="0"/>
    <s v="No"/>
    <s v="Over weight"/>
    <s v="Normal"/>
    <d v="1980-07-24T00:00:00"/>
    <s v="tier - 2"/>
    <s v="tier - 1"/>
    <s v="R1013"/>
    <x v="26"/>
    <n v="7640.31"/>
  </r>
  <r>
    <s v="Id1400"/>
    <s v="Deingenis"/>
    <n v="33.155000000000001"/>
    <n v="5.07"/>
    <s v="No"/>
    <s v="No"/>
    <s v="No"/>
    <n v="0"/>
    <s v="No"/>
    <s v="obesity"/>
    <s v="Normal"/>
    <d v="1980-06-20T00:00:00"/>
    <s v="tier - 2"/>
    <s v="tier - 2"/>
    <s v="R1024"/>
    <x v="26"/>
    <n v="7639.42"/>
  </r>
  <r>
    <s v="Id1401"/>
    <s v="Hodge"/>
    <n v="42.85"/>
    <n v="5.81"/>
    <s v="Yes"/>
    <s v="No"/>
    <s v="No"/>
    <n v="0"/>
    <s v="No"/>
    <s v="obesity"/>
    <s v="Prediabetes"/>
    <d v="2001-12-13T00:00:00"/>
    <s v="tier - 2"/>
    <s v="tier - 3"/>
    <s v="R1012"/>
    <x v="47"/>
    <n v="7636.92"/>
  </r>
  <r>
    <s v="Id1402"/>
    <s v="Gibbs"/>
    <n v="32.340000000000003"/>
    <n v="11.2"/>
    <s v="No"/>
    <s v="No"/>
    <s v="No"/>
    <n v="0"/>
    <s v="No"/>
    <s v="obesity"/>
    <s v="Diabetes"/>
    <d v="1978-08-24T00:00:00"/>
    <s v="tier - 2"/>
    <s v="tier - 1"/>
    <s v="R1013"/>
    <x v="9"/>
    <n v="7633.72"/>
  </r>
  <r>
    <s v="Id1403"/>
    <s v="Trom"/>
    <n v="27.5"/>
    <n v="10.75"/>
    <s v="No"/>
    <s v="No"/>
    <s v="No"/>
    <n v="0"/>
    <s v="No"/>
    <s v="Over weight"/>
    <s v="Diabetes"/>
    <d v="1978-11-29T00:00:00"/>
    <s v="tier - 2"/>
    <s v="tier - 2"/>
    <s v="R1011"/>
    <x v="9"/>
    <n v="7626.99"/>
  </r>
  <r>
    <s v="Id1404"/>
    <s v="Sizer"/>
    <n v="25.8"/>
    <n v="7.8"/>
    <s v="No"/>
    <s v="No"/>
    <s v="No"/>
    <n v="0"/>
    <s v="No"/>
    <s v="Over weight"/>
    <s v="Diabetes"/>
    <d v="1978-11-06T00:00:00"/>
    <s v="tier - 2"/>
    <s v="tier - 1"/>
    <s v="R1011"/>
    <x v="9"/>
    <n v="7624.63"/>
  </r>
  <r>
    <s v="Id1405"/>
    <s v="Ellison"/>
    <n v="25"/>
    <n v="7.04"/>
    <s v="No"/>
    <s v="No"/>
    <s v="No"/>
    <n v="0"/>
    <s v="No"/>
    <s v="Over weight"/>
    <s v="Diabetes"/>
    <d v="1978-11-28T00:00:00"/>
    <s v="tier - 2"/>
    <s v="tier - 1"/>
    <s v="R1011"/>
    <x v="9"/>
    <n v="7623.52"/>
  </r>
  <r>
    <s v="Id1406"/>
    <s v="Sulkowski"/>
    <n v="41.2"/>
    <n v="4.18"/>
    <s v="Yes"/>
    <s v="No"/>
    <s v="No"/>
    <n v="0"/>
    <s v="No"/>
    <s v="obesity"/>
    <s v="Normal"/>
    <d v="1996-09-17T00:00:00"/>
    <s v="tier - 2"/>
    <s v="tier - 3"/>
    <s v="R1011"/>
    <x v="45"/>
    <n v="7623.13"/>
  </r>
  <r>
    <s v="Id1407"/>
    <s v="Maringo"/>
    <n v="17.78"/>
    <n v="8.19"/>
    <s v="No"/>
    <s v="No"/>
    <s v="No"/>
    <n v="0"/>
    <s v="No"/>
    <s v="Under weight"/>
    <s v="Diabetes"/>
    <d v="1968-07-03T00:00:00"/>
    <s v="tier - 3"/>
    <s v="tier - 2"/>
    <s v="R1012"/>
    <x v="0"/>
    <n v="7609.6"/>
  </r>
  <r>
    <s v="Id1408"/>
    <s v="Lattin"/>
    <n v="40.119999999999997"/>
    <n v="6.22"/>
    <s v="Yes"/>
    <s v="No"/>
    <s v="Yes"/>
    <n v="1"/>
    <s v="No"/>
    <s v="obesity"/>
    <s v="Prediabetes"/>
    <d v="1997-09-30T00:00:00"/>
    <s v="tier - 2"/>
    <s v="tier - 2"/>
    <s v="R1012"/>
    <x v="31"/>
    <n v="7607.03"/>
  </r>
  <r>
    <s v="Id1409"/>
    <s v="Deblander"/>
    <n v="19.350000000000001"/>
    <n v="8.2200000000000006"/>
    <s v="Yes"/>
    <s v="No"/>
    <s v="No"/>
    <n v="0"/>
    <s v="No"/>
    <s v="Normal weight"/>
    <s v="Diabetes"/>
    <d v="1967-07-17T00:00:00"/>
    <s v="tier - 3"/>
    <s v="tier - 2"/>
    <s v="R1013"/>
    <x v="23"/>
    <n v="7585.62"/>
  </r>
  <r>
    <s v="Id1410"/>
    <s v="O'Neill"/>
    <n v="36.69"/>
    <n v="6.15"/>
    <s v="No"/>
    <s v="No"/>
    <s v="No"/>
    <n v="0"/>
    <s v="No"/>
    <s v="obesity"/>
    <s v="Prediabetes"/>
    <d v="1994-08-14T00:00:00"/>
    <s v="tier - 2"/>
    <s v="tier - 2"/>
    <s v="R1021"/>
    <x v="6"/>
    <n v="7567.13"/>
  </r>
  <r>
    <s v="Id1411"/>
    <s v="Davis"/>
    <n v="28.51"/>
    <n v="5.65"/>
    <s v="Yes"/>
    <s v="No"/>
    <s v="No"/>
    <n v="1"/>
    <s v="No"/>
    <s v="Over weight"/>
    <s v="Normal"/>
    <d v="1988-12-15T00:00:00"/>
    <s v="tier - 2"/>
    <s v="tier - 2"/>
    <s v="R1012"/>
    <x v="24"/>
    <n v="7538.52"/>
  </r>
  <r>
    <s v="Id1412"/>
    <s v="Stanek"/>
    <n v="30.21"/>
    <n v="5.5"/>
    <s v="No"/>
    <s v="No"/>
    <s v="No"/>
    <n v="1"/>
    <s v="No"/>
    <s v="obesity"/>
    <s v="Normal"/>
    <d v="1984-08-22T00:00:00"/>
    <s v="tier - 2"/>
    <s v="tier - 2"/>
    <s v="R1012"/>
    <x v="32"/>
    <n v="7537.16"/>
  </r>
  <r>
    <s v="Id1413"/>
    <s v="Harris"/>
    <n v="24.33"/>
    <n v="8"/>
    <s v="No"/>
    <s v="No"/>
    <s v="No"/>
    <n v="0"/>
    <s v="No"/>
    <s v="Normal weight"/>
    <s v="Diabetes"/>
    <d v="1978-12-14T00:00:00"/>
    <s v="tier - 2"/>
    <s v="tier - 1"/>
    <s v="R1013"/>
    <x v="9"/>
    <n v="7531.7"/>
  </r>
  <r>
    <s v="Id1414"/>
    <s v="Manning"/>
    <n v="19.855"/>
    <n v="5.71"/>
    <s v="Yes"/>
    <s v="No"/>
    <s v="No"/>
    <n v="0"/>
    <s v="No"/>
    <s v="Normal weight"/>
    <s v="Prediabetes"/>
    <d v="1976-10-10T00:00:00"/>
    <s v="tier - 3"/>
    <s v="tier - 1"/>
    <s v="R1012"/>
    <x v="17"/>
    <n v="7526.71"/>
  </r>
  <r>
    <s v="Id1415"/>
    <s v="Barrera Munoz"/>
    <n v="25.364999999999998"/>
    <n v="11.71"/>
    <s v="No"/>
    <s v="No"/>
    <s v="No"/>
    <n v="0"/>
    <s v="No"/>
    <s v="Over weight"/>
    <s v="Diabetes"/>
    <d v="1978-10-18T00:00:00"/>
    <s v="tier - 2"/>
    <s v="tier - 3"/>
    <s v="R1012"/>
    <x v="9"/>
    <n v="7518.03"/>
  </r>
  <r>
    <s v="Id1416"/>
    <s v="Schauwaers"/>
    <n v="29.6"/>
    <n v="6.17"/>
    <s v="Yes"/>
    <s v="No"/>
    <s v="Yes"/>
    <n v="1"/>
    <s v="No"/>
    <s v="Over weight"/>
    <s v="Prediabetes"/>
    <d v="1983-07-10T00:00:00"/>
    <s v="tier - 3"/>
    <s v="tier - 2"/>
    <s v="R1011"/>
    <x v="33"/>
    <n v="7512.27"/>
  </r>
  <r>
    <s v="Id1417"/>
    <s v="Hartman"/>
    <n v="39.43"/>
    <n v="6.1"/>
    <s v="Yes"/>
    <s v="No"/>
    <s v="Yes"/>
    <n v="1"/>
    <s v="No"/>
    <s v="obesity"/>
    <s v="Prediabetes"/>
    <d v="1997-10-28T00:00:00"/>
    <s v="tier - 2"/>
    <s v="tier - 1"/>
    <s v="R1012"/>
    <x v="31"/>
    <n v="7504.3"/>
  </r>
  <r>
    <s v="Id1418"/>
    <s v="Fire"/>
    <n v="27.34"/>
    <n v="5.19"/>
    <s v="Yes"/>
    <s v="No"/>
    <s v="No"/>
    <n v="1"/>
    <s v="No"/>
    <s v="Over weight"/>
    <s v="Normal"/>
    <d v="1988-12-15T00:00:00"/>
    <s v="tier - 2"/>
    <s v="tier - 3"/>
    <s v="R1025"/>
    <x v="24"/>
    <n v="7494.63"/>
  </r>
  <r>
    <s v="Id1419"/>
    <s v="Waliaula"/>
    <n v="39.01"/>
    <n v="5.37"/>
    <s v="Yes"/>
    <s v="No"/>
    <s v="No"/>
    <n v="0"/>
    <s v="No"/>
    <s v="obesity"/>
    <s v="Normal"/>
    <d v="1996-06-14T00:00:00"/>
    <s v="tier - 2"/>
    <s v="tier - 3"/>
    <s v="R1012"/>
    <x v="45"/>
    <n v="7487.38"/>
  </r>
  <r>
    <s v="Id1420"/>
    <s v="Blackshear"/>
    <n v="18.989999999999998"/>
    <n v="10.82"/>
    <s v="Yes"/>
    <s v="No"/>
    <s v="No"/>
    <n v="0"/>
    <s v="No"/>
    <s v="Normal weight"/>
    <s v="Diabetes"/>
    <d v="1967-08-04T00:00:00"/>
    <s v="tier - 3"/>
    <s v="tier - 3"/>
    <s v="R1013"/>
    <x v="23"/>
    <n v="7463.51"/>
  </r>
  <r>
    <s v="Id1421"/>
    <s v="Nettik"/>
    <n v="42.3"/>
    <n v="6.06"/>
    <s v="Yes"/>
    <s v="No"/>
    <s v="No"/>
    <n v="0"/>
    <s v="No"/>
    <s v="obesity"/>
    <s v="Prediabetes"/>
    <d v="2001-06-01T00:00:00"/>
    <s v="tier - 2"/>
    <s v="tier - 2"/>
    <s v="R1012"/>
    <x v="22"/>
    <n v="7450.36"/>
  </r>
  <r>
    <s v="Id1422"/>
    <s v="Novales"/>
    <n v="39.805"/>
    <n v="5.91"/>
    <s v="No"/>
    <s v="No"/>
    <s v="No"/>
    <n v="0"/>
    <s v="No"/>
    <s v="obesity"/>
    <s v="Prediabetes"/>
    <d v="1977-09-30T00:00:00"/>
    <s v="tier - 3"/>
    <s v="tier - 3"/>
    <s v="R1017"/>
    <x v="1"/>
    <n v="7448.4"/>
  </r>
  <r>
    <s v="Id1423"/>
    <s v="Rosauer"/>
    <n v="33.700000000000003"/>
    <n v="5.87"/>
    <s v="No"/>
    <s v="No"/>
    <s v="No"/>
    <n v="0"/>
    <s v="No"/>
    <s v="obesity"/>
    <s v="Prediabetes"/>
    <d v="1977-09-25T00:00:00"/>
    <s v="tier - 3"/>
    <s v="tier - 1"/>
    <s v="R1011"/>
    <x v="1"/>
    <n v="7445.92"/>
  </r>
  <r>
    <s v="Id1424"/>
    <s v="Ryder"/>
    <n v="36.195"/>
    <n v="6.22"/>
    <s v="No"/>
    <s v="No"/>
    <s v="No"/>
    <n v="0"/>
    <s v="No"/>
    <s v="obesity"/>
    <s v="Prediabetes"/>
    <d v="1980-07-07T00:00:00"/>
    <s v="tier - 2"/>
    <s v="tier - 3"/>
    <s v="R1012"/>
    <x v="26"/>
    <n v="7443.64"/>
  </r>
  <r>
    <s v="Id1425"/>
    <s v="Larsen"/>
    <n v="32.6"/>
    <n v="5.73"/>
    <s v="No"/>
    <s v="No"/>
    <s v="Yes"/>
    <n v="1"/>
    <s v="No"/>
    <s v="obesity"/>
    <s v="Prediabetes"/>
    <d v="1979-09-01T00:00:00"/>
    <s v="tier - 3"/>
    <s v="tier - 2"/>
    <s v="R1011"/>
    <x v="19"/>
    <n v="7441.5"/>
  </r>
  <r>
    <s v="Id1426"/>
    <s v="Keate"/>
    <n v="30.2"/>
    <n v="5.7"/>
    <s v="No"/>
    <s v="No"/>
    <s v="No"/>
    <n v="0"/>
    <s v="No"/>
    <s v="obesity"/>
    <s v="Prediabetes"/>
    <d v="1977-08-25T00:00:00"/>
    <s v="tier - 3"/>
    <s v="tier - 2"/>
    <s v="R1011"/>
    <x v="1"/>
    <n v="7441.05"/>
  </r>
  <r>
    <s v="Id1427"/>
    <s v="Williams"/>
    <n v="27.645"/>
    <n v="9.91"/>
    <s v="No"/>
    <s v="No"/>
    <s v="No"/>
    <n v="0"/>
    <s v="No"/>
    <s v="Over weight"/>
    <s v="Diabetes"/>
    <d v="1978-12-02T00:00:00"/>
    <s v="tier - 2"/>
    <s v="tier - 3"/>
    <s v="R1012"/>
    <x v="9"/>
    <n v="7421.19"/>
  </r>
  <r>
    <s v="Id1428"/>
    <s v="Starosciak"/>
    <n v="26.41"/>
    <n v="11.4"/>
    <s v="No"/>
    <s v="No"/>
    <s v="No"/>
    <n v="0"/>
    <s v="No"/>
    <s v="Over weight"/>
    <s v="Diabetes"/>
    <d v="1978-11-12T00:00:00"/>
    <s v="tier - 2"/>
    <s v="tier - 2"/>
    <s v="R1012"/>
    <x v="9"/>
    <n v="7419.48"/>
  </r>
  <r>
    <s v="Id1429"/>
    <s v="Smith"/>
    <n v="34.1"/>
    <n v="6.29"/>
    <s v="Yes"/>
    <s v="No"/>
    <s v="Yes"/>
    <n v="1"/>
    <s v="No"/>
    <s v="obesity"/>
    <s v="Prediabetes"/>
    <d v="1983-09-19T00:00:00"/>
    <s v="tier - 2"/>
    <s v="tier - 2"/>
    <s v="R1011"/>
    <x v="33"/>
    <n v="7418.52"/>
  </r>
  <r>
    <s v="Id1430"/>
    <s v="Henderson"/>
    <n v="17.3"/>
    <n v="9.2799999999999994"/>
    <s v="No"/>
    <s v="No"/>
    <s v="No"/>
    <n v="0"/>
    <s v="No"/>
    <s v="Under weight"/>
    <s v="Diabetes"/>
    <d v="1965-12-05T00:00:00"/>
    <s v="tier - 3"/>
    <s v="tier - 2"/>
    <s v="R1013"/>
    <x v="11"/>
    <n v="7403.98"/>
  </r>
  <r>
    <s v="Id1431"/>
    <s v="Winkelman"/>
    <n v="35.020000000000003"/>
    <n v="4.78"/>
    <s v="No"/>
    <s v="No"/>
    <s v="Yes"/>
    <n v="1"/>
    <s v="No"/>
    <s v="obesity"/>
    <s v="Normal"/>
    <d v="1993-07-22T00:00:00"/>
    <s v="tier - 2"/>
    <s v="tier - 2"/>
    <s v="R1026"/>
    <x v="21"/>
    <n v="7388.85"/>
  </r>
  <r>
    <s v="Id1432"/>
    <s v="Monette"/>
    <n v="37.1"/>
    <n v="8.8699999999999992"/>
    <s v="Yes"/>
    <s v="No"/>
    <s v="No"/>
    <n v="0"/>
    <s v="No"/>
    <s v="obesity"/>
    <s v="Diabetes"/>
    <d v="1981-11-24T00:00:00"/>
    <s v="tier - 2"/>
    <s v="tier - 1"/>
    <s v="R1011"/>
    <x v="36"/>
    <n v="7371.77"/>
  </r>
  <r>
    <s v="Id1433"/>
    <s v="Kramer"/>
    <n v="16.79"/>
    <n v="11.4"/>
    <s v="No"/>
    <s v="No"/>
    <s v="No"/>
    <n v="0"/>
    <s v="No"/>
    <s v="Under weight"/>
    <s v="Diabetes"/>
    <d v="1965-12-09T00:00:00"/>
    <s v="tier - 3"/>
    <s v="tier - 3"/>
    <s v="R1013"/>
    <x v="11"/>
    <n v="7362.31"/>
  </r>
  <r>
    <s v="Id1434"/>
    <s v="Goldstein"/>
    <n v="31.635000000000002"/>
    <n v="9.1300000000000008"/>
    <s v="Yes"/>
    <s v="No"/>
    <s v="No"/>
    <n v="0"/>
    <s v="No"/>
    <s v="obesity"/>
    <s v="Diabetes"/>
    <d v="1981-07-16T00:00:00"/>
    <s v="tier - 2"/>
    <s v="tier - 3"/>
    <s v="R1024"/>
    <x v="36"/>
    <n v="7358.18"/>
  </r>
  <r>
    <s v="Id1435"/>
    <s v="Gonzalez"/>
    <n v="24.19"/>
    <n v="6.22"/>
    <s v="Yes"/>
    <s v="No"/>
    <s v="Yes"/>
    <n v="1"/>
    <s v="No"/>
    <s v="Normal weight"/>
    <s v="Prediabetes"/>
    <d v="1983-06-21T00:00:00"/>
    <s v="tier - 2"/>
    <s v="tier - 2"/>
    <s v="R1012"/>
    <x v="33"/>
    <n v="7357.49"/>
  </r>
  <r>
    <s v="Id1436"/>
    <s v="Barrett"/>
    <n v="35.29"/>
    <n v="5.9"/>
    <s v="No"/>
    <s v="No"/>
    <s v="Yes"/>
    <n v="1"/>
    <s v="No"/>
    <s v="obesity"/>
    <s v="Prediabetes"/>
    <d v="1993-10-05T00:00:00"/>
    <s v="tier - 2"/>
    <s v="tier - 2"/>
    <s v="R1021"/>
    <x v="21"/>
    <n v="7349.12"/>
  </r>
  <r>
    <s v="Id1437"/>
    <s v="Irwin"/>
    <n v="35.299999999999997"/>
    <n v="4.45"/>
    <s v="No"/>
    <s v="No"/>
    <s v="No"/>
    <n v="0"/>
    <s v="No"/>
    <s v="obesity"/>
    <s v="Normal"/>
    <d v="1977-12-01T00:00:00"/>
    <s v="tier - 2"/>
    <s v="tier - 1"/>
    <s v="R1011"/>
    <x v="1"/>
    <n v="7348.14"/>
  </r>
  <r>
    <s v="Id1438"/>
    <s v="Glenn"/>
    <n v="35.64"/>
    <n v="6.17"/>
    <s v="No"/>
    <s v="No"/>
    <s v="Yes"/>
    <n v="1"/>
    <s v="No"/>
    <s v="obesity"/>
    <s v="Prediabetes"/>
    <d v="1979-06-26T00:00:00"/>
    <s v="tier - 2"/>
    <s v="tier - 1"/>
    <s v="R1013"/>
    <x v="19"/>
    <n v="7345.73"/>
  </r>
  <r>
    <s v="Id1439"/>
    <s v="O'Meara"/>
    <n v="33.1"/>
    <n v="4.93"/>
    <s v="No"/>
    <s v="No"/>
    <s v="No"/>
    <n v="0"/>
    <s v="No"/>
    <s v="obesity"/>
    <s v="Normal"/>
    <d v="1977-12-18T00:00:00"/>
    <s v="tier - 2"/>
    <s v="tier - 1"/>
    <s v="R1011"/>
    <x v="1"/>
    <n v="7345.08"/>
  </r>
  <r>
    <s v="Id1440"/>
    <s v="Budrow"/>
    <n v="26.41"/>
    <n v="7.32"/>
    <s v="Yes"/>
    <s v="No"/>
    <s v="No"/>
    <n v="1"/>
    <s v="No"/>
    <s v="Over weight"/>
    <s v="Diabetes"/>
    <d v="1986-06-15T00:00:00"/>
    <s v="tier - 2"/>
    <s v="tier - 2"/>
    <s v="R1012"/>
    <x v="27"/>
    <n v="7339.93"/>
  </r>
  <r>
    <s v="Id1441"/>
    <s v="Anderson"/>
    <n v="29.9"/>
    <n v="5.27"/>
    <s v="No"/>
    <s v="No"/>
    <s v="Yes"/>
    <n v="1"/>
    <s v="No"/>
    <s v="obesity"/>
    <s v="Normal"/>
    <d v="1979-09-19T00:00:00"/>
    <s v="tier - 2"/>
    <s v="tier - 3"/>
    <s v="R1011"/>
    <x v="19"/>
    <n v="7337.75"/>
  </r>
  <r>
    <s v="Id1442"/>
    <s v="Douglas"/>
    <n v="25.24"/>
    <n v="5.82"/>
    <s v="No"/>
    <s v="No"/>
    <s v="No"/>
    <n v="1"/>
    <s v="No"/>
    <s v="Over weight"/>
    <s v="Prediabetes"/>
    <d v="1984-07-25T00:00:00"/>
    <s v="tier - 2"/>
    <s v="tier - 1"/>
    <s v="R1012"/>
    <x v="32"/>
    <n v="7325.47"/>
  </r>
  <r>
    <s v="Id1443"/>
    <s v="Tecklenburg"/>
    <n v="25.08"/>
    <n v="5.8"/>
    <s v="No"/>
    <s v="No"/>
    <s v="Yes"/>
    <n v="1"/>
    <s v="No"/>
    <s v="Over weight"/>
    <s v="Prediabetes"/>
    <d v="1979-06-19T00:00:00"/>
    <s v="tier - 2"/>
    <s v="tier - 3"/>
    <s v="R1024"/>
    <x v="19"/>
    <n v="7325.05"/>
  </r>
  <r>
    <s v="Id1444"/>
    <s v="Baker"/>
    <n v="29.164999999999999"/>
    <n v="4.87"/>
    <s v="No"/>
    <s v="yes"/>
    <s v="No"/>
    <n v="1"/>
    <s v="No"/>
    <s v="Over weight"/>
    <s v="Normal"/>
    <d v="2004-11-15T00:00:00"/>
    <s v="tier - 2"/>
    <s v="tier - 2"/>
    <s v="R1024"/>
    <x v="41"/>
    <n v="7323.73"/>
  </r>
  <r>
    <s v="Id1445"/>
    <s v="Schenck"/>
    <n v="15.05"/>
    <n v="8.1199999999999992"/>
    <s v="No"/>
    <s v="No"/>
    <s v="No"/>
    <n v="0"/>
    <s v="No"/>
    <s v="Under weight"/>
    <s v="Diabetes"/>
    <d v="1965-07-11T00:00:00"/>
    <s v="tier - 3"/>
    <s v="tier - 3"/>
    <s v="R1012"/>
    <x v="11"/>
    <n v="7322.86"/>
  </r>
  <r>
    <s v="Id1446"/>
    <s v="Johnson"/>
    <n v="19.95"/>
    <n v="4.3600000000000003"/>
    <s v="No"/>
    <s v="No"/>
    <s v="No"/>
    <n v="2"/>
    <s v="No"/>
    <s v="Normal weight"/>
    <s v="Normal"/>
    <d v="1972-08-11T00:00:00"/>
    <s v="tier - 2"/>
    <s v="tier - 3"/>
    <s v="R1012"/>
    <x v="29"/>
    <n v="7318.22"/>
  </r>
  <r>
    <s v="Id1447"/>
    <s v="Blendell"/>
    <n v="16.66"/>
    <n v="9.16"/>
    <s v="No"/>
    <s v="No"/>
    <s v="No"/>
    <n v="0"/>
    <s v="No"/>
    <s v="Under weight"/>
    <s v="Diabetes"/>
    <d v="1965-06-25T00:00:00"/>
    <s v="tier - 3"/>
    <s v="tier - 1"/>
    <s v="R1013"/>
    <x v="11"/>
    <n v="7318.21"/>
  </r>
  <r>
    <s v="Id1448"/>
    <s v="Parodi"/>
    <n v="16.62"/>
    <n v="9.14"/>
    <s v="No"/>
    <s v="No"/>
    <s v="No"/>
    <n v="0"/>
    <s v="No"/>
    <s v="Under weight"/>
    <s v="Diabetes"/>
    <d v="1965-06-06T00:00:00"/>
    <s v="tier - 3"/>
    <s v="tier - 3"/>
    <s v="R1013"/>
    <x v="13"/>
    <n v="7304.65"/>
  </r>
  <r>
    <s v="Id1449"/>
    <s v="Morgan"/>
    <n v="15.36"/>
    <n v="5.49"/>
    <s v="Yes"/>
    <s v="No"/>
    <s v="No"/>
    <n v="2"/>
    <s v="No"/>
    <s v="Under weight"/>
    <s v="Normal"/>
    <d v="1966-12-26T00:00:00"/>
    <s v="tier - 3"/>
    <s v="tier - 1"/>
    <s v="R1012"/>
    <x v="25"/>
    <n v="7302.46"/>
  </r>
  <r>
    <s v="Id1450"/>
    <s v="Linden"/>
    <n v="27.74"/>
    <n v="5.96"/>
    <s v="Yes"/>
    <s v="No"/>
    <s v="No"/>
    <n v="0"/>
    <s v="No"/>
    <s v="Over weight"/>
    <s v="Prediabetes"/>
    <d v="1985-11-02T00:00:00"/>
    <s v="tier - 2"/>
    <s v="tier - 1"/>
    <s v="R1012"/>
    <x v="18"/>
    <n v="7281.51"/>
  </r>
  <r>
    <s v="Id1451"/>
    <s v="Horning"/>
    <n v="22.44"/>
    <n v="4.62"/>
    <s v="Yes"/>
    <s v="No"/>
    <s v="No"/>
    <n v="0"/>
    <s v="No"/>
    <s v="Normal weight"/>
    <s v="Normal"/>
    <d v="1976-12-18T00:00:00"/>
    <s v="tier - 2"/>
    <s v="tier - 1"/>
    <s v="R1013"/>
    <x v="17"/>
    <n v="7273.02"/>
  </r>
  <r>
    <s v="Id1452"/>
    <s v="Goode"/>
    <n v="37.049999999999997"/>
    <n v="9.9600000000000009"/>
    <s v="Yes"/>
    <s v="No"/>
    <s v="No"/>
    <n v="0"/>
    <s v="No"/>
    <s v="obesity"/>
    <s v="Diabetes"/>
    <d v="1981-08-04T00:00:00"/>
    <s v="tier - 3"/>
    <s v="tier - 3"/>
    <s v="R1012"/>
    <x v="36"/>
    <n v="7265.7"/>
  </r>
  <r>
    <s v="Id1453"/>
    <s v="Doden"/>
    <n v="22.95"/>
    <n v="10.53"/>
    <s v="No"/>
    <s v="No"/>
    <s v="No"/>
    <n v="2"/>
    <s v="No"/>
    <s v="Normal weight"/>
    <s v="Diabetes"/>
    <d v="1973-10-25T00:00:00"/>
    <s v="tier - 2"/>
    <s v="tier - 2"/>
    <s v="R1013"/>
    <x v="30"/>
    <n v="7265.58"/>
  </r>
  <r>
    <s v="Id1454"/>
    <s v="Groff"/>
    <n v="34.200000000000003"/>
    <n v="6.69"/>
    <s v="Yes"/>
    <s v="No"/>
    <s v="No"/>
    <n v="0"/>
    <s v="No"/>
    <s v="obesity"/>
    <s v="Diabetes"/>
    <d v="1981-06-13T00:00:00"/>
    <s v="tier - 3"/>
    <s v="tier - 3"/>
    <s v="R1012"/>
    <x v="36"/>
    <n v="7261.74"/>
  </r>
  <r>
    <s v="Id1455"/>
    <s v="Kuehler"/>
    <n v="30.59"/>
    <n v="9.5500000000000007"/>
    <s v="Yes"/>
    <s v="No"/>
    <s v="No"/>
    <n v="0"/>
    <s v="No"/>
    <s v="obesity"/>
    <s v="Diabetes"/>
    <d v="1981-08-14T00:00:00"/>
    <s v="tier - 3"/>
    <s v="tier - 2"/>
    <s v="R1012"/>
    <x v="36"/>
    <n v="7256.72"/>
  </r>
  <r>
    <s v="Id1456"/>
    <s v="Daniels"/>
    <n v="25.51"/>
    <n v="6.05"/>
    <s v="No"/>
    <s v="No"/>
    <s v="No"/>
    <n v="0"/>
    <s v="No"/>
    <s v="Over weight"/>
    <s v="Prediabetes"/>
    <d v="1982-07-24T00:00:00"/>
    <s v="tier - 2"/>
    <s v="tier - 1"/>
    <s v="R1013"/>
    <x v="37"/>
    <n v="7248.71"/>
  </r>
  <r>
    <s v="Id1457"/>
    <s v="Gibby"/>
    <n v="29.04"/>
    <n v="10.56"/>
    <s v="Yes"/>
    <s v="No"/>
    <s v="No"/>
    <n v="1"/>
    <s v="No"/>
    <s v="Over weight"/>
    <s v="Diabetes"/>
    <d v="1986-09-02T00:00:00"/>
    <s v="tier - 2"/>
    <s v="tier - 3"/>
    <s v="R1013"/>
    <x v="27"/>
    <n v="7243.81"/>
  </r>
  <r>
    <s v="Id1458"/>
    <s v="Busa"/>
    <n v="22.135000000000002"/>
    <n v="10.81"/>
    <s v="Yes"/>
    <s v="No"/>
    <s v="No"/>
    <n v="1"/>
    <s v="No"/>
    <s v="Normal weight"/>
    <s v="Diabetes"/>
    <d v="1986-07-13T00:00:00"/>
    <s v="tier - 2"/>
    <s v="tier - 1"/>
    <s v="R1024"/>
    <x v="27"/>
    <n v="7228.22"/>
  </r>
  <r>
    <s v="Id1459"/>
    <s v="Moyo"/>
    <n v="21.375"/>
    <n v="4.32"/>
    <s v="No"/>
    <s v="No"/>
    <s v="No"/>
    <n v="0"/>
    <s v="No"/>
    <s v="Normal weight"/>
    <s v="Normal"/>
    <d v="1977-09-15T00:00:00"/>
    <s v="tier - 3"/>
    <s v="tier - 3"/>
    <s v="R1012"/>
    <x v="1"/>
    <n v="7222.79"/>
  </r>
  <r>
    <s v="Id1460"/>
    <s v="Horn"/>
    <n v="29.19"/>
    <n v="4.37"/>
    <s v="No"/>
    <s v="No"/>
    <s v="No"/>
    <n v="0"/>
    <s v="No"/>
    <s v="Over weight"/>
    <s v="Normal"/>
    <d v="1991-06-28T00:00:00"/>
    <s v="tier - 2"/>
    <s v="tier - 2"/>
    <s v="R1021"/>
    <x v="42"/>
    <n v="7220.25"/>
  </r>
  <r>
    <s v="Id1461"/>
    <s v="Bien"/>
    <n v="31.92"/>
    <n v="4.8099999999999996"/>
    <s v="Yes"/>
    <s v="No"/>
    <s v="Yes"/>
    <n v="1"/>
    <s v="No"/>
    <s v="obesity"/>
    <s v="Normal"/>
    <d v="1983-11-21T00:00:00"/>
    <s v="tier - 2"/>
    <s v="tier - 3"/>
    <s v="R1012"/>
    <x v="33"/>
    <n v="7209.49"/>
  </r>
  <r>
    <s v="Id1462"/>
    <s v="O'Connor"/>
    <n v="26.315000000000001"/>
    <n v="4.5599999999999996"/>
    <s v="Yes"/>
    <s v="No"/>
    <s v="Yes"/>
    <n v="1"/>
    <s v="No"/>
    <s v="Over weight"/>
    <s v="Normal"/>
    <d v="1983-08-11T00:00:00"/>
    <s v="tier - 2"/>
    <s v="tier - 3"/>
    <s v="R1012"/>
    <x v="33"/>
    <n v="7201.7"/>
  </r>
  <r>
    <s v="Id1463"/>
    <s v="Ash"/>
    <n v="35.299999999999997"/>
    <n v="4.3899999999999997"/>
    <s v="No"/>
    <s v="No"/>
    <s v="No"/>
    <n v="0"/>
    <s v="No"/>
    <s v="obesity"/>
    <s v="Normal"/>
    <d v="1982-09-14T00:00:00"/>
    <s v="tier - 3"/>
    <s v="tier - 2"/>
    <s v="R1011"/>
    <x v="37"/>
    <n v="7196.87"/>
  </r>
  <r>
    <s v="Id1464"/>
    <s v="Do Prado"/>
    <n v="18.91"/>
    <n v="11.44"/>
    <s v="No"/>
    <s v="No"/>
    <s v="No"/>
    <n v="0"/>
    <s v="No"/>
    <s v="Normal weight"/>
    <s v="Diabetes"/>
    <d v="1968-08-26T00:00:00"/>
    <s v="tier - 3"/>
    <s v="tier - 3"/>
    <s v="R1013"/>
    <x v="0"/>
    <n v="7179.52"/>
  </r>
  <r>
    <s v="Id1465"/>
    <s v="Phillips"/>
    <n v="22.41"/>
    <n v="11.37"/>
    <s v="Yes"/>
    <s v="No"/>
    <s v="No"/>
    <n v="1"/>
    <s v="No"/>
    <s v="Normal weight"/>
    <s v="Diabetes"/>
    <d v="1975-07-19T00:00:00"/>
    <s v="tier - 2"/>
    <s v="tier - 3"/>
    <s v="R1013"/>
    <x v="28"/>
    <n v="7175.51"/>
  </r>
  <r>
    <s v="Id1466"/>
    <s v="Kelly"/>
    <n v="22.704999999999998"/>
    <n v="6.14"/>
    <s v="No"/>
    <s v="No"/>
    <s v="No"/>
    <n v="0"/>
    <s v="No"/>
    <s v="Normal weight"/>
    <s v="Prediabetes"/>
    <d v="1982-08-16T00:00:00"/>
    <s v="tier - 3"/>
    <s v="tier - 2"/>
    <s v="R1016"/>
    <x v="37"/>
    <n v="7173.36"/>
  </r>
  <r>
    <s v="Id1467"/>
    <s v="Dever"/>
    <n v="37.18"/>
    <n v="4.8899999999999997"/>
    <s v="No"/>
    <s v="No"/>
    <s v="No"/>
    <n v="0"/>
    <s v="No"/>
    <s v="obesity"/>
    <s v="Normal"/>
    <d v="1980-09-30T00:00:00"/>
    <s v="tier - 2"/>
    <s v="tier - 3"/>
    <s v="R1013"/>
    <x v="26"/>
    <n v="7162.01"/>
  </r>
  <r>
    <s v="Id1468"/>
    <s v="Horvath"/>
    <n v="35.97"/>
    <n v="4.5999999999999996"/>
    <s v="No"/>
    <s v="No"/>
    <s v="No"/>
    <n v="0"/>
    <s v="No"/>
    <s v="obesity"/>
    <s v="Normal"/>
    <d v="1980-10-07T00:00:00"/>
    <s v="tier - 2"/>
    <s v="tier - 1"/>
    <s v="R1013"/>
    <x v="26"/>
    <n v="7160.33"/>
  </r>
  <r>
    <s v="Id1469"/>
    <s v="Danner"/>
    <n v="35.799999999999997"/>
    <n v="4.42"/>
    <s v="No"/>
    <s v="No"/>
    <s v="No"/>
    <n v="0"/>
    <s v="No"/>
    <s v="obesity"/>
    <s v="Normal"/>
    <d v="1980-06-22T00:00:00"/>
    <s v="tier - 2"/>
    <s v="tier - 2"/>
    <s v="R1011"/>
    <x v="26"/>
    <n v="7160.09"/>
  </r>
  <r>
    <s v="Id1470"/>
    <s v="Weiss"/>
    <n v="28.31"/>
    <n v="7.48"/>
    <s v="Yes"/>
    <s v="No"/>
    <s v="No"/>
    <n v="0"/>
    <s v="No"/>
    <s v="Over weight"/>
    <s v="Diabetes"/>
    <d v="1981-07-17T00:00:00"/>
    <s v="tier - 2"/>
    <s v="tier - 1"/>
    <s v="R1012"/>
    <x v="36"/>
    <n v="7153.55"/>
  </r>
  <r>
    <s v="Id1471"/>
    <s v="D'Andrea"/>
    <n v="38.06"/>
    <n v="10.74"/>
    <s v="No"/>
    <s v="No"/>
    <s v="No"/>
    <n v="0"/>
    <s v="No"/>
    <s v="obesity"/>
    <s v="Diabetes"/>
    <d v="1978-09-06T00:00:00"/>
    <s v="tier - 3"/>
    <s v="tier - 2"/>
    <s v="R1013"/>
    <x v="9"/>
    <n v="7152.67"/>
  </r>
  <r>
    <s v="Id1472"/>
    <s v="Olesky"/>
    <n v="28"/>
    <n v="5.19"/>
    <s v="No"/>
    <s v="No"/>
    <s v="No"/>
    <n v="1"/>
    <s v="No"/>
    <s v="Over weight"/>
    <s v="Normal"/>
    <d v="1984-06-29T00:00:00"/>
    <s v="tier - 2"/>
    <s v="tier - 2"/>
    <s v="R1011"/>
    <x v="32"/>
    <n v="7151.09"/>
  </r>
  <r>
    <s v="Id1473"/>
    <s v="Whitcraft"/>
    <n v="34.32"/>
    <n v="9.17"/>
    <s v="No"/>
    <s v="No"/>
    <s v="No"/>
    <n v="0"/>
    <s v="No"/>
    <s v="obesity"/>
    <s v="Diabetes"/>
    <d v="1978-07-30T00:00:00"/>
    <s v="tier - 2"/>
    <s v="tier - 3"/>
    <s v="R1013"/>
    <x v="9"/>
    <n v="7147.47"/>
  </r>
  <r>
    <s v="Id1474"/>
    <s v="Salazar"/>
    <n v="22.3"/>
    <n v="4.95"/>
    <s v="Yes"/>
    <s v="No"/>
    <s v="No"/>
    <n v="0"/>
    <s v="No"/>
    <s v="Normal weight"/>
    <s v="Normal"/>
    <d v="1976-06-24T00:00:00"/>
    <s v="tier - 3"/>
    <s v="tier - 2"/>
    <s v="R1011"/>
    <x v="17"/>
    <n v="7147.11"/>
  </r>
  <r>
    <s v="Id1475"/>
    <s v="Todd"/>
    <n v="27.835000000000001"/>
    <n v="6.03"/>
    <s v="No"/>
    <s v="No"/>
    <s v="No"/>
    <n v="1"/>
    <s v="No"/>
    <s v="Over weight"/>
    <s v="Prediabetes"/>
    <d v="1984-11-21T00:00:00"/>
    <s v="tier - 2"/>
    <s v="tier - 2"/>
    <s v="R1024"/>
    <x v="32"/>
    <n v="7144.86"/>
  </r>
  <r>
    <s v="Id1476"/>
    <s v="Pond"/>
    <n v="39.229999999999997"/>
    <n v="5.36"/>
    <s v="No"/>
    <s v="No"/>
    <s v="No"/>
    <n v="0"/>
    <s v="No"/>
    <s v="obesity"/>
    <s v="Normal"/>
    <d v="1999-08-08T00:00:00"/>
    <s v="tier - 2"/>
    <s v="tier - 1"/>
    <s v="R1022"/>
    <x v="35"/>
    <n v="7144.4"/>
  </r>
  <r>
    <s v="Id1477"/>
    <s v="Egan"/>
    <n v="19.95"/>
    <n v="6.11"/>
    <s v="No"/>
    <s v="No"/>
    <s v="No"/>
    <n v="1"/>
    <s v="No"/>
    <s v="Normal weight"/>
    <s v="Prediabetes"/>
    <d v="1984-07-07T00:00:00"/>
    <s v="tier - 2"/>
    <s v="tier - 1"/>
    <s v="R1024"/>
    <x v="32"/>
    <n v="7133.9"/>
  </r>
  <r>
    <s v="Id1478"/>
    <s v="Bersani"/>
    <n v="34.64"/>
    <n v="4.88"/>
    <s v="No"/>
    <s v="No"/>
    <s v="Yes"/>
    <n v="1"/>
    <s v="No"/>
    <s v="obesity"/>
    <s v="Normal"/>
    <d v="1993-08-01T00:00:00"/>
    <s v="tier - 2"/>
    <s v="tier - 2"/>
    <s v="R1021"/>
    <x v="21"/>
    <n v="7128.64"/>
  </r>
  <r>
    <s v="Id1479"/>
    <s v="Creech"/>
    <n v="18.75"/>
    <n v="6.72"/>
    <s v="No"/>
    <s v="No"/>
    <s v="No"/>
    <n v="0"/>
    <s v="No"/>
    <s v="Normal weight"/>
    <s v="Diabetes"/>
    <d v="1968-06-29T00:00:00"/>
    <s v="tier - 3"/>
    <s v="tier - 2"/>
    <s v="R1013"/>
    <x v="0"/>
    <n v="7125.25"/>
  </r>
  <r>
    <s v="Id1480"/>
    <s v="Sudres"/>
    <n v="26.48"/>
    <n v="4.2"/>
    <s v="No"/>
    <s v="No"/>
    <s v="No"/>
    <n v="1"/>
    <s v="No"/>
    <s v="Over weight"/>
    <s v="Normal"/>
    <d v="1987-08-11T00:00:00"/>
    <s v="tier - 2"/>
    <s v="tier - 1"/>
    <s v="R1012"/>
    <x v="38"/>
    <n v="7106.81"/>
  </r>
  <r>
    <s v="Id1481"/>
    <s v="Couture"/>
    <n v="34.83"/>
    <n v="5.79"/>
    <s v="No"/>
    <s v="No"/>
    <s v="No"/>
    <n v="1"/>
    <s v="No"/>
    <s v="obesity"/>
    <s v="Prediabetes"/>
    <d v="1992-06-18T00:00:00"/>
    <s v="tier - 2"/>
    <s v="tier - 2"/>
    <s v="R1012"/>
    <x v="34"/>
    <n v="7096.98"/>
  </r>
  <r>
    <s v="Id1482"/>
    <s v="Willard"/>
    <n v="25.46"/>
    <n v="4.29"/>
    <s v="No"/>
    <s v="No"/>
    <s v="No"/>
    <n v="0"/>
    <s v="No"/>
    <s v="Over weight"/>
    <s v="Normal"/>
    <d v="1982-10-06T00:00:00"/>
    <s v="tier - 2"/>
    <s v="tier - 3"/>
    <s v="R1024"/>
    <x v="37"/>
    <n v="7077.19"/>
  </r>
  <r>
    <s v="Id1483"/>
    <s v="Patronick"/>
    <n v="23.31"/>
    <n v="8.27"/>
    <s v="No"/>
    <s v="No"/>
    <s v="No"/>
    <n v="0"/>
    <s v="No"/>
    <s v="Normal weight"/>
    <s v="Diabetes"/>
    <d v="1978-06-24T00:00:00"/>
    <s v="tier - 2"/>
    <s v="tier - 2"/>
    <s v="R1013"/>
    <x v="9"/>
    <n v="7054.41"/>
  </r>
  <r>
    <s v="Id1484"/>
    <s v="Depasquale"/>
    <n v="29"/>
    <n v="4.5599999999999996"/>
    <s v="No"/>
    <s v="No"/>
    <s v="No"/>
    <n v="0"/>
    <s v="No"/>
    <s v="Over weight"/>
    <s v="Normal"/>
    <d v="1980-06-28T00:00:00"/>
    <s v="tier - 2"/>
    <s v="tier - 3"/>
    <s v="R1011"/>
    <x v="26"/>
    <n v="7050.64"/>
  </r>
  <r>
    <s v="Id1485"/>
    <s v="Lavergne"/>
    <n v="32.869999999999997"/>
    <n v="5.33"/>
    <s v="No"/>
    <s v="No"/>
    <s v="No"/>
    <n v="0"/>
    <s v="No"/>
    <s v="obesity"/>
    <s v="Normal"/>
    <d v="1980-07-21T00:00:00"/>
    <s v="tier - 2"/>
    <s v="tier - 1"/>
    <s v="R1024"/>
    <x v="26"/>
    <n v="7050.02"/>
  </r>
  <r>
    <s v="Id1486"/>
    <s v="Kawakami"/>
    <n v="26.18"/>
    <n v="5.63"/>
    <s v="No"/>
    <s v="No"/>
    <s v="No"/>
    <n v="0"/>
    <s v="No"/>
    <s v="Over weight"/>
    <s v="Normal"/>
    <d v="1980-10-22T00:00:00"/>
    <s v="tier - 2"/>
    <s v="tier - 3"/>
    <s v="R1013"/>
    <x v="26"/>
    <n v="7046.72"/>
  </r>
  <r>
    <s v="Id1487"/>
    <s v="Gonsalves"/>
    <n v="25.3"/>
    <n v="5.12"/>
    <s v="No"/>
    <s v="No"/>
    <s v="No"/>
    <n v="0"/>
    <s v="No"/>
    <s v="Over weight"/>
    <s v="Normal"/>
    <d v="1980-07-26T00:00:00"/>
    <s v="tier - 2"/>
    <s v="tier - 1"/>
    <s v="R1011"/>
    <x v="26"/>
    <n v="7045.5"/>
  </r>
  <r>
    <s v="Id1488"/>
    <s v="Peck"/>
    <n v="36.94"/>
    <n v="5.15"/>
    <s v="Yes"/>
    <s v="No"/>
    <s v="No"/>
    <n v="1"/>
    <s v="No"/>
    <s v="obesity"/>
    <s v="Normal"/>
    <d v="1995-10-29T00:00:00"/>
    <s v="tier - 2"/>
    <s v="tier - 3"/>
    <s v="R1012"/>
    <x v="40"/>
    <n v="7042.11"/>
  </r>
  <r>
    <s v="Id1489"/>
    <s v="Aure"/>
    <n v="22.86"/>
    <n v="7.5"/>
    <s v="No"/>
    <s v="No"/>
    <s v="No"/>
    <n v="0"/>
    <s v="No"/>
    <s v="Normal weight"/>
    <s v="Diabetes"/>
    <d v="1978-06-02T00:00:00"/>
    <s v="tier - 2"/>
    <s v="tier - 2"/>
    <s v="R1013"/>
    <x v="1"/>
    <n v="7033.08"/>
  </r>
  <r>
    <s v="Id1490"/>
    <s v="Mattingly"/>
    <n v="18.760000000000002"/>
    <n v="4.88"/>
    <s v="Yes"/>
    <s v="No"/>
    <s v="Yes"/>
    <n v="1"/>
    <s v="No"/>
    <s v="Normal weight"/>
    <s v="Normal"/>
    <d v="1969-07-06T00:00:00"/>
    <s v="tier - 2"/>
    <s v="tier - 3"/>
    <s v="R1013"/>
    <x v="16"/>
    <n v="7003.1"/>
  </r>
  <r>
    <s v="Id1491"/>
    <s v="Stelpflug"/>
    <n v="24.36"/>
    <n v="5.57"/>
    <s v="No"/>
    <s v="No"/>
    <s v="No"/>
    <n v="0"/>
    <s v="No"/>
    <s v="Normal weight"/>
    <s v="Normal"/>
    <d v="1982-09-01T00:00:00"/>
    <s v="tier - 2"/>
    <s v="tier - 1"/>
    <s v="R1013"/>
    <x v="37"/>
    <n v="6989.95"/>
  </r>
  <r>
    <s v="Id1492"/>
    <s v="Sanchez Antognini"/>
    <n v="32.299999999999997"/>
    <n v="5.31"/>
    <s v="No"/>
    <s v="No"/>
    <s v="No"/>
    <n v="0"/>
    <s v="No"/>
    <s v="obesity"/>
    <s v="Normal"/>
    <d v="1982-10-18T00:00:00"/>
    <s v="tier - 3"/>
    <s v="tier - 1"/>
    <s v="R1012"/>
    <x v="37"/>
    <n v="6986.7"/>
  </r>
  <r>
    <s v="Id1493"/>
    <s v="Condon"/>
    <n v="22.704999999999998"/>
    <n v="4.57"/>
    <s v="Yes"/>
    <s v="No"/>
    <s v="No"/>
    <n v="0"/>
    <s v="No"/>
    <s v="Normal weight"/>
    <s v="Normal"/>
    <d v="1985-12-10T00:00:00"/>
    <s v="tier - 2"/>
    <s v="tier - 2"/>
    <s v="R1019"/>
    <x v="18"/>
    <n v="6985.51"/>
  </r>
  <r>
    <s v="Id1494"/>
    <s v="Magato"/>
    <n v="21.79"/>
    <n v="8.6999999999999993"/>
    <s v="Yes"/>
    <s v="No"/>
    <s v="No"/>
    <n v="1"/>
    <s v="No"/>
    <s v="Normal weight"/>
    <s v="Diabetes"/>
    <d v="1975-06-03T00:00:00"/>
    <s v="tier - 2"/>
    <s v="tier - 3"/>
    <s v="R1013"/>
    <x v="20"/>
    <n v="6965.21"/>
  </r>
  <r>
    <s v="Id1495"/>
    <s v="Dombrowski"/>
    <n v="24.52"/>
    <n v="4.76"/>
    <s v="No"/>
    <s v="No"/>
    <s v="No"/>
    <n v="0"/>
    <s v="No"/>
    <s v="Normal weight"/>
    <s v="Normal"/>
    <d v="1980-08-18T00:00:00"/>
    <s v="tier - 2"/>
    <s v="tier - 2"/>
    <s v="R1013"/>
    <x v="26"/>
    <n v="6951.12"/>
  </r>
  <r>
    <s v="Id1496"/>
    <s v="Ohara"/>
    <n v="39.520000000000003"/>
    <n v="11.81"/>
    <s v="No"/>
    <s v="No"/>
    <s v="No"/>
    <n v="0"/>
    <s v="No"/>
    <s v="obesity"/>
    <s v="Diabetes"/>
    <d v="1978-12-15T00:00:00"/>
    <s v="tier - 1"/>
    <s v="tier - 2"/>
    <s v="R1012"/>
    <x v="9"/>
    <n v="6948.7"/>
  </r>
  <r>
    <s v="Id1497"/>
    <s v="Cifuentes Fetiva"/>
    <n v="24.49"/>
    <n v="4.67"/>
    <s v="No"/>
    <s v="No"/>
    <s v="No"/>
    <n v="0"/>
    <s v="No"/>
    <s v="Normal weight"/>
    <s v="Normal"/>
    <d v="1980-10-05T00:00:00"/>
    <s v="tier - 2"/>
    <s v="tier - 3"/>
    <s v="R1013"/>
    <x v="26"/>
    <n v="6940.94"/>
  </r>
  <r>
    <s v="Id1498"/>
    <s v="Keno"/>
    <n v="26.315000000000001"/>
    <n v="6.02"/>
    <s v="No"/>
    <s v="No"/>
    <s v="No"/>
    <n v="0"/>
    <s v="No"/>
    <s v="Over weight"/>
    <s v="Prediabetes"/>
    <d v="1980-08-30T00:00:00"/>
    <s v="tier - 2"/>
    <s v="tier - 2"/>
    <s v="R1012"/>
    <x v="26"/>
    <n v="6940.91"/>
  </r>
  <r>
    <s v="Id1499"/>
    <s v="Bruce"/>
    <n v="22.58"/>
    <n v="7.46"/>
    <s v="No"/>
    <s v="No"/>
    <s v="No"/>
    <n v="0"/>
    <s v="No"/>
    <s v="Normal weight"/>
    <s v="Diabetes"/>
    <d v="1978-11-29T00:00:00"/>
    <s v="tier - 2"/>
    <s v="tier - 2"/>
    <s v="R1013"/>
    <x v="9"/>
    <n v="6938.11"/>
  </r>
  <r>
    <s v="Id1500"/>
    <s v="Lorch"/>
    <n v="19.475000000000001"/>
    <n v="4.74"/>
    <s v="No"/>
    <s v="No"/>
    <s v="No"/>
    <n v="1"/>
    <s v="No"/>
    <s v="Normal weight"/>
    <s v="Normal"/>
    <d v="1984-09-05T00:00:00"/>
    <s v="tier - 2"/>
    <s v="tier - 3"/>
    <s v="R1012"/>
    <x v="32"/>
    <n v="6933.24"/>
  </r>
  <r>
    <s v="Id1501"/>
    <s v="Sullivan"/>
    <n v="26.33"/>
    <n v="4.79"/>
    <s v="No"/>
    <s v="No"/>
    <s v="No"/>
    <n v="0"/>
    <s v="No"/>
    <s v="Over weight"/>
    <s v="Normal"/>
    <d v="1989-12-21T00:00:00"/>
    <s v="tier - 2"/>
    <s v="tier - 3"/>
    <s v="R1024"/>
    <x v="4"/>
    <n v="6895.19"/>
  </r>
  <r>
    <s v="Id1502"/>
    <s v="Cave"/>
    <n v="17.29"/>
    <n v="5.35"/>
    <s v="Yes"/>
    <s v="No"/>
    <s v="No"/>
    <n v="0"/>
    <s v="No"/>
    <s v="Under weight"/>
    <s v="Normal"/>
    <d v="1985-09-10T00:00:00"/>
    <s v="tier - 2"/>
    <s v="tier - 1"/>
    <s v="R1024"/>
    <x v="18"/>
    <n v="6877.98"/>
  </r>
  <r>
    <s v="Id1503"/>
    <s v="Gudenkauf"/>
    <n v="42.88"/>
    <n v="4.87"/>
    <s v="No"/>
    <s v="yes"/>
    <s v="No"/>
    <n v="1"/>
    <s v="No"/>
    <s v="obesity"/>
    <s v="Normal"/>
    <d v="2004-12-24T00:00:00"/>
    <s v="tier - 2"/>
    <s v="tier - 1"/>
    <s v="R1012"/>
    <x v="41"/>
    <n v="6876.53"/>
  </r>
  <r>
    <s v="Id1504"/>
    <s v="Thomas"/>
    <n v="32.200000000000003"/>
    <n v="10.09"/>
    <s v="Yes"/>
    <s v="No"/>
    <s v="No"/>
    <n v="0"/>
    <s v="No"/>
    <s v="obesity"/>
    <s v="Diabetes"/>
    <d v="1981-06-23T00:00:00"/>
    <s v="tier - 2"/>
    <s v="tier - 2"/>
    <s v="R1011"/>
    <x v="36"/>
    <n v="6875.96"/>
  </r>
  <r>
    <s v="Id1505"/>
    <s v="Holley"/>
    <n v="18.75"/>
    <n v="5.47"/>
    <s v="Yes"/>
    <s v="No"/>
    <s v="Yes"/>
    <n v="1"/>
    <s v="No"/>
    <s v="Normal weight"/>
    <s v="Normal"/>
    <d v="1969-10-23T00:00:00"/>
    <s v="tier - 2"/>
    <s v="tier - 2"/>
    <s v="R1013"/>
    <x v="16"/>
    <n v="6868.39"/>
  </r>
  <r>
    <s v="Id1506"/>
    <s v="Kemble"/>
    <n v="22.36"/>
    <n v="8.6"/>
    <s v="No"/>
    <s v="No"/>
    <s v="No"/>
    <n v="0"/>
    <s v="No"/>
    <s v="Normal weight"/>
    <s v="Diabetes"/>
    <d v="1978-08-05T00:00:00"/>
    <s v="tier - 2"/>
    <s v="tier - 1"/>
    <s v="R1013"/>
    <x v="9"/>
    <n v="6863.49"/>
  </r>
  <r>
    <s v="Id1507"/>
    <s v="Bentley"/>
    <n v="23.94"/>
    <n v="10.74"/>
    <s v="Yes"/>
    <s v="No"/>
    <s v="No"/>
    <n v="0"/>
    <s v="No"/>
    <s v="Normal weight"/>
    <s v="Diabetes"/>
    <d v="1981-06-19T00:00:00"/>
    <s v="tier - 2"/>
    <s v="tier - 2"/>
    <s v="R1019"/>
    <x v="36"/>
    <n v="6858.48"/>
  </r>
  <r>
    <s v="Id1508"/>
    <s v="Jones"/>
    <n v="30.1"/>
    <n v="4.3899999999999997"/>
    <s v="No"/>
    <s v="No"/>
    <s v="Yes"/>
    <n v="1"/>
    <s v="No"/>
    <s v="obesity"/>
    <s v="Normal"/>
    <d v="1979-11-04T00:00:00"/>
    <s v="tier - 2"/>
    <s v="tier - 2"/>
    <s v="R1011"/>
    <x v="19"/>
    <n v="6849.03"/>
  </r>
  <r>
    <s v="Id1509"/>
    <s v="Tremblay"/>
    <n v="21.93"/>
    <n v="6.3"/>
    <s v="No"/>
    <s v="No"/>
    <s v="No"/>
    <n v="0"/>
    <s v="No"/>
    <s v="Normal weight"/>
    <s v="Prediabetes"/>
    <d v="1977-06-15T00:00:00"/>
    <s v="tier - 2"/>
    <s v="tier - 1"/>
    <s v="R1013"/>
    <x v="1"/>
    <n v="6843.17"/>
  </r>
  <r>
    <s v="Id1510"/>
    <s v="Bellucci"/>
    <n v="39.75"/>
    <n v="5.41"/>
    <s v="No"/>
    <s v="yes"/>
    <s v="No"/>
    <n v="1"/>
    <s v="No"/>
    <s v="obesity"/>
    <s v="Normal"/>
    <d v="2000-11-30T00:00:00"/>
    <s v="tier - 2"/>
    <s v="tier - 1"/>
    <s v="R1012"/>
    <x v="22"/>
    <n v="6842.28"/>
  </r>
  <r>
    <s v="Id1511"/>
    <s v="Collins"/>
    <n v="26.03"/>
    <n v="4.47"/>
    <s v="No"/>
    <s v="No"/>
    <s v="Yes"/>
    <n v="1"/>
    <s v="No"/>
    <s v="Over weight"/>
    <s v="Normal"/>
    <d v="1979-07-15T00:00:00"/>
    <s v="tier - 3"/>
    <s v="tier - 1"/>
    <s v="R1016"/>
    <x v="19"/>
    <n v="6837.37"/>
  </r>
  <r>
    <s v="Id1512"/>
    <s v="Gillman"/>
    <n v="34.51"/>
    <n v="6.26"/>
    <s v="No"/>
    <s v="No"/>
    <s v="No"/>
    <n v="0"/>
    <s v="No"/>
    <s v="obesity"/>
    <s v="Prediabetes"/>
    <d v="1994-07-08T00:00:00"/>
    <s v="tier - 2"/>
    <s v="tier - 2"/>
    <s v="R1021"/>
    <x v="6"/>
    <n v="6827.69"/>
  </r>
  <r>
    <s v="Id1513"/>
    <s v="West"/>
    <n v="19.32"/>
    <n v="11.58"/>
    <s v="Yes"/>
    <s v="No"/>
    <s v="No"/>
    <n v="1"/>
    <s v="No"/>
    <s v="Normal weight"/>
    <s v="Diabetes"/>
    <d v="1975-08-17T00:00:00"/>
    <s v="tier - 2"/>
    <s v="tier - 1"/>
    <s v="R1012"/>
    <x v="28"/>
    <n v="6809.46"/>
  </r>
  <r>
    <s v="Id1514"/>
    <s v="Chida"/>
    <n v="28.5"/>
    <n v="4.3600000000000003"/>
    <s v="No"/>
    <s v="No"/>
    <s v="No"/>
    <n v="0"/>
    <s v="No"/>
    <s v="Over weight"/>
    <s v="Normal"/>
    <d v="1991-06-29T00:00:00"/>
    <s v="tier - 1"/>
    <s v="tier - 2"/>
    <s v="R1014"/>
    <x v="42"/>
    <n v="6799.46"/>
  </r>
  <r>
    <s v="Id1515"/>
    <s v="Reisenauer"/>
    <n v="30.875"/>
    <n v="4.1399999999999997"/>
    <s v="Yes"/>
    <s v="No"/>
    <s v="No"/>
    <n v="0"/>
    <s v="No"/>
    <s v="obesity"/>
    <s v="Normal"/>
    <d v="1985-12-24T00:00:00"/>
    <s v="tier - 3"/>
    <s v="tier - 3"/>
    <s v="R1012"/>
    <x v="18"/>
    <n v="6796.86"/>
  </r>
  <r>
    <s v="Id1516"/>
    <s v="Rosenberg-Wohl"/>
    <n v="24.02"/>
    <n v="4.38"/>
    <s v="No"/>
    <s v="No"/>
    <s v="No"/>
    <n v="0"/>
    <s v="No"/>
    <s v="Normal weight"/>
    <s v="Normal"/>
    <d v="1980-11-23T00:00:00"/>
    <s v="tier - 2"/>
    <s v="tier - 2"/>
    <s v="R1013"/>
    <x v="26"/>
    <n v="6781.52"/>
  </r>
  <r>
    <s v="Id1517"/>
    <s v="Theriault"/>
    <n v="36.08"/>
    <n v="11.61"/>
    <s v="Yes"/>
    <s v="No"/>
    <s v="No"/>
    <n v="0"/>
    <s v="No"/>
    <s v="obesity"/>
    <s v="Diabetes"/>
    <d v="1981-10-08T00:00:00"/>
    <s v="tier - 2"/>
    <s v="tier - 1"/>
    <s v="R1013"/>
    <x v="36"/>
    <n v="6781.35"/>
  </r>
  <r>
    <s v="Id1518"/>
    <s v="Manuel"/>
    <n v="32.200000000000003"/>
    <n v="10.59"/>
    <s v="Yes"/>
    <s v="No"/>
    <s v="No"/>
    <n v="0"/>
    <s v="No"/>
    <s v="obesity"/>
    <s v="Diabetes"/>
    <d v="1981-09-03T00:00:00"/>
    <s v="tier - 2"/>
    <s v="tier - 3"/>
    <s v="R1011"/>
    <x v="36"/>
    <n v="6775.96"/>
  </r>
  <r>
    <s v="Id1519"/>
    <s v="Demko"/>
    <n v="28.05"/>
    <n v="11.85"/>
    <s v="Yes"/>
    <s v="No"/>
    <s v="No"/>
    <n v="0"/>
    <s v="No"/>
    <s v="Over weight"/>
    <s v="Diabetes"/>
    <d v="1981-09-21T00:00:00"/>
    <s v="tier - 2"/>
    <s v="tier - 3"/>
    <s v="R1013"/>
    <x v="36"/>
    <n v="6770.19"/>
  </r>
  <r>
    <s v="Id1520"/>
    <s v="Battaglia"/>
    <n v="19"/>
    <n v="5.46"/>
    <s v="Yes"/>
    <s v="No"/>
    <s v="No"/>
    <n v="1"/>
    <s v="No"/>
    <s v="Normal weight"/>
    <s v="Normal"/>
    <d v="1988-10-10T00:00:00"/>
    <s v="tier - 2"/>
    <s v="tier - 2"/>
    <s v="R1024"/>
    <x v="24"/>
    <n v="6753.04"/>
  </r>
  <r>
    <s v="Id1521"/>
    <s v="Follo"/>
    <n v="16.13"/>
    <n v="4.54"/>
    <s v="Yes"/>
    <s v="No"/>
    <s v="No"/>
    <n v="2"/>
    <s v="No"/>
    <s v="Under weight"/>
    <s v="Normal"/>
    <d v="1966-12-09T00:00:00"/>
    <s v="tier - 3"/>
    <s v="tier - 2"/>
    <s v="R1013"/>
    <x v="25"/>
    <n v="6750.27"/>
  </r>
  <r>
    <s v="Id1522"/>
    <s v="Barana"/>
    <n v="18.77"/>
    <n v="11.98"/>
    <s v="Yes"/>
    <s v="No"/>
    <s v="No"/>
    <n v="2"/>
    <s v="No"/>
    <s v="Normal weight"/>
    <s v="Diabetes"/>
    <d v="1970-06-17T00:00:00"/>
    <s v="tier - 2"/>
    <s v="tier - 1"/>
    <s v="R1013"/>
    <x v="2"/>
    <n v="6749.63"/>
  </r>
  <r>
    <s v="Id1523"/>
    <s v="Lysaght"/>
    <n v="28.88"/>
    <n v="6.59"/>
    <s v="Yes"/>
    <s v="No"/>
    <s v="No"/>
    <n v="1"/>
    <s v="No"/>
    <s v="Over weight"/>
    <s v="Diabetes"/>
    <d v="1986-06-05T00:00:00"/>
    <s v="tier - 3"/>
    <s v="tier - 1"/>
    <s v="R1016"/>
    <x v="18"/>
    <n v="6748.59"/>
  </r>
  <r>
    <s v="Id1524"/>
    <s v="Chalmers"/>
    <n v="27.55"/>
    <n v="10.83"/>
    <s v="Yes"/>
    <s v="No"/>
    <s v="No"/>
    <n v="1"/>
    <s v="No"/>
    <s v="Over weight"/>
    <s v="Diabetes"/>
    <d v="1986-08-07T00:00:00"/>
    <s v="tier - 3"/>
    <s v="tier - 2"/>
    <s v="R1016"/>
    <x v="27"/>
    <n v="6746.74"/>
  </r>
  <r>
    <s v="Id1525"/>
    <s v="Phillippi"/>
    <n v="15.6"/>
    <n v="8.6"/>
    <s v="No"/>
    <s v="No"/>
    <s v="No"/>
    <n v="0"/>
    <s v="No"/>
    <s v="Under weight"/>
    <s v="Diabetes"/>
    <d v="1968-07-18T00:00:00"/>
    <s v="tier - 3"/>
    <s v="tier - 1"/>
    <s v="R1012"/>
    <x v="0"/>
    <n v="6738.84"/>
  </r>
  <r>
    <s v="Id1526"/>
    <s v="MacPherson"/>
    <n v="21.99"/>
    <n v="11.17"/>
    <s v="No"/>
    <s v="No"/>
    <s v="No"/>
    <n v="0"/>
    <s v="No"/>
    <s v="Normal weight"/>
    <s v="Diabetes"/>
    <d v="1978-10-21T00:00:00"/>
    <s v="tier - 2"/>
    <s v="tier - 3"/>
    <s v="R1013"/>
    <x v="9"/>
    <n v="6737.98"/>
  </r>
  <r>
    <s v="Id1527"/>
    <s v="Delfidio"/>
    <n v="34.85"/>
    <n v="5.75"/>
    <s v="No"/>
    <s v="No"/>
    <s v="No"/>
    <n v="0"/>
    <s v="No"/>
    <s v="obesity"/>
    <s v="Prediabetes"/>
    <d v="1994-06-13T00:00:00"/>
    <s v="tier - 2"/>
    <s v="tier - 1"/>
    <s v="R1012"/>
    <x v="6"/>
    <n v="6721.37"/>
  </r>
  <r>
    <s v="Id1528"/>
    <s v="Cummings"/>
    <n v="24.51"/>
    <n v="4.83"/>
    <s v="Yes"/>
    <s v="No"/>
    <s v="Yes"/>
    <n v="1"/>
    <s v="No"/>
    <s v="Normal weight"/>
    <s v="Normal"/>
    <d v="1983-06-12T00:00:00"/>
    <s v="tier - 3"/>
    <s v="tier - 3"/>
    <s v="R1012"/>
    <x v="33"/>
    <n v="6710.19"/>
  </r>
  <r>
    <s v="Id1529"/>
    <s v="Schroegel"/>
    <n v="19.399999999999999"/>
    <n v="11.93"/>
    <s v="No"/>
    <s v="No"/>
    <s v="No"/>
    <n v="0"/>
    <s v="No"/>
    <s v="Normal weight"/>
    <s v="Diabetes"/>
    <d v="1971-12-12T00:00:00"/>
    <s v="tier - 2"/>
    <s v="tier - 1"/>
    <s v="R1013"/>
    <x v="14"/>
    <n v="6706.47"/>
  </r>
  <r>
    <s v="Id1530"/>
    <s v="Williams"/>
    <n v="15.1"/>
    <n v="8.41"/>
    <s v="No"/>
    <s v="No"/>
    <s v="No"/>
    <n v="0"/>
    <s v="No"/>
    <s v="Under weight"/>
    <s v="Diabetes"/>
    <d v="1968-07-13T00:00:00"/>
    <s v="tier - 3"/>
    <s v="tier - 1"/>
    <s v="R1012"/>
    <x v="0"/>
    <n v="6700.56"/>
  </r>
  <r>
    <s v="Id1531"/>
    <s v="Casey"/>
    <n v="23.37"/>
    <n v="5.59"/>
    <s v="Yes"/>
    <s v="No"/>
    <s v="No"/>
    <n v="0"/>
    <s v="No"/>
    <s v="Normal weight"/>
    <s v="Normal"/>
    <d v="1985-07-09T00:00:00"/>
    <s v="tier - 2"/>
    <s v="tier - 3"/>
    <s v="R1012"/>
    <x v="18"/>
    <n v="6686.43"/>
  </r>
  <r>
    <s v="Id1532"/>
    <s v="Randall"/>
    <n v="42.4"/>
    <n v="4.0599999999999996"/>
    <s v="No"/>
    <s v="No"/>
    <s v="No"/>
    <n v="0"/>
    <s v="No"/>
    <s v="obesity"/>
    <s v="Normal"/>
    <d v="1989-10-20T00:00:00"/>
    <s v="tier - 3"/>
    <s v="tier - 1"/>
    <s v="R1011"/>
    <x v="4"/>
    <n v="6666.24"/>
  </r>
  <r>
    <s v="Id1533"/>
    <s v="Doyon"/>
    <n v="28.405000000000001"/>
    <n v="7.02"/>
    <s v="Yes"/>
    <s v="No"/>
    <s v="No"/>
    <n v="0"/>
    <s v="No"/>
    <s v="Over weight"/>
    <s v="Diabetes"/>
    <d v="1981-09-17T00:00:00"/>
    <s v="tier - 3"/>
    <s v="tier - 1"/>
    <s v="R1012"/>
    <x v="36"/>
    <n v="6664.69"/>
  </r>
  <r>
    <s v="Id1534"/>
    <s v="Sankey"/>
    <n v="23.4"/>
    <n v="4.47"/>
    <s v="No"/>
    <s v="No"/>
    <s v="No"/>
    <n v="0"/>
    <s v="No"/>
    <s v="Normal weight"/>
    <s v="Normal"/>
    <d v="1982-09-27T00:00:00"/>
    <s v="tier - 2"/>
    <s v="tier - 2"/>
    <s v="R1013"/>
    <x v="37"/>
    <n v="6664.32"/>
  </r>
  <r>
    <s v="Id1535"/>
    <s v="Stilgenbauer"/>
    <n v="33.44"/>
    <n v="4.54"/>
    <s v="No"/>
    <s v="No"/>
    <s v="No"/>
    <n v="0"/>
    <s v="No"/>
    <s v="obesity"/>
    <s v="Normal"/>
    <d v="1989-11-19T00:00:00"/>
    <s v="tier - 2"/>
    <s v="tier - 1"/>
    <s v="R1013"/>
    <x v="4"/>
    <n v="6653.79"/>
  </r>
  <r>
    <s v="Id1536"/>
    <s v="Jaskiewicz"/>
    <n v="21.12"/>
    <n v="4.99"/>
    <s v="No"/>
    <s v="No"/>
    <s v="No"/>
    <n v="1"/>
    <s v="No"/>
    <s v="Normal weight"/>
    <s v="Normal"/>
    <d v="1984-07-01T00:00:00"/>
    <s v="tier - 3"/>
    <s v="tier - 2"/>
    <s v="R1013"/>
    <x v="32"/>
    <n v="6652.53"/>
  </r>
  <r>
    <s v="Id1537"/>
    <s v="Deppen"/>
    <n v="18.48"/>
    <n v="10.84"/>
    <s v="Yes"/>
    <s v="No"/>
    <s v="No"/>
    <n v="2"/>
    <s v="No"/>
    <s v="Under weight"/>
    <s v="Diabetes"/>
    <d v="1970-11-08T00:00:00"/>
    <s v="tier - 2"/>
    <s v="tier - 3"/>
    <s v="R1013"/>
    <x v="2"/>
    <n v="6651.26"/>
  </r>
  <r>
    <s v="Id1538"/>
    <s v="Hine"/>
    <n v="16.815000000000001"/>
    <n v="5.63"/>
    <s v="No"/>
    <s v="No"/>
    <s v="No"/>
    <n v="1"/>
    <s v="No"/>
    <s v="Under weight"/>
    <s v="Normal"/>
    <d v="1984-12-08T00:00:00"/>
    <s v="tier - 2"/>
    <s v="tier - 3"/>
    <s v="R1019"/>
    <x v="32"/>
    <n v="6640.54"/>
  </r>
  <r>
    <s v="Id1539"/>
    <s v="Mathews"/>
    <n v="26.72"/>
    <n v="4.1399999999999997"/>
    <s v="No"/>
    <s v="No"/>
    <s v="No"/>
    <n v="0"/>
    <s v="No"/>
    <s v="Over weight"/>
    <s v="Normal"/>
    <d v="1990-06-06T00:00:00"/>
    <s v="tier - 2"/>
    <s v="tier - 2"/>
    <s v="R1021"/>
    <x v="4"/>
    <n v="6639.3"/>
  </r>
  <r>
    <s v="Id1540"/>
    <s v="Yabu"/>
    <n v="41.42"/>
    <n v="5.17"/>
    <s v="No"/>
    <s v="No"/>
    <s v="Yes"/>
    <n v="1"/>
    <s v="No"/>
    <s v="obesity"/>
    <s v="Normal"/>
    <d v="2003-09-04T00:00:00"/>
    <s v="tier - 2"/>
    <s v="tier - 1"/>
    <s v="R1012"/>
    <x v="39"/>
    <n v="6638.16"/>
  </r>
  <r>
    <s v="Id1541"/>
    <s v="Strang"/>
    <n v="20.69"/>
    <n v="6.93"/>
    <s v="No"/>
    <s v="No"/>
    <s v="No"/>
    <n v="2"/>
    <s v="No"/>
    <s v="Normal weight"/>
    <s v="Diabetes"/>
    <d v="1973-08-29T00:00:00"/>
    <s v="tier - 2"/>
    <s v="tier - 1"/>
    <s v="R1013"/>
    <x v="30"/>
    <n v="6630.31"/>
  </r>
  <r>
    <s v="Id1542"/>
    <s v="Frank"/>
    <n v="41.23"/>
    <n v="4.24"/>
    <s v="No"/>
    <s v="No"/>
    <s v="No"/>
    <n v="0"/>
    <s v="No"/>
    <s v="obesity"/>
    <s v="Normal"/>
    <d v="1982-08-28T00:00:00"/>
    <s v="tier - 3"/>
    <s v="tier - 2"/>
    <s v="R1015"/>
    <x v="37"/>
    <n v="6610.11"/>
  </r>
  <r>
    <s v="Id1543"/>
    <s v="Shanley"/>
    <n v="29.9"/>
    <n v="5.91"/>
    <s v="No"/>
    <s v="No"/>
    <s v="No"/>
    <n v="0"/>
    <s v="No"/>
    <s v="obesity"/>
    <s v="Prediabetes"/>
    <d v="1982-11-07T00:00:00"/>
    <s v="tier - 2"/>
    <s v="tier - 3"/>
    <s v="R1011"/>
    <x v="37"/>
    <n v="6600.36"/>
  </r>
  <r>
    <s v="Id1544"/>
    <s v="Mancebo Garcia"/>
    <n v="34.104999999999997"/>
    <n v="5.93"/>
    <s v="No"/>
    <s v="No"/>
    <s v="No"/>
    <n v="0"/>
    <s v="No"/>
    <s v="obesity"/>
    <s v="Prediabetes"/>
    <d v="1982-12-29T00:00:00"/>
    <s v="tier - 3"/>
    <s v="tier - 2"/>
    <s v="R1016"/>
    <x v="37"/>
    <n v="6600.21"/>
  </r>
  <r>
    <s v="Id1545"/>
    <s v="Keehan"/>
    <n v="24.97"/>
    <n v="5.66"/>
    <s v="No"/>
    <s v="No"/>
    <s v="No"/>
    <n v="0"/>
    <s v="No"/>
    <s v="Over weight"/>
    <s v="Normal"/>
    <d v="1982-11-22T00:00:00"/>
    <s v="tier - 2"/>
    <s v="tier - 1"/>
    <s v="R1013"/>
    <x v="37"/>
    <n v="6593.51"/>
  </r>
  <r>
    <s v="Id1546"/>
    <s v="Mahaney"/>
    <n v="34.799999999999997"/>
    <n v="4.1900000000000004"/>
    <s v="No"/>
    <s v="No"/>
    <s v="No"/>
    <n v="1"/>
    <s v="No"/>
    <s v="obesity"/>
    <s v="Normal"/>
    <d v="1984-10-05T00:00:00"/>
    <s v="tier - 2"/>
    <s v="tier - 3"/>
    <s v="R1011"/>
    <x v="32"/>
    <n v="6571.54"/>
  </r>
  <r>
    <s v="Id1547"/>
    <s v="Nolan"/>
    <n v="32.965000000000003"/>
    <n v="9.2100000000000009"/>
    <s v="Yes"/>
    <s v="No"/>
    <s v="No"/>
    <n v="0"/>
    <s v="No"/>
    <s v="obesity"/>
    <s v="Diabetes"/>
    <d v="1981-07-20T00:00:00"/>
    <s v="tier - 2"/>
    <s v="tier - 1"/>
    <s v="R1012"/>
    <x v="36"/>
    <n v="6571.02"/>
  </r>
  <r>
    <s v="Id1548"/>
    <s v="Sobrino"/>
    <n v="27.265000000000001"/>
    <n v="5.51"/>
    <s v="No"/>
    <s v="No"/>
    <s v="No"/>
    <n v="1"/>
    <s v="No"/>
    <s v="Over weight"/>
    <s v="Normal"/>
    <d v="1984-09-20T00:00:00"/>
    <s v="tier - 2"/>
    <s v="tier - 2"/>
    <s v="R1024"/>
    <x v="32"/>
    <n v="6555.07"/>
  </r>
  <r>
    <s v="Id1549"/>
    <s v="Gennaro"/>
    <n v="17.059999999999999"/>
    <n v="8.5"/>
    <s v="No"/>
    <s v="No"/>
    <s v="No"/>
    <n v="0"/>
    <s v="No"/>
    <s v="Under weight"/>
    <s v="Diabetes"/>
    <d v="1968-12-11T00:00:00"/>
    <s v="tier - 3"/>
    <s v="tier - 2"/>
    <s v="R1013"/>
    <x v="0"/>
    <n v="6552.01"/>
  </r>
  <r>
    <s v="Id1550"/>
    <s v="Mayer"/>
    <n v="36.29"/>
    <n v="6.23"/>
    <s v="No"/>
    <s v="No"/>
    <s v="No"/>
    <n v="0"/>
    <s v="No"/>
    <s v="obesity"/>
    <s v="Prediabetes"/>
    <d v="1989-08-06T00:00:00"/>
    <s v="tier - 2"/>
    <s v="tier - 2"/>
    <s v="R1024"/>
    <x v="4"/>
    <n v="6551.75"/>
  </r>
  <r>
    <s v="Id1551"/>
    <s v="Becker"/>
    <n v="28.594999999999999"/>
    <n v="8.5299999999999994"/>
    <s v="Yes"/>
    <s v="No"/>
    <s v="No"/>
    <n v="1"/>
    <s v="No"/>
    <s v="Over weight"/>
    <s v="Diabetes"/>
    <d v="1986-12-18T00:00:00"/>
    <s v="tier - 2"/>
    <s v="tier - 3"/>
    <s v="R1012"/>
    <x v="27"/>
    <n v="6548.2"/>
  </r>
  <r>
    <s v="Id1552"/>
    <s v="Moore"/>
    <n v="17.8"/>
    <n v="5.75"/>
    <s v="Yes"/>
    <s v="No"/>
    <s v="Yes"/>
    <n v="1"/>
    <s v="No"/>
    <s v="Under weight"/>
    <s v="Prediabetes"/>
    <d v="1969-12-03T00:00:00"/>
    <s v="tier - 2"/>
    <s v="tier - 3"/>
    <s v="R1013"/>
    <x v="16"/>
    <n v="6546.16"/>
  </r>
  <r>
    <s v="Id1553"/>
    <s v="Platt"/>
    <n v="21.4"/>
    <n v="5.6"/>
    <s v="No"/>
    <s v="No"/>
    <s v="No"/>
    <n v="0"/>
    <s v="No"/>
    <s v="Normal weight"/>
    <s v="Normal"/>
    <d v="1982-10-02T00:00:00"/>
    <s v="tier - 2"/>
    <s v="tier - 2"/>
    <s v="R1012"/>
    <x v="37"/>
    <n v="6536.68"/>
  </r>
  <r>
    <s v="Id1554"/>
    <s v="Brodeur"/>
    <n v="23.01"/>
    <n v="4.68"/>
    <s v="No"/>
    <s v="No"/>
    <s v="No"/>
    <n v="0"/>
    <s v="No"/>
    <s v="Normal weight"/>
    <s v="Normal"/>
    <d v="1982-08-12T00:00:00"/>
    <s v="tier - 2"/>
    <s v="tier - 1"/>
    <s v="R1013"/>
    <x v="37"/>
    <n v="6532.04"/>
  </r>
  <r>
    <s v="Id1555"/>
    <s v="Knight Pech"/>
    <n v="19.86"/>
    <n v="5.62"/>
    <s v="Yes"/>
    <s v="No"/>
    <s v="No"/>
    <n v="0"/>
    <s v="No"/>
    <s v="Normal weight"/>
    <s v="Normal"/>
    <d v="1976-10-23T00:00:00"/>
    <s v="tier - 2"/>
    <s v="tier - 1"/>
    <s v="R1013"/>
    <x v="17"/>
    <n v="6529.21"/>
  </r>
  <r>
    <s v="Id1556"/>
    <s v="Richter"/>
    <n v="33.58"/>
    <n v="5.08"/>
    <s v="No"/>
    <s v="No"/>
    <s v="No"/>
    <n v="0"/>
    <s v="No"/>
    <s v="obesity"/>
    <s v="Normal"/>
    <d v="1994-07-07T00:00:00"/>
    <s v="tier - 2"/>
    <s v="tier - 1"/>
    <s v="R1021"/>
    <x v="6"/>
    <n v="6512.24"/>
  </r>
  <r>
    <s v="Id1557"/>
    <s v="Jubinski"/>
    <n v="29.81"/>
    <n v="5.28"/>
    <s v="No"/>
    <s v="No"/>
    <s v="No"/>
    <n v="0"/>
    <s v="No"/>
    <s v="Over weight"/>
    <s v="Normal"/>
    <d v="1982-08-28T00:00:00"/>
    <s v="tier - 2"/>
    <s v="tier - 2"/>
    <s v="R1013"/>
    <x v="37"/>
    <n v="6500.24"/>
  </r>
  <r>
    <s v="Id1558"/>
    <s v="Wall"/>
    <n v="27.4"/>
    <n v="4.6100000000000003"/>
    <s v="No"/>
    <s v="No"/>
    <s v="No"/>
    <n v="0"/>
    <s v="No"/>
    <s v="Over weight"/>
    <s v="Normal"/>
    <d v="1982-10-09T00:00:00"/>
    <s v="tier - 2"/>
    <s v="tier - 3"/>
    <s v="R1011"/>
    <x v="37"/>
    <n v="6496.89"/>
  </r>
  <r>
    <s v="Id1559"/>
    <s v="McKay"/>
    <n v="17.98"/>
    <n v="6.57"/>
    <s v="Yes"/>
    <s v="No"/>
    <s v="No"/>
    <n v="2"/>
    <s v="No"/>
    <s v="Under weight"/>
    <s v="Diabetes"/>
    <d v="1970-12-01T00:00:00"/>
    <s v="tier - 2"/>
    <s v="tier - 2"/>
    <s v="R1013"/>
    <x v="2"/>
    <n v="6481.67"/>
  </r>
  <r>
    <s v="Id1560"/>
    <s v="Oh"/>
    <n v="37.9"/>
    <n v="5.83"/>
    <s v="No"/>
    <s v="No"/>
    <s v="No"/>
    <n v="0"/>
    <s v="No"/>
    <s v="obesity"/>
    <s v="Prediabetes"/>
    <d v="1980-06-08T00:00:00"/>
    <s v="tier - 2"/>
    <s v="tier - 3"/>
    <s v="R1011"/>
    <x v="26"/>
    <n v="6474.01"/>
  </r>
  <r>
    <s v="Id1561"/>
    <s v="Kessell"/>
    <n v="25.27"/>
    <n v="6.98"/>
    <s v="Yes"/>
    <s v="No"/>
    <s v="No"/>
    <n v="0"/>
    <s v="No"/>
    <s v="Over weight"/>
    <s v="Diabetes"/>
    <d v="1981-07-27T00:00:00"/>
    <s v="tier - 2"/>
    <s v="tier - 2"/>
    <s v="R1013"/>
    <x v="36"/>
    <n v="6473.15"/>
  </r>
  <r>
    <s v="Id1562"/>
    <s v="Hidalgo Zambrano"/>
    <n v="29.26"/>
    <n v="4.03"/>
    <s v="No"/>
    <s v="No"/>
    <s v="No"/>
    <n v="1"/>
    <s v="No"/>
    <s v="Over weight"/>
    <s v="Normal"/>
    <d v="1984-11-01T00:00:00"/>
    <s v="tier - 2"/>
    <s v="tier - 3"/>
    <s v="R1012"/>
    <x v="32"/>
    <n v="6457.84"/>
  </r>
  <r>
    <s v="Id1563"/>
    <s v="Caprario"/>
    <n v="27.835000000000001"/>
    <n v="4.5599999999999996"/>
    <s v="No"/>
    <s v="No"/>
    <s v="No"/>
    <n v="1"/>
    <s v="No"/>
    <s v="Over weight"/>
    <s v="Normal"/>
    <d v="1984-08-26T00:00:00"/>
    <s v="tier - 3"/>
    <s v="tier - 3"/>
    <s v="R1012"/>
    <x v="32"/>
    <n v="6455.86"/>
  </r>
  <r>
    <s v="Id1564"/>
    <s v="Ryan"/>
    <n v="46.53"/>
    <n v="5.38"/>
    <s v="Yes"/>
    <s v="No"/>
    <s v="No"/>
    <n v="0"/>
    <s v="No"/>
    <s v="obesity"/>
    <s v="Normal"/>
    <d v="1985-07-22T00:00:00"/>
    <s v="tier - 3"/>
    <s v="tier - 2"/>
    <s v="R1013"/>
    <x v="18"/>
    <n v="6435.62"/>
  </r>
  <r>
    <s v="Id1565"/>
    <s v="Hoffman"/>
    <n v="20.58"/>
    <n v="11.04"/>
    <s v="Yes"/>
    <s v="No"/>
    <s v="No"/>
    <n v="1"/>
    <s v="No"/>
    <s v="Normal weight"/>
    <s v="Diabetes"/>
    <d v="1975-08-05T00:00:00"/>
    <s v="tier - 2"/>
    <s v="tier - 3"/>
    <s v="R1013"/>
    <x v="28"/>
    <n v="6423.48"/>
  </r>
  <r>
    <s v="Id1566"/>
    <s v="Wong"/>
    <n v="19.53"/>
    <n v="6.09"/>
    <s v="Yes"/>
    <s v="No"/>
    <s v="No"/>
    <n v="0"/>
    <s v="No"/>
    <s v="Normal weight"/>
    <s v="Prediabetes"/>
    <d v="1976-12-30T00:00:00"/>
    <s v="tier - 2"/>
    <s v="tier - 3"/>
    <s v="R1013"/>
    <x v="17"/>
    <n v="6417.28"/>
  </r>
  <r>
    <s v="Id1567"/>
    <s v="Lea"/>
    <n v="27.7"/>
    <n v="4.71"/>
    <s v="No"/>
    <s v="No"/>
    <s v="No"/>
    <n v="1"/>
    <s v="No"/>
    <s v="Over weight"/>
    <s v="Normal"/>
    <d v="1987-09-04T00:00:00"/>
    <s v="tier - 2"/>
    <s v="tier - 2"/>
    <s v="R1011"/>
    <x v="38"/>
    <n v="6414.18"/>
  </r>
  <r>
    <s v="Id1568"/>
    <s v="Patterson"/>
    <n v="18.920000000000002"/>
    <n v="8.18"/>
    <s v="No"/>
    <s v="No"/>
    <s v="No"/>
    <n v="0"/>
    <s v="No"/>
    <s v="Normal weight"/>
    <s v="Diabetes"/>
    <d v="1971-08-22T00:00:00"/>
    <s v="tier - 2"/>
    <s v="tier - 3"/>
    <s v="R1013"/>
    <x v="14"/>
    <n v="6412.34"/>
  </r>
  <r>
    <s v="Id1569"/>
    <s v="Quigley"/>
    <n v="17.760000000000002"/>
    <n v="11.18"/>
    <s v="Yes"/>
    <s v="No"/>
    <s v="No"/>
    <n v="2"/>
    <s v="No"/>
    <s v="Under weight"/>
    <s v="Diabetes"/>
    <d v="1970-08-20T00:00:00"/>
    <s v="tier - 2"/>
    <s v="tier - 1"/>
    <s v="R1013"/>
    <x v="2"/>
    <n v="6407.05"/>
  </r>
  <r>
    <s v="Id1570"/>
    <s v="Korir"/>
    <n v="29.83"/>
    <n v="5.03"/>
    <s v="Yes"/>
    <s v="No"/>
    <s v="No"/>
    <n v="0"/>
    <s v="No"/>
    <s v="Over weight"/>
    <s v="Normal"/>
    <d v="1985-12-10T00:00:00"/>
    <s v="tier - 1"/>
    <s v="tier - 3"/>
    <s v="R1014"/>
    <x v="18"/>
    <n v="6406.41"/>
  </r>
  <r>
    <s v="Id1571"/>
    <s v="Downs"/>
    <n v="23.465"/>
    <n v="5.56"/>
    <s v="No"/>
    <s v="No"/>
    <s v="No"/>
    <n v="1"/>
    <s v="No"/>
    <s v="Normal weight"/>
    <s v="Normal"/>
    <d v="1987-09-09T00:00:00"/>
    <s v="tier - 2"/>
    <s v="tier - 3"/>
    <s v="R1024"/>
    <x v="38"/>
    <n v="6402.29"/>
  </r>
  <r>
    <s v="Id1572"/>
    <s v="Young"/>
    <n v="29.355"/>
    <n v="4.33"/>
    <s v="No"/>
    <s v="No"/>
    <s v="No"/>
    <n v="0"/>
    <s v="No"/>
    <s v="Over weight"/>
    <s v="Normal"/>
    <d v="1982-10-28T00:00:00"/>
    <s v="tier - 2"/>
    <s v="tier - 1"/>
    <s v="R1012"/>
    <x v="37"/>
    <n v="6393.6"/>
  </r>
  <r>
    <s v="Id1573"/>
    <s v="Zywek"/>
    <n v="35.49"/>
    <n v="5.21"/>
    <s v="Yes"/>
    <s v="No"/>
    <s v="Yes"/>
    <n v="1"/>
    <s v="No"/>
    <s v="obesity"/>
    <s v="Normal"/>
    <d v="1997-08-16T00:00:00"/>
    <s v="tier - 2"/>
    <s v="tier - 2"/>
    <s v="R1021"/>
    <x v="31"/>
    <n v="6389.53"/>
  </r>
  <r>
    <s v="Id1574"/>
    <s v="Faulkner"/>
    <n v="26.315000000000001"/>
    <n v="5.89"/>
    <s v="No"/>
    <s v="No"/>
    <s v="No"/>
    <n v="0"/>
    <s v="No"/>
    <s v="Over weight"/>
    <s v="Prediabetes"/>
    <d v="1982-08-06T00:00:00"/>
    <s v="tier - 1"/>
    <s v="tier - 2"/>
    <s v="R1012"/>
    <x v="37"/>
    <n v="6389.38"/>
  </r>
  <r>
    <s v="Id1575"/>
    <s v="Erspamer"/>
    <n v="19.79"/>
    <n v="4.8099999999999996"/>
    <s v="Yes"/>
    <s v="No"/>
    <s v="No"/>
    <n v="0"/>
    <s v="No"/>
    <s v="Normal weight"/>
    <s v="Normal"/>
    <d v="1976-11-18T00:00:00"/>
    <s v="tier - 2"/>
    <s v="tier - 2"/>
    <s v="R1013"/>
    <x v="17"/>
    <n v="6374.16"/>
  </r>
  <r>
    <s v="Id1576"/>
    <s v="Campbell"/>
    <n v="40.564999999999998"/>
    <n v="5.66"/>
    <s v="No"/>
    <s v="No"/>
    <s v="No"/>
    <n v="1"/>
    <s v="No"/>
    <s v="obesity"/>
    <s v="Normal"/>
    <d v="1984-08-13T00:00:00"/>
    <s v="tier - 2"/>
    <s v="tier - 1"/>
    <s v="R1012"/>
    <x v="32"/>
    <n v="6373.56"/>
  </r>
  <r>
    <s v="Id1577"/>
    <s v="Addison"/>
    <n v="18.03"/>
    <n v="10.66"/>
    <s v="Yes"/>
    <s v="No"/>
    <s v="No"/>
    <n v="2"/>
    <s v="No"/>
    <s v="Under weight"/>
    <s v="Diabetes"/>
    <d v="1970-11-09T00:00:00"/>
    <s v="tier - 2"/>
    <s v="tier - 1"/>
    <s v="R1013"/>
    <x v="2"/>
    <n v="6367.31"/>
  </r>
  <r>
    <s v="Id1578"/>
    <s v="Wu"/>
    <n v="34.65"/>
    <n v="5.98"/>
    <s v="Yes"/>
    <s v="No"/>
    <s v="No"/>
    <n v="0"/>
    <s v="No"/>
    <s v="obesity"/>
    <s v="Prediabetes"/>
    <d v="1996-07-07T00:00:00"/>
    <s v="tier - 2"/>
    <s v="tier - 3"/>
    <s v="R1021"/>
    <x v="45"/>
    <n v="6361.47"/>
  </r>
  <r>
    <s v="Id1579"/>
    <s v="Millett"/>
    <n v="42.94"/>
    <n v="4.34"/>
    <s v="No"/>
    <s v="No"/>
    <s v="No"/>
    <n v="0"/>
    <s v="No"/>
    <s v="obesity"/>
    <s v="Normal"/>
    <d v="1989-06-24T00:00:00"/>
    <s v="tier - 2"/>
    <s v="tier - 2"/>
    <s v="R1012"/>
    <x v="4"/>
    <n v="6360.99"/>
  </r>
  <r>
    <s v="Id1580"/>
    <s v="Bosl"/>
    <n v="31.254999999999999"/>
    <n v="5.17"/>
    <s v="No"/>
    <s v="No"/>
    <s v="No"/>
    <n v="0"/>
    <s v="No"/>
    <s v="obesity"/>
    <s v="Normal"/>
    <d v="1980-10-30T00:00:00"/>
    <s v="tier - 2"/>
    <s v="tier - 1"/>
    <s v="R1012"/>
    <x v="26"/>
    <n v="6358.78"/>
  </r>
  <r>
    <s v="Id1581"/>
    <s v="Goldberg"/>
    <n v="45.43"/>
    <n v="4.2300000000000004"/>
    <s v="Yes"/>
    <s v="No"/>
    <s v="Yes"/>
    <n v="1"/>
    <s v="No"/>
    <s v="obesity"/>
    <s v="Normal"/>
    <d v="1983-08-19T00:00:00"/>
    <s v="tier - 3"/>
    <s v="tier - 2"/>
    <s v="R1013"/>
    <x v="33"/>
    <n v="6356.27"/>
  </r>
  <r>
    <s v="Id1582"/>
    <s v="Kelley"/>
    <n v="32.340000000000003"/>
    <n v="4.88"/>
    <s v="Yes"/>
    <s v="No"/>
    <s v="Yes"/>
    <n v="1"/>
    <s v="No"/>
    <s v="obesity"/>
    <s v="Normal"/>
    <d v="1983-10-21T00:00:00"/>
    <s v="tier - 2"/>
    <s v="tier - 1"/>
    <s v="R1013"/>
    <x v="33"/>
    <n v="6338.08"/>
  </r>
  <r>
    <s v="Id1583"/>
    <s v="Johnston"/>
    <n v="25.46"/>
    <n v="9.7100000000000009"/>
    <s v="Yes"/>
    <s v="No"/>
    <s v="No"/>
    <n v="1"/>
    <s v="No"/>
    <s v="Over weight"/>
    <s v="Diabetes"/>
    <d v="1986-09-25T00:00:00"/>
    <s v="tier - 2"/>
    <s v="tier - 2"/>
    <s v="R1013"/>
    <x v="27"/>
    <n v="6335.64"/>
  </r>
  <r>
    <s v="Id1584"/>
    <s v="Keating"/>
    <n v="37.145000000000003"/>
    <n v="5.32"/>
    <s v="No"/>
    <s v="No"/>
    <s v="No"/>
    <n v="0"/>
    <s v="No"/>
    <s v="obesity"/>
    <s v="Normal"/>
    <d v="1990-08-13T00:00:00"/>
    <s v="tier - 2"/>
    <s v="tier - 2"/>
    <s v="R1024"/>
    <x v="3"/>
    <n v="6334.34"/>
  </r>
  <r>
    <s v="Id1585"/>
    <s v="Duhon"/>
    <n v="30.8"/>
    <n v="5.83"/>
    <s v="Yes"/>
    <s v="No"/>
    <s v="No"/>
    <n v="0"/>
    <s v="No"/>
    <s v="obesity"/>
    <s v="Prediabetes"/>
    <d v="1985-12-15T00:00:00"/>
    <s v="tier - 2"/>
    <s v="tier - 1"/>
    <s v="R1013"/>
    <x v="18"/>
    <n v="6313.76"/>
  </r>
  <r>
    <s v="Id1586"/>
    <s v="Briseno"/>
    <n v="29.5"/>
    <n v="5.54"/>
    <s v="Yes"/>
    <s v="No"/>
    <s v="No"/>
    <n v="0"/>
    <s v="No"/>
    <s v="Over weight"/>
    <s v="Normal"/>
    <d v="1985-11-19T00:00:00"/>
    <s v="tier - 2"/>
    <s v="tier - 1"/>
    <s v="R1011"/>
    <x v="18"/>
    <n v="6311.95"/>
  </r>
  <r>
    <s v="Id1587"/>
    <s v="Besse"/>
    <n v="43.39"/>
    <n v="5.85"/>
    <s v="No"/>
    <s v="yes"/>
    <s v="No"/>
    <n v="1"/>
    <s v="No"/>
    <s v="obesity"/>
    <s v="Prediabetes"/>
    <d v="2004-07-27T00:00:00"/>
    <s v="tier - 2"/>
    <s v="tier - 2"/>
    <s v="R1011"/>
    <x v="41"/>
    <n v="6311.11"/>
  </r>
  <r>
    <s v="Id1588"/>
    <s v="Shillings"/>
    <n v="15.08"/>
    <n v="4.8499999999999996"/>
    <s v="Yes"/>
    <s v="No"/>
    <s v="Yes"/>
    <n v="1"/>
    <s v="No"/>
    <s v="Under weight"/>
    <s v="Normal"/>
    <d v="1969-09-04T00:00:00"/>
    <s v="tier - 2"/>
    <s v="tier - 2"/>
    <s v="R1012"/>
    <x v="16"/>
    <n v="6305.61"/>
  </r>
  <r>
    <s v="Id1589"/>
    <s v="Tate"/>
    <n v="20.48"/>
    <n v="11.09"/>
    <s v="No"/>
    <s v="No"/>
    <s v="No"/>
    <n v="0"/>
    <s v="No"/>
    <s v="Normal weight"/>
    <s v="Diabetes"/>
    <d v="1974-09-17T00:00:00"/>
    <s v="tier - 2"/>
    <s v="tier - 1"/>
    <s v="R1013"/>
    <x v="20"/>
    <n v="6302.23"/>
  </r>
  <r>
    <s v="Id1590"/>
    <s v="Arsenault"/>
    <n v="34.450000000000003"/>
    <n v="5.58"/>
    <s v="Yes"/>
    <s v="No"/>
    <s v="No"/>
    <n v="0"/>
    <s v="No"/>
    <s v="obesity"/>
    <s v="Normal"/>
    <d v="1996-07-04T00:00:00"/>
    <s v="tier - 2"/>
    <s v="tier - 3"/>
    <s v="R1021"/>
    <x v="45"/>
    <n v="6293.63"/>
  </r>
  <r>
    <s v="Id1591"/>
    <s v="Hengoed"/>
    <n v="34.21"/>
    <n v="9.7200000000000006"/>
    <s v="Yes"/>
    <s v="No"/>
    <s v="No"/>
    <n v="0"/>
    <s v="No"/>
    <s v="obesity"/>
    <s v="Diabetes"/>
    <d v="1981-08-26T00:00:00"/>
    <s v="tier - 2"/>
    <s v="tier - 3"/>
    <s v="R1013"/>
    <x v="36"/>
    <n v="6289.75"/>
  </r>
  <r>
    <s v="Id1592"/>
    <s v="Aller"/>
    <n v="28.8"/>
    <n v="11.41"/>
    <s v="Yes"/>
    <s v="No"/>
    <s v="No"/>
    <n v="0"/>
    <s v="No"/>
    <s v="Over weight"/>
    <s v="Diabetes"/>
    <d v="1981-11-24T00:00:00"/>
    <s v="tier - 2"/>
    <s v="tier - 1"/>
    <s v="R1011"/>
    <x v="36"/>
    <n v="6282.24"/>
  </r>
  <r>
    <s v="Id1593"/>
    <s v="Pisano"/>
    <n v="31.74"/>
    <n v="4.46"/>
    <s v="No"/>
    <s v="No"/>
    <s v="Yes"/>
    <n v="1"/>
    <s v="No"/>
    <s v="obesity"/>
    <s v="Normal"/>
    <d v="1993-10-16T00:00:00"/>
    <s v="tier - 2"/>
    <s v="tier - 1"/>
    <s v="R1025"/>
    <x v="21"/>
    <n v="6276.3"/>
  </r>
  <r>
    <s v="Id1594"/>
    <s v="Sanca"/>
    <n v="21.78"/>
    <n v="9.31"/>
    <s v="Yes"/>
    <s v="No"/>
    <s v="No"/>
    <n v="0"/>
    <s v="No"/>
    <s v="Normal weight"/>
    <s v="Diabetes"/>
    <d v="1981-06-30T00:00:00"/>
    <s v="tier - 1"/>
    <s v="tier - 3"/>
    <s v="R1013"/>
    <x v="36"/>
    <n v="6272.48"/>
  </r>
  <r>
    <s v="Id1595"/>
    <s v="Bond"/>
    <n v="23.75"/>
    <n v="5.03"/>
    <s v="No"/>
    <s v="No"/>
    <s v="No"/>
    <n v="1"/>
    <s v="No"/>
    <s v="Normal weight"/>
    <s v="Normal"/>
    <d v="1984-09-25T00:00:00"/>
    <s v="tier - 2"/>
    <s v="tier - 1"/>
    <s v="R1013"/>
    <x v="32"/>
    <n v="6269.33"/>
  </r>
  <r>
    <s v="Id1596"/>
    <s v="Carron"/>
    <n v="33.21"/>
    <n v="5.07"/>
    <s v="Yes"/>
    <s v="No"/>
    <s v="No"/>
    <n v="1"/>
    <s v="No"/>
    <s v="obesity"/>
    <s v="Normal"/>
    <d v="1995-10-17T00:00:00"/>
    <s v="tier - 2"/>
    <s v="tier - 1"/>
    <s v="R1026"/>
    <x v="40"/>
    <n v="6261.2"/>
  </r>
  <r>
    <s v="Id1597"/>
    <s v="Ellwanger"/>
    <n v="17.7"/>
    <n v="10.42"/>
    <s v="Yes"/>
    <s v="No"/>
    <s v="No"/>
    <n v="2"/>
    <s v="No"/>
    <s v="Under weight"/>
    <s v="Diabetes"/>
    <d v="1970-10-11T00:00:00"/>
    <s v="tier - 2"/>
    <s v="tier - 2"/>
    <s v="R1013"/>
    <x v="2"/>
    <n v="6255.38"/>
  </r>
  <r>
    <s v="Id1598"/>
    <s v="Hanson"/>
    <n v="17.2"/>
    <n v="6.45"/>
    <s v="No"/>
    <s v="No"/>
    <s v="No"/>
    <n v="2"/>
    <s v="No"/>
    <s v="Under weight"/>
    <s v="Diabetes"/>
    <d v="1972-09-08T00:00:00"/>
    <s v="tier - 2"/>
    <s v="tier - 2"/>
    <s v="R1012"/>
    <x v="29"/>
    <n v="6254.13"/>
  </r>
  <r>
    <s v="Id1599"/>
    <s v="Tucker"/>
    <n v="19.21"/>
    <n v="5.52"/>
    <s v="No"/>
    <s v="No"/>
    <s v="No"/>
    <n v="2"/>
    <s v="No"/>
    <s v="Normal weight"/>
    <s v="Normal"/>
    <d v="1972-11-11T00:00:00"/>
    <s v="tier - 2"/>
    <s v="tier - 2"/>
    <s v="R1013"/>
    <x v="29"/>
    <n v="6253.85"/>
  </r>
  <r>
    <s v="Id1600"/>
    <s v="Counts"/>
    <n v="23.2"/>
    <n v="4.41"/>
    <s v="No"/>
    <s v="No"/>
    <s v="Yes"/>
    <n v="1"/>
    <s v="No"/>
    <s v="Normal weight"/>
    <s v="Normal"/>
    <d v="1979-10-10T00:00:00"/>
    <s v="tier - 2"/>
    <s v="tier - 1"/>
    <s v="R1011"/>
    <x v="19"/>
    <n v="6250.44"/>
  </r>
  <r>
    <s v="Id1601"/>
    <s v="Carson"/>
    <n v="32.5"/>
    <n v="4.6900000000000004"/>
    <s v="Yes"/>
    <s v="No"/>
    <s v="Yes"/>
    <n v="1"/>
    <s v="No"/>
    <s v="obesity"/>
    <s v="Normal"/>
    <d v="1983-08-11T00:00:00"/>
    <s v="tier - 2"/>
    <s v="tier - 1"/>
    <s v="R1011"/>
    <x v="33"/>
    <n v="6238.3"/>
  </r>
  <r>
    <s v="Id1602"/>
    <s v="Haines"/>
    <n v="20.9"/>
    <n v="6.94"/>
    <s v="No"/>
    <s v="No"/>
    <s v="No"/>
    <n v="0"/>
    <s v="No"/>
    <s v="Normal weight"/>
    <s v="Diabetes"/>
    <d v="1978-09-19T00:00:00"/>
    <s v="tier - 2"/>
    <s v="tier - 2"/>
    <s v="R1013"/>
    <x v="9"/>
    <n v="6236.95"/>
  </r>
  <r>
    <s v="Id1603"/>
    <s v="Schnabel"/>
    <n v="19.11"/>
    <n v="4.3499999999999996"/>
    <s v="No"/>
    <s v="No"/>
    <s v="No"/>
    <n v="2"/>
    <s v="No"/>
    <s v="Normal weight"/>
    <s v="Normal"/>
    <d v="1972-06-29T00:00:00"/>
    <s v="tier - 2"/>
    <s v="tier - 2"/>
    <s v="R1013"/>
    <x v="29"/>
    <n v="6219.93"/>
  </r>
  <r>
    <s v="Id1604"/>
    <s v="Thind"/>
    <n v="31.17"/>
    <n v="5.28"/>
    <s v="No"/>
    <s v="No"/>
    <s v="No"/>
    <n v="1"/>
    <s v="No"/>
    <s v="obesity"/>
    <s v="Normal"/>
    <d v="1992-08-12T00:00:00"/>
    <s v="tier - 2"/>
    <s v="tier - 1"/>
    <s v="R1021"/>
    <x v="34"/>
    <n v="6208.5"/>
  </r>
  <r>
    <s v="Id1605"/>
    <s v="Simon"/>
    <n v="36.08"/>
    <n v="4.29"/>
    <s v="No"/>
    <s v="No"/>
    <s v="No"/>
    <n v="0"/>
    <s v="No"/>
    <s v="obesity"/>
    <s v="Normal"/>
    <d v="1999-09-10T00:00:00"/>
    <s v="tier - 2"/>
    <s v="tier - 2"/>
    <s v="R1026"/>
    <x v="35"/>
    <n v="6207.26"/>
  </r>
  <r>
    <s v="Id1606"/>
    <s v="Arciniaga"/>
    <n v="28.024999999999999"/>
    <n v="5.69"/>
    <s v="Yes"/>
    <s v="No"/>
    <s v="No"/>
    <n v="0"/>
    <s v="No"/>
    <s v="Over weight"/>
    <s v="Normal"/>
    <d v="1985-09-22T00:00:00"/>
    <s v="tier - 2"/>
    <s v="tier - 2"/>
    <s v="R1012"/>
    <x v="18"/>
    <n v="6203.9"/>
  </r>
  <r>
    <s v="Id1607"/>
    <s v="Ryan"/>
    <n v="24.32"/>
    <n v="5.56"/>
    <s v="Yes"/>
    <s v="No"/>
    <s v="No"/>
    <n v="0"/>
    <s v="No"/>
    <s v="Normal weight"/>
    <s v="Normal"/>
    <d v="1985-07-22T00:00:00"/>
    <s v="tier - 2"/>
    <s v="tier - 1"/>
    <s v="R1012"/>
    <x v="18"/>
    <n v="6198.75"/>
  </r>
  <r>
    <s v="Id1608"/>
    <s v="Lizak"/>
    <n v="38"/>
    <n v="5.41"/>
    <s v="Yes"/>
    <s v="No"/>
    <s v="No"/>
    <n v="1"/>
    <s v="No"/>
    <s v="obesity"/>
    <s v="Normal"/>
    <d v="1988-10-23T00:00:00"/>
    <s v="tier - 2"/>
    <s v="tier - 1"/>
    <s v="R1011"/>
    <x v="24"/>
    <n v="6196.45"/>
  </r>
  <r>
    <s v="Id1609"/>
    <s v="Howery"/>
    <n v="31.6"/>
    <n v="10.85"/>
    <s v="Yes"/>
    <s v="No"/>
    <s v="No"/>
    <n v="0"/>
    <s v="No"/>
    <s v="obesity"/>
    <s v="Diabetes"/>
    <d v="1981-10-01T00:00:00"/>
    <s v="tier - 2"/>
    <s v="tier - 3"/>
    <s v="R1011"/>
    <x v="36"/>
    <n v="6186.13"/>
  </r>
  <r>
    <s v="Id1610"/>
    <s v="Crain"/>
    <n v="31.02"/>
    <n v="11.63"/>
    <s v="Yes"/>
    <s v="No"/>
    <s v="No"/>
    <n v="0"/>
    <s v="No"/>
    <s v="obesity"/>
    <s v="Diabetes"/>
    <d v="1981-11-22T00:00:00"/>
    <s v="tier - 2"/>
    <s v="tier - 1"/>
    <s v="R1013"/>
    <x v="36"/>
    <n v="6185.32"/>
  </r>
  <r>
    <s v="Id1611"/>
    <s v="Hotze"/>
    <n v="29.26"/>
    <n v="5.68"/>
    <s v="Yes"/>
    <s v="No"/>
    <s v="No"/>
    <n v="1"/>
    <s v="No"/>
    <s v="Over weight"/>
    <s v="Normal"/>
    <d v="1988-11-01T00:00:00"/>
    <s v="tier - 2"/>
    <s v="tier - 3"/>
    <s v="R1013"/>
    <x v="24"/>
    <n v="6184.3"/>
  </r>
  <r>
    <s v="Id1612"/>
    <s v="Chauhan"/>
    <n v="15.09"/>
    <n v="7.59"/>
    <s v="Yes"/>
    <s v="No"/>
    <s v="No"/>
    <n v="2"/>
    <s v="No"/>
    <s v="Under weight"/>
    <s v="Diabetes"/>
    <d v="1970-10-05T00:00:00"/>
    <s v="tier - 2"/>
    <s v="tier - 2"/>
    <s v="R1012"/>
    <x v="2"/>
    <n v="6183.46"/>
  </r>
  <r>
    <s v="Id1613"/>
    <s v="Raab"/>
    <n v="22.63"/>
    <n v="5.09"/>
    <s v="Yes"/>
    <s v="No"/>
    <s v="No"/>
    <n v="0"/>
    <s v="No"/>
    <s v="Normal weight"/>
    <s v="Normal"/>
    <d v="1985-08-09T00:00:00"/>
    <s v="tier - 2"/>
    <s v="tier - 2"/>
    <s v="R1012"/>
    <x v="18"/>
    <n v="6183.32"/>
  </r>
  <r>
    <s v="Id1614"/>
    <s v="McKown"/>
    <n v="23.46"/>
    <n v="4.21"/>
    <s v="No"/>
    <s v="No"/>
    <s v="No"/>
    <n v="1"/>
    <s v="No"/>
    <s v="Normal weight"/>
    <s v="Normal"/>
    <d v="1984-10-06T00:00:00"/>
    <s v="tier - 2"/>
    <s v="tier - 1"/>
    <s v="R1013"/>
    <x v="32"/>
    <n v="6170.96"/>
  </r>
  <r>
    <s v="Id1615"/>
    <s v="Schiemann"/>
    <n v="22.56"/>
    <n v="4.34"/>
    <s v="Yes"/>
    <s v="No"/>
    <s v="No"/>
    <n v="0"/>
    <s v="No"/>
    <s v="Normal weight"/>
    <s v="Normal"/>
    <d v="1985-10-15T00:00:00"/>
    <s v="tier - 2"/>
    <s v="tier - 1"/>
    <s v="R1012"/>
    <x v="18"/>
    <n v="6159.57"/>
  </r>
  <r>
    <s v="Id1616"/>
    <s v="Cress"/>
    <n v="19.28"/>
    <n v="11.85"/>
    <s v="No"/>
    <s v="No"/>
    <s v="No"/>
    <n v="2"/>
    <s v="No"/>
    <s v="Normal weight"/>
    <s v="Diabetes"/>
    <d v="1973-11-06T00:00:00"/>
    <s v="tier - 2"/>
    <s v="tier - 3"/>
    <s v="R1013"/>
    <x v="30"/>
    <n v="6152.05"/>
  </r>
  <r>
    <s v="Id1617"/>
    <s v="Mawson"/>
    <n v="15.37"/>
    <n v="9.61"/>
    <s v="Yes"/>
    <s v="No"/>
    <s v="No"/>
    <n v="2"/>
    <s v="No"/>
    <s v="Under weight"/>
    <s v="Diabetes"/>
    <d v="1970-10-14T00:00:00"/>
    <s v="tier - 2"/>
    <s v="tier - 3"/>
    <s v="R1012"/>
    <x v="2"/>
    <n v="6147.12"/>
  </r>
  <r>
    <s v="Id1618"/>
    <s v="Wigginton"/>
    <n v="18.71"/>
    <n v="5.29"/>
    <s v="Yes"/>
    <s v="No"/>
    <s v="No"/>
    <n v="0"/>
    <s v="No"/>
    <s v="Normal weight"/>
    <s v="Normal"/>
    <d v="1976-12-12T00:00:00"/>
    <s v="tier - 2"/>
    <s v="tier - 3"/>
    <s v="R1013"/>
    <x v="17"/>
    <n v="6139.14"/>
  </r>
  <r>
    <s v="Id1619"/>
    <s v="Wang"/>
    <n v="20.61"/>
    <n v="6.89"/>
    <s v="No"/>
    <s v="No"/>
    <s v="No"/>
    <n v="0"/>
    <s v="No"/>
    <s v="Normal weight"/>
    <s v="Diabetes"/>
    <d v="1978-09-05T00:00:00"/>
    <s v="tier - 2"/>
    <s v="tier - 1"/>
    <s v="R1013"/>
    <x v="9"/>
    <n v="6138.58"/>
  </r>
  <r>
    <s v="Id1620"/>
    <s v="Schroeder"/>
    <n v="15.99"/>
    <n v="4.57"/>
    <s v="Yes"/>
    <s v="No"/>
    <s v="Yes"/>
    <n v="1"/>
    <s v="No"/>
    <s v="Under weight"/>
    <s v="Normal"/>
    <d v="1969-11-09T00:00:00"/>
    <s v="tier - 2"/>
    <s v="tier - 2"/>
    <s v="R1011"/>
    <x v="16"/>
    <n v="6138.5"/>
  </r>
  <r>
    <s v="Id1621"/>
    <s v="Leonard"/>
    <n v="33.155000000000001"/>
    <n v="4.32"/>
    <s v="No"/>
    <s v="No"/>
    <s v="No"/>
    <n v="0"/>
    <s v="No"/>
    <s v="obesity"/>
    <s v="Normal"/>
    <d v="1990-08-18T00:00:00"/>
    <s v="tier - 2"/>
    <s v="tier - 3"/>
    <s v="R1012"/>
    <x v="3"/>
    <n v="6128.8"/>
  </r>
  <r>
    <s v="Id1622"/>
    <s v="Tissue"/>
    <n v="26.22"/>
    <n v="5.57"/>
    <s v="Yes"/>
    <s v="No"/>
    <s v="Yes"/>
    <n v="1"/>
    <s v="No"/>
    <s v="Over weight"/>
    <s v="Normal"/>
    <d v="1983-11-16T00:00:00"/>
    <s v="tier - 3"/>
    <s v="tier - 2"/>
    <s v="R1012"/>
    <x v="33"/>
    <n v="6123.57"/>
  </r>
  <r>
    <s v="Id1623"/>
    <s v="Wood"/>
    <n v="21.85"/>
    <n v="5.26"/>
    <s v="Yes"/>
    <s v="No"/>
    <s v="Yes"/>
    <n v="1"/>
    <s v="No"/>
    <s v="Normal weight"/>
    <s v="Normal"/>
    <d v="1983-08-11T00:00:00"/>
    <s v="tier - 2"/>
    <s v="tier - 3"/>
    <s v="R1012"/>
    <x v="33"/>
    <n v="6117.49"/>
  </r>
  <r>
    <s v="Id1624"/>
    <s v="Denny"/>
    <n v="30.495000000000001"/>
    <n v="6.25"/>
    <s v="No"/>
    <s v="No"/>
    <s v="No"/>
    <n v="0"/>
    <s v="No"/>
    <s v="obesity"/>
    <s v="Prediabetes"/>
    <d v="1991-07-25T00:00:00"/>
    <s v="tier - 2"/>
    <s v="tier - 2"/>
    <s v="R1024"/>
    <x v="42"/>
    <n v="6113.23"/>
  </r>
  <r>
    <s v="Id1625"/>
    <s v="Testa"/>
    <n v="34.104999999999997"/>
    <n v="5.67"/>
    <s v="Yes"/>
    <s v="No"/>
    <s v="No"/>
    <n v="0"/>
    <s v="No"/>
    <s v="obesity"/>
    <s v="Normal"/>
    <d v="1985-07-21T00:00:00"/>
    <s v="tier - 2"/>
    <s v="tier - 1"/>
    <s v="R1012"/>
    <x v="18"/>
    <n v="6112.35"/>
  </r>
  <r>
    <s v="Id1626"/>
    <s v="Mooney"/>
    <n v="32.770000000000003"/>
    <n v="4.42"/>
    <s v="Yes"/>
    <s v="No"/>
    <s v="No"/>
    <n v="1"/>
    <s v="No"/>
    <s v="obesity"/>
    <s v="Normal"/>
    <d v="1995-09-09T00:00:00"/>
    <s v="tier - 2"/>
    <s v="tier - 3"/>
    <s v="R1026"/>
    <x v="40"/>
    <n v="6111.95"/>
  </r>
  <r>
    <s v="Id1627"/>
    <s v="Buchholtz"/>
    <n v="16.850000000000001"/>
    <n v="11.75"/>
    <s v="Yes"/>
    <s v="No"/>
    <s v="No"/>
    <n v="2"/>
    <s v="No"/>
    <s v="Under weight"/>
    <s v="Diabetes"/>
    <d v="1970-06-09T00:00:00"/>
    <s v="tier - 2"/>
    <s v="tier - 2"/>
    <s v="R1013"/>
    <x v="2"/>
    <n v="6098.38"/>
  </r>
  <r>
    <s v="Id1628"/>
    <s v="Hoyt"/>
    <n v="34.700000000000003"/>
    <n v="6.06"/>
    <s v="No"/>
    <s v="No"/>
    <s v="No"/>
    <n v="1"/>
    <s v="No"/>
    <s v="obesity"/>
    <s v="Prediabetes"/>
    <d v="1984-07-25T00:00:00"/>
    <s v="tier - 1"/>
    <s v="tier - 2"/>
    <s v="R1011"/>
    <x v="32"/>
    <n v="6082.41"/>
  </r>
  <r>
    <s v="Id1629"/>
    <s v="Cabada"/>
    <n v="37.049999999999997"/>
    <n v="5.48"/>
    <s v="No"/>
    <s v="No"/>
    <s v="No"/>
    <n v="1"/>
    <s v="No"/>
    <s v="obesity"/>
    <s v="Normal"/>
    <d v="1984-10-14T00:00:00"/>
    <s v="tier - 1"/>
    <s v="tier - 1"/>
    <s v="R1014"/>
    <x v="32"/>
    <n v="6079.67"/>
  </r>
  <r>
    <s v="Id1630"/>
    <s v="Lobaciute"/>
    <n v="18.78"/>
    <n v="4.45"/>
    <s v="No"/>
    <s v="No"/>
    <s v="Yes"/>
    <n v="1"/>
    <s v="No"/>
    <s v="Normal weight"/>
    <s v="Normal"/>
    <d v="1979-08-08T00:00:00"/>
    <s v="tier - 2"/>
    <s v="tier - 2"/>
    <s v="R1012"/>
    <x v="19"/>
    <n v="6074.37"/>
  </r>
  <r>
    <s v="Id1631"/>
    <s v="Dawes"/>
    <n v="28.024999999999999"/>
    <n v="5"/>
    <s v="No"/>
    <s v="No"/>
    <s v="No"/>
    <n v="1"/>
    <s v="No"/>
    <s v="Over weight"/>
    <s v="Normal"/>
    <d v="1984-09-21T00:00:00"/>
    <s v="tier - 3"/>
    <s v="tier - 1"/>
    <s v="R1016"/>
    <x v="32"/>
    <n v="6067.13"/>
  </r>
  <r>
    <s v="Id1632"/>
    <s v="Deppen"/>
    <n v="35.090000000000003"/>
    <n v="5.84"/>
    <s v="No"/>
    <s v="No"/>
    <s v="No"/>
    <n v="0"/>
    <s v="No"/>
    <s v="obesity"/>
    <s v="Prediabetes"/>
    <d v="1994-11-08T00:00:00"/>
    <s v="tier - 2"/>
    <s v="tier - 2"/>
    <s v="R1011"/>
    <x v="6"/>
    <n v="6064.37"/>
  </r>
  <r>
    <s v="Id1633"/>
    <s v="Oberndorfer"/>
    <n v="34.42"/>
    <n v="5.21"/>
    <s v="Yes"/>
    <s v="No"/>
    <s v="No"/>
    <n v="0"/>
    <s v="No"/>
    <s v="obesity"/>
    <s v="Normal"/>
    <d v="1996-07-28T00:00:00"/>
    <s v="tier - 2"/>
    <s v="tier - 3"/>
    <s v="R1012"/>
    <x v="45"/>
    <n v="6061.8"/>
  </r>
  <r>
    <s v="Id1634"/>
    <s v="Hetherington"/>
    <n v="29.4"/>
    <n v="4.26"/>
    <s v="No"/>
    <s v="No"/>
    <s v="No"/>
    <n v="0"/>
    <s v="No"/>
    <s v="Over weight"/>
    <s v="Normal"/>
    <d v="1989-08-16T00:00:00"/>
    <s v="tier - 2"/>
    <s v="tier - 1"/>
    <s v="R1011"/>
    <x v="4"/>
    <n v="6059.17"/>
  </r>
  <r>
    <s v="Id1635"/>
    <s v="Murray"/>
    <n v="21.31"/>
    <n v="4.17"/>
    <s v="No"/>
    <s v="No"/>
    <s v="No"/>
    <n v="0"/>
    <s v="No"/>
    <s v="Normal weight"/>
    <s v="Normal"/>
    <d v="1980-08-08T00:00:00"/>
    <s v="tier - 2"/>
    <s v="tier - 3"/>
    <s v="R1013"/>
    <x v="26"/>
    <n v="5993.62"/>
  </r>
  <r>
    <s v="Id1636"/>
    <s v="Higden"/>
    <n v="19.559999999999999"/>
    <n v="11.96"/>
    <s v="No"/>
    <s v="No"/>
    <s v="No"/>
    <n v="0"/>
    <s v="No"/>
    <s v="Normal weight"/>
    <s v="Diabetes"/>
    <d v="1974-08-17T00:00:00"/>
    <s v="tier - 2"/>
    <s v="tier - 2"/>
    <s v="R1013"/>
    <x v="20"/>
    <n v="5990.17"/>
  </r>
  <r>
    <s v="Id1637"/>
    <s v="Rediger"/>
    <n v="37.335000000000001"/>
    <n v="6.26"/>
    <s v="Yes"/>
    <s v="No"/>
    <s v="No"/>
    <n v="1"/>
    <s v="No"/>
    <s v="obesity"/>
    <s v="Prediabetes"/>
    <d v="1988-06-10T00:00:00"/>
    <s v="tier - 2"/>
    <s v="tier - 1"/>
    <s v="R1012"/>
    <x v="24"/>
    <n v="5989.52"/>
  </r>
  <r>
    <s v="Id1638"/>
    <s v="Huff"/>
    <n v="19.53"/>
    <n v="11.68"/>
    <s v="No"/>
    <s v="No"/>
    <s v="No"/>
    <n v="0"/>
    <s v="No"/>
    <s v="Normal weight"/>
    <s v="Diabetes"/>
    <d v="1974-10-11T00:00:00"/>
    <s v="tier - 2"/>
    <s v="tier - 3"/>
    <s v="R1013"/>
    <x v="20"/>
    <n v="5979.99"/>
  </r>
  <r>
    <s v="Id1639"/>
    <s v="Hall"/>
    <n v="34.1"/>
    <n v="5.16"/>
    <s v="No"/>
    <s v="No"/>
    <s v="No"/>
    <n v="0"/>
    <s v="No"/>
    <s v="obesity"/>
    <s v="Normal"/>
    <d v="1980-10-10T00:00:00"/>
    <s v="tier - 2"/>
    <s v="tier - 2"/>
    <s v="R1011"/>
    <x v="26"/>
    <n v="5979.73"/>
  </r>
  <r>
    <s v="Id1640"/>
    <s v="Grise"/>
    <n v="16.5"/>
    <n v="6.9"/>
    <s v="Yes"/>
    <s v="No"/>
    <s v="No"/>
    <n v="2"/>
    <s v="No"/>
    <s v="Under weight"/>
    <s v="Diabetes"/>
    <d v="1970-06-25T00:00:00"/>
    <s v="tier - 2"/>
    <s v="tier - 3"/>
    <s v="R1013"/>
    <x v="2"/>
    <n v="5979.66"/>
  </r>
  <r>
    <s v="Id1641"/>
    <s v="Skildum"/>
    <n v="30.69"/>
    <n v="4.83"/>
    <s v="No"/>
    <s v="No"/>
    <s v="No"/>
    <n v="1"/>
    <s v="No"/>
    <s v="obesity"/>
    <s v="Normal"/>
    <d v="1984-11-11T00:00:00"/>
    <s v="tier - 2"/>
    <s v="tier - 2"/>
    <s v="R1013"/>
    <x v="32"/>
    <n v="5976.83"/>
  </r>
  <r>
    <s v="Id1642"/>
    <s v="Yang"/>
    <n v="28.93"/>
    <n v="4.87"/>
    <s v="No"/>
    <s v="No"/>
    <s v="No"/>
    <n v="1"/>
    <s v="No"/>
    <s v="Over weight"/>
    <s v="Normal"/>
    <d v="1984-09-19T00:00:00"/>
    <s v="tier - 2"/>
    <s v="tier - 3"/>
    <s v="R1013"/>
    <x v="32"/>
    <n v="5974.38"/>
  </r>
  <r>
    <s v="Id1643"/>
    <s v="Fischer-Daly"/>
    <n v="38.9"/>
    <n v="4.28"/>
    <s v="No"/>
    <s v="No"/>
    <s v="No"/>
    <n v="0"/>
    <s v="No"/>
    <s v="obesity"/>
    <s v="Normal"/>
    <d v="1989-07-22T00:00:00"/>
    <s v="tier - 2"/>
    <s v="tier - 2"/>
    <s v="R1011"/>
    <x v="4"/>
    <n v="5972.38"/>
  </r>
  <r>
    <s v="Id1644"/>
    <s v="Asher"/>
    <n v="26.9"/>
    <n v="4.07"/>
    <s v="No"/>
    <s v="No"/>
    <s v="No"/>
    <n v="0"/>
    <s v="No"/>
    <s v="Over weight"/>
    <s v="Normal"/>
    <d v="1980-07-21T00:00:00"/>
    <s v="tier - 3"/>
    <s v="tier - 3"/>
    <s v="R1011"/>
    <x v="26"/>
    <n v="5969.72"/>
  </r>
  <r>
    <s v="Id1645"/>
    <s v="Zhou"/>
    <n v="24.86"/>
    <n v="6.23"/>
    <s v="No"/>
    <s v="No"/>
    <s v="No"/>
    <n v="0"/>
    <s v="No"/>
    <s v="Normal weight"/>
    <s v="Prediabetes"/>
    <d v="1980-08-05T00:00:00"/>
    <s v="tier - 2"/>
    <s v="tier - 3"/>
    <s v="R1013"/>
    <x v="26"/>
    <n v="5966.89"/>
  </r>
  <r>
    <s v="Id1646"/>
    <s v="Rudder"/>
    <n v="39.14"/>
    <n v="6.24"/>
    <s v="No"/>
    <s v="yes"/>
    <s v="No"/>
    <n v="1"/>
    <s v="No"/>
    <s v="obesity"/>
    <s v="Prediabetes"/>
    <d v="2004-07-15T00:00:00"/>
    <s v="tier - 2"/>
    <s v="tier - 1"/>
    <s v="R1026"/>
    <x v="41"/>
    <n v="5960.91"/>
  </r>
  <r>
    <s v="Id1647"/>
    <s v="Cartmell"/>
    <n v="39.799999999999997"/>
    <n v="6.17"/>
    <s v="No"/>
    <s v="No"/>
    <s v="Yes"/>
    <n v="1"/>
    <s v="No"/>
    <s v="obesity"/>
    <s v="Prediabetes"/>
    <d v="2003-08-13T00:00:00"/>
    <s v="tier - 2"/>
    <s v="tier - 2"/>
    <s v="R1012"/>
    <x v="39"/>
    <n v="5957.35"/>
  </r>
  <r>
    <s v="Id1648"/>
    <s v="Troland"/>
    <n v="34.32"/>
    <n v="5.16"/>
    <s v="No"/>
    <s v="No"/>
    <s v="No"/>
    <n v="1"/>
    <s v="No"/>
    <s v="obesity"/>
    <s v="Normal"/>
    <d v="1987-07-14T00:00:00"/>
    <s v="tier - 3"/>
    <s v="tier - 2"/>
    <s v="R1013"/>
    <x v="38"/>
    <n v="5934.38"/>
  </r>
  <r>
    <s v="Id1649"/>
    <s v="Hall"/>
    <n v="32.51"/>
    <n v="4.3"/>
    <s v="No"/>
    <s v="No"/>
    <s v="No"/>
    <n v="0"/>
    <s v="No"/>
    <s v="obesity"/>
    <s v="Normal"/>
    <d v="1994-07-30T00:00:00"/>
    <s v="tier - 2"/>
    <s v="tier - 1"/>
    <s v="R1012"/>
    <x v="6"/>
    <n v="5927.65"/>
  </r>
  <r>
    <s v="Id1650"/>
    <s v="Berg"/>
    <n v="30.71"/>
    <n v="6.14"/>
    <s v="No"/>
    <s v="No"/>
    <s v="Yes"/>
    <n v="1"/>
    <s v="No"/>
    <s v="obesity"/>
    <s v="Prediabetes"/>
    <d v="1993-08-13T00:00:00"/>
    <s v="tier - 2"/>
    <s v="tier - 2"/>
    <s v="R1025"/>
    <x v="21"/>
    <n v="5926.93"/>
  </r>
  <r>
    <s v="Id1651"/>
    <s v="Engtrakul"/>
    <n v="28.9"/>
    <n v="5.36"/>
    <s v="No"/>
    <s v="No"/>
    <s v="No"/>
    <n v="1"/>
    <s v="No"/>
    <s v="Over weight"/>
    <s v="Normal"/>
    <d v="1987-07-29T00:00:00"/>
    <s v="tier - 3"/>
    <s v="tier - 3"/>
    <s v="R1011"/>
    <x v="38"/>
    <n v="5926.85"/>
  </r>
  <r>
    <s v="Id1652"/>
    <s v="Leonhardt"/>
    <n v="36.19"/>
    <n v="4.3"/>
    <s v="No"/>
    <s v="No"/>
    <s v="No"/>
    <n v="0"/>
    <s v="No"/>
    <s v="obesity"/>
    <s v="Normal"/>
    <d v="1982-12-21T00:00:00"/>
    <s v="tier - 2"/>
    <s v="tier - 1"/>
    <s v="R1013"/>
    <x v="37"/>
    <n v="5920.1"/>
  </r>
  <r>
    <s v="Id1653"/>
    <s v="Goetz"/>
    <n v="29.6"/>
    <n v="4.09"/>
    <s v="No"/>
    <s v="No"/>
    <s v="No"/>
    <n v="0"/>
    <s v="No"/>
    <s v="Over weight"/>
    <s v="Normal"/>
    <d v="1982-07-08T00:00:00"/>
    <s v="tier - 2"/>
    <s v="tier - 1"/>
    <s v="R1011"/>
    <x v="37"/>
    <n v="5910.94"/>
  </r>
  <r>
    <s v="Id1654"/>
    <s v="Cacharelis"/>
    <n v="30.95"/>
    <n v="6.27"/>
    <s v="No"/>
    <s v="No"/>
    <s v="Yes"/>
    <n v="1"/>
    <s v="No"/>
    <s v="obesity"/>
    <s v="Prediabetes"/>
    <d v="1993-10-19T00:00:00"/>
    <s v="tier - 2"/>
    <s v="tier - 2"/>
    <s v="R1021"/>
    <x v="21"/>
    <n v="5877.02"/>
  </r>
  <r>
    <s v="Id1655"/>
    <s v="Kariolis"/>
    <n v="19.95"/>
    <n v="5.39"/>
    <s v="No"/>
    <s v="No"/>
    <s v="No"/>
    <n v="1"/>
    <s v="No"/>
    <s v="Normal weight"/>
    <s v="Normal"/>
    <d v="1984-11-22T00:00:00"/>
    <s v="tier - 2"/>
    <s v="tier - 3"/>
    <s v="R1012"/>
    <x v="32"/>
    <n v="5855.9"/>
  </r>
  <r>
    <s v="Id1656"/>
    <s v="Zelwin"/>
    <n v="23.65"/>
    <n v="5.75"/>
    <s v="Yes"/>
    <s v="No"/>
    <s v="No"/>
    <n v="0"/>
    <s v="No"/>
    <s v="Normal weight"/>
    <s v="Prediabetes"/>
    <d v="1985-06-18T00:00:00"/>
    <s v="tier - 2"/>
    <s v="tier - 1"/>
    <s v="R1013"/>
    <x v="18"/>
    <n v="5847.24"/>
  </r>
  <r>
    <s v="Id1657"/>
    <s v="Barry"/>
    <n v="43.34"/>
    <n v="4.91"/>
    <s v="No"/>
    <s v="No"/>
    <s v="No"/>
    <n v="1"/>
    <s v="No"/>
    <s v="obesity"/>
    <s v="Normal"/>
    <d v="1987-09-30T00:00:00"/>
    <s v="tier - 2"/>
    <s v="tier - 2"/>
    <s v="R1013"/>
    <x v="38"/>
    <n v="5846.92"/>
  </r>
  <r>
    <s v="Id1658"/>
    <s v="Bannon"/>
    <n v="31.98"/>
    <n v="4.46"/>
    <s v="Yes"/>
    <s v="No"/>
    <s v="No"/>
    <n v="1"/>
    <s v="No"/>
    <s v="obesity"/>
    <s v="Normal"/>
    <d v="1995-08-20T00:00:00"/>
    <s v="tier - 2"/>
    <s v="tier - 2"/>
    <s v="R1025"/>
    <x v="40"/>
    <n v="5843.99"/>
  </r>
  <r>
    <s v="Id1659"/>
    <s v="Chang"/>
    <n v="35.86"/>
    <n v="6.22"/>
    <s v="No"/>
    <s v="No"/>
    <s v="No"/>
    <n v="1"/>
    <s v="No"/>
    <s v="obesity"/>
    <s v="Prediabetes"/>
    <d v="1987-07-27T00:00:00"/>
    <s v="tier - 2"/>
    <s v="tier - 3"/>
    <s v="R1013"/>
    <x v="38"/>
    <n v="5836.52"/>
  </r>
  <r>
    <s v="Id1660"/>
    <s v="Vetter"/>
    <n v="15.2"/>
    <n v="8.82"/>
    <s v="No"/>
    <s v="No"/>
    <s v="No"/>
    <n v="0"/>
    <s v="No"/>
    <s v="Under weight"/>
    <s v="Diabetes"/>
    <d v="1971-09-27T00:00:00"/>
    <s v="tier - 2"/>
    <s v="tier - 3"/>
    <s v="R1012"/>
    <x v="14"/>
    <n v="5832.6"/>
  </r>
  <r>
    <s v="Id1661"/>
    <s v="Jablonski"/>
    <n v="37.200000000000003"/>
    <n v="10.14"/>
    <s v="No"/>
    <s v="No"/>
    <s v="No"/>
    <n v="0"/>
    <s v="No"/>
    <s v="obesity"/>
    <s v="Diabetes"/>
    <d v="2002-07-22T00:00:00"/>
    <s v="tier - 2"/>
    <s v="tier - 2"/>
    <s v="R1026"/>
    <x v="43"/>
    <n v="5816.58"/>
  </r>
  <r>
    <s v="Id1662"/>
    <s v="Jakubowitch"/>
    <n v="17.91"/>
    <n v="4.66"/>
    <s v="No"/>
    <s v="No"/>
    <s v="No"/>
    <n v="2"/>
    <s v="No"/>
    <s v="Under weight"/>
    <s v="Normal"/>
    <d v="1972-11-02T00:00:00"/>
    <s v="tier - 2"/>
    <s v="tier - 2"/>
    <s v="R1013"/>
    <x v="29"/>
    <n v="5812.9"/>
  </r>
  <r>
    <s v="Id1663"/>
    <s v="Altshuler"/>
    <n v="20.76"/>
    <n v="6.26"/>
    <s v="No"/>
    <s v="No"/>
    <s v="No"/>
    <n v="0"/>
    <s v="No"/>
    <s v="Normal weight"/>
    <s v="Prediabetes"/>
    <d v="1980-09-18T00:00:00"/>
    <s v="tier - 2"/>
    <s v="tier - 3"/>
    <s v="R1013"/>
    <x v="26"/>
    <n v="5807.06"/>
  </r>
  <r>
    <s v="Id1664"/>
    <s v="Ugarte"/>
    <n v="38.99"/>
    <n v="5.21"/>
    <s v="No"/>
    <s v="yes"/>
    <s v="No"/>
    <n v="1"/>
    <s v="No"/>
    <s v="obesity"/>
    <s v="Normal"/>
    <d v="2004-11-01T00:00:00"/>
    <s v="tier - 2"/>
    <s v="tier - 3"/>
    <s v="R1022"/>
    <x v="41"/>
    <n v="5778.71"/>
  </r>
  <r>
    <s v="Id1665"/>
    <s v="Tusso"/>
    <n v="42.655000000000001"/>
    <n v="5.94"/>
    <s v="Yes"/>
    <s v="No"/>
    <s v="Yes"/>
    <n v="1"/>
    <s v="No"/>
    <s v="obesity"/>
    <s v="Prediabetes"/>
    <d v="1983-08-30T00:00:00"/>
    <s v="tier - 2"/>
    <s v="tier - 3"/>
    <s v="R1019"/>
    <x v="33"/>
    <n v="5757.41"/>
  </r>
  <r>
    <s v="Id1666"/>
    <s v="Johnson"/>
    <n v="30.57"/>
    <n v="5.34"/>
    <s v="No"/>
    <s v="No"/>
    <s v="Yes"/>
    <n v="1"/>
    <s v="No"/>
    <s v="obesity"/>
    <s v="Normal"/>
    <d v="1993-06-10T00:00:00"/>
    <s v="tier - 2"/>
    <s v="tier - 1"/>
    <s v="R1021"/>
    <x v="21"/>
    <n v="5748.13"/>
  </r>
  <r>
    <s v="Id1667"/>
    <s v="Landry"/>
    <n v="17.7"/>
    <n v="6.38"/>
    <s v="No"/>
    <s v="No"/>
    <s v="No"/>
    <n v="2"/>
    <s v="No"/>
    <s v="Under weight"/>
    <s v="Prediabetes"/>
    <d v="1972-08-21T00:00:00"/>
    <s v="tier - 2"/>
    <s v="tier - 3"/>
    <s v="R1013"/>
    <x v="29"/>
    <n v="5741.67"/>
  </r>
  <r>
    <s v="Id1668"/>
    <s v="McDonald"/>
    <n v="34.770000000000003"/>
    <n v="4.47"/>
    <s v="No"/>
    <s v="No"/>
    <s v="No"/>
    <n v="1"/>
    <s v="No"/>
    <s v="obesity"/>
    <s v="Normal"/>
    <d v="1987-10-19T00:00:00"/>
    <s v="tier - 1"/>
    <s v="tier - 2"/>
    <s v="R1012"/>
    <x v="38"/>
    <n v="5729.01"/>
  </r>
  <r>
    <s v="Id1669"/>
    <s v="Dunlap"/>
    <n v="16.88"/>
    <n v="9.9600000000000009"/>
    <s v="No"/>
    <s v="No"/>
    <s v="No"/>
    <n v="0"/>
    <s v="No"/>
    <s v="Under weight"/>
    <s v="Diabetes"/>
    <d v="1971-12-18T00:00:00"/>
    <s v="tier - 2"/>
    <s v="tier - 1"/>
    <s v="R1013"/>
    <x v="14"/>
    <n v="5720.38"/>
  </r>
  <r>
    <s v="Id1670"/>
    <s v="Larue"/>
    <n v="40.26"/>
    <n v="9.92"/>
    <s v="Yes"/>
    <s v="No"/>
    <s v="No"/>
    <n v="0"/>
    <s v="No"/>
    <s v="obesity"/>
    <s v="Diabetes"/>
    <d v="1981-08-30T00:00:00"/>
    <s v="tier - 3"/>
    <s v="tier - 3"/>
    <s v="R1013"/>
    <x v="36"/>
    <n v="5709.16"/>
  </r>
  <r>
    <s v="Id1671"/>
    <s v="Hodge"/>
    <n v="25.6"/>
    <n v="6.03"/>
    <s v="No"/>
    <s v="No"/>
    <s v="Yes"/>
    <n v="1"/>
    <s v="No"/>
    <s v="Over weight"/>
    <s v="Prediabetes"/>
    <d v="1993-11-03T00:00:00"/>
    <s v="tier - 2"/>
    <s v="tier - 1"/>
    <s v="R1011"/>
    <x v="21"/>
    <n v="5708.87"/>
  </r>
  <r>
    <s v="Id1672"/>
    <s v="Marcus"/>
    <n v="33.549999999999997"/>
    <n v="10.9"/>
    <s v="Yes"/>
    <s v="No"/>
    <s v="No"/>
    <n v="0"/>
    <s v="No"/>
    <s v="obesity"/>
    <s v="Diabetes"/>
    <d v="1981-06-15T00:00:00"/>
    <s v="tier - 2"/>
    <s v="tier - 3"/>
    <s v="R1013"/>
    <x v="36"/>
    <n v="5699.84"/>
  </r>
  <r>
    <s v="Id1673"/>
    <s v="Daubert"/>
    <n v="16.690000000000001"/>
    <n v="10.66"/>
    <s v="No"/>
    <s v="No"/>
    <s v="No"/>
    <n v="0"/>
    <s v="No"/>
    <s v="Under weight"/>
    <s v="Diabetes"/>
    <d v="1974-07-06T00:00:00"/>
    <s v="tier - 2"/>
    <s v="tier - 2"/>
    <s v="R1012"/>
    <x v="20"/>
    <n v="5698.74"/>
  </r>
  <r>
    <s v="Id1674"/>
    <s v="Close"/>
    <n v="19.95"/>
    <n v="4.05"/>
    <s v="No"/>
    <s v="No"/>
    <s v="No"/>
    <n v="1"/>
    <s v="No"/>
    <s v="Normal weight"/>
    <s v="Normal"/>
    <d v="1992-11-03T00:00:00"/>
    <s v="tier - 2"/>
    <s v="tier - 3"/>
    <s v="R1012"/>
    <x v="34"/>
    <n v="5693.43"/>
  </r>
  <r>
    <s v="Id1675"/>
    <s v="Roels"/>
    <n v="17.55"/>
    <n v="4.2300000000000004"/>
    <s v="No"/>
    <s v="No"/>
    <s v="No"/>
    <n v="2"/>
    <s v="No"/>
    <s v="Under weight"/>
    <s v="Normal"/>
    <d v="1972-10-28T00:00:00"/>
    <s v="tier - 2"/>
    <s v="tier - 1"/>
    <s v="R1013"/>
    <x v="29"/>
    <n v="5690.79"/>
  </r>
  <r>
    <s v="Id1676"/>
    <s v="Venosky"/>
    <n v="22.01"/>
    <n v="5.01"/>
    <s v="No"/>
    <s v="No"/>
    <s v="No"/>
    <n v="1"/>
    <s v="No"/>
    <s v="Normal weight"/>
    <s v="Normal"/>
    <d v="1984-08-12T00:00:00"/>
    <s v="tier - 2"/>
    <s v="tier - 2"/>
    <s v="R1013"/>
    <x v="32"/>
    <n v="5679.13"/>
  </r>
  <r>
    <s v="Id1677"/>
    <s v="Gosnell"/>
    <n v="41.8"/>
    <n v="5.82"/>
    <s v="Yes"/>
    <s v="No"/>
    <s v="Yes"/>
    <n v="1"/>
    <s v="No"/>
    <s v="obesity"/>
    <s v="Prediabetes"/>
    <d v="1983-09-03T00:00:00"/>
    <s v="tier - 2"/>
    <s v="tier - 1"/>
    <s v="R1013"/>
    <x v="33"/>
    <n v="5662.23"/>
  </r>
  <r>
    <s v="Id1678"/>
    <s v="Chewning-Kulick"/>
    <n v="19.170000000000002"/>
    <n v="7.94"/>
    <s v="No"/>
    <s v="No"/>
    <s v="No"/>
    <n v="0"/>
    <s v="No"/>
    <s v="Normal weight"/>
    <s v="Diabetes"/>
    <d v="1978-09-27T00:00:00"/>
    <s v="tier - 2"/>
    <s v="tier - 1"/>
    <s v="R1013"/>
    <x v="9"/>
    <n v="5650.14"/>
  </r>
  <r>
    <s v="Id1679"/>
    <s v="McCarron"/>
    <n v="32.799999999999997"/>
    <n v="6.16"/>
    <s v="Yes"/>
    <s v="No"/>
    <s v="Yes"/>
    <n v="1"/>
    <s v="No"/>
    <s v="obesity"/>
    <s v="Prediabetes"/>
    <d v="1983-06-08T00:00:00"/>
    <s v="tier - 2"/>
    <s v="tier - 3"/>
    <s v="R1011"/>
    <x v="33"/>
    <n v="5649.72"/>
  </r>
  <r>
    <s v="Id1680"/>
    <s v="Manion"/>
    <n v="35.814999999999998"/>
    <n v="4.1500000000000004"/>
    <s v="No"/>
    <s v="No"/>
    <s v="No"/>
    <n v="1"/>
    <s v="No"/>
    <s v="obesity"/>
    <s v="Normal"/>
    <d v="1987-12-09T00:00:00"/>
    <s v="tier - 2"/>
    <s v="tier - 3"/>
    <s v="R1012"/>
    <x v="38"/>
    <n v="5630.46"/>
  </r>
  <r>
    <s v="Id1681"/>
    <s v="Strong"/>
    <n v="24.3"/>
    <n v="6.23"/>
    <s v="No"/>
    <s v="No"/>
    <s v="No"/>
    <n v="0"/>
    <s v="No"/>
    <s v="Normal weight"/>
    <s v="Prediabetes"/>
    <d v="1994-11-15T00:00:00"/>
    <s v="tier - 2"/>
    <s v="tier - 3"/>
    <s v="R1011"/>
    <x v="6"/>
    <n v="5615.37"/>
  </r>
  <r>
    <s v="Id1682"/>
    <s v="Leblanc"/>
    <n v="19.059999999999999"/>
    <n v="7.41"/>
    <s v="No"/>
    <s v="No"/>
    <s v="No"/>
    <n v="0"/>
    <s v="No"/>
    <s v="Normal weight"/>
    <s v="Diabetes"/>
    <d v="1978-09-11T00:00:00"/>
    <s v="tier - 2"/>
    <s v="tier - 3"/>
    <s v="R1013"/>
    <x v="9"/>
    <n v="5612.83"/>
  </r>
  <r>
    <s v="Id1683"/>
    <s v="Palmer"/>
    <n v="33.25"/>
    <n v="5.62"/>
    <s v="Yes"/>
    <s v="No"/>
    <s v="No"/>
    <n v="1"/>
    <s v="No"/>
    <s v="obesity"/>
    <s v="Normal"/>
    <d v="1988-11-18T00:00:00"/>
    <s v="tier - 2"/>
    <s v="tier - 3"/>
    <s v="R1024"/>
    <x v="24"/>
    <n v="5594.85"/>
  </r>
  <r>
    <s v="Id1684"/>
    <s v="Shen"/>
    <n v="21.37"/>
    <n v="4.54"/>
    <s v="Yes"/>
    <s v="No"/>
    <s v="Yes"/>
    <n v="1"/>
    <s v="No"/>
    <s v="Normal weight"/>
    <s v="Normal"/>
    <d v="1983-10-03T00:00:00"/>
    <s v="tier - 2"/>
    <s v="tier - 1"/>
    <s v="R1013"/>
    <x v="33"/>
    <n v="5587.59"/>
  </r>
  <r>
    <s v="Id1685"/>
    <s v="Goldsby"/>
    <n v="34.43"/>
    <n v="8.6199999999999992"/>
    <s v="Yes"/>
    <s v="No"/>
    <s v="No"/>
    <n v="1"/>
    <s v="No"/>
    <s v="obesity"/>
    <s v="Diabetes"/>
    <d v="1986-11-21T00:00:00"/>
    <s v="tier - 3"/>
    <s v="tier - 1"/>
    <s v="R1013"/>
    <x v="27"/>
    <n v="5584.31"/>
  </r>
  <r>
    <s v="Id1686"/>
    <s v="Whitney"/>
    <n v="20.86"/>
    <n v="4.3600000000000003"/>
    <s v="Yes"/>
    <s v="No"/>
    <s v="No"/>
    <n v="0"/>
    <s v="No"/>
    <s v="Normal weight"/>
    <s v="Normal"/>
    <d v="1985-09-05T00:00:00"/>
    <s v="tier - 2"/>
    <s v="tier - 1"/>
    <s v="R1012"/>
    <x v="18"/>
    <n v="5582.95"/>
  </r>
  <r>
    <s v="Id1687"/>
    <s v="Mahoney"/>
    <n v="18.34"/>
    <n v="10.01"/>
    <s v="No"/>
    <s v="No"/>
    <s v="No"/>
    <n v="0"/>
    <s v="No"/>
    <s v="Under weight"/>
    <s v="Diabetes"/>
    <d v="1974-09-18T00:00:00"/>
    <s v="tier - 2"/>
    <s v="tier - 3"/>
    <s v="R1013"/>
    <x v="20"/>
    <n v="5576.35"/>
  </r>
  <r>
    <s v="Id1688"/>
    <s v="McCracken"/>
    <n v="34.15"/>
    <n v="5.42"/>
    <s v="No"/>
    <s v="No"/>
    <s v="No"/>
    <n v="0"/>
    <s v="No"/>
    <s v="obesity"/>
    <s v="Normal"/>
    <d v="1999-09-22T00:00:00"/>
    <s v="tier - 2"/>
    <s v="tier - 3"/>
    <s v="R1026"/>
    <x v="35"/>
    <n v="5552.61"/>
  </r>
  <r>
    <s v="Id1689"/>
    <s v="Spewak"/>
    <n v="18.350000000000001"/>
    <n v="5.12"/>
    <s v="No"/>
    <s v="No"/>
    <s v="No"/>
    <n v="0"/>
    <s v="No"/>
    <s v="Under weight"/>
    <s v="Normal"/>
    <d v="1980-12-07T00:00:00"/>
    <s v="tier - 2"/>
    <s v="tier - 2"/>
    <s v="R1012"/>
    <x v="26"/>
    <n v="5540.35"/>
  </r>
  <r>
    <s v="Id1690"/>
    <s v="Cottini"/>
    <n v="22.13"/>
    <n v="9.1999999999999993"/>
    <s v="Yes"/>
    <s v="No"/>
    <s v="No"/>
    <n v="0"/>
    <s v="No"/>
    <s v="Normal weight"/>
    <s v="Diabetes"/>
    <d v="1981-11-07T00:00:00"/>
    <s v="tier - 2"/>
    <s v="tier - 2"/>
    <s v="R1013"/>
    <x v="36"/>
    <n v="5539.4"/>
  </r>
  <r>
    <s v="Id1691"/>
    <s v="Findlay"/>
    <n v="22.51"/>
    <n v="6.08"/>
    <s v="Yes"/>
    <s v="No"/>
    <s v="No"/>
    <n v="1"/>
    <s v="No"/>
    <s v="Normal weight"/>
    <s v="Prediabetes"/>
    <d v="1988-07-29T00:00:00"/>
    <s v="tier - 2"/>
    <s v="tier - 2"/>
    <s v="R1012"/>
    <x v="24"/>
    <n v="5503.36"/>
  </r>
  <r>
    <s v="Id1692"/>
    <s v="Strasburg"/>
    <n v="31"/>
    <n v="4.7699999999999996"/>
    <s v="No"/>
    <s v="No"/>
    <s v="No"/>
    <n v="1"/>
    <s v="No"/>
    <s v="obesity"/>
    <s v="Normal"/>
    <d v="1984-08-17T00:00:00"/>
    <s v="tier - 2"/>
    <s v="tier - 3"/>
    <s v="R1011"/>
    <x v="32"/>
    <n v="5488.26"/>
  </r>
  <r>
    <s v="Id1693"/>
    <s v="Adams"/>
    <n v="28.27"/>
    <n v="4.62"/>
    <s v="No"/>
    <s v="No"/>
    <s v="No"/>
    <n v="1"/>
    <s v="No"/>
    <s v="Over weight"/>
    <s v="Normal"/>
    <d v="1984-08-26T00:00:00"/>
    <s v="tier - 2"/>
    <s v="tier - 2"/>
    <s v="R1013"/>
    <x v="32"/>
    <n v="5484.47"/>
  </r>
  <r>
    <s v="Id1694"/>
    <s v="Deeter"/>
    <n v="29.92"/>
    <n v="9.07"/>
    <s v="Yes"/>
    <s v="No"/>
    <s v="No"/>
    <n v="1"/>
    <s v="No"/>
    <s v="obesity"/>
    <s v="Diabetes"/>
    <d v="1986-09-30T00:00:00"/>
    <s v="tier - 2"/>
    <s v="tier - 3"/>
    <s v="R1013"/>
    <x v="27"/>
    <n v="5478.04"/>
  </r>
  <r>
    <s v="Id1695"/>
    <s v="Arpin"/>
    <n v="25.9"/>
    <n v="9.1199999999999992"/>
    <s v="Yes"/>
    <s v="No"/>
    <s v="No"/>
    <n v="1"/>
    <s v="No"/>
    <s v="Over weight"/>
    <s v="Diabetes"/>
    <d v="1986-07-12T00:00:00"/>
    <s v="tier - 2"/>
    <s v="tier - 3"/>
    <s v="R1011"/>
    <x v="27"/>
    <n v="5472.45"/>
  </r>
  <r>
    <s v="Id1696"/>
    <s v="Schoeneck"/>
    <n v="27.74"/>
    <n v="7.32"/>
    <s v="Yes"/>
    <s v="No"/>
    <s v="No"/>
    <n v="1"/>
    <s v="No"/>
    <s v="Over weight"/>
    <s v="Diabetes"/>
    <d v="1986-12-02T00:00:00"/>
    <s v="tier - 2"/>
    <s v="tier - 2"/>
    <s v="R1024"/>
    <x v="27"/>
    <n v="5469.01"/>
  </r>
  <r>
    <s v="Id1697"/>
    <s v="Mueller"/>
    <n v="17.260000000000002"/>
    <n v="11.73"/>
    <s v="No"/>
    <s v="No"/>
    <s v="No"/>
    <n v="2"/>
    <s v="No"/>
    <s v="Under weight"/>
    <s v="Diabetes"/>
    <d v="1973-10-24T00:00:00"/>
    <s v="tier - 2"/>
    <s v="tier - 2"/>
    <s v="R1013"/>
    <x v="30"/>
    <n v="5466.88"/>
  </r>
  <r>
    <s v="Id1698"/>
    <s v="Willits"/>
    <n v="19.855"/>
    <n v="6.64"/>
    <s v="Yes"/>
    <s v="No"/>
    <s v="No"/>
    <n v="1"/>
    <s v="No"/>
    <s v="Normal weight"/>
    <s v="Diabetes"/>
    <d v="1986-12-25T00:00:00"/>
    <s v="tier - 2"/>
    <s v="tier - 2"/>
    <s v="R1024"/>
    <x v="27"/>
    <n v="5458.05"/>
  </r>
  <r>
    <s v="Id1699"/>
    <s v="Syring"/>
    <n v="41.69"/>
    <n v="5.78"/>
    <s v="No"/>
    <s v="No"/>
    <s v="No"/>
    <n v="0"/>
    <s v="No"/>
    <s v="obesity"/>
    <s v="Prediabetes"/>
    <d v="1982-08-25T00:00:00"/>
    <s v="tier - 3"/>
    <s v="tier - 2"/>
    <s v="R1013"/>
    <x v="37"/>
    <n v="5438.75"/>
  </r>
  <r>
    <s v="Id1700"/>
    <s v="Strike"/>
    <n v="16.12"/>
    <n v="10.45"/>
    <s v="No"/>
    <s v="No"/>
    <s v="No"/>
    <n v="0"/>
    <s v="No"/>
    <s v="Under weight"/>
    <s v="Diabetes"/>
    <d v="1978-06-08T00:00:00"/>
    <s v="tier - 2"/>
    <s v="tier - 2"/>
    <s v="R1012"/>
    <x v="9"/>
    <n v="5428.98"/>
  </r>
  <r>
    <s v="Id1701"/>
    <s v="Hennigar"/>
    <n v="37.43"/>
    <n v="4.5199999999999996"/>
    <s v="No"/>
    <s v="No"/>
    <s v="No"/>
    <n v="1"/>
    <s v="No"/>
    <s v="obesity"/>
    <s v="Normal"/>
    <d v="1992-09-17T00:00:00"/>
    <s v="tier - 3"/>
    <s v="tier - 1"/>
    <s v="R1017"/>
    <x v="34"/>
    <n v="5428.73"/>
  </r>
  <r>
    <s v="Id1702"/>
    <s v="May"/>
    <n v="31.065000000000001"/>
    <n v="5.71"/>
    <s v="No"/>
    <s v="No"/>
    <s v="No"/>
    <n v="0"/>
    <s v="No"/>
    <s v="obesity"/>
    <s v="Prediabetes"/>
    <d v="1991-07-06T00:00:00"/>
    <s v="tier - 2"/>
    <s v="tier - 1"/>
    <s v="R1012"/>
    <x v="42"/>
    <n v="5425.02"/>
  </r>
  <r>
    <s v="Id1703"/>
    <s v="Metcalf"/>
    <n v="25.08"/>
    <n v="4.7699999999999996"/>
    <s v="No"/>
    <s v="No"/>
    <s v="No"/>
    <n v="0"/>
    <s v="No"/>
    <s v="Over weight"/>
    <s v="Normal"/>
    <d v="1982-09-27T00:00:00"/>
    <s v="tier - 2"/>
    <s v="tier - 3"/>
    <s v="R1013"/>
    <x v="37"/>
    <n v="5415.66"/>
  </r>
  <r>
    <s v="Id1704"/>
    <s v="Tiska"/>
    <n v="15.2"/>
    <n v="7.81"/>
    <s v="Yes"/>
    <s v="No"/>
    <s v="No"/>
    <n v="1"/>
    <s v="No"/>
    <s v="Under weight"/>
    <s v="Diabetes"/>
    <d v="1975-09-27T00:00:00"/>
    <s v="tier - 2"/>
    <s v="tier - 3"/>
    <s v="R1012"/>
    <x v="28"/>
    <n v="5411.99"/>
  </r>
  <r>
    <s v="Id1705"/>
    <s v="McDonough"/>
    <n v="22.34"/>
    <n v="5.19"/>
    <s v="Yes"/>
    <s v="No"/>
    <s v="No"/>
    <n v="0"/>
    <s v="No"/>
    <s v="Normal weight"/>
    <s v="Normal"/>
    <d v="1985-12-23T00:00:00"/>
    <s v="tier - 2"/>
    <s v="tier - 1"/>
    <s v="R1013"/>
    <x v="18"/>
    <n v="5402.89"/>
  </r>
  <r>
    <s v="Id1706"/>
    <s v="Fairley"/>
    <n v="40.15"/>
    <n v="5.93"/>
    <s v="No"/>
    <s v="No"/>
    <s v="No"/>
    <n v="1"/>
    <s v="No"/>
    <s v="obesity"/>
    <s v="Prediabetes"/>
    <d v="1984-08-01T00:00:00"/>
    <s v="tier - 2"/>
    <s v="tier - 2"/>
    <s v="R1013"/>
    <x v="32"/>
    <n v="5400.98"/>
  </r>
  <r>
    <s v="Id1707"/>
    <s v="Barnett"/>
    <n v="37.729999999999997"/>
    <n v="6.29"/>
    <s v="No"/>
    <s v="No"/>
    <s v="No"/>
    <n v="1"/>
    <s v="No"/>
    <s v="obesity"/>
    <s v="Prediabetes"/>
    <d v="1984-09-03T00:00:00"/>
    <s v="tier - 2"/>
    <s v="tier - 2"/>
    <s v="R1013"/>
    <x v="32"/>
    <n v="5397.62"/>
  </r>
  <r>
    <s v="Id1708"/>
    <s v="Piasta"/>
    <n v="25.35"/>
    <n v="4.9000000000000004"/>
    <s v="No"/>
    <s v="No"/>
    <s v="No"/>
    <n v="0"/>
    <s v="No"/>
    <s v="Over weight"/>
    <s v="Normal"/>
    <d v="1989-11-06T00:00:00"/>
    <s v="tier - 2"/>
    <s v="tier - 3"/>
    <s v="R1013"/>
    <x v="4"/>
    <n v="5396.44"/>
  </r>
  <r>
    <s v="Id1709"/>
    <s v="Mueller"/>
    <n v="26.41"/>
    <n v="5.07"/>
    <s v="Yes"/>
    <s v="No"/>
    <s v="No"/>
    <n v="1"/>
    <s v="No"/>
    <s v="Over weight"/>
    <s v="Normal"/>
    <d v="1988-08-08T00:00:00"/>
    <s v="tier - 2"/>
    <s v="tier - 3"/>
    <s v="R1012"/>
    <x v="24"/>
    <n v="5385.34"/>
  </r>
  <r>
    <s v="Id1710"/>
    <s v="Olsen"/>
    <n v="27.6"/>
    <n v="5.33"/>
    <s v="No"/>
    <s v="No"/>
    <s v="No"/>
    <n v="1"/>
    <s v="No"/>
    <s v="Over weight"/>
    <s v="Normal"/>
    <d v="1984-06-01T00:00:00"/>
    <s v="tier - 2"/>
    <s v="tier - 3"/>
    <s v="R1011"/>
    <x v="33"/>
    <n v="5383.54"/>
  </r>
  <r>
    <s v="Id1711"/>
    <s v="De Jesus"/>
    <n v="33.82"/>
    <n v="8.93"/>
    <s v="Yes"/>
    <s v="No"/>
    <s v="No"/>
    <n v="1"/>
    <s v="No"/>
    <s v="obesity"/>
    <s v="Diabetes"/>
    <d v="1986-07-22T00:00:00"/>
    <s v="tier - 2"/>
    <s v="tier - 3"/>
    <s v="R1012"/>
    <x v="27"/>
    <n v="5377.46"/>
  </r>
  <r>
    <s v="Id1712"/>
    <s v="Bartus"/>
    <n v="32.9"/>
    <n v="4.3499999999999996"/>
    <s v="No"/>
    <s v="No"/>
    <s v="No"/>
    <n v="0"/>
    <s v="No"/>
    <s v="obesity"/>
    <s v="Normal"/>
    <d v="1989-11-18T00:00:00"/>
    <s v="tier - 2"/>
    <s v="tier - 1"/>
    <s v="R1011"/>
    <x v="4"/>
    <n v="5375.04"/>
  </r>
  <r>
    <s v="Id1713"/>
    <s v="Stevens"/>
    <n v="30.875"/>
    <n v="9.5399999999999991"/>
    <s v="Yes"/>
    <s v="No"/>
    <s v="No"/>
    <n v="1"/>
    <s v="No"/>
    <s v="obesity"/>
    <s v="Diabetes"/>
    <d v="1986-06-01T00:00:00"/>
    <s v="tier - 2"/>
    <s v="tier - 2"/>
    <s v="R1012"/>
    <x v="18"/>
    <n v="5373.36"/>
  </r>
  <r>
    <s v="Id1714"/>
    <s v="Rich"/>
    <n v="32.64"/>
    <n v="5.91"/>
    <s v="No"/>
    <s v="No"/>
    <s v="No"/>
    <n v="0"/>
    <s v="No"/>
    <s v="obesity"/>
    <s v="Prediabetes"/>
    <d v="1994-12-07T00:00:00"/>
    <s v="tier - 2"/>
    <s v="tier - 1"/>
    <s v="R1011"/>
    <x v="6"/>
    <n v="5364.66"/>
  </r>
  <r>
    <s v="Id1715"/>
    <s v="Fayter"/>
    <n v="22.135000000000002"/>
    <n v="5.0999999999999996"/>
    <s v="No"/>
    <s v="No"/>
    <s v="No"/>
    <n v="0"/>
    <s v="No"/>
    <s v="Normal weight"/>
    <s v="Normal"/>
    <d v="1989-11-07T00:00:00"/>
    <s v="tier - 2"/>
    <s v="tier - 3"/>
    <s v="R1024"/>
    <x v="4"/>
    <n v="5354.07"/>
  </r>
  <r>
    <s v="Id1716"/>
    <s v="Parise"/>
    <n v="16.53"/>
    <n v="5.08"/>
    <s v="No"/>
    <s v="No"/>
    <s v="No"/>
    <n v="2"/>
    <s v="No"/>
    <s v="Under weight"/>
    <s v="Normal"/>
    <d v="1972-12-15T00:00:00"/>
    <s v="tier - 2"/>
    <s v="tier - 3"/>
    <s v="R1013"/>
    <x v="29"/>
    <n v="5344.81"/>
  </r>
  <r>
    <s v="Id1717"/>
    <s v="Andrew"/>
    <n v="32.774999999999999"/>
    <n v="4.75"/>
    <s v="No"/>
    <s v="No"/>
    <s v="No"/>
    <n v="0"/>
    <s v="No"/>
    <s v="obesity"/>
    <s v="Normal"/>
    <d v="1991-08-28T00:00:00"/>
    <s v="tier - 2"/>
    <s v="tier - 1"/>
    <s v="R1012"/>
    <x v="42"/>
    <n v="5327.4"/>
  </r>
  <r>
    <s v="Id1718"/>
    <s v="Gryniewicz"/>
    <n v="30.9"/>
    <n v="6.05"/>
    <s v="No"/>
    <s v="No"/>
    <s v="No"/>
    <n v="1"/>
    <s v="No"/>
    <s v="obesity"/>
    <s v="Prediabetes"/>
    <d v="1992-06-18T00:00:00"/>
    <s v="tier - 2"/>
    <s v="tier - 1"/>
    <s v="R1011"/>
    <x v="34"/>
    <n v="5325.65"/>
  </r>
  <r>
    <s v="Id1719"/>
    <s v="Panora"/>
    <n v="15.58"/>
    <n v="11.56"/>
    <s v="No"/>
    <s v="No"/>
    <s v="No"/>
    <n v="0"/>
    <s v="No"/>
    <s v="Under weight"/>
    <s v="Diabetes"/>
    <d v="1974-09-02T00:00:00"/>
    <s v="tier - 2"/>
    <s v="tier - 1"/>
    <s v="R1012"/>
    <x v="20"/>
    <n v="5322.24"/>
  </r>
  <r>
    <s v="Id1720"/>
    <s v="Woodward"/>
    <n v="26.315000000000001"/>
    <n v="5.76"/>
    <s v="No"/>
    <s v="No"/>
    <s v="No"/>
    <n v="0"/>
    <s v="No"/>
    <s v="Over weight"/>
    <s v="Prediabetes"/>
    <d v="1994-11-13T00:00:00"/>
    <s v="tier - 2"/>
    <s v="tier - 2"/>
    <s v="R1012"/>
    <x v="6"/>
    <n v="5312.17"/>
  </r>
  <r>
    <s v="Id1721"/>
    <s v="Lambe"/>
    <n v="35.61"/>
    <n v="5.65"/>
    <s v="No"/>
    <s v="yes"/>
    <s v="No"/>
    <n v="1"/>
    <s v="No"/>
    <s v="obesity"/>
    <s v="Normal"/>
    <d v="2000-09-09T00:00:00"/>
    <s v="tier - 2"/>
    <s v="tier - 3"/>
    <s v="R1012"/>
    <x v="22"/>
    <n v="5306.7"/>
  </r>
  <r>
    <s v="Id1722"/>
    <s v="Casto"/>
    <n v="37.56"/>
    <n v="5.88"/>
    <s v="No"/>
    <s v="yes"/>
    <s v="No"/>
    <n v="1"/>
    <s v="No"/>
    <s v="obesity"/>
    <s v="Prediabetes"/>
    <d v="2004-08-22T00:00:00"/>
    <s v="tier - 2"/>
    <s v="tier - 2"/>
    <s v="R1022"/>
    <x v="41"/>
    <n v="5293.67"/>
  </r>
  <r>
    <s v="Id1723"/>
    <s v="Martelli"/>
    <n v="15.49"/>
    <n v="9.6"/>
    <s v="No"/>
    <s v="No"/>
    <s v="No"/>
    <n v="0"/>
    <s v="No"/>
    <s v="Under weight"/>
    <s v="Diabetes"/>
    <d v="1974-11-12T00:00:00"/>
    <s v="tier - 2"/>
    <s v="tier - 2"/>
    <s v="R1012"/>
    <x v="20"/>
    <n v="5291.71"/>
  </r>
  <r>
    <s v="Id1724"/>
    <s v="Naskret"/>
    <n v="23.48"/>
    <n v="6.24"/>
    <s v="No"/>
    <s v="No"/>
    <s v="No"/>
    <n v="1"/>
    <s v="No"/>
    <s v="Normal weight"/>
    <s v="Prediabetes"/>
    <d v="1987-09-01T00:00:00"/>
    <s v="tier - 2"/>
    <s v="tier - 2"/>
    <s v="R1013"/>
    <x v="38"/>
    <n v="5275.86"/>
  </r>
  <r>
    <s v="Id1725"/>
    <s v="Morgan"/>
    <n v="30.02"/>
    <n v="7.63"/>
    <s v="Yes"/>
    <s v="No"/>
    <s v="No"/>
    <n v="1"/>
    <s v="No"/>
    <s v="obesity"/>
    <s v="Diabetes"/>
    <d v="1986-10-20T00:00:00"/>
    <s v="tier - 2"/>
    <s v="tier - 3"/>
    <s v="R1012"/>
    <x v="27"/>
    <n v="5272.18"/>
  </r>
  <r>
    <s v="Id1726"/>
    <s v="Maloney"/>
    <n v="26.885000000000002"/>
    <n v="8.66"/>
    <s v="Yes"/>
    <s v="No"/>
    <s v="No"/>
    <n v="1"/>
    <s v="No"/>
    <s v="Over weight"/>
    <s v="Diabetes"/>
    <d v="1986-09-20T00:00:00"/>
    <s v="tier - 2"/>
    <s v="tier - 2"/>
    <s v="R1012"/>
    <x v="27"/>
    <n v="5267.82"/>
  </r>
  <r>
    <s v="Id1727"/>
    <s v="Amherst"/>
    <n v="25.84"/>
    <n v="8.5500000000000007"/>
    <s v="Yes"/>
    <s v="No"/>
    <s v="No"/>
    <n v="1"/>
    <s v="No"/>
    <s v="Over weight"/>
    <s v="Diabetes"/>
    <d v="1986-10-25T00:00:00"/>
    <s v="tier - 2"/>
    <s v="tier - 2"/>
    <s v="R1012"/>
    <x v="27"/>
    <n v="5266.37"/>
  </r>
  <r>
    <s v="Id1728"/>
    <s v="Davenport"/>
    <n v="27.454999999999998"/>
    <n v="4.54"/>
    <s v="No"/>
    <s v="No"/>
    <s v="No"/>
    <n v="0"/>
    <s v="No"/>
    <s v="Over weight"/>
    <s v="Normal"/>
    <d v="1989-07-19T00:00:00"/>
    <s v="tier - 2"/>
    <s v="tier - 2"/>
    <s v="R1012"/>
    <x v="4"/>
    <n v="5261.47"/>
  </r>
  <r>
    <s v="Id1729"/>
    <s v="Johansen"/>
    <n v="24.605"/>
    <n v="5.7"/>
    <s v="No"/>
    <s v="No"/>
    <s v="No"/>
    <n v="0"/>
    <s v="No"/>
    <s v="Normal weight"/>
    <s v="Prediabetes"/>
    <d v="1989-11-25T00:00:00"/>
    <s v="tier - 2"/>
    <s v="tier - 2"/>
    <s v="R1012"/>
    <x v="4"/>
    <n v="5257.51"/>
  </r>
  <r>
    <s v="Id1730"/>
    <s v="Bond"/>
    <n v="30.8"/>
    <n v="5.07"/>
    <s v="No"/>
    <s v="No"/>
    <s v="No"/>
    <n v="0"/>
    <s v="No"/>
    <s v="obesity"/>
    <s v="Normal"/>
    <d v="1990-07-06T00:00:00"/>
    <s v="tier - 3"/>
    <s v="tier - 3"/>
    <s v="R1011"/>
    <x v="3"/>
    <n v="5253.52"/>
  </r>
  <r>
    <s v="Id1731"/>
    <s v="Reilly"/>
    <n v="34.799999999999997"/>
    <n v="4.38"/>
    <s v="No"/>
    <s v="No"/>
    <s v="No"/>
    <n v="1"/>
    <s v="No"/>
    <s v="obesity"/>
    <s v="Normal"/>
    <d v="1987-09-09T00:00:00"/>
    <s v="tier - 2"/>
    <s v="tier - 3"/>
    <s v="R1011"/>
    <x v="38"/>
    <n v="5246.05"/>
  </r>
  <r>
    <s v="Id1732"/>
    <s v="Chandler"/>
    <n v="34.21"/>
    <n v="4.54"/>
    <s v="No"/>
    <s v="No"/>
    <s v="No"/>
    <n v="1"/>
    <s v="No"/>
    <s v="obesity"/>
    <s v="Normal"/>
    <d v="1987-07-05T00:00:00"/>
    <s v="tier - 2"/>
    <s v="tier - 2"/>
    <s v="R1013"/>
    <x v="38"/>
    <n v="5245.23"/>
  </r>
  <r>
    <s v="Id1733"/>
    <s v="Kaufmann"/>
    <n v="31"/>
    <n v="5.38"/>
    <s v="No"/>
    <s v="No"/>
    <s v="No"/>
    <n v="1"/>
    <s v="No"/>
    <s v="obesity"/>
    <s v="Normal"/>
    <d v="1987-12-26T00:00:00"/>
    <s v="tier - 2"/>
    <s v="tier - 2"/>
    <s v="R1011"/>
    <x v="38"/>
    <n v="5240.7700000000004"/>
  </r>
  <r>
    <s v="Id1734"/>
    <s v="Barnes-Zurkinden"/>
    <n v="26.125"/>
    <n v="5.55"/>
    <s v="No"/>
    <s v="No"/>
    <s v="No"/>
    <n v="1"/>
    <s v="No"/>
    <s v="Over weight"/>
    <s v="Normal"/>
    <d v="1987-06-29T00:00:00"/>
    <s v="tier - 2"/>
    <s v="tier - 1"/>
    <s v="R1024"/>
    <x v="38"/>
    <n v="5227.99"/>
  </r>
  <r>
    <s v="Id1735"/>
    <s v="Wolter"/>
    <n v="30.13"/>
    <n v="4.03"/>
    <s v="Yes"/>
    <s v="No"/>
    <s v="No"/>
    <n v="1"/>
    <s v="No"/>
    <s v="obesity"/>
    <s v="Normal"/>
    <d v="1995-06-06T00:00:00"/>
    <s v="tier - 2"/>
    <s v="tier - 2"/>
    <s v="R1025"/>
    <x v="6"/>
    <n v="5216.4799999999996"/>
  </r>
  <r>
    <s v="Id1736"/>
    <s v="Pearson"/>
    <n v="34.19"/>
    <n v="4.1900000000000004"/>
    <s v="No"/>
    <s v="No"/>
    <s v="No"/>
    <n v="0"/>
    <s v="No"/>
    <s v="obesity"/>
    <s v="Normal"/>
    <d v="1999-12-01T00:00:00"/>
    <s v="tier - 2"/>
    <s v="tier - 1"/>
    <s v="R1012"/>
    <x v="35"/>
    <n v="5213.22"/>
  </r>
  <r>
    <s v="Id1737"/>
    <s v="Thomas"/>
    <n v="22.515000000000001"/>
    <n v="4.37"/>
    <s v="No"/>
    <s v="No"/>
    <s v="Yes"/>
    <n v="1"/>
    <s v="No"/>
    <s v="Normal weight"/>
    <s v="Normal"/>
    <d v="1993-06-17T00:00:00"/>
    <s v="tier - 3"/>
    <s v="tier - 3"/>
    <s v="R1017"/>
    <x v="21"/>
    <n v="5209.58"/>
  </r>
  <r>
    <s v="Id1738"/>
    <s v="Leon"/>
    <n v="18.239999999999998"/>
    <n v="5.31"/>
    <s v="Yes"/>
    <s v="No"/>
    <s v="Yes"/>
    <n v="1"/>
    <s v="No"/>
    <s v="Under weight"/>
    <s v="Normal"/>
    <d v="1983-10-24T00:00:00"/>
    <s v="tier - 2"/>
    <s v="tier - 2"/>
    <s v="R1012"/>
    <x v="33"/>
    <n v="5207.97"/>
  </r>
  <r>
    <s v="Id1739"/>
    <s v="Marriott"/>
    <n v="37.28"/>
    <n v="4.66"/>
    <s v="No"/>
    <s v="yes"/>
    <s v="No"/>
    <n v="1"/>
    <s v="No"/>
    <s v="obesity"/>
    <s v="Normal"/>
    <d v="2004-06-06T00:00:00"/>
    <s v="tier - 2"/>
    <s v="tier - 2"/>
    <s v="R1022"/>
    <x v="39"/>
    <n v="5198.6899999999996"/>
  </r>
  <r>
    <s v="Id1740"/>
    <s v="Wilkins"/>
    <n v="18.2"/>
    <n v="6.19"/>
    <s v="No"/>
    <s v="No"/>
    <s v="Yes"/>
    <n v="1"/>
    <s v="No"/>
    <s v="Under weight"/>
    <s v="Prediabetes"/>
    <d v="1979-09-12T00:00:00"/>
    <s v="tier - 2"/>
    <s v="tier - 2"/>
    <s v="R1013"/>
    <x v="19"/>
    <n v="5195.58"/>
  </r>
  <r>
    <s v="Id1741"/>
    <s v="Saiter"/>
    <n v="20.53"/>
    <n v="4.8600000000000003"/>
    <s v="No"/>
    <s v="No"/>
    <s v="No"/>
    <n v="1"/>
    <s v="No"/>
    <s v="Normal weight"/>
    <s v="Normal"/>
    <d v="1984-10-16T00:00:00"/>
    <s v="tier - 2"/>
    <s v="tier - 1"/>
    <s v="R1013"/>
    <x v="32"/>
    <n v="5177.12"/>
  </r>
  <r>
    <s v="Id1742"/>
    <s v="Winrow"/>
    <n v="23.79"/>
    <n v="4.74"/>
    <s v="No"/>
    <s v="No"/>
    <s v="No"/>
    <n v="0"/>
    <s v="No"/>
    <s v="Normal weight"/>
    <s v="Normal"/>
    <d v="1991-08-29T00:00:00"/>
    <s v="tier - 2"/>
    <s v="tier - 2"/>
    <s v="R1012"/>
    <x v="42"/>
    <n v="5166.96"/>
  </r>
  <r>
    <s v="Id1743"/>
    <s v="Gries"/>
    <n v="29.8"/>
    <n v="6.03"/>
    <s v="No"/>
    <s v="No"/>
    <s v="No"/>
    <n v="0"/>
    <s v="No"/>
    <s v="Over weight"/>
    <s v="Prediabetes"/>
    <d v="1990-10-09T00:00:00"/>
    <s v="tier - 2"/>
    <s v="tier - 2"/>
    <s v="R1011"/>
    <x v="3"/>
    <n v="5152.13"/>
  </r>
  <r>
    <s v="Id1744"/>
    <s v="Strohschein"/>
    <n v="31.54"/>
    <n v="4.71"/>
    <s v="No"/>
    <s v="No"/>
    <s v="No"/>
    <n v="0"/>
    <s v="No"/>
    <s v="obesity"/>
    <s v="Normal"/>
    <d v="1990-08-22T00:00:00"/>
    <s v="tier - 2"/>
    <s v="tier - 2"/>
    <s v="R1024"/>
    <x v="3"/>
    <n v="5148.55"/>
  </r>
  <r>
    <s v="Id1745"/>
    <s v="Berger"/>
    <n v="20.82"/>
    <n v="5.55"/>
    <s v="No"/>
    <s v="No"/>
    <s v="No"/>
    <n v="1"/>
    <s v="No"/>
    <s v="Normal weight"/>
    <s v="Normal"/>
    <d v="1984-08-22T00:00:00"/>
    <s v="tier - 2"/>
    <s v="tier - 1"/>
    <s v="R1013"/>
    <x v="32"/>
    <n v="5144.18"/>
  </r>
  <r>
    <s v="Id1746"/>
    <s v="Coogan"/>
    <n v="38.83"/>
    <n v="4.78"/>
    <s v="No"/>
    <s v="No"/>
    <s v="Yes"/>
    <n v="1"/>
    <s v="No"/>
    <s v="obesity"/>
    <s v="Normal"/>
    <d v="1993-12-10T00:00:00"/>
    <s v="tier - 2"/>
    <s v="tier - 2"/>
    <s v="R1013"/>
    <x v="21"/>
    <n v="5138.26"/>
  </r>
  <r>
    <s v="Id1747"/>
    <s v="Gagnon"/>
    <n v="23.44"/>
    <n v="4.6500000000000004"/>
    <s v="Yes"/>
    <s v="No"/>
    <s v="No"/>
    <n v="1"/>
    <s v="No"/>
    <s v="Normal weight"/>
    <s v="Normal"/>
    <d v="1988-09-15T00:00:00"/>
    <s v="tier - 2"/>
    <s v="tier - 1"/>
    <s v="R1013"/>
    <x v="24"/>
    <n v="5136.75"/>
  </r>
  <r>
    <s v="Id1748"/>
    <s v="Pearson"/>
    <n v="24.13"/>
    <n v="5.2"/>
    <s v="No"/>
    <s v="No"/>
    <s v="No"/>
    <n v="1"/>
    <s v="No"/>
    <s v="Normal weight"/>
    <s v="Normal"/>
    <d v="1987-09-13T00:00:00"/>
    <s v="tier - 1"/>
    <s v="tier - 2"/>
    <s v="R1012"/>
    <x v="38"/>
    <n v="5125.22"/>
  </r>
  <r>
    <s v="Id1749"/>
    <s v="Brian"/>
    <n v="42.13"/>
    <n v="4.54"/>
    <s v="Yes"/>
    <s v="No"/>
    <s v="No"/>
    <n v="1"/>
    <s v="No"/>
    <s v="obesity"/>
    <s v="Normal"/>
    <d v="1988-11-01T00:00:00"/>
    <s v="tier - 2"/>
    <s v="tier - 3"/>
    <s v="R1013"/>
    <x v="24"/>
    <n v="5124.1899999999996"/>
  </r>
  <r>
    <s v="Id1750"/>
    <s v="Brown"/>
    <n v="17.86"/>
    <n v="4.1100000000000003"/>
    <s v="No"/>
    <s v="No"/>
    <s v="No"/>
    <n v="1"/>
    <s v="No"/>
    <s v="Under weight"/>
    <s v="Normal"/>
    <d v="1987-11-18T00:00:00"/>
    <s v="tier - 2"/>
    <s v="tier - 2"/>
    <s v="R1012"/>
    <x v="38"/>
    <n v="5116.5"/>
  </r>
  <r>
    <s v="Id1751"/>
    <s v="Fox"/>
    <n v="32.78"/>
    <n v="4.63"/>
    <s v="No"/>
    <s v="No"/>
    <s v="No"/>
    <n v="0"/>
    <s v="No"/>
    <s v="obesity"/>
    <s v="Normal"/>
    <d v="1999-06-19T00:00:00"/>
    <s v="tier - 2"/>
    <s v="tier - 2"/>
    <s v="R1026"/>
    <x v="35"/>
    <n v="5087.92"/>
  </r>
  <r>
    <s v="Id1752"/>
    <s v="Traver"/>
    <n v="23.9"/>
    <n v="6.06"/>
    <s v="Yes"/>
    <s v="No"/>
    <s v="Yes"/>
    <n v="1"/>
    <s v="No"/>
    <s v="Normal weight"/>
    <s v="Prediabetes"/>
    <d v="1997-07-14T00:00:00"/>
    <s v="tier - 3"/>
    <s v="tier - 2"/>
    <s v="R1011"/>
    <x v="31"/>
    <n v="5080.1000000000004"/>
  </r>
  <r>
    <s v="Id1753"/>
    <s v="Quick"/>
    <n v="15.47"/>
    <n v="8.43"/>
    <s v="No"/>
    <s v="No"/>
    <s v="No"/>
    <n v="0"/>
    <s v="No"/>
    <s v="Under weight"/>
    <s v="Diabetes"/>
    <d v="1978-11-22T00:00:00"/>
    <s v="tier - 2"/>
    <s v="tier - 3"/>
    <s v="R1012"/>
    <x v="9"/>
    <n v="5077.1899999999996"/>
  </r>
  <r>
    <s v="Id1754"/>
    <s v="Scott"/>
    <n v="28.54"/>
    <n v="5.51"/>
    <s v="No"/>
    <s v="No"/>
    <s v="Yes"/>
    <n v="1"/>
    <s v="No"/>
    <s v="Over weight"/>
    <s v="Normal"/>
    <d v="1993-06-11T00:00:00"/>
    <s v="tier - 2"/>
    <s v="tier - 1"/>
    <s v="R1021"/>
    <x v="21"/>
    <n v="5059.5600000000004"/>
  </r>
  <r>
    <s v="Id1755"/>
    <s v="Theriot"/>
    <n v="18.54"/>
    <n v="4.95"/>
    <s v="No"/>
    <s v="No"/>
    <s v="No"/>
    <n v="0"/>
    <s v="No"/>
    <s v="Normal weight"/>
    <s v="Normal"/>
    <d v="1980-09-07T00:00:00"/>
    <s v="tier - 2"/>
    <s v="tier - 2"/>
    <s v="R1013"/>
    <x v="26"/>
    <n v="5054.05"/>
  </r>
  <r>
    <s v="Id1756"/>
    <s v="Michalis"/>
    <n v="32.18"/>
    <n v="6.44"/>
    <s v="Yes"/>
    <s v="No"/>
    <s v="Yes"/>
    <n v="1"/>
    <s v="No"/>
    <s v="obesity"/>
    <s v="Diabetes"/>
    <d v="1997-07-29T00:00:00"/>
    <s v="tier - 2"/>
    <s v="tier - 2"/>
    <s v="R1012"/>
    <x v="31"/>
    <n v="5045.1499999999996"/>
  </r>
  <r>
    <s v="Id1757"/>
    <s v="Hall"/>
    <n v="37.380000000000003"/>
    <n v="6.05"/>
    <s v="Yes"/>
    <s v="No"/>
    <s v="No"/>
    <n v="0"/>
    <s v="No"/>
    <s v="obesity"/>
    <s v="Prediabetes"/>
    <d v="2001-10-16T00:00:00"/>
    <s v="tier - 2"/>
    <s v="tier - 3"/>
    <s v="R1011"/>
    <x v="47"/>
    <n v="5043.13"/>
  </r>
  <r>
    <s v="Id1758"/>
    <s v="Tjong Clemons"/>
    <n v="31.12"/>
    <n v="4.76"/>
    <s v="Yes"/>
    <s v="No"/>
    <s v="Yes"/>
    <n v="1"/>
    <s v="No"/>
    <s v="obesity"/>
    <s v="Normal"/>
    <d v="1997-12-04T00:00:00"/>
    <s v="tier - 2"/>
    <s v="tier - 2"/>
    <s v="R1025"/>
    <x v="31"/>
    <n v="5038.57"/>
  </r>
  <r>
    <s v="Id1759"/>
    <s v="Palma"/>
    <n v="22.01"/>
    <n v="6.72"/>
    <s v="Yes"/>
    <s v="No"/>
    <s v="No"/>
    <n v="1"/>
    <s v="No"/>
    <s v="Normal weight"/>
    <s v="Diabetes"/>
    <d v="1986-06-29T00:00:00"/>
    <s v="tier - 2"/>
    <s v="tier - 2"/>
    <s v="R1013"/>
    <x v="27"/>
    <n v="5034.1000000000004"/>
  </r>
  <r>
    <s v="Id1760"/>
    <s v="Takaoka"/>
    <n v="27.645"/>
    <n v="5.7"/>
    <s v="No"/>
    <s v="No"/>
    <s v="No"/>
    <n v="0"/>
    <s v="No"/>
    <s v="Over weight"/>
    <s v="Prediabetes"/>
    <d v="1991-09-10T00:00:00"/>
    <s v="tier - 3"/>
    <s v="tier - 1"/>
    <s v="R1016"/>
    <x v="42"/>
    <n v="5031.2700000000004"/>
  </r>
  <r>
    <s v="Id1761"/>
    <s v="Sherman"/>
    <n v="29.64"/>
    <n v="5.31"/>
    <s v="Yes"/>
    <s v="No"/>
    <s v="No"/>
    <n v="0"/>
    <s v="No"/>
    <s v="Over weight"/>
    <s v="Normal"/>
    <d v="1985-12-28T00:00:00"/>
    <s v="tier - 1"/>
    <s v="tier - 2"/>
    <s v="R1012"/>
    <x v="18"/>
    <n v="5028.1499999999996"/>
  </r>
  <r>
    <s v="Id1762"/>
    <s v="Andre"/>
    <n v="33.700000000000003"/>
    <n v="4.32"/>
    <s v="Yes"/>
    <s v="No"/>
    <s v="No"/>
    <n v="1"/>
    <s v="No"/>
    <s v="obesity"/>
    <s v="Normal"/>
    <d v="1988-11-09T00:00:00"/>
    <s v="tier - 2"/>
    <s v="tier - 3"/>
    <s v="R1011"/>
    <x v="24"/>
    <n v="5012.47"/>
  </r>
  <r>
    <s v="Id1763"/>
    <s v="Switt"/>
    <n v="27.5"/>
    <n v="4.2300000000000004"/>
    <s v="Yes"/>
    <s v="No"/>
    <s v="No"/>
    <n v="1"/>
    <s v="No"/>
    <s v="Over weight"/>
    <s v="Normal"/>
    <d v="1988-07-08T00:00:00"/>
    <s v="tier - 2"/>
    <s v="tier - 3"/>
    <s v="R1011"/>
    <x v="24"/>
    <n v="5003.8500000000004"/>
  </r>
  <r>
    <s v="Id1764"/>
    <s v="Erickson"/>
    <n v="16.12"/>
    <n v="6.09"/>
    <s v="No"/>
    <s v="No"/>
    <s v="No"/>
    <n v="0"/>
    <s v="No"/>
    <s v="Under weight"/>
    <s v="Prediabetes"/>
    <d v="1977-06-09T00:00:00"/>
    <s v="tier - 2"/>
    <s v="tier - 3"/>
    <s v="R1013"/>
    <x v="1"/>
    <n v="5003.7700000000004"/>
  </r>
  <r>
    <s v="Id1765"/>
    <s v="Miller"/>
    <n v="26.73"/>
    <n v="4.74"/>
    <s v="Yes"/>
    <s v="No"/>
    <s v="No"/>
    <n v="1"/>
    <s v="No"/>
    <s v="Over weight"/>
    <s v="Normal"/>
    <d v="1988-09-04T00:00:00"/>
    <s v="tier - 2"/>
    <s v="tier - 2"/>
    <s v="R1013"/>
    <x v="24"/>
    <n v="5002.78"/>
  </r>
  <r>
    <s v="Id1766"/>
    <s v="Whitbeck"/>
    <n v="37.25"/>
    <n v="6.23"/>
    <s v="Yes"/>
    <s v="No"/>
    <s v="No"/>
    <n v="0"/>
    <s v="No"/>
    <s v="obesity"/>
    <s v="Prediabetes"/>
    <d v="2001-10-05T00:00:00"/>
    <s v="tier - 2"/>
    <s v="tier - 2"/>
    <s v="R1011"/>
    <x v="47"/>
    <n v="4999.04"/>
  </r>
  <r>
    <s v="Id1767"/>
    <s v="Auer"/>
    <n v="23.56"/>
    <n v="5.45"/>
    <s v="Yes"/>
    <s v="No"/>
    <s v="No"/>
    <n v="1"/>
    <s v="No"/>
    <s v="Normal weight"/>
    <s v="Normal"/>
    <d v="1988-06-24T00:00:00"/>
    <s v="tier - 2"/>
    <s v="tier - 3"/>
    <s v="R1024"/>
    <x v="24"/>
    <n v="4992.38"/>
  </r>
  <r>
    <s v="Id1768"/>
    <s v="Attar"/>
    <n v="15.84"/>
    <n v="10.34"/>
    <s v="No"/>
    <s v="No"/>
    <s v="No"/>
    <n v="2"/>
    <s v="No"/>
    <s v="Under weight"/>
    <s v="Diabetes"/>
    <d v="1973-11-07T00:00:00"/>
    <s v="tier - 2"/>
    <s v="tier - 3"/>
    <s v="R1013"/>
    <x v="30"/>
    <n v="4985.22"/>
  </r>
  <r>
    <s v="Id1769"/>
    <s v="Misuraca"/>
    <n v="36.630000000000003"/>
    <n v="5.15"/>
    <s v="No"/>
    <s v="No"/>
    <s v="No"/>
    <n v="0"/>
    <s v="No"/>
    <s v="obesity"/>
    <s v="Normal"/>
    <d v="1991-08-30T00:00:00"/>
    <s v="tier - 2"/>
    <s v="tier - 1"/>
    <s v="R1013"/>
    <x v="42"/>
    <n v="4949.76"/>
  </r>
  <r>
    <s v="Id1770"/>
    <s v="Spannaus"/>
    <n v="16.47"/>
    <n v="11.72"/>
    <s v="No"/>
    <s v="No"/>
    <s v="No"/>
    <n v="0"/>
    <s v="No"/>
    <s v="Under weight"/>
    <s v="Diabetes"/>
    <d v="1974-06-26T00:00:00"/>
    <s v="tier - 2"/>
    <s v="tier - 2"/>
    <s v="R1013"/>
    <x v="20"/>
    <n v="4942.0600000000004"/>
  </r>
  <r>
    <s v="Id1771"/>
    <s v="Tarbiat"/>
    <n v="25.8"/>
    <n v="5.29"/>
    <s v="No"/>
    <s v="No"/>
    <s v="No"/>
    <n v="0"/>
    <s v="No"/>
    <s v="Over weight"/>
    <s v="Normal"/>
    <d v="1991-11-27T00:00:00"/>
    <s v="tier - 2"/>
    <s v="tier - 3"/>
    <s v="R1011"/>
    <x v="42"/>
    <n v="4934.71"/>
  </r>
  <r>
    <s v="Id1772"/>
    <s v="Pulkkinen"/>
    <n v="23.6"/>
    <n v="4.33"/>
    <s v="No"/>
    <s v="No"/>
    <s v="No"/>
    <n v="0"/>
    <s v="No"/>
    <s v="Normal weight"/>
    <s v="Normal"/>
    <d v="1991-08-23T00:00:00"/>
    <s v="tier - 2"/>
    <s v="tier - 3"/>
    <s v="R1011"/>
    <x v="42"/>
    <n v="4931.6499999999996"/>
  </r>
  <r>
    <s v="Id1773"/>
    <s v="Trnovcova"/>
    <n v="32.11"/>
    <n v="6.24"/>
    <s v="No"/>
    <s v="No"/>
    <s v="Yes"/>
    <n v="1"/>
    <s v="No"/>
    <s v="obesity"/>
    <s v="Prediabetes"/>
    <d v="1993-08-10T00:00:00"/>
    <s v="tier - 2"/>
    <s v="tier - 2"/>
    <s v="R1012"/>
    <x v="21"/>
    <n v="4922.92"/>
  </r>
  <r>
    <s v="Id1774"/>
    <s v="Anthony"/>
    <n v="30.114999999999998"/>
    <n v="11.61"/>
    <s v="No"/>
    <s v="No"/>
    <s v="No"/>
    <n v="0"/>
    <s v="No"/>
    <s v="obesity"/>
    <s v="Diabetes"/>
    <d v="2002-08-21T00:00:00"/>
    <s v="tier - 2"/>
    <s v="tier - 1"/>
    <s v="R1017"/>
    <x v="43"/>
    <n v="4915.0600000000004"/>
  </r>
  <r>
    <s v="Id1775"/>
    <s v="Hetrick"/>
    <n v="20.28"/>
    <n v="11.07"/>
    <s v="Yes"/>
    <s v="No"/>
    <s v="No"/>
    <n v="0"/>
    <s v="No"/>
    <s v="Normal weight"/>
    <s v="Diabetes"/>
    <d v="1981-10-18T00:00:00"/>
    <s v="tier - 2"/>
    <s v="tier - 3"/>
    <s v="R1013"/>
    <x v="36"/>
    <n v="4911.8900000000003"/>
  </r>
  <r>
    <s v="Id1776"/>
    <s v="Stern"/>
    <n v="20.234999999999999"/>
    <n v="5.19"/>
    <s v="No"/>
    <s v="No"/>
    <s v="Yes"/>
    <n v="1"/>
    <s v="No"/>
    <s v="Normal weight"/>
    <s v="Normal"/>
    <d v="1993-07-10T00:00:00"/>
    <s v="tier - 2"/>
    <s v="tier - 1"/>
    <s v="R1012"/>
    <x v="21"/>
    <n v="4906.41"/>
  </r>
  <r>
    <s v="Id1777"/>
    <s v="Newman"/>
    <n v="25.27"/>
    <n v="5.7"/>
    <s v="Yes"/>
    <s v="No"/>
    <s v="No"/>
    <n v="1"/>
    <s v="No"/>
    <s v="Over weight"/>
    <s v="Prediabetes"/>
    <d v="1988-09-23T00:00:00"/>
    <s v="tier - 3"/>
    <s v="tier - 3"/>
    <s v="R1012"/>
    <x v="24"/>
    <n v="4894.75"/>
  </r>
  <r>
    <s v="Id1778"/>
    <s v="Reasoner"/>
    <n v="24.24"/>
    <n v="6.15"/>
    <s v="No"/>
    <s v="No"/>
    <s v="No"/>
    <n v="0"/>
    <s v="No"/>
    <s v="Normal weight"/>
    <s v="Prediabetes"/>
    <d v="1990-11-28T00:00:00"/>
    <s v="tier - 2"/>
    <s v="tier - 3"/>
    <s v="R1013"/>
    <x v="3"/>
    <n v="4894.3900000000003"/>
  </r>
  <r>
    <s v="Id1779"/>
    <s v="Mone"/>
    <n v="35.75"/>
    <n v="5.07"/>
    <s v="No"/>
    <s v="No"/>
    <s v="No"/>
    <n v="0"/>
    <s v="No"/>
    <s v="obesity"/>
    <s v="Normal"/>
    <d v="1989-07-10T00:00:00"/>
    <s v="tier - 3"/>
    <s v="tier - 2"/>
    <s v="R1013"/>
    <x v="4"/>
    <n v="4890"/>
  </r>
  <r>
    <s v="Id1780"/>
    <s v="Powers"/>
    <n v="29.92"/>
    <n v="10.97"/>
    <s v="Yes"/>
    <s v="No"/>
    <s v="No"/>
    <n v="1"/>
    <s v="No"/>
    <s v="obesity"/>
    <s v="Diabetes"/>
    <d v="1986-10-27T00:00:00"/>
    <s v="tier - 2"/>
    <s v="tier - 1"/>
    <s v="R1013"/>
    <x v="27"/>
    <n v="4889.04"/>
  </r>
  <r>
    <s v="Id1781"/>
    <s v="Ulery"/>
    <n v="26.2"/>
    <n v="10.93"/>
    <s v="Yes"/>
    <s v="No"/>
    <s v="No"/>
    <n v="1"/>
    <s v="No"/>
    <s v="Over weight"/>
    <s v="Diabetes"/>
    <d v="1986-12-23T00:00:00"/>
    <s v="tier - 2"/>
    <s v="tier - 1"/>
    <s v="R1011"/>
    <x v="27"/>
    <n v="4883.87"/>
  </r>
  <r>
    <s v="Id1782"/>
    <s v="Haines"/>
    <n v="26.695"/>
    <n v="4.21"/>
    <s v="Yes"/>
    <s v="No"/>
    <s v="Yes"/>
    <n v="1"/>
    <s v="No"/>
    <s v="Over weight"/>
    <s v="Normal"/>
    <d v="1997-09-29T00:00:00"/>
    <s v="tier - 2"/>
    <s v="tier - 3"/>
    <s v="R1012"/>
    <x v="31"/>
    <n v="4877.9799999999996"/>
  </r>
  <r>
    <s v="Id1783"/>
    <s v="Airoldi"/>
    <n v="23.16"/>
    <n v="5.5"/>
    <s v="No"/>
    <s v="No"/>
    <s v="No"/>
    <n v="0"/>
    <s v="No"/>
    <s v="Normal weight"/>
    <s v="Normal"/>
    <d v="1989-09-01T00:00:00"/>
    <s v="tier - 2"/>
    <s v="tier - 3"/>
    <s v="R1011"/>
    <x v="4"/>
    <n v="4859.8900000000003"/>
  </r>
  <r>
    <s v="Id1784"/>
    <s v="Mattis"/>
    <n v="32.585000000000001"/>
    <n v="4.93"/>
    <s v="Yes"/>
    <s v="No"/>
    <s v="No"/>
    <n v="1"/>
    <s v="No"/>
    <s v="obesity"/>
    <s v="Normal"/>
    <d v="1995-12-27T00:00:00"/>
    <s v="tier - 2"/>
    <s v="tier - 3"/>
    <s v="R1017"/>
    <x v="40"/>
    <n v="4846.92"/>
  </r>
  <r>
    <s v="Id1785"/>
    <s v="Cho"/>
    <n v="33.97"/>
    <n v="5.6"/>
    <s v="Yes"/>
    <s v="No"/>
    <s v="No"/>
    <n v="0"/>
    <s v="No"/>
    <s v="obesity"/>
    <s v="Normal"/>
    <d v="2001-06-07T00:00:00"/>
    <s v="tier - 2"/>
    <s v="tier - 3"/>
    <s v="R1021"/>
    <x v="47"/>
    <n v="4846.53"/>
  </r>
  <r>
    <s v="Id1786"/>
    <s v="Reumann"/>
    <n v="16.57"/>
    <n v="9.99"/>
    <s v="No"/>
    <s v="No"/>
    <s v="No"/>
    <n v="0"/>
    <s v="No"/>
    <s v="Under weight"/>
    <s v="Diabetes"/>
    <d v="1974-09-11T00:00:00"/>
    <s v="tier - 2"/>
    <s v="tier - 2"/>
    <s v="R1013"/>
    <x v="20"/>
    <n v="4844.67"/>
  </r>
  <r>
    <s v="Id1787"/>
    <s v="Cooper"/>
    <n v="17.55"/>
    <n v="5.93"/>
    <s v="No"/>
    <s v="No"/>
    <s v="Yes"/>
    <n v="1"/>
    <s v="No"/>
    <s v="Under weight"/>
    <s v="Prediabetes"/>
    <d v="1979-12-13T00:00:00"/>
    <s v="tier - 2"/>
    <s v="tier - 3"/>
    <s v="R1013"/>
    <x v="19"/>
    <n v="4843.79"/>
  </r>
  <r>
    <s v="Id1788"/>
    <s v="Kennedy"/>
    <n v="29.41"/>
    <n v="6.29"/>
    <s v="Yes"/>
    <s v="No"/>
    <s v="No"/>
    <n v="1"/>
    <s v="No"/>
    <s v="Over weight"/>
    <s v="Prediabetes"/>
    <d v="1995-09-29T00:00:00"/>
    <s v="tier - 2"/>
    <s v="tier - 1"/>
    <s v="R1021"/>
    <x v="40"/>
    <n v="4840.95"/>
  </r>
  <r>
    <s v="Id1789"/>
    <s v="Cichon"/>
    <n v="17.91"/>
    <n v="5.65"/>
    <s v="No"/>
    <s v="No"/>
    <s v="No"/>
    <n v="1"/>
    <s v="No"/>
    <s v="Under weight"/>
    <s v="Normal"/>
    <d v="1984-10-15T00:00:00"/>
    <s v="tier - 2"/>
    <s v="tier - 1"/>
    <s v="R1012"/>
    <x v="32"/>
    <n v="4839.18"/>
  </r>
  <r>
    <s v="Id1790"/>
    <s v="Maroevic"/>
    <n v="31.57"/>
    <n v="6.15"/>
    <s v="No"/>
    <s v="No"/>
    <s v="No"/>
    <n v="1"/>
    <s v="No"/>
    <s v="obesity"/>
    <s v="Prediabetes"/>
    <d v="1992-09-10T00:00:00"/>
    <s v="tier - 3"/>
    <s v="tier - 2"/>
    <s v="R1013"/>
    <x v="34"/>
    <n v="4837.58"/>
  </r>
  <r>
    <s v="Id1791"/>
    <s v="Martin"/>
    <n v="33.18"/>
    <n v="5.22"/>
    <s v="No"/>
    <s v="yes"/>
    <s v="No"/>
    <n v="1"/>
    <s v="No"/>
    <s v="obesity"/>
    <s v="Normal"/>
    <d v="2000-12-11T00:00:00"/>
    <s v="tier - 2"/>
    <s v="tier - 2"/>
    <s v="R1021"/>
    <x v="22"/>
    <n v="4835.43"/>
  </r>
  <r>
    <s v="Id1792"/>
    <s v="Schulz"/>
    <n v="37"/>
    <n v="11.66"/>
    <s v="No"/>
    <s v="No"/>
    <s v="No"/>
    <n v="0"/>
    <s v="No"/>
    <s v="obesity"/>
    <s v="Diabetes"/>
    <d v="2002-06-27T00:00:00"/>
    <s v="tier - 2"/>
    <s v="tier - 1"/>
    <s v="R1011"/>
    <x v="43"/>
    <n v="4830.63"/>
  </r>
  <r>
    <s v="Id1793"/>
    <s v="Capriolo"/>
    <n v="18.905000000000001"/>
    <n v="4.91"/>
    <s v="Yes"/>
    <s v="No"/>
    <s v="No"/>
    <n v="1"/>
    <s v="No"/>
    <s v="Normal weight"/>
    <s v="Normal"/>
    <d v="1995-12-01T00:00:00"/>
    <s v="tier - 1"/>
    <s v="tier - 2"/>
    <s v="UNKNOWN"/>
    <x v="40"/>
    <n v="4827.8999999999996"/>
  </r>
  <r>
    <s v="Id1794"/>
    <s v="Borleis"/>
    <n v="20.03"/>
    <n v="9.25"/>
    <s v="Yes"/>
    <s v="No"/>
    <s v="No"/>
    <n v="0"/>
    <s v="No"/>
    <s v="Normal weight"/>
    <s v="Diabetes"/>
    <d v="1981-07-03T00:00:00"/>
    <s v="tier - 2"/>
    <s v="tier - 1"/>
    <s v="R1013"/>
    <x v="36"/>
    <n v="4827.1000000000004"/>
  </r>
  <r>
    <s v="Id1795"/>
    <s v="Kramer"/>
    <n v="16.7"/>
    <n v="11.48"/>
    <s v="No"/>
    <s v="No"/>
    <s v="No"/>
    <n v="0"/>
    <s v="No"/>
    <s v="Under weight"/>
    <s v="Diabetes"/>
    <d v="1978-10-03T00:00:00"/>
    <s v="tier - 2"/>
    <s v="tier - 3"/>
    <s v="R1013"/>
    <x v="9"/>
    <n v="4812.34"/>
  </r>
  <r>
    <s v="Id1796"/>
    <s v="Conrad"/>
    <n v="39.82"/>
    <n v="6.06"/>
    <s v="No"/>
    <s v="No"/>
    <s v="No"/>
    <n v="0"/>
    <s v="No"/>
    <s v="obesity"/>
    <s v="Prediabetes"/>
    <d v="1989-12-16T00:00:00"/>
    <s v="tier - 2"/>
    <s v="tier - 1"/>
    <s v="R1013"/>
    <x v="4"/>
    <n v="4795.66"/>
  </r>
  <r>
    <s v="Id1797"/>
    <s v="Karakoyunlu"/>
    <n v="22.04"/>
    <n v="5.86"/>
    <s v="No"/>
    <s v="No"/>
    <s v="No"/>
    <n v="1"/>
    <s v="No"/>
    <s v="Normal weight"/>
    <s v="Prediabetes"/>
    <d v="1987-06-22T00:00:00"/>
    <s v="tier - 2"/>
    <s v="tier - 3"/>
    <s v="R1013"/>
    <x v="38"/>
    <n v="4787.42"/>
  </r>
  <r>
    <s v="Id1798"/>
    <s v="Desrosiers"/>
    <n v="28.27"/>
    <n v="5.33"/>
    <s v="No"/>
    <s v="No"/>
    <s v="No"/>
    <n v="0"/>
    <s v="No"/>
    <s v="Over weight"/>
    <s v="Normal"/>
    <d v="1989-12-09T00:00:00"/>
    <s v="tier - 2"/>
    <s v="tier - 3"/>
    <s v="R1013"/>
    <x v="4"/>
    <n v="4779.6000000000004"/>
  </r>
  <r>
    <s v="Id1799"/>
    <s v="O'Mara"/>
    <n v="18.5"/>
    <n v="5.33"/>
    <s v="No"/>
    <s v="No"/>
    <s v="No"/>
    <n v="0"/>
    <s v="No"/>
    <s v="Normal weight"/>
    <s v="Normal"/>
    <d v="1989-08-01T00:00:00"/>
    <s v="tier - 2"/>
    <s v="tier - 3"/>
    <s v="R1011"/>
    <x v="4"/>
    <n v="4766.0200000000004"/>
  </r>
  <r>
    <s v="Id1800"/>
    <s v="Shabot Marcos"/>
    <n v="38.6"/>
    <n v="6.02"/>
    <s v="No"/>
    <s v="No"/>
    <s v="No"/>
    <n v="1"/>
    <s v="No"/>
    <s v="obesity"/>
    <s v="Prediabetes"/>
    <d v="1987-09-27T00:00:00"/>
    <s v="tier - 3"/>
    <s v="tier - 3"/>
    <s v="R1011"/>
    <x v="38"/>
    <n v="4762.33"/>
  </r>
  <r>
    <s v="Id1801"/>
    <s v="Comment"/>
    <n v="43.12"/>
    <n v="6.25"/>
    <s v="No"/>
    <s v="No"/>
    <s v="No"/>
    <n v="1"/>
    <s v="No"/>
    <s v="obesity"/>
    <s v="Prediabetes"/>
    <d v="1992-08-16T00:00:00"/>
    <s v="tier - 2"/>
    <s v="tier - 3"/>
    <s v="R1013"/>
    <x v="34"/>
    <n v="4753.6400000000003"/>
  </r>
  <r>
    <s v="Id1802"/>
    <s v="Moss"/>
    <n v="30.5"/>
    <n v="4.8099999999999996"/>
    <s v="No"/>
    <s v="No"/>
    <s v="No"/>
    <n v="1"/>
    <s v="No"/>
    <s v="obesity"/>
    <s v="Normal"/>
    <d v="1987-11-22T00:00:00"/>
    <s v="tier - 3"/>
    <s v="tier - 1"/>
    <s v="R1011"/>
    <x v="38"/>
    <n v="4751.07"/>
  </r>
  <r>
    <s v="Id1803"/>
    <s v="Guzman"/>
    <n v="27.61"/>
    <n v="4.5999999999999996"/>
    <s v="No"/>
    <s v="No"/>
    <s v="No"/>
    <n v="1"/>
    <s v="No"/>
    <s v="Over weight"/>
    <s v="Normal"/>
    <d v="1987-09-02T00:00:00"/>
    <s v="tier - 2"/>
    <s v="tier - 2"/>
    <s v="R1013"/>
    <x v="38"/>
    <n v="4747.05"/>
  </r>
  <r>
    <s v="Id1804"/>
    <s v="Cox"/>
    <n v="27.1"/>
    <n v="5.08"/>
    <s v="No"/>
    <s v="No"/>
    <s v="No"/>
    <n v="1"/>
    <s v="No"/>
    <s v="Over weight"/>
    <s v="Normal"/>
    <d v="1987-06-05T00:00:00"/>
    <s v="tier - 2"/>
    <s v="tier - 2"/>
    <s v="R1011"/>
    <x v="27"/>
    <n v="4746.34"/>
  </r>
  <r>
    <s v="Id1805"/>
    <s v="Clash"/>
    <n v="35.93"/>
    <n v="5.43"/>
    <s v="No"/>
    <s v="yes"/>
    <s v="No"/>
    <n v="1"/>
    <s v="No"/>
    <s v="obesity"/>
    <s v="Normal"/>
    <d v="2004-11-24T00:00:00"/>
    <s v="tier - 2"/>
    <s v="tier - 3"/>
    <s v="R1021"/>
    <x v="41"/>
    <n v="4740.78"/>
  </r>
  <r>
    <s v="Id1806"/>
    <s v="Blankenship"/>
    <n v="32.68"/>
    <n v="5.44"/>
    <s v="No"/>
    <s v="No"/>
    <s v="No"/>
    <n v="0"/>
    <s v="No"/>
    <s v="obesity"/>
    <s v="Normal"/>
    <d v="1991-10-12T00:00:00"/>
    <s v="tier - 2"/>
    <s v="tier - 3"/>
    <s v="R1012"/>
    <x v="42"/>
    <n v="4738.2700000000004"/>
  </r>
  <r>
    <s v="Id1807"/>
    <s v="Lloyd"/>
    <n v="20.74"/>
    <n v="11.69"/>
    <s v="Yes"/>
    <s v="No"/>
    <s v="No"/>
    <n v="1"/>
    <s v="No"/>
    <s v="Normal weight"/>
    <s v="Diabetes"/>
    <d v="1986-09-05T00:00:00"/>
    <s v="tier - 2"/>
    <s v="tier - 1"/>
    <s v="R1013"/>
    <x v="27"/>
    <n v="4734.6400000000003"/>
  </r>
  <r>
    <s v="Id1808"/>
    <s v="Kong"/>
    <n v="15.57"/>
    <n v="6.07"/>
    <s v="No"/>
    <s v="No"/>
    <s v="No"/>
    <n v="0"/>
    <s v="No"/>
    <s v="Under weight"/>
    <s v="Prediabetes"/>
    <d v="1980-07-02T00:00:00"/>
    <s v="tier - 2"/>
    <s v="tier - 3"/>
    <s v="R1012"/>
    <x v="26"/>
    <n v="4728.71"/>
  </r>
  <r>
    <s v="Id1809"/>
    <s v="Benson"/>
    <n v="23.844999999999999"/>
    <n v="4.3600000000000003"/>
    <s v="No"/>
    <s v="No"/>
    <s v="No"/>
    <n v="0"/>
    <s v="No"/>
    <s v="Normal weight"/>
    <s v="Normal"/>
    <d v="1994-08-12T00:00:00"/>
    <s v="tier - 2"/>
    <s v="tier - 1"/>
    <s v="R1012"/>
    <x v="6"/>
    <n v="4719.74"/>
  </r>
  <r>
    <s v="Id1810"/>
    <s v="Huntington"/>
    <n v="22.895"/>
    <n v="5.24"/>
    <s v="No"/>
    <s v="No"/>
    <s v="No"/>
    <n v="1"/>
    <s v="No"/>
    <s v="Normal weight"/>
    <s v="Normal"/>
    <d v="1992-09-28T00:00:00"/>
    <s v="tier - 2"/>
    <s v="tier - 2"/>
    <s v="R1024"/>
    <x v="34"/>
    <n v="4719.5200000000004"/>
  </r>
  <r>
    <s v="Id1811"/>
    <s v="Kendall"/>
    <n v="21.945"/>
    <n v="5.37"/>
    <s v="No"/>
    <s v="No"/>
    <s v="No"/>
    <n v="1"/>
    <s v="No"/>
    <s v="Normal weight"/>
    <s v="Normal"/>
    <d v="1992-10-09T00:00:00"/>
    <s v="tier - 2"/>
    <s v="tier - 3"/>
    <s v="R1024"/>
    <x v="34"/>
    <n v="4718.2"/>
  </r>
  <r>
    <s v="Id1812"/>
    <s v="Gast"/>
    <n v="19.47"/>
    <n v="6.6"/>
    <s v="Yes"/>
    <s v="No"/>
    <s v="No"/>
    <n v="0"/>
    <s v="No"/>
    <s v="Normal weight"/>
    <s v="Diabetes"/>
    <d v="1981-08-12T00:00:00"/>
    <s v="tier - 2"/>
    <s v="tier - 3"/>
    <s v="R1011"/>
    <x v="36"/>
    <n v="4712.12"/>
  </r>
  <r>
    <s v="Id1813"/>
    <s v="Scanlin"/>
    <n v="15.61"/>
    <n v="5.77"/>
    <s v="No"/>
    <s v="No"/>
    <s v="No"/>
    <n v="0"/>
    <s v="No"/>
    <s v="Under weight"/>
    <s v="Prediabetes"/>
    <d v="1977-12-04T00:00:00"/>
    <s v="tier - 2"/>
    <s v="tier - 3"/>
    <s v="R1013"/>
    <x v="1"/>
    <n v="4699.47"/>
  </r>
  <r>
    <s v="Id1814"/>
    <s v="Philbrook"/>
    <n v="28.6"/>
    <n v="6.08"/>
    <s v="No"/>
    <s v="No"/>
    <s v="Yes"/>
    <n v="1"/>
    <s v="No"/>
    <s v="Over weight"/>
    <s v="Prediabetes"/>
    <d v="2003-06-22T00:00:00"/>
    <s v="tier - 2"/>
    <s v="tier - 3"/>
    <s v="R1011"/>
    <x v="39"/>
    <n v="4687.8"/>
  </r>
  <r>
    <s v="Id1815"/>
    <s v="Cowan"/>
    <n v="46.53"/>
    <n v="4.16"/>
    <s v="No"/>
    <s v="No"/>
    <s v="No"/>
    <n v="0"/>
    <s v="No"/>
    <s v="obesity"/>
    <s v="Normal"/>
    <d v="1990-09-04T00:00:00"/>
    <s v="tier - 3"/>
    <s v="tier - 3"/>
    <s v="R1013"/>
    <x v="3"/>
    <n v="4686.3900000000003"/>
  </r>
  <r>
    <s v="Id1816"/>
    <s v="Sousa"/>
    <n v="34.99"/>
    <n v="5.0999999999999996"/>
    <s v="No"/>
    <s v="No"/>
    <s v="Yes"/>
    <n v="1"/>
    <s v="No"/>
    <s v="obesity"/>
    <s v="Normal"/>
    <d v="2003-10-04T00:00:00"/>
    <s v="tier - 2"/>
    <s v="tier - 1"/>
    <s v="R1021"/>
    <x v="39"/>
    <n v="4678.8"/>
  </r>
  <r>
    <s v="Id1817"/>
    <s v="Stanton"/>
    <n v="17.05"/>
    <n v="5.3"/>
    <s v="No"/>
    <s v="No"/>
    <s v="Yes"/>
    <n v="1"/>
    <s v="No"/>
    <s v="Under weight"/>
    <s v="Normal"/>
    <d v="1979-10-18T00:00:00"/>
    <s v="tier - 2"/>
    <s v="tier - 1"/>
    <s v="R1013"/>
    <x v="19"/>
    <n v="4674.2"/>
  </r>
  <r>
    <s v="Id1818"/>
    <s v="Mollak"/>
    <n v="37.18"/>
    <n v="4.9000000000000004"/>
    <s v="No"/>
    <s v="No"/>
    <s v="No"/>
    <n v="0"/>
    <s v="No"/>
    <s v="obesity"/>
    <s v="Normal"/>
    <d v="1990-07-13T00:00:00"/>
    <s v="tier - 2"/>
    <s v="tier - 1"/>
    <s v="R1013"/>
    <x v="3"/>
    <n v="4673.3900000000003"/>
  </r>
  <r>
    <s v="Id1819"/>
    <s v="Bell"/>
    <n v="35.200000000000003"/>
    <n v="5.55"/>
    <s v="No"/>
    <s v="No"/>
    <s v="No"/>
    <n v="0"/>
    <s v="No"/>
    <s v="obesity"/>
    <s v="Normal"/>
    <d v="1990-09-26T00:00:00"/>
    <s v="tier - 2"/>
    <s v="tier - 2"/>
    <s v="R1011"/>
    <x v="3"/>
    <n v="4670.6400000000003"/>
  </r>
  <r>
    <s v="Id1820"/>
    <s v="Weston"/>
    <n v="37.335000000000001"/>
    <n v="4.95"/>
    <s v="No"/>
    <s v="No"/>
    <s v="No"/>
    <n v="0"/>
    <s v="No"/>
    <s v="obesity"/>
    <s v="Normal"/>
    <d v="1990-08-05T00:00:00"/>
    <s v="tier - 3"/>
    <s v="tier - 3"/>
    <s v="R1016"/>
    <x v="3"/>
    <n v="4667.6099999999997"/>
  </r>
  <r>
    <s v="Id1821"/>
    <s v="Rabuzzi"/>
    <n v="27.265000000000001"/>
    <n v="6.46"/>
    <s v="Yes"/>
    <s v="No"/>
    <s v="No"/>
    <n v="0"/>
    <s v="No"/>
    <s v="Over weight"/>
    <s v="Diabetes"/>
    <d v="1996-10-25T00:00:00"/>
    <s v="tier - 2"/>
    <s v="tier - 1"/>
    <s v="R1017"/>
    <x v="45"/>
    <n v="4661.29"/>
  </r>
  <r>
    <s v="Id1822"/>
    <s v="Hendrix"/>
    <n v="30.8"/>
    <n v="4.9000000000000004"/>
    <s v="Yes"/>
    <s v="No"/>
    <s v="No"/>
    <n v="0"/>
    <s v="No"/>
    <s v="obesity"/>
    <s v="Normal"/>
    <d v="1985-06-22T00:00:00"/>
    <s v="tier - 1"/>
    <s v="tier - 1"/>
    <s v="R1011"/>
    <x v="18"/>
    <n v="4646.76"/>
  </r>
  <r>
    <s v="Id1823"/>
    <s v="Van Nielen"/>
    <n v="30.21"/>
    <n v="5.21"/>
    <s v="No"/>
    <s v="No"/>
    <s v="No"/>
    <n v="1"/>
    <s v="No"/>
    <s v="obesity"/>
    <s v="Normal"/>
    <d v="1998-06-29T00:00:00"/>
    <s v="tier - 2"/>
    <s v="tier - 1"/>
    <s v="R1012"/>
    <x v="44"/>
    <n v="4618.08"/>
  </r>
  <r>
    <s v="Id1824"/>
    <s v="Blanton"/>
    <n v="35.340000000000003"/>
    <n v="4.13"/>
    <s v="No"/>
    <s v="yes"/>
    <s v="No"/>
    <n v="1"/>
    <s v="No"/>
    <s v="obesity"/>
    <s v="Normal"/>
    <d v="2000-07-02T00:00:00"/>
    <s v="tier - 2"/>
    <s v="tier - 3"/>
    <s v="R1011"/>
    <x v="22"/>
    <n v="4608.03"/>
  </r>
  <r>
    <s v="Id1825"/>
    <s v="Schout"/>
    <n v="26.695"/>
    <n v="5.28"/>
    <s v="No"/>
    <s v="No"/>
    <s v="No"/>
    <n v="0"/>
    <s v="No"/>
    <s v="Over weight"/>
    <s v="Normal"/>
    <d v="1989-09-18T00:00:00"/>
    <s v="tier - 2"/>
    <s v="tier - 2"/>
    <s v="R1012"/>
    <x v="4"/>
    <n v="4571.41"/>
  </r>
  <r>
    <s v="Id1826"/>
    <s v="Schmaltz"/>
    <n v="29.355"/>
    <n v="4.68"/>
    <s v="Yes"/>
    <s v="No"/>
    <s v="No"/>
    <n v="0"/>
    <s v="No"/>
    <s v="Over weight"/>
    <s v="Normal"/>
    <d v="1996-12-25T00:00:00"/>
    <s v="tier - 2"/>
    <s v="tier - 2"/>
    <s v="R1024"/>
    <x v="45"/>
    <n v="4564.1899999999996"/>
  </r>
  <r>
    <s v="Id1827"/>
    <s v="Eagen"/>
    <n v="29.59"/>
    <n v="4.0599999999999996"/>
    <s v="No"/>
    <s v="No"/>
    <s v="No"/>
    <n v="0"/>
    <s v="No"/>
    <s v="Over weight"/>
    <s v="Normal"/>
    <d v="1990-09-20T00:00:00"/>
    <s v="tier - 2"/>
    <s v="tier - 2"/>
    <s v="R1013"/>
    <x v="3"/>
    <n v="4562.84"/>
  </r>
  <r>
    <s v="Id1828"/>
    <s v="Rotramel"/>
    <n v="31.35"/>
    <n v="4.2"/>
    <s v="No"/>
    <s v="yes"/>
    <s v="No"/>
    <n v="1"/>
    <s v="No"/>
    <s v="obesity"/>
    <s v="Normal"/>
    <d v="2004-12-22T00:00:00"/>
    <s v="tier - 2"/>
    <s v="tier - 2"/>
    <s v="R1024"/>
    <x v="41"/>
    <n v="4561.1899999999996"/>
  </r>
  <r>
    <s v="Id1829"/>
    <s v="Prevost"/>
    <n v="20.52"/>
    <n v="4.83"/>
    <s v="No"/>
    <s v="No"/>
    <s v="No"/>
    <n v="0"/>
    <s v="No"/>
    <s v="Normal weight"/>
    <s v="Normal"/>
    <d v="1990-11-17T00:00:00"/>
    <s v="tier - 2"/>
    <s v="tier - 1"/>
    <s v="R1024"/>
    <x v="3"/>
    <n v="4544.2299999999996"/>
  </r>
  <r>
    <s v="Id1830"/>
    <s v="Boyd"/>
    <n v="42.9"/>
    <n v="4.87"/>
    <s v="Yes"/>
    <s v="No"/>
    <s v="No"/>
    <n v="1"/>
    <s v="No"/>
    <s v="obesity"/>
    <s v="Normal"/>
    <d v="1988-06-13T00:00:00"/>
    <s v="tier - 2"/>
    <s v="tier - 2"/>
    <s v="R1011"/>
    <x v="24"/>
    <n v="4536.26"/>
  </r>
  <r>
    <s v="Id1831"/>
    <s v="Dawes"/>
    <n v="24.6"/>
    <n v="5.86"/>
    <s v="No"/>
    <s v="No"/>
    <s v="Yes"/>
    <n v="1"/>
    <s v="No"/>
    <s v="Normal weight"/>
    <s v="Prediabetes"/>
    <d v="1993-06-29T00:00:00"/>
    <s v="tier - 2"/>
    <s v="tier - 1"/>
    <s v="R1011"/>
    <x v="21"/>
    <n v="4529.4799999999996"/>
  </r>
  <r>
    <s v="Id1832"/>
    <s v="Jennings"/>
    <n v="28.405000000000001"/>
    <n v="4.12"/>
    <s v="No"/>
    <s v="No"/>
    <s v="No"/>
    <n v="1"/>
    <s v="No"/>
    <s v="Over weight"/>
    <s v="Normal"/>
    <d v="1992-08-13T00:00:00"/>
    <s v="tier - 2"/>
    <s v="tier - 2"/>
    <s v="R1012"/>
    <x v="34"/>
    <n v="4527.18"/>
  </r>
  <r>
    <s v="Id1833"/>
    <s v="Nyambaso"/>
    <n v="34.674999999999997"/>
    <n v="5.71"/>
    <s v="Yes"/>
    <s v="No"/>
    <s v="No"/>
    <n v="1"/>
    <s v="No"/>
    <s v="obesity"/>
    <s v="Prediabetes"/>
    <d v="1988-12-21T00:00:00"/>
    <s v="tier - 2"/>
    <s v="tier - 2"/>
    <s v="R1017"/>
    <x v="24"/>
    <n v="4518.83"/>
  </r>
  <r>
    <s v="Id1834"/>
    <s v="Shaffer"/>
    <n v="18.850000000000001"/>
    <n v="6.03"/>
    <s v="No"/>
    <s v="No"/>
    <s v="No"/>
    <n v="1"/>
    <s v="No"/>
    <s v="Normal weight"/>
    <s v="Prediabetes"/>
    <d v="1987-12-05T00:00:00"/>
    <s v="tier - 2"/>
    <s v="tier - 3"/>
    <s v="R1012"/>
    <x v="38"/>
    <n v="4518.7700000000004"/>
  </r>
  <r>
    <s v="Id1835"/>
    <s v="Corkum"/>
    <n v="34.130000000000003"/>
    <n v="5.65"/>
    <s v="No"/>
    <s v="No"/>
    <s v="Yes"/>
    <n v="1"/>
    <s v="No"/>
    <s v="obesity"/>
    <s v="Normal"/>
    <d v="2003-10-02T00:00:00"/>
    <s v="tier - 2"/>
    <s v="tier - 3"/>
    <s v="R1026"/>
    <x v="39"/>
    <n v="4518.3999999999996"/>
  </r>
  <r>
    <s v="Id1836"/>
    <s v="Pedersen"/>
    <n v="17.34"/>
    <n v="5.05"/>
    <s v="No"/>
    <s v="No"/>
    <s v="No"/>
    <n v="0"/>
    <s v="No"/>
    <s v="Under weight"/>
    <s v="Normal"/>
    <d v="1980-06-16T00:00:00"/>
    <s v="tier - 2"/>
    <s v="tier - 3"/>
    <s v="R1013"/>
    <x v="26"/>
    <n v="4515.71"/>
  </r>
  <r>
    <s v="Id1837"/>
    <s v="Melo"/>
    <n v="17.440000000000001"/>
    <n v="6.26"/>
    <s v="No"/>
    <s v="No"/>
    <s v="No"/>
    <n v="0"/>
    <s v="No"/>
    <s v="Under weight"/>
    <s v="Prediabetes"/>
    <d v="1982-09-27T00:00:00"/>
    <s v="tier - 2"/>
    <s v="tier - 3"/>
    <s v="R1013"/>
    <x v="37"/>
    <n v="4511.41"/>
  </r>
  <r>
    <s v="Id1838"/>
    <s v="Sakamoto"/>
    <n v="33.659999999999997"/>
    <n v="4.08"/>
    <s v="Yes"/>
    <s v="No"/>
    <s v="Yes"/>
    <n v="1"/>
    <s v="No"/>
    <s v="obesity"/>
    <s v="Normal"/>
    <d v="1997-10-13T00:00:00"/>
    <s v="tier - 1"/>
    <s v="tier - 2"/>
    <s v="R1013"/>
    <x v="31"/>
    <n v="4504.66"/>
  </r>
  <r>
    <s v="Id1839"/>
    <s v="McMahon"/>
    <n v="21.375"/>
    <n v="6.19"/>
    <s v="Yes"/>
    <s v="No"/>
    <s v="No"/>
    <n v="1"/>
    <s v="No"/>
    <s v="Normal weight"/>
    <s v="Prediabetes"/>
    <d v="1988-06-26T00:00:00"/>
    <s v="tier - 2"/>
    <s v="tier - 1"/>
    <s v="R1017"/>
    <x v="24"/>
    <n v="4500.34"/>
  </r>
  <r>
    <s v="Id1840"/>
    <s v="Harris"/>
    <n v="27.14"/>
    <n v="6.01"/>
    <s v="No"/>
    <s v="No"/>
    <s v="No"/>
    <n v="1"/>
    <s v="No"/>
    <s v="Over weight"/>
    <s v="Prediabetes"/>
    <d v="1992-07-12T00:00:00"/>
    <s v="tier - 2"/>
    <s v="tier - 3"/>
    <s v="R1012"/>
    <x v="34"/>
    <n v="4488.58"/>
  </r>
  <r>
    <s v="Id1841"/>
    <s v="Lombardo"/>
    <n v="35.78"/>
    <n v="6.07"/>
    <s v="No"/>
    <s v="yes"/>
    <s v="No"/>
    <n v="1"/>
    <s v="No"/>
    <s v="obesity"/>
    <s v="Prediabetes"/>
    <d v="2004-07-18T00:00:00"/>
    <s v="tier - 2"/>
    <s v="tier - 2"/>
    <s v="R1012"/>
    <x v="41"/>
    <n v="4468.25"/>
  </r>
  <r>
    <s v="Id1842"/>
    <s v="Bode"/>
    <n v="34.96"/>
    <n v="5.63"/>
    <s v="No"/>
    <s v="No"/>
    <s v="No"/>
    <n v="0"/>
    <s v="No"/>
    <s v="obesity"/>
    <s v="Normal"/>
    <d v="1999-11-20T00:00:00"/>
    <s v="tier - 2"/>
    <s v="tier - 2"/>
    <s v="R1012"/>
    <x v="35"/>
    <n v="4466.62"/>
  </r>
  <r>
    <s v="Id1843"/>
    <s v="Johnson"/>
    <n v="38.39"/>
    <n v="6.05"/>
    <s v="No"/>
    <s v="No"/>
    <s v="No"/>
    <n v="0"/>
    <s v="No"/>
    <s v="obesity"/>
    <s v="Prediabetes"/>
    <d v="1991-07-04T00:00:00"/>
    <s v="tier - 3"/>
    <s v="tier - 3"/>
    <s v="R1013"/>
    <x v="42"/>
    <n v="4463.21"/>
  </r>
  <r>
    <s v="Id1844"/>
    <s v="Norcross"/>
    <n v="33.82"/>
    <n v="4.6500000000000004"/>
    <s v="No"/>
    <s v="No"/>
    <s v="No"/>
    <n v="0"/>
    <s v="No"/>
    <s v="obesity"/>
    <s v="Normal"/>
    <d v="1990-07-15T00:00:00"/>
    <s v="tier - 2"/>
    <s v="tier - 3"/>
    <s v="R1012"/>
    <x v="3"/>
    <n v="4462.72"/>
  </r>
  <r>
    <s v="Id1845"/>
    <s v="Lazrus"/>
    <n v="27.835000000000001"/>
    <n v="5.37"/>
    <s v="No"/>
    <s v="No"/>
    <s v="No"/>
    <n v="0"/>
    <s v="No"/>
    <s v="Over weight"/>
    <s v="Normal"/>
    <d v="1990-08-08T00:00:00"/>
    <s v="tier - 2"/>
    <s v="tier - 3"/>
    <s v="R1012"/>
    <x v="3"/>
    <n v="4454.3999999999996"/>
  </r>
  <r>
    <s v="Id1846"/>
    <s v="Tsegay"/>
    <n v="33"/>
    <n v="5.39"/>
    <s v="No"/>
    <s v="No"/>
    <s v="No"/>
    <n v="0"/>
    <s v="No"/>
    <s v="obesity"/>
    <s v="Normal"/>
    <d v="1994-06-28T00:00:00"/>
    <s v="tier - 1"/>
    <s v="tier - 2"/>
    <s v="R1013"/>
    <x v="6"/>
    <n v="4449.46"/>
  </r>
  <r>
    <s v="Id1847"/>
    <s v="Schneider"/>
    <n v="26.885000000000002"/>
    <n v="5.86"/>
    <s v="No"/>
    <s v="No"/>
    <s v="No"/>
    <n v="0"/>
    <s v="No"/>
    <s v="Over weight"/>
    <s v="Prediabetes"/>
    <d v="1991-09-03T00:00:00"/>
    <s v="tier - 1"/>
    <s v="tier - 2"/>
    <s v="R1014"/>
    <x v="42"/>
    <n v="4441.21"/>
  </r>
  <r>
    <s v="Id1848"/>
    <s v="Loreto"/>
    <n v="29.26"/>
    <n v="4.4400000000000004"/>
    <s v="No"/>
    <s v="No"/>
    <s v="No"/>
    <n v="0"/>
    <s v="No"/>
    <s v="Over weight"/>
    <s v="Normal"/>
    <d v="1994-10-24T00:00:00"/>
    <s v="tier - 2"/>
    <s v="tier - 3"/>
    <s v="R1017"/>
    <x v="6"/>
    <n v="4438.26"/>
  </r>
  <r>
    <s v="Id1849"/>
    <s v="Callahan"/>
    <n v="26.98"/>
    <n v="4.41"/>
    <s v="No"/>
    <s v="No"/>
    <s v="No"/>
    <n v="0"/>
    <s v="No"/>
    <s v="Over weight"/>
    <s v="Normal"/>
    <d v="1994-10-08T00:00:00"/>
    <s v="tier - 3"/>
    <s v="tier - 2"/>
    <s v="R1016"/>
    <x v="6"/>
    <n v="4435.09"/>
  </r>
  <r>
    <s v="Id1850"/>
    <s v="Timko"/>
    <n v="32.11"/>
    <n v="5.19"/>
    <s v="No"/>
    <s v="No"/>
    <s v="Yes"/>
    <n v="1"/>
    <s v="No"/>
    <s v="obesity"/>
    <s v="Normal"/>
    <d v="1993-12-23T00:00:00"/>
    <s v="tier - 2"/>
    <s v="tier - 2"/>
    <s v="R1012"/>
    <x v="21"/>
    <n v="4433.92"/>
  </r>
  <r>
    <s v="Id1851"/>
    <s v="Achatz"/>
    <n v="31.73"/>
    <n v="5.16"/>
    <s v="No"/>
    <s v="No"/>
    <s v="Yes"/>
    <n v="1"/>
    <s v="No"/>
    <s v="obesity"/>
    <s v="Normal"/>
    <d v="1993-09-04T00:00:00"/>
    <s v="tier - 2"/>
    <s v="tier - 3"/>
    <s v="R1012"/>
    <x v="21"/>
    <n v="4433.3900000000003"/>
  </r>
  <r>
    <s v="Id1852"/>
    <s v="Horwitz"/>
    <n v="22.515000000000001"/>
    <n v="4.24"/>
    <s v="No"/>
    <s v="No"/>
    <s v="No"/>
    <n v="0"/>
    <s v="No"/>
    <s v="Normal weight"/>
    <s v="Normal"/>
    <d v="1994-12-29T00:00:00"/>
    <s v="tier - 3"/>
    <s v="tier - 1"/>
    <s v="R1017"/>
    <x v="6"/>
    <n v="4428.8900000000003"/>
  </r>
  <r>
    <s v="Id1853"/>
    <s v="Gordyan"/>
    <n v="25.9"/>
    <n v="5.45"/>
    <s v="No"/>
    <s v="No"/>
    <s v="No"/>
    <n v="1"/>
    <s v="No"/>
    <s v="Over weight"/>
    <s v="Normal"/>
    <d v="1992-08-15T00:00:00"/>
    <s v="tier - 2"/>
    <s v="tier - 3"/>
    <s v="R1020"/>
    <x v="34"/>
    <n v="4420.95"/>
  </r>
  <r>
    <s v="Id1854"/>
    <s v="Hetherington"/>
    <n v="27.72"/>
    <n v="5.03"/>
    <s v="Yes"/>
    <s v="No"/>
    <s v="No"/>
    <n v="1"/>
    <s v="No"/>
    <s v="Over weight"/>
    <s v="Normal"/>
    <d v="1988-09-16T00:00:00"/>
    <s v="tier - 2"/>
    <s v="tier - 1"/>
    <s v="R1013"/>
    <x v="24"/>
    <n v="4415.16"/>
  </r>
  <r>
    <s v="Id1855"/>
    <s v="Thompson"/>
    <n v="31.5"/>
    <n v="9.6199999999999992"/>
    <s v="Yes"/>
    <s v="No"/>
    <s v="No"/>
    <n v="1"/>
    <s v="No"/>
    <s v="obesity"/>
    <s v="Diabetes"/>
    <d v="1986-07-13T00:00:00"/>
    <s v="tier - 2"/>
    <s v="tier - 2"/>
    <s v="R1011"/>
    <x v="27"/>
    <n v="4402.2299999999996"/>
  </r>
  <r>
    <s v="Id1856"/>
    <s v="Battoo"/>
    <n v="29.7"/>
    <n v="6.77"/>
    <s v="Yes"/>
    <s v="No"/>
    <s v="No"/>
    <n v="1"/>
    <s v="No"/>
    <s v="Over weight"/>
    <s v="Diabetes"/>
    <d v="1986-08-11T00:00:00"/>
    <s v="tier - 3"/>
    <s v="tier - 2"/>
    <s v="R1013"/>
    <x v="27"/>
    <n v="4399.7299999999996"/>
  </r>
  <r>
    <s v="Id1857"/>
    <s v="Barker"/>
    <n v="21.26"/>
    <n v="5.36"/>
    <s v="Yes"/>
    <s v="No"/>
    <s v="No"/>
    <n v="1"/>
    <s v="No"/>
    <s v="Normal weight"/>
    <s v="Normal"/>
    <d v="1988-07-18T00:00:00"/>
    <s v="tier - 2"/>
    <s v="tier - 2"/>
    <s v="R1013"/>
    <x v="24"/>
    <n v="4397.3100000000004"/>
  </r>
  <r>
    <s v="Id1858"/>
    <s v="Saarnilehto"/>
    <n v="17.09"/>
    <n v="5.69"/>
    <s v="No"/>
    <s v="No"/>
    <s v="No"/>
    <n v="0"/>
    <s v="No"/>
    <s v="Under weight"/>
    <s v="Normal"/>
    <d v="1982-06-29T00:00:00"/>
    <s v="tier - 2"/>
    <s v="tier - 2"/>
    <s v="R1013"/>
    <x v="37"/>
    <n v="4392.7"/>
  </r>
  <r>
    <s v="Id1859"/>
    <s v="Morton"/>
    <n v="24.3"/>
    <n v="4.9000000000000004"/>
    <s v="Yes"/>
    <s v="No"/>
    <s v="Yes"/>
    <n v="1"/>
    <s v="No"/>
    <s v="Normal weight"/>
    <s v="Normal"/>
    <d v="1997-11-29T00:00:00"/>
    <s v="tier - 2"/>
    <s v="tier - 2"/>
    <s v="R1011"/>
    <x v="31"/>
    <n v="4391.6499999999996"/>
  </r>
  <r>
    <s v="Id1860"/>
    <s v="Thomas"/>
    <n v="29.734999999999999"/>
    <n v="5.78"/>
    <s v="No"/>
    <s v="No"/>
    <s v="No"/>
    <n v="0"/>
    <s v="No"/>
    <s v="Over weight"/>
    <s v="Prediabetes"/>
    <d v="1990-08-28T00:00:00"/>
    <s v="tier - 2"/>
    <s v="tier - 3"/>
    <s v="R1012"/>
    <x v="3"/>
    <n v="4357.04"/>
  </r>
  <r>
    <s v="Id1861"/>
    <s v="Hillman"/>
    <n v="29.26"/>
    <n v="4.7"/>
    <s v="No"/>
    <s v="No"/>
    <s v="No"/>
    <n v="0"/>
    <s v="No"/>
    <s v="Over weight"/>
    <s v="Normal"/>
    <d v="1991-09-13T00:00:00"/>
    <s v="tier - 2"/>
    <s v="tier - 2"/>
    <s v="R1013"/>
    <x v="42"/>
    <n v="4350.51"/>
  </r>
  <r>
    <s v="Id1862"/>
    <s v="Edwards"/>
    <n v="33"/>
    <n v="6.28"/>
    <s v="No"/>
    <s v="No"/>
    <s v="No"/>
    <n v="0"/>
    <s v="No"/>
    <s v="obesity"/>
    <s v="Prediabetes"/>
    <d v="1994-11-01T00:00:00"/>
    <s v="tier - 2"/>
    <s v="tier - 2"/>
    <s v="R1013"/>
    <x v="6"/>
    <n v="4349.46"/>
  </r>
  <r>
    <s v="Id1863"/>
    <s v="Bartel"/>
    <n v="31.065000000000001"/>
    <n v="4.2300000000000004"/>
    <s v="No"/>
    <s v="No"/>
    <s v="No"/>
    <n v="0"/>
    <s v="No"/>
    <s v="obesity"/>
    <s v="Normal"/>
    <d v="1991-06-01T00:00:00"/>
    <s v="tier - 2"/>
    <s v="tier - 1"/>
    <s v="R1024"/>
    <x v="3"/>
    <n v="4347.0200000000004"/>
  </r>
  <r>
    <s v="Id1864"/>
    <s v="Potekhina"/>
    <n v="26.51"/>
    <n v="6.17"/>
    <s v="No"/>
    <s v="No"/>
    <s v="No"/>
    <n v="0"/>
    <s v="No"/>
    <s v="Over weight"/>
    <s v="Prediabetes"/>
    <d v="1994-10-26T00:00:00"/>
    <s v="tier - 2"/>
    <s v="tier - 1"/>
    <s v="R1013"/>
    <x v="6"/>
    <n v="4340.4399999999996"/>
  </r>
  <r>
    <s v="Id1865"/>
    <s v="Kelly"/>
    <n v="28.88"/>
    <n v="4.96"/>
    <s v="No"/>
    <s v="No"/>
    <s v="No"/>
    <n v="0"/>
    <s v="No"/>
    <s v="Over weight"/>
    <s v="Normal"/>
    <d v="1994-11-02T00:00:00"/>
    <s v="tier - 2"/>
    <s v="tier - 1"/>
    <s v="R1024"/>
    <x v="6"/>
    <n v="4337.74"/>
  </r>
  <r>
    <s v="Id1866"/>
    <s v="Lapp"/>
    <n v="35.814999999999998"/>
    <n v="5.1100000000000003"/>
    <s v="Yes"/>
    <s v="No"/>
    <s v="No"/>
    <n v="1"/>
    <s v="No"/>
    <s v="obesity"/>
    <s v="Normal"/>
    <d v="1988-12-19T00:00:00"/>
    <s v="tier - 2"/>
    <s v="tier - 1"/>
    <s v="R1012"/>
    <x v="24"/>
    <n v="4320.41"/>
  </r>
  <r>
    <s v="Id1867"/>
    <s v="Burke"/>
    <n v="21.28"/>
    <n v="4.05"/>
    <s v="No"/>
    <s v="yes"/>
    <s v="No"/>
    <n v="1"/>
    <s v="No"/>
    <s v="Normal weight"/>
    <s v="Normal"/>
    <d v="2000-11-25T00:00:00"/>
    <s v="tier - 2"/>
    <s v="tier - 3"/>
    <s v="R1012"/>
    <x v="22"/>
    <n v="4296.2700000000004"/>
  </r>
  <r>
    <s v="Id1868"/>
    <s v="Barry"/>
    <n v="33.81"/>
    <n v="6.49"/>
    <s v="No"/>
    <s v="No"/>
    <s v="Yes"/>
    <n v="1"/>
    <s v="No"/>
    <s v="obesity"/>
    <s v="Diabetes"/>
    <d v="2003-06-08T00:00:00"/>
    <s v="tier - 2"/>
    <s v="tier - 1"/>
    <s v="R1021"/>
    <x v="39"/>
    <n v="4278.55"/>
  </r>
  <r>
    <s v="Id1869"/>
    <s v="McCormick"/>
    <n v="44.22"/>
    <n v="4.1900000000000004"/>
    <s v="No"/>
    <s v="No"/>
    <s v="No"/>
    <n v="1"/>
    <s v="No"/>
    <s v="obesity"/>
    <s v="Normal"/>
    <d v="1992-06-18T00:00:00"/>
    <s v="tier - 3"/>
    <s v="tier - 2"/>
    <s v="R1013"/>
    <x v="34"/>
    <n v="4266.17"/>
  </r>
  <r>
    <s v="Id1870"/>
    <s v="McElroy"/>
    <n v="15.46"/>
    <n v="4.99"/>
    <s v="Yes"/>
    <s v="No"/>
    <s v="Yes"/>
    <n v="1"/>
    <s v="No"/>
    <s v="Under weight"/>
    <s v="Normal"/>
    <d v="1983-11-20T00:00:00"/>
    <s v="tier - 2"/>
    <s v="tier - 1"/>
    <s v="R1012"/>
    <x v="33"/>
    <n v="4265.01"/>
  </r>
  <r>
    <s v="Id1871"/>
    <s v="Coffed"/>
    <n v="30.3"/>
    <n v="4.7699999999999996"/>
    <s v="Yes"/>
    <s v="No"/>
    <s v="No"/>
    <n v="1"/>
    <s v="No"/>
    <s v="obesity"/>
    <s v="Normal"/>
    <d v="1995-10-14T00:00:00"/>
    <s v="tier - 3"/>
    <s v="tier - 2"/>
    <s v="R1011"/>
    <x v="40"/>
    <n v="4260.74"/>
  </r>
  <r>
    <s v="Id1872"/>
    <s v="Estes"/>
    <n v="16.670000000000002"/>
    <n v="5.46"/>
    <s v="No"/>
    <s v="No"/>
    <s v="No"/>
    <n v="0"/>
    <s v="No"/>
    <s v="Under weight"/>
    <s v="Normal"/>
    <d v="1982-06-16T00:00:00"/>
    <s v="tier - 2"/>
    <s v="tier - 3"/>
    <s v="R1013"/>
    <x v="37"/>
    <n v="4250.24"/>
  </r>
  <r>
    <s v="Id1873"/>
    <s v="Miles"/>
    <n v="28.594999999999999"/>
    <n v="5.43"/>
    <s v="No"/>
    <s v="No"/>
    <s v="No"/>
    <n v="0"/>
    <s v="No"/>
    <s v="Over weight"/>
    <s v="Normal"/>
    <d v="1991-12-01T00:00:00"/>
    <s v="tier - 3"/>
    <s v="tier - 1"/>
    <s v="R1012"/>
    <x v="42"/>
    <n v="4243.59"/>
  </r>
  <r>
    <s v="Id1874"/>
    <s v="Zamore"/>
    <n v="25.934999999999999"/>
    <n v="4.29"/>
    <s v="No"/>
    <s v="No"/>
    <s v="No"/>
    <n v="0"/>
    <s v="No"/>
    <s v="Over weight"/>
    <s v="Normal"/>
    <d v="1991-11-03T00:00:00"/>
    <s v="tier - 2"/>
    <s v="tier - 2"/>
    <s v="R1012"/>
    <x v="42"/>
    <n v="4239.8900000000003"/>
  </r>
  <r>
    <s v="Id1875"/>
    <s v="Donaghy"/>
    <n v="27.645"/>
    <n v="5.25"/>
    <s v="No"/>
    <s v="No"/>
    <s v="No"/>
    <n v="1"/>
    <s v="No"/>
    <s v="Over weight"/>
    <s v="Normal"/>
    <d v="1992-06-27T00:00:00"/>
    <s v="tier - 3"/>
    <s v="tier - 1"/>
    <s v="R1016"/>
    <x v="34"/>
    <n v="4237.13"/>
  </r>
  <r>
    <s v="Id1876"/>
    <s v="Kennedy"/>
    <n v="30.1"/>
    <n v="4.04"/>
    <s v="No"/>
    <s v="No"/>
    <s v="No"/>
    <n v="1"/>
    <s v="No"/>
    <s v="obesity"/>
    <s v="Normal"/>
    <d v="1998-12-14T00:00:00"/>
    <s v="tier - 2"/>
    <s v="tier - 1"/>
    <s v="R1011"/>
    <x v="44"/>
    <n v="4234.93"/>
  </r>
  <r>
    <s v="Id1877"/>
    <s v="Fiorini"/>
    <n v="26.79"/>
    <n v="5"/>
    <s v="Yes"/>
    <s v="No"/>
    <s v="Yes"/>
    <n v="1"/>
    <s v="No"/>
    <s v="Over weight"/>
    <s v="Normal"/>
    <d v="1997-09-06T00:00:00"/>
    <s v="tier - 2"/>
    <s v="tier - 2"/>
    <s v="R1012"/>
    <x v="31"/>
    <n v="4189.1099999999997"/>
  </r>
  <r>
    <s v="Id1878"/>
    <s v="Alexander"/>
    <n v="27.1"/>
    <n v="4.01"/>
    <s v="Yes"/>
    <s v="No"/>
    <s v="No"/>
    <n v="1"/>
    <s v="No"/>
    <s v="Over weight"/>
    <s v="Normal"/>
    <d v="1995-10-03T00:00:00"/>
    <s v="tier - 2"/>
    <s v="tier - 2"/>
    <s v="R1025"/>
    <x v="40"/>
    <n v="4188.7299999999996"/>
  </r>
  <r>
    <s v="Id1879"/>
    <s v="Watkins"/>
    <n v="24.31"/>
    <n v="5.4"/>
    <s v="No"/>
    <s v="No"/>
    <s v="No"/>
    <n v="0"/>
    <s v="No"/>
    <s v="Normal weight"/>
    <s v="Normal"/>
    <d v="1989-06-25T00:00:00"/>
    <s v="tier - 2"/>
    <s v="tier - 3"/>
    <s v="R1013"/>
    <x v="4"/>
    <n v="4185.1000000000004"/>
  </r>
  <r>
    <s v="Id1880"/>
    <s v="Cassel"/>
    <n v="15.53"/>
    <n v="5.81"/>
    <s v="No"/>
    <s v="No"/>
    <s v="No"/>
    <n v="1"/>
    <s v="No"/>
    <s v="Under weight"/>
    <s v="Prediabetes"/>
    <d v="1984-09-16T00:00:00"/>
    <s v="tier - 2"/>
    <s v="tier - 2"/>
    <s v="R1012"/>
    <x v="32"/>
    <n v="4163.21"/>
  </r>
  <r>
    <s v="Id1881"/>
    <s v="Ferguson"/>
    <n v="30.7"/>
    <n v="5.82"/>
    <s v="No"/>
    <s v="No"/>
    <s v="No"/>
    <n v="1"/>
    <s v="No"/>
    <s v="obesity"/>
    <s v="Prediabetes"/>
    <d v="1998-11-26T00:00:00"/>
    <s v="tier - 2"/>
    <s v="tier - 1"/>
    <s v="R1012"/>
    <x v="44"/>
    <n v="4154.97"/>
  </r>
  <r>
    <s v="Id1882"/>
    <s v="O'Sullivan"/>
    <n v="33.33"/>
    <n v="4.82"/>
    <s v="No"/>
    <s v="No"/>
    <s v="No"/>
    <n v="1"/>
    <s v="No"/>
    <s v="obesity"/>
    <s v="Normal"/>
    <d v="1992-08-04T00:00:00"/>
    <s v="tier - 2"/>
    <s v="tier - 2"/>
    <s v="R1013"/>
    <x v="34"/>
    <n v="4151.03"/>
  </r>
  <r>
    <s v="Id1883"/>
    <s v="Chepkirui"/>
    <n v="32.4"/>
    <n v="5.08"/>
    <s v="No"/>
    <s v="No"/>
    <s v="No"/>
    <n v="1"/>
    <s v="No"/>
    <s v="obesity"/>
    <s v="Normal"/>
    <d v="1992-06-28T00:00:00"/>
    <s v="tier - 2"/>
    <s v="tier - 1"/>
    <s v="R1011"/>
    <x v="34"/>
    <n v="4149.74"/>
  </r>
  <r>
    <s v="Id1884"/>
    <s v="Gurney"/>
    <n v="27.93"/>
    <n v="5.59"/>
    <s v="No"/>
    <s v="No"/>
    <s v="No"/>
    <n v="1"/>
    <s v="No"/>
    <s v="Over weight"/>
    <s v="Normal"/>
    <d v="1992-06-18T00:00:00"/>
    <s v="tier - 2"/>
    <s v="tier - 3"/>
    <s v="R1024"/>
    <x v="34"/>
    <n v="4137.5200000000004"/>
  </r>
  <r>
    <s v="Id1885"/>
    <s v="Francis"/>
    <n v="21.754999999999999"/>
    <n v="5.12"/>
    <s v="No"/>
    <s v="No"/>
    <s v="No"/>
    <n v="0"/>
    <s v="No"/>
    <s v="Normal weight"/>
    <s v="Normal"/>
    <d v="1991-08-06T00:00:00"/>
    <s v="tier - 2"/>
    <s v="tier - 1"/>
    <s v="R1012"/>
    <x v="42"/>
    <n v="4134.08"/>
  </r>
  <r>
    <s v="Id1886"/>
    <s v="Gruca"/>
    <n v="25.934999999999999"/>
    <n v="4.95"/>
    <s v="No"/>
    <s v="No"/>
    <s v="No"/>
    <n v="0"/>
    <s v="No"/>
    <s v="Over weight"/>
    <s v="Normal"/>
    <d v="1994-08-21T00:00:00"/>
    <s v="tier - 2"/>
    <s v="tier - 3"/>
    <s v="R1012"/>
    <x v="6"/>
    <n v="4133.6400000000003"/>
  </r>
  <r>
    <s v="Id1887"/>
    <s v="Rojas Alvarez"/>
    <n v="31.5"/>
    <n v="6.16"/>
    <s v="No"/>
    <s v="No"/>
    <s v="No"/>
    <n v="0"/>
    <s v="No"/>
    <s v="obesity"/>
    <s v="Prediabetes"/>
    <d v="1990-12-14T00:00:00"/>
    <s v="tier - 2"/>
    <s v="tier - 3"/>
    <s v="R1011"/>
    <x v="3"/>
    <n v="4076.5"/>
  </r>
  <r>
    <s v="Id1888"/>
    <s v="Denton"/>
    <n v="30.03"/>
    <n v="6.41"/>
    <s v="No"/>
    <s v="No"/>
    <s v="No"/>
    <n v="0"/>
    <s v="No"/>
    <s v="obesity"/>
    <s v="Diabetes"/>
    <d v="1990-12-01T00:00:00"/>
    <s v="tier - 3"/>
    <s v="tier - 2"/>
    <s v="R1013"/>
    <x v="3"/>
    <n v="4074.45"/>
  </r>
  <r>
    <s v="Id1889"/>
    <s v="Mason"/>
    <n v="33.479999999999997"/>
    <n v="8.94"/>
    <s v="No"/>
    <s v="No"/>
    <s v="No"/>
    <n v="0"/>
    <s v="No"/>
    <s v="obesity"/>
    <s v="Diabetes"/>
    <d v="2002-10-18T00:00:00"/>
    <s v="tier - 2"/>
    <s v="tier - 1"/>
    <s v="R1012"/>
    <x v="43"/>
    <n v="4070.51"/>
  </r>
  <r>
    <s v="Id1890"/>
    <s v="Trout"/>
    <n v="16.510000000000002"/>
    <n v="4.42"/>
    <s v="Yes"/>
    <s v="No"/>
    <s v="Yes"/>
    <n v="1"/>
    <s v="No"/>
    <s v="Under weight"/>
    <s v="Normal"/>
    <d v="1983-09-16T00:00:00"/>
    <s v="tier - 2"/>
    <s v="tier - 1"/>
    <s v="R1013"/>
    <x v="33"/>
    <n v="4070.42"/>
  </r>
  <r>
    <s v="Id1891"/>
    <s v="Gilbert"/>
    <n v="33.155000000000001"/>
    <n v="5.3"/>
    <s v="Yes"/>
    <s v="No"/>
    <s v="No"/>
    <n v="1"/>
    <s v="No"/>
    <s v="obesity"/>
    <s v="Normal"/>
    <d v="1995-09-14T00:00:00"/>
    <s v="tier - 3"/>
    <s v="tier - 3"/>
    <s v="R1012"/>
    <x v="40"/>
    <n v="4058.71"/>
  </r>
  <r>
    <s v="Id1892"/>
    <s v="Chong"/>
    <n v="37.29"/>
    <n v="4.6399999999999997"/>
    <s v="No"/>
    <s v="No"/>
    <s v="Yes"/>
    <n v="1"/>
    <s v="No"/>
    <s v="obesity"/>
    <s v="Normal"/>
    <d v="1993-08-13T00:00:00"/>
    <s v="tier - 2"/>
    <s v="tier - 1"/>
    <s v="R1013"/>
    <x v="21"/>
    <n v="4058.12"/>
  </r>
  <r>
    <s v="Id1893"/>
    <s v="Henry"/>
    <n v="20.23"/>
    <n v="6.16"/>
    <s v="Yes"/>
    <s v="No"/>
    <s v="No"/>
    <n v="1"/>
    <s v="No"/>
    <s v="Normal weight"/>
    <s v="Prediabetes"/>
    <d v="1988-11-30T00:00:00"/>
    <s v="tier - 2"/>
    <s v="tier - 1"/>
    <s v="R1013"/>
    <x v="24"/>
    <n v="4047.94"/>
  </r>
  <r>
    <s v="Id1894"/>
    <s v="Brenneman"/>
    <n v="28.975000000000001"/>
    <n v="4.12"/>
    <s v="No"/>
    <s v="No"/>
    <s v="Yes"/>
    <n v="1"/>
    <s v="No"/>
    <s v="Over weight"/>
    <s v="Normal"/>
    <d v="1993-12-26T00:00:00"/>
    <s v="tier - 3"/>
    <s v="tier - 3"/>
    <s v="R1015"/>
    <x v="21"/>
    <n v="4040.56"/>
  </r>
  <r>
    <s v="Id1895"/>
    <s v="Kemp"/>
    <n v="16.420000000000002"/>
    <n v="5.77"/>
    <s v="Yes"/>
    <s v="No"/>
    <s v="Yes"/>
    <n v="1"/>
    <s v="No"/>
    <s v="Under weight"/>
    <s v="Prediabetes"/>
    <d v="1983-11-10T00:00:00"/>
    <s v="tier - 2"/>
    <s v="tier - 1"/>
    <s v="R1013"/>
    <x v="33"/>
    <n v="4039.9"/>
  </r>
  <r>
    <s v="Id1896"/>
    <s v="Wilson"/>
    <n v="17.559999999999999"/>
    <n v="6.2"/>
    <s v="No"/>
    <s v="No"/>
    <s v="No"/>
    <n v="1"/>
    <s v="No"/>
    <s v="Under weight"/>
    <s v="Prediabetes"/>
    <d v="1984-07-07T00:00:00"/>
    <s v="tier - 2"/>
    <s v="tier - 1"/>
    <s v="R1013"/>
    <x v="32"/>
    <n v="4038.41"/>
  </r>
  <r>
    <s v="Id1897"/>
    <s v="Hillyard"/>
    <n v="24.13"/>
    <n v="4.3899999999999997"/>
    <s v="No"/>
    <s v="No"/>
    <s v="No"/>
    <n v="1"/>
    <s v="No"/>
    <s v="Normal weight"/>
    <s v="Normal"/>
    <d v="1992-10-11T00:00:00"/>
    <s v="tier - 3"/>
    <s v="tier - 3"/>
    <s v="R1012"/>
    <x v="34"/>
    <n v="4032.24"/>
  </r>
  <r>
    <s v="Id1898"/>
    <s v="Turner"/>
    <n v="19.95"/>
    <n v="5.13"/>
    <s v="No"/>
    <s v="yes"/>
    <s v="No"/>
    <n v="2"/>
    <s v="No"/>
    <s v="Normal weight"/>
    <s v="Normal"/>
    <d v="2000-09-13T00:00:00"/>
    <s v="tier - 2"/>
    <s v="tier - 1"/>
    <s v="R1015"/>
    <x v="22"/>
    <n v="4005.42"/>
  </r>
  <r>
    <s v="Id1899"/>
    <s v="Benestad"/>
    <n v="21.24"/>
    <n v="4.49"/>
    <s v="No"/>
    <s v="No"/>
    <s v="No"/>
    <n v="0"/>
    <s v="No"/>
    <s v="Normal weight"/>
    <s v="Normal"/>
    <d v="1989-07-10T00:00:00"/>
    <s v="tier - 2"/>
    <s v="tier - 1"/>
    <s v="R1013"/>
    <x v="4"/>
    <n v="4002.36"/>
  </r>
  <r>
    <s v="Id1900"/>
    <s v="Gonzales"/>
    <n v="44.22"/>
    <n v="6.35"/>
    <s v="No"/>
    <s v="No"/>
    <s v="No"/>
    <n v="0"/>
    <s v="No"/>
    <s v="obesity"/>
    <s v="Prediabetes"/>
    <d v="1990-11-01T00:00:00"/>
    <s v="tier - 2"/>
    <s v="tier - 2"/>
    <s v="R1013"/>
    <x v="3"/>
    <n v="3994.18"/>
  </r>
  <r>
    <s v="Id1901"/>
    <s v="Newman"/>
    <n v="41.1"/>
    <n v="5.79"/>
    <s v="No"/>
    <s v="No"/>
    <s v="No"/>
    <n v="0"/>
    <s v="No"/>
    <s v="obesity"/>
    <s v="Prediabetes"/>
    <d v="1990-11-22T00:00:00"/>
    <s v="tier - 2"/>
    <s v="tier - 2"/>
    <s v="R1011"/>
    <x v="3"/>
    <n v="3989.84"/>
  </r>
  <r>
    <s v="Id1902"/>
    <s v="Sayre"/>
    <n v="34.200000000000003"/>
    <n v="4.78"/>
    <s v="Yes"/>
    <s v="No"/>
    <s v="No"/>
    <n v="0"/>
    <s v="No"/>
    <s v="obesity"/>
    <s v="Normal"/>
    <d v="1996-09-08T00:00:00"/>
    <s v="tier - 2"/>
    <s v="tier - 2"/>
    <s v="R1011"/>
    <x v="45"/>
    <n v="3987.93"/>
  </r>
  <r>
    <s v="Id1903"/>
    <s v="Panke"/>
    <n v="29.92"/>
    <n v="6.02"/>
    <s v="Yes"/>
    <s v="No"/>
    <s v="No"/>
    <n v="0"/>
    <s v="No"/>
    <s v="obesity"/>
    <s v="Prediabetes"/>
    <d v="1996-08-17T00:00:00"/>
    <s v="tier - 2"/>
    <s v="tier - 2"/>
    <s v="R1013"/>
    <x v="45"/>
    <n v="3981.98"/>
  </r>
  <r>
    <s v="Id1904"/>
    <s v="Brennan"/>
    <n v="28.93"/>
    <n v="4.4400000000000004"/>
    <s v="No"/>
    <s v="No"/>
    <s v="No"/>
    <n v="0"/>
    <s v="No"/>
    <s v="Over weight"/>
    <s v="Normal"/>
    <d v="1990-07-29T00:00:00"/>
    <s v="tier - 2"/>
    <s v="tier - 3"/>
    <s v="R1013"/>
    <x v="3"/>
    <n v="3972.92"/>
  </r>
  <r>
    <s v="Id1905"/>
    <s v="Ngo"/>
    <n v="31.254999999999999"/>
    <n v="5.84"/>
    <s v="Yes"/>
    <s v="No"/>
    <s v="No"/>
    <n v="1"/>
    <s v="No"/>
    <s v="obesity"/>
    <s v="Prediabetes"/>
    <d v="1995-07-11T00:00:00"/>
    <s v="tier - 2"/>
    <s v="tier - 2"/>
    <s v="R1012"/>
    <x v="40"/>
    <n v="3956.07"/>
  </r>
  <r>
    <s v="Id1906"/>
    <s v="Guerdan"/>
    <n v="29.83"/>
    <n v="5.39"/>
    <s v="No"/>
    <s v="No"/>
    <s v="No"/>
    <n v="0"/>
    <s v="No"/>
    <s v="Over weight"/>
    <s v="Normal"/>
    <d v="1999-07-10T00:00:00"/>
    <s v="tier - 2"/>
    <s v="tier - 3"/>
    <s v="R1021"/>
    <x v="35"/>
    <n v="3955.98"/>
  </r>
  <r>
    <s v="Id1907"/>
    <s v="Shaw"/>
    <n v="29.59"/>
    <n v="6.16"/>
    <s v="No"/>
    <s v="No"/>
    <s v="Yes"/>
    <n v="1"/>
    <s v="No"/>
    <s v="Over weight"/>
    <s v="Prediabetes"/>
    <d v="1993-11-11T00:00:00"/>
    <s v="tier - 2"/>
    <s v="tier - 2"/>
    <s v="R1013"/>
    <x v="21"/>
    <n v="3947.41"/>
  </r>
  <r>
    <s v="Id1908"/>
    <s v="Mills-Honarvar"/>
    <n v="31.16"/>
    <n v="4.49"/>
    <s v="No"/>
    <s v="No"/>
    <s v="Yes"/>
    <n v="1"/>
    <s v="No"/>
    <s v="obesity"/>
    <s v="Normal"/>
    <d v="1993-09-29T00:00:00"/>
    <s v="tier - 2"/>
    <s v="tier - 3"/>
    <s v="R1024"/>
    <x v="21"/>
    <n v="3943.6"/>
  </r>
  <r>
    <s v="Id1909"/>
    <s v="Farvard"/>
    <n v="34.21"/>
    <n v="4.4800000000000004"/>
    <s v="Yes"/>
    <s v="No"/>
    <s v="No"/>
    <n v="1"/>
    <s v="No"/>
    <s v="obesity"/>
    <s v="Normal"/>
    <d v="1988-10-24T00:00:00"/>
    <s v="tier - 3"/>
    <s v="tier - 1"/>
    <s v="R1013"/>
    <x v="24"/>
    <n v="3935.18"/>
  </r>
  <r>
    <s v="Id1910"/>
    <s v="Kelly"/>
    <n v="34.86"/>
    <n v="10.97"/>
    <s v="No"/>
    <s v="No"/>
    <s v="No"/>
    <n v="0"/>
    <s v="No"/>
    <s v="obesity"/>
    <s v="Diabetes"/>
    <d v="2002-06-15T00:00:00"/>
    <s v="tier - 2"/>
    <s v="tier - 3"/>
    <s v="R1011"/>
    <x v="43"/>
    <n v="3931.51"/>
  </r>
  <r>
    <s v="Id1911"/>
    <s v="Skinner"/>
    <n v="34.58"/>
    <n v="5.14"/>
    <s v="No"/>
    <s v="yes"/>
    <s v="No"/>
    <n v="2"/>
    <s v="No"/>
    <s v="obesity"/>
    <s v="Normal"/>
    <d v="2000-07-10T00:00:00"/>
    <s v="tier - 2"/>
    <s v="tier - 2"/>
    <s v="R1024"/>
    <x v="22"/>
    <n v="3925.76"/>
  </r>
  <r>
    <s v="Id1912"/>
    <s v="Murphy"/>
    <n v="17.940000000000001"/>
    <n v="5.17"/>
    <s v="Yes"/>
    <s v="No"/>
    <s v="No"/>
    <n v="0"/>
    <s v="No"/>
    <s v="Under weight"/>
    <s v="Normal"/>
    <d v="1985-07-05T00:00:00"/>
    <s v="tier - 2"/>
    <s v="tier - 2"/>
    <s v="R1013"/>
    <x v="18"/>
    <n v="3910.44"/>
  </r>
  <r>
    <s v="Id1913"/>
    <s v="Shue"/>
    <n v="26.8"/>
    <n v="6.18"/>
    <s v="Yes"/>
    <s v="No"/>
    <s v="Yes"/>
    <n v="1"/>
    <s v="No"/>
    <s v="Over weight"/>
    <s v="Prediabetes"/>
    <d v="1997-11-24T00:00:00"/>
    <s v="tier - 3"/>
    <s v="tier - 3"/>
    <s v="R1011"/>
    <x v="31"/>
    <n v="3906.13"/>
  </r>
  <r>
    <s v="Id1914"/>
    <s v="Reilly"/>
    <n v="17.690000000000001"/>
    <n v="9.07"/>
    <s v="Yes"/>
    <s v="No"/>
    <s v="No"/>
    <n v="0"/>
    <s v="No"/>
    <s v="Under weight"/>
    <s v="Diabetes"/>
    <d v="1981-08-27T00:00:00"/>
    <s v="tier - 2"/>
    <s v="tier - 2"/>
    <s v="R1013"/>
    <x v="36"/>
    <n v="3902.07"/>
  </r>
  <r>
    <s v="Id1915"/>
    <s v="Blinn"/>
    <n v="25.77"/>
    <n v="4.43"/>
    <s v="No"/>
    <s v="No"/>
    <s v="Yes"/>
    <n v="1"/>
    <s v="No"/>
    <s v="Over weight"/>
    <s v="Normal"/>
    <d v="1993-09-14T00:00:00"/>
    <s v="tier - 2"/>
    <s v="tier - 2"/>
    <s v="R1012"/>
    <x v="21"/>
    <n v="3898.35"/>
  </r>
  <r>
    <s v="Id1916"/>
    <s v="Duyn"/>
    <n v="34.46"/>
    <n v="4.17"/>
    <s v="No"/>
    <s v="yes"/>
    <s v="No"/>
    <n v="1"/>
    <s v="No"/>
    <s v="obesity"/>
    <s v="Normal"/>
    <d v="2004-07-13T00:00:00"/>
    <s v="tier - 2"/>
    <s v="tier - 2"/>
    <s v="R1012"/>
    <x v="41"/>
    <n v="3889.2"/>
  </r>
  <r>
    <s v="Id1917"/>
    <s v="Wardian"/>
    <n v="30.875"/>
    <n v="4.95"/>
    <s v="Yes"/>
    <s v="No"/>
    <s v="No"/>
    <n v="0"/>
    <s v="No"/>
    <s v="obesity"/>
    <s v="Normal"/>
    <d v="1996-10-23T00:00:00"/>
    <s v="tier - 1"/>
    <s v="tier - 3"/>
    <s v="R1012"/>
    <x v="45"/>
    <n v="3877.3"/>
  </r>
  <r>
    <s v="Id1918"/>
    <s v="Heuninck"/>
    <n v="39.49"/>
    <n v="5.13"/>
    <s v="No"/>
    <s v="No"/>
    <s v="No"/>
    <n v="0"/>
    <s v="No"/>
    <s v="obesity"/>
    <s v="Normal"/>
    <d v="1991-07-25T00:00:00"/>
    <s v="tier - 2"/>
    <s v="tier - 3"/>
    <s v="R1013"/>
    <x v="42"/>
    <n v="3875.73"/>
  </r>
  <r>
    <s v="Id1919"/>
    <s v="Kipyego"/>
    <n v="28.88"/>
    <n v="4.0999999999999996"/>
    <s v="No"/>
    <s v="No"/>
    <s v="No"/>
    <n v="0"/>
    <s v="No"/>
    <s v="Over weight"/>
    <s v="Normal"/>
    <d v="1990-06-24T00:00:00"/>
    <s v="tier - 1"/>
    <s v="tier - 1"/>
    <s v="R1012"/>
    <x v="3"/>
    <n v="3866.86"/>
  </r>
  <r>
    <s v="Id1920"/>
    <s v="Kuehl"/>
    <n v="20.234999999999999"/>
    <n v="5.01"/>
    <s v="Yes"/>
    <s v="No"/>
    <s v="No"/>
    <n v="0"/>
    <s v="No"/>
    <s v="Normal weight"/>
    <s v="Normal"/>
    <d v="2001-10-18T00:00:00"/>
    <s v="tier - 2"/>
    <s v="tier - 2"/>
    <s v="R1016"/>
    <x v="47"/>
    <n v="3861.21"/>
  </r>
  <r>
    <s v="Id1921"/>
    <s v="Burkholder"/>
    <n v="30.67"/>
    <n v="5.09"/>
    <s v="Yes"/>
    <s v="No"/>
    <s v="No"/>
    <n v="0"/>
    <s v="No"/>
    <s v="obesity"/>
    <s v="Normal"/>
    <d v="2001-06-06T00:00:00"/>
    <s v="tier - 2"/>
    <s v="tier - 3"/>
    <s v="R1025"/>
    <x v="22"/>
    <n v="3858.51"/>
  </r>
  <r>
    <s v="Id1922"/>
    <s v="Stadolnik"/>
    <n v="30.875"/>
    <n v="6.49"/>
    <s v="No"/>
    <s v="No"/>
    <s v="No"/>
    <n v="0"/>
    <s v="No"/>
    <s v="obesity"/>
    <s v="Diabetes"/>
    <d v="1991-08-19T00:00:00"/>
    <s v="tier - 3"/>
    <s v="tier - 1"/>
    <s v="R1016"/>
    <x v="42"/>
    <n v="3857.76"/>
  </r>
  <r>
    <s v="Id1923"/>
    <s v="Shields"/>
    <n v="23.8"/>
    <n v="4.08"/>
    <s v="No"/>
    <s v="No"/>
    <s v="No"/>
    <n v="0"/>
    <s v="No"/>
    <s v="Normal weight"/>
    <s v="Normal"/>
    <d v="1994-08-12T00:00:00"/>
    <s v="tier - 3"/>
    <s v="tier - 2"/>
    <s v="R1011"/>
    <x v="6"/>
    <n v="3847.67"/>
  </r>
  <r>
    <s v="Id1924"/>
    <s v="Margolis"/>
    <n v="15.37"/>
    <n v="8.6300000000000008"/>
    <s v="Yes"/>
    <s v="No"/>
    <s v="No"/>
    <n v="0"/>
    <s v="No"/>
    <s v="Under weight"/>
    <s v="Diabetes"/>
    <d v="1981-09-29T00:00:00"/>
    <s v="tier - 2"/>
    <s v="tier - 3"/>
    <s v="R1012"/>
    <x v="36"/>
    <n v="3797.2"/>
  </r>
  <r>
    <s v="Id1925"/>
    <s v="Uffenbeck"/>
    <n v="30.4"/>
    <n v="5.28"/>
    <s v="No"/>
    <s v="No"/>
    <s v="No"/>
    <n v="0"/>
    <s v="No"/>
    <s v="obesity"/>
    <s v="Normal"/>
    <d v="1999-06-24T00:00:00"/>
    <s v="tier - 2"/>
    <s v="tier - 3"/>
    <s v="R1012"/>
    <x v="35"/>
    <n v="3796.36"/>
  </r>
  <r>
    <s v="Id1926"/>
    <s v="Brake"/>
    <n v="19.48"/>
    <n v="5.63"/>
    <s v="Yes"/>
    <s v="No"/>
    <s v="No"/>
    <n v="1"/>
    <s v="No"/>
    <s v="Normal weight"/>
    <s v="Normal"/>
    <d v="1988-08-28T00:00:00"/>
    <s v="tier - 2"/>
    <s v="tier - 3"/>
    <s v="R1013"/>
    <x v="24"/>
    <n v="3793.55"/>
  </r>
  <r>
    <s v="Id1927"/>
    <s v="Stepanova"/>
    <n v="16.96"/>
    <n v="11.47"/>
    <s v="Yes"/>
    <s v="No"/>
    <s v="No"/>
    <n v="0"/>
    <s v="No"/>
    <s v="Under weight"/>
    <s v="Diabetes"/>
    <d v="1981-12-13T00:00:00"/>
    <s v="tier - 2"/>
    <s v="tier - 1"/>
    <s v="R1013"/>
    <x v="36"/>
    <n v="3785.77"/>
  </r>
  <r>
    <s v="Id1928"/>
    <s v="Verdi"/>
    <n v="19.05"/>
    <n v="4.92"/>
    <s v="No"/>
    <s v="No"/>
    <s v="No"/>
    <n v="1"/>
    <s v="No"/>
    <s v="Normal weight"/>
    <s v="Normal"/>
    <d v="1987-10-24T00:00:00"/>
    <s v="tier - 2"/>
    <s v="tier - 3"/>
    <s v="R1013"/>
    <x v="38"/>
    <n v="3773.23"/>
  </r>
  <r>
    <s v="Id1929"/>
    <s v="McLean"/>
    <n v="37.619999999999997"/>
    <n v="4.18"/>
    <s v="No"/>
    <s v="No"/>
    <s v="No"/>
    <n v="0"/>
    <s v="No"/>
    <s v="obesity"/>
    <s v="Normal"/>
    <d v="1994-11-21T00:00:00"/>
    <s v="tier - 2"/>
    <s v="tier - 1"/>
    <s v="R1013"/>
    <x v="6"/>
    <n v="3766.88"/>
  </r>
  <r>
    <s v="Id1930"/>
    <s v="Ryan"/>
    <n v="29.1"/>
    <n v="4.67"/>
    <s v="No"/>
    <s v="No"/>
    <s v="No"/>
    <n v="0"/>
    <s v="No"/>
    <s v="Over weight"/>
    <s v="Normal"/>
    <d v="1991-10-24T00:00:00"/>
    <s v="tier - 2"/>
    <s v="tier - 3"/>
    <s v="R1011"/>
    <x v="42"/>
    <n v="3761.29"/>
  </r>
  <r>
    <s v="Id1931"/>
    <s v="Mickelson"/>
    <n v="26.62"/>
    <n v="6.24"/>
    <s v="No"/>
    <s v="No"/>
    <s v="No"/>
    <n v="0"/>
    <s v="No"/>
    <s v="Over weight"/>
    <s v="Prediabetes"/>
    <d v="1991-08-25T00:00:00"/>
    <s v="tier - 2"/>
    <s v="tier - 1"/>
    <s v="R1013"/>
    <x v="42"/>
    <n v="3757.84"/>
  </r>
  <r>
    <s v="Id1932"/>
    <s v="Dibaba"/>
    <n v="25.74"/>
    <n v="5.99"/>
    <s v="No"/>
    <s v="No"/>
    <s v="No"/>
    <n v="0"/>
    <s v="No"/>
    <s v="Over weight"/>
    <s v="Prediabetes"/>
    <d v="1991-10-28T00:00:00"/>
    <s v="tier - 2"/>
    <s v="tier - 2"/>
    <s v="R1013"/>
    <x v="42"/>
    <n v="3756.62"/>
  </r>
  <r>
    <s v="Id1933"/>
    <s v="Shilling"/>
    <n v="18.22"/>
    <n v="10.27"/>
    <s v="Yes"/>
    <s v="No"/>
    <s v="No"/>
    <n v="1"/>
    <s v="No"/>
    <s v="Under weight"/>
    <s v="Diabetes"/>
    <d v="1986-09-09T00:00:00"/>
    <s v="tier - 2"/>
    <s v="tier - 2"/>
    <s v="R1013"/>
    <x v="27"/>
    <n v="3748.56"/>
  </r>
  <r>
    <s v="Id1934"/>
    <s v="Bashaw"/>
    <n v="26.03"/>
    <n v="5.97"/>
    <s v="No"/>
    <s v="No"/>
    <s v="Yes"/>
    <n v="1"/>
    <s v="No"/>
    <s v="Over weight"/>
    <s v="Prediabetes"/>
    <d v="1993-06-22T00:00:00"/>
    <s v="tier - 2"/>
    <s v="tier - 2"/>
    <s v="R1012"/>
    <x v="21"/>
    <n v="3736.46"/>
  </r>
  <r>
    <s v="Id1935"/>
    <s v="Jacob"/>
    <n v="17.29"/>
    <n v="4.9800000000000004"/>
    <s v="No"/>
    <s v="No"/>
    <s v="No"/>
    <n v="0"/>
    <s v="No"/>
    <s v="Under weight"/>
    <s v="Normal"/>
    <d v="1994-08-22T00:00:00"/>
    <s v="tier - 2"/>
    <s v="tier - 3"/>
    <s v="R1024"/>
    <x v="6"/>
    <n v="3732.63"/>
  </r>
  <r>
    <s v="Id1936"/>
    <s v="McCutcheon"/>
    <n v="18.170000000000002"/>
    <n v="6.91"/>
    <s v="Yes"/>
    <s v="No"/>
    <s v="No"/>
    <n v="1"/>
    <s v="No"/>
    <s v="Under weight"/>
    <s v="Diabetes"/>
    <d v="1986-12-01T00:00:00"/>
    <s v="tier - 2"/>
    <s v="tier - 2"/>
    <s v="R1013"/>
    <x v="27"/>
    <n v="3731.6"/>
  </r>
  <r>
    <s v="Id1937"/>
    <s v="Connor"/>
    <n v="32.54"/>
    <n v="6.38"/>
    <s v="No"/>
    <s v="yes"/>
    <s v="No"/>
    <n v="1"/>
    <s v="No"/>
    <s v="obesity"/>
    <s v="Prediabetes"/>
    <d v="2004-11-05T00:00:00"/>
    <s v="tier - 2"/>
    <s v="tier - 2"/>
    <s v="R1025"/>
    <x v="41"/>
    <n v="3722.23"/>
  </r>
  <r>
    <s v="Id1938"/>
    <s v="May"/>
    <n v="30.25"/>
    <n v="4.7699999999999996"/>
    <s v="No"/>
    <s v="No"/>
    <s v="No"/>
    <n v="0"/>
    <s v="No"/>
    <s v="obesity"/>
    <s v="Normal"/>
    <d v="1989-12-02T00:00:00"/>
    <s v="tier - 2"/>
    <s v="tier - 2"/>
    <s v="R1013"/>
    <x v="4"/>
    <n v="3704.35"/>
  </r>
  <r>
    <s v="Id1939"/>
    <s v="Geoghegan"/>
    <n v="19.59"/>
    <n v="6.04"/>
    <s v="Yes"/>
    <s v="No"/>
    <s v="No"/>
    <n v="1"/>
    <s v="No"/>
    <s v="Normal weight"/>
    <s v="Prediabetes"/>
    <d v="1988-08-18T00:00:00"/>
    <s v="tier - 2"/>
    <s v="tier - 3"/>
    <s v="R1013"/>
    <x v="24"/>
    <n v="3699.54"/>
  </r>
  <r>
    <s v="Id1940"/>
    <s v="McGinn"/>
    <n v="45.9"/>
    <n v="4.3"/>
    <s v="Yes"/>
    <s v="No"/>
    <s v="No"/>
    <n v="1"/>
    <s v="No"/>
    <s v="obesity"/>
    <s v="Normal"/>
    <d v="1995-10-21T00:00:00"/>
    <s v="tier - 2"/>
    <s v="tier - 3"/>
    <s v="R1011"/>
    <x v="40"/>
    <n v="3693.43"/>
  </r>
  <r>
    <s v="Id1941"/>
    <s v="Jones"/>
    <n v="17.059999999999999"/>
    <n v="8.75"/>
    <s v="Yes"/>
    <s v="No"/>
    <s v="No"/>
    <n v="0"/>
    <s v="No"/>
    <s v="Under weight"/>
    <s v="Diabetes"/>
    <d v="1981-12-14T00:00:00"/>
    <s v="tier - 2"/>
    <s v="tier - 2"/>
    <s v="R1013"/>
    <x v="36"/>
    <n v="3688.38"/>
  </r>
  <r>
    <s v="Id1942"/>
    <s v="Quinteros"/>
    <n v="32.07"/>
    <n v="5.25"/>
    <s v="No"/>
    <s v="No"/>
    <s v="Yes"/>
    <n v="1"/>
    <s v="No"/>
    <s v="obesity"/>
    <s v="Normal"/>
    <d v="2003-07-10T00:00:00"/>
    <s v="tier - 2"/>
    <s v="tier - 2"/>
    <s v="R1021"/>
    <x v="39"/>
    <n v="3688.35"/>
  </r>
  <r>
    <s v="Id1943"/>
    <s v="Loenser"/>
    <n v="16.5"/>
    <n v="5.03"/>
    <s v="No"/>
    <s v="No"/>
    <s v="No"/>
    <n v="1"/>
    <s v="No"/>
    <s v="Under weight"/>
    <s v="Normal"/>
    <d v="1984-07-06T00:00:00"/>
    <s v="tier - 2"/>
    <s v="tier - 3"/>
    <s v="R1013"/>
    <x v="32"/>
    <n v="3678.86"/>
  </r>
  <r>
    <s v="Id1944"/>
    <s v="Aitken"/>
    <n v="31.4"/>
    <n v="5.88"/>
    <s v="No"/>
    <s v="No"/>
    <s v="No"/>
    <n v="1"/>
    <s v="No"/>
    <s v="obesity"/>
    <s v="Prediabetes"/>
    <d v="1992-09-14T00:00:00"/>
    <s v="tier - 3"/>
    <s v="tier - 1"/>
    <s v="R1011"/>
    <x v="34"/>
    <n v="3659.35"/>
  </r>
  <r>
    <s v="Id1945"/>
    <s v="Furrer"/>
    <n v="20.36"/>
    <n v="4.49"/>
    <s v="No"/>
    <s v="No"/>
    <s v="No"/>
    <n v="0"/>
    <s v="No"/>
    <s v="Normal weight"/>
    <s v="Normal"/>
    <d v="1990-11-08T00:00:00"/>
    <s v="tier - 2"/>
    <s v="tier - 3"/>
    <s v="R1011"/>
    <x v="3"/>
    <n v="3653.29"/>
  </r>
  <r>
    <s v="Id1946"/>
    <s v="Konigs"/>
    <n v="25.46"/>
    <n v="4.1399999999999997"/>
    <s v="No"/>
    <s v="No"/>
    <s v="No"/>
    <n v="1"/>
    <s v="No"/>
    <s v="Over weight"/>
    <s v="Normal"/>
    <d v="1992-11-17T00:00:00"/>
    <s v="tier - 1"/>
    <s v="tier - 2"/>
    <s v="R1014"/>
    <x v="34"/>
    <n v="3645.09"/>
  </r>
  <r>
    <s v="Id1947"/>
    <s v="Tesdahl"/>
    <n v="17.09"/>
    <n v="5.8"/>
    <s v="Yes"/>
    <s v="No"/>
    <s v="No"/>
    <n v="0"/>
    <s v="No"/>
    <s v="Under weight"/>
    <s v="Prediabetes"/>
    <d v="1985-06-14T00:00:00"/>
    <s v="tier - 2"/>
    <s v="tier - 1"/>
    <s v="R1013"/>
    <x v="18"/>
    <n v="3622.13"/>
  </r>
  <r>
    <s v="Id1948"/>
    <s v="Engel"/>
    <n v="20.83"/>
    <n v="5.12"/>
    <s v="No"/>
    <s v="No"/>
    <s v="No"/>
    <n v="0"/>
    <s v="No"/>
    <s v="Normal weight"/>
    <s v="Normal"/>
    <d v="1990-10-11T00:00:00"/>
    <s v="tier - 2"/>
    <s v="tier - 1"/>
    <s v="R1013"/>
    <x v="3"/>
    <n v="3606.43"/>
  </r>
  <r>
    <s v="Id1949"/>
    <s v="Kuck"/>
    <n v="18.920000000000002"/>
    <n v="5.98"/>
    <s v="Yes"/>
    <s v="No"/>
    <s v="No"/>
    <n v="1"/>
    <s v="No"/>
    <s v="Normal weight"/>
    <s v="Prediabetes"/>
    <d v="1988-11-04T00:00:00"/>
    <s v="tier - 2"/>
    <s v="tier - 1"/>
    <s v="R1013"/>
    <x v="24"/>
    <n v="3603.6"/>
  </r>
  <r>
    <s v="Id1950"/>
    <s v="Dillon"/>
    <n v="37.1"/>
    <n v="5.46"/>
    <s v="No"/>
    <s v="No"/>
    <s v="No"/>
    <n v="0"/>
    <s v="No"/>
    <s v="obesity"/>
    <s v="Normal"/>
    <d v="1999-08-12T00:00:00"/>
    <s v="tier - 2"/>
    <s v="tier - 2"/>
    <s v="R1011"/>
    <x v="35"/>
    <n v="3597.6"/>
  </r>
  <r>
    <s v="Id1951"/>
    <s v="Neuschel"/>
    <n v="22.515000000000001"/>
    <n v="4.91"/>
    <s v="Yes"/>
    <s v="No"/>
    <s v="Yes"/>
    <n v="1"/>
    <s v="No"/>
    <s v="Normal weight"/>
    <s v="Normal"/>
    <d v="1997-11-04T00:00:00"/>
    <s v="tier - 2"/>
    <s v="tier - 2"/>
    <s v="R1012"/>
    <x v="31"/>
    <n v="3594.17"/>
  </r>
  <r>
    <s v="Id1952"/>
    <s v="Rosales Ramirez"/>
    <n v="32.700000000000003"/>
    <n v="4.66"/>
    <s v="No"/>
    <s v="No"/>
    <s v="No"/>
    <n v="0"/>
    <s v="No"/>
    <s v="obesity"/>
    <s v="Normal"/>
    <d v="1999-06-06T00:00:00"/>
    <s v="tier - 2"/>
    <s v="tier - 3"/>
    <s v="R1011"/>
    <x v="44"/>
    <n v="3591.48"/>
  </r>
  <r>
    <s v="Id1953"/>
    <s v="Marquez"/>
    <n v="17.75"/>
    <n v="6.8"/>
    <s v="Yes"/>
    <s v="No"/>
    <s v="No"/>
    <n v="1"/>
    <s v="No"/>
    <s v="Under weight"/>
    <s v="Diabetes"/>
    <d v="1986-12-27T00:00:00"/>
    <s v="tier - 2"/>
    <s v="tier - 2"/>
    <s v="R1013"/>
    <x v="27"/>
    <n v="3589.14"/>
  </r>
  <r>
    <s v="Id1954"/>
    <s v="Green"/>
    <n v="33.630000000000003"/>
    <n v="4.47"/>
    <s v="Yes"/>
    <s v="No"/>
    <s v="No"/>
    <n v="0"/>
    <s v="No"/>
    <s v="obesity"/>
    <s v="Normal"/>
    <d v="2001-11-11T00:00:00"/>
    <s v="tier - 2"/>
    <s v="tier - 2"/>
    <s v="R1012"/>
    <x v="47"/>
    <n v="3579.83"/>
  </r>
  <r>
    <s v="Id1955"/>
    <s v="Schubel"/>
    <n v="34.799999999999997"/>
    <n v="4.08"/>
    <s v="Yes"/>
    <s v="No"/>
    <s v="No"/>
    <n v="1"/>
    <s v="No"/>
    <s v="obesity"/>
    <s v="Normal"/>
    <d v="1995-08-23T00:00:00"/>
    <s v="tier - 2"/>
    <s v="tier - 3"/>
    <s v="R1011"/>
    <x v="40"/>
    <n v="3578"/>
  </r>
  <r>
    <s v="Id1956"/>
    <s v="Jimenez"/>
    <n v="16.809999999999999"/>
    <n v="5.51"/>
    <s v="Yes"/>
    <s v="No"/>
    <s v="No"/>
    <n v="1"/>
    <s v="No"/>
    <s v="Under weight"/>
    <s v="Normal"/>
    <d v="1988-08-18T00:00:00"/>
    <s v="tier - 2"/>
    <s v="tier - 1"/>
    <s v="R1012"/>
    <x v="24"/>
    <n v="3569.96"/>
  </r>
  <r>
    <s v="Id1957"/>
    <s v="Zimny-Schmitt"/>
    <n v="16.690000000000001"/>
    <n v="8.4"/>
    <s v="Yes"/>
    <s v="No"/>
    <s v="No"/>
    <n v="0"/>
    <s v="No"/>
    <s v="Under weight"/>
    <s v="Diabetes"/>
    <d v="1981-10-10T00:00:00"/>
    <s v="tier - 2"/>
    <s v="tier - 1"/>
    <s v="R1013"/>
    <x v="36"/>
    <n v="3562.87"/>
  </r>
  <r>
    <s v="Id1958"/>
    <s v="Hill"/>
    <n v="23.21"/>
    <n v="5.14"/>
    <s v="Yes"/>
    <s v="No"/>
    <s v="No"/>
    <n v="1"/>
    <s v="No"/>
    <s v="Normal weight"/>
    <s v="Normal"/>
    <d v="1995-06-16T00:00:00"/>
    <s v="tier - 2"/>
    <s v="tier - 1"/>
    <s v="R1013"/>
    <x v="40"/>
    <n v="3561.89"/>
  </r>
  <r>
    <s v="Id1959"/>
    <s v="Brohart"/>
    <n v="25.175000000000001"/>
    <n v="5.21"/>
    <s v="Yes"/>
    <s v="No"/>
    <s v="No"/>
    <n v="1"/>
    <s v="No"/>
    <s v="Over weight"/>
    <s v="Normal"/>
    <d v="1995-10-09T00:00:00"/>
    <s v="tier - 2"/>
    <s v="tier - 3"/>
    <s v="R1024"/>
    <x v="40"/>
    <n v="3558.62"/>
  </r>
  <r>
    <s v="Id1960"/>
    <s v="Ryan"/>
    <n v="34.770000000000003"/>
    <n v="6.23"/>
    <s v="No"/>
    <s v="No"/>
    <s v="No"/>
    <n v="0"/>
    <s v="No"/>
    <s v="obesity"/>
    <s v="Prediabetes"/>
    <d v="1994-09-24T00:00:00"/>
    <s v="tier - 2"/>
    <s v="tier - 3"/>
    <s v="R1012"/>
    <x v="6"/>
    <n v="3556.92"/>
  </r>
  <r>
    <s v="Id1961"/>
    <s v="Oka"/>
    <n v="27.7"/>
    <n v="5.6"/>
    <s v="No"/>
    <s v="No"/>
    <s v="No"/>
    <n v="1"/>
    <s v="No"/>
    <s v="Over weight"/>
    <s v="Normal"/>
    <d v="1992-12-22T00:00:00"/>
    <s v="tier - 2"/>
    <s v="tier - 3"/>
    <s v="R1011"/>
    <x v="34"/>
    <n v="3554.2"/>
  </r>
  <r>
    <s v="Id1962"/>
    <s v="Newman"/>
    <n v="19.12"/>
    <n v="4.72"/>
    <s v="Yes"/>
    <s v="No"/>
    <s v="No"/>
    <n v="1"/>
    <s v="No"/>
    <s v="Normal weight"/>
    <s v="Normal"/>
    <d v="1988-10-15T00:00:00"/>
    <s v="tier - 2"/>
    <s v="tier - 1"/>
    <s v="R1013"/>
    <x v="24"/>
    <n v="3540.12"/>
  </r>
  <r>
    <s v="Id1963"/>
    <s v="Metzger"/>
    <n v="32.67"/>
    <n v="4.67"/>
    <s v="No"/>
    <s v="No"/>
    <s v="Yes"/>
    <n v="1"/>
    <s v="No"/>
    <s v="obesity"/>
    <s v="Normal"/>
    <d v="2003-08-24T00:00:00"/>
    <s v="tier - 2"/>
    <s v="tier - 2"/>
    <s v="R1012"/>
    <x v="39"/>
    <n v="3538.9"/>
  </r>
  <r>
    <s v="Id1964"/>
    <s v="Gonzalez"/>
    <n v="28.5"/>
    <n v="6.11"/>
    <s v="No"/>
    <s v="No"/>
    <s v="No"/>
    <n v="1"/>
    <s v="No"/>
    <s v="Over weight"/>
    <s v="Prediabetes"/>
    <d v="1998-09-16T00:00:00"/>
    <s v="tier - 3"/>
    <s v="tier - 3"/>
    <s v="R1012"/>
    <x v="44"/>
    <n v="3537.7"/>
  </r>
  <r>
    <s v="Id1965"/>
    <s v="Vaughn"/>
    <n v="39.270000000000003"/>
    <n v="6.25"/>
    <s v="No"/>
    <s v="No"/>
    <s v="No"/>
    <n v="0"/>
    <s v="No"/>
    <s v="obesity"/>
    <s v="Prediabetes"/>
    <d v="1999-09-22T00:00:00"/>
    <s v="tier - 2"/>
    <s v="tier - 2"/>
    <s v="R1013"/>
    <x v="35"/>
    <n v="3500.61"/>
  </r>
  <r>
    <s v="Id1966"/>
    <s v="Clifford"/>
    <n v="32.49"/>
    <n v="4"/>
    <s v="Yes"/>
    <s v="No"/>
    <s v="No"/>
    <n v="0"/>
    <s v="No"/>
    <s v="obesity"/>
    <s v="Normal"/>
    <d v="1996-09-18T00:00:00"/>
    <s v="tier - 1"/>
    <s v="tier - 2"/>
    <s v="R1015"/>
    <x v="45"/>
    <n v="3490.55"/>
  </r>
  <r>
    <s v="Id1967"/>
    <s v="Petty"/>
    <n v="23.7"/>
    <n v="5.55"/>
    <s v="Yes"/>
    <s v="No"/>
    <s v="No"/>
    <n v="0"/>
    <s v="No"/>
    <s v="Normal weight"/>
    <s v="Normal"/>
    <d v="1996-09-19T00:00:00"/>
    <s v="tier - 3"/>
    <s v="tier - 3"/>
    <s v="R1011"/>
    <x v="45"/>
    <n v="3484.33"/>
  </r>
  <r>
    <s v="Id1968"/>
    <s v="Sanford"/>
    <n v="30.4"/>
    <n v="5.95"/>
    <s v="No"/>
    <s v="yes"/>
    <s v="No"/>
    <n v="1"/>
    <s v="No"/>
    <s v="obesity"/>
    <s v="Prediabetes"/>
    <d v="2004-06-26T00:00:00"/>
    <s v="tier - 2"/>
    <s v="tier - 3"/>
    <s v="R1016"/>
    <x v="41"/>
    <n v="3481.87"/>
  </r>
  <r>
    <s v="Id1969"/>
    <s v="Sprague"/>
    <n v="38.94"/>
    <n v="4.3600000000000003"/>
    <s v="No"/>
    <s v="No"/>
    <s v="Yes"/>
    <n v="1"/>
    <s v="No"/>
    <s v="obesity"/>
    <s v="Normal"/>
    <d v="1993-10-12T00:00:00"/>
    <s v="tier - 2"/>
    <s v="tier - 2"/>
    <s v="R1013"/>
    <x v="21"/>
    <n v="3471.41"/>
  </r>
  <r>
    <s v="Id1970"/>
    <s v="Lasseron"/>
    <n v="31.02"/>
    <n v="4.84"/>
    <s v="No"/>
    <s v="No"/>
    <s v="Yes"/>
    <n v="1"/>
    <s v="No"/>
    <s v="obesity"/>
    <s v="Normal"/>
    <d v="2003-07-29T00:00:00"/>
    <s v="tier - 2"/>
    <s v="tier - 1"/>
    <s v="R1025"/>
    <x v="39"/>
    <n v="3463.51"/>
  </r>
  <r>
    <s v="Id1971"/>
    <s v="Bushong"/>
    <n v="17.5"/>
    <n v="4.5599999999999996"/>
    <s v="No"/>
    <s v="No"/>
    <s v="No"/>
    <n v="1"/>
    <s v="No"/>
    <s v="Under weight"/>
    <s v="Normal"/>
    <d v="1987-09-14T00:00:00"/>
    <s v="tier - 2"/>
    <s v="tier - 1"/>
    <s v="R1011"/>
    <x v="38"/>
    <n v="3453.77"/>
  </r>
  <r>
    <s v="Id1972"/>
    <s v="Dennison"/>
    <n v="34.799999999999997"/>
    <n v="4.42"/>
    <s v="Yes"/>
    <s v="yes"/>
    <s v="No"/>
    <n v="2"/>
    <s v="No"/>
    <s v="obesity"/>
    <s v="Normal"/>
    <d v="2000-06-20T00:00:00"/>
    <s v="tier - 2"/>
    <s v="tier - 1"/>
    <s v="R1011"/>
    <x v="22"/>
    <n v="3443.06"/>
  </r>
  <r>
    <s v="Id1973"/>
    <s v="Lira"/>
    <n v="17.3"/>
    <n v="7.66"/>
    <s v="Yes"/>
    <s v="No"/>
    <s v="No"/>
    <n v="1"/>
    <s v="No"/>
    <s v="Under weight"/>
    <s v="Diabetes"/>
    <d v="1986-08-27T00:00:00"/>
    <s v="tier - 2"/>
    <s v="tier - 1"/>
    <s v="R1013"/>
    <x v="27"/>
    <n v="3436.5"/>
  </r>
  <r>
    <s v="Id1974"/>
    <s v="Nahigian"/>
    <n v="32.25"/>
    <n v="5.2"/>
    <s v="Yes"/>
    <s v="No"/>
    <s v="No"/>
    <n v="0"/>
    <s v="No"/>
    <s v="obesity"/>
    <s v="Normal"/>
    <d v="2001-12-26T00:00:00"/>
    <s v="tier - 2"/>
    <s v="tier - 2"/>
    <s v="R1011"/>
    <x v="47"/>
    <n v="3434.38"/>
  </r>
  <r>
    <s v="Id1975"/>
    <s v="Cackett"/>
    <n v="42.4"/>
    <n v="5.53"/>
    <s v="Yes"/>
    <s v="No"/>
    <s v="No"/>
    <n v="0"/>
    <s v="No"/>
    <s v="obesity"/>
    <s v="Normal"/>
    <d v="1996-12-19T00:00:00"/>
    <s v="tier - 2"/>
    <s v="tier - 2"/>
    <s v="R1011"/>
    <x v="45"/>
    <n v="3410.32"/>
  </r>
  <r>
    <s v="Id1976"/>
    <s v="Hunter-Galvan"/>
    <n v="38.664999999999999"/>
    <n v="4.8600000000000003"/>
    <s v="No"/>
    <s v="yes"/>
    <s v="No"/>
    <n v="1"/>
    <s v="No"/>
    <s v="obesity"/>
    <s v="Normal"/>
    <d v="2004-07-16T00:00:00"/>
    <s v="tier - 2"/>
    <s v="tier - 2"/>
    <s v="R1023"/>
    <x v="41"/>
    <n v="3393.36"/>
  </r>
  <r>
    <s v="Id1977"/>
    <s v="Pierret"/>
    <n v="29.92"/>
    <n v="5.49"/>
    <s v="Yes"/>
    <s v="No"/>
    <s v="No"/>
    <n v="0"/>
    <s v="No"/>
    <s v="obesity"/>
    <s v="Normal"/>
    <d v="1996-10-27T00:00:00"/>
    <s v="tier - 2"/>
    <s v="tier - 3"/>
    <s v="R1013"/>
    <x v="45"/>
    <n v="3392.98"/>
  </r>
  <r>
    <s v="Id1978"/>
    <s v="White"/>
    <n v="29.48"/>
    <n v="4.09"/>
    <s v="Yes"/>
    <s v="No"/>
    <s v="No"/>
    <n v="0"/>
    <s v="No"/>
    <s v="Over weight"/>
    <s v="Normal"/>
    <d v="1996-08-10T00:00:00"/>
    <s v="tier - 2"/>
    <s v="tier - 3"/>
    <s v="R1013"/>
    <x v="45"/>
    <n v="3392.37"/>
  </r>
  <r>
    <s v="Id1979"/>
    <s v="O'Neil"/>
    <n v="28.785"/>
    <n v="4.3099999999999996"/>
    <s v="Yes"/>
    <s v="No"/>
    <s v="No"/>
    <n v="0"/>
    <s v="No"/>
    <s v="Over weight"/>
    <s v="Normal"/>
    <d v="1996-11-13T00:00:00"/>
    <s v="tier - 2"/>
    <s v="tier - 2"/>
    <s v="R1024"/>
    <x v="45"/>
    <n v="3385.4"/>
  </r>
  <r>
    <s v="Id1980"/>
    <s v="Leitz"/>
    <n v="19.8"/>
    <n v="4"/>
    <s v="Yes"/>
    <s v="No"/>
    <s v="No"/>
    <n v="0"/>
    <s v="No"/>
    <s v="Normal weight"/>
    <s v="Normal"/>
    <d v="1996-12-14T00:00:00"/>
    <s v="tier - 2"/>
    <s v="tier - 1"/>
    <s v="R1011"/>
    <x v="45"/>
    <n v="3378.91"/>
  </r>
  <r>
    <s v="Id1981"/>
    <s v="Durfee"/>
    <n v="35.53"/>
    <n v="4.68"/>
    <s v="No"/>
    <s v="No"/>
    <s v="Yes"/>
    <n v="1"/>
    <s v="No"/>
    <s v="obesity"/>
    <s v="Normal"/>
    <d v="1993-10-07T00:00:00"/>
    <s v="tier - 2"/>
    <s v="tier - 2"/>
    <s v="R1013"/>
    <x v="21"/>
    <n v="3366.67"/>
  </r>
  <r>
    <s v="Id1982"/>
    <s v="Maylone"/>
    <n v="21.47"/>
    <n v="4.0199999999999996"/>
    <s v="Yes"/>
    <s v="No"/>
    <s v="No"/>
    <n v="1"/>
    <s v="No"/>
    <s v="Normal weight"/>
    <s v="Normal"/>
    <d v="1995-06-23T00:00:00"/>
    <s v="tier - 2"/>
    <s v="tier - 3"/>
    <s v="R1012"/>
    <x v="40"/>
    <n v="3353.47"/>
  </r>
  <r>
    <s v="Id1983"/>
    <s v="Reiland"/>
    <n v="25.9"/>
    <n v="5.12"/>
    <s v="No"/>
    <s v="No"/>
    <s v="Yes"/>
    <n v="1"/>
    <s v="No"/>
    <s v="Over weight"/>
    <s v="Normal"/>
    <d v="1993-10-28T00:00:00"/>
    <s v="tier - 2"/>
    <s v="tier - 1"/>
    <s v="R1011"/>
    <x v="21"/>
    <n v="3353.28"/>
  </r>
  <r>
    <s v="Id1984"/>
    <s v="Hu"/>
    <n v="20.81"/>
    <n v="5.52"/>
    <s v="No"/>
    <s v="No"/>
    <s v="No"/>
    <n v="0"/>
    <s v="No"/>
    <s v="Normal weight"/>
    <s v="Normal"/>
    <d v="1991-09-01T00:00:00"/>
    <s v="tier - 2"/>
    <s v="tier - 1"/>
    <s v="R1013"/>
    <x v="42"/>
    <n v="3342.79"/>
  </r>
  <r>
    <s v="Id1985"/>
    <s v="Lessek"/>
    <n v="25.84"/>
    <n v="5.81"/>
    <s v="Yes"/>
    <s v="No"/>
    <s v="Yes"/>
    <n v="1"/>
    <s v="No"/>
    <s v="Over weight"/>
    <s v="Prediabetes"/>
    <d v="1997-06-20T00:00:00"/>
    <s v="tier - 3"/>
    <s v="tier - 3"/>
    <s v="R1017"/>
    <x v="31"/>
    <n v="3309.79"/>
  </r>
  <r>
    <s v="Id1986"/>
    <s v="Colavincenzo"/>
    <n v="30.95"/>
    <n v="5.16"/>
    <s v="No"/>
    <s v="No"/>
    <s v="Yes"/>
    <n v="1"/>
    <s v="No"/>
    <s v="obesity"/>
    <s v="Normal"/>
    <d v="2003-11-18T00:00:00"/>
    <s v="tier - 2"/>
    <s v="tier - 1"/>
    <s v="R1021"/>
    <x v="39"/>
    <n v="3308.46"/>
  </r>
  <r>
    <s v="Id1987"/>
    <s v="Mendez-Karr"/>
    <n v="30.54"/>
    <n v="5"/>
    <s v="No"/>
    <s v="No"/>
    <s v="Yes"/>
    <n v="1"/>
    <s v="No"/>
    <s v="obesity"/>
    <s v="Normal"/>
    <d v="2003-12-05T00:00:00"/>
    <s v="tier - 2"/>
    <s v="tier - 2"/>
    <s v="R1025"/>
    <x v="39"/>
    <n v="3300.7"/>
  </r>
  <r>
    <s v="Id1988"/>
    <s v="Saulnier"/>
    <n v="33.914999999999999"/>
    <n v="5.84"/>
    <s v="Yes"/>
    <s v="No"/>
    <s v="No"/>
    <n v="0"/>
    <s v="No"/>
    <s v="obesity"/>
    <s v="Prediabetes"/>
    <d v="1996-11-17T00:00:00"/>
    <s v="tier - 2"/>
    <s v="tier - 2"/>
    <s v="R1012"/>
    <x v="45"/>
    <n v="3292.53"/>
  </r>
  <r>
    <s v="Id1989"/>
    <s v="Schoonover"/>
    <n v="33.31"/>
    <n v="4.1900000000000004"/>
    <s v="No"/>
    <s v="No"/>
    <s v="Yes"/>
    <n v="1"/>
    <s v="No"/>
    <s v="obesity"/>
    <s v="Normal"/>
    <d v="2003-07-03T00:00:00"/>
    <s v="tier - 2"/>
    <s v="tier - 3"/>
    <s v="R1011"/>
    <x v="39"/>
    <n v="3280.22"/>
  </r>
  <r>
    <s v="Id1990"/>
    <s v="Hass"/>
    <n v="25.745000000000001"/>
    <n v="4.62"/>
    <s v="Yes"/>
    <s v="No"/>
    <s v="No"/>
    <n v="0"/>
    <s v="No"/>
    <s v="Over weight"/>
    <s v="Normal"/>
    <d v="2001-10-06T00:00:00"/>
    <s v="tier - 2"/>
    <s v="tier - 1"/>
    <s v="R1017"/>
    <x v="47"/>
    <n v="3279.87"/>
  </r>
  <r>
    <s v="Id1991"/>
    <s v="Cadotte"/>
    <n v="37.1"/>
    <n v="6.24"/>
    <s v="No"/>
    <s v="No"/>
    <s v="No"/>
    <n v="0"/>
    <s v="No"/>
    <s v="obesity"/>
    <s v="Prediabetes"/>
    <d v="1994-07-01T00:00:00"/>
    <s v="tier - 2"/>
    <s v="tier - 3"/>
    <s v="R1011"/>
    <x v="6"/>
    <n v="3277.16"/>
  </r>
  <r>
    <s v="Id1992"/>
    <s v="Cacciapaglia"/>
    <n v="35.435000000000002"/>
    <n v="5.81"/>
    <s v="No"/>
    <s v="No"/>
    <s v="No"/>
    <n v="0"/>
    <s v="No"/>
    <s v="obesity"/>
    <s v="Prediabetes"/>
    <d v="1994-12-02T00:00:00"/>
    <s v="tier - 3"/>
    <s v="tier - 1"/>
    <s v="R1016"/>
    <x v="6"/>
    <n v="3268.85"/>
  </r>
  <r>
    <s v="Id1993"/>
    <s v="Mininger"/>
    <n v="20.399999999999999"/>
    <n v="4.83"/>
    <s v="No"/>
    <s v="No"/>
    <s v="No"/>
    <n v="0"/>
    <s v="No"/>
    <s v="Normal weight"/>
    <s v="Normal"/>
    <d v="1991-11-13T00:00:00"/>
    <s v="tier - 3"/>
    <s v="tier - 2"/>
    <s v="R1011"/>
    <x v="42"/>
    <n v="3260.2"/>
  </r>
  <r>
    <s v="Id1994"/>
    <s v="Mayo"/>
    <n v="42.13"/>
    <n v="5.72"/>
    <s v="Yes"/>
    <s v="No"/>
    <s v="Yes"/>
    <n v="1"/>
    <s v="No"/>
    <s v="obesity"/>
    <s v="Prediabetes"/>
    <d v="1997-09-02T00:00:00"/>
    <s v="tier - 2"/>
    <s v="tier - 3"/>
    <s v="R1013"/>
    <x v="31"/>
    <n v="3238.44"/>
  </r>
  <r>
    <s v="Id1995"/>
    <s v="Zicko"/>
    <n v="33.99"/>
    <n v="4.83"/>
    <s v="Yes"/>
    <s v="No"/>
    <s v="Yes"/>
    <n v="1"/>
    <s v="No"/>
    <s v="obesity"/>
    <s v="Normal"/>
    <d v="1997-08-02T00:00:00"/>
    <s v="tier - 2"/>
    <s v="tier - 3"/>
    <s v="R1013"/>
    <x v="31"/>
    <n v="3227.12"/>
  </r>
  <r>
    <s v="Id1996"/>
    <s v="Graham"/>
    <n v="28.594999999999999"/>
    <n v="4.1399999999999997"/>
    <s v="Yes"/>
    <s v="No"/>
    <s v="Yes"/>
    <n v="1"/>
    <s v="No"/>
    <s v="Over weight"/>
    <s v="Normal"/>
    <d v="1997-07-06T00:00:00"/>
    <s v="tier - 2"/>
    <s v="tier - 2"/>
    <s v="R1024"/>
    <x v="31"/>
    <n v="3213.62"/>
  </r>
  <r>
    <s v="Id1997"/>
    <s v="Boland"/>
    <n v="20.8"/>
    <n v="4.07"/>
    <s v="Yes"/>
    <s v="No"/>
    <s v="Yes"/>
    <n v="1"/>
    <s v="No"/>
    <s v="Normal weight"/>
    <s v="Normal"/>
    <d v="1997-12-22T00:00:00"/>
    <s v="tier - 2"/>
    <s v="tier - 3"/>
    <s v="R1011"/>
    <x v="31"/>
    <n v="3208.79"/>
  </r>
  <r>
    <s v="Id1998"/>
    <s v="Cupp"/>
    <n v="23.465"/>
    <n v="6.26"/>
    <s v="Yes"/>
    <s v="No"/>
    <s v="Yes"/>
    <n v="1"/>
    <s v="No"/>
    <s v="Normal weight"/>
    <s v="Prediabetes"/>
    <d v="1997-07-05T00:00:00"/>
    <s v="tier - 2"/>
    <s v="tier - 3"/>
    <s v="R1024"/>
    <x v="31"/>
    <n v="3206.49"/>
  </r>
  <r>
    <s v="Id1999"/>
    <s v="Shaw"/>
    <n v="40.185000000000002"/>
    <n v="5.88"/>
    <s v="Yes"/>
    <s v="No"/>
    <s v="No"/>
    <n v="0"/>
    <s v="No"/>
    <s v="obesity"/>
    <s v="Prediabetes"/>
    <d v="1996-10-11T00:00:00"/>
    <s v="tier - 2"/>
    <s v="tier - 3"/>
    <s v="R1012"/>
    <x v="45"/>
    <n v="3201.25"/>
  </r>
  <r>
    <s v="Id2000"/>
    <s v="Klassen"/>
    <n v="21.89"/>
    <n v="5.72"/>
    <s v="Yes"/>
    <s v="No"/>
    <s v="No"/>
    <n v="0"/>
    <s v="No"/>
    <s v="Normal weight"/>
    <s v="Prediabetes"/>
    <d v="2001-09-02T00:00:00"/>
    <s v="tier - 2"/>
    <s v="tier - 2"/>
    <s v="R1013"/>
    <x v="47"/>
    <n v="3180.51"/>
  </r>
  <r>
    <s v="Id2001"/>
    <s v="Musal"/>
    <n v="29.34"/>
    <n v="6.09"/>
    <s v="Yes"/>
    <s v="yes"/>
    <s v="No"/>
    <n v="2"/>
    <s v="No"/>
    <s v="Over weight"/>
    <s v="Prediabetes"/>
    <d v="2000-09-23T00:00:00"/>
    <s v="tier - 2"/>
    <s v="tier - 2"/>
    <s v="R1012"/>
    <x v="22"/>
    <n v="3179.96"/>
  </r>
  <r>
    <s v="Id2002"/>
    <s v="Kitayama"/>
    <n v="22.61"/>
    <n v="4.25"/>
    <s v="Yes"/>
    <s v="No"/>
    <s v="No"/>
    <n v="0"/>
    <s v="No"/>
    <s v="Normal weight"/>
    <s v="Normal"/>
    <d v="1996-07-03T00:00:00"/>
    <s v="tier - 2"/>
    <s v="tier - 1"/>
    <s v="R1012"/>
    <x v="45"/>
    <n v="3176.82"/>
  </r>
  <r>
    <s v="Id2003"/>
    <s v="Altman"/>
    <n v="22.23"/>
    <n v="6.09"/>
    <s v="Yes"/>
    <s v="No"/>
    <s v="No"/>
    <n v="0"/>
    <s v="No"/>
    <s v="Normal weight"/>
    <s v="Prediabetes"/>
    <d v="1996-08-14T00:00:00"/>
    <s v="tier - 2"/>
    <s v="tier - 2"/>
    <s v="R1012"/>
    <x v="45"/>
    <n v="3176.29"/>
  </r>
  <r>
    <s v="Id2004"/>
    <s v="Demchko"/>
    <n v="33.4"/>
    <n v="5.51"/>
    <s v="No"/>
    <s v="No"/>
    <s v="No"/>
    <n v="0"/>
    <s v="No"/>
    <s v="obesity"/>
    <s v="Normal"/>
    <d v="1994-07-06T00:00:00"/>
    <s v="tier - 2"/>
    <s v="tier - 1"/>
    <s v="R1011"/>
    <x v="6"/>
    <n v="3172.02"/>
  </r>
  <r>
    <s v="Id2005"/>
    <s v="Wild"/>
    <n v="33.11"/>
    <n v="5.63"/>
    <s v="No"/>
    <s v="No"/>
    <s v="No"/>
    <n v="0"/>
    <s v="No"/>
    <s v="obesity"/>
    <s v="Normal"/>
    <d v="1994-10-25T00:00:00"/>
    <s v="tier - 2"/>
    <s v="tier - 3"/>
    <s v="R1013"/>
    <x v="6"/>
    <n v="3171.61"/>
  </r>
  <r>
    <s v="Id2006"/>
    <s v="Betts"/>
    <n v="16.815000000000001"/>
    <n v="5.29"/>
    <s v="Yes"/>
    <s v="No"/>
    <s v="No"/>
    <n v="0"/>
    <s v="No"/>
    <s v="Under weight"/>
    <s v="Normal"/>
    <d v="2001-08-29T00:00:00"/>
    <s v="tier - 2"/>
    <s v="tier - 3"/>
    <s v="R1024"/>
    <x v="47"/>
    <n v="3167.46"/>
  </r>
  <r>
    <s v="Id2007"/>
    <s v="Martin"/>
    <n v="25.61"/>
    <n v="4"/>
    <s v="No"/>
    <s v="No"/>
    <s v="Yes"/>
    <n v="1"/>
    <s v="No"/>
    <s v="Over weight"/>
    <s v="Normal"/>
    <d v="1993-09-25T00:00:00"/>
    <s v="tier - 2"/>
    <s v="tier - 3"/>
    <s v="R1013"/>
    <x v="21"/>
    <n v="3162.02"/>
  </r>
  <r>
    <s v="Id2008"/>
    <s v="Vandeventer"/>
    <n v="25.8"/>
    <n v="5.49"/>
    <s v="No"/>
    <s v="No"/>
    <s v="No"/>
    <n v="0"/>
    <s v="No"/>
    <s v="Over weight"/>
    <s v="Normal"/>
    <d v="1994-07-10T00:00:00"/>
    <s v="tier - 2"/>
    <s v="tier - 1"/>
    <s v="R1011"/>
    <x v="6"/>
    <n v="3161.45"/>
  </r>
  <r>
    <s v="Id2009"/>
    <s v="Hirano"/>
    <n v="27.39"/>
    <n v="5.34"/>
    <s v="No"/>
    <s v="No"/>
    <s v="No"/>
    <n v="0"/>
    <s v="No"/>
    <s v="Over weight"/>
    <s v="Normal"/>
    <d v="1999-06-25T00:00:00"/>
    <s v="tier - 2"/>
    <s v="tier - 3"/>
    <s v="R1021"/>
    <x v="35"/>
    <n v="3128.35"/>
  </r>
  <r>
    <s v="Id2010"/>
    <s v="Davi"/>
    <n v="17.03"/>
    <n v="4.12"/>
    <s v="No"/>
    <s v="No"/>
    <s v="No"/>
    <n v="1"/>
    <s v="No"/>
    <s v="Under weight"/>
    <s v="Normal"/>
    <d v="1987-08-01T00:00:00"/>
    <s v="tier - 2"/>
    <s v="tier - 2"/>
    <s v="R1013"/>
    <x v="38"/>
    <n v="3088.06"/>
  </r>
  <r>
    <s v="Id2011"/>
    <s v="Sloan"/>
    <n v="23.75"/>
    <n v="5.49"/>
    <s v="Yes"/>
    <s v="No"/>
    <s v="No"/>
    <n v="0"/>
    <s v="No"/>
    <s v="Normal weight"/>
    <s v="Normal"/>
    <d v="2001-10-13T00:00:00"/>
    <s v="tier - 2"/>
    <s v="tier - 1"/>
    <s v="R1012"/>
    <x v="47"/>
    <n v="3077.1"/>
  </r>
  <r>
    <s v="Id2012"/>
    <s v="Homich"/>
    <n v="26.03"/>
    <n v="5.1100000000000003"/>
    <s v="Yes"/>
    <s v="No"/>
    <s v="No"/>
    <n v="1"/>
    <s v="No"/>
    <s v="Over weight"/>
    <s v="Normal"/>
    <d v="1995-09-10T00:00:00"/>
    <s v="tier - 3"/>
    <s v="tier - 1"/>
    <s v="R1017"/>
    <x v="40"/>
    <n v="3070.81"/>
  </r>
  <r>
    <s v="Id2013"/>
    <s v="Bell"/>
    <n v="16.079999999999998"/>
    <n v="5.94"/>
    <s v="No"/>
    <s v="No"/>
    <s v="No"/>
    <n v="0"/>
    <s v="No"/>
    <s v="Under weight"/>
    <s v="Prediabetes"/>
    <d v="1989-10-01T00:00:00"/>
    <s v="tier - 2"/>
    <s v="tier - 1"/>
    <s v="R1012"/>
    <x v="4"/>
    <n v="3065.49"/>
  </r>
  <r>
    <s v="Id2014"/>
    <s v="Kristjansson"/>
    <n v="30.875"/>
    <n v="5.54"/>
    <s v="No"/>
    <s v="No"/>
    <s v="No"/>
    <n v="0"/>
    <s v="No"/>
    <s v="obesity"/>
    <s v="Normal"/>
    <d v="1994-09-26T00:00:00"/>
    <s v="tier - 3"/>
    <s v="tier - 1"/>
    <s v="R1012"/>
    <x v="6"/>
    <n v="3062.51"/>
  </r>
  <r>
    <s v="Id2015"/>
    <s v="Pitman"/>
    <n v="31.79"/>
    <n v="7.09"/>
    <s v="No"/>
    <s v="No"/>
    <s v="No"/>
    <n v="0"/>
    <s v="No"/>
    <s v="obesity"/>
    <s v="Diabetes"/>
    <d v="2002-06-21T00:00:00"/>
    <s v="tier - 2"/>
    <s v="tier - 3"/>
    <s v="R1013"/>
    <x v="43"/>
    <n v="3056.39"/>
  </r>
  <r>
    <s v="Id2016"/>
    <s v="Curley"/>
    <n v="28.48"/>
    <n v="6.22"/>
    <s v="Yes"/>
    <s v="No"/>
    <s v="Yes"/>
    <n v="1"/>
    <s v="No"/>
    <s v="Over weight"/>
    <s v="Prediabetes"/>
    <d v="1997-12-22T00:00:00"/>
    <s v="tier - 2"/>
    <s v="tier - 2"/>
    <s v="R1011"/>
    <x v="31"/>
    <n v="3051.73"/>
  </r>
  <r>
    <s v="Id2017"/>
    <s v="Zimmer"/>
    <n v="26.6"/>
    <n v="4.33"/>
    <s v="No"/>
    <s v="No"/>
    <s v="No"/>
    <n v="1"/>
    <s v="No"/>
    <s v="Over weight"/>
    <s v="Normal"/>
    <d v="1998-08-09T00:00:00"/>
    <s v="tier - 2"/>
    <s v="tier - 1"/>
    <s v="R1023"/>
    <x v="44"/>
    <n v="3046.06"/>
  </r>
  <r>
    <s v="Id2018"/>
    <s v="Granski"/>
    <n v="25.27"/>
    <n v="5.83"/>
    <s v="No"/>
    <s v="No"/>
    <s v="No"/>
    <n v="1"/>
    <s v="No"/>
    <s v="Over weight"/>
    <s v="Prediabetes"/>
    <d v="1998-09-15T00:00:00"/>
    <s v="tier - 2"/>
    <s v="tier - 3"/>
    <s v="R1024"/>
    <x v="44"/>
    <n v="3044.21"/>
  </r>
  <r>
    <s v="Id2019"/>
    <s v="Dunn"/>
    <n v="34.484999999999999"/>
    <n v="4.7"/>
    <s v="Yes"/>
    <s v="No"/>
    <s v="Yes"/>
    <n v="1"/>
    <s v="No"/>
    <s v="obesity"/>
    <s v="Normal"/>
    <d v="1997-12-19T00:00:00"/>
    <s v="tier - 2"/>
    <s v="tier - 3"/>
    <s v="R1012"/>
    <x v="31"/>
    <n v="3021.81"/>
  </r>
  <r>
    <s v="Id2020"/>
    <s v="Regina"/>
    <n v="15.57"/>
    <n v="4.07"/>
    <s v="Yes"/>
    <s v="No"/>
    <s v="No"/>
    <n v="1"/>
    <s v="No"/>
    <s v="Under weight"/>
    <s v="Normal"/>
    <d v="1988-09-28T00:00:00"/>
    <s v="tier - 2"/>
    <s v="tier - 2"/>
    <s v="R1012"/>
    <x v="24"/>
    <n v="3018.04"/>
  </r>
  <r>
    <s v="Id2021"/>
    <s v="O'Connor"/>
    <n v="30.36"/>
    <n v="9.39"/>
    <s v="No"/>
    <s v="No"/>
    <s v="No"/>
    <n v="0"/>
    <s v="No"/>
    <s v="obesity"/>
    <s v="Diabetes"/>
    <d v="2002-12-15T00:00:00"/>
    <s v="tier - 2"/>
    <s v="tier - 3"/>
    <s v="R1012"/>
    <x v="43"/>
    <n v="3012.22"/>
  </r>
  <r>
    <s v="Id2022"/>
    <s v="Howe"/>
    <n v="19.37"/>
    <n v="4.18"/>
    <s v="No"/>
    <s v="No"/>
    <s v="No"/>
    <n v="0"/>
    <s v="No"/>
    <s v="Normal weight"/>
    <s v="Normal"/>
    <d v="1991-11-20T00:00:00"/>
    <s v="tier - 2"/>
    <s v="tier - 2"/>
    <s v="R1013"/>
    <x v="42"/>
    <n v="2985.67"/>
  </r>
  <r>
    <s v="Id2023"/>
    <s v="Atwater"/>
    <n v="16.71"/>
    <n v="4.18"/>
    <s v="No"/>
    <s v="No"/>
    <s v="No"/>
    <n v="1"/>
    <s v="No"/>
    <s v="Under weight"/>
    <s v="Normal"/>
    <d v="1987-06-18T00:00:00"/>
    <s v="tier - 2"/>
    <s v="tier - 3"/>
    <s v="R1013"/>
    <x v="38"/>
    <n v="2979.52"/>
  </r>
  <r>
    <s v="Id2024"/>
    <s v="Gurganus"/>
    <n v="24.1"/>
    <n v="4.4000000000000004"/>
    <s v="Yes"/>
    <s v="No"/>
    <s v="No"/>
    <n v="1"/>
    <s v="No"/>
    <s v="Normal weight"/>
    <s v="Normal"/>
    <d v="1995-09-24T00:00:00"/>
    <s v="tier - 2"/>
    <s v="tier - 1"/>
    <s v="R1011"/>
    <x v="40"/>
    <n v="2974.13"/>
  </r>
  <r>
    <s v="Id2025"/>
    <s v="Holden"/>
    <n v="29.77"/>
    <n v="9.9"/>
    <s v="No"/>
    <s v="No"/>
    <s v="No"/>
    <n v="0"/>
    <s v="No"/>
    <s v="Over weight"/>
    <s v="Diabetes"/>
    <d v="2002-09-30T00:00:00"/>
    <s v="tier - 2"/>
    <s v="tier - 3"/>
    <s v="R1012"/>
    <x v="43"/>
    <n v="2943.41"/>
  </r>
  <r>
    <s v="Id2026"/>
    <s v="Parton"/>
    <n v="46.53"/>
    <n v="4.84"/>
    <s v="Yes"/>
    <s v="No"/>
    <s v="No"/>
    <n v="0"/>
    <s v="No"/>
    <s v="obesity"/>
    <s v="Normal"/>
    <d v="1996-06-30T00:00:00"/>
    <s v="tier - 2"/>
    <s v="tier - 2"/>
    <s v="R1013"/>
    <x v="45"/>
    <n v="2927.06"/>
  </r>
  <r>
    <s v="Id2027"/>
    <s v="Downs"/>
    <n v="23.4"/>
    <n v="5.53"/>
    <s v="No"/>
    <s v="No"/>
    <s v="Yes"/>
    <n v="1"/>
    <s v="No"/>
    <s v="Normal weight"/>
    <s v="Normal"/>
    <d v="2003-06-05T00:00:00"/>
    <s v="tier - 2"/>
    <s v="tier - 2"/>
    <s v="R1011"/>
    <x v="43"/>
    <n v="2913.57"/>
  </r>
  <r>
    <s v="Id2028"/>
    <s v="Dent"/>
    <n v="30"/>
    <n v="4.33"/>
    <s v="Yes"/>
    <s v="No"/>
    <s v="No"/>
    <n v="0"/>
    <s v="No"/>
    <s v="obesity"/>
    <s v="Normal"/>
    <d v="1996-06-13T00:00:00"/>
    <s v="tier - 2"/>
    <s v="tier - 2"/>
    <s v="R1011"/>
    <x v="45"/>
    <n v="2904.09"/>
  </r>
  <r>
    <s v="Id2029"/>
    <s v="Ranti"/>
    <n v="29.15"/>
    <n v="4.91"/>
    <s v="Yes"/>
    <s v="No"/>
    <s v="No"/>
    <n v="0"/>
    <s v="No"/>
    <s v="Over weight"/>
    <s v="Normal"/>
    <d v="1996-10-24T00:00:00"/>
    <s v="tier - 2"/>
    <s v="tier - 2"/>
    <s v="R1013"/>
    <x v="45"/>
    <n v="2902.91"/>
  </r>
  <r>
    <s v="Id2030"/>
    <s v="Ishaq"/>
    <n v="34.865000000000002"/>
    <n v="4.8"/>
    <s v="No"/>
    <s v="No"/>
    <s v="No"/>
    <n v="0"/>
    <s v="No"/>
    <s v="obesity"/>
    <s v="Normal"/>
    <d v="1999-11-01T00:00:00"/>
    <s v="tier - 2"/>
    <s v="tier - 2"/>
    <s v="R1024"/>
    <x v="35"/>
    <n v="2899.49"/>
  </r>
  <r>
    <s v="Id2031"/>
    <s v="Wiles"/>
    <n v="28.12"/>
    <n v="5.55"/>
    <s v="Yes"/>
    <s v="yes"/>
    <s v="No"/>
    <n v="2"/>
    <s v="No"/>
    <s v="Over weight"/>
    <s v="Normal"/>
    <d v="2000-07-14T00:00:00"/>
    <s v="tier - 2"/>
    <s v="tier - 1"/>
    <s v="R1012"/>
    <x v="22"/>
    <n v="2897.46"/>
  </r>
  <r>
    <s v="Id2032"/>
    <s v="Roberts"/>
    <n v="29.45"/>
    <n v="5.24"/>
    <s v="Yes"/>
    <s v="No"/>
    <s v="No"/>
    <n v="0"/>
    <s v="No"/>
    <s v="Over weight"/>
    <s v="Normal"/>
    <d v="1996-06-21T00:00:00"/>
    <s v="tier - 3"/>
    <s v="tier - 3"/>
    <s v="R1016"/>
    <x v="45"/>
    <n v="2897.32"/>
  </r>
  <r>
    <s v="Id2033"/>
    <s v="Serafini"/>
    <n v="27.94"/>
    <n v="6.08"/>
    <s v="No"/>
    <s v="No"/>
    <s v="Yes"/>
    <n v="1"/>
    <s v="No"/>
    <s v="Over weight"/>
    <s v="Prediabetes"/>
    <d v="1993-08-12T00:00:00"/>
    <s v="tier - 1"/>
    <s v="tier - 3"/>
    <s v="R1013"/>
    <x v="21"/>
    <n v="2867.12"/>
  </r>
  <r>
    <s v="Id2034"/>
    <s v="Button"/>
    <n v="27.2"/>
    <n v="5.83"/>
    <s v="No"/>
    <s v="No"/>
    <s v="Yes"/>
    <n v="1"/>
    <s v="No"/>
    <s v="Over weight"/>
    <s v="Prediabetes"/>
    <d v="1993-11-01T00:00:00"/>
    <s v="tier - 3"/>
    <s v="tier - 3"/>
    <s v="R1011"/>
    <x v="21"/>
    <n v="2866.09"/>
  </r>
  <r>
    <s v="Id2035"/>
    <s v="Gaal"/>
    <n v="33.344999999999999"/>
    <n v="4.29"/>
    <s v="No"/>
    <s v="No"/>
    <s v="No"/>
    <n v="1"/>
    <s v="No"/>
    <s v="obesity"/>
    <s v="Normal"/>
    <d v="1998-09-04T00:00:00"/>
    <s v="tier - 2"/>
    <s v="tier - 3"/>
    <s v="R1012"/>
    <x v="44"/>
    <n v="2855.44"/>
  </r>
  <r>
    <s v="Id2036"/>
    <s v="Liptak"/>
    <n v="29.925000000000001"/>
    <n v="5.3"/>
    <s v="No"/>
    <s v="No"/>
    <s v="No"/>
    <n v="1"/>
    <s v="No"/>
    <s v="obesity"/>
    <s v="Normal"/>
    <d v="1998-06-17T00:00:00"/>
    <s v="tier - 2"/>
    <s v="tier - 3"/>
    <s v="R1012"/>
    <x v="44"/>
    <n v="2850.68"/>
  </r>
  <r>
    <s v="Id2037"/>
    <s v="Kellam"/>
    <n v="24.225000000000001"/>
    <n v="4.42"/>
    <s v="No"/>
    <s v="No"/>
    <s v="No"/>
    <n v="1"/>
    <s v="No"/>
    <s v="Normal weight"/>
    <s v="Normal"/>
    <d v="1998-11-15T00:00:00"/>
    <s v="tier - 2"/>
    <s v="tier - 3"/>
    <s v="R1012"/>
    <x v="44"/>
    <n v="2842.76"/>
  </r>
  <r>
    <s v="Id2038"/>
    <s v="Gordon"/>
    <n v="29.68"/>
    <n v="5.68"/>
    <s v="No"/>
    <s v="yes"/>
    <s v="No"/>
    <n v="1"/>
    <s v="No"/>
    <s v="Over weight"/>
    <s v="Normal"/>
    <d v="2000-10-01T00:00:00"/>
    <s v="tier - 2"/>
    <s v="tier - 3"/>
    <s v="R1011"/>
    <x v="22"/>
    <n v="2819.51"/>
  </r>
  <r>
    <s v="Id2039"/>
    <s v="Hyland"/>
    <n v="20.614999999999998"/>
    <n v="6.05"/>
    <s v="No"/>
    <s v="No"/>
    <s v="Yes"/>
    <n v="1"/>
    <s v="No"/>
    <s v="Normal weight"/>
    <s v="Prediabetes"/>
    <d v="2003-09-23T00:00:00"/>
    <s v="tier - 2"/>
    <s v="tier - 1"/>
    <s v="R1012"/>
    <x v="39"/>
    <n v="2803.7"/>
  </r>
  <r>
    <s v="Id2040"/>
    <s v="Wagoner"/>
    <n v="32.119999999999997"/>
    <n v="5.33"/>
    <s v="No"/>
    <s v="yes"/>
    <s v="No"/>
    <n v="1"/>
    <s v="No"/>
    <s v="obesity"/>
    <s v="Normal"/>
    <d v="2004-08-04T00:00:00"/>
    <s v="tier - 2"/>
    <s v="tier - 3"/>
    <s v="R1013"/>
    <x v="41"/>
    <n v="2801.26"/>
  </r>
  <r>
    <s v="Id2041"/>
    <s v="Thomas"/>
    <n v="27.36"/>
    <n v="6.22"/>
    <s v="No"/>
    <s v="No"/>
    <s v="No"/>
    <n v="0"/>
    <s v="No"/>
    <s v="Over weight"/>
    <s v="Prediabetes"/>
    <d v="1999-12-24T00:00:00"/>
    <s v="tier - 2"/>
    <s v="tier - 3"/>
    <s v="R1012"/>
    <x v="35"/>
    <n v="2789.06"/>
  </r>
  <r>
    <s v="Id2042"/>
    <s v="Goffi"/>
    <n v="17.385000000000002"/>
    <n v="5.84"/>
    <s v="No"/>
    <s v="No"/>
    <s v="No"/>
    <n v="0"/>
    <s v="No"/>
    <s v="Under weight"/>
    <s v="Prediabetes"/>
    <d v="1999-08-29T00:00:00"/>
    <s v="tier - 2"/>
    <s v="tier - 1"/>
    <s v="R1012"/>
    <x v="35"/>
    <n v="2775.19"/>
  </r>
  <r>
    <s v="Id2043"/>
    <s v="Salovaara"/>
    <n v="30.13"/>
    <n v="5.71"/>
    <s v="No"/>
    <s v="yes"/>
    <s v="No"/>
    <n v="1"/>
    <s v="No"/>
    <s v="obesity"/>
    <s v="Prediabetes"/>
    <d v="2004-11-14T00:00:00"/>
    <s v="tier - 2"/>
    <s v="tier - 1"/>
    <s v="R1021"/>
    <x v="41"/>
    <n v="2773.46"/>
  </r>
  <r>
    <s v="Id2044"/>
    <s v="Reid"/>
    <n v="25.44"/>
    <n v="6.04"/>
    <s v="Yes"/>
    <s v="No"/>
    <s v="Yes"/>
    <n v="1"/>
    <s v="No"/>
    <s v="Over weight"/>
    <s v="Prediabetes"/>
    <d v="1997-08-10T00:00:00"/>
    <s v="tier - 2"/>
    <s v="tier - 1"/>
    <s v="R1012"/>
    <x v="31"/>
    <n v="2758.99"/>
  </r>
  <r>
    <s v="Id2045"/>
    <s v="Allan"/>
    <n v="39.805"/>
    <n v="4.38"/>
    <s v="No"/>
    <s v="yes"/>
    <s v="No"/>
    <n v="1"/>
    <s v="No"/>
    <s v="obesity"/>
    <s v="Normal"/>
    <d v="2000-10-11T00:00:00"/>
    <s v="tier - 2"/>
    <s v="tier - 1"/>
    <s v="R1024"/>
    <x v="22"/>
    <n v="2755.02"/>
  </r>
  <r>
    <s v="Id2046"/>
    <s v="McLaughlin"/>
    <n v="30.4"/>
    <n v="5.56"/>
    <s v="Yes"/>
    <s v="yes"/>
    <s v="No"/>
    <n v="1"/>
    <s v="No"/>
    <s v="obesity"/>
    <s v="Normal"/>
    <d v="2000-10-03T00:00:00"/>
    <s v="tier - 2"/>
    <s v="tier - 3"/>
    <s v="R1024"/>
    <x v="22"/>
    <n v="2741.95"/>
  </r>
  <r>
    <s v="Id2047"/>
    <s v="Lee"/>
    <n v="23.18"/>
    <n v="4.24"/>
    <s v="No"/>
    <s v="yes"/>
    <s v="No"/>
    <n v="1"/>
    <s v="No"/>
    <s v="Normal weight"/>
    <s v="Normal"/>
    <d v="2000-12-17T00:00:00"/>
    <s v="tier - 2"/>
    <s v="tier - 3"/>
    <s v="R1024"/>
    <x v="22"/>
    <n v="2731.91"/>
  </r>
  <r>
    <s v="Id2048"/>
    <s v="Tang"/>
    <n v="39.615000000000002"/>
    <n v="6.32"/>
    <s v="No"/>
    <s v="No"/>
    <s v="Yes"/>
    <n v="1"/>
    <s v="No"/>
    <s v="obesity"/>
    <s v="Prediabetes"/>
    <d v="2003-12-03T00:00:00"/>
    <s v="tier - 2"/>
    <s v="tier - 3"/>
    <s v="R1012"/>
    <x v="39"/>
    <n v="2730.11"/>
  </r>
  <r>
    <s v="Id2049"/>
    <s v="Kennedy"/>
    <n v="30.59"/>
    <n v="6.3"/>
    <s v="Yes"/>
    <s v="No"/>
    <s v="Yes"/>
    <n v="1"/>
    <s v="No"/>
    <s v="obesity"/>
    <s v="Prediabetes"/>
    <d v="1997-10-06T00:00:00"/>
    <s v="tier - 3"/>
    <s v="tier - 3"/>
    <s v="R1016"/>
    <x v="31"/>
    <n v="2727.4"/>
  </r>
  <r>
    <s v="Id2050"/>
    <s v="Condon"/>
    <n v="16.72"/>
    <n v="4.38"/>
    <s v="Yes"/>
    <s v="No"/>
    <s v="No"/>
    <n v="1"/>
    <s v="No"/>
    <s v="Under weight"/>
    <s v="Normal"/>
    <d v="1988-08-20T00:00:00"/>
    <s v="tier - 2"/>
    <s v="tier - 2"/>
    <s v="R1013"/>
    <x v="24"/>
    <n v="2726.06"/>
  </r>
  <r>
    <s v="Id2051"/>
    <s v="Chepkwony"/>
    <n v="26.22"/>
    <n v="4.6500000000000004"/>
    <s v="Yes"/>
    <s v="No"/>
    <s v="Yes"/>
    <n v="1"/>
    <s v="No"/>
    <s v="Over weight"/>
    <s v="Normal"/>
    <d v="1997-10-30T00:00:00"/>
    <s v="tier - 1"/>
    <s v="tier - 3"/>
    <s v="R1014"/>
    <x v="31"/>
    <n v="2721.32"/>
  </r>
  <r>
    <s v="Id2052"/>
    <s v="Rodriguez"/>
    <n v="31.824999999999999"/>
    <n v="4.7"/>
    <s v="No"/>
    <s v="No"/>
    <s v="Yes"/>
    <n v="1"/>
    <s v="No"/>
    <s v="obesity"/>
    <s v="Normal"/>
    <d v="2003-08-06T00:00:00"/>
    <s v="tier - 2"/>
    <s v="tier - 2"/>
    <s v="R1012"/>
    <x v="39"/>
    <n v="2719.28"/>
  </r>
  <r>
    <s v="Id2053"/>
    <s v="Szynkarczuk"/>
    <n v="25.745000000000001"/>
    <n v="4.34"/>
    <s v="No"/>
    <s v="No"/>
    <s v="Yes"/>
    <n v="1"/>
    <s v="No"/>
    <s v="Over weight"/>
    <s v="Normal"/>
    <d v="2003-12-01T00:00:00"/>
    <s v="tier - 2"/>
    <s v="tier - 3"/>
    <s v="R1012"/>
    <x v="39"/>
    <n v="2710.83"/>
  </r>
  <r>
    <s v="Id2054"/>
    <s v="Brill"/>
    <n v="24.605"/>
    <n v="5.62"/>
    <s v="No"/>
    <s v="No"/>
    <s v="Yes"/>
    <n v="1"/>
    <s v="No"/>
    <s v="Normal weight"/>
    <s v="Normal"/>
    <d v="2003-11-21T00:00:00"/>
    <s v="tier - 2"/>
    <s v="tier - 2"/>
    <s v="R1012"/>
    <x v="39"/>
    <n v="2709.24"/>
  </r>
  <r>
    <s v="Id2055"/>
    <s v="Adams"/>
    <n v="24.51"/>
    <n v="4.24"/>
    <s v="No"/>
    <s v="No"/>
    <s v="Yes"/>
    <n v="1"/>
    <s v="No"/>
    <s v="Normal weight"/>
    <s v="Normal"/>
    <d v="2003-07-17T00:00:00"/>
    <s v="tier - 2"/>
    <s v="tier - 2"/>
    <s v="R1012"/>
    <x v="39"/>
    <n v="2709.11"/>
  </r>
  <r>
    <s v="Id2056"/>
    <s v="Nunn"/>
    <n v="31.065000000000001"/>
    <n v="4.57"/>
    <s v="Yes"/>
    <s v="No"/>
    <s v="No"/>
    <n v="0"/>
    <s v="No"/>
    <s v="obesity"/>
    <s v="Normal"/>
    <d v="1996-06-13T00:00:00"/>
    <s v="tier - 2"/>
    <s v="tier - 1"/>
    <s v="R1012"/>
    <x v="45"/>
    <n v="2699.57"/>
  </r>
  <r>
    <s v="Id2057"/>
    <s v="Blair"/>
    <n v="28.12"/>
    <n v="5.05"/>
    <s v="No"/>
    <s v="No"/>
    <s v="No"/>
    <n v="0"/>
    <s v="No"/>
    <s v="Over weight"/>
    <s v="Normal"/>
    <d v="1999-06-11T00:00:00"/>
    <s v="tier - 2"/>
    <s v="tier - 2"/>
    <s v="R1012"/>
    <x v="35"/>
    <n v="2690.11"/>
  </r>
  <r>
    <s v="Id2058"/>
    <s v="Sharkey"/>
    <n v="38.06"/>
    <n v="6.16"/>
    <s v="No"/>
    <s v="No"/>
    <s v="No"/>
    <n v="0"/>
    <s v="No"/>
    <s v="obesity"/>
    <s v="Prediabetes"/>
    <d v="1994-10-02T00:00:00"/>
    <s v="tier - 3"/>
    <s v="tier - 2"/>
    <s v="R1013"/>
    <x v="6"/>
    <n v="2689.5"/>
  </r>
  <r>
    <s v="Id2059"/>
    <s v="Scalard"/>
    <n v="24.96"/>
    <n v="4.57"/>
    <s v="No"/>
    <s v="No"/>
    <s v="No"/>
    <n v="0"/>
    <s v="No"/>
    <s v="Over weight"/>
    <s v="Normal"/>
    <d v="1994-09-17T00:00:00"/>
    <s v="tier - 2"/>
    <s v="tier - 2"/>
    <s v="R1013"/>
    <x v="6"/>
    <n v="2684.69"/>
  </r>
  <r>
    <s v="Id2060"/>
    <s v="Burget"/>
    <n v="17.670000000000002"/>
    <n v="5.53"/>
    <s v="Yes"/>
    <s v="No"/>
    <s v="No"/>
    <n v="0"/>
    <s v="No"/>
    <s v="Under weight"/>
    <s v="Normal"/>
    <d v="1996-08-05T00:00:00"/>
    <s v="tier - 3"/>
    <s v="tier - 2"/>
    <s v="R1012"/>
    <x v="45"/>
    <n v="2680.95"/>
  </r>
  <r>
    <s v="Id2061"/>
    <s v="English"/>
    <n v="31.35"/>
    <n v="5.84"/>
    <s v="No"/>
    <s v="yes"/>
    <s v="No"/>
    <n v="1"/>
    <s v="No"/>
    <s v="obesity"/>
    <s v="Prediabetes"/>
    <d v="2000-12-09T00:00:00"/>
    <s v="tier - 2"/>
    <s v="tier - 1"/>
    <s v="R1012"/>
    <x v="22"/>
    <n v="2643.27"/>
  </r>
  <r>
    <s v="Id2062"/>
    <s v="Hampton"/>
    <n v="28.31"/>
    <n v="6.41"/>
    <s v="No"/>
    <s v="yes"/>
    <s v="No"/>
    <n v="1"/>
    <s v="No"/>
    <s v="Over weight"/>
    <s v="Diabetes"/>
    <d v="2000-06-24T00:00:00"/>
    <s v="tier - 2"/>
    <s v="tier - 2"/>
    <s v="R1012"/>
    <x v="22"/>
    <n v="2639.04"/>
  </r>
  <r>
    <s v="Id2063"/>
    <s v="Flynn"/>
    <n v="30.3"/>
    <n v="4.7300000000000004"/>
    <s v="Yes"/>
    <s v="No"/>
    <s v="Yes"/>
    <n v="1"/>
    <s v="No"/>
    <s v="obesity"/>
    <s v="Normal"/>
    <d v="1997-08-26T00:00:00"/>
    <s v="tier - 2"/>
    <s v="tier - 1"/>
    <s v="R1011"/>
    <x v="31"/>
    <n v="2632.99"/>
  </r>
  <r>
    <s v="Id2064"/>
    <s v="Knast"/>
    <n v="26.4"/>
    <n v="6.22"/>
    <s v="Yes"/>
    <s v="No"/>
    <s v="No"/>
    <n v="0"/>
    <s v="No"/>
    <s v="Over weight"/>
    <s v="Prediabetes"/>
    <d v="2001-08-26T00:00:00"/>
    <s v="tier - 2"/>
    <s v="tier - 1"/>
    <s v="R1011"/>
    <x v="47"/>
    <n v="2597.7800000000002"/>
  </r>
  <r>
    <s v="Id2065"/>
    <s v="Lucas"/>
    <n v="22.135000000000002"/>
    <n v="4.46"/>
    <s v="Yes"/>
    <s v="No"/>
    <s v="No"/>
    <n v="0"/>
    <s v="No"/>
    <s v="Normal weight"/>
    <s v="Normal"/>
    <d v="2001-07-28T00:00:00"/>
    <s v="tier - 2"/>
    <s v="tier - 2"/>
    <s v="R1024"/>
    <x v="47"/>
    <n v="2585.85"/>
  </r>
  <r>
    <s v="Id2066"/>
    <s v="Thomas"/>
    <n v="17.399999999999999"/>
    <n v="4.5"/>
    <s v="Yes"/>
    <s v="No"/>
    <s v="No"/>
    <n v="0"/>
    <s v="No"/>
    <s v="Under weight"/>
    <s v="Normal"/>
    <d v="2001-10-15T00:00:00"/>
    <s v="tier - 2"/>
    <s v="tier - 3"/>
    <s v="R1011"/>
    <x v="47"/>
    <n v="2585.27"/>
  </r>
  <r>
    <s v="Id2067"/>
    <s v="Cherewatti"/>
    <n v="28.06"/>
    <n v="8.93"/>
    <s v="No"/>
    <s v="No"/>
    <s v="No"/>
    <n v="0"/>
    <s v="No"/>
    <s v="Over weight"/>
    <s v="Diabetes"/>
    <d v="2002-07-20T00:00:00"/>
    <s v="tier - 2"/>
    <s v="tier - 2"/>
    <s v="R1021"/>
    <x v="43"/>
    <n v="2585.04"/>
  </r>
  <r>
    <s v="Id2068"/>
    <s v="Olle"/>
    <n v="31.13"/>
    <n v="11.02"/>
    <s v="No"/>
    <s v="No"/>
    <s v="No"/>
    <n v="0"/>
    <s v="No"/>
    <s v="obesity"/>
    <s v="Diabetes"/>
    <d v="2002-10-11T00:00:00"/>
    <s v="tier - 2"/>
    <s v="tier - 3"/>
    <s v="R1013"/>
    <x v="43"/>
    <n v="2566.4699999999998"/>
  </r>
  <r>
    <s v="Id2069"/>
    <s v="Hamsi"/>
    <n v="18.46"/>
    <n v="5.25"/>
    <s v="No"/>
    <s v="No"/>
    <s v="No"/>
    <n v="0"/>
    <s v="No"/>
    <s v="Under weight"/>
    <s v="Normal"/>
    <d v="1991-11-17T00:00:00"/>
    <s v="tier - 2"/>
    <s v="tier - 1"/>
    <s v="R1013"/>
    <x v="42"/>
    <n v="2545.6799999999998"/>
  </r>
  <r>
    <s v="Id2070"/>
    <s v="Finnegan"/>
    <n v="17.3"/>
    <n v="4.75"/>
    <s v="No"/>
    <s v="No"/>
    <s v="No"/>
    <n v="0"/>
    <s v="No"/>
    <s v="Under weight"/>
    <s v="Normal"/>
    <d v="1990-10-01T00:00:00"/>
    <s v="tier - 2"/>
    <s v="tier - 2"/>
    <s v="R1013"/>
    <x v="3"/>
    <n v="2540.39"/>
  </r>
  <r>
    <s v="Id2071"/>
    <s v="Walsh"/>
    <n v="35.625"/>
    <n v="4.68"/>
    <s v="Yes"/>
    <s v="No"/>
    <s v="Yes"/>
    <n v="1"/>
    <s v="No"/>
    <s v="obesity"/>
    <s v="Normal"/>
    <d v="1997-07-28T00:00:00"/>
    <s v="tier - 3"/>
    <s v="tier - 3"/>
    <s v="R1012"/>
    <x v="31"/>
    <n v="2534.39"/>
  </r>
  <r>
    <s v="Id2072"/>
    <s v="Villa"/>
    <n v="20.234999999999999"/>
    <n v="6.17"/>
    <s v="Yes"/>
    <s v="yes"/>
    <s v="No"/>
    <n v="2"/>
    <s v="No"/>
    <s v="Normal weight"/>
    <s v="Prediabetes"/>
    <d v="2000-08-25T00:00:00"/>
    <s v="tier - 2"/>
    <s v="tier - 3"/>
    <s v="R1012"/>
    <x v="22"/>
    <n v="2527.8200000000002"/>
  </r>
  <r>
    <s v="Id2073"/>
    <s v="Cable"/>
    <n v="27.55"/>
    <n v="4.5599999999999996"/>
    <s v="Yes"/>
    <s v="No"/>
    <s v="Yes"/>
    <n v="1"/>
    <s v="No"/>
    <s v="Over weight"/>
    <s v="Normal"/>
    <d v="1997-11-02T00:00:00"/>
    <s v="tier - 3"/>
    <s v="tier - 1"/>
    <s v="R1012"/>
    <x v="31"/>
    <n v="2523.17"/>
  </r>
  <r>
    <s v="Id2074"/>
    <s v="Eiring"/>
    <n v="17.97"/>
    <n v="6.3"/>
    <s v="No"/>
    <s v="No"/>
    <s v="No"/>
    <n v="0"/>
    <s v="No"/>
    <s v="Under weight"/>
    <s v="Prediabetes"/>
    <d v="1991-08-05T00:00:00"/>
    <s v="tier - 2"/>
    <s v="tier - 1"/>
    <s v="R1013"/>
    <x v="42"/>
    <n v="2510.79"/>
  </r>
  <r>
    <s v="Id2075"/>
    <s v="Connor"/>
    <n v="29.98"/>
    <n v="6.03"/>
    <s v="No"/>
    <s v="yes"/>
    <s v="No"/>
    <n v="1"/>
    <s v="No"/>
    <s v="obesity"/>
    <s v="Prediabetes"/>
    <d v="2004-09-06T00:00:00"/>
    <s v="tier - 2"/>
    <s v="tier - 2"/>
    <s v="R1012"/>
    <x v="41"/>
    <n v="2500.9299999999998"/>
  </r>
  <r>
    <s v="Id2076"/>
    <s v="Friedman"/>
    <n v="33.659999999999997"/>
    <n v="4.2"/>
    <s v="Yes"/>
    <s v="No"/>
    <s v="No"/>
    <n v="1"/>
    <s v="No"/>
    <s v="obesity"/>
    <s v="Normal"/>
    <d v="1995-10-15T00:00:00"/>
    <s v="tier - 3"/>
    <s v="tier - 3"/>
    <s v="R1013"/>
    <x v="40"/>
    <n v="2498.41"/>
  </r>
  <r>
    <s v="Id2077"/>
    <s v="Croker"/>
    <n v="32.67"/>
    <n v="5.61"/>
    <s v="Yes"/>
    <s v="No"/>
    <s v="No"/>
    <n v="1"/>
    <s v="No"/>
    <s v="obesity"/>
    <s v="Normal"/>
    <d v="1995-07-09T00:00:00"/>
    <s v="tier - 3"/>
    <s v="tier - 3"/>
    <s v="R1013"/>
    <x v="40"/>
    <n v="2497.04"/>
  </r>
  <r>
    <s v="Id2078"/>
    <s v="Beganics"/>
    <n v="30.5"/>
    <n v="5.88"/>
    <s v="Yes"/>
    <s v="No"/>
    <s v="No"/>
    <n v="1"/>
    <s v="No"/>
    <s v="obesity"/>
    <s v="Prediabetes"/>
    <d v="1995-10-14T00:00:00"/>
    <s v="tier - 3"/>
    <s v="tier - 1"/>
    <s v="R1011"/>
    <x v="40"/>
    <n v="2494.02"/>
  </r>
  <r>
    <s v="Id2079"/>
    <s v="Huberty"/>
    <n v="23.1"/>
    <n v="5.92"/>
    <s v="Yes"/>
    <s v="No"/>
    <s v="No"/>
    <n v="1"/>
    <s v="No"/>
    <s v="Normal weight"/>
    <s v="Prediabetes"/>
    <d v="1995-11-06T00:00:00"/>
    <s v="tier - 3"/>
    <s v="tier - 2"/>
    <s v="R1013"/>
    <x v="40"/>
    <n v="2483.7399999999998"/>
  </r>
  <r>
    <s v="Id2080"/>
    <s v="Jacobs"/>
    <n v="39.49"/>
    <n v="4.8099999999999996"/>
    <s v="No"/>
    <s v="No"/>
    <s v="No"/>
    <n v="1"/>
    <s v="No"/>
    <s v="obesity"/>
    <s v="Normal"/>
    <d v="1998-06-20T00:00:00"/>
    <s v="tier - 2"/>
    <s v="tier - 2"/>
    <s v="R1013"/>
    <x v="44"/>
    <n v="2480.98"/>
  </r>
  <r>
    <s v="Id2081"/>
    <s v="Hazlehurst"/>
    <n v="33.99"/>
    <n v="4.55"/>
    <s v="No"/>
    <s v="No"/>
    <s v="No"/>
    <n v="1"/>
    <s v="No"/>
    <s v="obesity"/>
    <s v="Normal"/>
    <d v="1998-07-02T00:00:00"/>
    <s v="tier - 2"/>
    <s v="tier - 3"/>
    <s v="R1013"/>
    <x v="44"/>
    <n v="2473.33"/>
  </r>
  <r>
    <s v="Id2082"/>
    <s v="Marin"/>
    <n v="27.72"/>
    <n v="6.43"/>
    <s v="No"/>
    <s v="No"/>
    <s v="No"/>
    <n v="1"/>
    <s v="No"/>
    <s v="Over weight"/>
    <s v="Diabetes"/>
    <d v="1998-08-17T00:00:00"/>
    <s v="tier - 2"/>
    <s v="tier - 3"/>
    <s v="R1013"/>
    <x v="44"/>
    <n v="2464.62"/>
  </r>
  <r>
    <s v="Id2083"/>
    <s v="Dear"/>
    <n v="30.59"/>
    <n v="11.62"/>
    <s v="No"/>
    <s v="No"/>
    <s v="No"/>
    <n v="0"/>
    <s v="No"/>
    <s v="obesity"/>
    <s v="Diabetes"/>
    <d v="2002-07-11T00:00:00"/>
    <s v="tier - 2"/>
    <s v="tier - 2"/>
    <s v="R1024"/>
    <x v="43"/>
    <n v="2459.7199999999998"/>
  </r>
  <r>
    <s v="Id2084"/>
    <s v="Lederer"/>
    <n v="22.6"/>
    <n v="6.04"/>
    <s v="No"/>
    <s v="No"/>
    <s v="No"/>
    <n v="1"/>
    <s v="No"/>
    <s v="Normal weight"/>
    <s v="Prediabetes"/>
    <d v="1998-11-19T00:00:00"/>
    <s v="tier - 2"/>
    <s v="tier - 1"/>
    <s v="R1011"/>
    <x v="44"/>
    <n v="2457.5"/>
  </r>
  <r>
    <s v="Id2085"/>
    <s v="Robson"/>
    <n v="28.785"/>
    <n v="8.82"/>
    <s v="No"/>
    <s v="No"/>
    <s v="No"/>
    <n v="0"/>
    <s v="No"/>
    <s v="Over weight"/>
    <s v="Diabetes"/>
    <d v="2002-07-29T00:00:00"/>
    <s v="tier - 2"/>
    <s v="tier - 1"/>
    <s v="R1024"/>
    <x v="43"/>
    <n v="2457.21"/>
  </r>
  <r>
    <s v="Id2086"/>
    <s v="Galvan"/>
    <n v="50.38"/>
    <n v="5.8"/>
    <s v="No"/>
    <s v="No"/>
    <s v="No"/>
    <n v="0"/>
    <s v="No"/>
    <s v="obesity"/>
    <s v="Prediabetes"/>
    <d v="1999-11-21T00:00:00"/>
    <s v="tier - 2"/>
    <s v="tier - 2"/>
    <s v="R1013"/>
    <x v="35"/>
    <n v="2438.06"/>
  </r>
  <r>
    <s v="Id2087"/>
    <s v="Walsh"/>
    <n v="35.200000000000003"/>
    <n v="4.28"/>
    <s v="No"/>
    <s v="No"/>
    <s v="No"/>
    <n v="0"/>
    <s v="No"/>
    <s v="obesity"/>
    <s v="Normal"/>
    <d v="1999-11-12T00:00:00"/>
    <s v="tier - 2"/>
    <s v="tier - 2"/>
    <s v="R1011"/>
    <x v="35"/>
    <n v="2416.96"/>
  </r>
  <r>
    <s v="Id2088"/>
    <s v="Teeuwen"/>
    <n v="35.72"/>
    <n v="5.5"/>
    <s v="Yes"/>
    <s v="No"/>
    <s v="No"/>
    <n v="0"/>
    <s v="No"/>
    <s v="obesity"/>
    <s v="Normal"/>
    <d v="2001-06-03T00:00:00"/>
    <s v="tier - 2"/>
    <s v="tier - 3"/>
    <s v="R1012"/>
    <x v="22"/>
    <n v="2404.73"/>
  </r>
  <r>
    <s v="Id2089"/>
    <s v="List"/>
    <n v="24.51"/>
    <n v="4.6900000000000004"/>
    <s v="No"/>
    <s v="No"/>
    <s v="No"/>
    <n v="0"/>
    <s v="No"/>
    <s v="Normal weight"/>
    <s v="Normal"/>
    <d v="1999-08-10T00:00:00"/>
    <s v="tier - 2"/>
    <s v="tier - 1"/>
    <s v="R1019"/>
    <x v="35"/>
    <n v="2396.1"/>
  </r>
  <r>
    <s v="Id2090"/>
    <s v="Shafar"/>
    <n v="23.844999999999999"/>
    <n v="4.43"/>
    <s v="No"/>
    <s v="No"/>
    <s v="No"/>
    <n v="0"/>
    <s v="No"/>
    <s v="Normal weight"/>
    <s v="Normal"/>
    <d v="1999-12-17T00:00:00"/>
    <s v="tier - 2"/>
    <s v="tier - 1"/>
    <s v="R1014"/>
    <x v="35"/>
    <n v="2395.17"/>
  </r>
  <r>
    <s v="Id2091"/>
    <s v="Copenhaver"/>
    <n v="15.68"/>
    <n v="6.16"/>
    <s v="Yes"/>
    <s v="No"/>
    <s v="No"/>
    <n v="1"/>
    <s v="No"/>
    <s v="Under weight"/>
    <s v="Prediabetes"/>
    <d v="1988-12-12T00:00:00"/>
    <s v="tier - 2"/>
    <s v="tier - 2"/>
    <s v="R1013"/>
    <x v="24"/>
    <n v="2373.3000000000002"/>
  </r>
  <r>
    <s v="Id2092"/>
    <s v="Stump"/>
    <n v="32.395000000000003"/>
    <n v="6.66"/>
    <s v="No"/>
    <s v="No"/>
    <s v="No"/>
    <n v="0"/>
    <s v="No"/>
    <s v="obesity"/>
    <s v="Diabetes"/>
    <d v="2002-11-05T00:00:00"/>
    <s v="tier - 2"/>
    <s v="tier - 1"/>
    <s v="R1012"/>
    <x v="43"/>
    <n v="2362.23"/>
  </r>
  <r>
    <s v="Id2093"/>
    <s v="Wehrman"/>
    <n v="23.655000000000001"/>
    <n v="5.92"/>
    <s v="No"/>
    <s v="No"/>
    <s v="No"/>
    <n v="1"/>
    <s v="No"/>
    <s v="Normal weight"/>
    <s v="Prediabetes"/>
    <d v="1998-10-21T00:00:00"/>
    <s v="tier - 3"/>
    <s v="tier - 3"/>
    <s v="R1012"/>
    <x v="44"/>
    <n v="2352.9699999999998"/>
  </r>
  <r>
    <s v="Id2094"/>
    <s v="Sischo"/>
    <n v="28.4"/>
    <n v="5.97"/>
    <s v="No"/>
    <s v="No"/>
    <s v="Yes"/>
    <n v="1"/>
    <s v="No"/>
    <s v="Over weight"/>
    <s v="Prediabetes"/>
    <d v="2003-11-18T00:00:00"/>
    <s v="tier - 2"/>
    <s v="tier - 3"/>
    <s v="R1011"/>
    <x v="39"/>
    <n v="2331.52"/>
  </r>
  <r>
    <s v="Id2095"/>
    <s v="Fonti"/>
    <n v="35.42"/>
    <n v="4.6399999999999997"/>
    <s v="Yes"/>
    <s v="No"/>
    <s v="No"/>
    <n v="0"/>
    <s v="No"/>
    <s v="obesity"/>
    <s v="Normal"/>
    <d v="1996-12-17T00:00:00"/>
    <s v="tier - 2"/>
    <s v="tier - 1"/>
    <s v="R1013"/>
    <x v="45"/>
    <n v="2322.62"/>
  </r>
  <r>
    <s v="Id2096"/>
    <s v="Merlis"/>
    <n v="26.18"/>
    <n v="6.12"/>
    <s v="No"/>
    <s v="yes"/>
    <s v="No"/>
    <n v="1"/>
    <s v="No"/>
    <s v="Over weight"/>
    <s v="Prediabetes"/>
    <d v="2004-09-06T00:00:00"/>
    <s v="tier - 2"/>
    <s v="tier - 3"/>
    <s v="R1013"/>
    <x v="41"/>
    <n v="2304"/>
  </r>
  <r>
    <s v="Id2097"/>
    <s v="Hasegawa"/>
    <n v="20.8"/>
    <n v="4.87"/>
    <s v="Yes"/>
    <s v="No"/>
    <s v="No"/>
    <n v="0"/>
    <s v="No"/>
    <s v="Normal weight"/>
    <s v="Normal"/>
    <d v="1996-11-28T00:00:00"/>
    <s v="tier - 1"/>
    <s v="tier - 2"/>
    <s v="R1011"/>
    <x v="45"/>
    <n v="2302.3000000000002"/>
  </r>
  <r>
    <s v="Id2098"/>
    <s v="Haselden"/>
    <n v="15.82"/>
    <n v="4.5999999999999996"/>
    <s v="No"/>
    <s v="No"/>
    <s v="No"/>
    <n v="0"/>
    <s v="No"/>
    <s v="Under weight"/>
    <s v="Normal"/>
    <d v="1989-10-05T00:00:00"/>
    <s v="tier - 2"/>
    <s v="tier - 1"/>
    <s v="R1013"/>
    <x v="4"/>
    <n v="2295.2399999999998"/>
  </r>
  <r>
    <s v="Id2099"/>
    <s v="Simonson"/>
    <n v="17.670000000000002"/>
    <n v="4.78"/>
    <s v="No"/>
    <s v="No"/>
    <s v="No"/>
    <n v="0"/>
    <s v="No"/>
    <s v="Under weight"/>
    <s v="Normal"/>
    <d v="1991-06-16T00:00:00"/>
    <s v="tier - 2"/>
    <s v="tier - 1"/>
    <s v="R1013"/>
    <x v="42"/>
    <n v="2277.7199999999998"/>
  </r>
  <r>
    <s v="Id2100"/>
    <s v="Montag"/>
    <n v="31.92"/>
    <n v="11.05"/>
    <s v="No"/>
    <s v="No"/>
    <s v="No"/>
    <n v="0"/>
    <s v="No"/>
    <s v="obesity"/>
    <s v="Diabetes"/>
    <d v="2002-11-12T00:00:00"/>
    <s v="tier - 2"/>
    <s v="tier - 1"/>
    <s v="R1012"/>
    <x v="43"/>
    <n v="2261.5700000000002"/>
  </r>
  <r>
    <s v="Id2101"/>
    <s v="Deroian"/>
    <n v="28.975000000000001"/>
    <n v="7.62"/>
    <s v="No"/>
    <s v="No"/>
    <s v="No"/>
    <n v="0"/>
    <s v="No"/>
    <s v="Over weight"/>
    <s v="Diabetes"/>
    <d v="2002-07-15T00:00:00"/>
    <s v="tier - 2"/>
    <s v="tier - 1"/>
    <s v="R1012"/>
    <x v="43"/>
    <n v="2257.48"/>
  </r>
  <r>
    <s v="Id2102"/>
    <s v="Goetz"/>
    <n v="31.73"/>
    <n v="4.78"/>
    <s v="Yes"/>
    <s v="yes"/>
    <s v="No"/>
    <n v="2"/>
    <s v="No"/>
    <s v="obesity"/>
    <s v="Normal"/>
    <d v="2000-12-11T00:00:00"/>
    <s v="tier - 2"/>
    <s v="tier - 3"/>
    <s v="R1016"/>
    <x v="22"/>
    <n v="2254.8000000000002"/>
  </r>
  <r>
    <s v="Id2103"/>
    <s v="Brady"/>
    <n v="28.88"/>
    <n v="6.09"/>
    <s v="Yes"/>
    <s v="yes"/>
    <s v="No"/>
    <n v="2"/>
    <s v="No"/>
    <s v="Over weight"/>
    <s v="Prediabetes"/>
    <d v="2000-06-30T00:00:00"/>
    <s v="tier - 2"/>
    <s v="tier - 2"/>
    <s v="R1018"/>
    <x v="22"/>
    <n v="2250.84"/>
  </r>
  <r>
    <s v="Id2104"/>
    <s v="Moran"/>
    <n v="25.555"/>
    <n v="5.1100000000000003"/>
    <s v="No"/>
    <s v="No"/>
    <s v="Yes"/>
    <n v="1"/>
    <s v="No"/>
    <s v="Over weight"/>
    <s v="Normal"/>
    <d v="2003-12-10T00:00:00"/>
    <s v="tier - 2"/>
    <s v="tier - 3"/>
    <s v="R1012"/>
    <x v="39"/>
    <n v="2221.56"/>
  </r>
  <r>
    <s v="Id2105"/>
    <s v="Strickler"/>
    <n v="37.29"/>
    <n v="4.46"/>
    <s v="No"/>
    <s v="yes"/>
    <s v="No"/>
    <n v="1"/>
    <s v="No"/>
    <s v="obesity"/>
    <s v="Normal"/>
    <d v="2004-12-12T00:00:00"/>
    <s v="tier - 2"/>
    <s v="tier - 1"/>
    <s v="R1013"/>
    <x v="41"/>
    <n v="2219.4499999999998"/>
  </r>
  <r>
    <s v="Id2106"/>
    <s v="Simone"/>
    <n v="40.28"/>
    <n v="6.11"/>
    <s v="No"/>
    <s v="yes"/>
    <s v="No"/>
    <n v="1"/>
    <s v="No"/>
    <s v="obesity"/>
    <s v="Prediabetes"/>
    <d v="2004-09-25T00:00:00"/>
    <s v="tier - 2"/>
    <s v="tier - 1"/>
    <s v="R1024"/>
    <x v="41"/>
    <n v="2217.6"/>
  </r>
  <r>
    <s v="Id2107"/>
    <s v="Von Rock"/>
    <n v="40.185000000000002"/>
    <n v="4.66"/>
    <s v="No"/>
    <s v="yes"/>
    <s v="No"/>
    <n v="1"/>
    <s v="No"/>
    <s v="obesity"/>
    <s v="Normal"/>
    <d v="2004-06-13T00:00:00"/>
    <s v="tier - 2"/>
    <s v="tier - 1"/>
    <s v="R1024"/>
    <x v="41"/>
    <n v="2217.4699999999998"/>
  </r>
  <r>
    <s v="Id2108"/>
    <s v="Woodard"/>
    <n v="23.57"/>
    <n v="6.14"/>
    <s v="No"/>
    <s v="No"/>
    <s v="No"/>
    <n v="0"/>
    <s v="No"/>
    <s v="Normal weight"/>
    <s v="Prediabetes"/>
    <d v="1994-11-17T00:00:00"/>
    <s v="tier - 2"/>
    <s v="tier - 2"/>
    <s v="R1013"/>
    <x v="6"/>
    <n v="2213.21"/>
  </r>
  <r>
    <s v="Id2109"/>
    <s v="Li"/>
    <n v="35.625"/>
    <n v="6.21"/>
    <s v="No"/>
    <s v="yes"/>
    <s v="No"/>
    <n v="1"/>
    <s v="No"/>
    <s v="obesity"/>
    <s v="Prediabetes"/>
    <d v="2004-07-27T00:00:00"/>
    <s v="tier - 2"/>
    <s v="tier - 2"/>
    <s v="R1024"/>
    <x v="41"/>
    <n v="2211.13"/>
  </r>
  <r>
    <s v="Id2110"/>
    <s v="Sinda"/>
    <n v="33.155000000000001"/>
    <n v="4.5999999999999996"/>
    <s v="No"/>
    <s v="yes"/>
    <s v="No"/>
    <n v="1"/>
    <s v="No"/>
    <s v="obesity"/>
    <s v="Normal"/>
    <d v="2004-08-06T00:00:00"/>
    <s v="tier - 2"/>
    <s v="tier - 2"/>
    <s v="R1024"/>
    <x v="41"/>
    <n v="2207.6999999999998"/>
  </r>
  <r>
    <s v="Id2111"/>
    <s v="Rydland"/>
    <n v="31.92"/>
    <n v="5.04"/>
    <s v="No"/>
    <s v="yes"/>
    <s v="No"/>
    <n v="1"/>
    <s v="No"/>
    <s v="obesity"/>
    <s v="Normal"/>
    <d v="2004-11-13T00:00:00"/>
    <s v="tier - 2"/>
    <s v="tier - 3"/>
    <s v="R1024"/>
    <x v="41"/>
    <n v="2205.98"/>
  </r>
  <r>
    <s v="Id2112"/>
    <s v="Vespa"/>
    <n v="30.305"/>
    <n v="5.08"/>
    <s v="No"/>
    <s v="yes"/>
    <s v="No"/>
    <n v="1"/>
    <s v="No"/>
    <s v="obesity"/>
    <s v="Normal"/>
    <d v="2004-10-28T00:00:00"/>
    <s v="tier - 2"/>
    <s v="tier - 2"/>
    <s v="R1024"/>
    <x v="41"/>
    <n v="2203.7399999999998"/>
  </r>
  <r>
    <s v="Id2113"/>
    <s v="Meadows"/>
    <n v="30.114999999999998"/>
    <n v="4.38"/>
    <s v="No"/>
    <s v="yes"/>
    <s v="No"/>
    <n v="1"/>
    <s v="No"/>
    <s v="obesity"/>
    <s v="Normal"/>
    <d v="2004-08-06T00:00:00"/>
    <s v="tier - 2"/>
    <s v="tier - 2"/>
    <s v="R1024"/>
    <x v="41"/>
    <n v="2203.4699999999998"/>
  </r>
  <r>
    <s v="Id2114"/>
    <s v="Toppen"/>
    <n v="24.09"/>
    <n v="4.79"/>
    <s v="No"/>
    <s v="yes"/>
    <s v="No"/>
    <n v="1"/>
    <s v="No"/>
    <s v="Normal weight"/>
    <s v="Normal"/>
    <d v="2004-07-27T00:00:00"/>
    <s v="tier - 2"/>
    <s v="tier - 3"/>
    <s v="R1013"/>
    <x v="41"/>
    <n v="2201.1"/>
  </r>
  <r>
    <s v="Id2115"/>
    <s v="Ermer"/>
    <n v="28.215"/>
    <n v="4.21"/>
    <s v="No"/>
    <s v="yes"/>
    <s v="No"/>
    <n v="1"/>
    <s v="No"/>
    <s v="Over weight"/>
    <s v="Normal"/>
    <d v="2004-09-12T00:00:00"/>
    <s v="tier - 2"/>
    <s v="tier - 2"/>
    <s v="R1024"/>
    <x v="41"/>
    <n v="2200.83"/>
  </r>
  <r>
    <s v="Id2116"/>
    <s v="Dionne"/>
    <n v="26.315000000000001"/>
    <n v="5.47"/>
    <s v="No"/>
    <s v="yes"/>
    <s v="No"/>
    <n v="1"/>
    <s v="No"/>
    <s v="Over weight"/>
    <s v="Normal"/>
    <d v="2004-09-03T00:00:00"/>
    <s v="tier - 2"/>
    <s v="tier - 1"/>
    <s v="R1023"/>
    <x v="41"/>
    <n v="2198.19"/>
  </r>
  <r>
    <s v="Id2117"/>
    <s v="Stasulli"/>
    <n v="25.08"/>
    <n v="5.09"/>
    <s v="No"/>
    <s v="yes"/>
    <s v="No"/>
    <n v="1"/>
    <s v="No"/>
    <s v="Over weight"/>
    <s v="Normal"/>
    <d v="2004-12-07T00:00:00"/>
    <s v="tier - 2"/>
    <s v="tier - 3"/>
    <s v="R1024"/>
    <x v="41"/>
    <n v="2196.4699999999998"/>
  </r>
  <r>
    <s v="Id2118"/>
    <s v="Duran"/>
    <n v="15.41"/>
    <n v="5.08"/>
    <s v="No"/>
    <s v="No"/>
    <s v="No"/>
    <n v="0"/>
    <s v="No"/>
    <s v="Under weight"/>
    <s v="Normal"/>
    <d v="1991-12-16T00:00:00"/>
    <s v="tier - 2"/>
    <s v="tier - 2"/>
    <s v="R1012"/>
    <x v="42"/>
    <n v="2193.1999999999998"/>
  </r>
  <r>
    <s v="Id2119"/>
    <s v="Klundt"/>
    <n v="23.83"/>
    <n v="5.68"/>
    <s v="No"/>
    <s v="No"/>
    <s v="No"/>
    <n v="0"/>
    <s v="No"/>
    <s v="Normal weight"/>
    <s v="Normal"/>
    <d v="1994-09-27T00:00:00"/>
    <s v="tier - 2"/>
    <s v="tier - 2"/>
    <s v="R1013"/>
    <x v="6"/>
    <n v="2170.08"/>
  </r>
  <r>
    <s v="Id2120"/>
    <s v="Waters"/>
    <n v="36"/>
    <n v="4.66"/>
    <s v="No"/>
    <s v="yes"/>
    <s v="No"/>
    <n v="1"/>
    <s v="No"/>
    <s v="obesity"/>
    <s v="Normal"/>
    <d v="2000-08-23T00:00:00"/>
    <s v="tier - 2"/>
    <s v="tier - 2"/>
    <s v="R1011"/>
    <x v="22"/>
    <n v="2166.73"/>
  </r>
  <r>
    <s v="Id2121"/>
    <s v="Rusk"/>
    <n v="28.82"/>
    <n v="5.59"/>
    <s v="No"/>
    <s v="yes"/>
    <s v="No"/>
    <n v="1"/>
    <s v="No"/>
    <s v="Over weight"/>
    <s v="Normal"/>
    <d v="2000-12-10T00:00:00"/>
    <s v="tier - 2"/>
    <s v="tier - 2"/>
    <s v="R1013"/>
    <x v="22"/>
    <n v="2156.75"/>
  </r>
  <r>
    <s v="Id2122"/>
    <s v="Gersbach"/>
    <n v="28.05"/>
    <n v="6.2"/>
    <s v="No"/>
    <s v="yes"/>
    <s v="No"/>
    <n v="1"/>
    <s v="No"/>
    <s v="Over weight"/>
    <s v="Prediabetes"/>
    <d v="2000-11-29T00:00:00"/>
    <s v="tier - 2"/>
    <s v="tier - 3"/>
    <s v="R1013"/>
    <x v="22"/>
    <n v="2155.6799999999998"/>
  </r>
  <r>
    <s v="Id2123"/>
    <s v="Taylor-Watson"/>
    <n v="27.1"/>
    <n v="4.45"/>
    <s v="No"/>
    <s v="yes"/>
    <s v="No"/>
    <n v="1"/>
    <s v="No"/>
    <s v="Over weight"/>
    <s v="Normal"/>
    <d v="2000-10-22T00:00:00"/>
    <s v="tier - 2"/>
    <s v="tier - 2"/>
    <s v="R1011"/>
    <x v="22"/>
    <n v="2154.36"/>
  </r>
  <r>
    <s v="Id2124"/>
    <s v="Crawford"/>
    <n v="24.3"/>
    <n v="6.1"/>
    <s v="Yes"/>
    <s v="yes"/>
    <s v="No"/>
    <n v="1"/>
    <s v="No"/>
    <s v="Normal weight"/>
    <s v="Prediabetes"/>
    <d v="2000-12-27T00:00:00"/>
    <s v="tier - 2"/>
    <s v="tier - 3"/>
    <s v="R1011"/>
    <x v="22"/>
    <n v="2150.4699999999998"/>
  </r>
  <r>
    <s v="Id2125"/>
    <s v="Levitsky"/>
    <n v="30.72"/>
    <n v="6.06"/>
    <s v="No"/>
    <s v="yes"/>
    <s v="No"/>
    <n v="1"/>
    <s v="No"/>
    <s v="obesity"/>
    <s v="Prediabetes"/>
    <d v="2004-10-04T00:00:00"/>
    <s v="tier - 2"/>
    <s v="tier - 1"/>
    <s v="R1011"/>
    <x v="41"/>
    <n v="2144.85"/>
  </r>
  <r>
    <s v="Id2126"/>
    <s v="Carroll"/>
    <n v="37.43"/>
    <n v="4.5599999999999996"/>
    <s v="No"/>
    <s v="No"/>
    <s v="Yes"/>
    <n v="1"/>
    <s v="No"/>
    <s v="obesity"/>
    <s v="Normal"/>
    <d v="2003-08-19T00:00:00"/>
    <s v="tier - 2"/>
    <s v="tier - 1"/>
    <s v="R1012"/>
    <x v="39"/>
    <n v="2138.0700000000002"/>
  </r>
  <r>
    <s v="Id2127"/>
    <s v="Campos"/>
    <n v="25.74"/>
    <n v="6.41"/>
    <s v="Yes"/>
    <s v="No"/>
    <s v="Yes"/>
    <n v="1"/>
    <s v="No"/>
    <s v="Over weight"/>
    <s v="Diabetes"/>
    <d v="1997-09-03T00:00:00"/>
    <s v="tier - 3"/>
    <s v="tier - 1"/>
    <s v="R1013"/>
    <x v="31"/>
    <n v="2137.65"/>
  </r>
  <r>
    <s v="Id2128"/>
    <s v="Flajslik"/>
    <n v="36.575000000000003"/>
    <n v="5.57"/>
    <s v="No"/>
    <s v="No"/>
    <s v="Yes"/>
    <n v="1"/>
    <s v="No"/>
    <s v="obesity"/>
    <s v="Normal"/>
    <d v="2003-09-26T00:00:00"/>
    <s v="tier - 2"/>
    <s v="tier - 2"/>
    <s v="R1012"/>
    <x v="39"/>
    <n v="2136.88"/>
  </r>
  <r>
    <s v="Id2129"/>
    <s v="Chua"/>
    <n v="35.15"/>
    <n v="5.47"/>
    <s v="No"/>
    <s v="No"/>
    <s v="Yes"/>
    <n v="1"/>
    <s v="No"/>
    <s v="obesity"/>
    <s v="Normal"/>
    <d v="2003-09-01T00:00:00"/>
    <s v="tier - 2"/>
    <s v="tier - 3"/>
    <s v="R1012"/>
    <x v="39"/>
    <n v="2134.9"/>
  </r>
  <r>
    <s v="Id2130"/>
    <s v="Wiltse"/>
    <n v="32.11"/>
    <n v="4.43"/>
    <s v="No"/>
    <s v="No"/>
    <s v="Yes"/>
    <n v="1"/>
    <s v="No"/>
    <s v="obesity"/>
    <s v="Normal"/>
    <d v="2003-12-22T00:00:00"/>
    <s v="tier - 2"/>
    <s v="tier - 3"/>
    <s v="R1012"/>
    <x v="39"/>
    <n v="2130.6799999999998"/>
  </r>
  <r>
    <s v="Id2131"/>
    <s v="Fisher"/>
    <n v="30.495000000000001"/>
    <n v="4.95"/>
    <s v="No"/>
    <s v="No"/>
    <s v="Yes"/>
    <n v="1"/>
    <s v="No"/>
    <s v="obesity"/>
    <s v="Normal"/>
    <d v="2003-08-30T00:00:00"/>
    <s v="tier - 2"/>
    <s v="tier - 1"/>
    <s v="R1012"/>
    <x v="39"/>
    <n v="2128.4299999999998"/>
  </r>
  <r>
    <s v="Id2132"/>
    <s v="Wilzbacher"/>
    <n v="29.24"/>
    <n v="4.04"/>
    <s v="No"/>
    <s v="yes"/>
    <s v="No"/>
    <n v="1"/>
    <s v="No"/>
    <s v="Over weight"/>
    <s v="Normal"/>
    <d v="2004-11-04T00:00:00"/>
    <s v="tier - 2"/>
    <s v="tier - 1"/>
    <s v="R1012"/>
    <x v="41"/>
    <n v="2118.61"/>
  </r>
  <r>
    <s v="Id2133"/>
    <s v="Thayer"/>
    <n v="22.515000000000001"/>
    <n v="5.93"/>
    <s v="No"/>
    <s v="No"/>
    <s v="Yes"/>
    <n v="1"/>
    <s v="No"/>
    <s v="Normal weight"/>
    <s v="Prediabetes"/>
    <d v="2003-09-30T00:00:00"/>
    <s v="tier - 2"/>
    <s v="tier - 3"/>
    <s v="R1012"/>
    <x v="39"/>
    <n v="2117.34"/>
  </r>
  <r>
    <s v="Id2134"/>
    <s v="Brosseau"/>
    <n v="15.65"/>
    <n v="4.2300000000000004"/>
    <s v="No"/>
    <s v="No"/>
    <s v="No"/>
    <n v="0"/>
    <s v="No"/>
    <s v="Under weight"/>
    <s v="Normal"/>
    <d v="1989-07-21T00:00:00"/>
    <s v="tier - 2"/>
    <s v="tier - 2"/>
    <s v="R1013"/>
    <x v="4"/>
    <n v="2106.2600000000002"/>
  </r>
  <r>
    <s v="Id2135"/>
    <s v="Phares"/>
    <n v="27.36"/>
    <n v="5.59"/>
    <s v="Yes"/>
    <s v="No"/>
    <s v="No"/>
    <n v="0"/>
    <s v="No"/>
    <s v="Over weight"/>
    <s v="Normal"/>
    <d v="2001-11-28T00:00:00"/>
    <s v="tier - 2"/>
    <s v="tier - 1"/>
    <s v="R1016"/>
    <x v="47"/>
    <n v="2104.11"/>
  </r>
  <r>
    <s v="Id2136"/>
    <s v="Curley"/>
    <n v="22.3"/>
    <n v="4.8899999999999997"/>
    <s v="Yes"/>
    <s v="No"/>
    <s v="No"/>
    <n v="0"/>
    <s v="No"/>
    <s v="Normal weight"/>
    <s v="Normal"/>
    <d v="2001-06-22T00:00:00"/>
    <s v="tier - 3"/>
    <s v="tier - 2"/>
    <s v="R1011"/>
    <x v="47"/>
    <n v="2103.08"/>
  </r>
  <r>
    <s v="Id2137"/>
    <s v="Johnston"/>
    <n v="26.03"/>
    <n v="5.81"/>
    <s v="Yes"/>
    <s v="No"/>
    <s v="No"/>
    <n v="0"/>
    <s v="No"/>
    <s v="Over weight"/>
    <s v="Prediabetes"/>
    <d v="2001-08-14T00:00:00"/>
    <s v="tier - 3"/>
    <s v="tier - 2"/>
    <s v="R1019"/>
    <x v="47"/>
    <n v="2102.2600000000002"/>
  </r>
  <r>
    <s v="Id2138"/>
    <s v="Padula"/>
    <n v="27.74"/>
    <n v="4.29"/>
    <s v="No"/>
    <s v="yes"/>
    <s v="No"/>
    <n v="1"/>
    <s v="No"/>
    <s v="Over weight"/>
    <s v="Normal"/>
    <d v="2004-06-12T00:00:00"/>
    <s v="tier - 3"/>
    <s v="tier - 2"/>
    <s v="R1025"/>
    <x v="41"/>
    <n v="2094.1"/>
  </r>
  <r>
    <s v="Id2139"/>
    <s v="Gamirov"/>
    <n v="32.11"/>
    <n v="4.03"/>
    <s v="Yes"/>
    <s v="yes"/>
    <s v="No"/>
    <n v="2"/>
    <s v="No"/>
    <s v="obesity"/>
    <s v="Normal"/>
    <d v="2000-07-26T00:00:00"/>
    <s v="tier - 3"/>
    <s v="tier - 3"/>
    <s v="R1012"/>
    <x v="22"/>
    <n v="2055.3200000000002"/>
  </r>
  <r>
    <s v="Id2140"/>
    <s v="Briot"/>
    <n v="25.175000000000001"/>
    <n v="6.29"/>
    <s v="Yes"/>
    <s v="yes"/>
    <s v="No"/>
    <n v="2"/>
    <s v="No"/>
    <s v="Over weight"/>
    <s v="Prediabetes"/>
    <d v="2000-09-02T00:00:00"/>
    <s v="tier - 3"/>
    <s v="tier - 3"/>
    <s v="R1012"/>
    <x v="22"/>
    <n v="2045.69"/>
  </r>
  <r>
    <s v="Id2141"/>
    <s v="De Hueck"/>
    <n v="39.49"/>
    <n v="4.4800000000000004"/>
    <s v="Yes"/>
    <s v="No"/>
    <s v="No"/>
    <n v="0"/>
    <s v="No"/>
    <s v="obesity"/>
    <s v="Normal"/>
    <d v="2001-08-04T00:00:00"/>
    <s v="tier - 3"/>
    <s v="tier - 2"/>
    <s v="R1013"/>
    <x v="47"/>
    <n v="2026.97"/>
  </r>
  <r>
    <s v="Id2142"/>
    <s v="Putt"/>
    <n v="34.869999999999997"/>
    <n v="5.51"/>
    <s v="Yes"/>
    <s v="No"/>
    <s v="No"/>
    <n v="0"/>
    <s v="No"/>
    <s v="obesity"/>
    <s v="Normal"/>
    <d v="2001-09-06T00:00:00"/>
    <s v="tier - 3"/>
    <s v="tier - 2"/>
    <s v="R1013"/>
    <x v="47"/>
    <n v="2020.55"/>
  </r>
  <r>
    <s v="Id2143"/>
    <s v="Deiman"/>
    <n v="34.6"/>
    <n v="4.5"/>
    <s v="Yes"/>
    <s v="No"/>
    <s v="No"/>
    <n v="0"/>
    <s v="No"/>
    <s v="obesity"/>
    <s v="Normal"/>
    <d v="2001-07-01T00:00:00"/>
    <s v="tier - 3"/>
    <s v="tier - 1"/>
    <s v="R1011"/>
    <x v="47"/>
    <n v="2020.18"/>
  </r>
  <r>
    <s v="Id2144"/>
    <s v="Bonanni"/>
    <n v="25.8"/>
    <n v="6.29"/>
    <s v="Yes"/>
    <s v="No"/>
    <s v="No"/>
    <n v="0"/>
    <s v="No"/>
    <s v="Over weight"/>
    <s v="Prediabetes"/>
    <d v="2001-08-14T00:00:00"/>
    <s v="tier - 3"/>
    <s v="tier - 2"/>
    <s v="R1011"/>
    <x v="47"/>
    <n v="2007.95"/>
  </r>
  <r>
    <s v="Id2145"/>
    <s v="Stein"/>
    <n v="35.86"/>
    <n v="4.33"/>
    <s v="No"/>
    <s v="No"/>
    <s v="No"/>
    <n v="1"/>
    <s v="No"/>
    <s v="obesity"/>
    <s v="Normal"/>
    <d v="1998-09-14T00:00:00"/>
    <s v="tier - 3"/>
    <s v="tier - 2"/>
    <s v="R1013"/>
    <x v="44"/>
    <n v="1986.93"/>
  </r>
  <r>
    <s v="Id2146"/>
    <s v="Laumann"/>
    <n v="40.47"/>
    <n v="11.15"/>
    <s v="No"/>
    <s v="No"/>
    <s v="No"/>
    <n v="0"/>
    <s v="No"/>
    <s v="obesity"/>
    <s v="Diabetes"/>
    <d v="2002-09-29T00:00:00"/>
    <s v="tier - 3"/>
    <s v="tier - 3"/>
    <s v="R1016"/>
    <x v="43"/>
    <n v="1984.45"/>
  </r>
  <r>
    <s v="Id2147"/>
    <s v="Galaviz"/>
    <n v="32.01"/>
    <n v="6.45"/>
    <s v="No"/>
    <s v="No"/>
    <s v="No"/>
    <n v="1"/>
    <s v="No"/>
    <s v="obesity"/>
    <s v="Diabetes"/>
    <d v="1998-12-29T00:00:00"/>
    <s v="tier - 3"/>
    <s v="tier - 1"/>
    <s v="R1013"/>
    <x v="44"/>
    <n v="1981.58"/>
  </r>
  <r>
    <s v="Id2148"/>
    <s v="Piper"/>
    <n v="33"/>
    <n v="9.27"/>
    <s v="No"/>
    <s v="No"/>
    <s v="No"/>
    <n v="0"/>
    <s v="No"/>
    <s v="obesity"/>
    <s v="Diabetes"/>
    <d v="2002-07-16T00:00:00"/>
    <s v="tier - 3"/>
    <s v="tier - 3"/>
    <s v="R1011"/>
    <x v="43"/>
    <n v="1980.07"/>
  </r>
  <r>
    <s v="Id2149"/>
    <s v="Cantini"/>
    <n v="29.3"/>
    <n v="6.15"/>
    <s v="No"/>
    <s v="No"/>
    <s v="No"/>
    <n v="1"/>
    <s v="No"/>
    <s v="Over weight"/>
    <s v="Prediabetes"/>
    <d v="1998-09-29T00:00:00"/>
    <s v="tier - 3"/>
    <s v="tier - 1"/>
    <s v="R1011"/>
    <x v="44"/>
    <n v="1977.82"/>
  </r>
  <r>
    <s v="Id2150"/>
    <s v="Hartman"/>
    <n v="25.8"/>
    <n v="4.13"/>
    <s v="No"/>
    <s v="No"/>
    <s v="No"/>
    <n v="1"/>
    <s v="No"/>
    <s v="Over weight"/>
    <s v="Normal"/>
    <d v="1998-10-05T00:00:00"/>
    <s v="tier - 3"/>
    <s v="tier - 1"/>
    <s v="R1011"/>
    <x v="44"/>
    <n v="1972.95"/>
  </r>
  <r>
    <s v="Id2151"/>
    <s v="Werhane"/>
    <n v="23.4"/>
    <n v="4.24"/>
    <s v="No"/>
    <s v="No"/>
    <s v="No"/>
    <n v="1"/>
    <s v="No"/>
    <s v="Normal weight"/>
    <s v="Normal"/>
    <d v="1998-09-28T00:00:00"/>
    <s v="tier - 3"/>
    <s v="tier - 3"/>
    <s v="R1011"/>
    <x v="44"/>
    <n v="1969.61"/>
  </r>
  <r>
    <s v="Id2152"/>
    <s v="Davies"/>
    <n v="27.93"/>
    <n v="9.8800000000000008"/>
    <s v="No"/>
    <s v="No"/>
    <s v="No"/>
    <n v="0"/>
    <s v="No"/>
    <s v="Over weight"/>
    <s v="Diabetes"/>
    <d v="2002-07-29T00:00:00"/>
    <s v="tier - 3"/>
    <s v="tier - 2"/>
    <s v="R1016"/>
    <x v="43"/>
    <n v="1967.02"/>
  </r>
  <r>
    <s v="Id2153"/>
    <s v="Hummel"/>
    <n v="22"/>
    <n v="9.5"/>
    <s v="No"/>
    <s v="No"/>
    <s v="No"/>
    <n v="0"/>
    <s v="No"/>
    <s v="Normal weight"/>
    <s v="Diabetes"/>
    <d v="2002-09-07T00:00:00"/>
    <s v="tier - 3"/>
    <s v="tier - 1"/>
    <s v="R1011"/>
    <x v="43"/>
    <n v="1964.78"/>
  </r>
  <r>
    <s v="Id2154"/>
    <s v="Lutz"/>
    <n v="36.86"/>
    <n v="4.97"/>
    <s v="Yes"/>
    <s v="No"/>
    <s v="No"/>
    <n v="0"/>
    <s v="No"/>
    <s v="obesity"/>
    <s v="Normal"/>
    <d v="2001-12-09T00:00:00"/>
    <s v="tier - 3"/>
    <s v="tier - 2"/>
    <s v="R1012"/>
    <x v="47"/>
    <n v="1917.32"/>
  </r>
  <r>
    <s v="Id2155"/>
    <s v="Waters"/>
    <n v="31.254999999999999"/>
    <n v="5.49"/>
    <s v="Yes"/>
    <s v="No"/>
    <s v="No"/>
    <n v="0"/>
    <s v="No"/>
    <s v="obesity"/>
    <s v="Normal"/>
    <d v="2001-08-03T00:00:00"/>
    <s v="tier - 3"/>
    <s v="tier - 3"/>
    <s v="R1012"/>
    <x v="47"/>
    <n v="1909.53"/>
  </r>
  <r>
    <s v="Id2156"/>
    <s v="Viglienzoni"/>
    <n v="23.06"/>
    <n v="4.47"/>
    <s v="No"/>
    <s v="No"/>
    <s v="No"/>
    <n v="0"/>
    <s v="No"/>
    <s v="Normal weight"/>
    <s v="Normal"/>
    <d v="1994-10-06T00:00:00"/>
    <s v="tier - 3"/>
    <s v="tier - 3"/>
    <s v="R1013"/>
    <x v="6"/>
    <n v="1908.9"/>
  </r>
  <r>
    <s v="Id2157"/>
    <s v="Rathbun"/>
    <n v="28.975000000000001"/>
    <n v="4.34"/>
    <s v="Yes"/>
    <s v="No"/>
    <s v="No"/>
    <n v="0"/>
    <s v="No"/>
    <s v="Over weight"/>
    <s v="Normal"/>
    <d v="2001-08-10T00:00:00"/>
    <s v="tier - 3"/>
    <s v="tier - 1"/>
    <s v="R1012"/>
    <x v="47"/>
    <n v="1906.36"/>
  </r>
  <r>
    <s v="Id2158"/>
    <s v="crane"/>
    <n v="33.299999999999997"/>
    <n v="9.49"/>
    <s v="No"/>
    <s v="No"/>
    <s v="No"/>
    <n v="0"/>
    <s v="No"/>
    <s v="obesity"/>
    <s v="Diabetes"/>
    <d v="2002-08-21T00:00:00"/>
    <s v="tier - 3"/>
    <s v="tier - 1"/>
    <s v="R1011"/>
    <x v="43"/>
    <n v="1880.49"/>
  </r>
  <r>
    <s v="Id2159"/>
    <s v="Conant"/>
    <n v="33"/>
    <n v="10.16"/>
    <s v="No"/>
    <s v="No"/>
    <s v="No"/>
    <n v="0"/>
    <s v="No"/>
    <s v="obesity"/>
    <s v="Diabetes"/>
    <d v="2002-08-29T00:00:00"/>
    <s v="tier - 3"/>
    <s v="tier - 2"/>
    <s v="R1013"/>
    <x v="43"/>
    <n v="1880.07"/>
  </r>
  <r>
    <s v="Id2160"/>
    <s v="Huyser-Wierenga"/>
    <n v="31.46"/>
    <n v="11.19"/>
    <s v="No"/>
    <s v="No"/>
    <s v="No"/>
    <n v="0"/>
    <s v="No"/>
    <s v="obesity"/>
    <s v="Diabetes"/>
    <d v="2002-10-29T00:00:00"/>
    <s v="tier - 3"/>
    <s v="tier - 1"/>
    <s v="R1013"/>
    <x v="43"/>
    <n v="1877.93"/>
  </r>
  <r>
    <s v="Id2161"/>
    <s v="Natalini"/>
    <n v="29.6"/>
    <n v="11.03"/>
    <s v="No"/>
    <s v="No"/>
    <s v="No"/>
    <n v="0"/>
    <s v="No"/>
    <s v="Over weight"/>
    <s v="Diabetes"/>
    <d v="2002-09-22T00:00:00"/>
    <s v="tier - 3"/>
    <s v="tier - 2"/>
    <s v="R1011"/>
    <x v="43"/>
    <n v="1875.34"/>
  </r>
  <r>
    <s v="Id2162"/>
    <s v="Robbins"/>
    <n v="22.05"/>
    <n v="4.43"/>
    <s v="Yes"/>
    <s v="No"/>
    <s v="No"/>
    <n v="0"/>
    <s v="No"/>
    <s v="Normal weight"/>
    <s v="Normal"/>
    <d v="1996-07-02T00:00:00"/>
    <s v="tier - 3"/>
    <s v="tier - 3"/>
    <s v="R1012"/>
    <x v="45"/>
    <n v="1865.98"/>
  </r>
  <r>
    <s v="Id2163"/>
    <s v="Stanislav"/>
    <n v="27.06"/>
    <n v="6.14"/>
    <s v="No"/>
    <s v="yes"/>
    <s v="No"/>
    <n v="1"/>
    <s v="No"/>
    <s v="Over weight"/>
    <s v="Prediabetes"/>
    <d v="2004-12-27T00:00:00"/>
    <s v="tier - 3"/>
    <s v="tier - 1"/>
    <s v="R1025"/>
    <x v="41"/>
    <n v="1863.45"/>
  </r>
  <r>
    <s v="Id2164"/>
    <s v="Meyer"/>
    <n v="20.49"/>
    <n v="4.87"/>
    <s v="No"/>
    <s v="No"/>
    <s v="No"/>
    <n v="0"/>
    <s v="No"/>
    <s v="Normal weight"/>
    <s v="Normal"/>
    <d v="1994-12-06T00:00:00"/>
    <s v="tier - 3"/>
    <s v="tier - 2"/>
    <s v="R1012"/>
    <x v="6"/>
    <n v="1850.55"/>
  </r>
  <r>
    <s v="Id2165"/>
    <s v="Mears"/>
    <n v="28.4"/>
    <n v="4.3"/>
    <s v="No"/>
    <s v="No"/>
    <s v="Yes"/>
    <n v="1"/>
    <s v="No"/>
    <s v="Over weight"/>
    <s v="Normal"/>
    <d v="2003-07-20T00:00:00"/>
    <s v="tier - 3"/>
    <s v="tier - 2"/>
    <s v="R1011"/>
    <x v="39"/>
    <n v="1842.52"/>
  </r>
  <r>
    <s v="Id2166"/>
    <s v="Neill"/>
    <n v="41.91"/>
    <n v="6.19"/>
    <s v="No"/>
    <s v="No"/>
    <s v="No"/>
    <n v="0"/>
    <s v="No"/>
    <s v="obesity"/>
    <s v="Prediabetes"/>
    <d v="1999-12-12T00:00:00"/>
    <s v="tier - 3"/>
    <s v="tier - 2"/>
    <s v="R1013"/>
    <x v="35"/>
    <n v="1837.28"/>
  </r>
  <r>
    <s v="Id2167"/>
    <s v="Tola"/>
    <n v="24.6"/>
    <n v="6.19"/>
    <s v="No"/>
    <s v="No"/>
    <s v="Yes"/>
    <n v="1"/>
    <s v="No"/>
    <s v="Normal weight"/>
    <s v="Prediabetes"/>
    <d v="2003-08-04T00:00:00"/>
    <s v="tier - 3"/>
    <s v="tier - 2"/>
    <s v="R1011"/>
    <x v="39"/>
    <n v="1837.24"/>
  </r>
  <r>
    <s v="Id2168"/>
    <s v="Briskman"/>
    <n v="20.9"/>
    <n v="5.12"/>
    <s v="No"/>
    <s v="No"/>
    <s v="Yes"/>
    <n v="1"/>
    <s v="No"/>
    <s v="Normal weight"/>
    <s v="Normal"/>
    <d v="2003-08-11T00:00:00"/>
    <s v="tier - 3"/>
    <s v="tier - 3"/>
    <s v="R1011"/>
    <x v="39"/>
    <n v="1832.09"/>
  </r>
  <r>
    <s v="Id2169"/>
    <s v="Ritzenhein"/>
    <n v="34.4"/>
    <n v="4.04"/>
    <s v="No"/>
    <s v="No"/>
    <s v="No"/>
    <n v="0"/>
    <s v="No"/>
    <s v="obesity"/>
    <s v="Normal"/>
    <d v="1999-10-01T00:00:00"/>
    <s v="tier - 3"/>
    <s v="tier - 2"/>
    <s v="R1011"/>
    <x v="35"/>
    <n v="1826.84"/>
  </r>
  <r>
    <s v="Id2170"/>
    <s v="Malkowski"/>
    <n v="32.56"/>
    <n v="5.36"/>
    <s v="No"/>
    <s v="No"/>
    <s v="No"/>
    <n v="0"/>
    <s v="No"/>
    <s v="obesity"/>
    <s v="Normal"/>
    <d v="1999-11-17T00:00:00"/>
    <s v="tier - 3"/>
    <s v="tier - 3"/>
    <s v="R1013"/>
    <x v="35"/>
    <n v="1824.29"/>
  </r>
  <r>
    <s v="Id2171"/>
    <s v="Andreyko"/>
    <n v="27.98"/>
    <n v="4.38"/>
    <s v="No"/>
    <s v="yes"/>
    <s v="No"/>
    <n v="1"/>
    <s v="No"/>
    <s v="Over weight"/>
    <s v="Normal"/>
    <d v="2004-08-19T00:00:00"/>
    <s v="tier - 3"/>
    <s v="tier - 1"/>
    <s v="R1012"/>
    <x v="41"/>
    <n v="1822.54"/>
  </r>
  <r>
    <s v="Id2172"/>
    <s v="Landry"/>
    <n v="26.51"/>
    <n v="4.58"/>
    <s v="No"/>
    <s v="No"/>
    <s v="No"/>
    <n v="0"/>
    <s v="No"/>
    <s v="Over weight"/>
    <s v="Normal"/>
    <d v="1999-09-25T00:00:00"/>
    <s v="tier - 3"/>
    <s v="tier - 3"/>
    <s v="R1013"/>
    <x v="35"/>
    <n v="1815.88"/>
  </r>
  <r>
    <s v="Id2173"/>
    <s v="Lozier"/>
    <n v="29.734999999999999"/>
    <n v="11.92"/>
    <s v="No"/>
    <s v="No"/>
    <s v="No"/>
    <n v="0"/>
    <s v="No"/>
    <s v="Over weight"/>
    <s v="Diabetes"/>
    <d v="2002-12-13T00:00:00"/>
    <s v="tier - 3"/>
    <s v="tier - 3"/>
    <s v="R1012"/>
    <x v="43"/>
    <n v="1769.53"/>
  </r>
  <r>
    <s v="Id2174"/>
    <s v="O'Brien"/>
    <n v="40.5"/>
    <n v="5.4"/>
    <s v="No"/>
    <s v="No"/>
    <s v="Yes"/>
    <n v="1"/>
    <s v="No"/>
    <s v="obesity"/>
    <s v="Normal"/>
    <d v="2003-11-19T00:00:00"/>
    <s v="tier - 3"/>
    <s v="tier - 1"/>
    <s v="R1011"/>
    <x v="39"/>
    <n v="1759.34"/>
  </r>
  <r>
    <s v="Id2175"/>
    <s v="Rodas"/>
    <n v="25.64"/>
    <n v="4.76"/>
    <s v="No"/>
    <s v="No"/>
    <s v="No"/>
    <n v="1"/>
    <s v="No"/>
    <s v="Over weight"/>
    <s v="Normal"/>
    <d v="1998-10-07T00:00:00"/>
    <s v="tier - 3"/>
    <s v="tier - 3"/>
    <s v="R1013"/>
    <x v="44"/>
    <n v="1756.6"/>
  </r>
  <r>
    <s v="Id2176"/>
    <s v="O'Connor"/>
    <n v="32.9"/>
    <n v="4.78"/>
    <s v="No"/>
    <s v="No"/>
    <s v="Yes"/>
    <n v="1"/>
    <s v="No"/>
    <s v="obesity"/>
    <s v="Normal"/>
    <d v="2003-09-26T00:00:00"/>
    <s v="tier - 3"/>
    <s v="tier - 1"/>
    <s v="R1011"/>
    <x v="39"/>
    <n v="1748.77"/>
  </r>
  <r>
    <s v="Id2177"/>
    <s v="White"/>
    <n v="29.8"/>
    <n v="4.26"/>
    <s v="No"/>
    <s v="No"/>
    <s v="Yes"/>
    <n v="1"/>
    <s v="No"/>
    <s v="Over weight"/>
    <s v="Normal"/>
    <d v="2003-07-28T00:00:00"/>
    <s v="tier - 3"/>
    <s v="tier - 1"/>
    <s v="R1011"/>
    <x v="39"/>
    <n v="1744.47"/>
  </r>
  <r>
    <s v="Id2178"/>
    <s v="Davenport"/>
    <n v="28.9"/>
    <n v="5.85"/>
    <s v="No"/>
    <s v="No"/>
    <s v="Yes"/>
    <n v="1"/>
    <s v="No"/>
    <s v="Over weight"/>
    <s v="Prediabetes"/>
    <d v="2003-07-25T00:00:00"/>
    <s v="tier - 3"/>
    <s v="tier - 1"/>
    <s v="R1011"/>
    <x v="39"/>
    <n v="1743.21"/>
  </r>
  <r>
    <s v="Id2179"/>
    <s v="Karmen"/>
    <n v="24.7"/>
    <n v="5.32"/>
    <s v="No"/>
    <s v="No"/>
    <s v="Yes"/>
    <n v="1"/>
    <s v="No"/>
    <s v="Normal weight"/>
    <s v="Normal"/>
    <d v="2003-11-14T00:00:00"/>
    <s v="tier - 3"/>
    <s v="tier - 2"/>
    <s v="R1011"/>
    <x v="39"/>
    <n v="1737.38"/>
  </r>
  <r>
    <s v="Id2180"/>
    <s v="Miller"/>
    <n v="20.6"/>
    <n v="5.14"/>
    <s v="No"/>
    <s v="No"/>
    <s v="Yes"/>
    <n v="1"/>
    <s v="No"/>
    <s v="Normal weight"/>
    <s v="Normal"/>
    <d v="2003-11-09T00:00:00"/>
    <s v="tier - 3"/>
    <s v="tier - 2"/>
    <s v="R1011"/>
    <x v="39"/>
    <n v="1731.68"/>
  </r>
  <r>
    <s v="Id2181"/>
    <s v="Lippmann"/>
    <n v="18.600000000000001"/>
    <n v="5"/>
    <s v="No"/>
    <s v="No"/>
    <s v="Yes"/>
    <n v="1"/>
    <s v="No"/>
    <s v="Normal weight"/>
    <s v="Normal"/>
    <d v="2003-09-01T00:00:00"/>
    <s v="tier - 3"/>
    <s v="tier - 2"/>
    <s v="R1011"/>
    <x v="39"/>
    <n v="1728.9"/>
  </r>
  <r>
    <s v="Id2182"/>
    <s v="Klehm"/>
    <n v="17.8"/>
    <n v="4.55"/>
    <s v="No"/>
    <s v="No"/>
    <s v="Yes"/>
    <n v="1"/>
    <s v="No"/>
    <s v="Under weight"/>
    <s v="Normal"/>
    <d v="2003-11-21T00:00:00"/>
    <s v="tier - 3"/>
    <s v="tier - 3"/>
    <s v="R1011"/>
    <x v="39"/>
    <n v="1727.79"/>
  </r>
  <r>
    <s v="Id2183"/>
    <s v="Murphy"/>
    <n v="35.200000000000003"/>
    <n v="5.97"/>
    <s v="No"/>
    <s v="yes"/>
    <s v="No"/>
    <n v="1"/>
    <s v="No"/>
    <s v="obesity"/>
    <s v="Prediabetes"/>
    <d v="2004-09-09T00:00:00"/>
    <s v="tier - 3"/>
    <s v="tier - 1"/>
    <s v="R1013"/>
    <x v="41"/>
    <n v="1727.54"/>
  </r>
  <r>
    <s v="Id2184"/>
    <s v="Desisa"/>
    <n v="33.770000000000003"/>
    <n v="4.0199999999999996"/>
    <s v="No"/>
    <s v="yes"/>
    <s v="No"/>
    <n v="1"/>
    <s v="No"/>
    <s v="obesity"/>
    <s v="Normal"/>
    <d v="2004-10-21T00:00:00"/>
    <s v="tier - 3"/>
    <s v="tier - 2"/>
    <s v="R1013"/>
    <x v="41"/>
    <n v="1725.55"/>
  </r>
  <r>
    <s v="Id2185"/>
    <s v="Brooks"/>
    <n v="30.03"/>
    <n v="4.04"/>
    <s v="No"/>
    <s v="yes"/>
    <s v="No"/>
    <n v="1"/>
    <s v="No"/>
    <s v="obesity"/>
    <s v="Normal"/>
    <d v="2004-09-11T00:00:00"/>
    <s v="tier - 3"/>
    <s v="tier - 3"/>
    <s v="R1013"/>
    <x v="41"/>
    <n v="1720.35"/>
  </r>
  <r>
    <s v="Id2186"/>
    <s v="Stone"/>
    <n v="29.37"/>
    <n v="5.54"/>
    <s v="No"/>
    <s v="yes"/>
    <s v="No"/>
    <n v="1"/>
    <s v="No"/>
    <s v="Over weight"/>
    <s v="Normal"/>
    <d v="2004-06-10T00:00:00"/>
    <s v="tier - 3"/>
    <s v="tier - 3"/>
    <s v="R1013"/>
    <x v="41"/>
    <n v="1719.44"/>
  </r>
  <r>
    <s v="Id2187"/>
    <s v="Weispfennig"/>
    <n v="28.5"/>
    <n v="4.03"/>
    <s v="No"/>
    <s v="yes"/>
    <s v="No"/>
    <n v="1"/>
    <s v="No"/>
    <s v="Over weight"/>
    <s v="Normal"/>
    <d v="2004-09-21T00:00:00"/>
    <s v="tier - 3"/>
    <s v="tier - 1"/>
    <s v="R1016"/>
    <x v="41"/>
    <n v="1712.23"/>
  </r>
  <r>
    <s v="Id2188"/>
    <s v="Sorrell"/>
    <n v="23.32"/>
    <n v="5.62"/>
    <s v="No"/>
    <s v="yes"/>
    <s v="No"/>
    <n v="1"/>
    <s v="No"/>
    <s v="Normal weight"/>
    <s v="Normal"/>
    <d v="2004-09-19T00:00:00"/>
    <s v="tier - 3"/>
    <s v="tier - 3"/>
    <s v="R1013"/>
    <x v="41"/>
    <n v="1711.03"/>
  </r>
  <r>
    <s v="Id2189"/>
    <s v="Morris"/>
    <n v="26.125"/>
    <n v="5.27"/>
    <s v="No"/>
    <s v="yes"/>
    <s v="No"/>
    <n v="1"/>
    <s v="No"/>
    <s v="Over weight"/>
    <s v="Normal"/>
    <d v="2004-12-12T00:00:00"/>
    <s v="tier - 3"/>
    <s v="tier - 1"/>
    <s v="R1019"/>
    <x v="41"/>
    <n v="1708.93"/>
  </r>
  <r>
    <s v="Id2190"/>
    <s v="Marek"/>
    <n v="25.46"/>
    <n v="5.18"/>
    <s v="No"/>
    <s v="yes"/>
    <s v="No"/>
    <n v="1"/>
    <s v="No"/>
    <s v="Over weight"/>
    <s v="Normal"/>
    <d v="2004-10-17T00:00:00"/>
    <s v="tier - 3"/>
    <s v="tier - 2"/>
    <s v="R1016"/>
    <x v="41"/>
    <n v="1708"/>
  </r>
  <r>
    <s v="Id2191"/>
    <s v="Armstrong"/>
    <n v="23.75"/>
    <n v="5.27"/>
    <s v="No"/>
    <s v="yes"/>
    <s v="No"/>
    <n v="1"/>
    <s v="No"/>
    <s v="Normal weight"/>
    <s v="Normal"/>
    <d v="2004-12-06T00:00:00"/>
    <s v="tier - 2"/>
    <s v="tier - 2"/>
    <s v="R1015"/>
    <x v="41"/>
    <n v="1705.62"/>
  </r>
  <r>
    <s v="Id2192"/>
    <s v="Werner"/>
    <n v="23.085000000000001"/>
    <n v="5.62"/>
    <s v="No"/>
    <s v="yes"/>
    <s v="No"/>
    <n v="1"/>
    <s v="No"/>
    <s v="Normal weight"/>
    <s v="Normal"/>
    <d v="2004-12-14T00:00:00"/>
    <s v="tier - 2"/>
    <s v="tier - 3"/>
    <s v="R1018"/>
    <x v="41"/>
    <n v="1704.7"/>
  </r>
  <r>
    <s v="Id2193"/>
    <s v="Gries"/>
    <n v="22.99"/>
    <n v="5.0599999999999996"/>
    <s v="No"/>
    <s v="yes"/>
    <s v="No"/>
    <n v="1"/>
    <s v="No"/>
    <s v="Normal weight"/>
    <s v="Normal"/>
    <d v="2004-11-07T00:00:00"/>
    <s v="tier - 2"/>
    <s v="tier - 1"/>
    <s v="R1016"/>
    <x v="41"/>
    <n v="1704.57"/>
  </r>
  <r>
    <s v="Id2194"/>
    <s v="Mills"/>
    <n v="21.47"/>
    <n v="4.6900000000000004"/>
    <s v="No"/>
    <s v="yes"/>
    <s v="No"/>
    <n v="1"/>
    <s v="No"/>
    <s v="Normal weight"/>
    <s v="Normal"/>
    <d v="2004-12-10T00:00:00"/>
    <s v="tier - 2"/>
    <s v="tier - 3"/>
    <s v="R1019"/>
    <x v="41"/>
    <n v="1702.46"/>
  </r>
  <r>
    <s v="Id2195"/>
    <s v="Penny"/>
    <n v="15.96"/>
    <n v="5.44"/>
    <s v="No"/>
    <s v="yes"/>
    <s v="No"/>
    <n v="1"/>
    <s v="No"/>
    <s v="Under weight"/>
    <s v="Normal"/>
    <d v="2004-11-17T00:00:00"/>
    <s v="tier - 2"/>
    <s v="tier - 2"/>
    <s v="R1015"/>
    <x v="41"/>
    <n v="1694.8"/>
  </r>
  <r>
    <s v="Id2196"/>
    <s v="Hicks"/>
    <n v="39.5"/>
    <n v="5.05"/>
    <s v="No"/>
    <s v="yes"/>
    <s v="No"/>
    <n v="1"/>
    <s v="No"/>
    <s v="obesity"/>
    <s v="Normal"/>
    <d v="2000-10-21T00:00:00"/>
    <s v="tier - 2"/>
    <s v="tier - 2"/>
    <s v="R1011"/>
    <x v="22"/>
    <n v="1682.6"/>
  </r>
  <r>
    <s v="Id2197"/>
    <s v="Masayesva"/>
    <n v="33.770000000000003"/>
    <n v="6"/>
    <s v="No"/>
    <s v="yes"/>
    <s v="No"/>
    <n v="1"/>
    <s v="No"/>
    <s v="obesity"/>
    <s v="Prediabetes"/>
    <d v="2000-06-10T00:00:00"/>
    <s v="tier - 2"/>
    <s v="tier - 2"/>
    <s v="R1013"/>
    <x v="22"/>
    <n v="1674.63"/>
  </r>
  <r>
    <s v="Id2198"/>
    <s v="Paavola"/>
    <n v="26.84"/>
    <n v="5.99"/>
    <s v="Yes"/>
    <s v="yes"/>
    <s v="No"/>
    <n v="1"/>
    <s v="No"/>
    <s v="Over weight"/>
    <s v="Prediabetes"/>
    <d v="2000-10-23T00:00:00"/>
    <s v="tier - 2"/>
    <s v="tier - 2"/>
    <s v="R1013"/>
    <x v="22"/>
    <n v="1665"/>
  </r>
  <r>
    <s v="Id2199"/>
    <s v="Gehlsen"/>
    <n v="35.53"/>
    <n v="4.3600000000000003"/>
    <s v="No"/>
    <s v="No"/>
    <s v="Yes"/>
    <n v="1"/>
    <s v="No"/>
    <s v="obesity"/>
    <s v="Normal"/>
    <d v="2003-12-30T00:00:00"/>
    <s v="tier - 2"/>
    <s v="tier - 1"/>
    <s v="R1012"/>
    <x v="39"/>
    <n v="1646.43"/>
  </r>
  <r>
    <s v="Id2200"/>
    <s v="Roche"/>
    <n v="30.59"/>
    <n v="4.41"/>
    <s v="No"/>
    <s v="No"/>
    <s v="Yes"/>
    <n v="1"/>
    <s v="No"/>
    <s v="obesity"/>
    <s v="Normal"/>
    <d v="2003-08-21T00:00:00"/>
    <s v="tier - 2"/>
    <s v="tier - 2"/>
    <s v="R1012"/>
    <x v="39"/>
    <n v="1639.56"/>
  </r>
  <r>
    <s v="Id2201"/>
    <s v="Hearn"/>
    <n v="30.59"/>
    <n v="4.17"/>
    <s v="No"/>
    <s v="No"/>
    <s v="Yes"/>
    <n v="1"/>
    <s v="No"/>
    <s v="obesity"/>
    <s v="Normal"/>
    <d v="2003-09-16T00:00:00"/>
    <s v="tier - 2"/>
    <s v="tier - 2"/>
    <s v="R1012"/>
    <x v="39"/>
    <n v="1639.56"/>
  </r>
  <r>
    <s v="Id2202"/>
    <s v="Dimson"/>
    <n v="27.835000000000001"/>
    <n v="4.4400000000000004"/>
    <s v="No"/>
    <s v="No"/>
    <s v="Yes"/>
    <n v="1"/>
    <s v="No"/>
    <s v="Over weight"/>
    <s v="Normal"/>
    <d v="2003-12-30T00:00:00"/>
    <s v="tier - 2"/>
    <s v="tier - 3"/>
    <s v="R1012"/>
    <x v="39"/>
    <n v="1635.73"/>
  </r>
  <r>
    <s v="Id2203"/>
    <s v="Slason"/>
    <n v="40.26"/>
    <n v="5.52"/>
    <s v="No"/>
    <s v="yes"/>
    <s v="No"/>
    <n v="1"/>
    <s v="No"/>
    <s v="obesity"/>
    <s v="Normal"/>
    <d v="2004-06-13T00:00:00"/>
    <s v="tier - 2"/>
    <s v="tier - 2"/>
    <s v="R1013"/>
    <x v="41"/>
    <n v="1634.57"/>
  </r>
  <r>
    <s v="Id2204"/>
    <s v="Gibson"/>
    <n v="39.82"/>
    <n v="6.01"/>
    <s v="No"/>
    <s v="yes"/>
    <s v="No"/>
    <n v="1"/>
    <s v="No"/>
    <s v="obesity"/>
    <s v="Prediabetes"/>
    <d v="2004-08-08T00:00:00"/>
    <s v="tier - 2"/>
    <s v="tier - 1"/>
    <s v="R1013"/>
    <x v="41"/>
    <n v="1633.96"/>
  </r>
  <r>
    <s v="Id2205"/>
    <s v="Erdos"/>
    <n v="39.159999999999997"/>
    <n v="5.81"/>
    <s v="No"/>
    <s v="yes"/>
    <s v="No"/>
    <n v="1"/>
    <s v="No"/>
    <s v="obesity"/>
    <s v="Prediabetes"/>
    <d v="2004-12-13T00:00:00"/>
    <s v="tier - 2"/>
    <s v="tier - 2"/>
    <s v="R1013"/>
    <x v="41"/>
    <n v="1633.04"/>
  </r>
  <r>
    <s v="Id2206"/>
    <s v="Cushman"/>
    <n v="25.555"/>
    <n v="4.37"/>
    <s v="No"/>
    <s v="No"/>
    <s v="Yes"/>
    <n v="1"/>
    <s v="No"/>
    <s v="Over weight"/>
    <s v="Normal"/>
    <d v="2003-09-16T00:00:00"/>
    <s v="tier - 2"/>
    <s v="tier - 2"/>
    <s v="R1012"/>
    <x v="39"/>
    <n v="1632.56"/>
  </r>
  <r>
    <s v="Id2207"/>
    <s v="Hammel"/>
    <n v="25.175000000000001"/>
    <n v="5.74"/>
    <s v="No"/>
    <s v="No"/>
    <s v="Yes"/>
    <n v="1"/>
    <s v="No"/>
    <s v="Over weight"/>
    <s v="Prediabetes"/>
    <d v="2003-10-03T00:00:00"/>
    <s v="tier - 2"/>
    <s v="tier - 2"/>
    <s v="R1012"/>
    <x v="39"/>
    <n v="1632.04"/>
  </r>
  <r>
    <s v="Id2208"/>
    <s v="Ytterstad"/>
    <n v="38.28"/>
    <n v="5.39"/>
    <s v="No"/>
    <s v="yes"/>
    <s v="No"/>
    <n v="1"/>
    <s v="No"/>
    <s v="obesity"/>
    <s v="Normal"/>
    <d v="2004-07-09T00:00:00"/>
    <s v="tier - 2"/>
    <s v="tier - 1"/>
    <s v="R1013"/>
    <x v="41"/>
    <n v="1631.82"/>
  </r>
  <r>
    <s v="Id2209"/>
    <s v="Prince"/>
    <n v="38.17"/>
    <n v="4.07"/>
    <s v="No"/>
    <s v="yes"/>
    <s v="No"/>
    <n v="1"/>
    <s v="No"/>
    <s v="obesity"/>
    <s v="Normal"/>
    <d v="2004-12-05T00:00:00"/>
    <s v="tier - 2"/>
    <s v="tier - 3"/>
    <s v="R1013"/>
    <x v="41"/>
    <n v="1631.67"/>
  </r>
  <r>
    <s v="Id2210"/>
    <s v="Freeman"/>
    <n v="36.85"/>
    <n v="5.49"/>
    <s v="No"/>
    <s v="yes"/>
    <s v="No"/>
    <n v="1"/>
    <s v="No"/>
    <s v="obesity"/>
    <s v="Normal"/>
    <d v="2004-10-04T00:00:00"/>
    <s v="tier - 2"/>
    <s v="tier - 2"/>
    <s v="R1013"/>
    <x v="41"/>
    <n v="1629.83"/>
  </r>
  <r>
    <s v="Id2211"/>
    <s v="Petrulak"/>
    <n v="22.61"/>
    <n v="5.68"/>
    <s v="No"/>
    <s v="No"/>
    <s v="Yes"/>
    <n v="1"/>
    <s v="No"/>
    <s v="Normal weight"/>
    <s v="Normal"/>
    <d v="2003-07-17T00:00:00"/>
    <s v="tier - 2"/>
    <s v="tier - 1"/>
    <s v="R1012"/>
    <x v="39"/>
    <n v="1628.47"/>
  </r>
  <r>
    <s v="Id2212"/>
    <s v="Lloyd"/>
    <n v="21.754999999999999"/>
    <n v="6.09"/>
    <s v="No"/>
    <s v="No"/>
    <s v="Yes"/>
    <n v="1"/>
    <s v="No"/>
    <s v="Normal weight"/>
    <s v="Prediabetes"/>
    <d v="2003-12-04T00:00:00"/>
    <s v="tier - 2"/>
    <s v="tier - 2"/>
    <s v="R1012"/>
    <x v="39"/>
    <n v="1627.28"/>
  </r>
  <r>
    <s v="Id2213"/>
    <s v="Zablocki"/>
    <n v="20.425000000000001"/>
    <n v="5.53"/>
    <s v="No"/>
    <s v="No"/>
    <s v="Yes"/>
    <n v="1"/>
    <s v="No"/>
    <s v="Normal weight"/>
    <s v="Normal"/>
    <d v="2003-09-09T00:00:00"/>
    <s v="tier - 2"/>
    <s v="tier - 3"/>
    <s v="R1012"/>
    <x v="39"/>
    <n v="1625.43"/>
  </r>
  <r>
    <s v="Id2214"/>
    <s v="Van Meter"/>
    <n v="31.35"/>
    <n v="4.28"/>
    <s v="No"/>
    <s v="yes"/>
    <s v="No"/>
    <n v="1"/>
    <s v="No"/>
    <s v="obesity"/>
    <s v="Normal"/>
    <d v="2004-07-25T00:00:00"/>
    <s v="tier - 2"/>
    <s v="tier - 1"/>
    <s v="R1013"/>
    <x v="41"/>
    <n v="1622.19"/>
  </r>
  <r>
    <s v="Id2215"/>
    <s v="Babay"/>
    <n v="31.13"/>
    <n v="6.01"/>
    <s v="No"/>
    <s v="yes"/>
    <s v="No"/>
    <n v="1"/>
    <s v="No"/>
    <s v="obesity"/>
    <s v="Prediabetes"/>
    <d v="2004-08-21T00:00:00"/>
    <s v="tier - 2"/>
    <s v="tier - 2"/>
    <s v="R1013"/>
    <x v="41"/>
    <n v="1621.88"/>
  </r>
  <r>
    <s v="Id2216"/>
    <s v="Taylor"/>
    <n v="17.48"/>
    <n v="4.59"/>
    <s v="No"/>
    <s v="No"/>
    <s v="Yes"/>
    <n v="1"/>
    <s v="No"/>
    <s v="Under weight"/>
    <s v="Normal"/>
    <d v="2003-09-14T00:00:00"/>
    <s v="tier - 2"/>
    <s v="tier - 2"/>
    <s v="R1012"/>
    <x v="39"/>
    <n v="1621.34"/>
  </r>
  <r>
    <s v="Id2217"/>
    <s v="Smith"/>
    <n v="22.57"/>
    <n v="5.8"/>
    <s v="Yes"/>
    <s v="No"/>
    <s v="No"/>
    <n v="1"/>
    <s v="No"/>
    <s v="Normal weight"/>
    <s v="Prediabetes"/>
    <d v="1995-08-05T00:00:00"/>
    <s v="tier - 2"/>
    <s v="tier - 1"/>
    <s v="R1013"/>
    <x v="40"/>
    <n v="1617.16"/>
  </r>
  <r>
    <s v="Id2218"/>
    <s v="Moody"/>
    <n v="26.73"/>
    <n v="5.08"/>
    <s v="No"/>
    <s v="yes"/>
    <s v="No"/>
    <n v="1"/>
    <s v="No"/>
    <s v="Over weight"/>
    <s v="Normal"/>
    <d v="2004-07-22T00:00:00"/>
    <s v="tier - 2"/>
    <s v="tier - 1"/>
    <s v="R1013"/>
    <x v="41"/>
    <n v="1615.77"/>
  </r>
  <r>
    <s v="Id2219"/>
    <s v="Swierzbinski"/>
    <n v="20.79"/>
    <n v="5.84"/>
    <s v="No"/>
    <s v="yes"/>
    <s v="No"/>
    <n v="1"/>
    <s v="No"/>
    <s v="Normal weight"/>
    <s v="Prediabetes"/>
    <d v="2004-11-19T00:00:00"/>
    <s v="tier - 2"/>
    <s v="tier - 3"/>
    <s v="R1013"/>
    <x v="41"/>
    <n v="1607.51"/>
  </r>
  <r>
    <s v="Id2220"/>
    <s v="Schwartz"/>
    <n v="20.149999999999999"/>
    <n v="4.1500000000000004"/>
    <s v="No"/>
    <s v="No"/>
    <s v="No"/>
    <n v="1"/>
    <s v="No"/>
    <s v="Normal weight"/>
    <s v="Normal"/>
    <d v="1992-09-22T00:00:00"/>
    <s v="tier - 2"/>
    <s v="tier - 1"/>
    <s v="R1013"/>
    <x v="34"/>
    <n v="1566.88"/>
  </r>
  <r>
    <s v="Id2221"/>
    <s v="Sanseverino"/>
    <n v="36.85"/>
    <n v="4.3600000000000003"/>
    <s v="Yes"/>
    <s v="No"/>
    <s v="No"/>
    <n v="0"/>
    <s v="No"/>
    <s v="obesity"/>
    <s v="Normal"/>
    <d v="2001-12-05T00:00:00"/>
    <s v="tier - 2"/>
    <s v="tier - 2"/>
    <s v="R1013"/>
    <x v="47"/>
    <n v="1534.3"/>
  </r>
  <r>
    <s v="Id2222"/>
    <s v="Lawder"/>
    <n v="35.53"/>
    <n v="4.55"/>
    <s v="Yes"/>
    <s v="No"/>
    <s v="No"/>
    <n v="0"/>
    <s v="No"/>
    <s v="obesity"/>
    <s v="Normal"/>
    <d v="2001-06-02T00:00:00"/>
    <s v="tier - 2"/>
    <s v="tier - 2"/>
    <s v="R1013"/>
    <x v="22"/>
    <n v="1532.47"/>
  </r>
  <r>
    <s v="Id2223"/>
    <s v="Young"/>
    <n v="31.1"/>
    <n v="4.37"/>
    <s v="Yes"/>
    <s v="No"/>
    <s v="No"/>
    <n v="0"/>
    <s v="No"/>
    <s v="obesity"/>
    <s v="Normal"/>
    <d v="2001-07-07T00:00:00"/>
    <s v="tier - 2"/>
    <s v="tier - 3"/>
    <s v="R1011"/>
    <x v="47"/>
    <n v="1526.31"/>
  </r>
  <r>
    <s v="Id2224"/>
    <s v="Hoerner"/>
    <n v="23.21"/>
    <n v="5.24"/>
    <s v="Yes"/>
    <s v="No"/>
    <s v="No"/>
    <n v="0"/>
    <s v="No"/>
    <s v="Normal weight"/>
    <s v="Normal"/>
    <d v="2001-08-25T00:00:00"/>
    <s v="tier - 2"/>
    <s v="tier - 3"/>
    <s v="R1013"/>
    <x v="47"/>
    <n v="1515.34"/>
  </r>
  <r>
    <s v="Id2225"/>
    <s v="Benson"/>
    <n v="18.36"/>
    <n v="5.96"/>
    <s v="No"/>
    <s v="No"/>
    <s v="No"/>
    <n v="1"/>
    <s v="No"/>
    <s v="Under weight"/>
    <s v="Prediabetes"/>
    <d v="1998-06-19T00:00:00"/>
    <s v="tier - 2"/>
    <s v="tier - 2"/>
    <s v="R1013"/>
    <x v="44"/>
    <n v="1497"/>
  </r>
  <r>
    <s v="Id2226"/>
    <s v="Horton"/>
    <n v="15.92"/>
    <n v="4.76"/>
    <s v="Yes"/>
    <s v="No"/>
    <s v="No"/>
    <n v="1"/>
    <s v="No"/>
    <s v="Under weight"/>
    <s v="Normal"/>
    <d v="1995-10-07T00:00:00"/>
    <s v="tier - 2"/>
    <s v="tier - 3"/>
    <s v="R1013"/>
    <x v="40"/>
    <n v="1493"/>
  </r>
  <r>
    <s v="Id2227"/>
    <s v="McGraw"/>
    <n v="15.17"/>
    <n v="4.3"/>
    <s v="Yes"/>
    <s v="No"/>
    <s v="Yes"/>
    <n v="1"/>
    <s v="No"/>
    <s v="Under weight"/>
    <s v="Normal"/>
    <d v="1997-06-09T00:00:00"/>
    <s v="tier - 2"/>
    <s v="tier - 1"/>
    <s v="R1012"/>
    <x v="31"/>
    <n v="1481"/>
  </r>
  <r>
    <s v="Id2228"/>
    <s v="Beaulne"/>
    <n v="16.63"/>
    <n v="4.5"/>
    <s v="No"/>
    <s v="No"/>
    <s v="No"/>
    <n v="1"/>
    <s v="No"/>
    <s v="Under weight"/>
    <s v="Normal"/>
    <d v="1998-12-07T00:00:00"/>
    <s v="tier - 2"/>
    <s v="tier - 1"/>
    <s v="R1013"/>
    <x v="44"/>
    <n v="1477"/>
  </r>
  <r>
    <s v="Id2229"/>
    <s v="Lunz"/>
    <n v="19.39"/>
    <n v="5.59"/>
    <s v="No"/>
    <s v="No"/>
    <s v="Yes"/>
    <n v="1"/>
    <s v="No"/>
    <s v="Normal weight"/>
    <s v="Normal"/>
    <d v="2003-06-20T00:00:00"/>
    <s v="tier - 2"/>
    <s v="tier - 2"/>
    <s v="R1013"/>
    <x v="39"/>
    <n v="1467"/>
  </r>
  <r>
    <s v="Id2230"/>
    <s v="Kyle"/>
    <n v="17.34"/>
    <n v="6.29"/>
    <s v="Yes"/>
    <s v="No"/>
    <s v="Yes"/>
    <n v="1"/>
    <s v="No"/>
    <s v="Under weight"/>
    <s v="Prediabetes"/>
    <d v="1997-06-19T00:00:00"/>
    <s v="tier - 2"/>
    <s v="tier - 1"/>
    <s v="R1013"/>
    <x v="31"/>
    <n v="1445"/>
  </r>
  <r>
    <s v="Id2231"/>
    <s v="Brackenwagen"/>
    <n v="17.940000000000001"/>
    <n v="4.1900000000000004"/>
    <s v="No"/>
    <s v="yes"/>
    <s v="No"/>
    <n v="1"/>
    <s v="No"/>
    <s v="Under weight"/>
    <s v="Normal"/>
    <d v="2000-09-01T00:00:00"/>
    <s v="tier - 2"/>
    <s v="tier - 2"/>
    <s v="R1013"/>
    <x v="22"/>
    <n v="1438"/>
  </r>
  <r>
    <s v="Id2232"/>
    <s v="Schmitt"/>
    <n v="16.670000000000002"/>
    <n v="4.7"/>
    <s v="Yes"/>
    <s v="No"/>
    <s v="Yes"/>
    <n v="1"/>
    <s v="No"/>
    <s v="Under weight"/>
    <s v="Normal"/>
    <d v="1997-12-05T00:00:00"/>
    <s v="tier - 2"/>
    <s v="tier - 2"/>
    <s v="R1013"/>
    <x v="31"/>
    <n v="1422"/>
  </r>
  <r>
    <s v="Id2233"/>
    <s v="Borden"/>
    <n v="20.58"/>
    <n v="5.64"/>
    <s v="Yes"/>
    <s v="No"/>
    <s v="No"/>
    <n v="0"/>
    <s v="No"/>
    <s v="Normal weight"/>
    <s v="Normal"/>
    <d v="2001-08-23T00:00:00"/>
    <s v="tier - 2"/>
    <s v="tier - 2"/>
    <s v="R1013"/>
    <x v="47"/>
    <n v="1421"/>
  </r>
  <r>
    <s v="Id2234"/>
    <s v="McLean"/>
    <n v="16.5"/>
    <n v="4.1100000000000003"/>
    <s v="Yes"/>
    <s v="No"/>
    <s v="No"/>
    <n v="0"/>
    <s v="No"/>
    <s v="Under weight"/>
    <s v="Normal"/>
    <d v="1996-06-23T00:00:00"/>
    <s v="tier - 2"/>
    <s v="tier - 3"/>
    <s v="R1013"/>
    <x v="45"/>
    <n v="1417"/>
  </r>
  <r>
    <s v="Id2235"/>
    <s v="Regan"/>
    <n v="15.41"/>
    <n v="5.43"/>
    <s v="Yes"/>
    <s v="No"/>
    <s v="Yes"/>
    <n v="1"/>
    <s v="No"/>
    <s v="Under weight"/>
    <s v="Normal"/>
    <d v="1997-10-27T00:00:00"/>
    <s v="tier - 2"/>
    <s v="tier - 3"/>
    <s v="R1011"/>
    <x v="31"/>
    <n v="1402"/>
  </r>
  <r>
    <s v="Id2236"/>
    <s v="Koenis"/>
    <n v="24.59"/>
    <n v="4.38"/>
    <s v="No"/>
    <s v="No"/>
    <s v="No"/>
    <n v="1"/>
    <s v="No"/>
    <s v="Normal weight"/>
    <s v="Normal"/>
    <d v="1998-09-05T00:00:00"/>
    <s v="tier - 2"/>
    <s v="tier - 2"/>
    <s v="R1013"/>
    <x v="44"/>
    <n v="1400.44"/>
  </r>
  <r>
    <s v="Id2237"/>
    <s v="Kittaka"/>
    <n v="33.33"/>
    <n v="9.7899999999999991"/>
    <s v="No"/>
    <s v="No"/>
    <s v="No"/>
    <n v="0"/>
    <s v="No"/>
    <s v="obesity"/>
    <s v="Diabetes"/>
    <d v="2002-12-22T00:00:00"/>
    <s v="tier - 2"/>
    <s v="tier - 1"/>
    <s v="R1013"/>
    <x v="43"/>
    <n v="1391.53"/>
  </r>
  <r>
    <s v="Id2238"/>
    <s v="Concannon"/>
    <n v="18.5"/>
    <n v="11.84"/>
    <s v="No"/>
    <s v="No"/>
    <s v="No"/>
    <n v="0"/>
    <s v="No"/>
    <s v="Normal weight"/>
    <s v="Diabetes"/>
    <d v="2002-11-14T00:00:00"/>
    <s v="tier - 2"/>
    <s v="tier - 2"/>
    <s v="R1013"/>
    <x v="43"/>
    <n v="1390"/>
  </r>
  <r>
    <s v="Id2239"/>
    <s v="Johnson"/>
    <n v="18.579999999999998"/>
    <n v="6.22"/>
    <s v="No"/>
    <s v="No"/>
    <s v="No"/>
    <n v="0"/>
    <s v="No"/>
    <s v="Normal weight"/>
    <s v="Prediabetes"/>
    <d v="1999-07-06T00:00:00"/>
    <s v="tier - 2"/>
    <s v="tier - 2"/>
    <s v="R1013"/>
    <x v="35"/>
    <n v="1389"/>
  </r>
  <r>
    <s v="Id2240"/>
    <s v="Schultz"/>
    <n v="16.64"/>
    <n v="10.01"/>
    <s v="No"/>
    <s v="No"/>
    <s v="No"/>
    <n v="0"/>
    <s v="No"/>
    <s v="Under weight"/>
    <s v="Diabetes"/>
    <d v="2002-08-15T00:00:00"/>
    <s v="tier - 2"/>
    <s v="tier - 1"/>
    <s v="R1013"/>
    <x v="43"/>
    <n v="1382"/>
  </r>
  <r>
    <s v="Id2241"/>
    <s v="Brannigan"/>
    <n v="19.329999999999998"/>
    <n v="4.32"/>
    <s v="No"/>
    <s v="No"/>
    <s v="No"/>
    <n v="1"/>
    <s v="No"/>
    <s v="Normal weight"/>
    <s v="Normal"/>
    <d v="1998-12-03T00:00:00"/>
    <s v="tier - 2"/>
    <s v="tier - 1"/>
    <s v="R1013"/>
    <x v="44"/>
    <n v="1359"/>
  </r>
  <r>
    <s v="Id2242"/>
    <s v="Cavallo"/>
    <n v="21.26"/>
    <n v="5.65"/>
    <s v="Yes"/>
    <s v="No"/>
    <s v="Yes"/>
    <n v="1"/>
    <s v="No"/>
    <s v="Normal weight"/>
    <s v="Normal"/>
    <d v="1997-11-07T00:00:00"/>
    <s v="tier - 2"/>
    <s v="tier - 2"/>
    <s v="R1012"/>
    <x v="31"/>
    <n v="1341.16"/>
  </r>
  <r>
    <s v="Id2243"/>
    <s v="Chang"/>
    <n v="15.6"/>
    <n v="4.12"/>
    <s v="Yes"/>
    <s v="No"/>
    <s v="No"/>
    <n v="1"/>
    <s v="No"/>
    <s v="Under weight"/>
    <s v="Normal"/>
    <d v="1995-07-30T00:00:00"/>
    <s v="tier - 2"/>
    <s v="tier - 3"/>
    <s v="R1012"/>
    <x v="40"/>
    <n v="1338"/>
  </r>
  <r>
    <s v="Id2244"/>
    <s v="Axelrod"/>
    <n v="24.39"/>
    <n v="6.24"/>
    <s v="No"/>
    <s v="No"/>
    <s v="No"/>
    <n v="1"/>
    <s v="No"/>
    <s v="Normal weight"/>
    <s v="Prediabetes"/>
    <d v="1998-07-12T00:00:00"/>
    <s v="tier - 2"/>
    <s v="tier - 3"/>
    <s v="R1013"/>
    <x v="44"/>
    <n v="1332.61"/>
  </r>
  <r>
    <s v="Id2245"/>
    <s v="Davenport"/>
    <n v="24.75"/>
    <n v="4.83"/>
    <s v="No"/>
    <s v="No"/>
    <s v="No"/>
    <n v="0"/>
    <s v="No"/>
    <s v="Normal weight"/>
    <s v="Normal"/>
    <d v="1999-10-14T00:00:00"/>
    <s v="tier - 2"/>
    <s v="tier - 3"/>
    <s v="R1013"/>
    <x v="35"/>
    <n v="1329.17"/>
  </r>
  <r>
    <s v="Id2246"/>
    <s v="Roberge"/>
    <n v="20.88"/>
    <n v="7.4"/>
    <s v="No"/>
    <s v="No"/>
    <s v="No"/>
    <n v="0"/>
    <s v="No"/>
    <s v="Normal weight"/>
    <s v="Diabetes"/>
    <d v="2002-10-13T00:00:00"/>
    <s v="tier - 2"/>
    <s v="tier - 2"/>
    <s v="R1013"/>
    <x v="43"/>
    <n v="1315"/>
  </r>
  <r>
    <s v="Id2247"/>
    <s v="Schmidt"/>
    <n v="20.43"/>
    <n v="4.54"/>
    <s v="No"/>
    <s v="No"/>
    <s v="No"/>
    <n v="0"/>
    <s v="No"/>
    <s v="Normal weight"/>
    <s v="Normal"/>
    <d v="1999-12-02T00:00:00"/>
    <s v="tier - 2"/>
    <s v="tier - 2"/>
    <s v="R1013"/>
    <x v="35"/>
    <n v="1304"/>
  </r>
  <r>
    <s v="Id2248"/>
    <s v="Kosters"/>
    <n v="15.18"/>
    <n v="11.11"/>
    <s v="No"/>
    <s v="No"/>
    <s v="No"/>
    <n v="0"/>
    <s v="No"/>
    <s v="Under weight"/>
    <s v="Diabetes"/>
    <d v="2002-12-10T00:00:00"/>
    <s v="tier - 2"/>
    <s v="tier - 2"/>
    <s v="R1012"/>
    <x v="43"/>
    <n v="1304"/>
  </r>
  <r>
    <s v="Id2249"/>
    <s v="Dykes"/>
    <n v="15.12"/>
    <n v="4.03"/>
    <s v="Yes"/>
    <s v="No"/>
    <s v="No"/>
    <n v="0"/>
    <s v="No"/>
    <s v="Under weight"/>
    <s v="Normal"/>
    <d v="2001-11-29T00:00:00"/>
    <s v="tier - 2"/>
    <s v="tier - 3"/>
    <s v="R1012"/>
    <x v="47"/>
    <n v="1293"/>
  </r>
  <r>
    <s v="Id2250"/>
    <s v="Velan"/>
    <n v="23.88"/>
    <n v="4.51"/>
    <s v="No"/>
    <s v="No"/>
    <s v="No"/>
    <n v="1"/>
    <s v="No"/>
    <s v="Normal weight"/>
    <s v="Normal"/>
    <d v="1998-06-04T00:00:00"/>
    <s v="tier - 2"/>
    <s v="tier - 2"/>
    <s v="R1013"/>
    <x v="31"/>
    <n v="1290.93"/>
  </r>
  <r>
    <s v="Id2251"/>
    <s v="Goolik"/>
    <n v="16.13"/>
    <n v="5.56"/>
    <s v="No"/>
    <s v="yes"/>
    <s v="No"/>
    <n v="1"/>
    <s v="No"/>
    <s v="Under weight"/>
    <s v="Normal"/>
    <d v="2000-06-26T00:00:00"/>
    <s v="tier - 2"/>
    <s v="tier - 2"/>
    <s v="R1013"/>
    <x v="22"/>
    <n v="1286"/>
  </r>
  <r>
    <s v="Id2252"/>
    <s v="Bain"/>
    <n v="24.09"/>
    <n v="4.0999999999999996"/>
    <s v="No"/>
    <s v="yes"/>
    <s v="No"/>
    <n v="1"/>
    <s v="No"/>
    <s v="Normal weight"/>
    <s v="Normal"/>
    <d v="2004-07-28T00:00:00"/>
    <s v="tier - 2"/>
    <s v="tier - 3"/>
    <s v="R1013"/>
    <x v="41"/>
    <n v="1285"/>
  </r>
  <r>
    <s v="Id2253"/>
    <s v="Wieck"/>
    <n v="19.43"/>
    <n v="5.85"/>
    <s v="No"/>
    <s v="yes"/>
    <s v="No"/>
    <n v="1"/>
    <s v="No"/>
    <s v="Normal weight"/>
    <s v="Prediabetes"/>
    <d v="2004-09-30T00:00:00"/>
    <s v="tier - 2"/>
    <s v="tier - 1"/>
    <s v="R1013"/>
    <x v="41"/>
    <n v="1283"/>
  </r>
  <r>
    <s v="Id2254"/>
    <s v="Friel"/>
    <n v="15.22"/>
    <n v="4.92"/>
    <s v="Yes"/>
    <s v="No"/>
    <s v="Yes"/>
    <n v="1"/>
    <s v="No"/>
    <s v="Under weight"/>
    <s v="Normal"/>
    <d v="1997-10-26T00:00:00"/>
    <s v="tier - 2"/>
    <s v="tier - 2"/>
    <s v="R1012"/>
    <x v="31"/>
    <n v="1276"/>
  </r>
  <r>
    <s v="Id2255"/>
    <s v="Santandreu"/>
    <n v="20.72"/>
    <n v="9.4600000000000009"/>
    <s v="No"/>
    <s v="No"/>
    <s v="No"/>
    <n v="0"/>
    <s v="No"/>
    <s v="Normal weight"/>
    <s v="Diabetes"/>
    <d v="2002-12-04T00:00:00"/>
    <s v="tier - 2"/>
    <s v="tier - 1"/>
    <s v="R1013"/>
    <x v="43"/>
    <n v="1267"/>
  </r>
  <r>
    <s v="Id2256"/>
    <s v="Johnson"/>
    <n v="35.4"/>
    <n v="5.94"/>
    <s v="No"/>
    <s v="No"/>
    <s v="Yes"/>
    <n v="1"/>
    <s v="No"/>
    <s v="obesity"/>
    <s v="Prediabetes"/>
    <d v="2003-11-21T00:00:00"/>
    <s v="tier - 2"/>
    <s v="tier - 3"/>
    <s v="R1011"/>
    <x v="39"/>
    <n v="1263.25"/>
  </r>
  <r>
    <s v="Id2257"/>
    <s v="Gerber"/>
    <n v="34.4"/>
    <n v="5.7"/>
    <s v="No"/>
    <s v="No"/>
    <s v="Yes"/>
    <n v="1"/>
    <s v="No"/>
    <s v="obesity"/>
    <s v="Prediabetes"/>
    <d v="2003-08-15T00:00:00"/>
    <s v="tier - 2"/>
    <s v="tier - 3"/>
    <s v="R1011"/>
    <x v="39"/>
    <n v="1261.8599999999999"/>
  </r>
  <r>
    <s v="Id2258"/>
    <s v="Benadum"/>
    <n v="34.1"/>
    <n v="4.13"/>
    <s v="No"/>
    <s v="No"/>
    <s v="Yes"/>
    <n v="1"/>
    <s v="No"/>
    <s v="obesity"/>
    <s v="Normal"/>
    <d v="2003-10-30T00:00:00"/>
    <s v="tier - 2"/>
    <s v="tier - 3"/>
    <s v="R1011"/>
    <x v="39"/>
    <n v="1261.44"/>
  </r>
  <r>
    <s v="Id2259"/>
    <s v="Ragazzini"/>
    <n v="30.4"/>
    <n v="4.7699999999999996"/>
    <s v="No"/>
    <s v="No"/>
    <s v="Yes"/>
    <n v="1"/>
    <s v="No"/>
    <s v="obesity"/>
    <s v="Normal"/>
    <d v="2003-10-13T00:00:00"/>
    <s v="tier - 2"/>
    <s v="tier - 3"/>
    <s v="R1011"/>
    <x v="39"/>
    <n v="1256.3"/>
  </r>
  <r>
    <s v="Id2260"/>
    <s v="Kessinger"/>
    <n v="28.7"/>
    <n v="4.99"/>
    <s v="No"/>
    <s v="No"/>
    <s v="Yes"/>
    <n v="1"/>
    <s v="No"/>
    <s v="Over weight"/>
    <s v="Normal"/>
    <d v="2003-12-10T00:00:00"/>
    <s v="tier - 2"/>
    <s v="tier - 2"/>
    <s v="R1011"/>
    <x v="39"/>
    <n v="1253.94"/>
  </r>
  <r>
    <s v="Id2261"/>
    <s v="Bezgin"/>
    <n v="17.440000000000001"/>
    <n v="4.42"/>
    <s v="Yes"/>
    <s v="No"/>
    <s v="Yes"/>
    <n v="1"/>
    <s v="No"/>
    <s v="Under weight"/>
    <s v="Normal"/>
    <d v="1997-11-04T00:00:00"/>
    <s v="tier - 2"/>
    <s v="tier - 2"/>
    <s v="R1013"/>
    <x v="31"/>
    <n v="1253"/>
  </r>
  <r>
    <s v="Id2262"/>
    <s v="Woldesilassie"/>
    <n v="27.6"/>
    <n v="4.01"/>
    <s v="No"/>
    <s v="No"/>
    <s v="Yes"/>
    <n v="1"/>
    <s v="No"/>
    <s v="Over weight"/>
    <s v="Normal"/>
    <d v="2003-09-15T00:00:00"/>
    <s v="tier - 2"/>
    <s v="tier - 3"/>
    <s v="R1011"/>
    <x v="39"/>
    <n v="1252.4100000000001"/>
  </r>
  <r>
    <s v="Id2263"/>
    <s v="Ruiz Herrero"/>
    <n v="20.7"/>
    <n v="4.49"/>
    <s v="No"/>
    <s v="No"/>
    <s v="Yes"/>
    <n v="1"/>
    <s v="No"/>
    <s v="Normal weight"/>
    <s v="Normal"/>
    <d v="2003-09-08T00:00:00"/>
    <s v="tier - 2"/>
    <s v="tier - 1"/>
    <s v="R1011"/>
    <x v="39"/>
    <n v="1242.82"/>
  </r>
  <r>
    <s v="Id2264"/>
    <s v="Bin Alias"/>
    <n v="20.3"/>
    <n v="6.37"/>
    <s v="No"/>
    <s v="No"/>
    <s v="Yes"/>
    <n v="1"/>
    <s v="No"/>
    <s v="Normal weight"/>
    <s v="Prediabetes"/>
    <d v="2003-09-15T00:00:00"/>
    <s v="tier - 2"/>
    <s v="tier - 1"/>
    <s v="R1011"/>
    <x v="39"/>
    <n v="1242.26"/>
  </r>
  <r>
    <s v="Id2265"/>
    <s v="Fischer-Daly"/>
    <n v="19.8"/>
    <n v="5.12"/>
    <s v="No"/>
    <s v="No"/>
    <s v="Yes"/>
    <n v="1"/>
    <s v="No"/>
    <s v="Normal weight"/>
    <s v="Normal"/>
    <d v="2003-08-02T00:00:00"/>
    <s v="tier - 2"/>
    <s v="tier - 2"/>
    <s v="R1011"/>
    <x v="39"/>
    <n v="1241.57"/>
  </r>
  <r>
    <s v="Id2266"/>
    <s v="Pulliam"/>
    <n v="21.87"/>
    <n v="8.59"/>
    <s v="No"/>
    <s v="No"/>
    <s v="No"/>
    <n v="0"/>
    <s v="No"/>
    <s v="Normal weight"/>
    <s v="Diabetes"/>
    <d v="2002-07-01T00:00:00"/>
    <s v="tier - 2"/>
    <s v="tier - 2"/>
    <s v="R1013"/>
    <x v="43"/>
    <n v="1241"/>
  </r>
  <r>
    <s v="Id2267"/>
    <s v="Guisinger"/>
    <n v="16.600000000000001"/>
    <n v="5.87"/>
    <s v="No"/>
    <s v="No"/>
    <s v="No"/>
    <n v="1"/>
    <s v="No"/>
    <s v="Under weight"/>
    <s v="Prediabetes"/>
    <d v="1998-10-11T00:00:00"/>
    <s v="tier - 2"/>
    <s v="tier - 1"/>
    <s v="R1012"/>
    <x v="44"/>
    <n v="1240"/>
  </r>
  <r>
    <s v="Id2268"/>
    <s v="Arnerich"/>
    <n v="21.98"/>
    <n v="7.03"/>
    <s v="No"/>
    <s v="No"/>
    <s v="No"/>
    <n v="0"/>
    <s v="No"/>
    <s v="Normal weight"/>
    <s v="Diabetes"/>
    <d v="2002-12-12T00:00:00"/>
    <s v="tier - 2"/>
    <s v="tier - 2"/>
    <s v="R1013"/>
    <x v="43"/>
    <n v="1237"/>
  </r>
  <r>
    <s v="Id2269"/>
    <s v="Lynch"/>
    <n v="19.7"/>
    <n v="5.51"/>
    <s v="No"/>
    <s v="No"/>
    <s v="No"/>
    <n v="1"/>
    <s v="No"/>
    <s v="Normal weight"/>
    <s v="Normal"/>
    <d v="1998-07-13T00:00:00"/>
    <s v="tier - 2"/>
    <s v="tier - 1"/>
    <s v="R1013"/>
    <x v="44"/>
    <n v="1234"/>
  </r>
  <r>
    <s v="Id2270"/>
    <s v="Reilly"/>
    <n v="19.21"/>
    <n v="4.76"/>
    <s v="No"/>
    <s v="yes"/>
    <s v="No"/>
    <n v="1"/>
    <s v="No"/>
    <s v="Normal weight"/>
    <s v="Normal"/>
    <d v="2004-10-16T00:00:00"/>
    <s v="tier - 2"/>
    <s v="tier - 1"/>
    <s v="R1012"/>
    <x v="41"/>
    <n v="1228"/>
  </r>
  <r>
    <s v="Id2271"/>
    <s v="Nolette"/>
    <n v="19.3"/>
    <n v="4.7"/>
    <s v="No"/>
    <s v="yes"/>
    <s v="No"/>
    <n v="1"/>
    <s v="No"/>
    <s v="Normal weight"/>
    <s v="Normal"/>
    <d v="2004-07-09T00:00:00"/>
    <s v="tier - 2"/>
    <s v="tier - 1"/>
    <s v="R1013"/>
    <x v="41"/>
    <n v="1224"/>
  </r>
  <r>
    <s v="Id2272"/>
    <s v="Chabrier"/>
    <n v="16.22"/>
    <n v="6.21"/>
    <s v="Yes"/>
    <s v="No"/>
    <s v="No"/>
    <n v="0"/>
    <s v="No"/>
    <s v="Under weight"/>
    <s v="Prediabetes"/>
    <d v="1996-11-04T00:00:00"/>
    <s v="tier - 2"/>
    <s v="tier - 3"/>
    <s v="R1012"/>
    <x v="45"/>
    <n v="1220"/>
  </r>
  <r>
    <s v="Id2273"/>
    <s v="Lee"/>
    <n v="17.12"/>
    <n v="4.5199999999999996"/>
    <s v="No"/>
    <s v="yes"/>
    <s v="No"/>
    <n v="1"/>
    <s v="No"/>
    <s v="Under weight"/>
    <s v="Normal"/>
    <d v="2004-06-02T00:00:00"/>
    <s v="tier - 2"/>
    <s v="tier - 1"/>
    <s v="R1013"/>
    <x v="39"/>
    <n v="1210"/>
  </r>
  <r>
    <s v="Id2274"/>
    <s v="Knotts"/>
    <n v="19.07"/>
    <n v="5.45"/>
    <s v="No"/>
    <s v="No"/>
    <s v="No"/>
    <n v="1"/>
    <s v="No"/>
    <s v="Normal weight"/>
    <s v="Normal"/>
    <d v="1992-10-06T00:00:00"/>
    <s v="tier - 2"/>
    <s v="tier - 3"/>
    <s v="R1013"/>
    <x v="34"/>
    <n v="1200.55"/>
  </r>
  <r>
    <s v="Id2275"/>
    <s v="Pultorak"/>
    <n v="15.56"/>
    <n v="4.42"/>
    <s v="No"/>
    <s v="No"/>
    <s v="No"/>
    <n v="0"/>
    <s v="No"/>
    <s v="Under weight"/>
    <s v="Normal"/>
    <d v="1999-06-28T00:00:00"/>
    <s v="tier - 2"/>
    <s v="tier - 3"/>
    <s v="R1012"/>
    <x v="35"/>
    <n v="1200"/>
  </r>
  <r>
    <s v="Id2276"/>
    <s v="Maxon"/>
    <n v="22.76"/>
    <n v="9.44"/>
    <s v="No"/>
    <s v="No"/>
    <s v="No"/>
    <n v="0"/>
    <s v="No"/>
    <s v="Normal weight"/>
    <s v="Diabetes"/>
    <d v="2002-08-26T00:00:00"/>
    <s v="tier - 2"/>
    <s v="tier - 1"/>
    <s v="R1013"/>
    <x v="43"/>
    <n v="1191"/>
  </r>
  <r>
    <s v="Id2277"/>
    <s v="Kraai"/>
    <n v="22.79"/>
    <n v="6.15"/>
    <s v="Yes"/>
    <s v="No"/>
    <s v="Yes"/>
    <n v="1"/>
    <s v="No"/>
    <s v="Normal weight"/>
    <s v="Prediabetes"/>
    <d v="1997-06-28T00:00:00"/>
    <s v="tier - 2"/>
    <s v="tier - 2"/>
    <s v="R1013"/>
    <x v="31"/>
    <n v="1178.07"/>
  </r>
  <r>
    <s v="Id2278"/>
    <s v="Larosa"/>
    <n v="17.41"/>
    <n v="5.13"/>
    <s v="Yes"/>
    <s v="No"/>
    <s v="No"/>
    <n v="0"/>
    <s v="No"/>
    <s v="Under weight"/>
    <s v="Normal"/>
    <d v="1996-08-11T00:00:00"/>
    <s v="tier - 2"/>
    <s v="tier - 3"/>
    <s v="R1013"/>
    <x v="45"/>
    <n v="1178"/>
  </r>
  <r>
    <s v="Id2279"/>
    <s v="King"/>
    <n v="19.32"/>
    <n v="4.96"/>
    <s v="Yes"/>
    <s v="No"/>
    <s v="No"/>
    <n v="0"/>
    <s v="No"/>
    <s v="Normal weight"/>
    <s v="Normal"/>
    <d v="2001-11-12T00:00:00"/>
    <s v="tier - 2"/>
    <s v="tier - 1"/>
    <s v="R1013"/>
    <x v="47"/>
    <n v="1167"/>
  </r>
  <r>
    <s v="Id2280"/>
    <s v="Haney"/>
    <n v="18.25"/>
    <n v="10.95"/>
    <s v="No"/>
    <s v="No"/>
    <s v="No"/>
    <n v="0"/>
    <s v="No"/>
    <s v="Under weight"/>
    <s v="Diabetes"/>
    <d v="2002-06-11T00:00:00"/>
    <s v="tier - 2"/>
    <s v="tier - 3"/>
    <s v="R1012"/>
    <x v="43"/>
    <n v="1165"/>
  </r>
  <r>
    <s v="Id2281"/>
    <s v="Boulay"/>
    <n v="53.13"/>
    <n v="4.4400000000000004"/>
    <s v="No"/>
    <s v="yes"/>
    <s v="No"/>
    <n v="1"/>
    <s v="No"/>
    <s v="obesity"/>
    <s v="Normal"/>
    <d v="2004-11-11T00:00:00"/>
    <s v="tier - 2"/>
    <s v="tier - 3"/>
    <s v="R1013"/>
    <x v="41"/>
    <n v="1163.46"/>
  </r>
  <r>
    <s v="Id2282"/>
    <s v="Peters"/>
    <n v="20.46"/>
    <n v="4.0199999999999996"/>
    <s v="No"/>
    <s v="No"/>
    <s v="No"/>
    <n v="0"/>
    <s v="No"/>
    <s v="Normal weight"/>
    <s v="Normal"/>
    <d v="1994-07-26T00:00:00"/>
    <s v="tier - 2"/>
    <s v="tier - 1"/>
    <s v="R1013"/>
    <x v="6"/>
    <n v="1158.32"/>
  </r>
  <r>
    <s v="Id2283"/>
    <s v="Luy"/>
    <n v="43.01"/>
    <n v="5.44"/>
    <s v="No"/>
    <s v="yes"/>
    <s v="No"/>
    <n v="1"/>
    <s v="No"/>
    <s v="obesity"/>
    <s v="Normal"/>
    <d v="2004-07-18T00:00:00"/>
    <s v="tier - 2"/>
    <s v="tier - 2"/>
    <s v="R1013"/>
    <x v="41"/>
    <n v="1149.4000000000001"/>
  </r>
  <r>
    <s v="Id2284"/>
    <s v="Fava"/>
    <n v="15.01"/>
    <n v="4.1500000000000004"/>
    <s v="No"/>
    <s v="No"/>
    <s v="Yes"/>
    <n v="1"/>
    <s v="No"/>
    <s v="Under weight"/>
    <s v="Normal"/>
    <d v="2003-06-12T00:00:00"/>
    <s v="tier - 2"/>
    <s v="tier - 1"/>
    <s v="R1012"/>
    <x v="39"/>
    <n v="1149"/>
  </r>
  <r>
    <s v="Id2285"/>
    <s v="Montoya"/>
    <n v="41.14"/>
    <n v="6.02"/>
    <s v="No"/>
    <s v="yes"/>
    <s v="No"/>
    <n v="1"/>
    <s v="No"/>
    <s v="obesity"/>
    <s v="Prediabetes"/>
    <d v="2004-06-10T00:00:00"/>
    <s v="tier - 2"/>
    <s v="tier - 2"/>
    <s v="R1013"/>
    <x v="41"/>
    <n v="1146.8"/>
  </r>
  <r>
    <s v="Id2286"/>
    <s v="Bain"/>
    <n v="16.55"/>
    <n v="7.73"/>
    <s v="No"/>
    <s v="No"/>
    <s v="No"/>
    <n v="0"/>
    <s v="No"/>
    <s v="Under weight"/>
    <s v="Diabetes"/>
    <d v="2002-10-01T00:00:00"/>
    <s v="tier - 3"/>
    <s v="tier - 2"/>
    <s v="R1011"/>
    <x v="43"/>
    <n v="1142"/>
  </r>
  <r>
    <s v="Id2287"/>
    <s v="Albertson"/>
    <n v="37.29"/>
    <n v="5.03"/>
    <s v="No"/>
    <s v="yes"/>
    <s v="No"/>
    <n v="1"/>
    <s v="No"/>
    <s v="obesity"/>
    <s v="Normal"/>
    <d v="2004-09-12T00:00:00"/>
    <s v="tier - 3"/>
    <s v="tier - 3"/>
    <s v="R1013"/>
    <x v="41"/>
    <n v="1141.45"/>
  </r>
  <r>
    <s v="Id2288"/>
    <s v="Barger"/>
    <n v="16.739999999999998"/>
    <n v="4.08"/>
    <s v="Yes"/>
    <s v="No"/>
    <s v="No"/>
    <n v="0"/>
    <s v="No"/>
    <s v="Under weight"/>
    <s v="Normal"/>
    <d v="2001-10-25T00:00:00"/>
    <s v="tier - 3"/>
    <s v="tier - 1"/>
    <s v="R1013"/>
    <x v="47"/>
    <n v="1141"/>
  </r>
  <r>
    <s v="Id2289"/>
    <s v="Fraioli"/>
    <n v="34.43"/>
    <n v="4.2699999999999996"/>
    <s v="No"/>
    <s v="yes"/>
    <s v="No"/>
    <n v="1"/>
    <s v="No"/>
    <s v="obesity"/>
    <s v="Normal"/>
    <d v="2004-11-27T00:00:00"/>
    <s v="tier - 3"/>
    <s v="tier - 2"/>
    <s v="R1013"/>
    <x v="41"/>
    <n v="1137.47"/>
  </r>
  <r>
    <s v="Id2290"/>
    <s v="April"/>
    <n v="34.1"/>
    <n v="4.07"/>
    <s v="No"/>
    <s v="yes"/>
    <s v="No"/>
    <n v="1"/>
    <s v="No"/>
    <s v="obesity"/>
    <s v="Normal"/>
    <d v="2004-10-15T00:00:00"/>
    <s v="tier - 3"/>
    <s v="tier - 1"/>
    <s v="R1013"/>
    <x v="41"/>
    <n v="1137.01"/>
  </r>
  <r>
    <s v="Id2291"/>
    <s v="King"/>
    <n v="19.3"/>
    <n v="10.36"/>
    <s v="No"/>
    <s v="No"/>
    <s v="No"/>
    <n v="0"/>
    <s v="No"/>
    <s v="Normal weight"/>
    <s v="Diabetes"/>
    <d v="2002-08-11T00:00:00"/>
    <s v="tier - 3"/>
    <s v="tier - 1"/>
    <s v="R1013"/>
    <x v="43"/>
    <n v="1137"/>
  </r>
  <r>
    <s v="Id2292"/>
    <s v="Talhelm"/>
    <n v="33.659999999999997"/>
    <n v="5.71"/>
    <s v="No"/>
    <s v="yes"/>
    <s v="No"/>
    <n v="1"/>
    <s v="No"/>
    <s v="obesity"/>
    <s v="Prediabetes"/>
    <d v="2004-11-28T00:00:00"/>
    <s v="tier - 3"/>
    <s v="tier - 3"/>
    <s v="R1013"/>
    <x v="41"/>
    <n v="1136.4000000000001"/>
  </r>
  <r>
    <s v="Id2293"/>
    <s v="Regnier"/>
    <n v="33.33"/>
    <n v="6.08"/>
    <s v="No"/>
    <s v="yes"/>
    <s v="No"/>
    <n v="1"/>
    <s v="No"/>
    <s v="obesity"/>
    <s v="Prediabetes"/>
    <d v="2004-06-11T00:00:00"/>
    <s v="tier - 3"/>
    <s v="tier - 3"/>
    <s v="R1013"/>
    <x v="41"/>
    <n v="1135.94"/>
  </r>
  <r>
    <s v="Id2294"/>
    <s v="Treece"/>
    <n v="21.84"/>
    <n v="5.71"/>
    <s v="No"/>
    <s v="yes"/>
    <s v="No"/>
    <n v="1"/>
    <s v="No"/>
    <s v="Normal weight"/>
    <s v="Prediabetes"/>
    <d v="2004-10-06T00:00:00"/>
    <s v="tier - 3"/>
    <s v="tier - 3"/>
    <s v="R1013"/>
    <x v="41"/>
    <n v="1135"/>
  </r>
  <r>
    <s v="Id2295"/>
    <s v="Beisel"/>
    <n v="16.87"/>
    <n v="9.1300000000000008"/>
    <s v="No"/>
    <s v="No"/>
    <s v="No"/>
    <n v="0"/>
    <s v="No"/>
    <s v="Under weight"/>
    <s v="Diabetes"/>
    <d v="2002-07-19T00:00:00"/>
    <s v="tier - 3"/>
    <s v="tier - 1"/>
    <s v="R1013"/>
    <x v="43"/>
    <n v="1132"/>
  </r>
  <r>
    <s v="Id2296"/>
    <s v="Enke"/>
    <n v="30.14"/>
    <n v="5.49"/>
    <s v="No"/>
    <s v="yes"/>
    <s v="No"/>
    <n v="1"/>
    <s v="No"/>
    <s v="obesity"/>
    <s v="Normal"/>
    <d v="2004-06-14T00:00:00"/>
    <s v="tier - 3"/>
    <s v="tier - 1"/>
    <s v="R1013"/>
    <x v="41"/>
    <n v="1131.51"/>
  </r>
  <r>
    <s v="Id2297"/>
    <s v="Ruiz-Tagle Barros"/>
    <n v="23.21"/>
    <n v="4.37"/>
    <s v="No"/>
    <s v="yes"/>
    <s v="No"/>
    <n v="1"/>
    <s v="No"/>
    <s v="Normal weight"/>
    <s v="Normal"/>
    <d v="2004-11-12T00:00:00"/>
    <s v="tier - 3"/>
    <s v="tier - 1"/>
    <s v="R1013"/>
    <x v="41"/>
    <n v="1121.8699999999999"/>
  </r>
  <r>
    <s v="Id2298"/>
    <s v="Ferrell"/>
    <n v="17.170000000000002"/>
    <n v="8.4600000000000009"/>
    <s v="No"/>
    <s v="No"/>
    <s v="No"/>
    <n v="0"/>
    <s v="No"/>
    <s v="Under weight"/>
    <s v="Diabetes"/>
    <d v="2002-08-13T00:00:00"/>
    <s v="tier - 3"/>
    <s v="tier - 3"/>
    <s v="R1013"/>
    <x v="43"/>
    <n v="1086"/>
  </r>
  <r>
    <s v="Id2299"/>
    <s v="Gates"/>
    <n v="15.61"/>
    <n v="5.28"/>
    <s v="No"/>
    <s v="No"/>
    <s v="No"/>
    <n v="1"/>
    <s v="No"/>
    <s v="Under weight"/>
    <s v="Normal"/>
    <d v="1998-12-26T00:00:00"/>
    <s v="tier - 3"/>
    <s v="tier - 2"/>
    <s v="R1013"/>
    <x v="44"/>
    <n v="1082"/>
  </r>
  <r>
    <s v="Id2300"/>
    <s v="Jeffers"/>
    <n v="17.98"/>
    <n v="5.33"/>
    <s v="Yes"/>
    <s v="No"/>
    <s v="Yes"/>
    <n v="1"/>
    <s v="No"/>
    <s v="Under weight"/>
    <s v="Normal"/>
    <d v="1997-08-13T00:00:00"/>
    <s v="tier - 3"/>
    <s v="tier - 3"/>
    <s v="R1013"/>
    <x v="31"/>
    <n v="1071"/>
  </r>
  <r>
    <s v="Id2301"/>
    <s v="Sulhanek"/>
    <n v="21.64"/>
    <n v="5.5"/>
    <s v="No"/>
    <s v="yes"/>
    <s v="No"/>
    <n v="1"/>
    <s v="No"/>
    <s v="Normal weight"/>
    <s v="Normal"/>
    <d v="2004-08-24T00:00:00"/>
    <s v="tier - 3"/>
    <s v="tier - 3"/>
    <s v="R1013"/>
    <x v="41"/>
    <n v="1070"/>
  </r>
  <r>
    <s v="Id2302"/>
    <s v="Ozahowski"/>
    <n v="16.399999999999999"/>
    <n v="5.4"/>
    <s v="No"/>
    <s v="No"/>
    <s v="Yes"/>
    <n v="1"/>
    <s v="No"/>
    <s v="Under weight"/>
    <s v="Normal"/>
    <d v="1993-09-28T00:00:00"/>
    <s v="tier - 3"/>
    <s v="tier - 1"/>
    <s v="R1013"/>
    <x v="21"/>
    <n v="1068"/>
  </r>
  <r>
    <s v="Id2303"/>
    <s v="Caron"/>
    <n v="15.77"/>
    <n v="6.05"/>
    <s v="Yes"/>
    <s v="No"/>
    <s v="No"/>
    <n v="1"/>
    <s v="No"/>
    <s v="Under weight"/>
    <s v="Prediabetes"/>
    <d v="1995-06-01T00:00:00"/>
    <s v="tier - 3"/>
    <s v="tier - 2"/>
    <s v="R1013"/>
    <x v="6"/>
    <n v="1056"/>
  </r>
  <r>
    <s v="Id2304"/>
    <s v="Fullarton"/>
    <n v="18.27"/>
    <n v="11.46"/>
    <s v="No"/>
    <s v="No"/>
    <s v="No"/>
    <n v="0"/>
    <s v="No"/>
    <s v="Under weight"/>
    <s v="Diabetes"/>
    <d v="2002-07-01T00:00:00"/>
    <s v="tier - 3"/>
    <s v="tier - 2"/>
    <s v="R1012"/>
    <x v="43"/>
    <n v="1049"/>
  </r>
  <r>
    <s v="Id2305"/>
    <s v="Lindgren"/>
    <n v="16.489999999999998"/>
    <n v="8.48"/>
    <s v="No"/>
    <s v="No"/>
    <s v="No"/>
    <n v="0"/>
    <s v="No"/>
    <s v="Under weight"/>
    <s v="Diabetes"/>
    <d v="2002-07-20T00:00:00"/>
    <s v="tier - 3"/>
    <s v="tier - 1"/>
    <s v="R1013"/>
    <x v="43"/>
    <n v="1047"/>
  </r>
  <r>
    <s v="Id2306"/>
    <s v="Akiha"/>
    <n v="16.14"/>
    <n v="4.8600000000000003"/>
    <s v="No"/>
    <s v="No"/>
    <s v="No"/>
    <n v="0"/>
    <s v="No"/>
    <s v="Under weight"/>
    <s v="Normal"/>
    <d v="1994-11-17T00:00:00"/>
    <s v="tier - 3"/>
    <s v="tier - 2"/>
    <s v="R1013"/>
    <x v="6"/>
    <n v="1044"/>
  </r>
  <r>
    <s v="Id2307"/>
    <s v="Sweny"/>
    <n v="20.85"/>
    <n v="4.45"/>
    <s v="Yes"/>
    <s v="No"/>
    <s v="No"/>
    <n v="1"/>
    <s v="No"/>
    <s v="Normal weight"/>
    <s v="Normal"/>
    <d v="1995-10-05T00:00:00"/>
    <s v="tier - 3"/>
    <s v="tier - 1"/>
    <s v="R1013"/>
    <x v="40"/>
    <n v="1033.74"/>
  </r>
  <r>
    <s v="Id2308"/>
    <s v="Tobin"/>
    <n v="15.88"/>
    <n v="4.3600000000000003"/>
    <s v="No"/>
    <s v="No"/>
    <s v="No"/>
    <n v="0"/>
    <s v="No"/>
    <s v="Under weight"/>
    <s v="Normal"/>
    <d v="1999-08-05T00:00:00"/>
    <s v="tier - 3"/>
    <s v="tier - 2"/>
    <s v="R1013"/>
    <x v="35"/>
    <n v="1019"/>
  </r>
  <r>
    <s v="Id2309"/>
    <s v="Pedersen"/>
    <n v="20.66"/>
    <n v="5.8"/>
    <s v="No"/>
    <s v="yes"/>
    <s v="No"/>
    <n v="1"/>
    <s v="No"/>
    <s v="Normal weight"/>
    <s v="Prediabetes"/>
    <d v="2000-10-09T00:00:00"/>
    <s v="tier - 3"/>
    <s v="tier - 2"/>
    <s v="R1013"/>
    <x v="22"/>
    <n v="1012"/>
  </r>
  <r>
    <s v="Id2310"/>
    <s v="Lynch"/>
    <n v="20.399999999999999"/>
    <n v="5.27"/>
    <s v="No"/>
    <s v="No"/>
    <s v="No"/>
    <n v="0"/>
    <s v="No"/>
    <s v="Normal weight"/>
    <s v="Normal"/>
    <d v="1994-11-22T00:00:00"/>
    <s v="tier - 3"/>
    <s v="tier - 2"/>
    <s v="R1013"/>
    <x v="6"/>
    <n v="1006.65"/>
  </r>
  <r>
    <s v="Id2311"/>
    <s v="Keys"/>
    <n v="25.19"/>
    <n v="5.64"/>
    <s v="Yes"/>
    <s v="No"/>
    <s v="No"/>
    <n v="0"/>
    <s v="No"/>
    <s v="Over weight"/>
    <s v="Normal"/>
    <d v="2001-08-19T00:00:00"/>
    <s v="tier - 3"/>
    <s v="tier - 2"/>
    <s v="R1013"/>
    <x v="47"/>
    <n v="964.71"/>
  </r>
  <r>
    <s v="Id2312"/>
    <s v="Wilbur"/>
    <n v="20.54"/>
    <n v="4.2"/>
    <s v="Yes"/>
    <s v="No"/>
    <s v="No"/>
    <n v="1"/>
    <s v="No"/>
    <s v="Normal weight"/>
    <s v="Normal"/>
    <d v="1995-10-28T00:00:00"/>
    <s v="tier - 3"/>
    <s v="tier - 1"/>
    <s v="R1013"/>
    <x v="40"/>
    <n v="928.59"/>
  </r>
  <r>
    <s v="Id2313"/>
    <s v="Ditota"/>
    <n v="20.13"/>
    <n v="5.42"/>
    <s v="No"/>
    <s v="No"/>
    <s v="No"/>
    <n v="0"/>
    <s v="No"/>
    <s v="Normal weight"/>
    <s v="Normal"/>
    <d v="1994-10-30T00:00:00"/>
    <s v="tier - 3"/>
    <s v="tier - 1"/>
    <s v="R1013"/>
    <x v="6"/>
    <n v="915.07"/>
  </r>
  <r>
    <s v="Id2314"/>
    <s v="Horbol"/>
    <n v="18.93"/>
    <n v="6.11"/>
    <s v="No"/>
    <s v="No"/>
    <s v="Yes"/>
    <n v="1"/>
    <s v="No"/>
    <s v="Normal weight"/>
    <s v="Prediabetes"/>
    <d v="1993-11-27T00:00:00"/>
    <s v="tier - 3"/>
    <s v="tier - 1"/>
    <s v="R1013"/>
    <x v="21"/>
    <n v="896.21"/>
  </r>
  <r>
    <s v="Id2315"/>
    <s v="O'Rourke"/>
    <n v="24.14"/>
    <n v="5.29"/>
    <s v="No"/>
    <s v="yes"/>
    <s v="No"/>
    <n v="1"/>
    <s v="No"/>
    <s v="Normal weight"/>
    <s v="Normal"/>
    <d v="2000-11-18T00:00:00"/>
    <s v="tier - 3"/>
    <s v="tier - 1"/>
    <s v="R1013"/>
    <x v="22"/>
    <n v="865.41"/>
  </r>
  <r>
    <s v="Id2316"/>
    <s v="Williams"/>
    <n v="25.03"/>
    <n v="5.91"/>
    <s v="No"/>
    <s v="yes"/>
    <s v="No"/>
    <n v="1"/>
    <s v="No"/>
    <s v="Over weight"/>
    <s v="Prediabetes"/>
    <d v="2004-10-07T00:00:00"/>
    <s v="tier - 3"/>
    <s v="tier - 2"/>
    <s v="R1011"/>
    <x v="41"/>
    <n v="830.52"/>
  </r>
  <r>
    <s v="Id2317"/>
    <s v="Murakami"/>
    <n v="20.47"/>
    <n v="5.81"/>
    <s v="Yes"/>
    <s v="No"/>
    <s v="No"/>
    <n v="1"/>
    <s v="No"/>
    <s v="Normal weight"/>
    <s v="Prediabetes"/>
    <d v="1995-12-07T00:00:00"/>
    <s v="tier - 3"/>
    <s v="tier - 2"/>
    <s v="R1013"/>
    <x v="40"/>
    <n v="773.54"/>
  </r>
  <r>
    <s v="Id2318"/>
    <s v="Gagnon"/>
    <n v="18.82"/>
    <n v="5.51"/>
    <s v="Yes"/>
    <s v="No"/>
    <s v="No"/>
    <n v="0"/>
    <s v="No"/>
    <s v="Normal weight"/>
    <s v="Normal"/>
    <d v="1996-09-18T00:00:00"/>
    <s v="tier - 3"/>
    <s v="tier - 2"/>
    <s v="R1012"/>
    <x v="45"/>
    <n v="770.38"/>
  </r>
  <r>
    <s v="Id2319"/>
    <s v="Petermann"/>
    <n v="17.079999999999998"/>
    <n v="5.73"/>
    <s v="No"/>
    <s v="No"/>
    <s v="Yes"/>
    <n v="1"/>
    <s v="No"/>
    <s v="Under weight"/>
    <s v="Prediabetes"/>
    <d v="1993-06-28T00:00:00"/>
    <s v="tier - 3"/>
    <s v="tier - 3"/>
    <s v="R1013"/>
    <x v="21"/>
    <n v="770"/>
  </r>
  <r>
    <s v="Id2320"/>
    <s v="Graves - Rostro"/>
    <n v="19.21"/>
    <n v="5.53"/>
    <s v="Yes"/>
    <s v="No"/>
    <s v="No"/>
    <n v="0"/>
    <s v="No"/>
    <s v="Normal weight"/>
    <s v="Normal"/>
    <d v="1996-10-22T00:00:00"/>
    <s v="tier - 3"/>
    <s v="tier - 3"/>
    <s v="R1013"/>
    <x v="45"/>
    <n v="760"/>
  </r>
  <r>
    <s v="Id2321"/>
    <s v="Danielson"/>
    <n v="17.86"/>
    <n v="5.43"/>
    <s v="No"/>
    <s v="No"/>
    <s v="Yes"/>
    <n v="1"/>
    <s v="No"/>
    <s v="Under weight"/>
    <s v="Normal"/>
    <d v="1993-08-09T00:00:00"/>
    <s v="tier - 3"/>
    <s v="tier - 1"/>
    <s v="R1013"/>
    <x v="21"/>
    <n v="760"/>
  </r>
  <r>
    <s v="Id2322"/>
    <s v="Street"/>
    <n v="21.38"/>
    <n v="8.01"/>
    <s v="No"/>
    <s v="No"/>
    <s v="No"/>
    <n v="0"/>
    <s v="No"/>
    <s v="Normal weight"/>
    <s v="Diabetes"/>
    <d v="2002-09-19T00:00:00"/>
    <s v="tier - 3"/>
    <s v="tier - 1"/>
    <s v="R1012"/>
    <x v="43"/>
    <n v="750"/>
  </r>
  <r>
    <s v="Id2323"/>
    <s v="Buss"/>
    <n v="23.35"/>
    <n v="5.94"/>
    <s v="No"/>
    <s v="No"/>
    <s v="No"/>
    <n v="0"/>
    <s v="No"/>
    <s v="Normal weight"/>
    <s v="Prediabetes"/>
    <d v="1999-12-14T00:00:00"/>
    <s v="tier - 3"/>
    <s v="tier - 1"/>
    <s v="R1013"/>
    <x v="35"/>
    <n v="722.99"/>
  </r>
  <r>
    <s v="Id2324"/>
    <s v="Duffy"/>
    <n v="22.24"/>
    <n v="5.04"/>
    <s v="No"/>
    <s v="No"/>
    <s v="No"/>
    <n v="0"/>
    <s v="No"/>
    <s v="Normal weight"/>
    <s v="Normal"/>
    <d v="1999-12-26T00:00:00"/>
    <s v="tier - 2"/>
    <s v="tier - 3"/>
    <s v="R1013"/>
    <x v="35"/>
    <n v="700"/>
  </r>
  <r>
    <s v="Id2325"/>
    <s v="Hines"/>
    <n v="24.76"/>
    <n v="4.54"/>
    <s v="Yes"/>
    <s v="No"/>
    <s v="No"/>
    <n v="0"/>
    <s v="No"/>
    <s v="Normal weight"/>
    <s v="Normal"/>
    <d v="2001-09-12T00:00:00"/>
    <s v="tier - 3"/>
    <s v="tier - 2"/>
    <s v="R1013"/>
    <x v="47"/>
    <n v="687.54"/>
  </r>
  <r>
    <s v="Id2326"/>
    <s v="Castro"/>
    <n v="20.100000000000001"/>
    <n v="5.6"/>
    <s v="Yes"/>
    <s v="No"/>
    <s v="Yes"/>
    <n v="1"/>
    <s v="No"/>
    <s v="Normal weight"/>
    <s v="Normal"/>
    <d v="1997-11-09T00:00:00"/>
    <s v="tier - 3"/>
    <s v="tier - 3"/>
    <s v="R1013"/>
    <x v="31"/>
    <n v="670"/>
  </r>
  <r>
    <s v="Id2327"/>
    <s v="Howell"/>
    <n v="21.77"/>
    <n v="10.67"/>
    <s v="No"/>
    <s v="No"/>
    <s v="No"/>
    <n v="0"/>
    <s v="No"/>
    <s v="Normal weight"/>
    <s v="Diabetes"/>
    <d v="2002-11-29T00:00:00"/>
    <s v="tier - 3"/>
    <s v="tier - 2"/>
    <s v="R1012"/>
    <x v="43"/>
    <n v="668"/>
  </r>
  <r>
    <s v="Id2328"/>
    <s v="Avery"/>
    <n v="17.82"/>
    <n v="5.26"/>
    <s v="Yes"/>
    <s v="No"/>
    <s v="No"/>
    <n v="1"/>
    <s v="No"/>
    <s v="Under weight"/>
    <s v="Normal"/>
    <d v="1995-07-04T00:00:00"/>
    <s v="tier - 3"/>
    <s v="tier - 3"/>
    <s v="R1013"/>
    <x v="40"/>
    <n v="650"/>
  </r>
  <r>
    <s v="Id2329"/>
    <s v="Bohinski"/>
    <n v="17.07"/>
    <n v="5.22"/>
    <s v="No"/>
    <s v="No"/>
    <s v="Yes"/>
    <n v="1"/>
    <s v="No"/>
    <s v="Under weight"/>
    <s v="Normal"/>
    <d v="1993-06-01T00:00:00"/>
    <s v="tier - 3"/>
    <s v="tier - 3"/>
    <s v="R1013"/>
    <x v="34"/>
    <n v="650"/>
  </r>
  <r>
    <s v="Id2330"/>
    <s v="Kohls"/>
    <n v="22.24"/>
    <n v="4.29"/>
    <s v="Yes"/>
    <s v="No"/>
    <s v="No"/>
    <n v="0"/>
    <s v="No"/>
    <s v="Normal weight"/>
    <s v="Normal"/>
    <d v="2001-11-20T00:00:00"/>
    <s v="tier - 3"/>
    <s v="tier - 3"/>
    <s v="R1012"/>
    <x v="47"/>
    <n v="646.14"/>
  </r>
  <r>
    <s v="Id2331"/>
    <s v="Brietzke"/>
    <n v="22.34"/>
    <n v="5.57"/>
    <s v="No"/>
    <s v="No"/>
    <s v="No"/>
    <n v="1"/>
    <s v="No"/>
    <s v="Normal weight"/>
    <s v="Normal"/>
    <d v="1998-07-27T00:00:00"/>
    <s v="tier - 3"/>
    <s v="tier - 3"/>
    <s v="R1013"/>
    <x v="44"/>
    <n v="637.26"/>
  </r>
  <r>
    <s v="Id2332"/>
    <s v="Riveros Gonzalez"/>
    <n v="17.7"/>
    <n v="6.28"/>
    <s v="No"/>
    <s v="No"/>
    <s v="No"/>
    <n v="1"/>
    <s v="No"/>
    <s v="Under weight"/>
    <s v="Prediabetes"/>
    <d v="1992-09-13T00:00:00"/>
    <s v="tier - 3"/>
    <s v="tier - 3"/>
    <s v="R1013"/>
    <x v="34"/>
    <n v="604.54"/>
  </r>
  <r>
    <s v="Id2333"/>
    <s v="Albano"/>
    <n v="16.47"/>
    <n v="6.35"/>
    <s v="No"/>
    <s v="No"/>
    <s v="Yes"/>
    <n v="1"/>
    <s v="No"/>
    <s v="Under weight"/>
    <s v="Prediabetes"/>
    <d v="1993-06-30T00:00:00"/>
    <s v="tier - 2"/>
    <s v="tier - 1"/>
    <s v="R1013"/>
    <x v="21"/>
    <n v="600"/>
  </r>
  <r>
    <s v="Id2334"/>
    <s v="Rosendahl"/>
    <n v="17.600000000000001"/>
    <n v="4.3899999999999997"/>
    <s v="No"/>
    <s v="No"/>
    <s v="No"/>
    <n v="1"/>
    <s v="No"/>
    <s v="Under weight"/>
    <s v="Normal"/>
    <d v="1992-11-30T00:00:00"/>
    <s v="tier - 2"/>
    <s v="tier - 1"/>
    <s v="R1013"/>
    <x v="34"/>
    <n v="570.62"/>
  </r>
  <r>
    <s v="Id2335"/>
    <s v="German"/>
    <n v="17.579999999999998"/>
    <n v="4.51"/>
    <s v="No"/>
    <s v="No"/>
    <s v="No"/>
    <n v="1"/>
    <s v="No"/>
    <s v="Under weight"/>
    <s v="Normal"/>
    <d v="1992-07-09T00:00:00"/>
    <s v="tier - 2"/>
    <s v="tier - 3"/>
    <s v="R1013"/>
    <x v="34"/>
    <n v="563.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3" minRefreshableVersion="3" useAutoFormatting="1" createdVersion="3" indent="0" outline="1" outlineData="1" multipleFieldFilters="0" rowHeaderCaption="TRANSPLANTS">
  <location ref="A22:C26" firstHeaderRow="1" firstDataRow="2" firstDataCol="1"/>
  <pivotFields count="17">
    <pivotField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NUMBER OF MAJOR SURGERIES" fld="7" baseField="0" baseItem="0"/>
    <dataField name="Average of HBAIC" fld="3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useAutoFormatting="1" colGrandTotals="0" createdVersion="3" indent="0" outline="1" outlineData="1" multipleFieldFilters="0" rowHeaderCaption="Cancer History" colHeaderCaption="Smoker">
  <location ref="A3:C7" firstHeaderRow="1" firstDataRow="2" firstDataCol="1"/>
  <pivotFields count="17">
    <pivotField dataField="1"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">
    <i>
      <x/>
    </i>
    <i>
      <x v="1"/>
    </i>
    <i t="grand">
      <x/>
    </i>
  </rowItems>
  <colFields count="1">
    <field x="8"/>
  </colFields>
  <colItems count="2">
    <i>
      <x/>
    </i>
    <i>
      <x v="1"/>
    </i>
  </colItems>
  <dataFields count="1">
    <dataField name="Count of CUSTOMER ID" fld="0" subtotal="count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3" minRefreshableVersion="3" useAutoFormatting="1" rowGrandTotals="0" createdVersion="3" indent="0" outline="1" outlineData="1" multipleFieldFilters="0">
  <location ref="A33:E51" firstHeaderRow="1" firstDataRow="2" firstDataCol="1"/>
  <pivotFields count="17">
    <pivotField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4">
        <item x="0"/>
        <item x="1"/>
        <item x="2"/>
        <item t="default"/>
      </items>
    </pivotField>
    <pivotField showAll="0"/>
    <pivotField axis="axisRow" showAll="0">
      <items count="18">
        <item x="10"/>
        <item x="3"/>
        <item x="1"/>
        <item x="0"/>
        <item x="7"/>
        <item x="5"/>
        <item x="4"/>
        <item x="6"/>
        <item x="11"/>
        <item x="9"/>
        <item x="16"/>
        <item x="14"/>
        <item x="13"/>
        <item x="8"/>
        <item x="2"/>
        <item x="15"/>
        <item x="12"/>
        <item t="default"/>
      </items>
    </pivotField>
    <pivotField showAll="0"/>
  </pivotFields>
  <rowFields count="1">
    <field x="15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</rowItems>
  <colFields count="1">
    <field x="13"/>
  </colFields>
  <colItems count="4">
    <i>
      <x/>
    </i>
    <i>
      <x v="1"/>
    </i>
    <i>
      <x v="2"/>
    </i>
    <i t="grand">
      <x/>
    </i>
  </colItems>
  <dataFields count="1">
    <dataField name="Average of CHARGES" fld="12" subtotal="average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3" minRefreshableVersion="3" useAutoFormatting="1" rowGrandTotals="0" createdVersion="3" indent="0" outline="1" outlineData="1" multipleFieldFilters="0" rowHeaderCaption="diabetes status">
  <location ref="A3:F7" firstHeaderRow="1" firstDataRow="2" firstDataCol="1"/>
  <pivotFields count="17">
    <pivotField showAll="0">
      <items count="2336">
        <item x="0"/>
        <item x="9"/>
        <item x="99"/>
        <item x="999"/>
        <item x="1000"/>
        <item x="1001"/>
        <item x="1002"/>
        <item x="1003"/>
        <item x="1004"/>
        <item x="1005"/>
        <item x="1006"/>
        <item x="1007"/>
        <item x="1008"/>
        <item x="100"/>
        <item x="1009"/>
        <item x="1010"/>
        <item x="1011"/>
        <item x="1012"/>
        <item x="1013"/>
        <item x="1014"/>
        <item x="1015"/>
        <item x="1016"/>
        <item x="1017"/>
        <item x="1018"/>
        <item x="101"/>
        <item x="1019"/>
        <item x="1020"/>
        <item x="1021"/>
        <item x="1022"/>
        <item x="1023"/>
        <item x="1024"/>
        <item x="1025"/>
        <item x="1026"/>
        <item x="1027"/>
        <item x="1028"/>
        <item x="102"/>
        <item x="1029"/>
        <item x="1030"/>
        <item x="1031"/>
        <item x="1032"/>
        <item x="1033"/>
        <item x="1034"/>
        <item x="1035"/>
        <item x="1036"/>
        <item x="1037"/>
        <item x="1038"/>
        <item x="103"/>
        <item x="1039"/>
        <item x="1040"/>
        <item x="1041"/>
        <item x="1042"/>
        <item x="1043"/>
        <item x="1044"/>
        <item x="1045"/>
        <item x="1046"/>
        <item x="1047"/>
        <item x="1048"/>
        <item x="104"/>
        <item x="1049"/>
        <item x="1050"/>
        <item x="1051"/>
        <item x="1052"/>
        <item x="1053"/>
        <item x="1054"/>
        <item x="1055"/>
        <item x="1056"/>
        <item x="1057"/>
        <item x="1058"/>
        <item x="105"/>
        <item x="1059"/>
        <item x="1060"/>
        <item x="1061"/>
        <item x="1062"/>
        <item x="1063"/>
        <item x="1064"/>
        <item x="1065"/>
        <item x="1066"/>
        <item x="1067"/>
        <item x="1068"/>
        <item x="106"/>
        <item x="1069"/>
        <item x="1070"/>
        <item x="1071"/>
        <item x="1072"/>
        <item x="1073"/>
        <item x="1074"/>
        <item x="1075"/>
        <item x="1076"/>
        <item x="1077"/>
        <item x="1078"/>
        <item x="107"/>
        <item x="1079"/>
        <item x="1080"/>
        <item x="1081"/>
        <item x="1082"/>
        <item x="1083"/>
        <item x="1084"/>
        <item x="1085"/>
        <item x="1086"/>
        <item x="1087"/>
        <item x="1088"/>
        <item x="108"/>
        <item x="1089"/>
        <item x="1090"/>
        <item x="1091"/>
        <item x="1092"/>
        <item x="1093"/>
        <item x="1094"/>
        <item x="1095"/>
        <item x="1096"/>
        <item x="1097"/>
        <item x="1098"/>
        <item x="10"/>
        <item x="109"/>
        <item x="1099"/>
        <item x="1100"/>
        <item x="1101"/>
        <item x="1102"/>
        <item x="1103"/>
        <item x="1104"/>
        <item x="1105"/>
        <item x="1106"/>
        <item x="1107"/>
        <item x="1108"/>
        <item x="110"/>
        <item x="1109"/>
        <item x="1110"/>
        <item x="1111"/>
        <item x="1112"/>
        <item x="1113"/>
        <item x="1114"/>
        <item x="1115"/>
        <item x="1116"/>
        <item x="1117"/>
        <item x="1118"/>
        <item x="111"/>
        <item x="1119"/>
        <item x="1120"/>
        <item x="1121"/>
        <item x="1122"/>
        <item x="1123"/>
        <item x="1124"/>
        <item x="1125"/>
        <item x="1126"/>
        <item x="1127"/>
        <item x="1128"/>
        <item x="112"/>
        <item x="1129"/>
        <item x="1130"/>
        <item x="1131"/>
        <item x="1132"/>
        <item x="1133"/>
        <item x="1134"/>
        <item x="1135"/>
        <item x="1136"/>
        <item x="1137"/>
        <item x="1138"/>
        <item x="113"/>
        <item x="1139"/>
        <item x="1140"/>
        <item x="1141"/>
        <item x="1142"/>
        <item x="1143"/>
        <item x="1144"/>
        <item x="1145"/>
        <item x="1146"/>
        <item x="1147"/>
        <item x="1148"/>
        <item x="114"/>
        <item x="1149"/>
        <item x="1150"/>
        <item x="1151"/>
        <item x="1152"/>
        <item x="1153"/>
        <item x="1154"/>
        <item x="1155"/>
        <item x="1156"/>
        <item x="1157"/>
        <item x="1158"/>
        <item x="115"/>
        <item x="1159"/>
        <item x="1160"/>
        <item x="1161"/>
        <item x="1162"/>
        <item x="1163"/>
        <item x="1164"/>
        <item x="1165"/>
        <item x="1166"/>
        <item x="1167"/>
        <item x="1168"/>
        <item x="116"/>
        <item x="1169"/>
        <item x="1170"/>
        <item x="1171"/>
        <item x="1172"/>
        <item x="1173"/>
        <item x="1174"/>
        <item x="1175"/>
        <item x="1176"/>
        <item x="1177"/>
        <item x="1178"/>
        <item x="117"/>
        <item x="1179"/>
        <item x="1180"/>
        <item x="1181"/>
        <item x="1182"/>
        <item x="1183"/>
        <item x="1184"/>
        <item x="1185"/>
        <item x="1186"/>
        <item x="1187"/>
        <item x="1188"/>
        <item x="118"/>
        <item x="1189"/>
        <item x="1190"/>
        <item x="1191"/>
        <item x="1192"/>
        <item x="1193"/>
        <item x="1194"/>
        <item x="1195"/>
        <item x="1196"/>
        <item x="1197"/>
        <item x="1198"/>
        <item x="11"/>
        <item x="119"/>
        <item x="1199"/>
        <item x="1200"/>
        <item x="1201"/>
        <item x="1202"/>
        <item x="1203"/>
        <item x="1204"/>
        <item x="1205"/>
        <item x="1206"/>
        <item x="1207"/>
        <item x="1208"/>
        <item x="120"/>
        <item x="1209"/>
        <item x="1210"/>
        <item x="1211"/>
        <item x="1212"/>
        <item x="1213"/>
        <item x="1214"/>
        <item x="1215"/>
        <item x="1216"/>
        <item x="1217"/>
        <item x="1218"/>
        <item x="121"/>
        <item x="1219"/>
        <item x="1220"/>
        <item x="1221"/>
        <item x="1222"/>
        <item x="1223"/>
        <item x="1224"/>
        <item x="1225"/>
        <item x="1226"/>
        <item x="1227"/>
        <item x="1228"/>
        <item x="122"/>
        <item x="1229"/>
        <item x="1230"/>
        <item x="1231"/>
        <item x="1232"/>
        <item x="1233"/>
        <item x="1234"/>
        <item x="1235"/>
        <item x="1236"/>
        <item x="1237"/>
        <item x="1238"/>
        <item x="123"/>
        <item x="1239"/>
        <item x="1240"/>
        <item x="1241"/>
        <item x="1242"/>
        <item x="1243"/>
        <item x="1244"/>
        <item x="1245"/>
        <item x="1246"/>
        <item x="1247"/>
        <item x="1248"/>
        <item x="124"/>
        <item x="1249"/>
        <item x="1250"/>
        <item x="1251"/>
        <item x="1252"/>
        <item x="1253"/>
        <item x="1254"/>
        <item x="1255"/>
        <item x="1256"/>
        <item x="1257"/>
        <item x="1258"/>
        <item x="125"/>
        <item x="1259"/>
        <item x="1260"/>
        <item x="1261"/>
        <item x="1262"/>
        <item x="1263"/>
        <item x="1264"/>
        <item x="1265"/>
        <item x="1266"/>
        <item x="1267"/>
        <item x="1268"/>
        <item x="126"/>
        <item x="1269"/>
        <item x="1270"/>
        <item x="1271"/>
        <item x="1272"/>
        <item x="1273"/>
        <item x="1274"/>
        <item x="1275"/>
        <item x="1276"/>
        <item x="1277"/>
        <item x="1278"/>
        <item x="127"/>
        <item x="1279"/>
        <item x="1280"/>
        <item x="1281"/>
        <item x="1282"/>
        <item x="1283"/>
        <item x="1284"/>
        <item x="1285"/>
        <item x="1286"/>
        <item x="1287"/>
        <item x="1288"/>
        <item x="128"/>
        <item x="1289"/>
        <item x="1290"/>
        <item x="1291"/>
        <item x="1292"/>
        <item x="1293"/>
        <item x="1294"/>
        <item x="1295"/>
        <item x="1296"/>
        <item x="1297"/>
        <item x="1298"/>
        <item x="12"/>
        <item x="129"/>
        <item x="1299"/>
        <item x="1300"/>
        <item x="1301"/>
        <item x="1302"/>
        <item x="1303"/>
        <item x="1304"/>
        <item x="1305"/>
        <item x="1306"/>
        <item x="1307"/>
        <item x="1308"/>
        <item x="130"/>
        <item x="1309"/>
        <item x="1310"/>
        <item x="1311"/>
        <item x="1312"/>
        <item x="1313"/>
        <item x="1314"/>
        <item x="1315"/>
        <item x="1316"/>
        <item x="1317"/>
        <item x="1318"/>
        <item x="131"/>
        <item x="1319"/>
        <item x="1320"/>
        <item x="1321"/>
        <item x="1322"/>
        <item x="1323"/>
        <item x="1324"/>
        <item x="1325"/>
        <item x="1326"/>
        <item x="1327"/>
        <item x="1328"/>
        <item x="132"/>
        <item x="1329"/>
        <item x="1330"/>
        <item x="1331"/>
        <item x="1332"/>
        <item x="1333"/>
        <item x="1334"/>
        <item x="1335"/>
        <item x="1336"/>
        <item x="1337"/>
        <item x="1338"/>
        <item x="133"/>
        <item x="1339"/>
        <item x="1340"/>
        <item x="1341"/>
        <item x="1342"/>
        <item x="1343"/>
        <item x="1344"/>
        <item x="1345"/>
        <item x="1346"/>
        <item x="1347"/>
        <item x="1348"/>
        <item x="134"/>
        <item x="1349"/>
        <item x="1350"/>
        <item x="1351"/>
        <item x="1352"/>
        <item x="1353"/>
        <item x="1354"/>
        <item x="1355"/>
        <item x="1356"/>
        <item x="1357"/>
        <item x="1358"/>
        <item x="135"/>
        <item x="1359"/>
        <item x="1360"/>
        <item x="1361"/>
        <item x="1362"/>
        <item x="1363"/>
        <item x="1364"/>
        <item x="1365"/>
        <item x="1366"/>
        <item x="1367"/>
        <item x="1368"/>
        <item x="136"/>
        <item x="1369"/>
        <item x="1370"/>
        <item x="1371"/>
        <item x="1372"/>
        <item x="1373"/>
        <item x="1374"/>
        <item x="1375"/>
        <item x="1376"/>
        <item x="1377"/>
        <item x="1378"/>
        <item x="137"/>
        <item x="1379"/>
        <item x="1380"/>
        <item x="1381"/>
        <item x="1382"/>
        <item x="1383"/>
        <item x="1384"/>
        <item x="1385"/>
        <item x="1386"/>
        <item x="1387"/>
        <item x="1388"/>
        <item x="138"/>
        <item x="1389"/>
        <item x="1390"/>
        <item x="1391"/>
        <item x="1392"/>
        <item x="1393"/>
        <item x="1394"/>
        <item x="1395"/>
        <item x="1396"/>
        <item x="1397"/>
        <item x="1398"/>
        <item x="13"/>
        <item x="139"/>
        <item x="1399"/>
        <item x="1400"/>
        <item x="1401"/>
        <item x="1402"/>
        <item x="1403"/>
        <item x="1404"/>
        <item x="1405"/>
        <item x="1406"/>
        <item x="1407"/>
        <item x="1408"/>
        <item x="140"/>
        <item x="1409"/>
        <item x="1410"/>
        <item x="1411"/>
        <item x="1412"/>
        <item x="1413"/>
        <item x="1414"/>
        <item x="1415"/>
        <item x="1416"/>
        <item x="1417"/>
        <item x="1418"/>
        <item x="141"/>
        <item x="1419"/>
        <item x="1420"/>
        <item x="1421"/>
        <item x="1422"/>
        <item x="1423"/>
        <item x="1424"/>
        <item x="1425"/>
        <item x="1426"/>
        <item x="1427"/>
        <item x="1428"/>
        <item x="142"/>
        <item x="1429"/>
        <item x="1430"/>
        <item x="1431"/>
        <item x="1432"/>
        <item x="1433"/>
        <item x="1434"/>
        <item x="1435"/>
        <item x="1436"/>
        <item x="1437"/>
        <item x="1438"/>
        <item x="143"/>
        <item x="1439"/>
        <item x="1440"/>
        <item x="1441"/>
        <item x="1442"/>
        <item x="1443"/>
        <item x="1444"/>
        <item x="1445"/>
        <item x="1446"/>
        <item x="1447"/>
        <item x="1448"/>
        <item x="144"/>
        <item x="1449"/>
        <item x="1450"/>
        <item x="1451"/>
        <item x="1452"/>
        <item x="1453"/>
        <item x="1454"/>
        <item x="1455"/>
        <item x="1456"/>
        <item x="1457"/>
        <item x="1458"/>
        <item x="145"/>
        <item x="1459"/>
        <item x="1460"/>
        <item x="1461"/>
        <item x="1462"/>
        <item x="1463"/>
        <item x="1464"/>
        <item x="1465"/>
        <item x="1466"/>
        <item x="1467"/>
        <item x="1468"/>
        <item x="146"/>
        <item x="1469"/>
        <item x="1470"/>
        <item x="1471"/>
        <item x="1472"/>
        <item x="1473"/>
        <item x="1474"/>
        <item x="1475"/>
        <item x="1476"/>
        <item x="1477"/>
        <item x="1478"/>
        <item x="147"/>
        <item x="1479"/>
        <item x="1480"/>
        <item x="1481"/>
        <item x="1482"/>
        <item x="1483"/>
        <item x="1484"/>
        <item x="1485"/>
        <item x="1486"/>
        <item x="1487"/>
        <item x="1488"/>
        <item x="148"/>
        <item x="1489"/>
        <item x="1490"/>
        <item x="1491"/>
        <item x="1492"/>
        <item x="1493"/>
        <item x="1494"/>
        <item x="1495"/>
        <item x="1496"/>
        <item x="1497"/>
        <item x="1498"/>
        <item x="14"/>
        <item x="149"/>
        <item x="1499"/>
        <item x="1500"/>
        <item x="1501"/>
        <item x="1502"/>
        <item x="1503"/>
        <item x="1504"/>
        <item x="1505"/>
        <item x="1506"/>
        <item x="1507"/>
        <item x="1508"/>
        <item x="150"/>
        <item x="1509"/>
        <item x="1510"/>
        <item x="1511"/>
        <item x="1512"/>
        <item x="1513"/>
        <item x="1514"/>
        <item x="1515"/>
        <item x="1516"/>
        <item x="1517"/>
        <item x="1518"/>
        <item x="151"/>
        <item x="1519"/>
        <item x="1520"/>
        <item x="1521"/>
        <item x="1522"/>
        <item x="1523"/>
        <item x="1524"/>
        <item x="1525"/>
        <item x="1526"/>
        <item x="1527"/>
        <item x="1528"/>
        <item x="152"/>
        <item x="1529"/>
        <item x="1530"/>
        <item x="1531"/>
        <item x="1532"/>
        <item x="1533"/>
        <item x="1534"/>
        <item x="1535"/>
        <item x="1536"/>
        <item x="1537"/>
        <item x="1538"/>
        <item x="153"/>
        <item x="1539"/>
        <item x="1540"/>
        <item x="1541"/>
        <item x="1542"/>
        <item x="1543"/>
        <item x="1544"/>
        <item x="1545"/>
        <item x="1546"/>
        <item x="1547"/>
        <item x="1548"/>
        <item x="154"/>
        <item x="1549"/>
        <item x="1550"/>
        <item x="1551"/>
        <item x="1552"/>
        <item x="1553"/>
        <item x="1554"/>
        <item x="1555"/>
        <item x="1556"/>
        <item x="1557"/>
        <item x="1558"/>
        <item x="155"/>
        <item x="1559"/>
        <item x="1560"/>
        <item x="1561"/>
        <item x="1562"/>
        <item x="1563"/>
        <item x="1564"/>
        <item x="1565"/>
        <item x="1566"/>
        <item x="1567"/>
        <item x="1568"/>
        <item x="156"/>
        <item x="1569"/>
        <item x="1570"/>
        <item x="1571"/>
        <item x="1572"/>
        <item x="1573"/>
        <item x="1574"/>
        <item x="1575"/>
        <item x="1576"/>
        <item x="1577"/>
        <item x="1578"/>
        <item x="157"/>
        <item x="1579"/>
        <item x="1580"/>
        <item x="1581"/>
        <item x="1582"/>
        <item x="1583"/>
        <item x="1584"/>
        <item x="1585"/>
        <item x="1586"/>
        <item x="1587"/>
        <item x="1588"/>
        <item x="158"/>
        <item x="1589"/>
        <item x="1590"/>
        <item x="1591"/>
        <item x="1592"/>
        <item x="1593"/>
        <item x="1594"/>
        <item x="1595"/>
        <item x="1596"/>
        <item x="1597"/>
        <item x="1598"/>
        <item x="15"/>
        <item x="159"/>
        <item x="1599"/>
        <item x="1600"/>
        <item x="1601"/>
        <item x="1602"/>
        <item x="1603"/>
        <item x="1604"/>
        <item x="1605"/>
        <item x="1606"/>
        <item x="1607"/>
        <item x="1608"/>
        <item x="160"/>
        <item x="1609"/>
        <item x="1610"/>
        <item x="1611"/>
        <item x="1612"/>
        <item x="1613"/>
        <item x="1614"/>
        <item x="1615"/>
        <item x="1616"/>
        <item x="1617"/>
        <item x="1618"/>
        <item x="161"/>
        <item x="1619"/>
        <item x="1620"/>
        <item x="1621"/>
        <item x="1622"/>
        <item x="1623"/>
        <item x="1624"/>
        <item x="1625"/>
        <item x="1626"/>
        <item x="1627"/>
        <item x="1628"/>
        <item x="162"/>
        <item x="1629"/>
        <item x="1630"/>
        <item x="1631"/>
        <item x="1632"/>
        <item x="1633"/>
        <item x="1634"/>
        <item x="1635"/>
        <item x="1636"/>
        <item x="1637"/>
        <item x="1638"/>
        <item x="163"/>
        <item x="1639"/>
        <item x="1640"/>
        <item x="1641"/>
        <item x="1642"/>
        <item x="1643"/>
        <item x="1644"/>
        <item x="1645"/>
        <item x="1646"/>
        <item x="1647"/>
        <item x="1648"/>
        <item x="164"/>
        <item x="1649"/>
        <item x="1650"/>
        <item x="1651"/>
        <item x="1652"/>
        <item x="1653"/>
        <item x="1654"/>
        <item x="1655"/>
        <item x="1656"/>
        <item x="1657"/>
        <item x="1658"/>
        <item x="165"/>
        <item x="1659"/>
        <item x="1660"/>
        <item x="1661"/>
        <item x="1662"/>
        <item x="1663"/>
        <item x="1664"/>
        <item x="1665"/>
        <item x="1666"/>
        <item x="1667"/>
        <item x="1668"/>
        <item x="166"/>
        <item x="1669"/>
        <item x="1670"/>
        <item x="1671"/>
        <item x="1672"/>
        <item x="1673"/>
        <item x="1674"/>
        <item x="1675"/>
        <item x="1676"/>
        <item x="1677"/>
        <item x="1678"/>
        <item x="167"/>
        <item x="1679"/>
        <item x="1680"/>
        <item x="1681"/>
        <item x="1682"/>
        <item x="1683"/>
        <item x="1684"/>
        <item x="1685"/>
        <item x="1686"/>
        <item x="1687"/>
        <item x="1688"/>
        <item x="168"/>
        <item x="1689"/>
        <item x="1690"/>
        <item x="1691"/>
        <item x="1692"/>
        <item x="1693"/>
        <item x="1694"/>
        <item x="1695"/>
        <item x="1696"/>
        <item x="1697"/>
        <item x="1698"/>
        <item x="16"/>
        <item x="169"/>
        <item x="1699"/>
        <item x="1700"/>
        <item x="1701"/>
        <item x="1702"/>
        <item x="1703"/>
        <item x="1704"/>
        <item x="1705"/>
        <item x="1706"/>
        <item x="1707"/>
        <item x="1708"/>
        <item x="170"/>
        <item x="1709"/>
        <item x="1710"/>
        <item x="1711"/>
        <item x="1712"/>
        <item x="1713"/>
        <item x="1714"/>
        <item x="1715"/>
        <item x="1716"/>
        <item x="1717"/>
        <item x="1718"/>
        <item x="171"/>
        <item x="1719"/>
        <item x="1720"/>
        <item x="1721"/>
        <item x="1722"/>
        <item x="1723"/>
        <item x="1724"/>
        <item x="1725"/>
        <item x="1726"/>
        <item x="1727"/>
        <item x="1728"/>
        <item x="172"/>
        <item x="1729"/>
        <item x="1730"/>
        <item x="1731"/>
        <item x="1732"/>
        <item x="1733"/>
        <item x="1734"/>
        <item x="1735"/>
        <item x="1736"/>
        <item x="1737"/>
        <item x="1738"/>
        <item x="173"/>
        <item x="1739"/>
        <item x="1740"/>
        <item x="1741"/>
        <item x="1742"/>
        <item x="1743"/>
        <item x="1744"/>
        <item x="1745"/>
        <item x="1746"/>
        <item x="1747"/>
        <item x="1748"/>
        <item x="174"/>
        <item x="1749"/>
        <item x="1750"/>
        <item x="1751"/>
        <item x="1752"/>
        <item x="1753"/>
        <item x="1754"/>
        <item x="1755"/>
        <item x="1756"/>
        <item x="1757"/>
        <item x="1758"/>
        <item x="175"/>
        <item x="1759"/>
        <item x="1760"/>
        <item x="1761"/>
        <item x="1762"/>
        <item x="1763"/>
        <item x="1764"/>
        <item x="1765"/>
        <item x="1766"/>
        <item x="1767"/>
        <item x="1768"/>
        <item x="176"/>
        <item x="1769"/>
        <item x="1770"/>
        <item x="1771"/>
        <item x="1772"/>
        <item x="1773"/>
        <item x="1774"/>
        <item x="1775"/>
        <item x="1776"/>
        <item x="1777"/>
        <item x="1778"/>
        <item x="177"/>
        <item x="1779"/>
        <item x="1780"/>
        <item x="1781"/>
        <item x="1782"/>
        <item x="1783"/>
        <item x="1784"/>
        <item x="1785"/>
        <item x="1786"/>
        <item x="1787"/>
        <item x="1788"/>
        <item x="178"/>
        <item x="1789"/>
        <item x="1790"/>
        <item x="1791"/>
        <item x="1792"/>
        <item x="1793"/>
        <item x="1794"/>
        <item x="1795"/>
        <item x="1796"/>
        <item x="1797"/>
        <item x="1798"/>
        <item x="17"/>
        <item x="179"/>
        <item x="1799"/>
        <item x="1800"/>
        <item x="1801"/>
        <item x="1802"/>
        <item x="1803"/>
        <item x="1804"/>
        <item x="1805"/>
        <item x="1806"/>
        <item x="1807"/>
        <item x="1808"/>
        <item x="180"/>
        <item x="1809"/>
        <item x="1810"/>
        <item x="1811"/>
        <item x="1812"/>
        <item x="1813"/>
        <item x="1814"/>
        <item x="1815"/>
        <item x="1816"/>
        <item x="1817"/>
        <item x="1818"/>
        <item x="181"/>
        <item x="1819"/>
        <item x="1820"/>
        <item x="1821"/>
        <item x="1822"/>
        <item x="1823"/>
        <item x="1824"/>
        <item x="1825"/>
        <item x="1826"/>
        <item x="1827"/>
        <item x="1828"/>
        <item x="182"/>
        <item x="1829"/>
        <item x="1830"/>
        <item x="1831"/>
        <item x="1832"/>
        <item x="1833"/>
        <item x="1834"/>
        <item x="1835"/>
        <item x="1836"/>
        <item x="1837"/>
        <item x="1838"/>
        <item x="183"/>
        <item x="1839"/>
        <item x="1840"/>
        <item x="1841"/>
        <item x="1842"/>
        <item x="1843"/>
        <item x="1844"/>
        <item x="1845"/>
        <item x="1846"/>
        <item x="1847"/>
        <item x="1848"/>
        <item x="184"/>
        <item x="1849"/>
        <item x="1850"/>
        <item x="1851"/>
        <item x="1852"/>
        <item x="1853"/>
        <item x="1854"/>
        <item x="1855"/>
        <item x="1856"/>
        <item x="1857"/>
        <item x="1858"/>
        <item x="185"/>
        <item x="1859"/>
        <item x="1860"/>
        <item x="1861"/>
        <item x="1862"/>
        <item x="1863"/>
        <item x="1864"/>
        <item x="1865"/>
        <item x="1866"/>
        <item x="1867"/>
        <item x="1868"/>
        <item x="186"/>
        <item x="1869"/>
        <item x="1870"/>
        <item x="1871"/>
        <item x="1872"/>
        <item x="1873"/>
        <item x="1874"/>
        <item x="1875"/>
        <item x="1876"/>
        <item x="1877"/>
        <item x="1878"/>
        <item x="187"/>
        <item x="1879"/>
        <item x="1880"/>
        <item x="1881"/>
        <item x="1882"/>
        <item x="1883"/>
        <item x="1884"/>
        <item x="1885"/>
        <item x="1886"/>
        <item x="1887"/>
        <item x="1888"/>
        <item x="188"/>
        <item x="1889"/>
        <item x="1890"/>
        <item x="1891"/>
        <item x="1892"/>
        <item x="1893"/>
        <item x="1894"/>
        <item x="1895"/>
        <item x="1896"/>
        <item x="1897"/>
        <item x="1898"/>
        <item x="18"/>
        <item x="189"/>
        <item x="1899"/>
        <item x="1900"/>
        <item x="1901"/>
        <item x="1902"/>
        <item x="1903"/>
        <item x="1904"/>
        <item x="1905"/>
        <item x="1906"/>
        <item x="1907"/>
        <item x="1908"/>
        <item x="190"/>
        <item x="1909"/>
        <item x="1910"/>
        <item x="1911"/>
        <item x="1912"/>
        <item x="1913"/>
        <item x="1914"/>
        <item x="1915"/>
        <item x="1916"/>
        <item x="1917"/>
        <item x="1918"/>
        <item x="191"/>
        <item x="1919"/>
        <item x="1920"/>
        <item x="1921"/>
        <item x="1922"/>
        <item x="1923"/>
        <item x="1924"/>
        <item x="1925"/>
        <item x="1926"/>
        <item x="1927"/>
        <item x="1928"/>
        <item x="192"/>
        <item x="1929"/>
        <item x="1930"/>
        <item x="1931"/>
        <item x="1932"/>
        <item x="1933"/>
        <item x="1934"/>
        <item x="1935"/>
        <item x="1936"/>
        <item x="1937"/>
        <item x="1938"/>
        <item x="193"/>
        <item x="1939"/>
        <item x="1940"/>
        <item x="1941"/>
        <item x="1942"/>
        <item x="1943"/>
        <item x="1944"/>
        <item x="1945"/>
        <item x="1946"/>
        <item x="1947"/>
        <item x="1948"/>
        <item x="194"/>
        <item x="1949"/>
        <item x="1950"/>
        <item x="1951"/>
        <item x="1952"/>
        <item x="1953"/>
        <item x="1954"/>
        <item x="1955"/>
        <item x="1956"/>
        <item x="1957"/>
        <item x="1958"/>
        <item x="195"/>
        <item x="1959"/>
        <item x="1960"/>
        <item x="1961"/>
        <item x="1962"/>
        <item x="1963"/>
        <item x="1964"/>
        <item x="1965"/>
        <item x="1966"/>
        <item x="1967"/>
        <item x="1968"/>
        <item x="196"/>
        <item x="1969"/>
        <item x="1970"/>
        <item x="1971"/>
        <item x="1972"/>
        <item x="1973"/>
        <item x="1974"/>
        <item x="1975"/>
        <item x="1976"/>
        <item x="1977"/>
        <item x="1978"/>
        <item x="197"/>
        <item x="1979"/>
        <item x="1980"/>
        <item x="1981"/>
        <item x="1982"/>
        <item x="1983"/>
        <item x="1984"/>
        <item x="1985"/>
        <item x="1986"/>
        <item x="1987"/>
        <item x="1988"/>
        <item x="198"/>
        <item x="1989"/>
        <item x="1990"/>
        <item x="1991"/>
        <item x="1992"/>
        <item x="1993"/>
        <item x="1994"/>
        <item x="1995"/>
        <item x="1996"/>
        <item x="1997"/>
        <item x="1998"/>
        <item x="1"/>
        <item x="19"/>
        <item x="199"/>
        <item x="1999"/>
        <item x="2000"/>
        <item x="2001"/>
        <item x="2002"/>
        <item x="2003"/>
        <item x="2004"/>
        <item x="2005"/>
        <item x="2006"/>
        <item x="2007"/>
        <item x="2008"/>
        <item x="200"/>
        <item x="2009"/>
        <item x="2010"/>
        <item x="2011"/>
        <item x="2012"/>
        <item x="2013"/>
        <item x="2014"/>
        <item x="2015"/>
        <item x="2016"/>
        <item x="2017"/>
        <item x="2018"/>
        <item x="201"/>
        <item x="2019"/>
        <item x="2020"/>
        <item x="2021"/>
        <item x="2022"/>
        <item x="2023"/>
        <item x="2024"/>
        <item x="2025"/>
        <item x="2026"/>
        <item x="2027"/>
        <item x="2028"/>
        <item x="202"/>
        <item x="2029"/>
        <item x="2030"/>
        <item x="2031"/>
        <item x="2032"/>
        <item x="2033"/>
        <item x="2034"/>
        <item x="2035"/>
        <item x="2036"/>
        <item x="2037"/>
        <item x="2038"/>
        <item x="203"/>
        <item x="2039"/>
        <item x="2040"/>
        <item x="2041"/>
        <item x="2042"/>
        <item x="2043"/>
        <item x="2044"/>
        <item x="2045"/>
        <item x="2046"/>
        <item x="2047"/>
        <item x="2048"/>
        <item x="204"/>
        <item x="2049"/>
        <item x="2050"/>
        <item x="2051"/>
        <item x="2052"/>
        <item x="2053"/>
        <item x="2054"/>
        <item x="2055"/>
        <item x="2056"/>
        <item x="2057"/>
        <item x="2058"/>
        <item x="205"/>
        <item x="2059"/>
        <item x="2060"/>
        <item x="2061"/>
        <item x="2062"/>
        <item x="2063"/>
        <item x="2064"/>
        <item x="2065"/>
        <item x="2066"/>
        <item x="2067"/>
        <item x="2068"/>
        <item x="206"/>
        <item x="2069"/>
        <item x="2070"/>
        <item x="2071"/>
        <item x="2072"/>
        <item x="2073"/>
        <item x="2074"/>
        <item x="2075"/>
        <item x="2076"/>
        <item x="2077"/>
        <item x="2078"/>
        <item x="207"/>
        <item x="2079"/>
        <item x="2080"/>
        <item x="2081"/>
        <item x="2082"/>
        <item x="2083"/>
        <item x="2084"/>
        <item x="2085"/>
        <item x="2086"/>
        <item x="2087"/>
        <item x="2088"/>
        <item x="208"/>
        <item x="2089"/>
        <item x="2090"/>
        <item x="2091"/>
        <item x="2092"/>
        <item x="2093"/>
        <item x="2094"/>
        <item x="2095"/>
        <item x="2096"/>
        <item x="2097"/>
        <item x="2098"/>
        <item x="20"/>
        <item x="209"/>
        <item x="2099"/>
        <item x="2100"/>
        <item x="2101"/>
        <item x="2102"/>
        <item x="2103"/>
        <item x="2104"/>
        <item x="2105"/>
        <item x="2106"/>
        <item x="2107"/>
        <item x="2108"/>
        <item x="210"/>
        <item x="2109"/>
        <item x="2110"/>
        <item x="2111"/>
        <item x="2112"/>
        <item x="2113"/>
        <item x="2114"/>
        <item x="2115"/>
        <item x="2116"/>
        <item x="2117"/>
        <item x="2118"/>
        <item x="211"/>
        <item x="2119"/>
        <item x="2120"/>
        <item x="2121"/>
        <item x="2122"/>
        <item x="2123"/>
        <item x="2124"/>
        <item x="2125"/>
        <item x="2126"/>
        <item x="2127"/>
        <item x="2128"/>
        <item x="212"/>
        <item x="2129"/>
        <item x="2130"/>
        <item x="2131"/>
        <item x="2132"/>
        <item x="2133"/>
        <item x="2134"/>
        <item x="2135"/>
        <item x="2136"/>
        <item x="2137"/>
        <item x="2138"/>
        <item x="213"/>
        <item x="2139"/>
        <item x="2140"/>
        <item x="2141"/>
        <item x="2142"/>
        <item x="2143"/>
        <item x="2144"/>
        <item x="2145"/>
        <item x="2146"/>
        <item x="2147"/>
        <item x="2148"/>
        <item x="214"/>
        <item x="2149"/>
        <item x="2150"/>
        <item x="2151"/>
        <item x="2152"/>
        <item x="2153"/>
        <item x="2154"/>
        <item x="2155"/>
        <item x="2156"/>
        <item x="2157"/>
        <item x="2158"/>
        <item x="215"/>
        <item x="2159"/>
        <item x="2160"/>
        <item x="2161"/>
        <item x="2162"/>
        <item x="2163"/>
        <item x="2164"/>
        <item x="2165"/>
        <item x="2166"/>
        <item x="2167"/>
        <item x="2168"/>
        <item x="216"/>
        <item x="2169"/>
        <item x="2170"/>
        <item x="2171"/>
        <item x="2172"/>
        <item x="2173"/>
        <item x="2174"/>
        <item x="2175"/>
        <item x="2176"/>
        <item x="2177"/>
        <item x="2178"/>
        <item x="217"/>
        <item x="2179"/>
        <item x="2180"/>
        <item x="2181"/>
        <item x="2182"/>
        <item x="2183"/>
        <item x="2184"/>
        <item x="2185"/>
        <item x="2186"/>
        <item x="2187"/>
        <item x="2188"/>
        <item x="218"/>
        <item x="2189"/>
        <item x="2190"/>
        <item x="2191"/>
        <item x="2192"/>
        <item x="2193"/>
        <item x="2194"/>
        <item x="2195"/>
        <item x="2196"/>
        <item x="2197"/>
        <item x="2198"/>
        <item x="21"/>
        <item x="219"/>
        <item x="2199"/>
        <item x="2200"/>
        <item x="2201"/>
        <item x="2202"/>
        <item x="2203"/>
        <item x="2204"/>
        <item x="2205"/>
        <item x="2206"/>
        <item x="2207"/>
        <item x="2208"/>
        <item x="220"/>
        <item x="2209"/>
        <item x="2210"/>
        <item x="2211"/>
        <item x="2212"/>
        <item x="2213"/>
        <item x="2214"/>
        <item x="2215"/>
        <item x="2216"/>
        <item x="2217"/>
        <item x="2218"/>
        <item x="221"/>
        <item x="2219"/>
        <item x="2220"/>
        <item x="2221"/>
        <item x="2222"/>
        <item x="2223"/>
        <item x="2224"/>
        <item x="2225"/>
        <item x="2226"/>
        <item x="2227"/>
        <item x="2228"/>
        <item x="222"/>
        <item x="2229"/>
        <item x="2230"/>
        <item x="2231"/>
        <item x="2232"/>
        <item x="2233"/>
        <item x="2234"/>
        <item x="2235"/>
        <item x="2236"/>
        <item x="2237"/>
        <item x="2238"/>
        <item x="223"/>
        <item x="2239"/>
        <item x="2240"/>
        <item x="2241"/>
        <item x="2242"/>
        <item x="2243"/>
        <item x="2244"/>
        <item x="2245"/>
        <item x="2246"/>
        <item x="2247"/>
        <item x="2248"/>
        <item x="224"/>
        <item x="2249"/>
        <item x="2250"/>
        <item x="2251"/>
        <item x="2252"/>
        <item x="2253"/>
        <item x="2254"/>
        <item x="2255"/>
        <item x="2256"/>
        <item x="2257"/>
        <item x="2258"/>
        <item x="225"/>
        <item x="2259"/>
        <item x="2260"/>
        <item x="2261"/>
        <item x="2262"/>
        <item x="2263"/>
        <item x="2264"/>
        <item x="2265"/>
        <item x="2266"/>
        <item x="2267"/>
        <item x="2268"/>
        <item x="226"/>
        <item x="2269"/>
        <item x="2270"/>
        <item x="2271"/>
        <item x="2272"/>
        <item x="2273"/>
        <item x="2274"/>
        <item x="2275"/>
        <item x="2276"/>
        <item x="2277"/>
        <item x="2278"/>
        <item x="227"/>
        <item x="2279"/>
        <item x="2280"/>
        <item x="2281"/>
        <item x="2282"/>
        <item x="2283"/>
        <item x="2284"/>
        <item x="2285"/>
        <item x="2286"/>
        <item x="2287"/>
        <item x="2288"/>
        <item x="228"/>
        <item x="2289"/>
        <item x="2290"/>
        <item x="2291"/>
        <item x="2292"/>
        <item x="2293"/>
        <item x="2294"/>
        <item x="2295"/>
        <item x="2296"/>
        <item x="2297"/>
        <item x="2298"/>
        <item x="22"/>
        <item x="229"/>
        <item x="2299"/>
        <item x="2300"/>
        <item x="2301"/>
        <item x="2302"/>
        <item x="2303"/>
        <item x="2304"/>
        <item x="2305"/>
        <item x="2306"/>
        <item x="2307"/>
        <item x="2308"/>
        <item x="230"/>
        <item x="2309"/>
        <item x="2310"/>
        <item x="2311"/>
        <item x="2312"/>
        <item x="2313"/>
        <item x="2314"/>
        <item x="2315"/>
        <item x="2316"/>
        <item x="2317"/>
        <item x="2318"/>
        <item x="231"/>
        <item x="2319"/>
        <item x="2320"/>
        <item x="2321"/>
        <item x="2322"/>
        <item x="2323"/>
        <item x="2324"/>
        <item x="2325"/>
        <item x="2326"/>
        <item x="2327"/>
        <item x="2328"/>
        <item x="232"/>
        <item x="2329"/>
        <item x="2330"/>
        <item x="2331"/>
        <item x="2332"/>
        <item x="2333"/>
        <item x="2334"/>
        <item x="233"/>
        <item x="234"/>
        <item x="235"/>
        <item x="236"/>
        <item x="237"/>
        <item x="238"/>
        <item x="23"/>
        <item x="239"/>
        <item x="240"/>
        <item x="241"/>
        <item x="242"/>
        <item x="243"/>
        <item x="244"/>
        <item x="245"/>
        <item x="246"/>
        <item x="247"/>
        <item x="248"/>
        <item x="24"/>
        <item x="249"/>
        <item x="250"/>
        <item x="251"/>
        <item x="252"/>
        <item x="253"/>
        <item x="254"/>
        <item x="255"/>
        <item x="256"/>
        <item x="257"/>
        <item x="258"/>
        <item x="25"/>
        <item x="259"/>
        <item x="260"/>
        <item x="261"/>
        <item x="262"/>
        <item x="263"/>
        <item x="264"/>
        <item x="265"/>
        <item x="266"/>
        <item x="267"/>
        <item x="268"/>
        <item x="26"/>
        <item x="269"/>
        <item x="270"/>
        <item x="271"/>
        <item x="272"/>
        <item x="273"/>
        <item x="274"/>
        <item x="275"/>
        <item x="276"/>
        <item x="277"/>
        <item x="278"/>
        <item x="27"/>
        <item x="279"/>
        <item x="280"/>
        <item x="281"/>
        <item x="282"/>
        <item x="283"/>
        <item x="284"/>
        <item x="285"/>
        <item x="286"/>
        <item x="287"/>
        <item x="288"/>
        <item x="28"/>
        <item x="289"/>
        <item x="290"/>
        <item x="291"/>
        <item x="292"/>
        <item x="293"/>
        <item x="294"/>
        <item x="295"/>
        <item x="296"/>
        <item x="297"/>
        <item x="298"/>
        <item x="2"/>
        <item x="29"/>
        <item x="299"/>
        <item x="300"/>
        <item x="301"/>
        <item x="302"/>
        <item x="303"/>
        <item x="304"/>
        <item x="305"/>
        <item x="306"/>
        <item x="307"/>
        <item x="308"/>
        <item x="30"/>
        <item x="309"/>
        <item x="310"/>
        <item x="311"/>
        <item x="312"/>
        <item x="313"/>
        <item x="314"/>
        <item x="315"/>
        <item x="316"/>
        <item x="317"/>
        <item x="318"/>
        <item x="31"/>
        <item x="319"/>
        <item x="320"/>
        <item x="321"/>
        <item x="322"/>
        <item x="323"/>
        <item x="324"/>
        <item x="325"/>
        <item x="326"/>
        <item x="327"/>
        <item x="328"/>
        <item x="32"/>
        <item x="329"/>
        <item x="330"/>
        <item x="331"/>
        <item x="332"/>
        <item x="333"/>
        <item x="334"/>
        <item x="335"/>
        <item x="336"/>
        <item x="337"/>
        <item x="338"/>
        <item x="33"/>
        <item x="339"/>
        <item x="340"/>
        <item x="341"/>
        <item x="342"/>
        <item x="343"/>
        <item x="344"/>
        <item x="345"/>
        <item x="346"/>
        <item x="347"/>
        <item x="348"/>
        <item x="34"/>
        <item x="349"/>
        <item x="350"/>
        <item x="351"/>
        <item x="352"/>
        <item x="353"/>
        <item x="354"/>
        <item x="355"/>
        <item x="356"/>
        <item x="357"/>
        <item x="358"/>
        <item x="35"/>
        <item x="359"/>
        <item x="360"/>
        <item x="361"/>
        <item x="362"/>
        <item x="363"/>
        <item x="364"/>
        <item x="365"/>
        <item x="366"/>
        <item x="367"/>
        <item x="368"/>
        <item x="36"/>
        <item x="369"/>
        <item x="370"/>
        <item x="371"/>
        <item x="372"/>
        <item x="373"/>
        <item x="374"/>
        <item x="375"/>
        <item x="376"/>
        <item x="377"/>
        <item x="378"/>
        <item x="37"/>
        <item x="379"/>
        <item x="380"/>
        <item x="381"/>
        <item x="382"/>
        <item x="383"/>
        <item x="384"/>
        <item x="385"/>
        <item x="386"/>
        <item x="387"/>
        <item x="388"/>
        <item x="38"/>
        <item x="389"/>
        <item x="390"/>
        <item x="391"/>
        <item x="392"/>
        <item x="393"/>
        <item x="394"/>
        <item x="395"/>
        <item x="396"/>
        <item x="397"/>
        <item x="398"/>
        <item x="3"/>
        <item x="39"/>
        <item x="399"/>
        <item x="400"/>
        <item x="401"/>
        <item x="402"/>
        <item x="403"/>
        <item x="404"/>
        <item x="405"/>
        <item x="406"/>
        <item x="407"/>
        <item x="408"/>
        <item x="40"/>
        <item x="409"/>
        <item x="410"/>
        <item x="411"/>
        <item x="412"/>
        <item x="413"/>
        <item x="414"/>
        <item x="415"/>
        <item x="416"/>
        <item x="417"/>
        <item x="418"/>
        <item x="41"/>
        <item x="419"/>
        <item x="420"/>
        <item x="421"/>
        <item x="422"/>
        <item x="423"/>
        <item x="424"/>
        <item x="425"/>
        <item x="426"/>
        <item x="427"/>
        <item x="428"/>
        <item x="42"/>
        <item x="429"/>
        <item x="430"/>
        <item x="431"/>
        <item x="432"/>
        <item x="433"/>
        <item x="434"/>
        <item x="435"/>
        <item x="436"/>
        <item x="437"/>
        <item x="438"/>
        <item x="43"/>
        <item x="439"/>
        <item x="440"/>
        <item x="441"/>
        <item x="442"/>
        <item x="443"/>
        <item x="444"/>
        <item x="445"/>
        <item x="446"/>
        <item x="447"/>
        <item x="448"/>
        <item x="44"/>
        <item x="449"/>
        <item x="450"/>
        <item x="451"/>
        <item x="452"/>
        <item x="453"/>
        <item x="454"/>
        <item x="455"/>
        <item x="456"/>
        <item x="457"/>
        <item x="458"/>
        <item x="45"/>
        <item x="459"/>
        <item x="460"/>
        <item x="461"/>
        <item x="462"/>
        <item x="463"/>
        <item x="464"/>
        <item x="465"/>
        <item x="466"/>
        <item x="467"/>
        <item x="468"/>
        <item x="46"/>
        <item x="469"/>
        <item x="470"/>
        <item x="471"/>
        <item x="472"/>
        <item x="473"/>
        <item x="474"/>
        <item x="475"/>
        <item x="476"/>
        <item x="477"/>
        <item x="478"/>
        <item x="47"/>
        <item x="479"/>
        <item x="480"/>
        <item x="481"/>
        <item x="482"/>
        <item x="483"/>
        <item x="484"/>
        <item x="485"/>
        <item x="486"/>
        <item x="487"/>
        <item x="488"/>
        <item x="48"/>
        <item x="489"/>
        <item x="490"/>
        <item x="491"/>
        <item x="492"/>
        <item x="493"/>
        <item x="494"/>
        <item x="495"/>
        <item x="496"/>
        <item x="497"/>
        <item x="498"/>
        <item x="4"/>
        <item x="49"/>
        <item x="499"/>
        <item x="500"/>
        <item x="501"/>
        <item x="502"/>
        <item x="503"/>
        <item x="504"/>
        <item x="505"/>
        <item x="506"/>
        <item x="507"/>
        <item x="508"/>
        <item x="50"/>
        <item x="509"/>
        <item x="510"/>
        <item x="511"/>
        <item x="512"/>
        <item x="513"/>
        <item x="514"/>
        <item x="515"/>
        <item x="516"/>
        <item x="517"/>
        <item x="518"/>
        <item x="51"/>
        <item x="519"/>
        <item x="520"/>
        <item x="521"/>
        <item x="522"/>
        <item x="523"/>
        <item x="524"/>
        <item x="525"/>
        <item x="526"/>
        <item x="527"/>
        <item x="528"/>
        <item x="52"/>
        <item x="529"/>
        <item x="530"/>
        <item x="531"/>
        <item x="532"/>
        <item x="533"/>
        <item x="534"/>
        <item x="535"/>
        <item x="536"/>
        <item x="537"/>
        <item x="538"/>
        <item x="53"/>
        <item x="539"/>
        <item x="540"/>
        <item x="541"/>
        <item x="542"/>
        <item x="543"/>
        <item x="544"/>
        <item x="545"/>
        <item x="546"/>
        <item x="547"/>
        <item x="548"/>
        <item x="54"/>
        <item x="549"/>
        <item x="550"/>
        <item x="551"/>
        <item x="552"/>
        <item x="553"/>
        <item x="554"/>
        <item x="555"/>
        <item x="556"/>
        <item x="557"/>
        <item x="558"/>
        <item x="55"/>
        <item x="559"/>
        <item x="560"/>
        <item x="561"/>
        <item x="562"/>
        <item x="563"/>
        <item x="564"/>
        <item x="565"/>
        <item x="566"/>
        <item x="567"/>
        <item x="568"/>
        <item x="56"/>
        <item x="569"/>
        <item x="570"/>
        <item x="571"/>
        <item x="572"/>
        <item x="573"/>
        <item x="574"/>
        <item x="575"/>
        <item x="576"/>
        <item x="577"/>
        <item x="578"/>
        <item x="57"/>
        <item x="579"/>
        <item x="580"/>
        <item x="581"/>
        <item x="582"/>
        <item x="583"/>
        <item x="584"/>
        <item x="585"/>
        <item x="586"/>
        <item x="587"/>
        <item x="588"/>
        <item x="58"/>
        <item x="589"/>
        <item x="590"/>
        <item x="591"/>
        <item x="592"/>
        <item x="593"/>
        <item x="594"/>
        <item x="595"/>
        <item x="596"/>
        <item x="597"/>
        <item x="598"/>
        <item x="5"/>
        <item x="59"/>
        <item x="599"/>
        <item x="600"/>
        <item x="601"/>
        <item x="602"/>
        <item x="603"/>
        <item x="604"/>
        <item x="605"/>
        <item x="606"/>
        <item x="607"/>
        <item x="608"/>
        <item x="60"/>
        <item x="609"/>
        <item x="610"/>
        <item x="611"/>
        <item x="612"/>
        <item x="613"/>
        <item x="614"/>
        <item x="615"/>
        <item x="616"/>
        <item x="617"/>
        <item x="618"/>
        <item x="61"/>
        <item x="619"/>
        <item x="620"/>
        <item x="621"/>
        <item x="622"/>
        <item x="623"/>
        <item x="624"/>
        <item x="625"/>
        <item x="626"/>
        <item x="627"/>
        <item x="628"/>
        <item x="62"/>
        <item x="629"/>
        <item x="630"/>
        <item x="631"/>
        <item x="632"/>
        <item x="633"/>
        <item x="634"/>
        <item x="635"/>
        <item x="636"/>
        <item x="637"/>
        <item x="638"/>
        <item x="63"/>
        <item x="639"/>
        <item x="640"/>
        <item x="641"/>
        <item x="642"/>
        <item x="643"/>
        <item x="644"/>
        <item x="645"/>
        <item x="646"/>
        <item x="647"/>
        <item x="648"/>
        <item x="64"/>
        <item x="649"/>
        <item x="650"/>
        <item x="651"/>
        <item x="652"/>
        <item x="653"/>
        <item x="654"/>
        <item x="655"/>
        <item x="656"/>
        <item x="657"/>
        <item x="658"/>
        <item x="65"/>
        <item x="659"/>
        <item x="660"/>
        <item x="661"/>
        <item x="662"/>
        <item x="663"/>
        <item x="664"/>
        <item x="665"/>
        <item x="666"/>
        <item x="667"/>
        <item x="668"/>
        <item x="66"/>
        <item x="669"/>
        <item x="670"/>
        <item x="671"/>
        <item x="672"/>
        <item x="673"/>
        <item x="674"/>
        <item x="675"/>
        <item x="676"/>
        <item x="677"/>
        <item x="678"/>
        <item x="67"/>
        <item x="679"/>
        <item x="680"/>
        <item x="681"/>
        <item x="682"/>
        <item x="683"/>
        <item x="684"/>
        <item x="685"/>
        <item x="686"/>
        <item x="687"/>
        <item x="688"/>
        <item x="68"/>
        <item x="689"/>
        <item x="690"/>
        <item x="691"/>
        <item x="692"/>
        <item x="693"/>
        <item x="694"/>
        <item x="695"/>
        <item x="696"/>
        <item x="697"/>
        <item x="698"/>
        <item x="6"/>
        <item x="69"/>
        <item x="699"/>
        <item x="700"/>
        <item x="701"/>
        <item x="702"/>
        <item x="703"/>
        <item x="704"/>
        <item x="705"/>
        <item x="706"/>
        <item x="707"/>
        <item x="708"/>
        <item x="70"/>
        <item x="709"/>
        <item x="710"/>
        <item x="711"/>
        <item x="712"/>
        <item x="713"/>
        <item x="714"/>
        <item x="715"/>
        <item x="716"/>
        <item x="717"/>
        <item x="718"/>
        <item x="71"/>
        <item x="719"/>
        <item x="720"/>
        <item x="721"/>
        <item x="722"/>
        <item x="723"/>
        <item x="724"/>
        <item x="725"/>
        <item x="726"/>
        <item x="727"/>
        <item x="728"/>
        <item x="72"/>
        <item x="729"/>
        <item x="730"/>
        <item x="731"/>
        <item x="732"/>
        <item x="733"/>
        <item x="734"/>
        <item x="735"/>
        <item x="736"/>
        <item x="737"/>
        <item x="738"/>
        <item x="73"/>
        <item x="739"/>
        <item x="740"/>
        <item x="741"/>
        <item x="742"/>
        <item x="743"/>
        <item x="744"/>
        <item x="745"/>
        <item x="746"/>
        <item x="747"/>
        <item x="748"/>
        <item x="74"/>
        <item x="749"/>
        <item x="750"/>
        <item x="751"/>
        <item x="752"/>
        <item x="753"/>
        <item x="754"/>
        <item x="755"/>
        <item x="756"/>
        <item x="757"/>
        <item x="758"/>
        <item x="75"/>
        <item x="759"/>
        <item x="760"/>
        <item x="761"/>
        <item x="762"/>
        <item x="763"/>
        <item x="764"/>
        <item x="765"/>
        <item x="766"/>
        <item x="767"/>
        <item x="768"/>
        <item x="76"/>
        <item x="769"/>
        <item x="770"/>
        <item x="771"/>
        <item x="772"/>
        <item x="773"/>
        <item x="774"/>
        <item x="775"/>
        <item x="776"/>
        <item x="777"/>
        <item x="778"/>
        <item x="77"/>
        <item x="779"/>
        <item x="780"/>
        <item x="781"/>
        <item x="782"/>
        <item x="783"/>
        <item x="784"/>
        <item x="785"/>
        <item x="786"/>
        <item x="787"/>
        <item x="788"/>
        <item x="78"/>
        <item x="789"/>
        <item x="790"/>
        <item x="791"/>
        <item x="792"/>
        <item x="793"/>
        <item x="794"/>
        <item x="795"/>
        <item x="796"/>
        <item x="797"/>
        <item x="798"/>
        <item x="7"/>
        <item x="79"/>
        <item x="799"/>
        <item x="800"/>
        <item x="801"/>
        <item x="802"/>
        <item x="803"/>
        <item x="804"/>
        <item x="805"/>
        <item x="806"/>
        <item x="807"/>
        <item x="808"/>
        <item x="80"/>
        <item x="809"/>
        <item x="810"/>
        <item x="811"/>
        <item x="812"/>
        <item x="813"/>
        <item x="814"/>
        <item x="815"/>
        <item x="816"/>
        <item x="817"/>
        <item x="818"/>
        <item x="81"/>
        <item x="819"/>
        <item x="820"/>
        <item x="821"/>
        <item x="822"/>
        <item x="823"/>
        <item x="824"/>
        <item x="825"/>
        <item x="826"/>
        <item x="827"/>
        <item x="828"/>
        <item x="82"/>
        <item x="829"/>
        <item x="830"/>
        <item x="831"/>
        <item x="832"/>
        <item x="833"/>
        <item x="834"/>
        <item x="835"/>
        <item x="836"/>
        <item x="837"/>
        <item x="838"/>
        <item x="83"/>
        <item x="839"/>
        <item x="840"/>
        <item x="841"/>
        <item x="842"/>
        <item x="843"/>
        <item x="844"/>
        <item x="845"/>
        <item x="846"/>
        <item x="847"/>
        <item x="848"/>
        <item x="84"/>
        <item x="849"/>
        <item x="850"/>
        <item x="851"/>
        <item x="852"/>
        <item x="853"/>
        <item x="854"/>
        <item x="855"/>
        <item x="856"/>
        <item x="857"/>
        <item x="858"/>
        <item x="85"/>
        <item x="859"/>
        <item x="860"/>
        <item x="861"/>
        <item x="862"/>
        <item x="863"/>
        <item x="864"/>
        <item x="865"/>
        <item x="866"/>
        <item x="867"/>
        <item x="868"/>
        <item x="86"/>
        <item x="869"/>
        <item x="870"/>
        <item x="871"/>
        <item x="872"/>
        <item x="873"/>
        <item x="874"/>
        <item x="875"/>
        <item x="876"/>
        <item x="877"/>
        <item x="878"/>
        <item x="87"/>
        <item x="879"/>
        <item x="880"/>
        <item x="881"/>
        <item x="882"/>
        <item x="883"/>
        <item x="884"/>
        <item x="885"/>
        <item x="886"/>
        <item x="887"/>
        <item x="888"/>
        <item x="88"/>
        <item x="889"/>
        <item x="890"/>
        <item x="891"/>
        <item x="892"/>
        <item x="893"/>
        <item x="894"/>
        <item x="895"/>
        <item x="896"/>
        <item x="897"/>
        <item x="898"/>
        <item x="8"/>
        <item x="89"/>
        <item x="899"/>
        <item x="900"/>
        <item x="901"/>
        <item x="902"/>
        <item x="903"/>
        <item x="904"/>
        <item x="905"/>
        <item x="906"/>
        <item x="907"/>
        <item x="908"/>
        <item x="90"/>
        <item x="909"/>
        <item x="910"/>
        <item x="911"/>
        <item x="912"/>
        <item x="913"/>
        <item x="914"/>
        <item x="915"/>
        <item x="916"/>
        <item x="917"/>
        <item x="918"/>
        <item x="91"/>
        <item x="919"/>
        <item x="920"/>
        <item x="921"/>
        <item x="922"/>
        <item x="923"/>
        <item x="924"/>
        <item x="925"/>
        <item x="926"/>
        <item x="927"/>
        <item x="928"/>
        <item x="92"/>
        <item x="929"/>
        <item x="930"/>
        <item x="931"/>
        <item x="932"/>
        <item x="933"/>
        <item x="934"/>
        <item x="935"/>
        <item x="936"/>
        <item x="937"/>
        <item x="938"/>
        <item x="93"/>
        <item x="939"/>
        <item x="940"/>
        <item x="941"/>
        <item x="942"/>
        <item x="943"/>
        <item x="944"/>
        <item x="945"/>
        <item x="946"/>
        <item x="947"/>
        <item x="948"/>
        <item x="94"/>
        <item x="949"/>
        <item x="950"/>
        <item x="951"/>
        <item x="952"/>
        <item x="953"/>
        <item x="954"/>
        <item x="955"/>
        <item x="956"/>
        <item x="957"/>
        <item x="958"/>
        <item x="95"/>
        <item x="959"/>
        <item x="960"/>
        <item x="961"/>
        <item x="962"/>
        <item x="963"/>
        <item x="964"/>
        <item x="965"/>
        <item x="966"/>
        <item x="967"/>
        <item x="968"/>
        <item x="96"/>
        <item x="969"/>
        <item x="970"/>
        <item x="971"/>
        <item x="972"/>
        <item x="973"/>
        <item x="974"/>
        <item x="975"/>
        <item x="976"/>
        <item x="977"/>
        <item x="978"/>
        <item x="97"/>
        <item x="979"/>
        <item x="980"/>
        <item x="981"/>
        <item x="982"/>
        <item x="983"/>
        <item x="984"/>
        <item x="985"/>
        <item x="986"/>
        <item x="987"/>
        <item x="988"/>
        <item x="98"/>
        <item x="989"/>
        <item x="990"/>
        <item x="991"/>
        <item x="992"/>
        <item x="993"/>
        <item x="994"/>
        <item x="995"/>
        <item x="996"/>
        <item x="997"/>
        <item x="99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1"/>
        <item x="3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>
      <x v="2"/>
    </i>
  </rowItems>
  <colFields count="1">
    <field x="9"/>
  </colFields>
  <colItems count="5">
    <i>
      <x/>
    </i>
    <i>
      <x v="1"/>
    </i>
    <i>
      <x v="2"/>
    </i>
    <i>
      <x v="3"/>
    </i>
    <i t="grand">
      <x/>
    </i>
  </colItems>
  <dataFields count="1">
    <dataField name="Sum of CHARGES" fld="12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2" cacheId="1" applyNumberFormats="0" applyBorderFormats="0" applyFontFormats="0" applyPatternFormats="0" applyAlignmentFormats="0" applyWidthHeightFormats="1" dataCaption="Values" updatedVersion="3" minRefreshableVersion="3" useAutoFormatting="1" createdVersion="3" indent="0" outline="1" outlineData="1" multipleFieldFilters="0">
  <location ref="A61:B110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2"/>
        <item x="35"/>
        <item x="44"/>
        <item x="31"/>
        <item x="45"/>
        <item x="40"/>
        <item x="6"/>
        <item x="21"/>
        <item x="34"/>
        <item x="42"/>
        <item x="3"/>
        <item x="4"/>
        <item x="24"/>
        <item x="38"/>
        <item x="27"/>
        <item x="18"/>
        <item x="32"/>
        <item x="33"/>
        <item x="37"/>
        <item x="36"/>
        <item x="26"/>
        <item x="19"/>
        <item x="9"/>
        <item x="1"/>
        <item x="17"/>
        <item x="28"/>
        <item x="20"/>
        <item x="30"/>
        <item x="29"/>
        <item x="14"/>
        <item x="2"/>
        <item x="16"/>
        <item x="0"/>
        <item x="23"/>
        <item x="25"/>
        <item x="11"/>
        <item x="13"/>
        <item x="8"/>
        <item x="5"/>
        <item x="12"/>
        <item x="15"/>
        <item x="10"/>
        <item x="7"/>
        <item x="46"/>
        <item t="default"/>
      </items>
    </pivotField>
    <pivotField dataField="1" numFmtId="169" showAll="0"/>
  </pivotFields>
  <rowFields count="1">
    <field x="1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Sum of CHARGES" fld="16" baseField="0" baseItem="0"/>
  </data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3" minRefreshableVersion="3" useAutoFormatting="1" createdVersion="3" indent="0" outline="1" outlineData="1" multipleFieldFilters="0" chartFormat="3">
  <location ref="A3:C53" firstHeaderRow="1" firstDataRow="2" firstDataCol="1"/>
  <pivotFields count="17"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axis="axisRow" showAll="0">
      <items count="49">
        <item x="41"/>
        <item x="39"/>
        <item x="43"/>
        <item x="47"/>
        <item x="22"/>
        <item x="35"/>
        <item x="44"/>
        <item x="31"/>
        <item x="45"/>
        <item x="40"/>
        <item x="6"/>
        <item x="21"/>
        <item x="34"/>
        <item x="42"/>
        <item x="3"/>
        <item x="4"/>
        <item x="24"/>
        <item x="38"/>
        <item x="27"/>
        <item x="18"/>
        <item x="32"/>
        <item x="33"/>
        <item x="37"/>
        <item x="36"/>
        <item x="26"/>
        <item x="19"/>
        <item x="9"/>
        <item x="1"/>
        <item x="17"/>
        <item x="28"/>
        <item x="20"/>
        <item x="30"/>
        <item x="29"/>
        <item x="14"/>
        <item x="2"/>
        <item x="16"/>
        <item x="0"/>
        <item x="23"/>
        <item x="25"/>
        <item x="11"/>
        <item x="13"/>
        <item x="8"/>
        <item x="5"/>
        <item x="12"/>
        <item x="15"/>
        <item x="10"/>
        <item x="7"/>
        <item x="46"/>
        <item t="default"/>
      </items>
    </pivotField>
    <pivotField numFmtId="169" showAll="0"/>
  </pivotFields>
  <rowFields count="1">
    <field x="15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MI" fld="2" baseField="0" baseItem="0"/>
    <dataField name="Sum of HBA1C" fld="3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336"/>
  <sheetViews>
    <sheetView workbookViewId="0"/>
  </sheetViews>
  <sheetFormatPr defaultColWidth="9" defaultRowHeight="15"/>
  <cols>
    <col min="1" max="1" width="15.5703125" customWidth="1"/>
    <col min="3" max="3" width="19" customWidth="1"/>
    <col min="4" max="4" width="21" customWidth="1"/>
    <col min="5" max="5" width="11.5703125" customWidth="1"/>
    <col min="6" max="6" width="11" customWidth="1"/>
  </cols>
  <sheetData>
    <row r="1" spans="1:4" s="1" customFormat="1" ht="18.95" customHeight="1">
      <c r="A1" s="22" t="s">
        <v>0</v>
      </c>
      <c r="B1" s="1" t="s">
        <v>1</v>
      </c>
      <c r="C1" s="1" t="s">
        <v>2</v>
      </c>
      <c r="D1" s="1" t="s">
        <v>3</v>
      </c>
    </row>
    <row r="2" spans="1:4" ht="15.75">
      <c r="A2" s="6" t="s">
        <v>4</v>
      </c>
      <c r="B2" t="s">
        <v>5</v>
      </c>
      <c r="C2" s="6" t="s">
        <v>6</v>
      </c>
      <c r="D2" t="s">
        <v>7</v>
      </c>
    </row>
    <row r="3" spans="1:4" ht="15.75">
      <c r="A3" s="6" t="s">
        <v>8</v>
      </c>
      <c r="B3" t="s">
        <v>9</v>
      </c>
      <c r="C3" s="6" t="s">
        <v>10</v>
      </c>
      <c r="D3" t="s">
        <v>11</v>
      </c>
    </row>
    <row r="4" spans="1:4" ht="15.75">
      <c r="A4" s="6" t="s">
        <v>12</v>
      </c>
      <c r="B4" t="s">
        <v>9</v>
      </c>
      <c r="C4" s="6" t="s">
        <v>13</v>
      </c>
      <c r="D4" t="s">
        <v>14</v>
      </c>
    </row>
    <row r="5" spans="1:4" ht="15.75">
      <c r="A5" s="6" t="s">
        <v>15</v>
      </c>
      <c r="B5" t="s">
        <v>5</v>
      </c>
      <c r="C5" s="6" t="s">
        <v>16</v>
      </c>
      <c r="D5" t="s">
        <v>17</v>
      </c>
    </row>
    <row r="6" spans="1:4" ht="15.75">
      <c r="A6" s="6" t="s">
        <v>18</v>
      </c>
      <c r="B6" t="s">
        <v>5</v>
      </c>
      <c r="C6" s="6" t="s">
        <v>19</v>
      </c>
      <c r="D6" t="s">
        <v>20</v>
      </c>
    </row>
    <row r="7" spans="1:4" ht="15.75">
      <c r="A7" s="6" t="s">
        <v>21</v>
      </c>
      <c r="B7" t="s">
        <v>9</v>
      </c>
      <c r="C7" s="6" t="s">
        <v>22</v>
      </c>
      <c r="D7" t="s">
        <v>23</v>
      </c>
    </row>
    <row r="8" spans="1:4" ht="15.75">
      <c r="A8" s="6" t="s">
        <v>24</v>
      </c>
      <c r="B8" t="s">
        <v>9</v>
      </c>
      <c r="C8" s="6" t="s">
        <v>25</v>
      </c>
      <c r="D8" t="s">
        <v>26</v>
      </c>
    </row>
    <row r="9" spans="1:4" ht="15.75">
      <c r="A9" s="6" t="s">
        <v>27</v>
      </c>
      <c r="B9" t="s">
        <v>9</v>
      </c>
      <c r="C9" s="6" t="s">
        <v>28</v>
      </c>
      <c r="D9" t="s">
        <v>29</v>
      </c>
    </row>
    <row r="10" spans="1:4" ht="15.75">
      <c r="A10" s="6" t="s">
        <v>30</v>
      </c>
      <c r="B10" t="s">
        <v>9</v>
      </c>
      <c r="C10" s="6" t="s">
        <v>31</v>
      </c>
      <c r="D10" t="s">
        <v>32</v>
      </c>
    </row>
    <row r="11" spans="1:4" ht="15.75">
      <c r="A11" s="6" t="s">
        <v>33</v>
      </c>
      <c r="B11" t="s">
        <v>5</v>
      </c>
      <c r="C11" s="6" t="s">
        <v>34</v>
      </c>
      <c r="D11" t="s">
        <v>35</v>
      </c>
    </row>
    <row r="12" spans="1:4" ht="15.75">
      <c r="A12" s="6" t="s">
        <v>36</v>
      </c>
      <c r="B12" t="s">
        <v>5</v>
      </c>
      <c r="C12" s="6" t="s">
        <v>37</v>
      </c>
      <c r="D12" t="s">
        <v>38</v>
      </c>
    </row>
    <row r="13" spans="1:4" ht="15.75">
      <c r="A13" s="6" t="s">
        <v>39</v>
      </c>
      <c r="B13" t="s">
        <v>9</v>
      </c>
      <c r="C13" s="6" t="s">
        <v>40</v>
      </c>
      <c r="D13" t="s">
        <v>41</v>
      </c>
    </row>
    <row r="14" spans="1:4" ht="15.75">
      <c r="A14" s="6" t="s">
        <v>42</v>
      </c>
      <c r="B14" t="s">
        <v>9</v>
      </c>
      <c r="C14" s="6" t="s">
        <v>43</v>
      </c>
      <c r="D14" t="s">
        <v>44</v>
      </c>
    </row>
    <row r="15" spans="1:4" ht="15.75">
      <c r="A15" s="6" t="s">
        <v>45</v>
      </c>
      <c r="B15" t="s">
        <v>9</v>
      </c>
      <c r="C15" s="6" t="s">
        <v>46</v>
      </c>
      <c r="D15" t="s">
        <v>47</v>
      </c>
    </row>
    <row r="16" spans="1:4" ht="15.75">
      <c r="A16" s="6" t="s">
        <v>48</v>
      </c>
      <c r="B16" t="s">
        <v>5</v>
      </c>
      <c r="C16" s="6" t="s">
        <v>49</v>
      </c>
      <c r="D16" t="s">
        <v>50</v>
      </c>
    </row>
    <row r="17" spans="1:4" ht="15.75">
      <c r="A17" s="6" t="s">
        <v>51</v>
      </c>
      <c r="B17" t="s">
        <v>9</v>
      </c>
      <c r="C17" s="6" t="s">
        <v>52</v>
      </c>
      <c r="D17" t="s">
        <v>53</v>
      </c>
    </row>
    <row r="18" spans="1:4" ht="15.75">
      <c r="A18" s="6" t="s">
        <v>54</v>
      </c>
      <c r="B18" t="s">
        <v>5</v>
      </c>
      <c r="C18" s="6" t="s">
        <v>55</v>
      </c>
      <c r="D18" t="s">
        <v>56</v>
      </c>
    </row>
    <row r="19" spans="1:4" ht="15.75">
      <c r="A19" s="6" t="s">
        <v>57</v>
      </c>
      <c r="B19" t="s">
        <v>5</v>
      </c>
      <c r="C19" s="6" t="s">
        <v>58</v>
      </c>
      <c r="D19" t="s">
        <v>59</v>
      </c>
    </row>
    <row r="20" spans="1:4" ht="15.75">
      <c r="A20" s="6" t="s">
        <v>60</v>
      </c>
      <c r="B20" t="s">
        <v>9</v>
      </c>
      <c r="C20" s="6" t="s">
        <v>61</v>
      </c>
      <c r="D20" t="s">
        <v>62</v>
      </c>
    </row>
    <row r="21" spans="1:4" ht="15.75">
      <c r="A21" s="6" t="s">
        <v>63</v>
      </c>
      <c r="B21" t="s">
        <v>9</v>
      </c>
      <c r="C21" s="6" t="s">
        <v>64</v>
      </c>
      <c r="D21" t="s">
        <v>65</v>
      </c>
    </row>
    <row r="22" spans="1:4" ht="15.75">
      <c r="A22" s="6" t="s">
        <v>66</v>
      </c>
      <c r="B22" t="s">
        <v>9</v>
      </c>
      <c r="C22" s="6" t="s">
        <v>67</v>
      </c>
      <c r="D22" t="s">
        <v>68</v>
      </c>
    </row>
    <row r="23" spans="1:4" ht="15.75">
      <c r="A23" s="6" t="s">
        <v>69</v>
      </c>
      <c r="B23" t="s">
        <v>5</v>
      </c>
      <c r="C23" s="6" t="s">
        <v>70</v>
      </c>
      <c r="D23" t="s">
        <v>71</v>
      </c>
    </row>
    <row r="24" spans="1:4" ht="15.75">
      <c r="A24" s="6" t="s">
        <v>72</v>
      </c>
      <c r="B24" t="s">
        <v>5</v>
      </c>
      <c r="C24" s="6" t="s">
        <v>73</v>
      </c>
      <c r="D24" t="s">
        <v>74</v>
      </c>
    </row>
    <row r="25" spans="1:4" ht="15.75">
      <c r="A25" s="6" t="s">
        <v>75</v>
      </c>
      <c r="B25" t="s">
        <v>9</v>
      </c>
      <c r="C25" s="6" t="s">
        <v>76</v>
      </c>
      <c r="D25" t="s">
        <v>77</v>
      </c>
    </row>
    <row r="26" spans="1:4" ht="15.75">
      <c r="A26" s="6" t="s">
        <v>78</v>
      </c>
      <c r="B26" t="s">
        <v>9</v>
      </c>
      <c r="C26" s="6" t="s">
        <v>79</v>
      </c>
      <c r="D26" t="s">
        <v>80</v>
      </c>
    </row>
    <row r="27" spans="1:4" ht="15.75">
      <c r="A27" s="6" t="s">
        <v>81</v>
      </c>
      <c r="B27" t="s">
        <v>9</v>
      </c>
      <c r="C27" s="6" t="s">
        <v>82</v>
      </c>
      <c r="D27" t="s">
        <v>83</v>
      </c>
    </row>
    <row r="28" spans="1:4" ht="15.75">
      <c r="A28" s="6" t="s">
        <v>84</v>
      </c>
      <c r="B28" t="s">
        <v>9</v>
      </c>
      <c r="C28" s="6" t="s">
        <v>85</v>
      </c>
      <c r="D28" t="s">
        <v>86</v>
      </c>
    </row>
    <row r="29" spans="1:4" ht="15.75">
      <c r="A29" s="6" t="s">
        <v>87</v>
      </c>
      <c r="B29" t="s">
        <v>5</v>
      </c>
      <c r="C29" s="6" t="s">
        <v>88</v>
      </c>
      <c r="D29" t="s">
        <v>89</v>
      </c>
    </row>
    <row r="30" spans="1:4" ht="15.75">
      <c r="A30" s="6" t="s">
        <v>90</v>
      </c>
      <c r="B30" t="s">
        <v>9</v>
      </c>
      <c r="C30" s="6" t="s">
        <v>91</v>
      </c>
      <c r="D30" t="s">
        <v>29</v>
      </c>
    </row>
    <row r="31" spans="1:4" ht="15.75">
      <c r="A31" s="6" t="s">
        <v>92</v>
      </c>
      <c r="B31" t="s">
        <v>5</v>
      </c>
      <c r="C31" s="6" t="s">
        <v>93</v>
      </c>
      <c r="D31" t="s">
        <v>94</v>
      </c>
    </row>
    <row r="32" spans="1:4" ht="15.75">
      <c r="A32" s="6" t="s">
        <v>95</v>
      </c>
      <c r="B32" t="s">
        <v>5</v>
      </c>
      <c r="C32" s="6" t="s">
        <v>96</v>
      </c>
      <c r="D32" t="s">
        <v>97</v>
      </c>
    </row>
    <row r="33" spans="1:4" ht="15.75">
      <c r="A33" s="6" t="s">
        <v>98</v>
      </c>
      <c r="B33" t="s">
        <v>9</v>
      </c>
      <c r="C33" s="6" t="s">
        <v>99</v>
      </c>
      <c r="D33" t="s">
        <v>100</v>
      </c>
    </row>
    <row r="34" spans="1:4" ht="15.75">
      <c r="A34" s="6" t="s">
        <v>101</v>
      </c>
      <c r="B34" t="s">
        <v>9</v>
      </c>
      <c r="C34" s="6" t="s">
        <v>102</v>
      </c>
      <c r="D34" t="s">
        <v>103</v>
      </c>
    </row>
    <row r="35" spans="1:4" ht="15.75">
      <c r="A35" s="6" t="s">
        <v>104</v>
      </c>
      <c r="B35" t="s">
        <v>5</v>
      </c>
      <c r="C35" s="6" t="s">
        <v>105</v>
      </c>
      <c r="D35" t="s">
        <v>106</v>
      </c>
    </row>
    <row r="36" spans="1:4" ht="15.75">
      <c r="A36" s="6" t="s">
        <v>107</v>
      </c>
      <c r="B36" t="s">
        <v>5</v>
      </c>
      <c r="C36" s="6" t="s">
        <v>108</v>
      </c>
      <c r="D36" t="s">
        <v>109</v>
      </c>
    </row>
    <row r="37" spans="1:4" ht="15.75">
      <c r="A37" s="6" t="s">
        <v>110</v>
      </c>
      <c r="B37" t="s">
        <v>9</v>
      </c>
      <c r="C37" s="6" t="s">
        <v>111</v>
      </c>
      <c r="D37" t="s">
        <v>112</v>
      </c>
    </row>
    <row r="38" spans="1:4" ht="15.75">
      <c r="A38" s="6" t="s">
        <v>113</v>
      </c>
      <c r="B38" t="s">
        <v>9</v>
      </c>
      <c r="C38" s="6" t="s">
        <v>114</v>
      </c>
      <c r="D38" t="s">
        <v>115</v>
      </c>
    </row>
    <row r="39" spans="1:4" ht="15.75">
      <c r="A39" s="6" t="s">
        <v>116</v>
      </c>
      <c r="B39" t="s">
        <v>5</v>
      </c>
      <c r="C39" s="6" t="s">
        <v>117</v>
      </c>
      <c r="D39" t="s">
        <v>118</v>
      </c>
    </row>
    <row r="40" spans="1:4" ht="15.75">
      <c r="A40" s="6" t="s">
        <v>119</v>
      </c>
      <c r="B40" t="s">
        <v>5</v>
      </c>
      <c r="C40" s="6" t="s">
        <v>120</v>
      </c>
      <c r="D40" t="s">
        <v>121</v>
      </c>
    </row>
    <row r="41" spans="1:4" ht="15.75">
      <c r="A41" s="6" t="s">
        <v>122</v>
      </c>
      <c r="B41" t="s">
        <v>9</v>
      </c>
      <c r="C41" s="6" t="s">
        <v>123</v>
      </c>
      <c r="D41" t="s">
        <v>124</v>
      </c>
    </row>
    <row r="42" spans="1:4" ht="15.75">
      <c r="A42" s="6" t="s">
        <v>125</v>
      </c>
      <c r="B42" t="s">
        <v>9</v>
      </c>
      <c r="C42" s="6" t="s">
        <v>126</v>
      </c>
      <c r="D42" t="s">
        <v>127</v>
      </c>
    </row>
    <row r="43" spans="1:4" ht="15.75">
      <c r="A43" s="6" t="s">
        <v>128</v>
      </c>
      <c r="B43" t="s">
        <v>5</v>
      </c>
      <c r="C43" s="6" t="s">
        <v>129</v>
      </c>
      <c r="D43" t="s">
        <v>130</v>
      </c>
    </row>
    <row r="44" spans="1:4" ht="15.75">
      <c r="A44" s="6" t="s">
        <v>131</v>
      </c>
      <c r="B44" t="s">
        <v>5</v>
      </c>
      <c r="C44" s="6" t="s">
        <v>132</v>
      </c>
      <c r="D44" t="s">
        <v>74</v>
      </c>
    </row>
    <row r="45" spans="1:4" ht="15.75">
      <c r="A45" s="6" t="s">
        <v>133</v>
      </c>
      <c r="B45" t="s">
        <v>9</v>
      </c>
      <c r="C45" s="6" t="s">
        <v>134</v>
      </c>
      <c r="D45" t="s">
        <v>135</v>
      </c>
    </row>
    <row r="46" spans="1:4" ht="15.75">
      <c r="A46" s="6" t="s">
        <v>136</v>
      </c>
      <c r="B46" t="s">
        <v>9</v>
      </c>
      <c r="C46" s="6" t="s">
        <v>137</v>
      </c>
      <c r="D46" t="s">
        <v>138</v>
      </c>
    </row>
    <row r="47" spans="1:4" ht="15.75">
      <c r="A47" s="6" t="s">
        <v>139</v>
      </c>
      <c r="B47" t="s">
        <v>5</v>
      </c>
      <c r="C47" s="6" t="s">
        <v>140</v>
      </c>
      <c r="D47" t="s">
        <v>141</v>
      </c>
    </row>
    <row r="48" spans="1:4" ht="15.75">
      <c r="A48" s="6" t="s">
        <v>142</v>
      </c>
      <c r="B48" t="s">
        <v>9</v>
      </c>
      <c r="C48" s="6" t="s">
        <v>143</v>
      </c>
      <c r="D48" t="s">
        <v>144</v>
      </c>
    </row>
    <row r="49" spans="1:4" ht="15.75">
      <c r="A49" s="6" t="s">
        <v>145</v>
      </c>
      <c r="B49" t="s">
        <v>5</v>
      </c>
      <c r="C49" s="6" t="s">
        <v>129</v>
      </c>
      <c r="D49" t="s">
        <v>146</v>
      </c>
    </row>
    <row r="50" spans="1:4" ht="15.75">
      <c r="A50" s="6" t="s">
        <v>147</v>
      </c>
      <c r="B50" t="s">
        <v>9</v>
      </c>
      <c r="C50" s="6" t="s">
        <v>148</v>
      </c>
      <c r="D50" t="s">
        <v>149</v>
      </c>
    </row>
    <row r="51" spans="1:4" ht="15.75">
      <c r="A51" s="6" t="s">
        <v>150</v>
      </c>
      <c r="B51" t="s">
        <v>9</v>
      </c>
      <c r="C51" s="6" t="s">
        <v>151</v>
      </c>
      <c r="D51" t="s">
        <v>152</v>
      </c>
    </row>
    <row r="52" spans="1:4" ht="15.75">
      <c r="A52" s="6" t="s">
        <v>153</v>
      </c>
      <c r="B52" t="s">
        <v>9</v>
      </c>
      <c r="C52" s="6" t="s">
        <v>154</v>
      </c>
      <c r="D52" t="s">
        <v>155</v>
      </c>
    </row>
    <row r="53" spans="1:4" ht="15.75">
      <c r="A53" s="6" t="s">
        <v>156</v>
      </c>
      <c r="B53" t="s">
        <v>5</v>
      </c>
      <c r="C53" s="6" t="s">
        <v>157</v>
      </c>
      <c r="D53" t="s">
        <v>158</v>
      </c>
    </row>
    <row r="54" spans="1:4" ht="15.75">
      <c r="A54" s="6" t="s">
        <v>159</v>
      </c>
      <c r="B54" t="s">
        <v>9</v>
      </c>
      <c r="C54" s="6" t="s">
        <v>160</v>
      </c>
      <c r="D54" t="s">
        <v>41</v>
      </c>
    </row>
    <row r="55" spans="1:4" ht="15.75">
      <c r="A55" s="6" t="s">
        <v>161</v>
      </c>
      <c r="B55" t="s">
        <v>9</v>
      </c>
      <c r="C55" s="6" t="s">
        <v>162</v>
      </c>
      <c r="D55" t="s">
        <v>163</v>
      </c>
    </row>
    <row r="56" spans="1:4" ht="15.75">
      <c r="A56" s="6" t="s">
        <v>164</v>
      </c>
      <c r="B56" t="s">
        <v>5</v>
      </c>
      <c r="C56" s="6" t="s">
        <v>165</v>
      </c>
      <c r="D56" t="s">
        <v>166</v>
      </c>
    </row>
    <row r="57" spans="1:4" ht="15.75">
      <c r="A57" s="6" t="s">
        <v>167</v>
      </c>
      <c r="B57" t="s">
        <v>5</v>
      </c>
      <c r="C57" s="6" t="s">
        <v>168</v>
      </c>
      <c r="D57" t="s">
        <v>169</v>
      </c>
    </row>
    <row r="58" spans="1:4" ht="15.75">
      <c r="A58" s="6" t="s">
        <v>170</v>
      </c>
      <c r="B58" t="s">
        <v>9</v>
      </c>
      <c r="C58" s="6" t="s">
        <v>171</v>
      </c>
      <c r="D58" t="s">
        <v>172</v>
      </c>
    </row>
    <row r="59" spans="1:4" ht="15.75">
      <c r="A59" s="6" t="s">
        <v>173</v>
      </c>
      <c r="B59" t="s">
        <v>5</v>
      </c>
      <c r="C59" s="6" t="s">
        <v>174</v>
      </c>
      <c r="D59" t="s">
        <v>175</v>
      </c>
    </row>
    <row r="60" spans="1:4" ht="15.75">
      <c r="A60" s="6" t="s">
        <v>176</v>
      </c>
      <c r="B60" t="s">
        <v>9</v>
      </c>
      <c r="C60" s="6" t="s">
        <v>177</v>
      </c>
      <c r="D60" t="s">
        <v>178</v>
      </c>
    </row>
    <row r="61" spans="1:4" ht="15.75">
      <c r="A61" s="6" t="s">
        <v>179</v>
      </c>
      <c r="B61" t="s">
        <v>5</v>
      </c>
      <c r="C61" s="6" t="s">
        <v>180</v>
      </c>
      <c r="D61" t="s">
        <v>181</v>
      </c>
    </row>
    <row r="62" spans="1:4" ht="15.75">
      <c r="A62" s="6" t="s">
        <v>182</v>
      </c>
      <c r="B62" t="s">
        <v>9</v>
      </c>
      <c r="C62" s="6" t="s">
        <v>183</v>
      </c>
      <c r="D62" t="s">
        <v>184</v>
      </c>
    </row>
    <row r="63" spans="1:4" ht="15.75">
      <c r="A63" s="6" t="s">
        <v>185</v>
      </c>
      <c r="B63" t="s">
        <v>5</v>
      </c>
      <c r="C63" s="6" t="s">
        <v>186</v>
      </c>
      <c r="D63" t="s">
        <v>187</v>
      </c>
    </row>
    <row r="64" spans="1:4" ht="15.75">
      <c r="A64" s="6" t="s">
        <v>188</v>
      </c>
      <c r="B64" t="s">
        <v>5</v>
      </c>
      <c r="C64" s="6" t="s">
        <v>189</v>
      </c>
      <c r="D64" t="s">
        <v>190</v>
      </c>
    </row>
    <row r="65" spans="1:5" ht="15.75">
      <c r="A65" s="6" t="s">
        <v>191</v>
      </c>
      <c r="B65" t="s">
        <v>9</v>
      </c>
      <c r="C65" s="6" t="s">
        <v>192</v>
      </c>
      <c r="D65" t="s">
        <v>41</v>
      </c>
    </row>
    <row r="66" spans="1:5" ht="15.75">
      <c r="A66" s="6" t="s">
        <v>193</v>
      </c>
      <c r="B66" t="s">
        <v>9</v>
      </c>
      <c r="C66" s="6" t="s">
        <v>194</v>
      </c>
      <c r="D66" t="s">
        <v>195</v>
      </c>
    </row>
    <row r="67" spans="1:5" ht="15.75">
      <c r="A67" s="6" t="s">
        <v>196</v>
      </c>
      <c r="B67" t="s">
        <v>5</v>
      </c>
      <c r="C67" s="6" t="s">
        <v>197</v>
      </c>
      <c r="D67" t="s">
        <v>198</v>
      </c>
    </row>
    <row r="68" spans="1:5" ht="15.75">
      <c r="A68" s="6" t="s">
        <v>199</v>
      </c>
      <c r="B68" t="s">
        <v>9</v>
      </c>
      <c r="C68" s="6" t="s">
        <v>200</v>
      </c>
      <c r="D68" t="s">
        <v>201</v>
      </c>
    </row>
    <row r="69" spans="1:5" ht="15.75">
      <c r="A69" s="6" t="s">
        <v>202</v>
      </c>
      <c r="B69" t="s">
        <v>9</v>
      </c>
      <c r="C69" s="6" t="s">
        <v>203</v>
      </c>
      <c r="D69" t="s">
        <v>204</v>
      </c>
    </row>
    <row r="70" spans="1:5" ht="15.75">
      <c r="A70" s="6" t="s">
        <v>205</v>
      </c>
      <c r="B70" t="s">
        <v>5</v>
      </c>
      <c r="C70" s="6" t="s">
        <v>206</v>
      </c>
      <c r="D70" t="s">
        <v>207</v>
      </c>
    </row>
    <row r="71" spans="1:5" ht="15.75">
      <c r="A71" s="6" t="s">
        <v>208</v>
      </c>
      <c r="B71" t="s">
        <v>9</v>
      </c>
      <c r="C71" s="6" t="s">
        <v>209</v>
      </c>
      <c r="D71" t="s">
        <v>210</v>
      </c>
    </row>
    <row r="72" spans="1:5" ht="15.75">
      <c r="A72" s="6" t="s">
        <v>211</v>
      </c>
      <c r="B72" t="s">
        <v>9</v>
      </c>
      <c r="C72" s="6" t="s">
        <v>212</v>
      </c>
      <c r="D72" t="s">
        <v>213</v>
      </c>
    </row>
    <row r="73" spans="1:5" ht="15.75">
      <c r="A73" s="6" t="s">
        <v>214</v>
      </c>
      <c r="B73" t="s">
        <v>9</v>
      </c>
      <c r="C73" s="6" t="s">
        <v>215</v>
      </c>
      <c r="D73" t="s">
        <v>216</v>
      </c>
      <c r="E73" t="s">
        <v>217</v>
      </c>
    </row>
    <row r="74" spans="1:5" ht="15.75">
      <c r="A74" s="6" t="s">
        <v>218</v>
      </c>
      <c r="B74" t="s">
        <v>5</v>
      </c>
      <c r="C74" s="6" t="s">
        <v>219</v>
      </c>
      <c r="D74" t="s">
        <v>220</v>
      </c>
    </row>
    <row r="75" spans="1:5" ht="15.75">
      <c r="A75" s="6" t="s">
        <v>221</v>
      </c>
      <c r="B75" t="s">
        <v>5</v>
      </c>
      <c r="C75" s="6" t="s">
        <v>222</v>
      </c>
      <c r="D75" t="s">
        <v>223</v>
      </c>
    </row>
    <row r="76" spans="1:5" ht="15.75">
      <c r="A76" s="6" t="s">
        <v>224</v>
      </c>
      <c r="B76" t="s">
        <v>5</v>
      </c>
      <c r="C76" s="6" t="s">
        <v>225</v>
      </c>
      <c r="D76" t="s">
        <v>226</v>
      </c>
    </row>
    <row r="77" spans="1:5" ht="15.75">
      <c r="A77" s="6" t="s">
        <v>227</v>
      </c>
      <c r="B77" t="s">
        <v>9</v>
      </c>
      <c r="C77" s="6" t="s">
        <v>228</v>
      </c>
      <c r="D77" t="s">
        <v>229</v>
      </c>
    </row>
    <row r="78" spans="1:5" ht="15.75">
      <c r="A78" s="6" t="s">
        <v>230</v>
      </c>
      <c r="B78" t="s">
        <v>5</v>
      </c>
      <c r="C78" s="6" t="s">
        <v>231</v>
      </c>
      <c r="D78" t="s">
        <v>232</v>
      </c>
    </row>
    <row r="79" spans="1:5" ht="15.75">
      <c r="A79" s="6" t="s">
        <v>233</v>
      </c>
      <c r="B79" t="s">
        <v>5</v>
      </c>
      <c r="C79" s="6" t="s">
        <v>234</v>
      </c>
      <c r="D79" t="s">
        <v>235</v>
      </c>
    </row>
    <row r="80" spans="1:5" ht="15.75">
      <c r="A80" s="6" t="s">
        <v>236</v>
      </c>
      <c r="B80" t="s">
        <v>9</v>
      </c>
      <c r="C80" s="6" t="s">
        <v>237</v>
      </c>
      <c r="D80" t="s">
        <v>238</v>
      </c>
    </row>
    <row r="81" spans="1:4" ht="15.75">
      <c r="A81" s="6" t="s">
        <v>239</v>
      </c>
      <c r="B81" t="s">
        <v>5</v>
      </c>
      <c r="C81" s="6" t="s">
        <v>240</v>
      </c>
      <c r="D81" t="s">
        <v>241</v>
      </c>
    </row>
    <row r="82" spans="1:4" ht="15.75">
      <c r="A82" s="6" t="s">
        <v>242</v>
      </c>
      <c r="B82" t="s">
        <v>5</v>
      </c>
      <c r="C82" s="6" t="s">
        <v>243</v>
      </c>
      <c r="D82" t="s">
        <v>244</v>
      </c>
    </row>
    <row r="83" spans="1:4" ht="15.75">
      <c r="A83" s="6" t="s">
        <v>245</v>
      </c>
      <c r="B83" t="s">
        <v>9</v>
      </c>
      <c r="C83" s="6" t="s">
        <v>246</v>
      </c>
      <c r="D83" t="s">
        <v>247</v>
      </c>
    </row>
    <row r="84" spans="1:4" ht="15.75">
      <c r="A84" s="6" t="s">
        <v>248</v>
      </c>
      <c r="B84" t="s">
        <v>5</v>
      </c>
      <c r="C84" s="6" t="s">
        <v>249</v>
      </c>
      <c r="D84" t="s">
        <v>250</v>
      </c>
    </row>
    <row r="85" spans="1:4" ht="15.75">
      <c r="A85" s="6" t="s">
        <v>251</v>
      </c>
      <c r="B85" t="s">
        <v>9</v>
      </c>
      <c r="C85" s="6" t="s">
        <v>252</v>
      </c>
      <c r="D85" t="s">
        <v>253</v>
      </c>
    </row>
    <row r="86" spans="1:4" ht="15.75">
      <c r="A86" s="6" t="s">
        <v>254</v>
      </c>
      <c r="B86" t="s">
        <v>9</v>
      </c>
      <c r="C86" s="6" t="s">
        <v>255</v>
      </c>
      <c r="D86" t="s">
        <v>256</v>
      </c>
    </row>
    <row r="87" spans="1:4" ht="15.75">
      <c r="A87" s="6" t="s">
        <v>257</v>
      </c>
      <c r="B87" t="s">
        <v>9</v>
      </c>
      <c r="C87" s="6" t="s">
        <v>258</v>
      </c>
      <c r="D87" t="s">
        <v>259</v>
      </c>
    </row>
    <row r="88" spans="1:4" ht="15.75">
      <c r="A88" s="6" t="s">
        <v>260</v>
      </c>
      <c r="B88" t="s">
        <v>9</v>
      </c>
      <c r="C88" s="6" t="s">
        <v>261</v>
      </c>
      <c r="D88" t="s">
        <v>262</v>
      </c>
    </row>
    <row r="89" spans="1:4" ht="15.75">
      <c r="A89" s="6" t="s">
        <v>263</v>
      </c>
      <c r="B89" t="s">
        <v>5</v>
      </c>
      <c r="C89" s="6" t="s">
        <v>264</v>
      </c>
      <c r="D89" t="s">
        <v>265</v>
      </c>
    </row>
    <row r="90" spans="1:4" ht="15.75">
      <c r="A90" s="6" t="s">
        <v>266</v>
      </c>
      <c r="B90" t="s">
        <v>5</v>
      </c>
      <c r="C90" s="6" t="s">
        <v>267</v>
      </c>
      <c r="D90" t="s">
        <v>268</v>
      </c>
    </row>
    <row r="91" spans="1:4" ht="15.75">
      <c r="A91" s="6" t="s">
        <v>269</v>
      </c>
      <c r="B91" t="s">
        <v>5</v>
      </c>
      <c r="C91" s="6" t="s">
        <v>270</v>
      </c>
      <c r="D91" t="s">
        <v>271</v>
      </c>
    </row>
    <row r="92" spans="1:4" ht="15.75">
      <c r="A92" s="6" t="s">
        <v>272</v>
      </c>
      <c r="B92" t="s">
        <v>5</v>
      </c>
      <c r="C92" s="6" t="s">
        <v>273</v>
      </c>
      <c r="D92" t="s">
        <v>274</v>
      </c>
    </row>
    <row r="93" spans="1:4" ht="15.75">
      <c r="A93" s="6" t="s">
        <v>275</v>
      </c>
      <c r="B93" t="s">
        <v>5</v>
      </c>
      <c r="C93" s="6" t="s">
        <v>276</v>
      </c>
      <c r="D93" t="s">
        <v>277</v>
      </c>
    </row>
    <row r="94" spans="1:4" ht="15.75">
      <c r="A94" s="6" t="s">
        <v>278</v>
      </c>
      <c r="B94" t="s">
        <v>9</v>
      </c>
      <c r="C94" s="6" t="s">
        <v>279</v>
      </c>
      <c r="D94" t="s">
        <v>280</v>
      </c>
    </row>
    <row r="95" spans="1:4" ht="15.75">
      <c r="A95" s="6" t="s">
        <v>281</v>
      </c>
      <c r="B95" t="s">
        <v>9</v>
      </c>
      <c r="C95" s="6" t="s">
        <v>282</v>
      </c>
      <c r="D95" t="s">
        <v>41</v>
      </c>
    </row>
    <row r="96" spans="1:4" ht="15.75">
      <c r="A96" s="6" t="s">
        <v>283</v>
      </c>
      <c r="B96" t="s">
        <v>5</v>
      </c>
      <c r="C96" s="6" t="s">
        <v>284</v>
      </c>
      <c r="D96" t="s">
        <v>94</v>
      </c>
    </row>
    <row r="97" spans="1:4" ht="15.75">
      <c r="A97" s="6" t="s">
        <v>285</v>
      </c>
      <c r="B97" t="s">
        <v>9</v>
      </c>
      <c r="C97" s="6" t="s">
        <v>286</v>
      </c>
      <c r="D97" t="s">
        <v>287</v>
      </c>
    </row>
    <row r="98" spans="1:4" ht="15.75">
      <c r="A98" s="6" t="s">
        <v>288</v>
      </c>
      <c r="B98" t="s">
        <v>5</v>
      </c>
      <c r="C98" s="6" t="s">
        <v>289</v>
      </c>
      <c r="D98" t="s">
        <v>290</v>
      </c>
    </row>
    <row r="99" spans="1:4" ht="15.75">
      <c r="A99" s="6" t="s">
        <v>291</v>
      </c>
      <c r="B99" t="s">
        <v>5</v>
      </c>
      <c r="C99" s="6" t="s">
        <v>292</v>
      </c>
      <c r="D99" t="s">
        <v>293</v>
      </c>
    </row>
    <row r="100" spans="1:4" ht="15.75">
      <c r="A100" s="6" t="s">
        <v>294</v>
      </c>
      <c r="B100" t="s">
        <v>9</v>
      </c>
      <c r="C100" s="6" t="s">
        <v>295</v>
      </c>
      <c r="D100" t="s">
        <v>296</v>
      </c>
    </row>
    <row r="101" spans="1:4" ht="15.75">
      <c r="A101" s="6" t="s">
        <v>297</v>
      </c>
      <c r="B101" t="s">
        <v>9</v>
      </c>
      <c r="C101" s="6" t="s">
        <v>298</v>
      </c>
      <c r="D101" t="s">
        <v>201</v>
      </c>
    </row>
    <row r="102" spans="1:4" ht="15.75">
      <c r="A102" s="6" t="s">
        <v>299</v>
      </c>
      <c r="B102" t="s">
        <v>9</v>
      </c>
      <c r="C102" s="6" t="s">
        <v>300</v>
      </c>
      <c r="D102" t="s">
        <v>301</v>
      </c>
    </row>
    <row r="103" spans="1:4" ht="15.75">
      <c r="A103" s="6" t="s">
        <v>302</v>
      </c>
      <c r="B103" t="s">
        <v>5</v>
      </c>
      <c r="C103" s="6" t="s">
        <v>303</v>
      </c>
      <c r="D103" t="s">
        <v>304</v>
      </c>
    </row>
    <row r="104" spans="1:4" ht="15.75">
      <c r="A104" s="6" t="s">
        <v>305</v>
      </c>
      <c r="B104" t="s">
        <v>9</v>
      </c>
      <c r="C104" s="6" t="s">
        <v>306</v>
      </c>
      <c r="D104" t="s">
        <v>307</v>
      </c>
    </row>
    <row r="105" spans="1:4" ht="15.75">
      <c r="A105" s="6" t="s">
        <v>308</v>
      </c>
      <c r="B105" t="s">
        <v>9</v>
      </c>
      <c r="C105" s="6" t="s">
        <v>309</v>
      </c>
      <c r="D105" t="s">
        <v>310</v>
      </c>
    </row>
    <row r="106" spans="1:4" ht="15.75">
      <c r="A106" s="6" t="s">
        <v>311</v>
      </c>
      <c r="B106" t="s">
        <v>9</v>
      </c>
      <c r="C106" s="6" t="s">
        <v>312</v>
      </c>
      <c r="D106" t="s">
        <v>313</v>
      </c>
    </row>
    <row r="107" spans="1:4" ht="15.75">
      <c r="A107" s="6" t="s">
        <v>314</v>
      </c>
      <c r="B107" t="s">
        <v>9</v>
      </c>
      <c r="C107" s="6" t="s">
        <v>315</v>
      </c>
      <c r="D107" t="s">
        <v>316</v>
      </c>
    </row>
    <row r="108" spans="1:4" ht="15.75">
      <c r="A108" s="6" t="s">
        <v>317</v>
      </c>
      <c r="B108" t="s">
        <v>9</v>
      </c>
      <c r="C108" s="6" t="s">
        <v>318</v>
      </c>
      <c r="D108" t="s">
        <v>319</v>
      </c>
    </row>
    <row r="109" spans="1:4" ht="15.75">
      <c r="A109" s="6" t="s">
        <v>320</v>
      </c>
      <c r="B109" t="s">
        <v>5</v>
      </c>
      <c r="C109" s="6" t="s">
        <v>321</v>
      </c>
      <c r="D109" t="s">
        <v>322</v>
      </c>
    </row>
    <row r="110" spans="1:4" ht="15.75">
      <c r="A110" s="6" t="s">
        <v>323</v>
      </c>
      <c r="B110" t="s">
        <v>5</v>
      </c>
      <c r="C110" s="6" t="s">
        <v>324</v>
      </c>
      <c r="D110" t="s">
        <v>325</v>
      </c>
    </row>
    <row r="111" spans="1:4" ht="15.75">
      <c r="A111" s="6" t="s">
        <v>326</v>
      </c>
      <c r="B111" t="s">
        <v>9</v>
      </c>
      <c r="C111" s="6" t="s">
        <v>327</v>
      </c>
      <c r="D111" t="s">
        <v>280</v>
      </c>
    </row>
    <row r="112" spans="1:4" ht="15.75">
      <c r="A112" s="6" t="s">
        <v>328</v>
      </c>
      <c r="B112" t="s">
        <v>9</v>
      </c>
      <c r="C112" s="6" t="s">
        <v>329</v>
      </c>
      <c r="D112" t="s">
        <v>330</v>
      </c>
    </row>
    <row r="113" spans="1:4" ht="15.75">
      <c r="A113" s="6" t="s">
        <v>331</v>
      </c>
      <c r="B113" t="s">
        <v>5</v>
      </c>
      <c r="C113" s="6" t="s">
        <v>332</v>
      </c>
      <c r="D113" t="s">
        <v>333</v>
      </c>
    </row>
    <row r="114" spans="1:4" ht="15.75">
      <c r="A114" s="6" t="s">
        <v>334</v>
      </c>
      <c r="B114" t="s">
        <v>5</v>
      </c>
      <c r="C114" s="6" t="s">
        <v>335</v>
      </c>
      <c r="D114" t="s">
        <v>336</v>
      </c>
    </row>
    <row r="115" spans="1:4" ht="15.75">
      <c r="A115" s="6" t="s">
        <v>337</v>
      </c>
      <c r="B115" t="s">
        <v>9</v>
      </c>
      <c r="C115" s="6" t="s">
        <v>338</v>
      </c>
      <c r="D115" t="s">
        <v>339</v>
      </c>
    </row>
    <row r="116" spans="1:4" ht="15.75">
      <c r="A116" s="6" t="s">
        <v>340</v>
      </c>
      <c r="B116" t="s">
        <v>9</v>
      </c>
      <c r="C116" s="6" t="s">
        <v>341</v>
      </c>
      <c r="D116" t="s">
        <v>342</v>
      </c>
    </row>
    <row r="117" spans="1:4" ht="15.75">
      <c r="A117" s="6" t="s">
        <v>343</v>
      </c>
      <c r="B117" t="s">
        <v>5</v>
      </c>
      <c r="C117" s="6" t="s">
        <v>344</v>
      </c>
      <c r="D117" t="s">
        <v>345</v>
      </c>
    </row>
    <row r="118" spans="1:4" ht="15.75">
      <c r="A118" s="6" t="s">
        <v>346</v>
      </c>
      <c r="B118" t="s">
        <v>9</v>
      </c>
      <c r="C118" s="6" t="s">
        <v>347</v>
      </c>
      <c r="D118" t="s">
        <v>348</v>
      </c>
    </row>
    <row r="119" spans="1:4" ht="15.75">
      <c r="A119" s="6" t="s">
        <v>349</v>
      </c>
      <c r="B119" t="s">
        <v>9</v>
      </c>
      <c r="C119" s="6" t="s">
        <v>350</v>
      </c>
      <c r="D119" t="s">
        <v>65</v>
      </c>
    </row>
    <row r="120" spans="1:4" ht="15.75">
      <c r="A120" s="6" t="s">
        <v>351</v>
      </c>
      <c r="B120" t="s">
        <v>9</v>
      </c>
      <c r="C120" s="6" t="s">
        <v>352</v>
      </c>
      <c r="D120" t="s">
        <v>353</v>
      </c>
    </row>
    <row r="121" spans="1:4" ht="15.75">
      <c r="A121" s="6" t="s">
        <v>354</v>
      </c>
      <c r="B121" t="s">
        <v>9</v>
      </c>
      <c r="C121" s="6" t="s">
        <v>355</v>
      </c>
      <c r="D121" t="s">
        <v>356</v>
      </c>
    </row>
    <row r="122" spans="1:4" ht="15.75">
      <c r="A122" s="6" t="s">
        <v>357</v>
      </c>
      <c r="B122" t="s">
        <v>9</v>
      </c>
      <c r="C122" s="6" t="s">
        <v>358</v>
      </c>
      <c r="D122" t="s">
        <v>359</v>
      </c>
    </row>
    <row r="123" spans="1:4" ht="15.75">
      <c r="A123" s="6" t="s">
        <v>360</v>
      </c>
      <c r="B123" t="s">
        <v>9</v>
      </c>
      <c r="C123" s="6" t="s">
        <v>361</v>
      </c>
      <c r="D123" t="s">
        <v>362</v>
      </c>
    </row>
    <row r="124" spans="1:4" ht="15.75">
      <c r="A124" s="6" t="s">
        <v>363</v>
      </c>
      <c r="B124" t="s">
        <v>5</v>
      </c>
      <c r="C124" s="6" t="s">
        <v>364</v>
      </c>
      <c r="D124" t="s">
        <v>365</v>
      </c>
    </row>
    <row r="125" spans="1:4" ht="15.75">
      <c r="A125" s="6" t="s">
        <v>366</v>
      </c>
      <c r="B125" t="s">
        <v>9</v>
      </c>
      <c r="C125" s="6" t="s">
        <v>367</v>
      </c>
      <c r="D125" t="s">
        <v>368</v>
      </c>
    </row>
    <row r="126" spans="1:4" ht="15.75">
      <c r="A126" s="6" t="s">
        <v>369</v>
      </c>
      <c r="B126" t="s">
        <v>5</v>
      </c>
      <c r="C126" s="6" t="s">
        <v>370</v>
      </c>
      <c r="D126" t="s">
        <v>371</v>
      </c>
    </row>
    <row r="127" spans="1:4" ht="15.75">
      <c r="A127" s="6" t="s">
        <v>372</v>
      </c>
      <c r="B127" t="s">
        <v>9</v>
      </c>
      <c r="C127" s="6" t="s">
        <v>373</v>
      </c>
      <c r="D127" t="s">
        <v>374</v>
      </c>
    </row>
    <row r="128" spans="1:4" ht="15.75">
      <c r="A128" s="6" t="s">
        <v>375</v>
      </c>
      <c r="B128" t="s">
        <v>9</v>
      </c>
      <c r="C128" s="6" t="s">
        <v>376</v>
      </c>
      <c r="D128" t="s">
        <v>377</v>
      </c>
    </row>
    <row r="129" spans="1:4" ht="15.75">
      <c r="A129" s="6" t="s">
        <v>378</v>
      </c>
      <c r="B129" t="s">
        <v>9</v>
      </c>
      <c r="C129" s="6" t="s">
        <v>379</v>
      </c>
      <c r="D129" t="s">
        <v>380</v>
      </c>
    </row>
    <row r="130" spans="1:4" ht="15.75">
      <c r="A130" s="6" t="s">
        <v>381</v>
      </c>
      <c r="B130" t="s">
        <v>9</v>
      </c>
      <c r="C130" s="6" t="s">
        <v>382</v>
      </c>
      <c r="D130" t="s">
        <v>383</v>
      </c>
    </row>
    <row r="131" spans="1:4" ht="15.75">
      <c r="A131" s="6" t="s">
        <v>384</v>
      </c>
      <c r="B131" t="s">
        <v>9</v>
      </c>
      <c r="C131" s="6" t="s">
        <v>385</v>
      </c>
      <c r="D131" t="s">
        <v>386</v>
      </c>
    </row>
    <row r="132" spans="1:4" ht="15.75">
      <c r="A132" s="6" t="s">
        <v>387</v>
      </c>
      <c r="B132" t="s">
        <v>9</v>
      </c>
      <c r="C132" s="6" t="s">
        <v>388</v>
      </c>
      <c r="D132" t="s">
        <v>389</v>
      </c>
    </row>
    <row r="133" spans="1:4" ht="15.75">
      <c r="A133" s="6" t="s">
        <v>390</v>
      </c>
      <c r="B133" t="s">
        <v>5</v>
      </c>
      <c r="C133" s="6" t="s">
        <v>391</v>
      </c>
      <c r="D133" t="s">
        <v>392</v>
      </c>
    </row>
    <row r="134" spans="1:4" ht="15.75">
      <c r="A134" s="6" t="s">
        <v>393</v>
      </c>
      <c r="B134" t="s">
        <v>9</v>
      </c>
      <c r="C134" s="6" t="s">
        <v>394</v>
      </c>
      <c r="D134" t="s">
        <v>395</v>
      </c>
    </row>
    <row r="135" spans="1:4" ht="15.75">
      <c r="A135" s="6" t="s">
        <v>396</v>
      </c>
      <c r="B135" t="s">
        <v>9</v>
      </c>
      <c r="C135" s="6" t="s">
        <v>397</v>
      </c>
      <c r="D135" t="s">
        <v>398</v>
      </c>
    </row>
    <row r="136" spans="1:4" ht="15.75">
      <c r="A136" s="6" t="s">
        <v>399</v>
      </c>
      <c r="B136" t="s">
        <v>5</v>
      </c>
      <c r="C136" s="6" t="s">
        <v>400</v>
      </c>
      <c r="D136" t="s">
        <v>401</v>
      </c>
    </row>
    <row r="137" spans="1:4" ht="15.75">
      <c r="A137" s="6" t="s">
        <v>402</v>
      </c>
      <c r="B137" t="s">
        <v>5</v>
      </c>
      <c r="C137" s="6" t="s">
        <v>403</v>
      </c>
      <c r="D137" t="s">
        <v>404</v>
      </c>
    </row>
    <row r="138" spans="1:4" ht="15.75">
      <c r="A138" s="6" t="s">
        <v>405</v>
      </c>
      <c r="B138" t="s">
        <v>5</v>
      </c>
      <c r="C138" s="6" t="s">
        <v>406</v>
      </c>
      <c r="D138" t="s">
        <v>407</v>
      </c>
    </row>
    <row r="139" spans="1:4" ht="15.75">
      <c r="A139" s="6" t="s">
        <v>408</v>
      </c>
      <c r="B139" t="s">
        <v>9</v>
      </c>
      <c r="C139" s="6" t="s">
        <v>409</v>
      </c>
      <c r="D139" t="s">
        <v>410</v>
      </c>
    </row>
    <row r="140" spans="1:4" ht="15.75">
      <c r="A140" s="6" t="s">
        <v>411</v>
      </c>
      <c r="B140" t="s">
        <v>9</v>
      </c>
      <c r="C140" s="6" t="s">
        <v>412</v>
      </c>
      <c r="D140" t="s">
        <v>413</v>
      </c>
    </row>
    <row r="141" spans="1:4" ht="15.75">
      <c r="A141" s="6" t="s">
        <v>414</v>
      </c>
      <c r="B141" t="s">
        <v>9</v>
      </c>
      <c r="C141" s="6" t="s">
        <v>415</v>
      </c>
      <c r="D141" t="s">
        <v>416</v>
      </c>
    </row>
    <row r="142" spans="1:4" ht="15.75">
      <c r="A142" s="6" t="s">
        <v>417</v>
      </c>
      <c r="B142" t="s">
        <v>9</v>
      </c>
      <c r="C142" s="6" t="s">
        <v>418</v>
      </c>
      <c r="D142" t="s">
        <v>419</v>
      </c>
    </row>
    <row r="143" spans="1:4" ht="15.75">
      <c r="A143" s="6" t="s">
        <v>420</v>
      </c>
      <c r="B143" t="s">
        <v>9</v>
      </c>
      <c r="C143" s="6" t="s">
        <v>421</v>
      </c>
      <c r="D143" t="s">
        <v>422</v>
      </c>
    </row>
    <row r="144" spans="1:4" ht="15.75">
      <c r="A144" s="6" t="s">
        <v>423</v>
      </c>
      <c r="B144" t="s">
        <v>5</v>
      </c>
      <c r="C144" s="6" t="s">
        <v>424</v>
      </c>
      <c r="D144" t="s">
        <v>425</v>
      </c>
    </row>
    <row r="145" spans="1:4" ht="15.75">
      <c r="A145" s="6" t="s">
        <v>426</v>
      </c>
      <c r="B145" t="s">
        <v>9</v>
      </c>
      <c r="C145" s="6" t="s">
        <v>427</v>
      </c>
      <c r="D145" t="s">
        <v>428</v>
      </c>
    </row>
    <row r="146" spans="1:4" ht="15.75">
      <c r="A146" s="6" t="s">
        <v>429</v>
      </c>
      <c r="B146" t="s">
        <v>9</v>
      </c>
      <c r="C146" s="6" t="s">
        <v>430</v>
      </c>
      <c r="D146" t="s">
        <v>431</v>
      </c>
    </row>
    <row r="147" spans="1:4" ht="15.75">
      <c r="A147" s="6" t="s">
        <v>432</v>
      </c>
      <c r="B147" t="s">
        <v>5</v>
      </c>
      <c r="C147" s="6" t="s">
        <v>433</v>
      </c>
      <c r="D147" t="s">
        <v>434</v>
      </c>
    </row>
    <row r="148" spans="1:4" ht="15.75">
      <c r="A148" s="6" t="s">
        <v>435</v>
      </c>
      <c r="B148" t="s">
        <v>9</v>
      </c>
      <c r="C148" s="6" t="s">
        <v>243</v>
      </c>
      <c r="D148" t="s">
        <v>436</v>
      </c>
    </row>
    <row r="149" spans="1:4" ht="15.75">
      <c r="A149" s="6" t="s">
        <v>437</v>
      </c>
      <c r="B149" t="s">
        <v>9</v>
      </c>
      <c r="C149" s="6" t="s">
        <v>438</v>
      </c>
      <c r="D149" t="s">
        <v>439</v>
      </c>
    </row>
    <row r="150" spans="1:4" ht="15.75">
      <c r="A150" s="6" t="s">
        <v>440</v>
      </c>
      <c r="B150" t="s">
        <v>9</v>
      </c>
      <c r="C150" s="6" t="s">
        <v>441</v>
      </c>
      <c r="D150" t="s">
        <v>442</v>
      </c>
    </row>
    <row r="151" spans="1:4" ht="15.75">
      <c r="A151" s="6" t="s">
        <v>443</v>
      </c>
      <c r="B151" t="s">
        <v>9</v>
      </c>
      <c r="C151" s="6" t="s">
        <v>444</v>
      </c>
      <c r="D151" t="s">
        <v>445</v>
      </c>
    </row>
    <row r="152" spans="1:4" ht="15.75">
      <c r="A152" s="6" t="s">
        <v>446</v>
      </c>
      <c r="B152" t="s">
        <v>5</v>
      </c>
      <c r="C152" s="6" t="s">
        <v>447</v>
      </c>
      <c r="D152" t="s">
        <v>448</v>
      </c>
    </row>
    <row r="153" spans="1:4" ht="15.75">
      <c r="A153" s="6" t="s">
        <v>449</v>
      </c>
      <c r="B153" t="s">
        <v>9</v>
      </c>
      <c r="C153" s="6" t="s">
        <v>450</v>
      </c>
      <c r="D153" t="s">
        <v>436</v>
      </c>
    </row>
    <row r="154" spans="1:4" ht="15.75">
      <c r="A154" s="6" t="s">
        <v>451</v>
      </c>
      <c r="B154" t="s">
        <v>9</v>
      </c>
      <c r="C154" s="6" t="s">
        <v>452</v>
      </c>
      <c r="D154" t="s">
        <v>453</v>
      </c>
    </row>
    <row r="155" spans="1:4" ht="15.75">
      <c r="A155" s="6" t="s">
        <v>454</v>
      </c>
      <c r="B155" t="s">
        <v>9</v>
      </c>
      <c r="C155" s="6" t="s">
        <v>455</v>
      </c>
      <c r="D155" t="s">
        <v>456</v>
      </c>
    </row>
    <row r="156" spans="1:4" ht="15.75">
      <c r="A156" s="6" t="s">
        <v>457</v>
      </c>
      <c r="B156" t="s">
        <v>9</v>
      </c>
      <c r="C156" s="6" t="s">
        <v>458</v>
      </c>
      <c r="D156" t="s">
        <v>459</v>
      </c>
    </row>
    <row r="157" spans="1:4" ht="15.75">
      <c r="A157" s="6" t="s">
        <v>460</v>
      </c>
      <c r="B157" t="s">
        <v>9</v>
      </c>
      <c r="C157" s="6" t="s">
        <v>461</v>
      </c>
      <c r="D157" t="s">
        <v>462</v>
      </c>
    </row>
    <row r="158" spans="1:4" ht="15.75">
      <c r="A158" s="6" t="s">
        <v>463</v>
      </c>
      <c r="B158" t="s">
        <v>9</v>
      </c>
      <c r="C158" s="6" t="s">
        <v>464</v>
      </c>
      <c r="D158" t="s">
        <v>201</v>
      </c>
    </row>
    <row r="159" spans="1:4" ht="15.75">
      <c r="A159" s="6" t="s">
        <v>465</v>
      </c>
      <c r="B159" t="s">
        <v>5</v>
      </c>
      <c r="C159" s="6" t="s">
        <v>466</v>
      </c>
      <c r="D159" t="s">
        <v>467</v>
      </c>
    </row>
    <row r="160" spans="1:4" ht="15.75">
      <c r="A160" s="6" t="s">
        <v>468</v>
      </c>
      <c r="B160" t="s">
        <v>5</v>
      </c>
      <c r="C160" s="6" t="s">
        <v>469</v>
      </c>
      <c r="D160" t="s">
        <v>470</v>
      </c>
    </row>
    <row r="161" spans="1:4" ht="15.75">
      <c r="A161" s="6" t="s">
        <v>471</v>
      </c>
      <c r="B161" t="s">
        <v>9</v>
      </c>
      <c r="C161" s="6" t="s">
        <v>472</v>
      </c>
      <c r="D161" t="s">
        <v>473</v>
      </c>
    </row>
    <row r="162" spans="1:4" ht="15.75">
      <c r="A162" s="6" t="s">
        <v>474</v>
      </c>
      <c r="B162" t="s">
        <v>9</v>
      </c>
      <c r="C162" s="6" t="s">
        <v>475</v>
      </c>
      <c r="D162" t="s">
        <v>476</v>
      </c>
    </row>
    <row r="163" spans="1:4" ht="15.75">
      <c r="A163" s="6" t="s">
        <v>477</v>
      </c>
      <c r="B163" t="s">
        <v>9</v>
      </c>
      <c r="C163" s="6" t="s">
        <v>478</v>
      </c>
      <c r="D163" t="s">
        <v>479</v>
      </c>
    </row>
    <row r="164" spans="1:4" ht="15.75">
      <c r="A164" s="6" t="s">
        <v>480</v>
      </c>
      <c r="B164" t="s">
        <v>9</v>
      </c>
      <c r="C164" s="6" t="s">
        <v>481</v>
      </c>
      <c r="D164" t="s">
        <v>482</v>
      </c>
    </row>
    <row r="165" spans="1:4" ht="15.75">
      <c r="A165" s="6" t="s">
        <v>483</v>
      </c>
      <c r="B165" t="s">
        <v>9</v>
      </c>
      <c r="C165" s="6" t="s">
        <v>484</v>
      </c>
      <c r="D165" t="s">
        <v>485</v>
      </c>
    </row>
    <row r="166" spans="1:4" ht="15.75">
      <c r="A166" s="6" t="s">
        <v>486</v>
      </c>
      <c r="B166" t="s">
        <v>5</v>
      </c>
      <c r="C166" s="6" t="s">
        <v>487</v>
      </c>
      <c r="D166" t="s">
        <v>488</v>
      </c>
    </row>
    <row r="167" spans="1:4" ht="15.75">
      <c r="A167" s="6" t="s">
        <v>489</v>
      </c>
      <c r="B167" t="s">
        <v>9</v>
      </c>
      <c r="C167" s="6" t="s">
        <v>490</v>
      </c>
      <c r="D167" t="s">
        <v>491</v>
      </c>
    </row>
    <row r="168" spans="1:4" ht="15.75">
      <c r="A168" s="6" t="s">
        <v>492</v>
      </c>
      <c r="B168" t="s">
        <v>5</v>
      </c>
      <c r="C168" s="6" t="s">
        <v>493</v>
      </c>
      <c r="D168" t="s">
        <v>494</v>
      </c>
    </row>
    <row r="169" spans="1:4" ht="15.75">
      <c r="A169" s="6" t="s">
        <v>495</v>
      </c>
      <c r="B169" t="s">
        <v>5</v>
      </c>
      <c r="C169" s="6" t="s">
        <v>496</v>
      </c>
      <c r="D169" t="s">
        <v>497</v>
      </c>
    </row>
    <row r="170" spans="1:4" ht="15.75">
      <c r="A170" s="6" t="s">
        <v>498</v>
      </c>
      <c r="B170" t="s">
        <v>9</v>
      </c>
      <c r="C170" s="6" t="s">
        <v>499</v>
      </c>
      <c r="D170" t="s">
        <v>500</v>
      </c>
    </row>
    <row r="171" spans="1:4" ht="15.75">
      <c r="A171" s="6" t="s">
        <v>501</v>
      </c>
      <c r="B171" t="s">
        <v>9</v>
      </c>
      <c r="C171" s="6" t="s">
        <v>502</v>
      </c>
      <c r="D171" t="s">
        <v>503</v>
      </c>
    </row>
    <row r="172" spans="1:4" ht="15.75">
      <c r="A172" s="6" t="s">
        <v>504</v>
      </c>
      <c r="B172" t="s">
        <v>5</v>
      </c>
      <c r="C172" s="6" t="s">
        <v>505</v>
      </c>
      <c r="D172" t="s">
        <v>94</v>
      </c>
    </row>
    <row r="173" spans="1:4" ht="15.75">
      <c r="A173" s="6" t="s">
        <v>506</v>
      </c>
      <c r="B173" t="s">
        <v>5</v>
      </c>
      <c r="C173" s="6" t="s">
        <v>507</v>
      </c>
      <c r="D173" t="s">
        <v>508</v>
      </c>
    </row>
    <row r="174" spans="1:4" ht="15.75">
      <c r="A174" s="6" t="s">
        <v>509</v>
      </c>
      <c r="B174" t="s">
        <v>9</v>
      </c>
      <c r="C174" s="6" t="s">
        <v>510</v>
      </c>
      <c r="D174" t="s">
        <v>511</v>
      </c>
    </row>
    <row r="175" spans="1:4" ht="15.75">
      <c r="A175" s="6" t="s">
        <v>512</v>
      </c>
      <c r="B175" t="s">
        <v>5</v>
      </c>
      <c r="C175" s="6" t="s">
        <v>513</v>
      </c>
      <c r="D175" t="s">
        <v>325</v>
      </c>
    </row>
    <row r="176" spans="1:4" ht="15.75">
      <c r="A176" s="6" t="s">
        <v>514</v>
      </c>
      <c r="B176" t="s">
        <v>9</v>
      </c>
      <c r="C176" s="6" t="s">
        <v>515</v>
      </c>
      <c r="D176" t="s">
        <v>516</v>
      </c>
    </row>
    <row r="177" spans="1:5" ht="15.75">
      <c r="A177" s="6" t="s">
        <v>517</v>
      </c>
      <c r="B177" t="s">
        <v>9</v>
      </c>
      <c r="C177" s="6" t="s">
        <v>518</v>
      </c>
      <c r="D177" t="s">
        <v>65</v>
      </c>
    </row>
    <row r="178" spans="1:5" ht="15.75">
      <c r="A178" s="6" t="s">
        <v>519</v>
      </c>
      <c r="B178" t="s">
        <v>5</v>
      </c>
      <c r="C178" s="6" t="s">
        <v>520</v>
      </c>
      <c r="D178" t="s">
        <v>521</v>
      </c>
    </row>
    <row r="179" spans="1:5" ht="15.75">
      <c r="A179" s="6" t="s">
        <v>522</v>
      </c>
      <c r="B179" t="s">
        <v>5</v>
      </c>
      <c r="C179" s="6" t="s">
        <v>523</v>
      </c>
      <c r="D179" t="s">
        <v>524</v>
      </c>
    </row>
    <row r="180" spans="1:5" ht="15.75">
      <c r="A180" s="6" t="s">
        <v>525</v>
      </c>
      <c r="B180" t="s">
        <v>5</v>
      </c>
      <c r="C180" s="6" t="s">
        <v>526</v>
      </c>
      <c r="D180" t="s">
        <v>527</v>
      </c>
    </row>
    <row r="181" spans="1:5" ht="15.75">
      <c r="A181" s="6" t="s">
        <v>528</v>
      </c>
      <c r="B181" t="s">
        <v>5</v>
      </c>
      <c r="C181" s="6" t="s">
        <v>529</v>
      </c>
      <c r="D181" t="s">
        <v>530</v>
      </c>
    </row>
    <row r="182" spans="1:5" ht="15.75">
      <c r="A182" s="6" t="s">
        <v>531</v>
      </c>
      <c r="B182" t="s">
        <v>5</v>
      </c>
      <c r="C182" s="6" t="s">
        <v>532</v>
      </c>
      <c r="D182" t="s">
        <v>533</v>
      </c>
    </row>
    <row r="183" spans="1:5" ht="15.75">
      <c r="A183" s="6" t="s">
        <v>534</v>
      </c>
      <c r="B183" t="s">
        <v>9</v>
      </c>
      <c r="C183" s="6" t="s">
        <v>535</v>
      </c>
      <c r="D183" t="s">
        <v>536</v>
      </c>
    </row>
    <row r="184" spans="1:5" ht="15.75">
      <c r="A184" s="6" t="s">
        <v>537</v>
      </c>
      <c r="B184" t="s">
        <v>9</v>
      </c>
      <c r="C184" s="6" t="s">
        <v>538</v>
      </c>
      <c r="D184" t="s">
        <v>539</v>
      </c>
    </row>
    <row r="185" spans="1:5" ht="15.75">
      <c r="A185" s="6" t="s">
        <v>540</v>
      </c>
      <c r="B185" t="s">
        <v>9</v>
      </c>
      <c r="C185" s="6" t="s">
        <v>541</v>
      </c>
      <c r="D185" t="s">
        <v>542</v>
      </c>
    </row>
    <row r="186" spans="1:5" ht="15.75">
      <c r="A186" s="6" t="s">
        <v>543</v>
      </c>
      <c r="B186" t="s">
        <v>9</v>
      </c>
      <c r="C186" s="6" t="s">
        <v>544</v>
      </c>
      <c r="D186" t="s">
        <v>545</v>
      </c>
    </row>
    <row r="187" spans="1:5" ht="15.75">
      <c r="A187" s="6" t="s">
        <v>546</v>
      </c>
      <c r="B187" t="s">
        <v>5</v>
      </c>
      <c r="C187" s="6" t="s">
        <v>547</v>
      </c>
      <c r="D187" t="s">
        <v>548</v>
      </c>
    </row>
    <row r="188" spans="1:5" ht="15.75">
      <c r="A188" s="6" t="s">
        <v>549</v>
      </c>
      <c r="B188" t="s">
        <v>9</v>
      </c>
      <c r="C188" s="6" t="s">
        <v>550</v>
      </c>
      <c r="D188" t="s">
        <v>551</v>
      </c>
    </row>
    <row r="189" spans="1:5" ht="15.75">
      <c r="A189" s="6" t="s">
        <v>552</v>
      </c>
      <c r="B189" t="s">
        <v>9</v>
      </c>
      <c r="C189" s="6" t="s">
        <v>553</v>
      </c>
      <c r="D189" t="s">
        <v>554</v>
      </c>
      <c r="E189" t="s">
        <v>555</v>
      </c>
    </row>
    <row r="190" spans="1:5" ht="15.75">
      <c r="A190" s="6" t="s">
        <v>556</v>
      </c>
      <c r="B190" t="s">
        <v>5</v>
      </c>
      <c r="C190" s="6" t="s">
        <v>557</v>
      </c>
      <c r="D190" t="s">
        <v>558</v>
      </c>
    </row>
    <row r="191" spans="1:5" ht="15.75">
      <c r="A191" s="6" t="s">
        <v>559</v>
      </c>
      <c r="B191" t="s">
        <v>5</v>
      </c>
      <c r="C191" s="6" t="s">
        <v>560</v>
      </c>
      <c r="D191" t="s">
        <v>561</v>
      </c>
    </row>
    <row r="192" spans="1:5" ht="15.75">
      <c r="A192" s="6" t="s">
        <v>562</v>
      </c>
      <c r="B192" t="s">
        <v>9</v>
      </c>
      <c r="C192" s="6" t="s">
        <v>563</v>
      </c>
      <c r="D192" t="s">
        <v>564</v>
      </c>
    </row>
    <row r="193" spans="1:4" ht="15.75">
      <c r="A193" s="6" t="s">
        <v>565</v>
      </c>
      <c r="B193" t="s">
        <v>9</v>
      </c>
      <c r="C193" s="6" t="s">
        <v>566</v>
      </c>
      <c r="D193" t="s">
        <v>567</v>
      </c>
    </row>
    <row r="194" spans="1:4" ht="15.75">
      <c r="A194" s="6" t="s">
        <v>568</v>
      </c>
      <c r="B194" t="s">
        <v>5</v>
      </c>
      <c r="C194" s="6" t="s">
        <v>569</v>
      </c>
      <c r="D194" t="s">
        <v>570</v>
      </c>
    </row>
    <row r="195" spans="1:4" ht="15.75">
      <c r="A195" s="6" t="s">
        <v>571</v>
      </c>
      <c r="B195" t="s">
        <v>9</v>
      </c>
      <c r="C195" s="6" t="s">
        <v>572</v>
      </c>
      <c r="D195" t="s">
        <v>573</v>
      </c>
    </row>
    <row r="196" spans="1:4" ht="15.75">
      <c r="A196" s="6" t="s">
        <v>574</v>
      </c>
      <c r="B196" t="s">
        <v>9</v>
      </c>
      <c r="C196" s="6" t="s">
        <v>575</v>
      </c>
      <c r="D196" t="s">
        <v>576</v>
      </c>
    </row>
    <row r="197" spans="1:4" ht="15.75">
      <c r="A197" s="6" t="s">
        <v>577</v>
      </c>
      <c r="B197" t="s">
        <v>9</v>
      </c>
      <c r="C197" s="6" t="s">
        <v>578</v>
      </c>
      <c r="D197" t="s">
        <v>579</v>
      </c>
    </row>
    <row r="198" spans="1:4" ht="15.75">
      <c r="A198" s="6" t="s">
        <v>580</v>
      </c>
      <c r="B198" t="s">
        <v>9</v>
      </c>
      <c r="C198" s="6" t="s">
        <v>581</v>
      </c>
      <c r="D198" t="s">
        <v>582</v>
      </c>
    </row>
    <row r="199" spans="1:4" ht="15.75">
      <c r="A199" s="6" t="s">
        <v>583</v>
      </c>
      <c r="B199" t="s">
        <v>9</v>
      </c>
      <c r="C199" s="6" t="s">
        <v>584</v>
      </c>
      <c r="D199" t="s">
        <v>422</v>
      </c>
    </row>
    <row r="200" spans="1:4" ht="15.75">
      <c r="A200" s="6" t="s">
        <v>585</v>
      </c>
      <c r="B200" t="s">
        <v>5</v>
      </c>
      <c r="C200" s="6" t="s">
        <v>586</v>
      </c>
      <c r="D200" t="s">
        <v>587</v>
      </c>
    </row>
    <row r="201" spans="1:4" ht="15.75">
      <c r="A201" s="6" t="s">
        <v>588</v>
      </c>
      <c r="B201" t="s">
        <v>9</v>
      </c>
      <c r="C201" s="6" t="s">
        <v>589</v>
      </c>
      <c r="D201" t="s">
        <v>413</v>
      </c>
    </row>
    <row r="202" spans="1:4" ht="15.75">
      <c r="A202" s="6" t="s">
        <v>590</v>
      </c>
      <c r="B202" t="s">
        <v>9</v>
      </c>
      <c r="C202" s="6" t="s">
        <v>591</v>
      </c>
      <c r="D202" t="s">
        <v>592</v>
      </c>
    </row>
    <row r="203" spans="1:4" ht="15.75">
      <c r="A203" s="6" t="s">
        <v>593</v>
      </c>
      <c r="B203" t="s">
        <v>9</v>
      </c>
      <c r="C203" s="6" t="s">
        <v>594</v>
      </c>
      <c r="D203" t="s">
        <v>595</v>
      </c>
    </row>
    <row r="204" spans="1:4" ht="15.75">
      <c r="A204" s="6" t="s">
        <v>596</v>
      </c>
      <c r="B204" t="s">
        <v>9</v>
      </c>
      <c r="C204" s="6" t="s">
        <v>597</v>
      </c>
      <c r="D204" t="s">
        <v>598</v>
      </c>
    </row>
    <row r="205" spans="1:4" ht="15.75">
      <c r="A205" s="6" t="s">
        <v>599</v>
      </c>
      <c r="B205" t="s">
        <v>5</v>
      </c>
      <c r="C205" s="6" t="s">
        <v>600</v>
      </c>
      <c r="D205" t="s">
        <v>265</v>
      </c>
    </row>
    <row r="206" spans="1:4" ht="15.75">
      <c r="A206" s="6" t="s">
        <v>601</v>
      </c>
      <c r="B206" t="s">
        <v>9</v>
      </c>
      <c r="C206" s="6" t="s">
        <v>602</v>
      </c>
      <c r="D206" t="s">
        <v>603</v>
      </c>
    </row>
    <row r="207" spans="1:4" ht="15.75">
      <c r="A207" s="6" t="s">
        <v>604</v>
      </c>
      <c r="B207" t="s">
        <v>5</v>
      </c>
      <c r="C207" s="6" t="s">
        <v>605</v>
      </c>
      <c r="D207" t="s">
        <v>606</v>
      </c>
    </row>
    <row r="208" spans="1:4" ht="15.75">
      <c r="A208" s="6" t="s">
        <v>607</v>
      </c>
      <c r="B208" t="s">
        <v>5</v>
      </c>
      <c r="C208" s="6" t="s">
        <v>608</v>
      </c>
      <c r="D208" t="s">
        <v>609</v>
      </c>
    </row>
    <row r="209" spans="1:4" ht="15.75">
      <c r="A209" s="6" t="s">
        <v>610</v>
      </c>
      <c r="B209" t="s">
        <v>9</v>
      </c>
      <c r="C209" s="6" t="s">
        <v>611</v>
      </c>
      <c r="D209" t="s">
        <v>612</v>
      </c>
    </row>
    <row r="210" spans="1:4" ht="15.75">
      <c r="A210" s="6" t="s">
        <v>613</v>
      </c>
      <c r="B210" t="s">
        <v>5</v>
      </c>
      <c r="C210" s="6" t="s">
        <v>614</v>
      </c>
      <c r="D210" t="s">
        <v>615</v>
      </c>
    </row>
    <row r="211" spans="1:4" ht="15.75">
      <c r="A211" s="6" t="s">
        <v>616</v>
      </c>
      <c r="B211" t="s">
        <v>5</v>
      </c>
      <c r="C211" s="6" t="s">
        <v>617</v>
      </c>
      <c r="D211" t="s">
        <v>618</v>
      </c>
    </row>
    <row r="212" spans="1:4" ht="15.75">
      <c r="A212" s="6" t="s">
        <v>619</v>
      </c>
      <c r="B212" t="s">
        <v>9</v>
      </c>
      <c r="C212" s="6" t="s">
        <v>620</v>
      </c>
      <c r="D212" t="s">
        <v>621</v>
      </c>
    </row>
    <row r="213" spans="1:4" ht="15.75">
      <c r="A213" s="6" t="s">
        <v>622</v>
      </c>
      <c r="B213" t="s">
        <v>9</v>
      </c>
      <c r="C213" s="6" t="s">
        <v>623</v>
      </c>
      <c r="D213" t="s">
        <v>624</v>
      </c>
    </row>
    <row r="214" spans="1:4" ht="15.75">
      <c r="A214" s="6" t="s">
        <v>625</v>
      </c>
      <c r="B214" t="s">
        <v>9</v>
      </c>
      <c r="C214" s="6" t="s">
        <v>626</v>
      </c>
      <c r="D214" t="s">
        <v>627</v>
      </c>
    </row>
    <row r="215" spans="1:4" ht="15.75">
      <c r="A215" s="6" t="s">
        <v>628</v>
      </c>
      <c r="B215" t="s">
        <v>9</v>
      </c>
      <c r="C215" s="6" t="s">
        <v>629</v>
      </c>
      <c r="D215" t="s">
        <v>11</v>
      </c>
    </row>
    <row r="216" spans="1:4" ht="15.75">
      <c r="A216" s="6" t="s">
        <v>630</v>
      </c>
      <c r="B216" t="s">
        <v>5</v>
      </c>
      <c r="C216" s="6" t="s">
        <v>631</v>
      </c>
      <c r="D216" t="s">
        <v>293</v>
      </c>
    </row>
    <row r="217" spans="1:4" ht="15.75">
      <c r="A217" s="6" t="s">
        <v>632</v>
      </c>
      <c r="B217" t="s">
        <v>9</v>
      </c>
      <c r="C217" s="6" t="s">
        <v>633</v>
      </c>
      <c r="D217" t="s">
        <v>634</v>
      </c>
    </row>
    <row r="218" spans="1:4" ht="15.75">
      <c r="A218" s="6" t="s">
        <v>635</v>
      </c>
      <c r="B218" t="s">
        <v>9</v>
      </c>
      <c r="C218" s="6" t="s">
        <v>636</v>
      </c>
      <c r="D218" t="s">
        <v>158</v>
      </c>
    </row>
    <row r="219" spans="1:4" ht="15.75">
      <c r="A219" s="6" t="s">
        <v>637</v>
      </c>
      <c r="B219" t="s">
        <v>9</v>
      </c>
      <c r="C219" s="6" t="s">
        <v>638</v>
      </c>
      <c r="D219" t="s">
        <v>253</v>
      </c>
    </row>
    <row r="220" spans="1:4" ht="15.75">
      <c r="A220" s="6" t="s">
        <v>639</v>
      </c>
      <c r="B220" t="s">
        <v>9</v>
      </c>
      <c r="C220" s="6" t="s">
        <v>640</v>
      </c>
      <c r="D220" t="s">
        <v>641</v>
      </c>
    </row>
    <row r="221" spans="1:4" ht="15.75">
      <c r="A221" s="6" t="s">
        <v>642</v>
      </c>
      <c r="B221" t="s">
        <v>9</v>
      </c>
      <c r="C221" s="6" t="s">
        <v>243</v>
      </c>
      <c r="D221" t="s">
        <v>643</v>
      </c>
    </row>
    <row r="222" spans="1:4" ht="15.75">
      <c r="A222" s="6" t="s">
        <v>644</v>
      </c>
      <c r="B222" t="s">
        <v>5</v>
      </c>
      <c r="C222" s="6" t="s">
        <v>645</v>
      </c>
      <c r="D222" t="s">
        <v>646</v>
      </c>
    </row>
    <row r="223" spans="1:4" ht="15.75">
      <c r="A223" s="6" t="s">
        <v>647</v>
      </c>
      <c r="B223" t="s">
        <v>9</v>
      </c>
      <c r="C223" s="6" t="s">
        <v>648</v>
      </c>
      <c r="D223" t="s">
        <v>649</v>
      </c>
    </row>
    <row r="224" spans="1:4" ht="15.75">
      <c r="A224" s="6" t="s">
        <v>650</v>
      </c>
      <c r="B224" t="s">
        <v>9</v>
      </c>
      <c r="C224" s="6" t="s">
        <v>651</v>
      </c>
      <c r="D224" t="s">
        <v>652</v>
      </c>
    </row>
    <row r="225" spans="1:4" ht="15.75">
      <c r="A225" s="6" t="s">
        <v>653</v>
      </c>
      <c r="B225" t="s">
        <v>5</v>
      </c>
      <c r="C225" s="6" t="s">
        <v>654</v>
      </c>
      <c r="D225" t="s">
        <v>655</v>
      </c>
    </row>
    <row r="226" spans="1:4" ht="15.75">
      <c r="A226" s="6" t="s">
        <v>656</v>
      </c>
      <c r="B226" t="s">
        <v>5</v>
      </c>
      <c r="C226" s="6" t="s">
        <v>657</v>
      </c>
      <c r="D226" t="s">
        <v>241</v>
      </c>
    </row>
    <row r="227" spans="1:4" ht="15.75">
      <c r="A227" s="6" t="s">
        <v>658</v>
      </c>
      <c r="B227" t="s">
        <v>9</v>
      </c>
      <c r="C227" s="6" t="s">
        <v>194</v>
      </c>
      <c r="D227" t="s">
        <v>659</v>
      </c>
    </row>
    <row r="228" spans="1:4" ht="15.75">
      <c r="A228" s="6" t="s">
        <v>660</v>
      </c>
      <c r="B228" t="s">
        <v>5</v>
      </c>
      <c r="C228" s="6" t="s">
        <v>661</v>
      </c>
      <c r="D228" t="s">
        <v>662</v>
      </c>
    </row>
    <row r="229" spans="1:4" ht="15.75">
      <c r="A229" s="6" t="s">
        <v>663</v>
      </c>
      <c r="B229" t="s">
        <v>9</v>
      </c>
      <c r="C229" s="6" t="s">
        <v>664</v>
      </c>
      <c r="D229" t="s">
        <v>665</v>
      </c>
    </row>
    <row r="230" spans="1:4" ht="15.75">
      <c r="A230" s="6" t="s">
        <v>666</v>
      </c>
      <c r="B230" t="s">
        <v>5</v>
      </c>
      <c r="C230" s="6" t="s">
        <v>667</v>
      </c>
      <c r="D230" t="s">
        <v>668</v>
      </c>
    </row>
    <row r="231" spans="1:4" ht="15.75">
      <c r="A231" s="6" t="s">
        <v>669</v>
      </c>
      <c r="B231" t="s">
        <v>5</v>
      </c>
      <c r="C231" s="6" t="s">
        <v>670</v>
      </c>
      <c r="D231" t="s">
        <v>671</v>
      </c>
    </row>
    <row r="232" spans="1:4" ht="15.75">
      <c r="A232" s="6" t="s">
        <v>672</v>
      </c>
      <c r="B232" t="s">
        <v>9</v>
      </c>
      <c r="C232" s="6" t="s">
        <v>673</v>
      </c>
      <c r="D232" t="s">
        <v>674</v>
      </c>
    </row>
    <row r="233" spans="1:4" ht="15.75">
      <c r="A233" s="6" t="s">
        <v>675</v>
      </c>
      <c r="B233" t="s">
        <v>9</v>
      </c>
      <c r="C233" s="6" t="s">
        <v>676</v>
      </c>
      <c r="D233" t="s">
        <v>677</v>
      </c>
    </row>
    <row r="234" spans="1:4" ht="15.75">
      <c r="A234" s="6" t="s">
        <v>678</v>
      </c>
      <c r="B234" t="s">
        <v>9</v>
      </c>
      <c r="C234" s="6" t="s">
        <v>679</v>
      </c>
      <c r="D234" t="s">
        <v>680</v>
      </c>
    </row>
    <row r="235" spans="1:4" ht="15.75">
      <c r="A235" s="6" t="s">
        <v>681</v>
      </c>
      <c r="B235" t="s">
        <v>9</v>
      </c>
      <c r="C235" s="6" t="s">
        <v>682</v>
      </c>
      <c r="D235" t="s">
        <v>683</v>
      </c>
    </row>
    <row r="236" spans="1:4" ht="15.75">
      <c r="A236" s="6" t="s">
        <v>684</v>
      </c>
      <c r="B236" t="s">
        <v>9</v>
      </c>
      <c r="C236" s="6" t="s">
        <v>397</v>
      </c>
      <c r="D236" t="s">
        <v>665</v>
      </c>
    </row>
    <row r="237" spans="1:4" ht="15.75">
      <c r="A237" s="6" t="s">
        <v>685</v>
      </c>
      <c r="B237" t="s">
        <v>5</v>
      </c>
      <c r="C237" s="6" t="s">
        <v>686</v>
      </c>
      <c r="D237" t="s">
        <v>687</v>
      </c>
    </row>
    <row r="238" spans="1:4" ht="15.75">
      <c r="A238" s="6" t="s">
        <v>688</v>
      </c>
      <c r="B238" t="s">
        <v>9</v>
      </c>
      <c r="C238" s="6" t="s">
        <v>689</v>
      </c>
      <c r="D238" t="s">
        <v>690</v>
      </c>
    </row>
    <row r="239" spans="1:4" ht="15.75">
      <c r="A239" s="6" t="s">
        <v>691</v>
      </c>
      <c r="B239" t="s">
        <v>9</v>
      </c>
      <c r="C239" s="6" t="s">
        <v>692</v>
      </c>
      <c r="D239" t="s">
        <v>693</v>
      </c>
    </row>
    <row r="240" spans="1:4" ht="15.75">
      <c r="A240" s="6" t="s">
        <v>694</v>
      </c>
      <c r="B240" t="s">
        <v>5</v>
      </c>
      <c r="C240" s="6" t="s">
        <v>695</v>
      </c>
      <c r="D240" t="s">
        <v>696</v>
      </c>
    </row>
    <row r="241" spans="1:4" ht="15.75">
      <c r="A241" s="6" t="s">
        <v>697</v>
      </c>
      <c r="B241" t="s">
        <v>5</v>
      </c>
      <c r="C241" s="6" t="s">
        <v>698</v>
      </c>
      <c r="D241" t="s">
        <v>699</v>
      </c>
    </row>
    <row r="242" spans="1:4" ht="15.75">
      <c r="A242" s="6" t="s">
        <v>700</v>
      </c>
      <c r="B242" t="s">
        <v>9</v>
      </c>
      <c r="C242" s="6" t="s">
        <v>701</v>
      </c>
      <c r="D242" t="s">
        <v>702</v>
      </c>
    </row>
    <row r="243" spans="1:4" ht="15.75">
      <c r="A243" s="6" t="s">
        <v>703</v>
      </c>
      <c r="B243" t="s">
        <v>9</v>
      </c>
      <c r="C243" s="6" t="s">
        <v>704</v>
      </c>
      <c r="D243" t="s">
        <v>705</v>
      </c>
    </row>
    <row r="244" spans="1:4" ht="15.75">
      <c r="A244" s="6" t="s">
        <v>706</v>
      </c>
      <c r="B244" t="s">
        <v>9</v>
      </c>
      <c r="C244" s="6" t="s">
        <v>707</v>
      </c>
      <c r="D244" t="s">
        <v>708</v>
      </c>
    </row>
    <row r="245" spans="1:4" ht="15.75">
      <c r="A245" s="6" t="s">
        <v>709</v>
      </c>
      <c r="B245" t="s">
        <v>9</v>
      </c>
      <c r="C245" s="6" t="s">
        <v>710</v>
      </c>
      <c r="D245" t="s">
        <v>711</v>
      </c>
    </row>
    <row r="246" spans="1:4" ht="15.75">
      <c r="A246" s="6" t="s">
        <v>712</v>
      </c>
      <c r="B246" t="s">
        <v>9</v>
      </c>
      <c r="C246" s="6" t="s">
        <v>713</v>
      </c>
      <c r="D246" t="s">
        <v>714</v>
      </c>
    </row>
    <row r="247" spans="1:4" ht="15.75">
      <c r="A247" s="6" t="s">
        <v>715</v>
      </c>
      <c r="B247" t="s">
        <v>9</v>
      </c>
      <c r="C247" s="6" t="s">
        <v>716</v>
      </c>
      <c r="D247" t="s">
        <v>717</v>
      </c>
    </row>
    <row r="248" spans="1:4" ht="15.75">
      <c r="A248" s="6" t="s">
        <v>718</v>
      </c>
      <c r="B248" t="s">
        <v>5</v>
      </c>
      <c r="C248" s="6" t="s">
        <v>719</v>
      </c>
      <c r="D248" t="s">
        <v>720</v>
      </c>
    </row>
    <row r="249" spans="1:4" ht="15.75">
      <c r="A249" s="6" t="s">
        <v>721</v>
      </c>
      <c r="B249" t="s">
        <v>5</v>
      </c>
      <c r="C249" s="6" t="s">
        <v>722</v>
      </c>
      <c r="D249" t="s">
        <v>723</v>
      </c>
    </row>
    <row r="250" spans="1:4" ht="15.75">
      <c r="A250" s="6" t="s">
        <v>724</v>
      </c>
      <c r="B250" t="s">
        <v>5</v>
      </c>
      <c r="C250" s="6" t="s">
        <v>725</v>
      </c>
      <c r="D250" t="s">
        <v>726</v>
      </c>
    </row>
    <row r="251" spans="1:4" ht="15.75">
      <c r="A251" s="6" t="s">
        <v>727</v>
      </c>
      <c r="B251" t="s">
        <v>5</v>
      </c>
      <c r="C251" s="6" t="s">
        <v>728</v>
      </c>
      <c r="D251" t="s">
        <v>729</v>
      </c>
    </row>
    <row r="252" spans="1:4" ht="15.75">
      <c r="A252" s="6" t="s">
        <v>730</v>
      </c>
      <c r="B252" t="s">
        <v>5</v>
      </c>
      <c r="C252" s="6" t="s">
        <v>731</v>
      </c>
      <c r="D252" t="s">
        <v>732</v>
      </c>
    </row>
    <row r="253" spans="1:4" ht="15.75">
      <c r="A253" s="6" t="s">
        <v>733</v>
      </c>
      <c r="B253" t="s">
        <v>5</v>
      </c>
      <c r="C253" s="6" t="s">
        <v>734</v>
      </c>
      <c r="D253" t="s">
        <v>7</v>
      </c>
    </row>
    <row r="254" spans="1:4" ht="15.75">
      <c r="A254" s="6" t="s">
        <v>735</v>
      </c>
      <c r="B254" t="s">
        <v>5</v>
      </c>
      <c r="C254" s="6" t="s">
        <v>736</v>
      </c>
      <c r="D254" t="s">
        <v>737</v>
      </c>
    </row>
    <row r="255" spans="1:4" ht="15.75">
      <c r="A255" s="6" t="s">
        <v>738</v>
      </c>
      <c r="B255" t="s">
        <v>9</v>
      </c>
      <c r="C255" s="6" t="s">
        <v>739</v>
      </c>
      <c r="D255" t="s">
        <v>158</v>
      </c>
    </row>
    <row r="256" spans="1:4" ht="15.75">
      <c r="A256" s="6" t="s">
        <v>740</v>
      </c>
      <c r="B256" t="s">
        <v>9</v>
      </c>
      <c r="C256" s="6" t="s">
        <v>741</v>
      </c>
      <c r="D256" t="s">
        <v>742</v>
      </c>
    </row>
    <row r="257" spans="1:4" ht="15.75">
      <c r="A257" s="6" t="s">
        <v>743</v>
      </c>
      <c r="B257" t="s">
        <v>9</v>
      </c>
      <c r="C257" s="6" t="s">
        <v>744</v>
      </c>
      <c r="D257" t="s">
        <v>745</v>
      </c>
    </row>
    <row r="258" spans="1:4" ht="15.75">
      <c r="A258" s="6" t="s">
        <v>746</v>
      </c>
      <c r="B258" t="s">
        <v>9</v>
      </c>
      <c r="C258" s="6" t="s">
        <v>747</v>
      </c>
      <c r="D258" t="s">
        <v>748</v>
      </c>
    </row>
    <row r="259" spans="1:4" ht="15.75">
      <c r="A259" s="6" t="s">
        <v>749</v>
      </c>
      <c r="B259" t="s">
        <v>9</v>
      </c>
      <c r="C259" s="6" t="s">
        <v>750</v>
      </c>
      <c r="D259" t="s">
        <v>751</v>
      </c>
    </row>
    <row r="260" spans="1:4" ht="15.75">
      <c r="A260" s="6" t="s">
        <v>752</v>
      </c>
      <c r="B260" t="s">
        <v>9</v>
      </c>
      <c r="C260" s="6" t="s">
        <v>753</v>
      </c>
      <c r="D260" t="s">
        <v>754</v>
      </c>
    </row>
    <row r="261" spans="1:4" ht="15.75">
      <c r="A261" s="6" t="s">
        <v>755</v>
      </c>
      <c r="B261" t="s">
        <v>5</v>
      </c>
      <c r="C261" s="6" t="s">
        <v>756</v>
      </c>
      <c r="D261" t="s">
        <v>757</v>
      </c>
    </row>
    <row r="262" spans="1:4" ht="15.75">
      <c r="A262" s="6" t="s">
        <v>758</v>
      </c>
      <c r="B262" t="s">
        <v>9</v>
      </c>
      <c r="C262" s="6" t="s">
        <v>759</v>
      </c>
      <c r="D262" t="s">
        <v>760</v>
      </c>
    </row>
    <row r="263" spans="1:4" ht="15.75">
      <c r="A263" s="6" t="s">
        <v>761</v>
      </c>
      <c r="B263" t="s">
        <v>5</v>
      </c>
      <c r="C263" s="6" t="s">
        <v>762</v>
      </c>
      <c r="D263" t="s">
        <v>763</v>
      </c>
    </row>
    <row r="264" spans="1:4" ht="15.75">
      <c r="A264" s="6" t="s">
        <v>764</v>
      </c>
      <c r="B264" t="s">
        <v>9</v>
      </c>
      <c r="C264" s="6" t="s">
        <v>765</v>
      </c>
      <c r="D264" t="s">
        <v>766</v>
      </c>
    </row>
    <row r="265" spans="1:4" ht="15.75">
      <c r="A265" s="6" t="s">
        <v>767</v>
      </c>
      <c r="B265" t="s">
        <v>5</v>
      </c>
      <c r="C265" s="6" t="s">
        <v>768</v>
      </c>
      <c r="D265" t="s">
        <v>769</v>
      </c>
    </row>
    <row r="266" spans="1:4" ht="15.75">
      <c r="A266" s="6" t="s">
        <v>770</v>
      </c>
      <c r="B266" t="s">
        <v>5</v>
      </c>
      <c r="C266" s="6" t="s">
        <v>771</v>
      </c>
      <c r="D266" t="s">
        <v>772</v>
      </c>
    </row>
    <row r="267" spans="1:4" ht="15.75">
      <c r="A267" s="6" t="s">
        <v>773</v>
      </c>
      <c r="B267" t="s">
        <v>9</v>
      </c>
      <c r="C267" s="6" t="s">
        <v>774</v>
      </c>
      <c r="D267" t="s">
        <v>652</v>
      </c>
    </row>
    <row r="268" spans="1:4" ht="15.75">
      <c r="A268" s="6" t="s">
        <v>775</v>
      </c>
      <c r="B268" t="s">
        <v>5</v>
      </c>
      <c r="C268" s="6" t="s">
        <v>776</v>
      </c>
      <c r="D268" t="s">
        <v>777</v>
      </c>
    </row>
    <row r="269" spans="1:4" ht="15.75">
      <c r="A269" s="6" t="s">
        <v>778</v>
      </c>
      <c r="B269" t="s">
        <v>5</v>
      </c>
      <c r="C269" s="6" t="s">
        <v>560</v>
      </c>
      <c r="D269" t="s">
        <v>779</v>
      </c>
    </row>
    <row r="270" spans="1:4" ht="15.75">
      <c r="A270" s="6" t="s">
        <v>780</v>
      </c>
      <c r="B270" t="s">
        <v>9</v>
      </c>
      <c r="C270" s="6" t="s">
        <v>781</v>
      </c>
      <c r="D270" t="s">
        <v>83</v>
      </c>
    </row>
    <row r="271" spans="1:4" ht="15.75">
      <c r="A271" s="6" t="s">
        <v>782</v>
      </c>
      <c r="B271" t="s">
        <v>9</v>
      </c>
      <c r="C271" s="6" t="s">
        <v>783</v>
      </c>
      <c r="D271" t="s">
        <v>784</v>
      </c>
    </row>
    <row r="272" spans="1:4" ht="15.75">
      <c r="A272" s="6" t="s">
        <v>785</v>
      </c>
      <c r="B272" t="s">
        <v>9</v>
      </c>
      <c r="C272" s="6" t="s">
        <v>786</v>
      </c>
      <c r="D272" t="s">
        <v>787</v>
      </c>
    </row>
    <row r="273" spans="1:4" ht="15.75">
      <c r="A273" s="6" t="s">
        <v>788</v>
      </c>
      <c r="B273" t="s">
        <v>9</v>
      </c>
      <c r="C273" s="6" t="s">
        <v>789</v>
      </c>
      <c r="D273" t="s">
        <v>29</v>
      </c>
    </row>
    <row r="274" spans="1:4" ht="15.75">
      <c r="A274" s="6" t="s">
        <v>790</v>
      </c>
      <c r="B274" t="s">
        <v>9</v>
      </c>
      <c r="C274" s="6" t="s">
        <v>791</v>
      </c>
      <c r="D274" t="s">
        <v>163</v>
      </c>
    </row>
    <row r="275" spans="1:4" ht="15.75">
      <c r="A275" s="6" t="s">
        <v>792</v>
      </c>
      <c r="B275" t="s">
        <v>9</v>
      </c>
      <c r="C275" s="6" t="s">
        <v>793</v>
      </c>
      <c r="D275" t="s">
        <v>794</v>
      </c>
    </row>
    <row r="276" spans="1:4" ht="15.75">
      <c r="A276" s="6" t="s">
        <v>795</v>
      </c>
      <c r="B276" t="s">
        <v>9</v>
      </c>
      <c r="C276" s="6" t="s">
        <v>796</v>
      </c>
      <c r="D276" t="s">
        <v>797</v>
      </c>
    </row>
    <row r="277" spans="1:4" ht="15.75">
      <c r="A277" s="6" t="s">
        <v>798</v>
      </c>
      <c r="B277" t="s">
        <v>9</v>
      </c>
      <c r="C277" s="6" t="s">
        <v>799</v>
      </c>
      <c r="D277" t="s">
        <v>603</v>
      </c>
    </row>
    <row r="278" spans="1:4" ht="15.75">
      <c r="A278" s="6" t="s">
        <v>800</v>
      </c>
      <c r="B278" t="s">
        <v>9</v>
      </c>
      <c r="C278" s="6" t="s">
        <v>801</v>
      </c>
      <c r="D278" t="s">
        <v>802</v>
      </c>
    </row>
    <row r="279" spans="1:4" ht="15.75">
      <c r="A279" s="6" t="s">
        <v>803</v>
      </c>
      <c r="B279" t="s">
        <v>9</v>
      </c>
      <c r="C279" s="6" t="s">
        <v>804</v>
      </c>
      <c r="D279" t="s">
        <v>805</v>
      </c>
    </row>
    <row r="280" spans="1:4" ht="15.75">
      <c r="A280" s="6" t="s">
        <v>806</v>
      </c>
      <c r="B280" t="s">
        <v>5</v>
      </c>
      <c r="C280" s="6" t="s">
        <v>532</v>
      </c>
      <c r="D280" t="s">
        <v>807</v>
      </c>
    </row>
    <row r="281" spans="1:4" ht="15.75">
      <c r="A281" s="6" t="s">
        <v>808</v>
      </c>
      <c r="B281" t="s">
        <v>9</v>
      </c>
      <c r="C281" s="6" t="s">
        <v>809</v>
      </c>
      <c r="D281" t="s">
        <v>810</v>
      </c>
    </row>
    <row r="282" spans="1:4" ht="15.75">
      <c r="A282" s="6" t="s">
        <v>811</v>
      </c>
      <c r="B282" t="s">
        <v>5</v>
      </c>
      <c r="C282" s="6" t="s">
        <v>812</v>
      </c>
      <c r="D282" t="s">
        <v>813</v>
      </c>
    </row>
    <row r="283" spans="1:4" ht="15.75">
      <c r="A283" s="6" t="s">
        <v>814</v>
      </c>
      <c r="B283" t="s">
        <v>9</v>
      </c>
      <c r="C283" s="6" t="s">
        <v>282</v>
      </c>
      <c r="D283" t="s">
        <v>815</v>
      </c>
    </row>
    <row r="284" spans="1:4" ht="15.75">
      <c r="A284" s="6" t="s">
        <v>816</v>
      </c>
      <c r="B284" t="s">
        <v>9</v>
      </c>
      <c r="C284" s="6" t="s">
        <v>817</v>
      </c>
      <c r="D284" t="s">
        <v>818</v>
      </c>
    </row>
    <row r="285" spans="1:4" ht="15.75">
      <c r="A285" s="6" t="s">
        <v>819</v>
      </c>
      <c r="B285" t="s">
        <v>9</v>
      </c>
      <c r="C285" s="6" t="s">
        <v>820</v>
      </c>
      <c r="D285" t="s">
        <v>821</v>
      </c>
    </row>
    <row r="286" spans="1:4" ht="15.75">
      <c r="A286" s="6" t="s">
        <v>822</v>
      </c>
      <c r="B286" t="s">
        <v>9</v>
      </c>
      <c r="C286" s="6" t="s">
        <v>823</v>
      </c>
      <c r="D286" t="s">
        <v>824</v>
      </c>
    </row>
    <row r="287" spans="1:4" ht="15.75">
      <c r="A287" s="6" t="s">
        <v>825</v>
      </c>
      <c r="B287" t="s">
        <v>5</v>
      </c>
      <c r="C287" s="6" t="s">
        <v>826</v>
      </c>
      <c r="D287" t="s">
        <v>827</v>
      </c>
    </row>
    <row r="288" spans="1:4" ht="15.75">
      <c r="A288" s="6" t="s">
        <v>828</v>
      </c>
      <c r="B288" t="s">
        <v>5</v>
      </c>
      <c r="C288" s="6" t="s">
        <v>829</v>
      </c>
      <c r="D288" t="s">
        <v>830</v>
      </c>
    </row>
    <row r="289" spans="1:4" ht="15.75">
      <c r="A289" s="6" t="s">
        <v>831</v>
      </c>
      <c r="B289" t="s">
        <v>9</v>
      </c>
      <c r="C289" s="6" t="s">
        <v>832</v>
      </c>
      <c r="D289" t="s">
        <v>603</v>
      </c>
    </row>
    <row r="290" spans="1:4" ht="15.75">
      <c r="A290" s="6" t="s">
        <v>833</v>
      </c>
      <c r="B290" t="s">
        <v>9</v>
      </c>
      <c r="C290" s="6" t="s">
        <v>834</v>
      </c>
      <c r="D290" t="s">
        <v>835</v>
      </c>
    </row>
    <row r="291" spans="1:4" ht="15.75">
      <c r="A291" s="6" t="s">
        <v>836</v>
      </c>
      <c r="B291" t="s">
        <v>9</v>
      </c>
      <c r="C291" s="6" t="s">
        <v>837</v>
      </c>
      <c r="D291" t="s">
        <v>659</v>
      </c>
    </row>
    <row r="292" spans="1:4" ht="15.75">
      <c r="A292" s="6" t="s">
        <v>838</v>
      </c>
      <c r="B292" t="s">
        <v>9</v>
      </c>
      <c r="C292" s="6" t="s">
        <v>839</v>
      </c>
      <c r="D292" t="s">
        <v>840</v>
      </c>
    </row>
    <row r="293" spans="1:4" ht="15.75">
      <c r="A293" s="6" t="s">
        <v>841</v>
      </c>
      <c r="B293" t="s">
        <v>9</v>
      </c>
      <c r="C293" s="6" t="s">
        <v>842</v>
      </c>
      <c r="D293" t="s">
        <v>843</v>
      </c>
    </row>
    <row r="294" spans="1:4" ht="15.75">
      <c r="A294" s="6" t="s">
        <v>844</v>
      </c>
      <c r="B294" t="s">
        <v>9</v>
      </c>
      <c r="C294" s="6" t="s">
        <v>845</v>
      </c>
      <c r="D294" t="s">
        <v>846</v>
      </c>
    </row>
    <row r="295" spans="1:4" ht="15.75">
      <c r="A295" s="6" t="s">
        <v>847</v>
      </c>
      <c r="B295" t="s">
        <v>5</v>
      </c>
      <c r="C295" s="6" t="s">
        <v>848</v>
      </c>
      <c r="D295" t="s">
        <v>849</v>
      </c>
    </row>
    <row r="296" spans="1:4" ht="15.75">
      <c r="A296" s="6" t="s">
        <v>850</v>
      </c>
      <c r="B296" t="s">
        <v>9</v>
      </c>
      <c r="C296" s="6" t="s">
        <v>851</v>
      </c>
      <c r="D296" t="s">
        <v>852</v>
      </c>
    </row>
    <row r="297" spans="1:4" ht="15.75">
      <c r="A297" s="6" t="s">
        <v>853</v>
      </c>
      <c r="B297" t="s">
        <v>9</v>
      </c>
      <c r="C297" s="6" t="s">
        <v>854</v>
      </c>
      <c r="D297" t="s">
        <v>855</v>
      </c>
    </row>
    <row r="298" spans="1:4" ht="15.75">
      <c r="A298" s="6" t="s">
        <v>856</v>
      </c>
      <c r="B298" t="s">
        <v>9</v>
      </c>
      <c r="C298" s="6" t="s">
        <v>857</v>
      </c>
      <c r="D298" t="s">
        <v>858</v>
      </c>
    </row>
    <row r="299" spans="1:4" ht="15.75">
      <c r="A299" s="6" t="s">
        <v>859</v>
      </c>
      <c r="B299" t="s">
        <v>5</v>
      </c>
      <c r="C299" s="6" t="s">
        <v>860</v>
      </c>
      <c r="D299" t="s">
        <v>861</v>
      </c>
    </row>
    <row r="300" spans="1:4" ht="15.75">
      <c r="A300" s="6" t="s">
        <v>862</v>
      </c>
      <c r="B300" t="s">
        <v>9</v>
      </c>
      <c r="C300" s="6" t="s">
        <v>863</v>
      </c>
      <c r="D300" t="s">
        <v>864</v>
      </c>
    </row>
    <row r="301" spans="1:4" ht="15.75">
      <c r="A301" s="6" t="s">
        <v>865</v>
      </c>
      <c r="B301" t="s">
        <v>5</v>
      </c>
      <c r="C301" s="6" t="s">
        <v>866</v>
      </c>
      <c r="D301" t="s">
        <v>867</v>
      </c>
    </row>
    <row r="302" spans="1:4" ht="15.75">
      <c r="A302" s="6" t="s">
        <v>868</v>
      </c>
      <c r="B302" t="s">
        <v>9</v>
      </c>
      <c r="C302" s="6" t="s">
        <v>707</v>
      </c>
      <c r="D302" t="s">
        <v>869</v>
      </c>
    </row>
    <row r="303" spans="1:4" ht="15.75">
      <c r="A303" s="6" t="s">
        <v>870</v>
      </c>
      <c r="B303" t="s">
        <v>5</v>
      </c>
      <c r="C303" s="6" t="s">
        <v>871</v>
      </c>
      <c r="D303" t="s">
        <v>250</v>
      </c>
    </row>
    <row r="304" spans="1:4" ht="15.75">
      <c r="A304" s="6" t="s">
        <v>872</v>
      </c>
      <c r="B304" t="s">
        <v>9</v>
      </c>
      <c r="C304" s="6" t="s">
        <v>873</v>
      </c>
      <c r="D304" t="s">
        <v>874</v>
      </c>
    </row>
    <row r="305" spans="1:4" ht="15.75">
      <c r="A305" s="6" t="s">
        <v>875</v>
      </c>
      <c r="B305" t="s">
        <v>5</v>
      </c>
      <c r="C305" s="6" t="s">
        <v>876</v>
      </c>
      <c r="D305" t="s">
        <v>877</v>
      </c>
    </row>
    <row r="306" spans="1:4" ht="15.75">
      <c r="A306" s="6" t="s">
        <v>878</v>
      </c>
      <c r="B306" t="s">
        <v>5</v>
      </c>
      <c r="C306" s="6" t="s">
        <v>879</v>
      </c>
      <c r="D306" t="s">
        <v>880</v>
      </c>
    </row>
    <row r="307" spans="1:4" ht="15.75">
      <c r="A307" s="6" t="s">
        <v>881</v>
      </c>
      <c r="B307" t="s">
        <v>5</v>
      </c>
      <c r="C307" s="6" t="s">
        <v>698</v>
      </c>
      <c r="D307" t="s">
        <v>882</v>
      </c>
    </row>
    <row r="308" spans="1:4" ht="15.75">
      <c r="A308" s="6" t="s">
        <v>883</v>
      </c>
      <c r="B308" t="s">
        <v>5</v>
      </c>
      <c r="C308" s="6" t="s">
        <v>884</v>
      </c>
      <c r="D308" t="s">
        <v>198</v>
      </c>
    </row>
    <row r="309" spans="1:4" ht="15.75">
      <c r="A309" s="6" t="s">
        <v>885</v>
      </c>
      <c r="B309" t="s">
        <v>9</v>
      </c>
      <c r="C309" s="6" t="s">
        <v>886</v>
      </c>
      <c r="D309" t="s">
        <v>887</v>
      </c>
    </row>
    <row r="310" spans="1:4" ht="15.75">
      <c r="A310" s="6" t="s">
        <v>888</v>
      </c>
      <c r="B310" t="s">
        <v>5</v>
      </c>
      <c r="C310" s="6" t="s">
        <v>889</v>
      </c>
      <c r="D310" t="s">
        <v>890</v>
      </c>
    </row>
    <row r="311" spans="1:4" ht="15.75">
      <c r="A311" s="6" t="s">
        <v>891</v>
      </c>
      <c r="B311" t="s">
        <v>5</v>
      </c>
      <c r="C311" s="6" t="s">
        <v>892</v>
      </c>
      <c r="D311" t="s">
        <v>893</v>
      </c>
    </row>
    <row r="312" spans="1:4" ht="15.75">
      <c r="A312" s="6" t="s">
        <v>894</v>
      </c>
      <c r="B312" t="s">
        <v>9</v>
      </c>
      <c r="C312" s="6" t="s">
        <v>212</v>
      </c>
      <c r="D312" t="s">
        <v>895</v>
      </c>
    </row>
    <row r="313" spans="1:4" ht="15.75">
      <c r="A313" s="6" t="s">
        <v>896</v>
      </c>
      <c r="B313" t="s">
        <v>9</v>
      </c>
      <c r="C313" s="6" t="s">
        <v>897</v>
      </c>
      <c r="D313" t="s">
        <v>898</v>
      </c>
    </row>
    <row r="314" spans="1:4" ht="15.75">
      <c r="A314" s="6" t="s">
        <v>899</v>
      </c>
      <c r="B314" t="s">
        <v>9</v>
      </c>
      <c r="C314" s="6" t="s">
        <v>900</v>
      </c>
      <c r="D314" t="s">
        <v>901</v>
      </c>
    </row>
    <row r="315" spans="1:4" ht="15.75">
      <c r="A315" s="6" t="s">
        <v>902</v>
      </c>
      <c r="B315" t="s">
        <v>5</v>
      </c>
      <c r="C315" s="6" t="s">
        <v>903</v>
      </c>
      <c r="D315" t="s">
        <v>904</v>
      </c>
    </row>
    <row r="316" spans="1:4" ht="15.75">
      <c r="A316" s="6" t="s">
        <v>905</v>
      </c>
      <c r="B316" t="s">
        <v>5</v>
      </c>
      <c r="C316" s="6" t="s">
        <v>906</v>
      </c>
      <c r="D316" t="s">
        <v>907</v>
      </c>
    </row>
    <row r="317" spans="1:4" ht="15.75">
      <c r="A317" s="6" t="s">
        <v>908</v>
      </c>
      <c r="B317" t="s">
        <v>9</v>
      </c>
      <c r="C317" s="6" t="s">
        <v>909</v>
      </c>
      <c r="D317" t="s">
        <v>516</v>
      </c>
    </row>
    <row r="318" spans="1:4" ht="15.75">
      <c r="A318" s="6" t="s">
        <v>910</v>
      </c>
      <c r="B318" t="s">
        <v>9</v>
      </c>
      <c r="C318" s="6" t="s">
        <v>911</v>
      </c>
      <c r="D318" t="s">
        <v>65</v>
      </c>
    </row>
    <row r="319" spans="1:4" ht="15.75">
      <c r="A319" s="6" t="s">
        <v>912</v>
      </c>
      <c r="B319" t="s">
        <v>9</v>
      </c>
      <c r="C319" s="6" t="s">
        <v>913</v>
      </c>
      <c r="D319" t="s">
        <v>914</v>
      </c>
    </row>
    <row r="320" spans="1:4" ht="15.75">
      <c r="A320" s="6" t="s">
        <v>915</v>
      </c>
      <c r="B320" t="s">
        <v>9</v>
      </c>
      <c r="C320" s="6" t="s">
        <v>916</v>
      </c>
      <c r="D320" t="s">
        <v>917</v>
      </c>
    </row>
    <row r="321" spans="1:4" ht="15.75">
      <c r="A321" s="6" t="s">
        <v>918</v>
      </c>
      <c r="B321" t="s">
        <v>5</v>
      </c>
      <c r="C321" s="6" t="s">
        <v>919</v>
      </c>
      <c r="D321" t="s">
        <v>920</v>
      </c>
    </row>
    <row r="322" spans="1:4" ht="15.75">
      <c r="A322" s="6" t="s">
        <v>921</v>
      </c>
      <c r="B322" t="s">
        <v>5</v>
      </c>
      <c r="C322" s="6" t="s">
        <v>922</v>
      </c>
      <c r="D322" t="s">
        <v>923</v>
      </c>
    </row>
    <row r="323" spans="1:4" ht="15.75">
      <c r="A323" s="6" t="s">
        <v>924</v>
      </c>
      <c r="B323" t="s">
        <v>9</v>
      </c>
      <c r="C323" s="6" t="s">
        <v>925</v>
      </c>
      <c r="D323" t="s">
        <v>926</v>
      </c>
    </row>
    <row r="324" spans="1:4" ht="15.75">
      <c r="A324" s="6" t="s">
        <v>927</v>
      </c>
      <c r="B324" t="s">
        <v>9</v>
      </c>
      <c r="C324" s="6" t="s">
        <v>817</v>
      </c>
      <c r="D324" t="s">
        <v>928</v>
      </c>
    </row>
    <row r="325" spans="1:4" ht="15.75">
      <c r="A325" s="6" t="s">
        <v>929</v>
      </c>
      <c r="B325" t="s">
        <v>9</v>
      </c>
      <c r="C325" s="6" t="s">
        <v>930</v>
      </c>
      <c r="D325" t="s">
        <v>456</v>
      </c>
    </row>
    <row r="326" spans="1:4" ht="15.75">
      <c r="A326" s="6" t="s">
        <v>931</v>
      </c>
      <c r="B326" t="s">
        <v>5</v>
      </c>
      <c r="C326" s="6" t="s">
        <v>932</v>
      </c>
      <c r="D326" t="s">
        <v>933</v>
      </c>
    </row>
    <row r="327" spans="1:4" ht="15.75">
      <c r="A327" s="6" t="s">
        <v>934</v>
      </c>
      <c r="B327" t="s">
        <v>9</v>
      </c>
      <c r="C327" s="6" t="s">
        <v>935</v>
      </c>
      <c r="D327" t="s">
        <v>936</v>
      </c>
    </row>
    <row r="328" spans="1:4" ht="15.75">
      <c r="A328" s="6" t="s">
        <v>937</v>
      </c>
      <c r="B328" t="s">
        <v>9</v>
      </c>
      <c r="C328" s="6" t="s">
        <v>938</v>
      </c>
      <c r="D328" t="s">
        <v>674</v>
      </c>
    </row>
    <row r="329" spans="1:4" ht="15.75">
      <c r="A329" s="6" t="s">
        <v>939</v>
      </c>
      <c r="B329" t="s">
        <v>9</v>
      </c>
      <c r="C329" s="6" t="s">
        <v>940</v>
      </c>
      <c r="D329" t="s">
        <v>941</v>
      </c>
    </row>
    <row r="330" spans="1:4" ht="15.75">
      <c r="A330" s="6" t="s">
        <v>942</v>
      </c>
      <c r="B330" t="s">
        <v>9</v>
      </c>
      <c r="C330" s="6" t="s">
        <v>943</v>
      </c>
      <c r="D330" t="s">
        <v>659</v>
      </c>
    </row>
    <row r="331" spans="1:4" ht="15.75">
      <c r="A331" s="6" t="s">
        <v>944</v>
      </c>
      <c r="B331" t="s">
        <v>9</v>
      </c>
      <c r="C331" s="6" t="s">
        <v>945</v>
      </c>
      <c r="D331" t="s">
        <v>946</v>
      </c>
    </row>
    <row r="332" spans="1:4" ht="15.75">
      <c r="A332" s="6" t="s">
        <v>947</v>
      </c>
      <c r="B332" t="s">
        <v>9</v>
      </c>
      <c r="C332" s="6" t="s">
        <v>948</v>
      </c>
      <c r="D332" t="s">
        <v>949</v>
      </c>
    </row>
    <row r="333" spans="1:4" ht="15.75">
      <c r="A333" s="6" t="s">
        <v>950</v>
      </c>
      <c r="B333" t="s">
        <v>9</v>
      </c>
      <c r="C333" s="6" t="s">
        <v>951</v>
      </c>
      <c r="D333" t="s">
        <v>917</v>
      </c>
    </row>
    <row r="334" spans="1:4" ht="15.75">
      <c r="A334" s="6" t="s">
        <v>952</v>
      </c>
      <c r="B334" t="s">
        <v>5</v>
      </c>
      <c r="C334" s="6" t="s">
        <v>953</v>
      </c>
      <c r="D334" t="s">
        <v>954</v>
      </c>
    </row>
    <row r="335" spans="1:4" ht="15.75">
      <c r="A335" s="6" t="s">
        <v>955</v>
      </c>
      <c r="B335" t="s">
        <v>9</v>
      </c>
      <c r="C335" s="6" t="s">
        <v>956</v>
      </c>
      <c r="D335" t="s">
        <v>957</v>
      </c>
    </row>
    <row r="336" spans="1:4" ht="15.75">
      <c r="A336" s="6" t="s">
        <v>958</v>
      </c>
      <c r="B336" t="s">
        <v>5</v>
      </c>
      <c r="C336" s="6" t="s">
        <v>959</v>
      </c>
      <c r="D336" t="s">
        <v>960</v>
      </c>
    </row>
    <row r="337" spans="1:4" ht="15.75">
      <c r="A337" s="6" t="s">
        <v>961</v>
      </c>
      <c r="B337" t="s">
        <v>9</v>
      </c>
      <c r="C337" s="6" t="s">
        <v>962</v>
      </c>
      <c r="D337" t="s">
        <v>963</v>
      </c>
    </row>
    <row r="338" spans="1:4" ht="15.75">
      <c r="A338" s="6" t="s">
        <v>964</v>
      </c>
      <c r="B338" t="s">
        <v>5</v>
      </c>
      <c r="C338" s="6" t="s">
        <v>965</v>
      </c>
      <c r="D338" t="s">
        <v>966</v>
      </c>
    </row>
    <row r="339" spans="1:4" ht="15.75">
      <c r="A339" s="6" t="s">
        <v>967</v>
      </c>
      <c r="B339" t="s">
        <v>5</v>
      </c>
      <c r="C339" s="6" t="s">
        <v>968</v>
      </c>
      <c r="D339" t="s">
        <v>606</v>
      </c>
    </row>
    <row r="340" spans="1:4" ht="15.75">
      <c r="A340" s="6" t="s">
        <v>969</v>
      </c>
      <c r="B340" t="s">
        <v>9</v>
      </c>
      <c r="C340" s="6" t="s">
        <v>970</v>
      </c>
      <c r="D340" t="s">
        <v>485</v>
      </c>
    </row>
    <row r="341" spans="1:4" ht="15.75">
      <c r="A341" s="6" t="s">
        <v>971</v>
      </c>
      <c r="B341" t="s">
        <v>5</v>
      </c>
      <c r="C341" s="6" t="s">
        <v>972</v>
      </c>
      <c r="D341" t="s">
        <v>973</v>
      </c>
    </row>
    <row r="342" spans="1:4" ht="15.75">
      <c r="A342" s="6" t="s">
        <v>974</v>
      </c>
      <c r="B342" t="s">
        <v>5</v>
      </c>
      <c r="C342" s="6" t="s">
        <v>975</v>
      </c>
      <c r="D342" t="s">
        <v>976</v>
      </c>
    </row>
    <row r="343" spans="1:4" ht="15.75">
      <c r="A343" s="6" t="s">
        <v>977</v>
      </c>
      <c r="B343" t="s">
        <v>5</v>
      </c>
      <c r="C343" s="6" t="s">
        <v>978</v>
      </c>
      <c r="D343" t="s">
        <v>979</v>
      </c>
    </row>
    <row r="344" spans="1:4" ht="15.75">
      <c r="A344" s="6" t="s">
        <v>980</v>
      </c>
      <c r="B344" t="s">
        <v>5</v>
      </c>
      <c r="C344" s="6" t="s">
        <v>981</v>
      </c>
      <c r="D344" t="s">
        <v>293</v>
      </c>
    </row>
    <row r="345" spans="1:4" ht="15.75">
      <c r="A345" s="6" t="s">
        <v>982</v>
      </c>
      <c r="B345" t="s">
        <v>9</v>
      </c>
      <c r="C345" s="6" t="s">
        <v>983</v>
      </c>
      <c r="D345" t="s">
        <v>984</v>
      </c>
    </row>
    <row r="346" spans="1:4" ht="15.75">
      <c r="A346" s="6" t="s">
        <v>985</v>
      </c>
      <c r="B346" t="s">
        <v>5</v>
      </c>
      <c r="C346" s="6" t="s">
        <v>986</v>
      </c>
      <c r="D346" t="s">
        <v>987</v>
      </c>
    </row>
    <row r="347" spans="1:4" ht="15.75">
      <c r="A347" s="6" t="s">
        <v>988</v>
      </c>
      <c r="B347" t="s">
        <v>9</v>
      </c>
      <c r="C347" s="6" t="s">
        <v>989</v>
      </c>
      <c r="D347" t="s">
        <v>158</v>
      </c>
    </row>
    <row r="348" spans="1:4" ht="15.75">
      <c r="A348" s="6" t="s">
        <v>990</v>
      </c>
      <c r="B348" t="s">
        <v>5</v>
      </c>
      <c r="C348" s="6" t="s">
        <v>991</v>
      </c>
      <c r="D348" t="s">
        <v>992</v>
      </c>
    </row>
    <row r="349" spans="1:4" ht="15.75">
      <c r="A349" s="6" t="s">
        <v>993</v>
      </c>
      <c r="B349" t="s">
        <v>5</v>
      </c>
      <c r="C349" s="6" t="s">
        <v>994</v>
      </c>
      <c r="D349" t="s">
        <v>995</v>
      </c>
    </row>
    <row r="350" spans="1:4" ht="15.75">
      <c r="A350" s="6" t="s">
        <v>996</v>
      </c>
      <c r="B350" t="s">
        <v>9</v>
      </c>
      <c r="C350" s="6" t="s">
        <v>997</v>
      </c>
      <c r="D350" t="s">
        <v>998</v>
      </c>
    </row>
    <row r="351" spans="1:4" ht="15.75">
      <c r="A351" s="6" t="s">
        <v>999</v>
      </c>
      <c r="B351" t="s">
        <v>5</v>
      </c>
      <c r="C351" s="6" t="s">
        <v>1000</v>
      </c>
      <c r="D351" t="s">
        <v>1001</v>
      </c>
    </row>
    <row r="352" spans="1:4" ht="15.75">
      <c r="A352" s="6" t="s">
        <v>1002</v>
      </c>
      <c r="B352" t="s">
        <v>9</v>
      </c>
      <c r="C352" s="6" t="s">
        <v>1003</v>
      </c>
      <c r="D352" t="s">
        <v>1004</v>
      </c>
    </row>
    <row r="353" spans="1:4" ht="15.75">
      <c r="A353" s="6" t="s">
        <v>1005</v>
      </c>
      <c r="B353" t="s">
        <v>5</v>
      </c>
      <c r="C353" s="6" t="s">
        <v>1006</v>
      </c>
      <c r="D353" t="s">
        <v>1007</v>
      </c>
    </row>
    <row r="354" spans="1:4" ht="15.75">
      <c r="A354" s="6" t="s">
        <v>1008</v>
      </c>
      <c r="B354" t="s">
        <v>9</v>
      </c>
      <c r="C354" s="6" t="s">
        <v>243</v>
      </c>
      <c r="D354" t="s">
        <v>1009</v>
      </c>
    </row>
    <row r="355" spans="1:4" ht="15.75">
      <c r="A355" s="6" t="s">
        <v>1010</v>
      </c>
      <c r="B355" t="s">
        <v>5</v>
      </c>
      <c r="C355" s="6" t="s">
        <v>1011</v>
      </c>
      <c r="D355" t="s">
        <v>1012</v>
      </c>
    </row>
    <row r="356" spans="1:4" ht="15.75">
      <c r="A356" s="6" t="s">
        <v>1013</v>
      </c>
      <c r="B356" t="s">
        <v>5</v>
      </c>
      <c r="C356" s="6" t="s">
        <v>1014</v>
      </c>
      <c r="D356" t="s">
        <v>1015</v>
      </c>
    </row>
    <row r="357" spans="1:4" ht="15.75">
      <c r="A357" s="6" t="s">
        <v>1016</v>
      </c>
      <c r="B357" t="s">
        <v>5</v>
      </c>
      <c r="C357" s="6" t="s">
        <v>1017</v>
      </c>
      <c r="D357" t="s">
        <v>1018</v>
      </c>
    </row>
    <row r="358" spans="1:4" ht="15.75">
      <c r="A358" s="6" t="s">
        <v>1019</v>
      </c>
      <c r="B358" t="s">
        <v>9</v>
      </c>
      <c r="C358" s="6" t="s">
        <v>1020</v>
      </c>
      <c r="D358" t="s">
        <v>1021</v>
      </c>
    </row>
    <row r="359" spans="1:4" ht="15.75">
      <c r="A359" s="6" t="s">
        <v>1022</v>
      </c>
      <c r="B359" t="s">
        <v>9</v>
      </c>
      <c r="C359" s="6" t="s">
        <v>1023</v>
      </c>
      <c r="D359" t="s">
        <v>1024</v>
      </c>
    </row>
    <row r="360" spans="1:4" ht="15.75">
      <c r="A360" s="6" t="s">
        <v>1025</v>
      </c>
      <c r="B360" t="s">
        <v>9</v>
      </c>
      <c r="C360" s="6" t="s">
        <v>1026</v>
      </c>
      <c r="D360" t="s">
        <v>1027</v>
      </c>
    </row>
    <row r="361" spans="1:4" ht="15.75">
      <c r="A361" s="6" t="s">
        <v>1028</v>
      </c>
      <c r="B361" t="s">
        <v>9</v>
      </c>
      <c r="C361" s="6" t="s">
        <v>557</v>
      </c>
      <c r="D361" t="s">
        <v>1029</v>
      </c>
    </row>
    <row r="362" spans="1:4" ht="15.75">
      <c r="A362" s="6" t="s">
        <v>1030</v>
      </c>
      <c r="B362" t="s">
        <v>9</v>
      </c>
      <c r="C362" s="6" t="s">
        <v>1031</v>
      </c>
      <c r="D362" t="s">
        <v>1032</v>
      </c>
    </row>
    <row r="363" spans="1:4" ht="15.75">
      <c r="A363" s="6" t="s">
        <v>1033</v>
      </c>
      <c r="B363" t="s">
        <v>9</v>
      </c>
      <c r="C363" s="6" t="s">
        <v>1034</v>
      </c>
      <c r="D363" t="s">
        <v>201</v>
      </c>
    </row>
    <row r="364" spans="1:4" ht="15.75">
      <c r="A364" s="6" t="s">
        <v>1035</v>
      </c>
      <c r="B364" t="s">
        <v>9</v>
      </c>
      <c r="C364" s="6" t="s">
        <v>1036</v>
      </c>
      <c r="D364" t="s">
        <v>1037</v>
      </c>
    </row>
    <row r="365" spans="1:4" ht="15.75">
      <c r="A365" s="6" t="s">
        <v>1038</v>
      </c>
      <c r="B365" t="s">
        <v>5</v>
      </c>
      <c r="C365" s="6" t="s">
        <v>1039</v>
      </c>
      <c r="D365" t="s">
        <v>1040</v>
      </c>
    </row>
    <row r="366" spans="1:4" ht="15.75">
      <c r="A366" s="6" t="s">
        <v>1041</v>
      </c>
      <c r="B366" t="s">
        <v>5</v>
      </c>
      <c r="C366" s="6" t="s">
        <v>1042</v>
      </c>
      <c r="D366" t="s">
        <v>1043</v>
      </c>
    </row>
    <row r="367" spans="1:4" ht="15.75">
      <c r="A367" s="6" t="s">
        <v>1044</v>
      </c>
      <c r="B367" t="s">
        <v>9</v>
      </c>
      <c r="C367" s="6" t="s">
        <v>1045</v>
      </c>
      <c r="D367" t="s">
        <v>1046</v>
      </c>
    </row>
    <row r="368" spans="1:4" ht="15.75">
      <c r="A368" s="6" t="s">
        <v>1047</v>
      </c>
      <c r="B368" t="s">
        <v>9</v>
      </c>
      <c r="C368" s="6" t="s">
        <v>1048</v>
      </c>
      <c r="D368" t="s">
        <v>1049</v>
      </c>
    </row>
    <row r="369" spans="1:4" ht="15.75">
      <c r="A369" s="6" t="s">
        <v>1050</v>
      </c>
      <c r="B369" t="s">
        <v>5</v>
      </c>
      <c r="C369" s="6" t="s">
        <v>1051</v>
      </c>
      <c r="D369" t="s">
        <v>1052</v>
      </c>
    </row>
    <row r="370" spans="1:4" ht="15.75">
      <c r="A370" s="6" t="s">
        <v>1053</v>
      </c>
      <c r="B370" t="s">
        <v>9</v>
      </c>
      <c r="C370" s="6" t="s">
        <v>1054</v>
      </c>
      <c r="D370" t="s">
        <v>1055</v>
      </c>
    </row>
    <row r="371" spans="1:4" ht="15.75">
      <c r="A371" s="6" t="s">
        <v>1056</v>
      </c>
      <c r="B371" t="s">
        <v>9</v>
      </c>
      <c r="C371" s="6" t="s">
        <v>1057</v>
      </c>
      <c r="D371" t="s">
        <v>1058</v>
      </c>
    </row>
    <row r="372" spans="1:4" ht="15.75">
      <c r="A372" s="6" t="s">
        <v>1059</v>
      </c>
      <c r="B372" t="s">
        <v>5</v>
      </c>
      <c r="C372" s="6" t="s">
        <v>1060</v>
      </c>
      <c r="D372" t="s">
        <v>1061</v>
      </c>
    </row>
    <row r="373" spans="1:4" ht="15.75">
      <c r="A373" s="6" t="s">
        <v>1062</v>
      </c>
      <c r="B373" t="s">
        <v>9</v>
      </c>
      <c r="C373" s="6" t="s">
        <v>1063</v>
      </c>
      <c r="D373" t="s">
        <v>1064</v>
      </c>
    </row>
    <row r="374" spans="1:4" ht="15.75">
      <c r="A374" s="6" t="s">
        <v>1065</v>
      </c>
      <c r="B374" t="s">
        <v>5</v>
      </c>
      <c r="C374" s="6" t="s">
        <v>1066</v>
      </c>
      <c r="D374" t="s">
        <v>1067</v>
      </c>
    </row>
    <row r="375" spans="1:4" ht="15.75">
      <c r="A375" s="6" t="s">
        <v>1068</v>
      </c>
      <c r="B375" t="s">
        <v>5</v>
      </c>
      <c r="C375" s="6" t="s">
        <v>1069</v>
      </c>
      <c r="D375" t="s">
        <v>827</v>
      </c>
    </row>
    <row r="376" spans="1:4" ht="15.75">
      <c r="A376" s="6" t="s">
        <v>1070</v>
      </c>
      <c r="B376" t="s">
        <v>5</v>
      </c>
      <c r="C376" s="6" t="s">
        <v>1071</v>
      </c>
      <c r="D376" t="s">
        <v>1072</v>
      </c>
    </row>
    <row r="377" spans="1:4" ht="15.75">
      <c r="A377" s="6" t="s">
        <v>1073</v>
      </c>
      <c r="B377" t="s">
        <v>9</v>
      </c>
      <c r="C377" s="6" t="s">
        <v>1074</v>
      </c>
      <c r="D377" t="s">
        <v>1075</v>
      </c>
    </row>
    <row r="378" spans="1:4" ht="15.75">
      <c r="A378" s="6" t="s">
        <v>1076</v>
      </c>
      <c r="B378" t="s">
        <v>9</v>
      </c>
      <c r="C378" s="6" t="s">
        <v>1077</v>
      </c>
      <c r="D378" t="s">
        <v>456</v>
      </c>
    </row>
    <row r="379" spans="1:4" ht="15.75">
      <c r="A379" s="6" t="s">
        <v>1078</v>
      </c>
      <c r="B379" t="s">
        <v>5</v>
      </c>
      <c r="C379" s="6" t="s">
        <v>1079</v>
      </c>
      <c r="D379" t="s">
        <v>1080</v>
      </c>
    </row>
    <row r="380" spans="1:4" ht="15.75">
      <c r="A380" s="6" t="s">
        <v>1081</v>
      </c>
      <c r="B380" t="s">
        <v>5</v>
      </c>
      <c r="C380" s="6" t="s">
        <v>1082</v>
      </c>
      <c r="D380" t="s">
        <v>570</v>
      </c>
    </row>
    <row r="381" spans="1:4" ht="15.75">
      <c r="A381" s="6" t="s">
        <v>1083</v>
      </c>
      <c r="B381" t="s">
        <v>9</v>
      </c>
      <c r="C381" s="6" t="s">
        <v>1084</v>
      </c>
      <c r="D381" t="s">
        <v>1085</v>
      </c>
    </row>
    <row r="382" spans="1:4" ht="15.75">
      <c r="A382" s="6" t="s">
        <v>1086</v>
      </c>
      <c r="B382" t="s">
        <v>5</v>
      </c>
      <c r="C382" s="6" t="s">
        <v>1087</v>
      </c>
      <c r="D382" t="s">
        <v>1088</v>
      </c>
    </row>
    <row r="383" spans="1:4" ht="15.75">
      <c r="A383" s="6" t="s">
        <v>1089</v>
      </c>
      <c r="B383" t="s">
        <v>9</v>
      </c>
      <c r="C383" s="6" t="s">
        <v>1090</v>
      </c>
      <c r="D383" t="s">
        <v>26</v>
      </c>
    </row>
    <row r="384" spans="1:4" ht="15.75">
      <c r="A384" s="6" t="s">
        <v>1091</v>
      </c>
      <c r="B384" t="s">
        <v>9</v>
      </c>
      <c r="C384" s="6" t="s">
        <v>1092</v>
      </c>
      <c r="D384" t="s">
        <v>680</v>
      </c>
    </row>
    <row r="385" spans="1:4" ht="15.75">
      <c r="A385" s="6" t="s">
        <v>1093</v>
      </c>
      <c r="B385" t="s">
        <v>5</v>
      </c>
      <c r="C385" s="6" t="s">
        <v>1094</v>
      </c>
      <c r="D385" t="s">
        <v>232</v>
      </c>
    </row>
    <row r="386" spans="1:4" ht="15.75">
      <c r="A386" s="6" t="s">
        <v>1095</v>
      </c>
      <c r="B386" t="s">
        <v>9</v>
      </c>
      <c r="C386" s="6" t="s">
        <v>1096</v>
      </c>
      <c r="D386" t="s">
        <v>1097</v>
      </c>
    </row>
    <row r="387" spans="1:4" ht="15.75">
      <c r="A387" s="6" t="s">
        <v>1098</v>
      </c>
      <c r="B387" t="s">
        <v>9</v>
      </c>
      <c r="C387" s="6" t="s">
        <v>1099</v>
      </c>
      <c r="D387" t="s">
        <v>1100</v>
      </c>
    </row>
    <row r="388" spans="1:4" ht="15.75">
      <c r="A388" s="6" t="s">
        <v>1101</v>
      </c>
      <c r="B388" t="s">
        <v>5</v>
      </c>
      <c r="C388" s="6" t="s">
        <v>1102</v>
      </c>
      <c r="D388" t="s">
        <v>1103</v>
      </c>
    </row>
    <row r="389" spans="1:4" ht="15.75">
      <c r="A389" s="6" t="s">
        <v>1104</v>
      </c>
      <c r="B389" t="s">
        <v>9</v>
      </c>
      <c r="C389" s="6" t="s">
        <v>1105</v>
      </c>
      <c r="D389" t="s">
        <v>1106</v>
      </c>
    </row>
    <row r="390" spans="1:4" ht="15.75">
      <c r="A390" s="6" t="s">
        <v>1107</v>
      </c>
      <c r="B390" t="s">
        <v>5</v>
      </c>
      <c r="C390" s="6" t="s">
        <v>1108</v>
      </c>
      <c r="D390" t="s">
        <v>893</v>
      </c>
    </row>
    <row r="391" spans="1:4" ht="15.75">
      <c r="A391" s="6" t="s">
        <v>1109</v>
      </c>
      <c r="B391" t="s">
        <v>5</v>
      </c>
      <c r="C391" s="6" t="s">
        <v>1110</v>
      </c>
      <c r="D391" t="s">
        <v>1111</v>
      </c>
    </row>
    <row r="392" spans="1:4" ht="15.75">
      <c r="A392" s="6" t="s">
        <v>1112</v>
      </c>
      <c r="B392" t="s">
        <v>9</v>
      </c>
      <c r="C392" s="6" t="s">
        <v>1113</v>
      </c>
      <c r="D392" t="s">
        <v>1114</v>
      </c>
    </row>
    <row r="393" spans="1:4" ht="15.75">
      <c r="A393" s="6" t="s">
        <v>1115</v>
      </c>
      <c r="B393" t="s">
        <v>9</v>
      </c>
      <c r="C393" s="6" t="s">
        <v>1116</v>
      </c>
      <c r="D393" t="s">
        <v>152</v>
      </c>
    </row>
    <row r="394" spans="1:4" ht="15.75">
      <c r="A394" s="6" t="s">
        <v>1117</v>
      </c>
      <c r="B394" t="s">
        <v>5</v>
      </c>
      <c r="C394" s="6" t="s">
        <v>1118</v>
      </c>
      <c r="D394" t="s">
        <v>1119</v>
      </c>
    </row>
    <row r="395" spans="1:4" ht="15.75">
      <c r="A395" s="6" t="s">
        <v>1120</v>
      </c>
      <c r="B395" t="s">
        <v>9</v>
      </c>
      <c r="C395" s="6" t="s">
        <v>605</v>
      </c>
      <c r="D395" t="s">
        <v>1121</v>
      </c>
    </row>
    <row r="396" spans="1:4" ht="15.75">
      <c r="A396" s="6" t="s">
        <v>1122</v>
      </c>
      <c r="B396" t="s">
        <v>5</v>
      </c>
      <c r="C396" s="6" t="s">
        <v>1123</v>
      </c>
      <c r="D396" t="s">
        <v>1124</v>
      </c>
    </row>
    <row r="397" spans="1:4" ht="15.75">
      <c r="A397" s="6" t="s">
        <v>1125</v>
      </c>
      <c r="B397" t="s">
        <v>5</v>
      </c>
      <c r="C397" s="6" t="s">
        <v>1126</v>
      </c>
      <c r="D397" t="s">
        <v>1127</v>
      </c>
    </row>
    <row r="398" spans="1:4" ht="15.75">
      <c r="A398" s="6" t="s">
        <v>1128</v>
      </c>
      <c r="B398" t="s">
        <v>5</v>
      </c>
      <c r="C398" s="6" t="s">
        <v>1129</v>
      </c>
      <c r="D398" t="s">
        <v>1130</v>
      </c>
    </row>
    <row r="399" spans="1:4" ht="15.75">
      <c r="A399" s="6" t="s">
        <v>1131</v>
      </c>
      <c r="B399" t="s">
        <v>9</v>
      </c>
      <c r="C399" s="6" t="s">
        <v>1132</v>
      </c>
      <c r="D399" t="s">
        <v>1133</v>
      </c>
    </row>
    <row r="400" spans="1:4" ht="15.75">
      <c r="A400" s="6" t="s">
        <v>1134</v>
      </c>
      <c r="B400" t="s">
        <v>5</v>
      </c>
      <c r="C400" s="6" t="s">
        <v>1135</v>
      </c>
      <c r="D400" t="s">
        <v>265</v>
      </c>
    </row>
    <row r="401" spans="1:4" ht="15.75">
      <c r="A401" s="6" t="s">
        <v>1136</v>
      </c>
      <c r="B401" t="s">
        <v>5</v>
      </c>
      <c r="C401" s="6" t="s">
        <v>1137</v>
      </c>
      <c r="D401" t="s">
        <v>1138</v>
      </c>
    </row>
    <row r="402" spans="1:4" ht="15.75">
      <c r="A402" s="6" t="s">
        <v>1139</v>
      </c>
      <c r="B402" t="s">
        <v>9</v>
      </c>
      <c r="C402" s="6" t="s">
        <v>1140</v>
      </c>
      <c r="D402" t="s">
        <v>1141</v>
      </c>
    </row>
    <row r="403" spans="1:4" ht="15.75">
      <c r="A403" s="6" t="s">
        <v>1142</v>
      </c>
      <c r="B403" t="s">
        <v>5</v>
      </c>
      <c r="C403" s="6" t="s">
        <v>1143</v>
      </c>
      <c r="D403" t="s">
        <v>1144</v>
      </c>
    </row>
    <row r="404" spans="1:4" ht="15.75">
      <c r="A404" s="6" t="s">
        <v>1145</v>
      </c>
      <c r="B404" t="s">
        <v>5</v>
      </c>
      <c r="C404" s="6" t="s">
        <v>1146</v>
      </c>
      <c r="D404" t="s">
        <v>1147</v>
      </c>
    </row>
    <row r="405" spans="1:4" ht="15.75">
      <c r="A405" s="6" t="s">
        <v>1148</v>
      </c>
      <c r="B405" t="s">
        <v>9</v>
      </c>
      <c r="C405" s="6" t="s">
        <v>1149</v>
      </c>
      <c r="D405" t="s">
        <v>1150</v>
      </c>
    </row>
    <row r="406" spans="1:4" ht="15.75">
      <c r="A406" s="6" t="s">
        <v>1151</v>
      </c>
      <c r="B406" t="s">
        <v>9</v>
      </c>
      <c r="C406" s="6" t="s">
        <v>1152</v>
      </c>
      <c r="D406" t="s">
        <v>1153</v>
      </c>
    </row>
    <row r="407" spans="1:4" ht="15.75">
      <c r="A407" s="6" t="s">
        <v>1154</v>
      </c>
      <c r="B407" t="s">
        <v>9</v>
      </c>
      <c r="C407" s="6" t="s">
        <v>1155</v>
      </c>
      <c r="D407" t="s">
        <v>1156</v>
      </c>
    </row>
    <row r="408" spans="1:4" ht="15.75">
      <c r="A408" s="6" t="s">
        <v>1157</v>
      </c>
      <c r="B408" t="s">
        <v>9</v>
      </c>
      <c r="C408" s="6" t="s">
        <v>1158</v>
      </c>
      <c r="D408" t="s">
        <v>1159</v>
      </c>
    </row>
    <row r="409" spans="1:4" ht="15.75">
      <c r="A409" s="6" t="s">
        <v>1160</v>
      </c>
      <c r="B409" t="s">
        <v>9</v>
      </c>
      <c r="C409" s="6" t="s">
        <v>1161</v>
      </c>
      <c r="D409" t="s">
        <v>1162</v>
      </c>
    </row>
    <row r="410" spans="1:4" ht="15.75">
      <c r="A410" s="6" t="s">
        <v>1163</v>
      </c>
      <c r="B410" t="s">
        <v>9</v>
      </c>
      <c r="C410" s="6" t="s">
        <v>1164</v>
      </c>
      <c r="D410" t="s">
        <v>1165</v>
      </c>
    </row>
    <row r="411" spans="1:4" ht="15.75">
      <c r="A411" s="6" t="s">
        <v>1166</v>
      </c>
      <c r="B411" t="s">
        <v>5</v>
      </c>
      <c r="C411" s="6" t="s">
        <v>1167</v>
      </c>
      <c r="D411" t="s">
        <v>1168</v>
      </c>
    </row>
    <row r="412" spans="1:4" ht="15.75">
      <c r="A412" s="6" t="s">
        <v>1169</v>
      </c>
      <c r="B412" t="s">
        <v>5</v>
      </c>
      <c r="C412" s="6" t="s">
        <v>1170</v>
      </c>
      <c r="D412" t="s">
        <v>1171</v>
      </c>
    </row>
    <row r="413" spans="1:4" ht="15.75">
      <c r="A413" s="6" t="s">
        <v>1172</v>
      </c>
      <c r="B413" t="s">
        <v>9</v>
      </c>
      <c r="C413" s="6" t="s">
        <v>1173</v>
      </c>
      <c r="D413" t="s">
        <v>1174</v>
      </c>
    </row>
    <row r="414" spans="1:4" ht="15.75">
      <c r="A414" s="6" t="s">
        <v>1175</v>
      </c>
      <c r="B414" t="s">
        <v>5</v>
      </c>
      <c r="C414" s="6" t="s">
        <v>1176</v>
      </c>
      <c r="D414" t="s">
        <v>1177</v>
      </c>
    </row>
    <row r="415" spans="1:4" ht="15.75">
      <c r="A415" s="6" t="s">
        <v>1178</v>
      </c>
      <c r="B415" t="s">
        <v>5</v>
      </c>
      <c r="C415" s="6" t="s">
        <v>1179</v>
      </c>
      <c r="D415" t="s">
        <v>1180</v>
      </c>
    </row>
    <row r="416" spans="1:4" ht="15.75">
      <c r="A416" s="6" t="s">
        <v>1181</v>
      </c>
      <c r="B416" t="s">
        <v>9</v>
      </c>
      <c r="C416" s="6" t="s">
        <v>1182</v>
      </c>
      <c r="D416" t="s">
        <v>1183</v>
      </c>
    </row>
    <row r="417" spans="1:4" ht="15.75">
      <c r="A417" s="6" t="s">
        <v>1184</v>
      </c>
      <c r="B417" t="s">
        <v>9</v>
      </c>
      <c r="C417" s="6" t="s">
        <v>1185</v>
      </c>
      <c r="D417" t="s">
        <v>26</v>
      </c>
    </row>
    <row r="418" spans="1:4" ht="15.75">
      <c r="A418" s="6" t="s">
        <v>1186</v>
      </c>
      <c r="B418" t="s">
        <v>5</v>
      </c>
      <c r="C418" s="6" t="s">
        <v>1187</v>
      </c>
      <c r="D418" t="s">
        <v>1188</v>
      </c>
    </row>
    <row r="419" spans="1:4" ht="15.75">
      <c r="A419" s="6" t="s">
        <v>1189</v>
      </c>
      <c r="B419" t="s">
        <v>5</v>
      </c>
      <c r="C419" s="6" t="s">
        <v>1190</v>
      </c>
      <c r="D419" t="s">
        <v>987</v>
      </c>
    </row>
    <row r="420" spans="1:4" ht="15.75">
      <c r="A420" s="6" t="s">
        <v>1191</v>
      </c>
      <c r="B420" t="s">
        <v>5</v>
      </c>
      <c r="C420" s="6" t="s">
        <v>1192</v>
      </c>
      <c r="D420" t="s">
        <v>1193</v>
      </c>
    </row>
    <row r="421" spans="1:4" ht="15.75">
      <c r="A421" s="6" t="s">
        <v>1194</v>
      </c>
      <c r="B421" t="s">
        <v>5</v>
      </c>
      <c r="C421" s="6" t="s">
        <v>1195</v>
      </c>
      <c r="D421" t="s">
        <v>1196</v>
      </c>
    </row>
    <row r="422" spans="1:4" ht="15.75">
      <c r="A422" s="6" t="s">
        <v>1197</v>
      </c>
      <c r="B422" t="s">
        <v>9</v>
      </c>
      <c r="C422" s="6" t="s">
        <v>1198</v>
      </c>
      <c r="D422" t="s">
        <v>1199</v>
      </c>
    </row>
    <row r="423" spans="1:4" ht="15.75">
      <c r="A423" s="6" t="s">
        <v>1200</v>
      </c>
      <c r="B423" t="s">
        <v>5</v>
      </c>
      <c r="C423" s="6" t="s">
        <v>329</v>
      </c>
      <c r="D423" t="s">
        <v>1201</v>
      </c>
    </row>
    <row r="424" spans="1:4" ht="15.75">
      <c r="A424" s="6" t="s">
        <v>1202</v>
      </c>
      <c r="B424" t="s">
        <v>5</v>
      </c>
      <c r="C424" s="6" t="s">
        <v>1203</v>
      </c>
      <c r="D424" t="s">
        <v>1204</v>
      </c>
    </row>
    <row r="425" spans="1:4" ht="15.75">
      <c r="A425" s="6" t="s">
        <v>1205</v>
      </c>
      <c r="B425" t="s">
        <v>5</v>
      </c>
      <c r="C425" s="6" t="s">
        <v>1206</v>
      </c>
      <c r="D425" t="s">
        <v>1207</v>
      </c>
    </row>
    <row r="426" spans="1:4" ht="15.75">
      <c r="A426" s="6" t="s">
        <v>1208</v>
      </c>
      <c r="B426" t="s">
        <v>9</v>
      </c>
      <c r="C426" s="6" t="s">
        <v>1209</v>
      </c>
      <c r="D426" t="s">
        <v>1180</v>
      </c>
    </row>
    <row r="427" spans="1:4" ht="15.75">
      <c r="A427" s="6" t="s">
        <v>1210</v>
      </c>
      <c r="B427" t="s">
        <v>9</v>
      </c>
      <c r="C427" s="6" t="s">
        <v>1211</v>
      </c>
      <c r="D427" t="s">
        <v>603</v>
      </c>
    </row>
    <row r="428" spans="1:4" ht="15.75">
      <c r="A428" s="6" t="s">
        <v>1212</v>
      </c>
      <c r="B428" t="s">
        <v>5</v>
      </c>
      <c r="C428" s="6" t="s">
        <v>1213</v>
      </c>
      <c r="D428" t="s">
        <v>1214</v>
      </c>
    </row>
    <row r="429" spans="1:4" ht="15.75">
      <c r="A429" s="6" t="s">
        <v>1215</v>
      </c>
      <c r="B429" t="s">
        <v>5</v>
      </c>
      <c r="C429" s="6" t="s">
        <v>1216</v>
      </c>
      <c r="D429" t="s">
        <v>1217</v>
      </c>
    </row>
    <row r="430" spans="1:4" ht="15.75">
      <c r="A430" s="6" t="s">
        <v>1218</v>
      </c>
      <c r="B430" t="s">
        <v>5</v>
      </c>
      <c r="C430" s="6" t="s">
        <v>1219</v>
      </c>
      <c r="D430" t="s">
        <v>241</v>
      </c>
    </row>
    <row r="431" spans="1:4" ht="15.75">
      <c r="A431" s="6" t="s">
        <v>1220</v>
      </c>
      <c r="B431" t="s">
        <v>5</v>
      </c>
      <c r="C431" s="6" t="s">
        <v>1221</v>
      </c>
      <c r="D431" t="s">
        <v>1222</v>
      </c>
    </row>
    <row r="432" spans="1:4" ht="15.75">
      <c r="A432" s="6" t="s">
        <v>1223</v>
      </c>
      <c r="B432" t="s">
        <v>5</v>
      </c>
      <c r="C432" s="6" t="s">
        <v>1224</v>
      </c>
      <c r="D432" t="s">
        <v>1225</v>
      </c>
    </row>
    <row r="433" spans="1:4" ht="15.75">
      <c r="A433" s="6" t="s">
        <v>1226</v>
      </c>
      <c r="B433" t="s">
        <v>5</v>
      </c>
      <c r="C433" s="6" t="s">
        <v>1227</v>
      </c>
      <c r="D433" t="s">
        <v>1228</v>
      </c>
    </row>
    <row r="434" spans="1:4" ht="15.75">
      <c r="A434" s="6" t="s">
        <v>1229</v>
      </c>
      <c r="B434" t="s">
        <v>9</v>
      </c>
      <c r="C434" s="6" t="s">
        <v>1230</v>
      </c>
      <c r="D434" t="s">
        <v>1159</v>
      </c>
    </row>
    <row r="435" spans="1:4" ht="15.75">
      <c r="A435" s="6" t="s">
        <v>1231</v>
      </c>
      <c r="B435" t="s">
        <v>5</v>
      </c>
      <c r="C435" s="6" t="s">
        <v>1232</v>
      </c>
      <c r="D435" t="s">
        <v>265</v>
      </c>
    </row>
    <row r="436" spans="1:4" ht="15.75">
      <c r="A436" s="6" t="s">
        <v>1233</v>
      </c>
      <c r="B436" t="s">
        <v>9</v>
      </c>
      <c r="C436" s="6" t="s">
        <v>1234</v>
      </c>
      <c r="D436" t="s">
        <v>1235</v>
      </c>
    </row>
    <row r="437" spans="1:4" ht="15.75">
      <c r="A437" s="6" t="s">
        <v>1236</v>
      </c>
      <c r="B437" t="s">
        <v>9</v>
      </c>
      <c r="C437" s="6" t="s">
        <v>1237</v>
      </c>
      <c r="D437" t="s">
        <v>1238</v>
      </c>
    </row>
    <row r="438" spans="1:4" ht="15.75">
      <c r="A438" s="6" t="s">
        <v>1239</v>
      </c>
      <c r="B438" t="s">
        <v>9</v>
      </c>
      <c r="C438" s="6" t="s">
        <v>1240</v>
      </c>
      <c r="D438" t="s">
        <v>1241</v>
      </c>
    </row>
    <row r="439" spans="1:4" ht="15.75">
      <c r="A439" s="6" t="s">
        <v>1242</v>
      </c>
      <c r="B439" t="s">
        <v>5</v>
      </c>
      <c r="C439" s="6" t="s">
        <v>1243</v>
      </c>
      <c r="D439" t="s">
        <v>1043</v>
      </c>
    </row>
    <row r="440" spans="1:4" ht="15.75">
      <c r="A440" s="6" t="s">
        <v>1244</v>
      </c>
      <c r="B440" t="s">
        <v>9</v>
      </c>
      <c r="C440" s="6" t="s">
        <v>1245</v>
      </c>
      <c r="D440" t="s">
        <v>1246</v>
      </c>
    </row>
    <row r="441" spans="1:4" ht="15.75">
      <c r="A441" s="6" t="s">
        <v>1247</v>
      </c>
      <c r="B441" t="s">
        <v>5</v>
      </c>
      <c r="C441" s="6" t="s">
        <v>1248</v>
      </c>
      <c r="D441" t="s">
        <v>1249</v>
      </c>
    </row>
    <row r="442" spans="1:4" ht="15.75">
      <c r="A442" s="6" t="s">
        <v>1250</v>
      </c>
      <c r="B442" t="s">
        <v>5</v>
      </c>
      <c r="C442" s="6" t="s">
        <v>1251</v>
      </c>
      <c r="D442" t="s">
        <v>1252</v>
      </c>
    </row>
    <row r="443" spans="1:4" ht="15.75">
      <c r="A443" s="6" t="s">
        <v>1253</v>
      </c>
      <c r="B443" t="s">
        <v>9</v>
      </c>
      <c r="C443" s="6" t="s">
        <v>1254</v>
      </c>
      <c r="D443" t="s">
        <v>1255</v>
      </c>
    </row>
    <row r="444" spans="1:4" ht="15.75">
      <c r="A444" s="6" t="s">
        <v>1256</v>
      </c>
      <c r="B444" t="s">
        <v>9</v>
      </c>
      <c r="C444" s="6" t="s">
        <v>209</v>
      </c>
      <c r="D444" t="s">
        <v>1257</v>
      </c>
    </row>
    <row r="445" spans="1:4" ht="15.75">
      <c r="A445" s="6" t="s">
        <v>1258</v>
      </c>
      <c r="B445" t="s">
        <v>5</v>
      </c>
      <c r="C445" s="6" t="s">
        <v>1259</v>
      </c>
      <c r="D445" t="s">
        <v>1260</v>
      </c>
    </row>
    <row r="446" spans="1:4" ht="15.75">
      <c r="A446" s="6" t="s">
        <v>1261</v>
      </c>
      <c r="B446" t="s">
        <v>5</v>
      </c>
      <c r="C446" s="6" t="s">
        <v>1262</v>
      </c>
      <c r="D446" t="s">
        <v>1263</v>
      </c>
    </row>
    <row r="447" spans="1:4" ht="15.75">
      <c r="A447" s="6" t="s">
        <v>1264</v>
      </c>
      <c r="B447" t="s">
        <v>9</v>
      </c>
      <c r="C447" s="6" t="s">
        <v>1265</v>
      </c>
      <c r="D447" t="s">
        <v>941</v>
      </c>
    </row>
    <row r="448" spans="1:4" ht="15.75">
      <c r="A448" s="6" t="s">
        <v>1266</v>
      </c>
      <c r="B448" t="s">
        <v>5</v>
      </c>
      <c r="C448" s="6" t="s">
        <v>1267</v>
      </c>
      <c r="D448" t="s">
        <v>1268</v>
      </c>
    </row>
    <row r="449" spans="1:4" ht="15.75">
      <c r="A449" s="6" t="s">
        <v>1269</v>
      </c>
      <c r="B449" t="s">
        <v>9</v>
      </c>
      <c r="C449" s="6" t="s">
        <v>1270</v>
      </c>
      <c r="D449" t="s">
        <v>1271</v>
      </c>
    </row>
    <row r="450" spans="1:4" ht="15.75">
      <c r="A450" s="6" t="s">
        <v>1272</v>
      </c>
      <c r="B450" t="s">
        <v>9</v>
      </c>
      <c r="C450" s="6" t="s">
        <v>1273</v>
      </c>
      <c r="D450" t="s">
        <v>1274</v>
      </c>
    </row>
    <row r="451" spans="1:4" ht="15.75">
      <c r="A451" s="6" t="s">
        <v>1275</v>
      </c>
      <c r="B451" t="s">
        <v>5</v>
      </c>
      <c r="C451" s="6" t="s">
        <v>1276</v>
      </c>
      <c r="D451" t="s">
        <v>1277</v>
      </c>
    </row>
    <row r="452" spans="1:4" ht="15.75">
      <c r="A452" s="6" t="s">
        <v>1278</v>
      </c>
      <c r="B452" t="s">
        <v>5</v>
      </c>
      <c r="C452" s="6" t="s">
        <v>1000</v>
      </c>
      <c r="D452" t="s">
        <v>1279</v>
      </c>
    </row>
    <row r="453" spans="1:4" ht="15.75">
      <c r="A453" s="6" t="s">
        <v>1280</v>
      </c>
      <c r="B453" t="s">
        <v>9</v>
      </c>
      <c r="C453" s="6" t="s">
        <v>157</v>
      </c>
      <c r="D453" t="s">
        <v>1281</v>
      </c>
    </row>
    <row r="454" spans="1:4" ht="15.75">
      <c r="A454" s="6" t="s">
        <v>1282</v>
      </c>
      <c r="B454" t="s">
        <v>5</v>
      </c>
      <c r="C454" s="6" t="s">
        <v>1283</v>
      </c>
      <c r="D454" t="s">
        <v>1284</v>
      </c>
    </row>
    <row r="455" spans="1:4" ht="15.75">
      <c r="A455" s="6" t="s">
        <v>1285</v>
      </c>
      <c r="B455" t="s">
        <v>9</v>
      </c>
      <c r="C455" s="6" t="s">
        <v>1286</v>
      </c>
      <c r="D455" t="s">
        <v>395</v>
      </c>
    </row>
    <row r="456" spans="1:4" ht="15.75">
      <c r="A456" s="6" t="s">
        <v>1287</v>
      </c>
      <c r="B456" t="s">
        <v>9</v>
      </c>
      <c r="C456" s="6" t="s">
        <v>1288</v>
      </c>
      <c r="D456" t="s">
        <v>26</v>
      </c>
    </row>
    <row r="457" spans="1:4" ht="15.75">
      <c r="A457" s="6" t="s">
        <v>1289</v>
      </c>
      <c r="B457" t="s">
        <v>9</v>
      </c>
      <c r="C457" s="6" t="s">
        <v>1290</v>
      </c>
      <c r="D457" t="s">
        <v>1291</v>
      </c>
    </row>
    <row r="458" spans="1:4" ht="15.75">
      <c r="A458" s="6" t="s">
        <v>1292</v>
      </c>
      <c r="B458" t="s">
        <v>9</v>
      </c>
      <c r="C458" s="6" t="s">
        <v>1293</v>
      </c>
      <c r="D458" t="s">
        <v>835</v>
      </c>
    </row>
    <row r="459" spans="1:4" ht="15.75">
      <c r="A459" s="6" t="s">
        <v>1294</v>
      </c>
      <c r="B459" t="s">
        <v>9</v>
      </c>
      <c r="C459" s="6" t="s">
        <v>1295</v>
      </c>
      <c r="D459" t="s">
        <v>1296</v>
      </c>
    </row>
    <row r="460" spans="1:4" ht="15.75">
      <c r="A460" s="6" t="s">
        <v>1297</v>
      </c>
      <c r="B460" t="s">
        <v>5</v>
      </c>
      <c r="C460" s="6" t="s">
        <v>1298</v>
      </c>
      <c r="D460" t="s">
        <v>1299</v>
      </c>
    </row>
    <row r="461" spans="1:4" ht="15.75">
      <c r="A461" s="6" t="s">
        <v>1300</v>
      </c>
      <c r="B461" t="s">
        <v>9</v>
      </c>
      <c r="C461" s="6" t="s">
        <v>194</v>
      </c>
      <c r="D461" t="s">
        <v>1301</v>
      </c>
    </row>
    <row r="462" spans="1:4" ht="15.75">
      <c r="A462" s="6" t="s">
        <v>1302</v>
      </c>
      <c r="B462" t="s">
        <v>5</v>
      </c>
      <c r="C462" s="6" t="s">
        <v>851</v>
      </c>
      <c r="D462" t="s">
        <v>1303</v>
      </c>
    </row>
    <row r="463" spans="1:4" ht="15.75">
      <c r="A463" s="6" t="s">
        <v>1304</v>
      </c>
      <c r="B463" t="s">
        <v>5</v>
      </c>
      <c r="C463" s="6" t="s">
        <v>243</v>
      </c>
      <c r="D463" t="s">
        <v>175</v>
      </c>
    </row>
    <row r="464" spans="1:4" ht="15.75">
      <c r="A464" s="6" t="s">
        <v>1305</v>
      </c>
      <c r="B464" t="s">
        <v>5</v>
      </c>
      <c r="C464" s="6" t="s">
        <v>1306</v>
      </c>
      <c r="D464" t="s">
        <v>1307</v>
      </c>
    </row>
    <row r="465" spans="1:5" ht="15.75">
      <c r="A465" s="6" t="s">
        <v>1308</v>
      </c>
      <c r="B465" t="s">
        <v>9</v>
      </c>
      <c r="C465" s="6" t="s">
        <v>1309</v>
      </c>
      <c r="D465" t="s">
        <v>1310</v>
      </c>
    </row>
    <row r="466" spans="1:5" ht="15.75">
      <c r="A466" s="6" t="s">
        <v>1311</v>
      </c>
      <c r="B466" t="s">
        <v>5</v>
      </c>
      <c r="C466" s="6" t="s">
        <v>1312</v>
      </c>
      <c r="D466" t="s">
        <v>232</v>
      </c>
    </row>
    <row r="467" spans="1:5" ht="15.75">
      <c r="A467" s="6" t="s">
        <v>1313</v>
      </c>
      <c r="B467" t="s">
        <v>9</v>
      </c>
      <c r="C467" s="6" t="s">
        <v>1314</v>
      </c>
      <c r="D467" t="s">
        <v>1315</v>
      </c>
    </row>
    <row r="468" spans="1:5" ht="15.75">
      <c r="A468" s="6" t="s">
        <v>1316</v>
      </c>
      <c r="B468" t="s">
        <v>9</v>
      </c>
      <c r="C468" s="6" t="s">
        <v>203</v>
      </c>
      <c r="D468" t="s">
        <v>1317</v>
      </c>
    </row>
    <row r="469" spans="1:5" ht="15.75">
      <c r="A469" s="6" t="s">
        <v>1318</v>
      </c>
      <c r="B469" t="s">
        <v>5</v>
      </c>
      <c r="C469" s="6" t="s">
        <v>1319</v>
      </c>
      <c r="D469" t="s">
        <v>1320</v>
      </c>
    </row>
    <row r="470" spans="1:5" ht="15.75">
      <c r="A470" s="6" t="s">
        <v>1321</v>
      </c>
      <c r="B470" t="s">
        <v>5</v>
      </c>
      <c r="C470" s="6" t="s">
        <v>1322</v>
      </c>
      <c r="D470" t="s">
        <v>1323</v>
      </c>
    </row>
    <row r="471" spans="1:5" ht="15.75">
      <c r="A471" s="6" t="s">
        <v>1324</v>
      </c>
      <c r="B471" t="s">
        <v>9</v>
      </c>
      <c r="C471" s="6" t="s">
        <v>1325</v>
      </c>
      <c r="D471" t="s">
        <v>1326</v>
      </c>
    </row>
    <row r="472" spans="1:5" ht="15.75">
      <c r="A472" s="6" t="s">
        <v>1327</v>
      </c>
      <c r="B472" t="s">
        <v>9</v>
      </c>
      <c r="C472" s="6" t="s">
        <v>1328</v>
      </c>
      <c r="D472" t="s">
        <v>1329</v>
      </c>
    </row>
    <row r="473" spans="1:5" ht="15.75">
      <c r="A473" s="6" t="s">
        <v>1330</v>
      </c>
      <c r="B473" t="s">
        <v>9</v>
      </c>
      <c r="C473" s="6" t="s">
        <v>1331</v>
      </c>
      <c r="D473" t="s">
        <v>659</v>
      </c>
    </row>
    <row r="474" spans="1:5" ht="15.75">
      <c r="A474" s="6" t="s">
        <v>1332</v>
      </c>
      <c r="B474" t="s">
        <v>9</v>
      </c>
      <c r="C474" s="6" t="s">
        <v>713</v>
      </c>
      <c r="D474" t="s">
        <v>1333</v>
      </c>
    </row>
    <row r="475" spans="1:5" ht="15.75">
      <c r="A475" s="6" t="s">
        <v>1334</v>
      </c>
      <c r="B475" t="s">
        <v>9</v>
      </c>
      <c r="C475" s="6" t="s">
        <v>1335</v>
      </c>
      <c r="D475" t="s">
        <v>41</v>
      </c>
    </row>
    <row r="476" spans="1:5" ht="15.75">
      <c r="A476" s="6" t="s">
        <v>1336</v>
      </c>
      <c r="B476" t="s">
        <v>9</v>
      </c>
      <c r="C476" s="6" t="s">
        <v>1337</v>
      </c>
      <c r="D476" t="s">
        <v>1338</v>
      </c>
    </row>
    <row r="477" spans="1:5" ht="15.75">
      <c r="A477" s="6" t="s">
        <v>1339</v>
      </c>
      <c r="B477" t="s">
        <v>9</v>
      </c>
      <c r="C477" s="6" t="s">
        <v>1340</v>
      </c>
      <c r="D477" t="s">
        <v>1341</v>
      </c>
      <c r="E477" t="s">
        <v>1342</v>
      </c>
    </row>
    <row r="478" spans="1:5" ht="15.75">
      <c r="A478" s="6" t="s">
        <v>1343</v>
      </c>
      <c r="B478" t="s">
        <v>5</v>
      </c>
      <c r="C478" s="6" t="s">
        <v>1344</v>
      </c>
      <c r="D478" t="s">
        <v>1345</v>
      </c>
    </row>
    <row r="479" spans="1:5" ht="15.75">
      <c r="A479" s="6" t="s">
        <v>1346</v>
      </c>
      <c r="B479" t="s">
        <v>9</v>
      </c>
      <c r="C479" s="6" t="s">
        <v>1347</v>
      </c>
      <c r="D479" t="s">
        <v>1348</v>
      </c>
    </row>
    <row r="480" spans="1:5" ht="15.75">
      <c r="A480" s="6" t="s">
        <v>1349</v>
      </c>
      <c r="B480" t="s">
        <v>9</v>
      </c>
      <c r="C480" s="6" t="s">
        <v>1350</v>
      </c>
      <c r="D480" t="s">
        <v>1351</v>
      </c>
    </row>
    <row r="481" spans="1:4" ht="15.75">
      <c r="A481" s="6" t="s">
        <v>1352</v>
      </c>
      <c r="B481" t="s">
        <v>9</v>
      </c>
      <c r="C481" s="6" t="s">
        <v>1353</v>
      </c>
      <c r="D481" t="s">
        <v>1354</v>
      </c>
    </row>
    <row r="482" spans="1:4" ht="15.75">
      <c r="A482" s="6" t="s">
        <v>1355</v>
      </c>
      <c r="B482" t="s">
        <v>9</v>
      </c>
      <c r="C482" s="6" t="s">
        <v>1356</v>
      </c>
      <c r="D482" t="s">
        <v>539</v>
      </c>
    </row>
    <row r="483" spans="1:4" ht="15.75">
      <c r="A483" s="6" t="s">
        <v>1357</v>
      </c>
      <c r="B483" t="s">
        <v>9</v>
      </c>
      <c r="C483" s="6" t="s">
        <v>1358</v>
      </c>
      <c r="D483" t="s">
        <v>1359</v>
      </c>
    </row>
    <row r="484" spans="1:4" ht="15.75">
      <c r="A484" s="6" t="s">
        <v>1360</v>
      </c>
      <c r="B484" t="s">
        <v>5</v>
      </c>
      <c r="C484" s="6" t="s">
        <v>1361</v>
      </c>
      <c r="D484" t="s">
        <v>1362</v>
      </c>
    </row>
    <row r="485" spans="1:4" ht="15.75">
      <c r="A485" s="6" t="s">
        <v>1363</v>
      </c>
      <c r="B485" t="s">
        <v>5</v>
      </c>
      <c r="C485" s="6" t="s">
        <v>388</v>
      </c>
      <c r="D485" t="s">
        <v>1364</v>
      </c>
    </row>
    <row r="486" spans="1:4" ht="15.75">
      <c r="A486" s="6" t="s">
        <v>1365</v>
      </c>
      <c r="B486" t="s">
        <v>9</v>
      </c>
      <c r="C486" s="6" t="s">
        <v>1366</v>
      </c>
      <c r="D486" t="s">
        <v>462</v>
      </c>
    </row>
    <row r="487" spans="1:4" ht="15.75">
      <c r="A487" s="6" t="s">
        <v>1367</v>
      </c>
      <c r="B487" t="s">
        <v>9</v>
      </c>
      <c r="C487" s="6" t="s">
        <v>943</v>
      </c>
      <c r="D487" t="s">
        <v>213</v>
      </c>
    </row>
    <row r="488" spans="1:4" ht="15.75">
      <c r="A488" s="6" t="s">
        <v>1368</v>
      </c>
      <c r="B488" t="s">
        <v>1369</v>
      </c>
      <c r="C488" s="6" t="s">
        <v>1370</v>
      </c>
      <c r="D488" t="s">
        <v>1371</v>
      </c>
    </row>
    <row r="489" spans="1:4" ht="15.75">
      <c r="A489" s="6" t="s">
        <v>1372</v>
      </c>
      <c r="B489" t="s">
        <v>5</v>
      </c>
      <c r="C489" s="6" t="s">
        <v>1373</v>
      </c>
      <c r="D489" t="s">
        <v>1374</v>
      </c>
    </row>
    <row r="490" spans="1:4" ht="15.75">
      <c r="A490" s="6" t="s">
        <v>1375</v>
      </c>
      <c r="B490" t="s">
        <v>9</v>
      </c>
      <c r="C490" s="6" t="s">
        <v>1376</v>
      </c>
      <c r="D490" t="s">
        <v>398</v>
      </c>
    </row>
    <row r="491" spans="1:4" ht="15.75">
      <c r="A491" s="6" t="s">
        <v>1377</v>
      </c>
      <c r="B491" t="s">
        <v>9</v>
      </c>
      <c r="C491" s="6" t="s">
        <v>1378</v>
      </c>
      <c r="D491" t="s">
        <v>26</v>
      </c>
    </row>
    <row r="492" spans="1:4" ht="15.75">
      <c r="A492" s="6" t="s">
        <v>1379</v>
      </c>
      <c r="B492" t="s">
        <v>5</v>
      </c>
      <c r="C492" s="6" t="s">
        <v>1380</v>
      </c>
      <c r="D492" t="s">
        <v>1381</v>
      </c>
    </row>
    <row r="493" spans="1:4" ht="15.75">
      <c r="A493" s="6" t="s">
        <v>1382</v>
      </c>
      <c r="B493" t="s">
        <v>5</v>
      </c>
      <c r="C493" s="6" t="s">
        <v>1383</v>
      </c>
      <c r="D493" t="s">
        <v>1384</v>
      </c>
    </row>
    <row r="494" spans="1:4" ht="15.75">
      <c r="A494" s="6" t="s">
        <v>1385</v>
      </c>
      <c r="B494" t="s">
        <v>5</v>
      </c>
      <c r="C494" s="6" t="s">
        <v>1386</v>
      </c>
      <c r="D494" t="s">
        <v>877</v>
      </c>
    </row>
    <row r="495" spans="1:4" ht="15.75">
      <c r="A495" s="6" t="s">
        <v>1387</v>
      </c>
      <c r="B495" t="s">
        <v>9</v>
      </c>
      <c r="C495" s="6" t="s">
        <v>1388</v>
      </c>
      <c r="D495" t="s">
        <v>1389</v>
      </c>
    </row>
    <row r="496" spans="1:4" ht="15.75">
      <c r="A496" s="6" t="s">
        <v>1390</v>
      </c>
      <c r="B496" t="s">
        <v>9</v>
      </c>
      <c r="C496" s="6" t="s">
        <v>1356</v>
      </c>
      <c r="D496" t="s">
        <v>1391</v>
      </c>
    </row>
    <row r="497" spans="1:4" ht="15.75">
      <c r="A497" s="6" t="s">
        <v>1392</v>
      </c>
      <c r="B497" t="s">
        <v>1369</v>
      </c>
      <c r="C497" s="6" t="s">
        <v>1393</v>
      </c>
      <c r="D497" t="s">
        <v>293</v>
      </c>
    </row>
    <row r="498" spans="1:4" ht="15.75">
      <c r="A498" s="6" t="s">
        <v>1394</v>
      </c>
      <c r="B498" t="s">
        <v>5</v>
      </c>
      <c r="C498" s="6" t="s">
        <v>1395</v>
      </c>
      <c r="D498" t="s">
        <v>1396</v>
      </c>
    </row>
    <row r="499" spans="1:4" ht="15.75">
      <c r="A499" s="6" t="s">
        <v>1397</v>
      </c>
      <c r="B499" t="s">
        <v>9</v>
      </c>
      <c r="C499" s="6" t="s">
        <v>1398</v>
      </c>
      <c r="D499" t="s">
        <v>659</v>
      </c>
    </row>
    <row r="500" spans="1:4" ht="15.75">
      <c r="A500" s="6" t="s">
        <v>1399</v>
      </c>
      <c r="B500" t="s">
        <v>5</v>
      </c>
      <c r="C500" s="6" t="s">
        <v>1400</v>
      </c>
      <c r="D500" t="s">
        <v>1401</v>
      </c>
    </row>
    <row r="501" spans="1:4" ht="15.75">
      <c r="A501" s="6" t="s">
        <v>1402</v>
      </c>
      <c r="B501" t="s">
        <v>5</v>
      </c>
      <c r="C501" s="6" t="s">
        <v>1403</v>
      </c>
      <c r="D501" t="s">
        <v>293</v>
      </c>
    </row>
    <row r="502" spans="1:4" ht="15.75">
      <c r="A502" s="6" t="s">
        <v>1404</v>
      </c>
      <c r="B502" t="s">
        <v>9</v>
      </c>
      <c r="C502" s="6" t="s">
        <v>1405</v>
      </c>
      <c r="D502" t="s">
        <v>1406</v>
      </c>
    </row>
    <row r="503" spans="1:4" ht="15.75">
      <c r="A503" s="6" t="s">
        <v>1407</v>
      </c>
      <c r="B503" t="s">
        <v>9</v>
      </c>
      <c r="C503" s="6" t="s">
        <v>209</v>
      </c>
      <c r="D503" t="s">
        <v>1408</v>
      </c>
    </row>
    <row r="504" spans="1:4" ht="15.75">
      <c r="A504" s="6" t="s">
        <v>1409</v>
      </c>
      <c r="B504" t="s">
        <v>5</v>
      </c>
      <c r="C504" s="6" t="s">
        <v>1410</v>
      </c>
      <c r="D504" t="s">
        <v>1411</v>
      </c>
    </row>
    <row r="505" spans="1:4" ht="15.75">
      <c r="A505" s="6" t="s">
        <v>1412</v>
      </c>
      <c r="B505" t="s">
        <v>5</v>
      </c>
      <c r="C505" s="6" t="s">
        <v>1413</v>
      </c>
      <c r="D505" t="s">
        <v>1414</v>
      </c>
    </row>
    <row r="506" spans="1:4" ht="15.75">
      <c r="A506" s="6" t="s">
        <v>1415</v>
      </c>
      <c r="B506" t="s">
        <v>5</v>
      </c>
      <c r="C506" s="6" t="s">
        <v>1416</v>
      </c>
      <c r="D506" t="s">
        <v>241</v>
      </c>
    </row>
    <row r="507" spans="1:4" ht="15.75">
      <c r="A507" s="6" t="s">
        <v>1417</v>
      </c>
      <c r="B507" t="s">
        <v>5</v>
      </c>
      <c r="C507" s="6" t="s">
        <v>1418</v>
      </c>
      <c r="D507" t="s">
        <v>1419</v>
      </c>
    </row>
    <row r="508" spans="1:4" ht="15.75">
      <c r="A508" s="6" t="s">
        <v>1420</v>
      </c>
      <c r="B508" t="s">
        <v>9</v>
      </c>
      <c r="C508" s="6" t="s">
        <v>1421</v>
      </c>
      <c r="D508" t="s">
        <v>1422</v>
      </c>
    </row>
    <row r="509" spans="1:4" ht="15.75">
      <c r="A509" s="6" t="s">
        <v>1423</v>
      </c>
      <c r="B509" t="s">
        <v>9</v>
      </c>
      <c r="C509" s="6" t="s">
        <v>1424</v>
      </c>
      <c r="D509" t="s">
        <v>1425</v>
      </c>
    </row>
    <row r="510" spans="1:4" ht="15.75">
      <c r="A510" s="6" t="s">
        <v>1426</v>
      </c>
      <c r="B510" t="s">
        <v>5</v>
      </c>
      <c r="C510" s="6" t="s">
        <v>1427</v>
      </c>
      <c r="D510" t="s">
        <v>1428</v>
      </c>
    </row>
    <row r="511" spans="1:4" ht="15.75">
      <c r="A511" s="6" t="s">
        <v>1429</v>
      </c>
      <c r="B511" t="s">
        <v>9</v>
      </c>
      <c r="C511" s="6" t="s">
        <v>1430</v>
      </c>
      <c r="D511" t="s">
        <v>1431</v>
      </c>
    </row>
    <row r="512" spans="1:4" ht="15.75">
      <c r="A512" s="6" t="s">
        <v>1432</v>
      </c>
      <c r="B512" t="s">
        <v>9</v>
      </c>
      <c r="C512" s="6" t="s">
        <v>1433</v>
      </c>
      <c r="D512" t="s">
        <v>1029</v>
      </c>
    </row>
    <row r="513" spans="1:4" ht="15.75">
      <c r="A513" s="6" t="s">
        <v>1434</v>
      </c>
      <c r="B513" t="s">
        <v>9</v>
      </c>
      <c r="C513" s="6" t="s">
        <v>1435</v>
      </c>
      <c r="D513" t="s">
        <v>462</v>
      </c>
    </row>
    <row r="514" spans="1:4" ht="15.75">
      <c r="A514" s="6" t="s">
        <v>1436</v>
      </c>
      <c r="B514" t="s">
        <v>9</v>
      </c>
      <c r="C514" s="6" t="s">
        <v>1437</v>
      </c>
      <c r="D514" t="s">
        <v>1438</v>
      </c>
    </row>
    <row r="515" spans="1:4" ht="15.75">
      <c r="A515" s="6" t="s">
        <v>1439</v>
      </c>
      <c r="B515" t="s">
        <v>5</v>
      </c>
      <c r="C515" s="6" t="s">
        <v>1440</v>
      </c>
      <c r="D515" t="s">
        <v>1441</v>
      </c>
    </row>
    <row r="516" spans="1:4" ht="15.75">
      <c r="A516" s="6" t="s">
        <v>1442</v>
      </c>
      <c r="B516" t="s">
        <v>9</v>
      </c>
      <c r="C516" s="6" t="s">
        <v>1443</v>
      </c>
      <c r="D516" t="s">
        <v>1444</v>
      </c>
    </row>
    <row r="517" spans="1:4" ht="15.75">
      <c r="A517" s="6" t="s">
        <v>1445</v>
      </c>
      <c r="B517" t="s">
        <v>9</v>
      </c>
      <c r="C517" s="6" t="s">
        <v>1446</v>
      </c>
      <c r="D517" t="s">
        <v>201</v>
      </c>
    </row>
    <row r="518" spans="1:4" ht="15.75">
      <c r="A518" s="6" t="s">
        <v>1447</v>
      </c>
      <c r="B518" t="s">
        <v>5</v>
      </c>
      <c r="C518" s="6" t="s">
        <v>1448</v>
      </c>
      <c r="D518" t="s">
        <v>325</v>
      </c>
    </row>
    <row r="519" spans="1:4" ht="15.75">
      <c r="A519" s="6" t="s">
        <v>1449</v>
      </c>
      <c r="B519" t="s">
        <v>5</v>
      </c>
      <c r="C519" s="6" t="s">
        <v>1450</v>
      </c>
      <c r="D519" t="s">
        <v>1401</v>
      </c>
    </row>
    <row r="520" spans="1:4" ht="15.75">
      <c r="A520" s="6" t="s">
        <v>1451</v>
      </c>
      <c r="B520" t="s">
        <v>9</v>
      </c>
      <c r="C520" s="6" t="s">
        <v>1452</v>
      </c>
      <c r="D520" t="s">
        <v>1141</v>
      </c>
    </row>
    <row r="521" spans="1:4" ht="15.75">
      <c r="A521" s="6" t="s">
        <v>1453</v>
      </c>
      <c r="B521" t="s">
        <v>5</v>
      </c>
      <c r="C521" s="6" t="s">
        <v>1454</v>
      </c>
      <c r="D521" t="s">
        <v>1455</v>
      </c>
    </row>
    <row r="522" spans="1:4" ht="15.75">
      <c r="A522" s="6" t="s">
        <v>1456</v>
      </c>
      <c r="B522" t="s">
        <v>9</v>
      </c>
      <c r="C522" s="6" t="s">
        <v>1457</v>
      </c>
      <c r="D522" t="s">
        <v>1458</v>
      </c>
    </row>
    <row r="523" spans="1:4" ht="15.75">
      <c r="A523" s="6" t="s">
        <v>1459</v>
      </c>
      <c r="B523" t="s">
        <v>9</v>
      </c>
      <c r="C523" s="6" t="s">
        <v>1460</v>
      </c>
      <c r="D523" t="s">
        <v>83</v>
      </c>
    </row>
    <row r="524" spans="1:4" ht="15.75">
      <c r="A524" s="6" t="s">
        <v>1461</v>
      </c>
      <c r="B524" t="s">
        <v>5</v>
      </c>
      <c r="C524" s="6" t="s">
        <v>1462</v>
      </c>
      <c r="D524" t="s">
        <v>1463</v>
      </c>
    </row>
    <row r="525" spans="1:4" ht="15.75">
      <c r="A525" s="6" t="s">
        <v>1464</v>
      </c>
      <c r="B525" t="s">
        <v>1369</v>
      </c>
      <c r="C525" s="6" t="s">
        <v>1465</v>
      </c>
      <c r="D525" t="s">
        <v>1466</v>
      </c>
    </row>
    <row r="526" spans="1:4" ht="15.75">
      <c r="A526" s="6" t="s">
        <v>1467</v>
      </c>
      <c r="B526" t="s">
        <v>5</v>
      </c>
      <c r="C526" s="6" t="s">
        <v>1468</v>
      </c>
      <c r="D526" t="s">
        <v>1469</v>
      </c>
    </row>
    <row r="527" spans="1:4" ht="15.75">
      <c r="A527" s="6" t="s">
        <v>1470</v>
      </c>
      <c r="B527" t="s">
        <v>5</v>
      </c>
      <c r="C527" s="6" t="s">
        <v>1471</v>
      </c>
      <c r="D527" t="s">
        <v>558</v>
      </c>
    </row>
    <row r="528" spans="1:4" ht="15.75">
      <c r="A528" s="6" t="s">
        <v>1472</v>
      </c>
      <c r="B528" t="s">
        <v>1369</v>
      </c>
      <c r="C528" s="6" t="s">
        <v>1473</v>
      </c>
      <c r="D528" t="s">
        <v>1474</v>
      </c>
    </row>
    <row r="529" spans="1:4" ht="15.75">
      <c r="A529" s="6" t="s">
        <v>1475</v>
      </c>
      <c r="B529" t="s">
        <v>5</v>
      </c>
      <c r="C529" s="6" t="s">
        <v>1476</v>
      </c>
      <c r="D529" t="s">
        <v>175</v>
      </c>
    </row>
    <row r="530" spans="1:4" ht="15.75">
      <c r="A530" s="6" t="s">
        <v>1477</v>
      </c>
      <c r="B530" t="s">
        <v>9</v>
      </c>
      <c r="C530" s="6" t="s">
        <v>1478</v>
      </c>
      <c r="D530" t="s">
        <v>745</v>
      </c>
    </row>
    <row r="531" spans="1:4" ht="15.75">
      <c r="A531" s="6" t="s">
        <v>1479</v>
      </c>
      <c r="B531" t="s">
        <v>9</v>
      </c>
      <c r="C531" s="6" t="s">
        <v>1480</v>
      </c>
      <c r="D531" t="s">
        <v>1481</v>
      </c>
    </row>
    <row r="532" spans="1:4" ht="15.75">
      <c r="A532" s="6" t="s">
        <v>1482</v>
      </c>
      <c r="B532" t="s">
        <v>5</v>
      </c>
      <c r="C532" s="6" t="s">
        <v>1483</v>
      </c>
      <c r="D532" t="s">
        <v>1484</v>
      </c>
    </row>
    <row r="533" spans="1:4" ht="15.75">
      <c r="A533" s="6" t="s">
        <v>1485</v>
      </c>
      <c r="B533" t="s">
        <v>9</v>
      </c>
      <c r="C533" s="6" t="s">
        <v>1486</v>
      </c>
      <c r="D533" t="s">
        <v>431</v>
      </c>
    </row>
    <row r="534" spans="1:4" ht="15.75">
      <c r="A534" s="6" t="s">
        <v>1487</v>
      </c>
      <c r="B534" t="s">
        <v>5</v>
      </c>
      <c r="C534" s="6" t="s">
        <v>1488</v>
      </c>
      <c r="D534" t="s">
        <v>1489</v>
      </c>
    </row>
    <row r="535" spans="1:4" ht="15.75">
      <c r="A535" s="6" t="s">
        <v>1490</v>
      </c>
      <c r="B535" t="s">
        <v>9</v>
      </c>
      <c r="C535" s="6" t="s">
        <v>1491</v>
      </c>
      <c r="D535" t="s">
        <v>1425</v>
      </c>
    </row>
    <row r="536" spans="1:4" ht="15.75">
      <c r="A536" s="6" t="s">
        <v>1492</v>
      </c>
      <c r="B536" t="s">
        <v>5</v>
      </c>
      <c r="C536" s="6" t="s">
        <v>1493</v>
      </c>
      <c r="D536" t="s">
        <v>1494</v>
      </c>
    </row>
    <row r="537" spans="1:4" ht="15.75">
      <c r="A537" s="6" t="s">
        <v>1495</v>
      </c>
      <c r="B537" t="s">
        <v>9</v>
      </c>
      <c r="C537" s="6" t="s">
        <v>209</v>
      </c>
      <c r="D537" t="s">
        <v>1496</v>
      </c>
    </row>
    <row r="538" spans="1:4" ht="15.75">
      <c r="A538" s="6" t="s">
        <v>1497</v>
      </c>
      <c r="B538" t="s">
        <v>5</v>
      </c>
      <c r="C538" s="6" t="s">
        <v>1498</v>
      </c>
      <c r="D538" t="s">
        <v>1499</v>
      </c>
    </row>
    <row r="539" spans="1:4" ht="15.75">
      <c r="A539" s="6" t="s">
        <v>1500</v>
      </c>
      <c r="B539" t="s">
        <v>5</v>
      </c>
      <c r="C539" s="6" t="s">
        <v>1501</v>
      </c>
      <c r="D539" t="s">
        <v>1502</v>
      </c>
    </row>
    <row r="540" spans="1:4" ht="15.75">
      <c r="A540" s="6" t="s">
        <v>1503</v>
      </c>
      <c r="B540" t="s">
        <v>5</v>
      </c>
      <c r="C540" s="6" t="s">
        <v>1504</v>
      </c>
      <c r="D540" t="s">
        <v>1484</v>
      </c>
    </row>
    <row r="541" spans="1:4" ht="15.75">
      <c r="A541" s="6" t="s">
        <v>1505</v>
      </c>
      <c r="B541" t="s">
        <v>9</v>
      </c>
      <c r="C541" s="6" t="s">
        <v>1506</v>
      </c>
      <c r="D541" t="s">
        <v>201</v>
      </c>
    </row>
    <row r="542" spans="1:4" ht="15.75">
      <c r="A542" s="6" t="s">
        <v>1507</v>
      </c>
      <c r="B542" t="s">
        <v>9</v>
      </c>
      <c r="C542" s="6" t="s">
        <v>1508</v>
      </c>
      <c r="D542" t="s">
        <v>1509</v>
      </c>
    </row>
    <row r="543" spans="1:4" ht="15.75">
      <c r="A543" s="6" t="s">
        <v>1510</v>
      </c>
      <c r="B543" t="s">
        <v>9</v>
      </c>
      <c r="C543" s="6" t="s">
        <v>1511</v>
      </c>
      <c r="D543" t="s">
        <v>1512</v>
      </c>
    </row>
    <row r="544" spans="1:4" ht="15.75">
      <c r="A544" s="6" t="s">
        <v>1513</v>
      </c>
      <c r="B544" t="s">
        <v>5</v>
      </c>
      <c r="C544" s="6" t="s">
        <v>1514</v>
      </c>
      <c r="D544" t="s">
        <v>671</v>
      </c>
    </row>
    <row r="545" spans="1:4" ht="15.75">
      <c r="A545" s="6" t="s">
        <v>1515</v>
      </c>
      <c r="B545" t="s">
        <v>5</v>
      </c>
      <c r="C545" s="6" t="s">
        <v>1516</v>
      </c>
      <c r="D545" t="s">
        <v>1517</v>
      </c>
    </row>
    <row r="546" spans="1:4" ht="15.75">
      <c r="A546" s="6" t="s">
        <v>1518</v>
      </c>
      <c r="B546" t="s">
        <v>1369</v>
      </c>
      <c r="C546" s="6" t="s">
        <v>1519</v>
      </c>
      <c r="D546" t="s">
        <v>1520</v>
      </c>
    </row>
    <row r="547" spans="1:4" ht="15.75">
      <c r="A547" s="6" t="s">
        <v>1521</v>
      </c>
      <c r="B547" t="s">
        <v>9</v>
      </c>
      <c r="C547" s="6" t="s">
        <v>1522</v>
      </c>
      <c r="D547" t="s">
        <v>1075</v>
      </c>
    </row>
    <row r="548" spans="1:4" ht="15.75">
      <c r="A548" s="6" t="s">
        <v>1523</v>
      </c>
      <c r="B548" t="s">
        <v>5</v>
      </c>
      <c r="C548" s="6" t="s">
        <v>1524</v>
      </c>
      <c r="D548" t="s">
        <v>1525</v>
      </c>
    </row>
    <row r="549" spans="1:4" ht="15.75">
      <c r="A549" s="6" t="s">
        <v>1526</v>
      </c>
      <c r="B549" t="s">
        <v>9</v>
      </c>
      <c r="C549" s="6" t="s">
        <v>1527</v>
      </c>
      <c r="D549" t="s">
        <v>1528</v>
      </c>
    </row>
    <row r="550" spans="1:4" ht="15.75">
      <c r="A550" s="6" t="s">
        <v>1529</v>
      </c>
      <c r="B550" t="s">
        <v>9</v>
      </c>
      <c r="C550" s="6" t="s">
        <v>1530</v>
      </c>
      <c r="D550" t="s">
        <v>1531</v>
      </c>
    </row>
    <row r="551" spans="1:4" ht="15.75">
      <c r="A551" s="6" t="s">
        <v>1532</v>
      </c>
      <c r="B551" t="s">
        <v>9</v>
      </c>
      <c r="C551" s="6" t="s">
        <v>1533</v>
      </c>
      <c r="D551" t="s">
        <v>1534</v>
      </c>
    </row>
    <row r="552" spans="1:4" ht="15.75">
      <c r="A552" s="6" t="s">
        <v>1535</v>
      </c>
      <c r="B552" t="s">
        <v>5</v>
      </c>
      <c r="C552" s="6" t="s">
        <v>1536</v>
      </c>
      <c r="D552" t="s">
        <v>1537</v>
      </c>
    </row>
    <row r="553" spans="1:4" ht="15.75">
      <c r="A553" s="6" t="s">
        <v>1538</v>
      </c>
      <c r="B553" t="s">
        <v>9</v>
      </c>
      <c r="C553" s="6" t="s">
        <v>529</v>
      </c>
      <c r="D553" t="s">
        <v>1329</v>
      </c>
    </row>
    <row r="554" spans="1:4" ht="15.75">
      <c r="A554" s="6" t="s">
        <v>1539</v>
      </c>
      <c r="B554" t="s">
        <v>9</v>
      </c>
      <c r="C554" s="6" t="s">
        <v>1540</v>
      </c>
      <c r="D554" t="s">
        <v>1541</v>
      </c>
    </row>
    <row r="555" spans="1:4" ht="15.75">
      <c r="A555" s="6" t="s">
        <v>1542</v>
      </c>
      <c r="B555" t="s">
        <v>5</v>
      </c>
      <c r="C555" s="6" t="s">
        <v>1543</v>
      </c>
      <c r="D555" t="s">
        <v>1544</v>
      </c>
    </row>
    <row r="556" spans="1:4" ht="15.75">
      <c r="A556" s="6" t="s">
        <v>1545</v>
      </c>
      <c r="B556" t="s">
        <v>9</v>
      </c>
      <c r="C556" s="6" t="s">
        <v>1546</v>
      </c>
      <c r="D556" t="s">
        <v>301</v>
      </c>
    </row>
    <row r="557" spans="1:4" ht="15.75">
      <c r="A557" s="6" t="s">
        <v>1547</v>
      </c>
      <c r="B557" t="s">
        <v>9</v>
      </c>
      <c r="C557" s="6" t="s">
        <v>1548</v>
      </c>
      <c r="D557" t="s">
        <v>1549</v>
      </c>
    </row>
    <row r="558" spans="1:4" ht="15.75">
      <c r="A558" s="6" t="s">
        <v>1550</v>
      </c>
      <c r="B558" t="s">
        <v>5</v>
      </c>
      <c r="C558" s="6" t="s">
        <v>1551</v>
      </c>
      <c r="D558" t="s">
        <v>1552</v>
      </c>
    </row>
    <row r="559" spans="1:4" ht="15.75">
      <c r="A559" s="6" t="s">
        <v>1553</v>
      </c>
      <c r="B559" t="s">
        <v>9</v>
      </c>
      <c r="C559" s="6" t="s">
        <v>1554</v>
      </c>
      <c r="D559" t="s">
        <v>280</v>
      </c>
    </row>
    <row r="560" spans="1:4" ht="15.75">
      <c r="A560" s="6" t="s">
        <v>1555</v>
      </c>
      <c r="B560" t="s">
        <v>5</v>
      </c>
      <c r="C560" s="6" t="s">
        <v>1556</v>
      </c>
      <c r="D560" t="s">
        <v>1345</v>
      </c>
    </row>
    <row r="561" spans="1:4" ht="15.75">
      <c r="A561" s="6" t="s">
        <v>1557</v>
      </c>
      <c r="B561" t="s">
        <v>9</v>
      </c>
      <c r="C561" s="6" t="s">
        <v>1558</v>
      </c>
      <c r="D561" t="s">
        <v>1559</v>
      </c>
    </row>
    <row r="562" spans="1:4" ht="15.75">
      <c r="A562" s="6" t="s">
        <v>1560</v>
      </c>
      <c r="B562" t="s">
        <v>5</v>
      </c>
      <c r="C562" s="6" t="s">
        <v>1561</v>
      </c>
      <c r="D562" t="s">
        <v>1562</v>
      </c>
    </row>
    <row r="563" spans="1:4" ht="15.75">
      <c r="A563" s="6" t="s">
        <v>1563</v>
      </c>
      <c r="B563" t="s">
        <v>9</v>
      </c>
      <c r="C563" s="6" t="s">
        <v>1564</v>
      </c>
      <c r="D563" t="s">
        <v>1565</v>
      </c>
    </row>
    <row r="564" spans="1:4" ht="15.75">
      <c r="A564" s="6" t="s">
        <v>1566</v>
      </c>
      <c r="B564" t="s">
        <v>9</v>
      </c>
      <c r="C564" s="6" t="s">
        <v>1567</v>
      </c>
      <c r="D564" t="s">
        <v>1568</v>
      </c>
    </row>
    <row r="565" spans="1:4" ht="15.75">
      <c r="A565" s="6" t="s">
        <v>1569</v>
      </c>
      <c r="B565" t="s">
        <v>5</v>
      </c>
      <c r="C565" s="6" t="s">
        <v>1570</v>
      </c>
      <c r="D565" t="s">
        <v>1571</v>
      </c>
    </row>
    <row r="566" spans="1:4" ht="15.75">
      <c r="A566" s="6" t="s">
        <v>1572</v>
      </c>
      <c r="B566" t="s">
        <v>1369</v>
      </c>
      <c r="C566" s="6" t="s">
        <v>1573</v>
      </c>
      <c r="D566" t="s">
        <v>1484</v>
      </c>
    </row>
    <row r="567" spans="1:4" ht="15.75">
      <c r="A567" s="6" t="s">
        <v>1574</v>
      </c>
      <c r="B567" t="s">
        <v>9</v>
      </c>
      <c r="C567" s="6" t="s">
        <v>1575</v>
      </c>
      <c r="D567" t="s">
        <v>1576</v>
      </c>
    </row>
    <row r="568" spans="1:4" ht="15.75">
      <c r="A568" s="6" t="s">
        <v>1577</v>
      </c>
      <c r="B568" t="s">
        <v>5</v>
      </c>
      <c r="C568" s="6" t="s">
        <v>1578</v>
      </c>
      <c r="D568" t="s">
        <v>1579</v>
      </c>
    </row>
    <row r="569" spans="1:4" ht="15.75">
      <c r="A569" s="6" t="s">
        <v>1580</v>
      </c>
      <c r="B569" t="s">
        <v>5</v>
      </c>
      <c r="C569" s="6" t="s">
        <v>1581</v>
      </c>
      <c r="D569" t="s">
        <v>1582</v>
      </c>
    </row>
    <row r="570" spans="1:4" ht="15.75">
      <c r="A570" s="6" t="s">
        <v>1583</v>
      </c>
      <c r="B570" t="s">
        <v>5</v>
      </c>
      <c r="C570" s="6" t="s">
        <v>1584</v>
      </c>
      <c r="D570" t="s">
        <v>1585</v>
      </c>
    </row>
    <row r="571" spans="1:4" ht="15.75">
      <c r="A571" s="6" t="s">
        <v>1586</v>
      </c>
      <c r="B571" t="s">
        <v>9</v>
      </c>
      <c r="C571" s="6" t="s">
        <v>1587</v>
      </c>
      <c r="D571" t="s">
        <v>1588</v>
      </c>
    </row>
    <row r="572" spans="1:4" ht="15.75">
      <c r="A572" s="6" t="s">
        <v>1589</v>
      </c>
      <c r="B572" t="s">
        <v>9</v>
      </c>
      <c r="C572" s="6" t="s">
        <v>1590</v>
      </c>
      <c r="D572" t="s">
        <v>1591</v>
      </c>
    </row>
    <row r="573" spans="1:4" ht="15.75">
      <c r="A573" s="6" t="s">
        <v>1592</v>
      </c>
      <c r="B573" t="s">
        <v>9</v>
      </c>
      <c r="C573" s="6" t="s">
        <v>1593</v>
      </c>
      <c r="D573" t="s">
        <v>592</v>
      </c>
    </row>
    <row r="574" spans="1:4" ht="15.75">
      <c r="A574" s="6" t="s">
        <v>1594</v>
      </c>
      <c r="B574" t="s">
        <v>1369</v>
      </c>
      <c r="C574" s="6" t="s">
        <v>1595</v>
      </c>
      <c r="D574" t="s">
        <v>1596</v>
      </c>
    </row>
    <row r="575" spans="1:4" ht="15.75">
      <c r="A575" s="6" t="s">
        <v>1597</v>
      </c>
      <c r="B575" t="s">
        <v>9</v>
      </c>
      <c r="C575" s="6" t="s">
        <v>1598</v>
      </c>
      <c r="D575" t="s">
        <v>1599</v>
      </c>
    </row>
    <row r="576" spans="1:4" ht="15.75">
      <c r="A576" s="6" t="s">
        <v>1600</v>
      </c>
      <c r="B576" t="s">
        <v>9</v>
      </c>
      <c r="C576" s="6" t="s">
        <v>1601</v>
      </c>
      <c r="D576" t="s">
        <v>1602</v>
      </c>
    </row>
    <row r="577" spans="1:4" ht="15.75">
      <c r="A577" s="6" t="s">
        <v>1603</v>
      </c>
      <c r="B577" t="s">
        <v>5</v>
      </c>
      <c r="C577" s="6" t="s">
        <v>1604</v>
      </c>
      <c r="D577" t="s">
        <v>1605</v>
      </c>
    </row>
    <row r="578" spans="1:4" ht="15.75">
      <c r="A578" s="6" t="s">
        <v>1606</v>
      </c>
      <c r="B578" t="s">
        <v>1369</v>
      </c>
      <c r="C578" s="6" t="s">
        <v>1607</v>
      </c>
      <c r="D578" t="s">
        <v>365</v>
      </c>
    </row>
    <row r="579" spans="1:4" ht="15.75">
      <c r="A579" s="6" t="s">
        <v>1608</v>
      </c>
      <c r="B579" t="s">
        <v>9</v>
      </c>
      <c r="C579" s="6" t="s">
        <v>1609</v>
      </c>
      <c r="D579" t="s">
        <v>1610</v>
      </c>
    </row>
    <row r="580" spans="1:4" ht="15.75">
      <c r="A580" s="6" t="s">
        <v>1611</v>
      </c>
      <c r="B580" t="s">
        <v>5</v>
      </c>
      <c r="C580" s="6" t="s">
        <v>1612</v>
      </c>
      <c r="D580" t="s">
        <v>1613</v>
      </c>
    </row>
    <row r="581" spans="1:4" ht="15.75">
      <c r="A581" s="6" t="s">
        <v>1614</v>
      </c>
      <c r="B581" t="s">
        <v>5</v>
      </c>
      <c r="C581" s="6" t="s">
        <v>1615</v>
      </c>
      <c r="D581" t="s">
        <v>1616</v>
      </c>
    </row>
    <row r="582" spans="1:4" ht="15.75">
      <c r="A582" s="6" t="s">
        <v>1617</v>
      </c>
      <c r="B582" t="s">
        <v>9</v>
      </c>
      <c r="C582" s="6" t="s">
        <v>1618</v>
      </c>
      <c r="D582" t="s">
        <v>1619</v>
      </c>
    </row>
    <row r="583" spans="1:4" ht="15.75">
      <c r="A583" s="6" t="s">
        <v>1620</v>
      </c>
      <c r="B583" t="s">
        <v>9</v>
      </c>
      <c r="C583" s="6" t="s">
        <v>1621</v>
      </c>
      <c r="D583" t="s">
        <v>14</v>
      </c>
    </row>
    <row r="584" spans="1:4" ht="15.75">
      <c r="A584" s="6" t="s">
        <v>1622</v>
      </c>
      <c r="B584" t="s">
        <v>5</v>
      </c>
      <c r="C584" s="6" t="s">
        <v>1623</v>
      </c>
      <c r="D584" t="s">
        <v>1624</v>
      </c>
    </row>
    <row r="585" spans="1:4" ht="15.75">
      <c r="A585" s="6" t="s">
        <v>1625</v>
      </c>
      <c r="B585" t="s">
        <v>9</v>
      </c>
      <c r="C585" s="6" t="s">
        <v>1626</v>
      </c>
      <c r="D585" t="s">
        <v>1174</v>
      </c>
    </row>
    <row r="586" spans="1:4" ht="15.75">
      <c r="A586" s="6" t="s">
        <v>1627</v>
      </c>
      <c r="B586" t="s">
        <v>5</v>
      </c>
      <c r="C586" s="6" t="s">
        <v>1628</v>
      </c>
      <c r="D586" t="s">
        <v>1629</v>
      </c>
    </row>
    <row r="587" spans="1:4" ht="15.75">
      <c r="A587" s="6" t="s">
        <v>1630</v>
      </c>
      <c r="B587" t="s">
        <v>5</v>
      </c>
      <c r="C587" s="6" t="s">
        <v>1631</v>
      </c>
      <c r="D587" t="s">
        <v>1043</v>
      </c>
    </row>
    <row r="588" spans="1:4" ht="15.75">
      <c r="A588" s="6" t="s">
        <v>1632</v>
      </c>
      <c r="B588" t="s">
        <v>5</v>
      </c>
      <c r="C588" s="6" t="s">
        <v>1633</v>
      </c>
      <c r="D588" t="s">
        <v>1634</v>
      </c>
    </row>
    <row r="589" spans="1:4" ht="15.75">
      <c r="A589" s="6" t="s">
        <v>1635</v>
      </c>
      <c r="B589" t="s">
        <v>5</v>
      </c>
      <c r="C589" s="6" t="s">
        <v>1636</v>
      </c>
      <c r="D589" t="s">
        <v>1637</v>
      </c>
    </row>
    <row r="590" spans="1:4" ht="15.75">
      <c r="A590" s="6" t="s">
        <v>1638</v>
      </c>
      <c r="B590" t="s">
        <v>1369</v>
      </c>
      <c r="C590" s="6" t="s">
        <v>237</v>
      </c>
      <c r="D590" t="s">
        <v>1639</v>
      </c>
    </row>
    <row r="591" spans="1:4" ht="15.75">
      <c r="A591" s="6" t="s">
        <v>1640</v>
      </c>
      <c r="B591" t="s">
        <v>5</v>
      </c>
      <c r="C591" s="6" t="s">
        <v>1641</v>
      </c>
      <c r="D591" t="s">
        <v>1642</v>
      </c>
    </row>
    <row r="592" spans="1:4" ht="15.75">
      <c r="A592" s="6" t="s">
        <v>1643</v>
      </c>
      <c r="B592" t="s">
        <v>9</v>
      </c>
      <c r="C592" s="6" t="s">
        <v>1644</v>
      </c>
      <c r="D592" t="s">
        <v>754</v>
      </c>
    </row>
    <row r="593" spans="1:4" ht="15.75">
      <c r="A593" s="6" t="s">
        <v>1645</v>
      </c>
      <c r="B593" t="s">
        <v>5</v>
      </c>
      <c r="C593" s="6" t="s">
        <v>203</v>
      </c>
      <c r="D593" t="s">
        <v>1646</v>
      </c>
    </row>
    <row r="594" spans="1:4" ht="15.75">
      <c r="A594" s="6" t="s">
        <v>1647</v>
      </c>
      <c r="B594" t="s">
        <v>5</v>
      </c>
      <c r="C594" s="6" t="s">
        <v>1648</v>
      </c>
      <c r="D594" t="s">
        <v>1649</v>
      </c>
    </row>
    <row r="595" spans="1:4" ht="15.75">
      <c r="A595" s="6" t="s">
        <v>1650</v>
      </c>
      <c r="B595" t="s">
        <v>1369</v>
      </c>
      <c r="C595" s="6" t="s">
        <v>1651</v>
      </c>
      <c r="D595" t="s">
        <v>1652</v>
      </c>
    </row>
    <row r="596" spans="1:4" ht="15.75">
      <c r="A596" s="6" t="s">
        <v>1653</v>
      </c>
      <c r="B596" t="s">
        <v>5</v>
      </c>
      <c r="C596" s="6" t="s">
        <v>1654</v>
      </c>
      <c r="D596" t="s">
        <v>1655</v>
      </c>
    </row>
    <row r="597" spans="1:4" ht="15.75">
      <c r="A597" s="6" t="s">
        <v>1656</v>
      </c>
      <c r="B597" t="s">
        <v>9</v>
      </c>
      <c r="C597" s="6" t="s">
        <v>1657</v>
      </c>
      <c r="D597" t="s">
        <v>1658</v>
      </c>
    </row>
    <row r="598" spans="1:4" ht="15.75">
      <c r="A598" s="6" t="s">
        <v>1659</v>
      </c>
      <c r="B598" t="s">
        <v>9</v>
      </c>
      <c r="C598" s="6" t="s">
        <v>1660</v>
      </c>
      <c r="D598" t="s">
        <v>1661</v>
      </c>
    </row>
    <row r="599" spans="1:4" ht="15.75">
      <c r="A599" s="6" t="s">
        <v>1662</v>
      </c>
      <c r="B599" t="s">
        <v>5</v>
      </c>
      <c r="C599" s="6" t="s">
        <v>1663</v>
      </c>
      <c r="D599" t="s">
        <v>1664</v>
      </c>
    </row>
    <row r="600" spans="1:4" ht="15.75">
      <c r="A600" s="6" t="s">
        <v>1665</v>
      </c>
      <c r="B600" t="s">
        <v>5</v>
      </c>
      <c r="C600" s="6" t="s">
        <v>1666</v>
      </c>
      <c r="D600" t="s">
        <v>1667</v>
      </c>
    </row>
    <row r="601" spans="1:4" ht="15.75">
      <c r="A601" s="6" t="s">
        <v>1668</v>
      </c>
      <c r="B601" t="s">
        <v>9</v>
      </c>
      <c r="C601" s="6" t="s">
        <v>1669</v>
      </c>
      <c r="D601" t="s">
        <v>1670</v>
      </c>
    </row>
    <row r="602" spans="1:4" ht="15.75">
      <c r="A602" s="6" t="s">
        <v>1671</v>
      </c>
      <c r="B602" t="s">
        <v>5</v>
      </c>
      <c r="C602" s="6" t="s">
        <v>1672</v>
      </c>
      <c r="D602" t="s">
        <v>1673</v>
      </c>
    </row>
    <row r="603" spans="1:4" ht="15.75">
      <c r="A603" s="6" t="s">
        <v>1674</v>
      </c>
      <c r="B603" t="s">
        <v>1369</v>
      </c>
      <c r="C603" s="6" t="s">
        <v>1675</v>
      </c>
      <c r="D603" t="s">
        <v>570</v>
      </c>
    </row>
    <row r="604" spans="1:4" ht="15.75">
      <c r="A604" s="6" t="s">
        <v>1676</v>
      </c>
      <c r="B604" t="s">
        <v>1369</v>
      </c>
      <c r="C604" s="6" t="s">
        <v>1677</v>
      </c>
      <c r="D604" t="s">
        <v>1678</v>
      </c>
    </row>
    <row r="605" spans="1:4" ht="15.75">
      <c r="A605" s="6" t="s">
        <v>1679</v>
      </c>
      <c r="B605" t="s">
        <v>9</v>
      </c>
      <c r="C605" s="6" t="s">
        <v>1680</v>
      </c>
      <c r="D605" t="s">
        <v>1619</v>
      </c>
    </row>
    <row r="606" spans="1:4" ht="15.75">
      <c r="A606" s="6" t="s">
        <v>1681</v>
      </c>
      <c r="B606" t="s">
        <v>9</v>
      </c>
      <c r="C606" s="6" t="s">
        <v>344</v>
      </c>
      <c r="D606" t="s">
        <v>1682</v>
      </c>
    </row>
    <row r="607" spans="1:4" ht="15.75">
      <c r="A607" s="6" t="s">
        <v>1683</v>
      </c>
      <c r="B607" t="s">
        <v>9</v>
      </c>
      <c r="C607" s="6" t="s">
        <v>1684</v>
      </c>
      <c r="D607" t="s">
        <v>1685</v>
      </c>
    </row>
    <row r="608" spans="1:4" ht="15.75">
      <c r="A608" s="6" t="s">
        <v>1686</v>
      </c>
      <c r="B608" t="s">
        <v>9</v>
      </c>
      <c r="C608" s="6" t="s">
        <v>1687</v>
      </c>
      <c r="D608" t="s">
        <v>1688</v>
      </c>
    </row>
    <row r="609" spans="1:4" ht="15.75">
      <c r="A609" s="6" t="s">
        <v>1689</v>
      </c>
      <c r="B609" t="s">
        <v>9</v>
      </c>
      <c r="C609" s="6" t="s">
        <v>1690</v>
      </c>
      <c r="D609" t="s">
        <v>1691</v>
      </c>
    </row>
    <row r="610" spans="1:4" ht="15.75">
      <c r="A610" s="6" t="s">
        <v>1692</v>
      </c>
      <c r="B610" t="s">
        <v>9</v>
      </c>
      <c r="C610" s="6" t="s">
        <v>1693</v>
      </c>
      <c r="D610" t="s">
        <v>1694</v>
      </c>
    </row>
    <row r="611" spans="1:4" ht="15.75">
      <c r="A611" s="6" t="s">
        <v>1695</v>
      </c>
      <c r="B611" t="s">
        <v>1369</v>
      </c>
      <c r="C611" s="6" t="s">
        <v>1696</v>
      </c>
      <c r="D611" t="s">
        <v>1697</v>
      </c>
    </row>
    <row r="612" spans="1:4" ht="15.75">
      <c r="A612" s="6" t="s">
        <v>1698</v>
      </c>
      <c r="B612" t="s">
        <v>9</v>
      </c>
      <c r="C612" s="6" t="s">
        <v>1699</v>
      </c>
      <c r="D612" t="s">
        <v>1700</v>
      </c>
    </row>
    <row r="613" spans="1:4" ht="15.75">
      <c r="A613" s="6" t="s">
        <v>1701</v>
      </c>
      <c r="B613" t="s">
        <v>5</v>
      </c>
      <c r="C613" s="6" t="s">
        <v>1702</v>
      </c>
      <c r="D613" t="s">
        <v>757</v>
      </c>
    </row>
    <row r="614" spans="1:4" ht="15.75">
      <c r="A614" s="6" t="s">
        <v>1703</v>
      </c>
      <c r="B614" t="s">
        <v>5</v>
      </c>
      <c r="C614" s="6" t="s">
        <v>1704</v>
      </c>
      <c r="D614" t="s">
        <v>1705</v>
      </c>
    </row>
    <row r="615" spans="1:4" ht="15.75">
      <c r="A615" s="6" t="s">
        <v>1706</v>
      </c>
      <c r="B615" t="s">
        <v>9</v>
      </c>
      <c r="C615" s="6" t="s">
        <v>1707</v>
      </c>
      <c r="D615" t="s">
        <v>1708</v>
      </c>
    </row>
    <row r="616" spans="1:4" ht="15.75">
      <c r="A616" s="6" t="s">
        <v>1709</v>
      </c>
      <c r="B616" t="s">
        <v>5</v>
      </c>
      <c r="C616" s="6" t="s">
        <v>1710</v>
      </c>
      <c r="D616" t="s">
        <v>1711</v>
      </c>
    </row>
    <row r="617" spans="1:4" ht="15.75">
      <c r="A617" s="6" t="s">
        <v>1712</v>
      </c>
      <c r="B617" t="s">
        <v>5</v>
      </c>
      <c r="C617" s="6" t="s">
        <v>212</v>
      </c>
      <c r="D617" t="s">
        <v>1713</v>
      </c>
    </row>
    <row r="618" spans="1:4" ht="15.75">
      <c r="A618" s="6" t="s">
        <v>1714</v>
      </c>
      <c r="B618" t="s">
        <v>1369</v>
      </c>
      <c r="C618" s="6" t="s">
        <v>817</v>
      </c>
      <c r="D618" t="s">
        <v>558</v>
      </c>
    </row>
    <row r="619" spans="1:4" ht="15.75">
      <c r="A619" s="6" t="s">
        <v>1715</v>
      </c>
      <c r="B619" t="s">
        <v>5</v>
      </c>
      <c r="C619" s="6" t="s">
        <v>1716</v>
      </c>
      <c r="D619" t="s">
        <v>548</v>
      </c>
    </row>
    <row r="620" spans="1:4" ht="15.75">
      <c r="A620" s="6" t="s">
        <v>1717</v>
      </c>
      <c r="B620" t="s">
        <v>5</v>
      </c>
      <c r="C620" s="6" t="s">
        <v>1718</v>
      </c>
      <c r="D620" t="s">
        <v>696</v>
      </c>
    </row>
    <row r="621" spans="1:4" ht="15.75">
      <c r="A621" s="6" t="s">
        <v>1719</v>
      </c>
      <c r="B621" t="s">
        <v>5</v>
      </c>
      <c r="C621" s="6" t="s">
        <v>1720</v>
      </c>
      <c r="D621" t="s">
        <v>1721</v>
      </c>
    </row>
    <row r="622" spans="1:4" ht="15.75">
      <c r="A622" s="6" t="s">
        <v>1722</v>
      </c>
      <c r="B622" t="s">
        <v>1369</v>
      </c>
      <c r="C622" s="6" t="s">
        <v>1723</v>
      </c>
      <c r="D622" t="s">
        <v>1724</v>
      </c>
    </row>
    <row r="623" spans="1:4" ht="15.75">
      <c r="A623" s="6" t="s">
        <v>1725</v>
      </c>
      <c r="B623" t="s">
        <v>9</v>
      </c>
      <c r="C623" s="6" t="s">
        <v>1726</v>
      </c>
      <c r="D623" t="s">
        <v>1727</v>
      </c>
    </row>
    <row r="624" spans="1:4" ht="15.75">
      <c r="A624" s="6" t="s">
        <v>1728</v>
      </c>
      <c r="B624" t="s">
        <v>5</v>
      </c>
      <c r="C624" s="6" t="s">
        <v>1729</v>
      </c>
      <c r="D624" t="s">
        <v>1730</v>
      </c>
    </row>
    <row r="625" spans="1:4" ht="15.75">
      <c r="A625" s="6" t="s">
        <v>1731</v>
      </c>
      <c r="B625" t="s">
        <v>9</v>
      </c>
      <c r="C625" s="6" t="s">
        <v>1732</v>
      </c>
      <c r="D625" t="s">
        <v>1733</v>
      </c>
    </row>
    <row r="626" spans="1:4" ht="15.75">
      <c r="A626" s="6" t="s">
        <v>1734</v>
      </c>
      <c r="B626" t="s">
        <v>9</v>
      </c>
      <c r="C626" s="6" t="s">
        <v>1735</v>
      </c>
      <c r="D626" t="s">
        <v>1736</v>
      </c>
    </row>
    <row r="627" spans="1:4" ht="15.75">
      <c r="A627" s="6" t="s">
        <v>1737</v>
      </c>
      <c r="B627" t="s">
        <v>9</v>
      </c>
      <c r="C627" s="6" t="s">
        <v>1738</v>
      </c>
      <c r="D627" t="s">
        <v>1739</v>
      </c>
    </row>
    <row r="628" spans="1:4" ht="15.75">
      <c r="A628" s="6" t="s">
        <v>1740</v>
      </c>
      <c r="B628" t="s">
        <v>9</v>
      </c>
      <c r="C628" s="6" t="s">
        <v>1741</v>
      </c>
      <c r="D628" t="s">
        <v>1742</v>
      </c>
    </row>
    <row r="629" spans="1:4" ht="15.75">
      <c r="A629" s="6" t="s">
        <v>1743</v>
      </c>
      <c r="B629" t="s">
        <v>1369</v>
      </c>
      <c r="C629" s="6" t="s">
        <v>1744</v>
      </c>
      <c r="D629" t="s">
        <v>1745</v>
      </c>
    </row>
    <row r="630" spans="1:4" ht="15.75">
      <c r="A630" s="6" t="s">
        <v>1746</v>
      </c>
      <c r="B630" t="s">
        <v>9</v>
      </c>
      <c r="C630" s="6" t="s">
        <v>1747</v>
      </c>
      <c r="D630" t="s">
        <v>1748</v>
      </c>
    </row>
    <row r="631" spans="1:4" ht="15.75">
      <c r="A631" s="6" t="s">
        <v>1749</v>
      </c>
      <c r="B631" t="s">
        <v>5</v>
      </c>
      <c r="C631" s="6" t="s">
        <v>786</v>
      </c>
      <c r="D631" t="s">
        <v>1750</v>
      </c>
    </row>
    <row r="632" spans="1:4" ht="15.75">
      <c r="A632" s="6" t="s">
        <v>1751</v>
      </c>
      <c r="B632" t="s">
        <v>1369</v>
      </c>
      <c r="C632" s="6" t="s">
        <v>1752</v>
      </c>
      <c r="D632" t="s">
        <v>1753</v>
      </c>
    </row>
    <row r="633" spans="1:4" ht="15.75">
      <c r="A633" s="6" t="s">
        <v>1754</v>
      </c>
      <c r="B633" t="s">
        <v>9</v>
      </c>
      <c r="C633" s="6" t="s">
        <v>1755</v>
      </c>
      <c r="D633" t="s">
        <v>652</v>
      </c>
    </row>
    <row r="634" spans="1:4" ht="15.75">
      <c r="A634" s="6" t="s">
        <v>1756</v>
      </c>
      <c r="B634" t="s">
        <v>9</v>
      </c>
      <c r="C634" s="6" t="s">
        <v>1757</v>
      </c>
      <c r="D634" t="s">
        <v>1174</v>
      </c>
    </row>
    <row r="635" spans="1:4" ht="15.75">
      <c r="A635" s="6" t="s">
        <v>1758</v>
      </c>
      <c r="B635" t="s">
        <v>1369</v>
      </c>
      <c r="C635" s="6" t="s">
        <v>1759</v>
      </c>
      <c r="D635" t="s">
        <v>1760</v>
      </c>
    </row>
    <row r="636" spans="1:4" ht="15.75">
      <c r="A636" s="6" t="s">
        <v>1761</v>
      </c>
      <c r="B636" t="s">
        <v>9</v>
      </c>
      <c r="C636" s="6" t="s">
        <v>951</v>
      </c>
      <c r="D636" t="s">
        <v>1762</v>
      </c>
    </row>
    <row r="637" spans="1:4" ht="15.75">
      <c r="A637" s="6" t="s">
        <v>1763</v>
      </c>
      <c r="B637" t="s">
        <v>1369</v>
      </c>
      <c r="C637" s="6" t="s">
        <v>1764</v>
      </c>
      <c r="D637" t="s">
        <v>1765</v>
      </c>
    </row>
    <row r="638" spans="1:4" ht="15.75">
      <c r="A638" s="6" t="s">
        <v>1766</v>
      </c>
      <c r="B638" t="s">
        <v>5</v>
      </c>
      <c r="C638" s="6" t="s">
        <v>1767</v>
      </c>
      <c r="D638" t="s">
        <v>720</v>
      </c>
    </row>
    <row r="639" spans="1:4" ht="15.75">
      <c r="A639" s="6" t="s">
        <v>1768</v>
      </c>
      <c r="B639" t="s">
        <v>9</v>
      </c>
      <c r="C639" s="6" t="s">
        <v>1769</v>
      </c>
      <c r="D639" t="s">
        <v>368</v>
      </c>
    </row>
    <row r="640" spans="1:4" ht="15.75">
      <c r="A640" s="6" t="s">
        <v>1770</v>
      </c>
      <c r="B640" t="s">
        <v>5</v>
      </c>
      <c r="C640" s="6" t="s">
        <v>1771</v>
      </c>
      <c r="D640" t="s">
        <v>1772</v>
      </c>
    </row>
    <row r="641" spans="1:4" ht="15.75">
      <c r="A641" s="6" t="s">
        <v>1773</v>
      </c>
      <c r="B641" t="s">
        <v>1369</v>
      </c>
      <c r="C641" s="6" t="s">
        <v>16</v>
      </c>
      <c r="D641" t="s">
        <v>1774</v>
      </c>
    </row>
    <row r="642" spans="1:4" ht="15.75">
      <c r="A642" s="6" t="s">
        <v>1775</v>
      </c>
      <c r="B642" t="s">
        <v>9</v>
      </c>
      <c r="C642" s="6" t="s">
        <v>1776</v>
      </c>
      <c r="D642" t="s">
        <v>1777</v>
      </c>
    </row>
    <row r="643" spans="1:4" ht="15.75">
      <c r="A643" s="6" t="s">
        <v>1778</v>
      </c>
      <c r="B643" t="s">
        <v>5</v>
      </c>
      <c r="C643" s="6" t="s">
        <v>194</v>
      </c>
      <c r="D643" t="s">
        <v>1779</v>
      </c>
    </row>
    <row r="644" spans="1:4" ht="15.75">
      <c r="A644" s="6" t="s">
        <v>1780</v>
      </c>
      <c r="B644" t="s">
        <v>9</v>
      </c>
      <c r="C644" s="6" t="s">
        <v>1781</v>
      </c>
      <c r="D644" t="s">
        <v>26</v>
      </c>
    </row>
    <row r="645" spans="1:4" ht="15.75">
      <c r="A645" s="6" t="s">
        <v>1782</v>
      </c>
      <c r="B645" t="s">
        <v>9</v>
      </c>
      <c r="C645" s="6" t="s">
        <v>1783</v>
      </c>
      <c r="D645" t="s">
        <v>1784</v>
      </c>
    </row>
    <row r="646" spans="1:4" ht="15.75">
      <c r="A646" s="6" t="s">
        <v>1785</v>
      </c>
      <c r="B646" t="s">
        <v>5</v>
      </c>
      <c r="C646" s="6" t="s">
        <v>1786</v>
      </c>
      <c r="D646" t="s">
        <v>1138</v>
      </c>
    </row>
    <row r="647" spans="1:4" ht="15.75">
      <c r="A647" s="6" t="s">
        <v>1787</v>
      </c>
      <c r="B647" t="s">
        <v>5</v>
      </c>
      <c r="C647" s="6" t="s">
        <v>1788</v>
      </c>
      <c r="D647" t="s">
        <v>1789</v>
      </c>
    </row>
    <row r="648" spans="1:4" ht="15.75">
      <c r="A648" s="6" t="s">
        <v>1790</v>
      </c>
      <c r="B648" t="s">
        <v>5</v>
      </c>
      <c r="C648" s="6" t="s">
        <v>1791</v>
      </c>
      <c r="D648" t="s">
        <v>1792</v>
      </c>
    </row>
    <row r="649" spans="1:4" ht="15.75">
      <c r="A649" s="6" t="s">
        <v>1793</v>
      </c>
      <c r="B649" t="s">
        <v>9</v>
      </c>
      <c r="C649" s="6" t="s">
        <v>1794</v>
      </c>
      <c r="D649" t="s">
        <v>1795</v>
      </c>
    </row>
    <row r="650" spans="1:4" ht="15.75">
      <c r="A650" s="6" t="s">
        <v>1796</v>
      </c>
      <c r="B650" t="s">
        <v>9</v>
      </c>
      <c r="C650" s="6" t="s">
        <v>1797</v>
      </c>
      <c r="D650" t="s">
        <v>1141</v>
      </c>
    </row>
    <row r="651" spans="1:4" ht="15.75">
      <c r="A651" s="6" t="s">
        <v>1798</v>
      </c>
      <c r="B651" t="s">
        <v>5</v>
      </c>
      <c r="C651" s="6" t="s">
        <v>1799</v>
      </c>
      <c r="D651" t="s">
        <v>1800</v>
      </c>
    </row>
    <row r="652" spans="1:4" ht="15.75">
      <c r="A652" s="6" t="s">
        <v>1801</v>
      </c>
      <c r="B652" t="s">
        <v>9</v>
      </c>
      <c r="C652" s="6" t="s">
        <v>1802</v>
      </c>
      <c r="D652" t="s">
        <v>41</v>
      </c>
    </row>
    <row r="653" spans="1:4" ht="15.75">
      <c r="A653" s="6" t="s">
        <v>1803</v>
      </c>
      <c r="B653" t="s">
        <v>5</v>
      </c>
      <c r="C653" s="6" t="s">
        <v>1804</v>
      </c>
      <c r="D653" t="s">
        <v>1805</v>
      </c>
    </row>
    <row r="654" spans="1:4" ht="15.75">
      <c r="A654" s="6" t="s">
        <v>1806</v>
      </c>
      <c r="B654" t="s">
        <v>9</v>
      </c>
      <c r="C654" s="6" t="s">
        <v>1807</v>
      </c>
      <c r="D654" t="s">
        <v>1808</v>
      </c>
    </row>
    <row r="655" spans="1:4" ht="15.75">
      <c r="A655" s="6" t="s">
        <v>1809</v>
      </c>
      <c r="B655" t="s">
        <v>9</v>
      </c>
      <c r="C655" s="6" t="s">
        <v>1810</v>
      </c>
      <c r="D655" t="s">
        <v>287</v>
      </c>
    </row>
    <row r="656" spans="1:4" ht="15.75">
      <c r="A656" s="6" t="s">
        <v>1811</v>
      </c>
      <c r="B656" t="s">
        <v>9</v>
      </c>
      <c r="C656" s="6" t="s">
        <v>1812</v>
      </c>
      <c r="D656" t="s">
        <v>1813</v>
      </c>
    </row>
    <row r="657" spans="1:4" ht="15.75">
      <c r="A657" s="6" t="s">
        <v>1814</v>
      </c>
      <c r="B657" t="s">
        <v>9</v>
      </c>
      <c r="C657" s="6" t="s">
        <v>1815</v>
      </c>
      <c r="D657" t="s">
        <v>1816</v>
      </c>
    </row>
    <row r="658" spans="1:4" ht="15.75">
      <c r="A658" s="6" t="s">
        <v>1817</v>
      </c>
      <c r="B658" t="s">
        <v>5</v>
      </c>
      <c r="C658" s="6" t="s">
        <v>1818</v>
      </c>
      <c r="D658" t="s">
        <v>1819</v>
      </c>
    </row>
    <row r="659" spans="1:4" ht="15.75">
      <c r="A659" s="6" t="s">
        <v>1820</v>
      </c>
      <c r="B659" t="s">
        <v>5</v>
      </c>
      <c r="C659" s="6" t="s">
        <v>1821</v>
      </c>
      <c r="D659" t="s">
        <v>1822</v>
      </c>
    </row>
    <row r="660" spans="1:4" ht="15.75">
      <c r="A660" s="6" t="s">
        <v>1823</v>
      </c>
      <c r="B660" t="s">
        <v>5</v>
      </c>
      <c r="C660" s="6" t="s">
        <v>1824</v>
      </c>
      <c r="D660" t="s">
        <v>1825</v>
      </c>
    </row>
    <row r="661" spans="1:4" ht="15.75">
      <c r="A661" s="6" t="s">
        <v>1826</v>
      </c>
      <c r="B661" t="s">
        <v>5</v>
      </c>
      <c r="C661" s="6" t="s">
        <v>1827</v>
      </c>
      <c r="D661" t="s">
        <v>1828</v>
      </c>
    </row>
    <row r="662" spans="1:4" ht="15.75">
      <c r="A662" s="6" t="s">
        <v>1829</v>
      </c>
      <c r="B662" t="s">
        <v>9</v>
      </c>
      <c r="C662" s="6" t="s">
        <v>1830</v>
      </c>
      <c r="D662" t="s">
        <v>1831</v>
      </c>
    </row>
    <row r="663" spans="1:4" ht="15.75">
      <c r="A663" s="6" t="s">
        <v>1832</v>
      </c>
      <c r="B663" t="s">
        <v>9</v>
      </c>
      <c r="C663" s="6" t="s">
        <v>1833</v>
      </c>
      <c r="D663" t="s">
        <v>1834</v>
      </c>
    </row>
    <row r="664" spans="1:4" ht="15.75">
      <c r="A664" s="6" t="s">
        <v>1835</v>
      </c>
      <c r="B664" t="s">
        <v>9</v>
      </c>
      <c r="C664" s="6" t="s">
        <v>1836</v>
      </c>
      <c r="D664" t="s">
        <v>1837</v>
      </c>
    </row>
    <row r="665" spans="1:4" ht="15.75">
      <c r="A665" s="6" t="s">
        <v>1838</v>
      </c>
      <c r="B665" t="s">
        <v>5</v>
      </c>
      <c r="C665" s="6" t="s">
        <v>1839</v>
      </c>
      <c r="D665" t="s">
        <v>1840</v>
      </c>
    </row>
    <row r="666" spans="1:4" ht="15.75">
      <c r="A666" s="6" t="s">
        <v>1841</v>
      </c>
      <c r="B666" t="s">
        <v>5</v>
      </c>
      <c r="C666" s="6" t="s">
        <v>1842</v>
      </c>
      <c r="D666" t="s">
        <v>1843</v>
      </c>
    </row>
    <row r="667" spans="1:4" ht="15.75">
      <c r="A667" s="6" t="s">
        <v>1844</v>
      </c>
      <c r="B667" t="s">
        <v>9</v>
      </c>
      <c r="C667" s="6" t="s">
        <v>1845</v>
      </c>
      <c r="D667" t="s">
        <v>1846</v>
      </c>
    </row>
    <row r="668" spans="1:4" ht="15.75">
      <c r="A668" s="6" t="s">
        <v>1847</v>
      </c>
      <c r="B668" t="s">
        <v>1369</v>
      </c>
      <c r="C668" s="6" t="s">
        <v>1848</v>
      </c>
      <c r="D668" t="s">
        <v>1562</v>
      </c>
    </row>
    <row r="669" spans="1:4" ht="15.75">
      <c r="A669" s="6" t="s">
        <v>1849</v>
      </c>
      <c r="B669" t="s">
        <v>1369</v>
      </c>
      <c r="C669" s="6" t="s">
        <v>1850</v>
      </c>
      <c r="D669" t="s">
        <v>1851</v>
      </c>
    </row>
    <row r="670" spans="1:4" ht="15.75">
      <c r="A670" s="6" t="s">
        <v>1852</v>
      </c>
      <c r="B670" t="s">
        <v>9</v>
      </c>
      <c r="C670" s="6" t="s">
        <v>1853</v>
      </c>
      <c r="D670" t="s">
        <v>545</v>
      </c>
    </row>
    <row r="671" spans="1:4" ht="15.75">
      <c r="A671" s="6" t="s">
        <v>1854</v>
      </c>
      <c r="B671" t="s">
        <v>1369</v>
      </c>
      <c r="C671" s="6" t="s">
        <v>1045</v>
      </c>
      <c r="D671" t="s">
        <v>241</v>
      </c>
    </row>
    <row r="672" spans="1:4" ht="15.75">
      <c r="A672" s="6" t="s">
        <v>1855</v>
      </c>
      <c r="B672" t="s">
        <v>9</v>
      </c>
      <c r="C672" s="6" t="s">
        <v>1856</v>
      </c>
      <c r="D672" t="s">
        <v>1857</v>
      </c>
    </row>
    <row r="673" spans="1:4" ht="15.75">
      <c r="A673" s="6" t="s">
        <v>1858</v>
      </c>
      <c r="B673" t="s">
        <v>5</v>
      </c>
      <c r="C673" s="6" t="s">
        <v>1859</v>
      </c>
      <c r="D673" t="s">
        <v>1860</v>
      </c>
    </row>
    <row r="674" spans="1:4" ht="15.75">
      <c r="A674" s="6" t="s">
        <v>1861</v>
      </c>
      <c r="B674" t="s">
        <v>5</v>
      </c>
      <c r="C674" s="6" t="s">
        <v>1862</v>
      </c>
      <c r="D674" t="s">
        <v>1863</v>
      </c>
    </row>
    <row r="675" spans="1:4" ht="15.75">
      <c r="A675" s="6" t="s">
        <v>1864</v>
      </c>
      <c r="B675" t="s">
        <v>5</v>
      </c>
      <c r="C675" s="6" t="s">
        <v>1865</v>
      </c>
      <c r="D675" t="s">
        <v>1866</v>
      </c>
    </row>
    <row r="676" spans="1:4" ht="15.75">
      <c r="A676" s="6" t="s">
        <v>1867</v>
      </c>
      <c r="B676" t="s">
        <v>5</v>
      </c>
      <c r="C676" s="6" t="s">
        <v>1868</v>
      </c>
      <c r="D676" t="s">
        <v>1869</v>
      </c>
    </row>
    <row r="677" spans="1:4" ht="15.75">
      <c r="A677" s="6" t="s">
        <v>1870</v>
      </c>
      <c r="B677" t="s">
        <v>5</v>
      </c>
      <c r="C677" s="6" t="s">
        <v>1871</v>
      </c>
      <c r="D677" t="s">
        <v>1872</v>
      </c>
    </row>
    <row r="678" spans="1:4" ht="15.75">
      <c r="A678" s="6" t="s">
        <v>1873</v>
      </c>
      <c r="B678" t="s">
        <v>1369</v>
      </c>
      <c r="C678" s="6" t="s">
        <v>1874</v>
      </c>
      <c r="D678" t="s">
        <v>1875</v>
      </c>
    </row>
    <row r="679" spans="1:4" ht="15.75">
      <c r="A679" s="6" t="s">
        <v>1876</v>
      </c>
      <c r="B679" t="s">
        <v>5</v>
      </c>
      <c r="C679" s="6" t="s">
        <v>1877</v>
      </c>
      <c r="D679" t="s">
        <v>1878</v>
      </c>
    </row>
    <row r="680" spans="1:4" ht="15.75">
      <c r="A680" s="6" t="s">
        <v>1879</v>
      </c>
      <c r="B680" t="s">
        <v>9</v>
      </c>
      <c r="C680" s="6" t="s">
        <v>1880</v>
      </c>
      <c r="D680" t="s">
        <v>1881</v>
      </c>
    </row>
    <row r="681" spans="1:4" ht="15.75">
      <c r="A681" s="6" t="s">
        <v>1882</v>
      </c>
      <c r="B681" t="s">
        <v>9</v>
      </c>
      <c r="C681" s="6" t="s">
        <v>1883</v>
      </c>
      <c r="D681" t="s">
        <v>1133</v>
      </c>
    </row>
    <row r="682" spans="1:4" ht="15.75">
      <c r="A682" s="6" t="s">
        <v>1884</v>
      </c>
      <c r="B682" t="s">
        <v>5</v>
      </c>
      <c r="C682" s="6" t="s">
        <v>1885</v>
      </c>
      <c r="D682" t="s">
        <v>1886</v>
      </c>
    </row>
    <row r="683" spans="1:4" ht="15.75">
      <c r="A683" s="6" t="s">
        <v>1887</v>
      </c>
      <c r="B683" t="s">
        <v>1369</v>
      </c>
      <c r="C683" s="6" t="s">
        <v>1888</v>
      </c>
      <c r="D683" t="s">
        <v>1889</v>
      </c>
    </row>
    <row r="684" spans="1:4" ht="15.75">
      <c r="A684" s="6" t="s">
        <v>1890</v>
      </c>
      <c r="B684" t="s">
        <v>5</v>
      </c>
      <c r="C684" s="6" t="s">
        <v>1891</v>
      </c>
      <c r="D684" t="s">
        <v>293</v>
      </c>
    </row>
    <row r="685" spans="1:4" ht="15.75">
      <c r="A685" s="6" t="s">
        <v>1892</v>
      </c>
      <c r="B685" t="s">
        <v>5</v>
      </c>
      <c r="C685" s="6" t="s">
        <v>1893</v>
      </c>
      <c r="D685" t="s">
        <v>1894</v>
      </c>
    </row>
    <row r="686" spans="1:4" ht="15.75">
      <c r="A686" s="6" t="s">
        <v>1895</v>
      </c>
      <c r="B686" t="s">
        <v>9</v>
      </c>
      <c r="C686" s="6" t="s">
        <v>1896</v>
      </c>
      <c r="D686" t="s">
        <v>1897</v>
      </c>
    </row>
    <row r="687" spans="1:4" ht="15.75">
      <c r="A687" s="6" t="s">
        <v>1898</v>
      </c>
      <c r="B687" t="s">
        <v>9</v>
      </c>
      <c r="C687" s="6" t="s">
        <v>1899</v>
      </c>
      <c r="D687" t="s">
        <v>1900</v>
      </c>
    </row>
    <row r="688" spans="1:4" ht="15.75">
      <c r="A688" s="6" t="s">
        <v>1901</v>
      </c>
      <c r="B688" t="s">
        <v>5</v>
      </c>
      <c r="C688" s="6" t="s">
        <v>1902</v>
      </c>
      <c r="D688" t="s">
        <v>1903</v>
      </c>
    </row>
    <row r="689" spans="1:4" ht="15.75">
      <c r="A689" s="6" t="s">
        <v>1904</v>
      </c>
      <c r="B689" t="s">
        <v>5</v>
      </c>
      <c r="C689" s="6" t="s">
        <v>1905</v>
      </c>
      <c r="D689" t="s">
        <v>1906</v>
      </c>
    </row>
    <row r="690" spans="1:4" ht="15.75">
      <c r="A690" s="6" t="s">
        <v>1907</v>
      </c>
      <c r="B690" t="s">
        <v>5</v>
      </c>
      <c r="C690" s="6" t="s">
        <v>1908</v>
      </c>
      <c r="D690" t="s">
        <v>1909</v>
      </c>
    </row>
    <row r="691" spans="1:4" ht="15.75">
      <c r="A691" s="6" t="s">
        <v>1910</v>
      </c>
      <c r="B691" t="s">
        <v>5</v>
      </c>
      <c r="C691" s="6" t="s">
        <v>1911</v>
      </c>
      <c r="D691" t="s">
        <v>1912</v>
      </c>
    </row>
    <row r="692" spans="1:4" ht="15.75">
      <c r="A692" s="6" t="s">
        <v>1913</v>
      </c>
      <c r="B692" t="s">
        <v>5</v>
      </c>
      <c r="C692" s="6" t="s">
        <v>1914</v>
      </c>
      <c r="D692" t="s">
        <v>1915</v>
      </c>
    </row>
    <row r="693" spans="1:4" ht="15.75">
      <c r="A693" s="6" t="s">
        <v>1916</v>
      </c>
      <c r="B693" t="s">
        <v>9</v>
      </c>
      <c r="C693" s="6" t="s">
        <v>1917</v>
      </c>
      <c r="D693" t="s">
        <v>1918</v>
      </c>
    </row>
    <row r="694" spans="1:4" ht="15.75">
      <c r="A694" s="6" t="s">
        <v>1919</v>
      </c>
      <c r="B694" t="s">
        <v>1369</v>
      </c>
      <c r="C694" s="6" t="s">
        <v>1920</v>
      </c>
      <c r="D694" t="s">
        <v>1921</v>
      </c>
    </row>
    <row r="695" spans="1:4" ht="15.75">
      <c r="A695" s="6" t="s">
        <v>1922</v>
      </c>
      <c r="B695" t="s">
        <v>5</v>
      </c>
      <c r="C695" s="6" t="s">
        <v>1923</v>
      </c>
      <c r="D695" t="s">
        <v>1924</v>
      </c>
    </row>
    <row r="696" spans="1:4" ht="15.75">
      <c r="A696" s="6" t="s">
        <v>1925</v>
      </c>
      <c r="B696" t="s">
        <v>9</v>
      </c>
      <c r="C696" s="6" t="s">
        <v>1926</v>
      </c>
      <c r="D696" t="s">
        <v>1927</v>
      </c>
    </row>
    <row r="697" spans="1:4" ht="15.75">
      <c r="A697" s="6" t="s">
        <v>1928</v>
      </c>
      <c r="B697" t="s">
        <v>9</v>
      </c>
      <c r="C697" s="6" t="s">
        <v>1929</v>
      </c>
      <c r="D697" t="s">
        <v>1930</v>
      </c>
    </row>
    <row r="698" spans="1:4" ht="15.75">
      <c r="A698" s="6" t="s">
        <v>1931</v>
      </c>
      <c r="B698" t="s">
        <v>9</v>
      </c>
      <c r="C698" s="6" t="s">
        <v>1932</v>
      </c>
      <c r="D698" t="s">
        <v>1933</v>
      </c>
    </row>
    <row r="699" spans="1:4" ht="15.75">
      <c r="A699" s="6" t="s">
        <v>1934</v>
      </c>
      <c r="B699" t="s">
        <v>5</v>
      </c>
      <c r="C699" s="6" t="s">
        <v>1935</v>
      </c>
      <c r="D699" t="s">
        <v>250</v>
      </c>
    </row>
    <row r="700" spans="1:4" ht="15.75">
      <c r="A700" s="6" t="s">
        <v>1936</v>
      </c>
      <c r="B700" t="s">
        <v>5</v>
      </c>
      <c r="C700" s="6" t="s">
        <v>1937</v>
      </c>
      <c r="D700" t="s">
        <v>1938</v>
      </c>
    </row>
    <row r="701" spans="1:4" ht="15.75">
      <c r="A701" s="6" t="s">
        <v>1939</v>
      </c>
      <c r="B701" t="s">
        <v>9</v>
      </c>
      <c r="C701" s="6" t="s">
        <v>1940</v>
      </c>
      <c r="D701" t="s">
        <v>1941</v>
      </c>
    </row>
    <row r="702" spans="1:4" ht="15.75">
      <c r="A702" s="6" t="s">
        <v>1942</v>
      </c>
      <c r="B702" t="s">
        <v>1369</v>
      </c>
      <c r="C702" s="6" t="s">
        <v>1943</v>
      </c>
      <c r="D702" t="s">
        <v>1944</v>
      </c>
    </row>
    <row r="703" spans="1:4" ht="15.75">
      <c r="A703" s="6" t="s">
        <v>1945</v>
      </c>
      <c r="B703" t="s">
        <v>9</v>
      </c>
      <c r="C703" s="6" t="s">
        <v>1946</v>
      </c>
      <c r="D703" t="s">
        <v>1947</v>
      </c>
    </row>
    <row r="704" spans="1:4" ht="15.75">
      <c r="A704" s="6" t="s">
        <v>1948</v>
      </c>
      <c r="B704" t="s">
        <v>9</v>
      </c>
      <c r="C704" s="6" t="s">
        <v>1949</v>
      </c>
      <c r="D704" t="s">
        <v>1950</v>
      </c>
    </row>
    <row r="705" spans="1:4" ht="15.75">
      <c r="A705" s="6" t="s">
        <v>1951</v>
      </c>
      <c r="B705" t="s">
        <v>5</v>
      </c>
      <c r="C705" s="6" t="s">
        <v>1952</v>
      </c>
      <c r="D705" t="s">
        <v>232</v>
      </c>
    </row>
    <row r="706" spans="1:4" ht="15.75">
      <c r="A706" s="6" t="s">
        <v>1953</v>
      </c>
      <c r="B706" t="s">
        <v>5</v>
      </c>
      <c r="C706" s="6" t="s">
        <v>1954</v>
      </c>
      <c r="D706" t="s">
        <v>1955</v>
      </c>
    </row>
    <row r="707" spans="1:4" ht="15.75">
      <c r="A707" s="6" t="s">
        <v>1956</v>
      </c>
      <c r="B707" t="s">
        <v>9</v>
      </c>
      <c r="C707" s="6" t="s">
        <v>1957</v>
      </c>
      <c r="D707" t="s">
        <v>1958</v>
      </c>
    </row>
    <row r="708" spans="1:4" ht="15.75">
      <c r="A708" s="6" t="s">
        <v>1959</v>
      </c>
      <c r="B708" t="s">
        <v>5</v>
      </c>
      <c r="C708" s="6" t="s">
        <v>1960</v>
      </c>
      <c r="D708" t="s">
        <v>1204</v>
      </c>
    </row>
    <row r="709" spans="1:4" ht="15.75">
      <c r="A709" s="6" t="s">
        <v>1961</v>
      </c>
      <c r="B709" t="s">
        <v>1369</v>
      </c>
      <c r="C709" s="6" t="s">
        <v>1356</v>
      </c>
      <c r="D709" t="s">
        <v>1484</v>
      </c>
    </row>
    <row r="710" spans="1:4" ht="15.75">
      <c r="A710" s="6" t="s">
        <v>1962</v>
      </c>
      <c r="B710" t="s">
        <v>1369</v>
      </c>
      <c r="C710" s="6" t="s">
        <v>1963</v>
      </c>
      <c r="D710" t="s">
        <v>1964</v>
      </c>
    </row>
    <row r="711" spans="1:4" ht="15.75">
      <c r="A711" s="6" t="s">
        <v>1965</v>
      </c>
      <c r="B711" t="s">
        <v>5</v>
      </c>
      <c r="C711" s="6" t="s">
        <v>1966</v>
      </c>
      <c r="D711" t="s">
        <v>1967</v>
      </c>
    </row>
    <row r="712" spans="1:4" ht="15.75">
      <c r="A712" s="6" t="s">
        <v>1968</v>
      </c>
      <c r="B712" t="s">
        <v>5</v>
      </c>
      <c r="C712" s="6" t="s">
        <v>1969</v>
      </c>
      <c r="D712" t="s">
        <v>1970</v>
      </c>
    </row>
    <row r="713" spans="1:4" ht="15.75">
      <c r="A713" s="6" t="s">
        <v>1971</v>
      </c>
      <c r="B713" t="s">
        <v>5</v>
      </c>
      <c r="C713" s="6" t="s">
        <v>1972</v>
      </c>
      <c r="D713" t="s">
        <v>1973</v>
      </c>
    </row>
    <row r="714" spans="1:4" ht="15.75">
      <c r="A714" s="6" t="s">
        <v>1974</v>
      </c>
      <c r="B714" t="s">
        <v>9</v>
      </c>
      <c r="C714" s="6" t="s">
        <v>1975</v>
      </c>
      <c r="D714" t="s">
        <v>1976</v>
      </c>
    </row>
    <row r="715" spans="1:4" ht="15.75">
      <c r="A715" s="6" t="s">
        <v>1977</v>
      </c>
      <c r="B715" t="s">
        <v>1369</v>
      </c>
      <c r="C715" s="6" t="s">
        <v>1978</v>
      </c>
      <c r="D715" t="s">
        <v>726</v>
      </c>
    </row>
    <row r="716" spans="1:4" ht="15.75">
      <c r="A716" s="6" t="s">
        <v>1979</v>
      </c>
      <c r="B716" t="s">
        <v>1369</v>
      </c>
      <c r="C716" s="6" t="s">
        <v>194</v>
      </c>
      <c r="D716" t="s">
        <v>1980</v>
      </c>
    </row>
    <row r="717" spans="1:4" ht="15.75">
      <c r="A717" s="6" t="s">
        <v>1981</v>
      </c>
      <c r="B717" t="s">
        <v>5</v>
      </c>
      <c r="C717" s="6" t="s">
        <v>1982</v>
      </c>
      <c r="D717" t="s">
        <v>1983</v>
      </c>
    </row>
    <row r="718" spans="1:4" ht="15.75">
      <c r="A718" s="6" t="s">
        <v>1984</v>
      </c>
      <c r="B718" t="s">
        <v>5</v>
      </c>
      <c r="C718" s="6" t="s">
        <v>1985</v>
      </c>
      <c r="D718" t="s">
        <v>1986</v>
      </c>
    </row>
    <row r="719" spans="1:4" ht="15.75">
      <c r="A719" s="6" t="s">
        <v>1987</v>
      </c>
      <c r="B719" t="s">
        <v>9</v>
      </c>
      <c r="C719" s="6" t="s">
        <v>1988</v>
      </c>
      <c r="D719" t="s">
        <v>1989</v>
      </c>
    </row>
    <row r="720" spans="1:4" ht="15.75">
      <c r="A720" s="6" t="s">
        <v>1990</v>
      </c>
      <c r="B720" t="s">
        <v>9</v>
      </c>
      <c r="C720" s="6" t="s">
        <v>1991</v>
      </c>
      <c r="D720" t="s">
        <v>1992</v>
      </c>
    </row>
    <row r="721" spans="1:5" ht="15.75">
      <c r="A721" s="6" t="s">
        <v>1993</v>
      </c>
      <c r="B721" t="s">
        <v>9</v>
      </c>
      <c r="C721" s="6" t="s">
        <v>1994</v>
      </c>
      <c r="D721" t="s">
        <v>1995</v>
      </c>
    </row>
    <row r="722" spans="1:5" ht="15.75">
      <c r="A722" s="6" t="s">
        <v>1996</v>
      </c>
      <c r="B722" t="s">
        <v>5</v>
      </c>
      <c r="C722" s="6" t="s">
        <v>1997</v>
      </c>
      <c r="D722" t="s">
        <v>94</v>
      </c>
    </row>
    <row r="723" spans="1:5" ht="15.75">
      <c r="A723" s="6" t="s">
        <v>1998</v>
      </c>
      <c r="B723" t="s">
        <v>5</v>
      </c>
      <c r="C723" s="6" t="s">
        <v>1999</v>
      </c>
      <c r="D723" t="s">
        <v>1168</v>
      </c>
    </row>
    <row r="724" spans="1:5" ht="15.75">
      <c r="A724" s="6" t="s">
        <v>2000</v>
      </c>
      <c r="B724" t="s">
        <v>5</v>
      </c>
      <c r="C724" s="6" t="s">
        <v>2001</v>
      </c>
      <c r="D724" t="s">
        <v>2002</v>
      </c>
    </row>
    <row r="725" spans="1:5" ht="15.75">
      <c r="A725" s="6" t="s">
        <v>2003</v>
      </c>
      <c r="B725" t="s">
        <v>1369</v>
      </c>
      <c r="C725" s="6" t="s">
        <v>2004</v>
      </c>
      <c r="D725" t="s">
        <v>1384</v>
      </c>
    </row>
    <row r="726" spans="1:5" ht="15.75">
      <c r="A726" s="6" t="s">
        <v>2005</v>
      </c>
      <c r="B726" t="s">
        <v>9</v>
      </c>
      <c r="C726" s="6" t="s">
        <v>2006</v>
      </c>
      <c r="D726" t="s">
        <v>2007</v>
      </c>
      <c r="E726" t="s">
        <v>2008</v>
      </c>
    </row>
    <row r="727" spans="1:5" ht="15.75">
      <c r="A727" s="6" t="s">
        <v>2009</v>
      </c>
      <c r="B727" t="s">
        <v>9</v>
      </c>
      <c r="C727" s="6" t="s">
        <v>267</v>
      </c>
      <c r="D727" t="s">
        <v>794</v>
      </c>
    </row>
    <row r="728" spans="1:5" ht="15.75">
      <c r="A728" s="6" t="s">
        <v>2010</v>
      </c>
      <c r="B728" t="s">
        <v>9</v>
      </c>
      <c r="C728" s="6" t="s">
        <v>2011</v>
      </c>
      <c r="D728" t="s">
        <v>65</v>
      </c>
    </row>
    <row r="729" spans="1:5" ht="15.75">
      <c r="A729" s="6" t="s">
        <v>2012</v>
      </c>
      <c r="B729" t="s">
        <v>9</v>
      </c>
      <c r="C729" s="6" t="s">
        <v>2013</v>
      </c>
      <c r="D729" t="s">
        <v>2014</v>
      </c>
    </row>
    <row r="730" spans="1:5" ht="15.75">
      <c r="A730" s="6" t="s">
        <v>2015</v>
      </c>
      <c r="B730" t="s">
        <v>9</v>
      </c>
      <c r="C730" s="6" t="s">
        <v>1991</v>
      </c>
      <c r="D730" t="s">
        <v>2016</v>
      </c>
    </row>
    <row r="731" spans="1:5" ht="15.75">
      <c r="A731" s="6" t="s">
        <v>2017</v>
      </c>
      <c r="B731" t="s">
        <v>5</v>
      </c>
      <c r="C731" s="6" t="s">
        <v>2018</v>
      </c>
      <c r="D731" t="s">
        <v>2019</v>
      </c>
    </row>
    <row r="732" spans="1:5" ht="15.75">
      <c r="A732" s="6" t="s">
        <v>2020</v>
      </c>
      <c r="B732" t="s">
        <v>5</v>
      </c>
      <c r="C732" s="6" t="s">
        <v>2021</v>
      </c>
      <c r="D732" t="s">
        <v>530</v>
      </c>
    </row>
    <row r="733" spans="1:5" ht="15.75">
      <c r="A733" s="6" t="s">
        <v>2022</v>
      </c>
      <c r="B733" t="s">
        <v>9</v>
      </c>
      <c r="C733" s="6" t="s">
        <v>2023</v>
      </c>
      <c r="D733" t="s">
        <v>2024</v>
      </c>
    </row>
    <row r="734" spans="1:5" ht="15.75">
      <c r="A734" s="6" t="s">
        <v>2025</v>
      </c>
      <c r="B734" t="s">
        <v>5</v>
      </c>
      <c r="C734" s="6" t="s">
        <v>2026</v>
      </c>
      <c r="D734" t="s">
        <v>2027</v>
      </c>
    </row>
    <row r="735" spans="1:5" ht="15.75">
      <c r="A735" s="6" t="s">
        <v>2028</v>
      </c>
      <c r="B735" t="s">
        <v>5</v>
      </c>
      <c r="C735" s="6" t="s">
        <v>203</v>
      </c>
      <c r="D735" t="s">
        <v>2029</v>
      </c>
    </row>
    <row r="736" spans="1:5" ht="15.75">
      <c r="A736" s="6" t="s">
        <v>2030</v>
      </c>
      <c r="B736" t="s">
        <v>5</v>
      </c>
      <c r="C736" s="6" t="s">
        <v>2031</v>
      </c>
      <c r="D736" t="s">
        <v>2032</v>
      </c>
    </row>
    <row r="737" spans="1:4" ht="15.75">
      <c r="A737" s="6" t="s">
        <v>2033</v>
      </c>
      <c r="B737" t="s">
        <v>5</v>
      </c>
      <c r="C737" s="6" t="s">
        <v>2034</v>
      </c>
      <c r="D737" t="s">
        <v>2035</v>
      </c>
    </row>
    <row r="738" spans="1:4" ht="15.75">
      <c r="A738" s="6" t="s">
        <v>2036</v>
      </c>
      <c r="B738" t="s">
        <v>9</v>
      </c>
      <c r="C738" s="6" t="s">
        <v>2037</v>
      </c>
      <c r="D738" t="s">
        <v>869</v>
      </c>
    </row>
    <row r="739" spans="1:4" ht="15.75">
      <c r="A739" s="6" t="s">
        <v>2038</v>
      </c>
      <c r="B739" t="s">
        <v>9</v>
      </c>
      <c r="C739" s="6" t="s">
        <v>2039</v>
      </c>
      <c r="D739" t="s">
        <v>2040</v>
      </c>
    </row>
    <row r="740" spans="1:4" ht="15.75">
      <c r="A740" s="6" t="s">
        <v>2041</v>
      </c>
      <c r="B740" t="s">
        <v>9</v>
      </c>
      <c r="C740" s="6" t="s">
        <v>2042</v>
      </c>
      <c r="D740" t="s">
        <v>2043</v>
      </c>
    </row>
    <row r="741" spans="1:4" ht="15.75">
      <c r="A741" s="6" t="s">
        <v>2044</v>
      </c>
      <c r="B741" t="s">
        <v>1369</v>
      </c>
      <c r="C741" s="6" t="s">
        <v>2045</v>
      </c>
      <c r="D741" t="s">
        <v>2046</v>
      </c>
    </row>
    <row r="742" spans="1:4" ht="15.75">
      <c r="A742" s="6" t="s">
        <v>2047</v>
      </c>
      <c r="B742" t="s">
        <v>9</v>
      </c>
      <c r="C742" s="6" t="s">
        <v>2048</v>
      </c>
      <c r="D742" t="s">
        <v>659</v>
      </c>
    </row>
    <row r="743" spans="1:4" ht="15.75">
      <c r="A743" s="6" t="s">
        <v>2049</v>
      </c>
      <c r="B743" t="s">
        <v>9</v>
      </c>
      <c r="C743" s="6" t="s">
        <v>2050</v>
      </c>
      <c r="D743" t="s">
        <v>2051</v>
      </c>
    </row>
    <row r="744" spans="1:4" ht="15.75">
      <c r="A744" s="6" t="s">
        <v>2052</v>
      </c>
      <c r="B744" t="s">
        <v>1369</v>
      </c>
      <c r="C744" s="6" t="s">
        <v>2053</v>
      </c>
      <c r="D744" t="s">
        <v>1277</v>
      </c>
    </row>
    <row r="745" spans="1:4" ht="15.75">
      <c r="A745" s="6" t="s">
        <v>2054</v>
      </c>
      <c r="B745" t="s">
        <v>1369</v>
      </c>
      <c r="C745" s="6" t="s">
        <v>70</v>
      </c>
      <c r="D745" t="s">
        <v>2055</v>
      </c>
    </row>
    <row r="746" spans="1:4" ht="15.75">
      <c r="A746" s="6" t="s">
        <v>2056</v>
      </c>
      <c r="B746" t="s">
        <v>5</v>
      </c>
      <c r="C746" s="6" t="s">
        <v>2057</v>
      </c>
      <c r="D746" t="s">
        <v>2058</v>
      </c>
    </row>
    <row r="747" spans="1:4" ht="15.75">
      <c r="A747" s="6" t="s">
        <v>2059</v>
      </c>
      <c r="B747" t="s">
        <v>9</v>
      </c>
      <c r="C747" s="6" t="s">
        <v>2060</v>
      </c>
      <c r="D747" t="s">
        <v>2061</v>
      </c>
    </row>
    <row r="748" spans="1:4" ht="15.75">
      <c r="A748" s="6" t="s">
        <v>2062</v>
      </c>
      <c r="B748" t="s">
        <v>1369</v>
      </c>
      <c r="C748" s="6" t="s">
        <v>2063</v>
      </c>
      <c r="D748" t="s">
        <v>2064</v>
      </c>
    </row>
    <row r="749" spans="1:4" ht="15.75">
      <c r="A749" s="6" t="s">
        <v>2065</v>
      </c>
      <c r="B749" t="s">
        <v>9</v>
      </c>
      <c r="C749" s="6" t="s">
        <v>2066</v>
      </c>
      <c r="D749" t="s">
        <v>659</v>
      </c>
    </row>
    <row r="750" spans="1:4" ht="15.75">
      <c r="A750" s="6" t="s">
        <v>2067</v>
      </c>
      <c r="B750" t="s">
        <v>9</v>
      </c>
      <c r="C750" s="6" t="s">
        <v>2068</v>
      </c>
      <c r="D750" t="s">
        <v>201</v>
      </c>
    </row>
    <row r="751" spans="1:4" ht="15.75">
      <c r="A751" s="6" t="s">
        <v>2069</v>
      </c>
      <c r="B751" t="s">
        <v>5</v>
      </c>
      <c r="C751" s="6" t="s">
        <v>2070</v>
      </c>
      <c r="D751" t="s">
        <v>198</v>
      </c>
    </row>
    <row r="752" spans="1:4" ht="15.75">
      <c r="A752" s="6" t="s">
        <v>2071</v>
      </c>
      <c r="B752" t="s">
        <v>9</v>
      </c>
      <c r="C752" s="6" t="s">
        <v>2072</v>
      </c>
      <c r="D752" t="s">
        <v>253</v>
      </c>
    </row>
    <row r="753" spans="1:4" ht="15.75">
      <c r="A753" s="6" t="s">
        <v>2073</v>
      </c>
      <c r="B753" t="s">
        <v>5</v>
      </c>
      <c r="C753" s="6" t="s">
        <v>2074</v>
      </c>
      <c r="D753" t="s">
        <v>2075</v>
      </c>
    </row>
    <row r="754" spans="1:4" ht="15.75">
      <c r="A754" s="6" t="s">
        <v>2076</v>
      </c>
      <c r="B754" t="s">
        <v>5</v>
      </c>
      <c r="C754" s="6" t="s">
        <v>2077</v>
      </c>
      <c r="D754" t="s">
        <v>2078</v>
      </c>
    </row>
    <row r="755" spans="1:4" ht="15.75">
      <c r="A755" s="6" t="s">
        <v>2079</v>
      </c>
      <c r="B755" t="s">
        <v>5</v>
      </c>
      <c r="C755" s="6" t="s">
        <v>2080</v>
      </c>
      <c r="D755" t="s">
        <v>2081</v>
      </c>
    </row>
    <row r="756" spans="1:4" ht="15.75">
      <c r="A756" s="6" t="s">
        <v>2082</v>
      </c>
      <c r="B756" t="s">
        <v>1369</v>
      </c>
      <c r="C756" s="6" t="s">
        <v>2083</v>
      </c>
      <c r="D756" t="s">
        <v>2084</v>
      </c>
    </row>
    <row r="757" spans="1:4" ht="15.75">
      <c r="A757" s="6" t="s">
        <v>2085</v>
      </c>
      <c r="B757" t="s">
        <v>9</v>
      </c>
      <c r="C757" s="6" t="s">
        <v>2086</v>
      </c>
      <c r="D757" t="s">
        <v>2087</v>
      </c>
    </row>
    <row r="758" spans="1:4" ht="15.75">
      <c r="A758" s="6" t="s">
        <v>2088</v>
      </c>
      <c r="B758" t="s">
        <v>9</v>
      </c>
      <c r="C758" s="6" t="s">
        <v>2089</v>
      </c>
      <c r="D758" t="s">
        <v>2090</v>
      </c>
    </row>
    <row r="759" spans="1:4" ht="15.75">
      <c r="A759" s="6" t="s">
        <v>2091</v>
      </c>
      <c r="B759" t="s">
        <v>9</v>
      </c>
      <c r="C759" s="6" t="s">
        <v>2092</v>
      </c>
      <c r="D759" t="s">
        <v>516</v>
      </c>
    </row>
    <row r="760" spans="1:4" ht="15.75">
      <c r="A760" s="6" t="s">
        <v>2093</v>
      </c>
      <c r="B760" t="s">
        <v>9</v>
      </c>
      <c r="C760" s="6" t="s">
        <v>2094</v>
      </c>
      <c r="D760" t="s">
        <v>2095</v>
      </c>
    </row>
    <row r="761" spans="1:4" ht="15.75">
      <c r="A761" s="6" t="s">
        <v>2096</v>
      </c>
      <c r="B761" t="s">
        <v>5</v>
      </c>
      <c r="C761" s="6" t="s">
        <v>2097</v>
      </c>
      <c r="D761" t="s">
        <v>2098</v>
      </c>
    </row>
    <row r="762" spans="1:4" ht="15.75">
      <c r="A762" s="6" t="s">
        <v>2099</v>
      </c>
      <c r="B762" t="s">
        <v>5</v>
      </c>
      <c r="C762" s="6" t="s">
        <v>2100</v>
      </c>
      <c r="D762" t="s">
        <v>1384</v>
      </c>
    </row>
    <row r="763" spans="1:4" ht="15.75">
      <c r="A763" s="6" t="s">
        <v>2101</v>
      </c>
      <c r="B763" t="s">
        <v>9</v>
      </c>
      <c r="C763" s="6" t="s">
        <v>2102</v>
      </c>
      <c r="D763" t="s">
        <v>754</v>
      </c>
    </row>
    <row r="764" spans="1:4" ht="15.75">
      <c r="A764" s="6" t="s">
        <v>2103</v>
      </c>
      <c r="B764" t="s">
        <v>5</v>
      </c>
      <c r="C764" s="6" t="s">
        <v>2104</v>
      </c>
      <c r="D764" t="s">
        <v>106</v>
      </c>
    </row>
    <row r="765" spans="1:4" ht="15.75">
      <c r="A765" s="6" t="s">
        <v>2105</v>
      </c>
      <c r="B765" t="s">
        <v>5</v>
      </c>
      <c r="C765" s="6" t="s">
        <v>2106</v>
      </c>
      <c r="D765" t="s">
        <v>2107</v>
      </c>
    </row>
    <row r="766" spans="1:4" ht="15.75">
      <c r="A766" s="6" t="s">
        <v>2108</v>
      </c>
      <c r="B766" t="s">
        <v>5</v>
      </c>
      <c r="C766" s="6" t="s">
        <v>2109</v>
      </c>
      <c r="D766" t="s">
        <v>2110</v>
      </c>
    </row>
    <row r="767" spans="1:4" ht="15.75">
      <c r="A767" s="6" t="s">
        <v>2111</v>
      </c>
      <c r="B767" t="s">
        <v>5</v>
      </c>
      <c r="C767" s="6" t="s">
        <v>2112</v>
      </c>
      <c r="D767" t="s">
        <v>2113</v>
      </c>
    </row>
    <row r="768" spans="1:4" ht="15.75">
      <c r="A768" s="6" t="s">
        <v>2114</v>
      </c>
      <c r="B768" t="s">
        <v>5</v>
      </c>
      <c r="C768" s="6" t="s">
        <v>2115</v>
      </c>
      <c r="D768" t="s">
        <v>2116</v>
      </c>
    </row>
    <row r="769" spans="1:4" ht="15.75">
      <c r="A769" s="6" t="s">
        <v>2117</v>
      </c>
      <c r="B769" t="s">
        <v>5</v>
      </c>
      <c r="C769" s="6" t="s">
        <v>2118</v>
      </c>
      <c r="D769" t="s">
        <v>2119</v>
      </c>
    </row>
    <row r="770" spans="1:4" ht="15.75">
      <c r="A770" s="6" t="s">
        <v>2120</v>
      </c>
      <c r="B770" t="s">
        <v>5</v>
      </c>
      <c r="C770" s="6" t="s">
        <v>2121</v>
      </c>
      <c r="D770" t="s">
        <v>877</v>
      </c>
    </row>
    <row r="771" spans="1:4" ht="15.75">
      <c r="A771" s="6" t="s">
        <v>2122</v>
      </c>
      <c r="B771" t="s">
        <v>5</v>
      </c>
      <c r="C771" s="6" t="s">
        <v>2123</v>
      </c>
      <c r="D771" t="s">
        <v>2124</v>
      </c>
    </row>
    <row r="772" spans="1:4" ht="15.75">
      <c r="A772" s="6" t="s">
        <v>2125</v>
      </c>
      <c r="B772" t="s">
        <v>9</v>
      </c>
      <c r="C772" s="6" t="s">
        <v>2126</v>
      </c>
      <c r="D772" t="s">
        <v>11</v>
      </c>
    </row>
    <row r="773" spans="1:4" ht="15.75">
      <c r="A773" s="6" t="s">
        <v>2127</v>
      </c>
      <c r="B773" t="s">
        <v>9</v>
      </c>
      <c r="C773" s="6" t="s">
        <v>2128</v>
      </c>
      <c r="D773" t="s">
        <v>456</v>
      </c>
    </row>
    <row r="774" spans="1:4" ht="15.75">
      <c r="A774" s="6" t="s">
        <v>2129</v>
      </c>
      <c r="B774" t="s">
        <v>9</v>
      </c>
      <c r="C774" s="6" t="s">
        <v>2130</v>
      </c>
      <c r="D774" t="s">
        <v>485</v>
      </c>
    </row>
    <row r="775" spans="1:4" ht="15.75">
      <c r="A775" s="6" t="s">
        <v>2131</v>
      </c>
      <c r="B775" t="s">
        <v>9</v>
      </c>
      <c r="C775" s="6" t="s">
        <v>2132</v>
      </c>
      <c r="D775" t="s">
        <v>659</v>
      </c>
    </row>
    <row r="776" spans="1:4" ht="15.75">
      <c r="A776" s="6" t="s">
        <v>2133</v>
      </c>
      <c r="B776" t="s">
        <v>9</v>
      </c>
      <c r="C776" s="6" t="s">
        <v>2134</v>
      </c>
      <c r="D776" t="s">
        <v>2135</v>
      </c>
    </row>
    <row r="777" spans="1:4" ht="15.75">
      <c r="A777" s="6" t="s">
        <v>2136</v>
      </c>
      <c r="B777" t="s">
        <v>1369</v>
      </c>
      <c r="C777" s="6" t="s">
        <v>2137</v>
      </c>
      <c r="D777" t="s">
        <v>2138</v>
      </c>
    </row>
    <row r="778" spans="1:4" ht="15.75">
      <c r="A778" s="6" t="s">
        <v>2139</v>
      </c>
      <c r="B778" t="s">
        <v>1369</v>
      </c>
      <c r="C778" s="6" t="s">
        <v>209</v>
      </c>
      <c r="D778" t="s">
        <v>2140</v>
      </c>
    </row>
    <row r="779" spans="1:4" ht="15.75">
      <c r="A779" s="6" t="s">
        <v>2141</v>
      </c>
      <c r="B779" t="s">
        <v>5</v>
      </c>
      <c r="C779" s="6" t="s">
        <v>2142</v>
      </c>
      <c r="D779" t="s">
        <v>2143</v>
      </c>
    </row>
    <row r="780" spans="1:4" ht="15.75">
      <c r="A780" s="6" t="s">
        <v>2144</v>
      </c>
      <c r="B780" t="s">
        <v>9</v>
      </c>
      <c r="C780" s="6" t="s">
        <v>2145</v>
      </c>
      <c r="D780" t="s">
        <v>603</v>
      </c>
    </row>
    <row r="781" spans="1:4" ht="15.75">
      <c r="A781" s="6" t="s">
        <v>2146</v>
      </c>
      <c r="B781" t="s">
        <v>5</v>
      </c>
      <c r="C781" s="6" t="s">
        <v>2147</v>
      </c>
      <c r="D781" t="s">
        <v>1204</v>
      </c>
    </row>
    <row r="782" spans="1:4" ht="15.75">
      <c r="A782" s="6" t="s">
        <v>2148</v>
      </c>
      <c r="B782" t="s">
        <v>9</v>
      </c>
      <c r="C782" s="6" t="s">
        <v>2149</v>
      </c>
      <c r="D782" t="s">
        <v>2150</v>
      </c>
    </row>
    <row r="783" spans="1:4" ht="15.75">
      <c r="A783" s="6" t="s">
        <v>2151</v>
      </c>
      <c r="B783" t="s">
        <v>5</v>
      </c>
      <c r="C783" s="6" t="s">
        <v>1848</v>
      </c>
      <c r="D783" t="s">
        <v>2152</v>
      </c>
    </row>
    <row r="784" spans="1:4" ht="15.75">
      <c r="A784" s="6" t="s">
        <v>2153</v>
      </c>
      <c r="B784" t="s">
        <v>5</v>
      </c>
      <c r="C784" s="6" t="s">
        <v>2154</v>
      </c>
      <c r="D784" t="s">
        <v>2155</v>
      </c>
    </row>
    <row r="785" spans="1:4" ht="15.75">
      <c r="A785" s="6" t="s">
        <v>2156</v>
      </c>
      <c r="B785" t="s">
        <v>5</v>
      </c>
      <c r="C785" s="6" t="s">
        <v>2157</v>
      </c>
      <c r="D785" t="s">
        <v>2158</v>
      </c>
    </row>
    <row r="786" spans="1:4" ht="15.75">
      <c r="A786" s="6" t="s">
        <v>2159</v>
      </c>
      <c r="B786" t="s">
        <v>5</v>
      </c>
      <c r="C786" s="6" t="s">
        <v>2160</v>
      </c>
      <c r="D786" t="s">
        <v>2161</v>
      </c>
    </row>
    <row r="787" spans="1:4" ht="15.75">
      <c r="A787" s="6" t="s">
        <v>2162</v>
      </c>
      <c r="B787" t="s">
        <v>5</v>
      </c>
      <c r="C787" s="6" t="s">
        <v>2163</v>
      </c>
      <c r="D787" t="s">
        <v>2164</v>
      </c>
    </row>
    <row r="788" spans="1:4" ht="15.75">
      <c r="A788" s="6" t="s">
        <v>2165</v>
      </c>
      <c r="B788" t="s">
        <v>5</v>
      </c>
      <c r="C788" s="6" t="s">
        <v>2166</v>
      </c>
      <c r="D788" t="s">
        <v>2167</v>
      </c>
    </row>
    <row r="789" spans="1:4" ht="15.75">
      <c r="A789" s="6" t="s">
        <v>2168</v>
      </c>
      <c r="B789" t="s">
        <v>9</v>
      </c>
      <c r="C789" s="6" t="s">
        <v>123</v>
      </c>
      <c r="D789" t="s">
        <v>2169</v>
      </c>
    </row>
    <row r="790" spans="1:4" ht="15.75">
      <c r="A790" s="6" t="s">
        <v>2170</v>
      </c>
      <c r="B790" t="s">
        <v>9</v>
      </c>
      <c r="C790" s="6" t="s">
        <v>2171</v>
      </c>
      <c r="D790" t="s">
        <v>2172</v>
      </c>
    </row>
    <row r="791" spans="1:4" ht="15.75">
      <c r="A791" s="6" t="s">
        <v>2173</v>
      </c>
      <c r="B791" t="s">
        <v>9</v>
      </c>
      <c r="C791" s="6" t="s">
        <v>2174</v>
      </c>
      <c r="D791" t="s">
        <v>2175</v>
      </c>
    </row>
    <row r="792" spans="1:4" ht="15.75">
      <c r="A792" s="6" t="s">
        <v>2176</v>
      </c>
      <c r="B792" t="s">
        <v>5</v>
      </c>
      <c r="C792" s="6" t="s">
        <v>2177</v>
      </c>
      <c r="D792" t="s">
        <v>290</v>
      </c>
    </row>
    <row r="793" spans="1:4" ht="15.75">
      <c r="A793" s="6" t="s">
        <v>2178</v>
      </c>
      <c r="B793" t="s">
        <v>5</v>
      </c>
      <c r="C793" s="6" t="s">
        <v>2179</v>
      </c>
      <c r="D793" t="s">
        <v>2180</v>
      </c>
    </row>
    <row r="794" spans="1:4" ht="15.75">
      <c r="A794" s="6" t="s">
        <v>2181</v>
      </c>
      <c r="B794" t="s">
        <v>1369</v>
      </c>
      <c r="C794" s="6" t="s">
        <v>2182</v>
      </c>
      <c r="D794" t="s">
        <v>2183</v>
      </c>
    </row>
    <row r="795" spans="1:4" ht="15.75">
      <c r="A795" s="6" t="s">
        <v>2184</v>
      </c>
      <c r="B795" t="s">
        <v>9</v>
      </c>
      <c r="C795" s="6" t="s">
        <v>2185</v>
      </c>
      <c r="D795" t="s">
        <v>2186</v>
      </c>
    </row>
    <row r="796" spans="1:4" ht="15.75">
      <c r="A796" s="6" t="s">
        <v>2187</v>
      </c>
      <c r="B796" t="s">
        <v>5</v>
      </c>
      <c r="C796" s="6" t="s">
        <v>2188</v>
      </c>
      <c r="D796" t="s">
        <v>558</v>
      </c>
    </row>
    <row r="797" spans="1:4" ht="15.75">
      <c r="A797" s="6" t="s">
        <v>2189</v>
      </c>
      <c r="B797" t="s">
        <v>1369</v>
      </c>
      <c r="C797" s="6" t="s">
        <v>2190</v>
      </c>
      <c r="D797" t="s">
        <v>2191</v>
      </c>
    </row>
    <row r="798" spans="1:4" ht="15.75">
      <c r="A798" s="6" t="s">
        <v>2192</v>
      </c>
      <c r="B798" t="s">
        <v>5</v>
      </c>
      <c r="C798" s="6" t="s">
        <v>2193</v>
      </c>
      <c r="D798" t="s">
        <v>2194</v>
      </c>
    </row>
    <row r="799" spans="1:4" ht="15.75">
      <c r="A799" s="6" t="s">
        <v>2195</v>
      </c>
      <c r="B799" t="s">
        <v>1369</v>
      </c>
      <c r="C799" s="6" t="s">
        <v>2196</v>
      </c>
      <c r="D799" t="s">
        <v>2197</v>
      </c>
    </row>
    <row r="800" spans="1:4" ht="15.75">
      <c r="A800" s="6" t="s">
        <v>2198</v>
      </c>
      <c r="B800" t="s">
        <v>5</v>
      </c>
      <c r="C800" s="6" t="s">
        <v>1383</v>
      </c>
      <c r="D800" t="s">
        <v>2199</v>
      </c>
    </row>
    <row r="801" spans="1:4" ht="15.75">
      <c r="A801" s="6" t="s">
        <v>2200</v>
      </c>
      <c r="B801" t="s">
        <v>5</v>
      </c>
      <c r="C801" s="6" t="s">
        <v>2201</v>
      </c>
      <c r="D801" t="s">
        <v>1144</v>
      </c>
    </row>
    <row r="802" spans="1:4" ht="15.75">
      <c r="A802" s="6" t="s">
        <v>2202</v>
      </c>
      <c r="B802" t="s">
        <v>5</v>
      </c>
      <c r="C802" s="6" t="s">
        <v>2203</v>
      </c>
      <c r="D802" t="s">
        <v>2204</v>
      </c>
    </row>
    <row r="803" spans="1:4" ht="15.75">
      <c r="A803" s="6" t="s">
        <v>2205</v>
      </c>
      <c r="B803" t="s">
        <v>1369</v>
      </c>
      <c r="C803" s="6" t="s">
        <v>2206</v>
      </c>
      <c r="D803" t="s">
        <v>2207</v>
      </c>
    </row>
    <row r="804" spans="1:4" ht="15.75">
      <c r="A804" s="6" t="s">
        <v>2208</v>
      </c>
      <c r="B804" t="s">
        <v>5</v>
      </c>
      <c r="C804" s="6" t="s">
        <v>786</v>
      </c>
      <c r="D804" t="s">
        <v>1260</v>
      </c>
    </row>
    <row r="805" spans="1:4" ht="15.75">
      <c r="A805" s="6" t="s">
        <v>2209</v>
      </c>
      <c r="B805" t="s">
        <v>5</v>
      </c>
      <c r="C805" s="6" t="s">
        <v>2210</v>
      </c>
      <c r="D805" t="s">
        <v>1260</v>
      </c>
    </row>
    <row r="806" spans="1:4" ht="15.75">
      <c r="A806" s="6" t="s">
        <v>2211</v>
      </c>
      <c r="B806" t="s">
        <v>9</v>
      </c>
      <c r="C806" s="6" t="s">
        <v>2212</v>
      </c>
      <c r="D806" t="s">
        <v>2213</v>
      </c>
    </row>
    <row r="807" spans="1:4" ht="15.75">
      <c r="A807" s="6" t="s">
        <v>2214</v>
      </c>
      <c r="B807" t="s">
        <v>9</v>
      </c>
      <c r="C807" s="6" t="s">
        <v>2215</v>
      </c>
      <c r="D807" t="s">
        <v>29</v>
      </c>
    </row>
    <row r="808" spans="1:4" ht="15.75">
      <c r="A808" s="6" t="s">
        <v>2216</v>
      </c>
      <c r="B808" t="s">
        <v>9</v>
      </c>
      <c r="C808" s="6" t="s">
        <v>2217</v>
      </c>
      <c r="D808" t="s">
        <v>2218</v>
      </c>
    </row>
    <row r="809" spans="1:4" ht="15.75">
      <c r="A809" s="6" t="s">
        <v>2219</v>
      </c>
      <c r="B809" t="s">
        <v>9</v>
      </c>
      <c r="C809" s="6" t="s">
        <v>2220</v>
      </c>
      <c r="D809" t="s">
        <v>2221</v>
      </c>
    </row>
    <row r="810" spans="1:4" ht="15.75">
      <c r="A810" s="6" t="s">
        <v>2222</v>
      </c>
      <c r="B810" t="s">
        <v>1369</v>
      </c>
      <c r="C810" s="6" t="s">
        <v>2223</v>
      </c>
      <c r="D810" t="s">
        <v>2224</v>
      </c>
    </row>
    <row r="811" spans="1:4" ht="15.75">
      <c r="A811" s="6" t="s">
        <v>2225</v>
      </c>
      <c r="B811" t="s">
        <v>9</v>
      </c>
      <c r="C811" s="6" t="s">
        <v>2226</v>
      </c>
      <c r="D811" t="s">
        <v>2227</v>
      </c>
    </row>
    <row r="812" spans="1:4" ht="15.75">
      <c r="A812" s="6" t="s">
        <v>2228</v>
      </c>
      <c r="B812" t="s">
        <v>9</v>
      </c>
      <c r="C812" s="6" t="s">
        <v>2229</v>
      </c>
      <c r="D812" t="s">
        <v>368</v>
      </c>
    </row>
    <row r="813" spans="1:4" ht="15.75">
      <c r="A813" s="6" t="s">
        <v>2230</v>
      </c>
      <c r="B813" t="s">
        <v>9</v>
      </c>
      <c r="C813" s="6" t="s">
        <v>1137</v>
      </c>
      <c r="D813" t="s">
        <v>2231</v>
      </c>
    </row>
    <row r="814" spans="1:4" ht="15.75">
      <c r="A814" s="6" t="s">
        <v>2232</v>
      </c>
      <c r="B814" t="s">
        <v>9</v>
      </c>
      <c r="C814" s="6" t="s">
        <v>2233</v>
      </c>
      <c r="D814" t="s">
        <v>1619</v>
      </c>
    </row>
    <row r="815" spans="1:4" ht="15.75">
      <c r="A815" s="6" t="s">
        <v>2234</v>
      </c>
      <c r="B815" t="s">
        <v>9</v>
      </c>
      <c r="C815" s="6" t="s">
        <v>2235</v>
      </c>
      <c r="D815" t="s">
        <v>2236</v>
      </c>
    </row>
    <row r="816" spans="1:4" ht="15.75">
      <c r="A816" s="6" t="s">
        <v>2237</v>
      </c>
      <c r="B816" t="s">
        <v>9</v>
      </c>
      <c r="C816" s="6" t="s">
        <v>2238</v>
      </c>
      <c r="D816" t="s">
        <v>2239</v>
      </c>
    </row>
    <row r="817" spans="1:4" ht="15.75">
      <c r="A817" s="6" t="s">
        <v>2240</v>
      </c>
      <c r="B817" t="s">
        <v>9</v>
      </c>
      <c r="C817" s="6" t="s">
        <v>2241</v>
      </c>
      <c r="D817" t="s">
        <v>2242</v>
      </c>
    </row>
    <row r="818" spans="1:4" ht="15.75">
      <c r="A818" s="6" t="s">
        <v>2243</v>
      </c>
      <c r="B818" t="s">
        <v>9</v>
      </c>
      <c r="C818" s="6" t="s">
        <v>2244</v>
      </c>
      <c r="D818" t="s">
        <v>2245</v>
      </c>
    </row>
    <row r="819" spans="1:4" ht="15.75">
      <c r="A819" s="6" t="s">
        <v>2246</v>
      </c>
      <c r="B819" t="s">
        <v>9</v>
      </c>
      <c r="C819" s="6" t="s">
        <v>876</v>
      </c>
      <c r="D819" t="s">
        <v>1121</v>
      </c>
    </row>
    <row r="820" spans="1:4" ht="15.75">
      <c r="A820" s="6" t="s">
        <v>2247</v>
      </c>
      <c r="B820" t="s">
        <v>9</v>
      </c>
      <c r="C820" s="6" t="s">
        <v>2248</v>
      </c>
      <c r="D820" t="s">
        <v>2249</v>
      </c>
    </row>
    <row r="821" spans="1:4" ht="15.75">
      <c r="A821" s="6" t="s">
        <v>2250</v>
      </c>
      <c r="B821" t="s">
        <v>5</v>
      </c>
      <c r="C821" s="6" t="s">
        <v>2251</v>
      </c>
      <c r="D821" t="s">
        <v>1646</v>
      </c>
    </row>
    <row r="822" spans="1:4" ht="15.75">
      <c r="A822" s="6" t="s">
        <v>2252</v>
      </c>
      <c r="B822" t="s">
        <v>9</v>
      </c>
      <c r="C822" s="6" t="s">
        <v>2253</v>
      </c>
      <c r="D822" t="s">
        <v>2254</v>
      </c>
    </row>
    <row r="823" spans="1:4" ht="15.75">
      <c r="A823" s="6" t="s">
        <v>2255</v>
      </c>
      <c r="B823" t="s">
        <v>9</v>
      </c>
      <c r="C823" s="6" t="s">
        <v>2256</v>
      </c>
      <c r="D823" t="s">
        <v>2257</v>
      </c>
    </row>
    <row r="824" spans="1:4" ht="15.75">
      <c r="A824" s="6" t="s">
        <v>2258</v>
      </c>
      <c r="B824" t="s">
        <v>9</v>
      </c>
      <c r="C824" s="6" t="s">
        <v>2259</v>
      </c>
      <c r="D824" t="s">
        <v>124</v>
      </c>
    </row>
    <row r="825" spans="1:4" ht="15.75">
      <c r="A825" s="6" t="s">
        <v>2260</v>
      </c>
      <c r="B825" t="s">
        <v>9</v>
      </c>
      <c r="C825" s="6" t="s">
        <v>1911</v>
      </c>
      <c r="D825" t="s">
        <v>2261</v>
      </c>
    </row>
    <row r="826" spans="1:4" ht="15.75">
      <c r="A826" s="6" t="s">
        <v>2262</v>
      </c>
      <c r="B826" t="s">
        <v>9</v>
      </c>
      <c r="C826" s="6" t="s">
        <v>2263</v>
      </c>
      <c r="D826" t="s">
        <v>2264</v>
      </c>
    </row>
    <row r="827" spans="1:4" ht="15.75">
      <c r="A827" s="6" t="s">
        <v>2265</v>
      </c>
      <c r="B827" t="s">
        <v>5</v>
      </c>
      <c r="C827" s="6" t="s">
        <v>2266</v>
      </c>
      <c r="D827" t="s">
        <v>2267</v>
      </c>
    </row>
    <row r="828" spans="1:4" ht="15.75">
      <c r="A828" s="6" t="s">
        <v>2268</v>
      </c>
      <c r="B828" t="s">
        <v>5</v>
      </c>
      <c r="C828" s="6" t="s">
        <v>2269</v>
      </c>
      <c r="D828" t="s">
        <v>2270</v>
      </c>
    </row>
    <row r="829" spans="1:4" ht="15.75">
      <c r="A829" s="6" t="s">
        <v>2271</v>
      </c>
      <c r="B829" t="s">
        <v>1369</v>
      </c>
      <c r="C829" s="6" t="s">
        <v>1383</v>
      </c>
      <c r="D829" t="s">
        <v>2272</v>
      </c>
    </row>
    <row r="830" spans="1:4" ht="15.75">
      <c r="A830" s="6" t="s">
        <v>2273</v>
      </c>
      <c r="B830" t="s">
        <v>1369</v>
      </c>
      <c r="C830" s="6" t="s">
        <v>1430</v>
      </c>
      <c r="D830" t="s">
        <v>2274</v>
      </c>
    </row>
    <row r="831" spans="1:4" ht="15.75">
      <c r="A831" s="6" t="s">
        <v>2275</v>
      </c>
      <c r="B831" t="s">
        <v>1369</v>
      </c>
      <c r="C831" s="6" t="s">
        <v>2276</v>
      </c>
      <c r="D831" t="s">
        <v>2277</v>
      </c>
    </row>
    <row r="832" spans="1:4" ht="15.75">
      <c r="A832" s="6" t="s">
        <v>2278</v>
      </c>
      <c r="B832" t="s">
        <v>9</v>
      </c>
      <c r="C832" s="6" t="s">
        <v>2279</v>
      </c>
      <c r="D832" t="s">
        <v>456</v>
      </c>
    </row>
    <row r="833" spans="1:4" ht="15.75">
      <c r="A833" s="6" t="s">
        <v>2280</v>
      </c>
      <c r="B833" t="s">
        <v>9</v>
      </c>
      <c r="C833" s="6" t="s">
        <v>2281</v>
      </c>
      <c r="D833" t="s">
        <v>2282</v>
      </c>
    </row>
    <row r="834" spans="1:4" ht="15.75">
      <c r="A834" s="6" t="s">
        <v>2283</v>
      </c>
      <c r="B834" t="s">
        <v>9</v>
      </c>
      <c r="C834" s="6" t="s">
        <v>2284</v>
      </c>
      <c r="D834" t="s">
        <v>2285</v>
      </c>
    </row>
    <row r="835" spans="1:4" ht="15.75">
      <c r="A835" s="6" t="s">
        <v>2286</v>
      </c>
      <c r="B835" t="s">
        <v>1369</v>
      </c>
      <c r="C835" s="6" t="s">
        <v>2287</v>
      </c>
      <c r="D835" t="s">
        <v>1903</v>
      </c>
    </row>
    <row r="836" spans="1:4" ht="15.75">
      <c r="A836" s="6" t="s">
        <v>2288</v>
      </c>
      <c r="B836" t="s">
        <v>5</v>
      </c>
      <c r="C836" s="6" t="s">
        <v>2289</v>
      </c>
      <c r="D836" t="s">
        <v>2290</v>
      </c>
    </row>
    <row r="837" spans="1:4" ht="15.75">
      <c r="A837" s="6" t="s">
        <v>2291</v>
      </c>
      <c r="B837" t="s">
        <v>5</v>
      </c>
      <c r="C837" s="6" t="s">
        <v>640</v>
      </c>
      <c r="D837" t="s">
        <v>2292</v>
      </c>
    </row>
    <row r="838" spans="1:4" ht="15.75">
      <c r="A838" s="6" t="s">
        <v>2293</v>
      </c>
      <c r="B838" t="s">
        <v>5</v>
      </c>
      <c r="C838" s="6" t="s">
        <v>2294</v>
      </c>
      <c r="D838" t="s">
        <v>2295</v>
      </c>
    </row>
    <row r="839" spans="1:4" ht="15.75">
      <c r="A839" s="6" t="s">
        <v>2296</v>
      </c>
      <c r="B839" t="s">
        <v>9</v>
      </c>
      <c r="C839" s="6" t="s">
        <v>1747</v>
      </c>
      <c r="D839" t="s">
        <v>1576</v>
      </c>
    </row>
    <row r="840" spans="1:4" ht="15.75">
      <c r="A840" s="6" t="s">
        <v>2297</v>
      </c>
      <c r="B840" t="s">
        <v>5</v>
      </c>
      <c r="C840" s="6" t="s">
        <v>2298</v>
      </c>
      <c r="D840" t="s">
        <v>671</v>
      </c>
    </row>
    <row r="841" spans="1:4" ht="15.75">
      <c r="A841" s="6" t="s">
        <v>2299</v>
      </c>
      <c r="B841" t="s">
        <v>5</v>
      </c>
      <c r="C841" s="6" t="s">
        <v>2300</v>
      </c>
      <c r="D841" t="s">
        <v>2301</v>
      </c>
    </row>
    <row r="842" spans="1:4" ht="15.75">
      <c r="A842" s="6" t="s">
        <v>2302</v>
      </c>
      <c r="B842" t="s">
        <v>5</v>
      </c>
      <c r="C842" s="6" t="s">
        <v>2303</v>
      </c>
      <c r="D842" t="s">
        <v>2304</v>
      </c>
    </row>
    <row r="843" spans="1:4" ht="15.75">
      <c r="A843" s="6" t="s">
        <v>2305</v>
      </c>
      <c r="B843" t="s">
        <v>5</v>
      </c>
      <c r="C843" s="6" t="s">
        <v>2306</v>
      </c>
      <c r="D843" t="s">
        <v>2138</v>
      </c>
    </row>
    <row r="844" spans="1:4" ht="15.75">
      <c r="A844" s="6" t="s">
        <v>2307</v>
      </c>
      <c r="B844" t="s">
        <v>5</v>
      </c>
      <c r="C844" s="6" t="s">
        <v>2308</v>
      </c>
      <c r="D844" t="s">
        <v>2309</v>
      </c>
    </row>
    <row r="845" spans="1:4" ht="15.75">
      <c r="A845" s="6" t="s">
        <v>2310</v>
      </c>
      <c r="B845" t="s">
        <v>5</v>
      </c>
      <c r="C845" s="6" t="s">
        <v>427</v>
      </c>
      <c r="D845" t="s">
        <v>1469</v>
      </c>
    </row>
    <row r="846" spans="1:4" ht="15.75">
      <c r="A846" s="6" t="s">
        <v>2311</v>
      </c>
      <c r="B846" t="s">
        <v>1369</v>
      </c>
      <c r="C846" s="6" t="s">
        <v>2312</v>
      </c>
      <c r="D846" t="s">
        <v>2313</v>
      </c>
    </row>
    <row r="847" spans="1:4" ht="15.75">
      <c r="A847" s="6" t="s">
        <v>2314</v>
      </c>
      <c r="B847" t="s">
        <v>5</v>
      </c>
      <c r="C847" s="6" t="s">
        <v>2315</v>
      </c>
      <c r="D847" t="s">
        <v>2316</v>
      </c>
    </row>
    <row r="848" spans="1:4" ht="15.75">
      <c r="A848" s="6" t="s">
        <v>2317</v>
      </c>
      <c r="B848" t="s">
        <v>5</v>
      </c>
      <c r="C848" s="6" t="s">
        <v>2318</v>
      </c>
      <c r="D848" t="s">
        <v>2319</v>
      </c>
    </row>
    <row r="849" spans="1:4" ht="15.75">
      <c r="A849" s="6" t="s">
        <v>2320</v>
      </c>
      <c r="B849" t="s">
        <v>5</v>
      </c>
      <c r="C849" s="6" t="s">
        <v>2321</v>
      </c>
      <c r="D849" t="s">
        <v>2322</v>
      </c>
    </row>
    <row r="850" spans="1:4" ht="15.75">
      <c r="A850" s="6" t="s">
        <v>2323</v>
      </c>
      <c r="B850" t="s">
        <v>9</v>
      </c>
      <c r="C850" s="6" t="s">
        <v>2324</v>
      </c>
      <c r="D850" t="s">
        <v>158</v>
      </c>
    </row>
    <row r="851" spans="1:4" ht="15.75">
      <c r="A851" s="6" t="s">
        <v>2325</v>
      </c>
      <c r="B851" t="s">
        <v>9</v>
      </c>
      <c r="C851" s="6" t="s">
        <v>2326</v>
      </c>
      <c r="D851" t="s">
        <v>135</v>
      </c>
    </row>
    <row r="852" spans="1:4" ht="15.75">
      <c r="A852" s="6" t="s">
        <v>2327</v>
      </c>
      <c r="B852" t="s">
        <v>5</v>
      </c>
      <c r="C852" s="6" t="s">
        <v>2328</v>
      </c>
      <c r="D852" t="s">
        <v>2329</v>
      </c>
    </row>
    <row r="853" spans="1:4" ht="15.75">
      <c r="A853" s="6" t="s">
        <v>2330</v>
      </c>
      <c r="B853" t="s">
        <v>1369</v>
      </c>
      <c r="C853" s="6" t="s">
        <v>2331</v>
      </c>
      <c r="D853" t="s">
        <v>548</v>
      </c>
    </row>
    <row r="854" spans="1:4" ht="15.75">
      <c r="A854" s="6" t="s">
        <v>2332</v>
      </c>
      <c r="B854" t="s">
        <v>9</v>
      </c>
      <c r="C854" s="6" t="s">
        <v>518</v>
      </c>
      <c r="D854" t="s">
        <v>238</v>
      </c>
    </row>
    <row r="855" spans="1:4" ht="15.75">
      <c r="A855" s="6" t="s">
        <v>2333</v>
      </c>
      <c r="B855" t="s">
        <v>9</v>
      </c>
      <c r="C855" s="6" t="s">
        <v>2334</v>
      </c>
      <c r="D855" t="s">
        <v>2335</v>
      </c>
    </row>
    <row r="856" spans="1:4" ht="15.75">
      <c r="A856" s="6" t="s">
        <v>2336</v>
      </c>
      <c r="B856" t="s">
        <v>9</v>
      </c>
      <c r="C856" s="6" t="s">
        <v>2337</v>
      </c>
      <c r="D856" t="s">
        <v>665</v>
      </c>
    </row>
    <row r="857" spans="1:4" ht="15.75">
      <c r="A857" s="6" t="s">
        <v>2338</v>
      </c>
      <c r="B857" t="s">
        <v>9</v>
      </c>
      <c r="C857" s="6" t="s">
        <v>2339</v>
      </c>
      <c r="D857" t="s">
        <v>2340</v>
      </c>
    </row>
    <row r="858" spans="1:4" ht="15.75">
      <c r="A858" s="6" t="s">
        <v>2341</v>
      </c>
      <c r="B858" t="s">
        <v>5</v>
      </c>
      <c r="C858" s="6" t="s">
        <v>2342</v>
      </c>
      <c r="D858" t="s">
        <v>2343</v>
      </c>
    </row>
    <row r="859" spans="1:4" ht="15.75">
      <c r="A859" s="6" t="s">
        <v>2344</v>
      </c>
      <c r="B859" t="s">
        <v>5</v>
      </c>
      <c r="C859" s="6" t="s">
        <v>2345</v>
      </c>
      <c r="D859" t="s">
        <v>1260</v>
      </c>
    </row>
    <row r="860" spans="1:4" ht="15.75">
      <c r="A860" s="6" t="s">
        <v>2346</v>
      </c>
      <c r="B860" t="s">
        <v>5</v>
      </c>
      <c r="C860" s="6" t="s">
        <v>2347</v>
      </c>
      <c r="D860" t="s">
        <v>2348</v>
      </c>
    </row>
    <row r="861" spans="1:4" ht="15.75">
      <c r="A861" s="6" t="s">
        <v>2349</v>
      </c>
      <c r="B861" t="s">
        <v>5</v>
      </c>
      <c r="C861" s="6" t="s">
        <v>2350</v>
      </c>
      <c r="D861" t="s">
        <v>2351</v>
      </c>
    </row>
    <row r="862" spans="1:4" ht="15.75">
      <c r="A862" s="6" t="s">
        <v>2352</v>
      </c>
      <c r="B862" t="s">
        <v>9</v>
      </c>
      <c r="C862" s="6" t="s">
        <v>2353</v>
      </c>
      <c r="D862" t="s">
        <v>158</v>
      </c>
    </row>
    <row r="863" spans="1:4" ht="15.75">
      <c r="A863" s="6" t="s">
        <v>2354</v>
      </c>
      <c r="B863" t="s">
        <v>5</v>
      </c>
      <c r="C863" s="6" t="s">
        <v>2355</v>
      </c>
      <c r="D863" t="s">
        <v>966</v>
      </c>
    </row>
    <row r="864" spans="1:4" ht="15.75">
      <c r="A864" s="6" t="s">
        <v>2356</v>
      </c>
      <c r="B864" t="s">
        <v>9</v>
      </c>
      <c r="C864" s="6" t="s">
        <v>2357</v>
      </c>
      <c r="D864" t="s">
        <v>2358</v>
      </c>
    </row>
    <row r="865" spans="1:4" ht="15.75">
      <c r="A865" s="6" t="s">
        <v>2359</v>
      </c>
      <c r="B865" t="s">
        <v>9</v>
      </c>
      <c r="C865" s="6" t="s">
        <v>2360</v>
      </c>
      <c r="D865" t="s">
        <v>2361</v>
      </c>
    </row>
    <row r="866" spans="1:4" ht="15.75">
      <c r="A866" s="6" t="s">
        <v>2362</v>
      </c>
      <c r="B866" t="s">
        <v>9</v>
      </c>
      <c r="C866" s="6" t="s">
        <v>2363</v>
      </c>
      <c r="D866" t="s">
        <v>204</v>
      </c>
    </row>
    <row r="867" spans="1:4" ht="15.75">
      <c r="A867" s="6" t="s">
        <v>2364</v>
      </c>
      <c r="B867" t="s">
        <v>1369</v>
      </c>
      <c r="C867" s="6" t="s">
        <v>2365</v>
      </c>
      <c r="D867" t="s">
        <v>2366</v>
      </c>
    </row>
    <row r="868" spans="1:4" ht="15.75">
      <c r="A868" s="6" t="s">
        <v>2367</v>
      </c>
      <c r="B868" t="s">
        <v>9</v>
      </c>
      <c r="C868" s="6" t="s">
        <v>2368</v>
      </c>
      <c r="D868" t="s">
        <v>2369</v>
      </c>
    </row>
    <row r="869" spans="1:4" ht="15.75">
      <c r="A869" s="6" t="s">
        <v>2370</v>
      </c>
      <c r="B869" t="s">
        <v>9</v>
      </c>
      <c r="C869" s="6" t="s">
        <v>2371</v>
      </c>
      <c r="D869" t="s">
        <v>316</v>
      </c>
    </row>
    <row r="870" spans="1:4" ht="15.75">
      <c r="A870" s="6" t="s">
        <v>2372</v>
      </c>
      <c r="B870" t="s">
        <v>9</v>
      </c>
      <c r="C870" s="6" t="s">
        <v>2373</v>
      </c>
      <c r="D870" t="s">
        <v>41</v>
      </c>
    </row>
    <row r="871" spans="1:4" ht="15.75">
      <c r="A871" s="6" t="s">
        <v>2374</v>
      </c>
      <c r="B871" t="s">
        <v>9</v>
      </c>
      <c r="C871" s="6" t="s">
        <v>2375</v>
      </c>
      <c r="D871" t="s">
        <v>2376</v>
      </c>
    </row>
    <row r="872" spans="1:4" ht="15.75">
      <c r="A872" s="6" t="s">
        <v>2377</v>
      </c>
      <c r="B872" t="s">
        <v>1369</v>
      </c>
      <c r="C872" s="6" t="s">
        <v>2378</v>
      </c>
      <c r="D872" t="s">
        <v>2379</v>
      </c>
    </row>
    <row r="873" spans="1:4" ht="15.75">
      <c r="A873" s="6" t="s">
        <v>2380</v>
      </c>
      <c r="B873" t="s">
        <v>5</v>
      </c>
      <c r="C873" s="6" t="s">
        <v>2381</v>
      </c>
      <c r="D873" t="s">
        <v>2382</v>
      </c>
    </row>
    <row r="874" spans="1:4" ht="15.75">
      <c r="A874" s="6" t="s">
        <v>2383</v>
      </c>
      <c r="B874" t="s">
        <v>1369</v>
      </c>
      <c r="C874" s="6" t="s">
        <v>2384</v>
      </c>
      <c r="D874" t="s">
        <v>1204</v>
      </c>
    </row>
    <row r="875" spans="1:4" ht="15.75">
      <c r="A875" s="6" t="s">
        <v>2385</v>
      </c>
      <c r="B875" t="s">
        <v>5</v>
      </c>
      <c r="C875" s="6" t="s">
        <v>2386</v>
      </c>
      <c r="D875" t="s">
        <v>2387</v>
      </c>
    </row>
    <row r="876" spans="1:4" ht="15.75">
      <c r="A876" s="6" t="s">
        <v>2388</v>
      </c>
      <c r="B876" t="s">
        <v>5</v>
      </c>
      <c r="C876" s="6" t="s">
        <v>2389</v>
      </c>
      <c r="D876" t="s">
        <v>2390</v>
      </c>
    </row>
    <row r="877" spans="1:4" ht="15.75">
      <c r="A877" s="6" t="s">
        <v>2391</v>
      </c>
      <c r="B877" t="s">
        <v>5</v>
      </c>
      <c r="C877" s="6" t="s">
        <v>2392</v>
      </c>
      <c r="D877" t="s">
        <v>2393</v>
      </c>
    </row>
    <row r="878" spans="1:4" ht="15.75">
      <c r="A878" s="6" t="s">
        <v>2394</v>
      </c>
      <c r="B878" t="s">
        <v>1369</v>
      </c>
      <c r="C878" s="6" t="s">
        <v>2395</v>
      </c>
      <c r="D878" t="s">
        <v>1805</v>
      </c>
    </row>
    <row r="879" spans="1:4" ht="15.75">
      <c r="A879" s="6" t="s">
        <v>2396</v>
      </c>
      <c r="B879" t="s">
        <v>1369</v>
      </c>
      <c r="C879" s="6" t="s">
        <v>2397</v>
      </c>
      <c r="D879" t="s">
        <v>2398</v>
      </c>
    </row>
    <row r="880" spans="1:4" ht="15.75">
      <c r="A880" s="6" t="s">
        <v>2399</v>
      </c>
      <c r="B880" t="s">
        <v>5</v>
      </c>
      <c r="C880" s="6" t="s">
        <v>2400</v>
      </c>
      <c r="D880" t="s">
        <v>2401</v>
      </c>
    </row>
    <row r="881" spans="1:5" ht="15.75">
      <c r="A881" s="6" t="s">
        <v>2402</v>
      </c>
      <c r="B881" t="s">
        <v>5</v>
      </c>
      <c r="C881" s="6" t="s">
        <v>2403</v>
      </c>
      <c r="D881" t="s">
        <v>2404</v>
      </c>
    </row>
    <row r="882" spans="1:5" ht="15.75">
      <c r="A882" s="6" t="s">
        <v>2405</v>
      </c>
      <c r="B882" t="s">
        <v>5</v>
      </c>
      <c r="C882" s="6" t="s">
        <v>2406</v>
      </c>
      <c r="D882" t="s">
        <v>2407</v>
      </c>
    </row>
    <row r="883" spans="1:5" ht="15.75">
      <c r="A883" s="6" t="s">
        <v>2408</v>
      </c>
      <c r="B883" t="s">
        <v>5</v>
      </c>
      <c r="C883" s="6" t="s">
        <v>2409</v>
      </c>
      <c r="D883" t="s">
        <v>807</v>
      </c>
    </row>
    <row r="884" spans="1:5" ht="15.75">
      <c r="A884" s="6" t="s">
        <v>2410</v>
      </c>
      <c r="B884" t="s">
        <v>5</v>
      </c>
      <c r="C884" s="6" t="s">
        <v>2411</v>
      </c>
      <c r="D884" t="s">
        <v>2412</v>
      </c>
    </row>
    <row r="885" spans="1:5" ht="15.75">
      <c r="A885" s="6" t="s">
        <v>2413</v>
      </c>
      <c r="B885" t="s">
        <v>5</v>
      </c>
      <c r="C885" s="6" t="s">
        <v>2414</v>
      </c>
      <c r="D885" t="s">
        <v>2415</v>
      </c>
    </row>
    <row r="886" spans="1:5" ht="15.75">
      <c r="A886" s="6" t="s">
        <v>2416</v>
      </c>
      <c r="B886" t="s">
        <v>5</v>
      </c>
      <c r="C886" s="6" t="s">
        <v>2417</v>
      </c>
      <c r="D886" t="s">
        <v>2418</v>
      </c>
    </row>
    <row r="887" spans="1:5" ht="15.75">
      <c r="A887" s="6" t="s">
        <v>2419</v>
      </c>
      <c r="B887" t="s">
        <v>5</v>
      </c>
      <c r="C887" s="6" t="s">
        <v>2420</v>
      </c>
      <c r="D887" t="s">
        <v>2421</v>
      </c>
    </row>
    <row r="888" spans="1:5" ht="15.75">
      <c r="A888" s="6" t="s">
        <v>2422</v>
      </c>
      <c r="B888" t="s">
        <v>5</v>
      </c>
      <c r="C888" s="6" t="s">
        <v>2423</v>
      </c>
      <c r="D888" t="s">
        <v>2424</v>
      </c>
    </row>
    <row r="889" spans="1:5" ht="15.75">
      <c r="A889" s="6" t="s">
        <v>2425</v>
      </c>
      <c r="B889" t="s">
        <v>1369</v>
      </c>
      <c r="C889" s="6" t="s">
        <v>2426</v>
      </c>
      <c r="D889" t="s">
        <v>2427</v>
      </c>
    </row>
    <row r="890" spans="1:5" ht="15.75">
      <c r="A890" s="6" t="s">
        <v>2428</v>
      </c>
      <c r="B890" t="s">
        <v>9</v>
      </c>
      <c r="C890" s="6" t="s">
        <v>2429</v>
      </c>
      <c r="D890" t="s">
        <v>2430</v>
      </c>
    </row>
    <row r="891" spans="1:5" ht="15.75">
      <c r="A891" s="6" t="s">
        <v>2431</v>
      </c>
      <c r="B891" t="s">
        <v>9</v>
      </c>
      <c r="C891" s="6" t="s">
        <v>2432</v>
      </c>
      <c r="D891" t="s">
        <v>539</v>
      </c>
    </row>
    <row r="892" spans="1:5" ht="15.75">
      <c r="A892" s="6" t="s">
        <v>2433</v>
      </c>
      <c r="B892" t="s">
        <v>9</v>
      </c>
      <c r="C892" s="6" t="s">
        <v>2434</v>
      </c>
      <c r="D892" t="s">
        <v>2435</v>
      </c>
    </row>
    <row r="893" spans="1:5" ht="15.75">
      <c r="A893" s="6" t="s">
        <v>2436</v>
      </c>
      <c r="B893" t="s">
        <v>9</v>
      </c>
      <c r="C893" s="6" t="s">
        <v>2437</v>
      </c>
      <c r="D893" t="s">
        <v>2438</v>
      </c>
      <c r="E893" t="s">
        <v>217</v>
      </c>
    </row>
    <row r="894" spans="1:5" ht="15.75">
      <c r="A894" s="6" t="s">
        <v>2439</v>
      </c>
      <c r="B894" t="s">
        <v>1369</v>
      </c>
      <c r="C894" s="6" t="s">
        <v>2440</v>
      </c>
      <c r="D894" t="s">
        <v>2441</v>
      </c>
    </row>
    <row r="895" spans="1:5" ht="15.75">
      <c r="A895" s="6" t="s">
        <v>2442</v>
      </c>
      <c r="B895" t="s">
        <v>9</v>
      </c>
      <c r="C895" s="6" t="s">
        <v>2443</v>
      </c>
      <c r="D895" t="s">
        <v>65</v>
      </c>
    </row>
    <row r="896" spans="1:5" ht="15.75">
      <c r="A896" s="6" t="s">
        <v>2444</v>
      </c>
      <c r="B896" t="s">
        <v>9</v>
      </c>
      <c r="C896" s="6" t="s">
        <v>2445</v>
      </c>
      <c r="D896" t="s">
        <v>2446</v>
      </c>
    </row>
    <row r="897" spans="1:4" ht="15.75">
      <c r="A897" s="6" t="s">
        <v>2447</v>
      </c>
      <c r="B897" t="s">
        <v>5</v>
      </c>
      <c r="C897" s="6" t="s">
        <v>2448</v>
      </c>
      <c r="D897" t="s">
        <v>2449</v>
      </c>
    </row>
    <row r="898" spans="1:4" ht="15.75">
      <c r="A898" s="6" t="s">
        <v>2450</v>
      </c>
      <c r="B898" t="s">
        <v>5</v>
      </c>
      <c r="C898" s="6" t="s">
        <v>1465</v>
      </c>
      <c r="D898" t="s">
        <v>2451</v>
      </c>
    </row>
    <row r="899" spans="1:4" ht="15.75">
      <c r="A899" s="6" t="s">
        <v>2452</v>
      </c>
      <c r="B899" t="s">
        <v>5</v>
      </c>
      <c r="C899" s="6" t="s">
        <v>2453</v>
      </c>
      <c r="D899" t="s">
        <v>2454</v>
      </c>
    </row>
    <row r="900" spans="1:4" ht="15.75">
      <c r="A900" s="6" t="s">
        <v>2455</v>
      </c>
      <c r="B900" t="s">
        <v>9</v>
      </c>
      <c r="C900" s="6" t="s">
        <v>589</v>
      </c>
      <c r="D900" t="s">
        <v>124</v>
      </c>
    </row>
    <row r="901" spans="1:4" ht="15.75">
      <c r="A901" s="6" t="s">
        <v>2456</v>
      </c>
      <c r="B901" t="s">
        <v>1369</v>
      </c>
      <c r="C901" s="6" t="s">
        <v>636</v>
      </c>
      <c r="D901" t="s">
        <v>2457</v>
      </c>
    </row>
    <row r="902" spans="1:4" ht="15.75">
      <c r="A902" s="6" t="s">
        <v>2458</v>
      </c>
      <c r="B902" t="s">
        <v>5</v>
      </c>
      <c r="C902" s="6" t="s">
        <v>2459</v>
      </c>
      <c r="D902" t="s">
        <v>2460</v>
      </c>
    </row>
    <row r="903" spans="1:4" ht="15.75">
      <c r="A903" s="6" t="s">
        <v>2461</v>
      </c>
      <c r="B903" t="s">
        <v>9</v>
      </c>
      <c r="C903" s="6" t="s">
        <v>2462</v>
      </c>
      <c r="D903" t="s">
        <v>1591</v>
      </c>
    </row>
    <row r="904" spans="1:4" ht="15.75">
      <c r="A904" s="6" t="s">
        <v>2463</v>
      </c>
      <c r="B904" t="s">
        <v>5</v>
      </c>
      <c r="C904" s="6" t="s">
        <v>2464</v>
      </c>
      <c r="D904" t="s">
        <v>2465</v>
      </c>
    </row>
    <row r="905" spans="1:4" ht="15.75">
      <c r="A905" s="6" t="s">
        <v>2466</v>
      </c>
      <c r="B905" t="s">
        <v>5</v>
      </c>
      <c r="C905" s="6" t="s">
        <v>2467</v>
      </c>
      <c r="D905" t="s">
        <v>2468</v>
      </c>
    </row>
    <row r="906" spans="1:4" ht="15.75">
      <c r="A906" s="6" t="s">
        <v>2469</v>
      </c>
      <c r="B906" t="s">
        <v>9</v>
      </c>
      <c r="C906" s="6" t="s">
        <v>2470</v>
      </c>
      <c r="D906" t="s">
        <v>2471</v>
      </c>
    </row>
    <row r="907" spans="1:4" ht="15.75">
      <c r="A907" s="6" t="s">
        <v>2472</v>
      </c>
      <c r="B907" t="s">
        <v>5</v>
      </c>
      <c r="C907" s="6" t="s">
        <v>2473</v>
      </c>
      <c r="D907" t="s">
        <v>2295</v>
      </c>
    </row>
    <row r="908" spans="1:4" ht="15.75">
      <c r="A908" s="6" t="s">
        <v>2474</v>
      </c>
      <c r="B908" t="s">
        <v>1369</v>
      </c>
      <c r="C908" s="6" t="s">
        <v>2475</v>
      </c>
      <c r="D908" t="s">
        <v>2476</v>
      </c>
    </row>
    <row r="909" spans="1:4" ht="15.75">
      <c r="A909" s="6" t="s">
        <v>2477</v>
      </c>
      <c r="B909" t="s">
        <v>9</v>
      </c>
      <c r="C909" s="6" t="s">
        <v>2478</v>
      </c>
      <c r="D909" t="s">
        <v>2479</v>
      </c>
    </row>
    <row r="910" spans="1:4" ht="15.75">
      <c r="A910" s="6" t="s">
        <v>2480</v>
      </c>
      <c r="B910" t="s">
        <v>9</v>
      </c>
      <c r="C910" s="6" t="s">
        <v>2481</v>
      </c>
      <c r="D910" t="s">
        <v>917</v>
      </c>
    </row>
    <row r="911" spans="1:4" ht="15.75">
      <c r="A911" s="6" t="s">
        <v>2482</v>
      </c>
      <c r="B911" t="s">
        <v>9</v>
      </c>
      <c r="C911" s="6" t="s">
        <v>2483</v>
      </c>
      <c r="D911" t="s">
        <v>2484</v>
      </c>
    </row>
    <row r="912" spans="1:4" ht="15.75">
      <c r="A912" s="6" t="s">
        <v>2485</v>
      </c>
      <c r="B912" t="s">
        <v>9</v>
      </c>
      <c r="C912" s="6" t="s">
        <v>2486</v>
      </c>
      <c r="D912" t="s">
        <v>2487</v>
      </c>
    </row>
    <row r="913" spans="1:4" ht="15.75">
      <c r="A913" s="6" t="s">
        <v>2488</v>
      </c>
      <c r="B913" t="s">
        <v>9</v>
      </c>
      <c r="C913" s="6" t="s">
        <v>2489</v>
      </c>
      <c r="D913" t="s">
        <v>1174</v>
      </c>
    </row>
    <row r="914" spans="1:4" ht="15.75">
      <c r="A914" s="6" t="s">
        <v>2490</v>
      </c>
      <c r="B914" t="s">
        <v>9</v>
      </c>
      <c r="C914" s="6" t="s">
        <v>2491</v>
      </c>
      <c r="D914" t="s">
        <v>253</v>
      </c>
    </row>
    <row r="915" spans="1:4" ht="15.75">
      <c r="A915" s="6" t="s">
        <v>2492</v>
      </c>
      <c r="B915" t="s">
        <v>9</v>
      </c>
      <c r="C915" s="6" t="s">
        <v>388</v>
      </c>
      <c r="D915" t="s">
        <v>2493</v>
      </c>
    </row>
    <row r="916" spans="1:4" ht="15.75">
      <c r="A916" s="6" t="s">
        <v>2494</v>
      </c>
      <c r="B916" t="s">
        <v>9</v>
      </c>
      <c r="C916" s="6" t="s">
        <v>2495</v>
      </c>
      <c r="D916" t="s">
        <v>2496</v>
      </c>
    </row>
    <row r="917" spans="1:4" ht="15.75">
      <c r="A917" s="6" t="s">
        <v>2497</v>
      </c>
      <c r="B917" t="s">
        <v>9</v>
      </c>
      <c r="C917" s="6" t="s">
        <v>636</v>
      </c>
      <c r="D917" t="s">
        <v>2498</v>
      </c>
    </row>
    <row r="918" spans="1:4" ht="15.75">
      <c r="A918" s="6" t="s">
        <v>2499</v>
      </c>
      <c r="B918" t="s">
        <v>5</v>
      </c>
      <c r="C918" s="6" t="s">
        <v>2500</v>
      </c>
      <c r="D918" t="s">
        <v>2501</v>
      </c>
    </row>
    <row r="919" spans="1:4" ht="15.75">
      <c r="A919" s="6" t="s">
        <v>2502</v>
      </c>
      <c r="B919" t="s">
        <v>5</v>
      </c>
      <c r="C919" s="6" t="s">
        <v>2503</v>
      </c>
      <c r="D919" t="s">
        <v>1201</v>
      </c>
    </row>
    <row r="920" spans="1:4" ht="15.75">
      <c r="A920" s="6" t="s">
        <v>2504</v>
      </c>
      <c r="B920" t="s">
        <v>5</v>
      </c>
      <c r="C920" s="6" t="s">
        <v>2505</v>
      </c>
      <c r="D920" t="s">
        <v>146</v>
      </c>
    </row>
    <row r="921" spans="1:4" ht="15.75">
      <c r="A921" s="6" t="s">
        <v>2506</v>
      </c>
      <c r="B921" t="s">
        <v>5</v>
      </c>
      <c r="C921" s="6" t="s">
        <v>2507</v>
      </c>
      <c r="D921" t="s">
        <v>2508</v>
      </c>
    </row>
    <row r="922" spans="1:4" ht="15.75">
      <c r="A922" s="6" t="s">
        <v>2509</v>
      </c>
      <c r="B922" t="s">
        <v>5</v>
      </c>
      <c r="C922" s="6" t="s">
        <v>2510</v>
      </c>
      <c r="D922" t="s">
        <v>2511</v>
      </c>
    </row>
    <row r="923" spans="1:4" ht="15.75">
      <c r="A923" s="6" t="s">
        <v>2512</v>
      </c>
      <c r="B923" t="s">
        <v>5</v>
      </c>
      <c r="C923" s="6" t="s">
        <v>2513</v>
      </c>
      <c r="D923" t="s">
        <v>2514</v>
      </c>
    </row>
    <row r="924" spans="1:4" ht="15.75">
      <c r="A924" s="6" t="s">
        <v>2515</v>
      </c>
      <c r="B924" t="s">
        <v>5</v>
      </c>
      <c r="C924" s="6" t="s">
        <v>2516</v>
      </c>
      <c r="D924" t="s">
        <v>2517</v>
      </c>
    </row>
    <row r="925" spans="1:4" ht="15.75">
      <c r="A925" s="6" t="s">
        <v>2518</v>
      </c>
      <c r="B925" t="s">
        <v>5</v>
      </c>
      <c r="C925" s="6" t="s">
        <v>2519</v>
      </c>
      <c r="D925" t="s">
        <v>2520</v>
      </c>
    </row>
    <row r="926" spans="1:4" ht="15.75">
      <c r="A926" s="6" t="s">
        <v>2521</v>
      </c>
      <c r="B926" t="s">
        <v>5</v>
      </c>
      <c r="C926" s="6" t="s">
        <v>2522</v>
      </c>
      <c r="D926" t="s">
        <v>2523</v>
      </c>
    </row>
    <row r="927" spans="1:4" ht="15.75">
      <c r="A927" s="6" t="s">
        <v>2524</v>
      </c>
      <c r="B927" t="s">
        <v>5</v>
      </c>
      <c r="C927" s="6" t="s">
        <v>2525</v>
      </c>
      <c r="D927" t="s">
        <v>2526</v>
      </c>
    </row>
    <row r="928" spans="1:4" ht="15.75">
      <c r="A928" s="6" t="s">
        <v>2527</v>
      </c>
      <c r="B928" t="s">
        <v>5</v>
      </c>
      <c r="C928" s="6" t="s">
        <v>2528</v>
      </c>
      <c r="D928" t="s">
        <v>1921</v>
      </c>
    </row>
    <row r="929" spans="1:4" ht="15.75">
      <c r="A929" s="6" t="s">
        <v>2529</v>
      </c>
      <c r="B929" t="s">
        <v>5</v>
      </c>
      <c r="C929" s="6" t="s">
        <v>2530</v>
      </c>
      <c r="D929" t="s">
        <v>2531</v>
      </c>
    </row>
    <row r="930" spans="1:4" ht="15.75">
      <c r="A930" s="6" t="s">
        <v>2532</v>
      </c>
      <c r="B930" t="s">
        <v>1369</v>
      </c>
      <c r="C930" s="6" t="s">
        <v>2533</v>
      </c>
      <c r="D930" t="s">
        <v>2534</v>
      </c>
    </row>
    <row r="931" spans="1:4" ht="15.75">
      <c r="A931" s="6" t="s">
        <v>2535</v>
      </c>
      <c r="B931" t="s">
        <v>9</v>
      </c>
      <c r="C931" s="6" t="s">
        <v>2536</v>
      </c>
      <c r="D931" t="s">
        <v>2537</v>
      </c>
    </row>
    <row r="932" spans="1:4" ht="15.75">
      <c r="A932" s="6" t="s">
        <v>2538</v>
      </c>
      <c r="B932" t="s">
        <v>1369</v>
      </c>
      <c r="C932" s="6" t="s">
        <v>2539</v>
      </c>
      <c r="D932" t="s">
        <v>1924</v>
      </c>
    </row>
    <row r="933" spans="1:4" ht="15.75">
      <c r="A933" s="6" t="s">
        <v>2540</v>
      </c>
      <c r="B933" t="s">
        <v>9</v>
      </c>
      <c r="C933" s="6" t="s">
        <v>2541</v>
      </c>
      <c r="D933" t="s">
        <v>516</v>
      </c>
    </row>
    <row r="934" spans="1:4" ht="15.75">
      <c r="A934" s="6" t="s">
        <v>2542</v>
      </c>
      <c r="B934" t="s">
        <v>9</v>
      </c>
      <c r="C934" s="6" t="s">
        <v>2543</v>
      </c>
      <c r="D934" t="s">
        <v>2544</v>
      </c>
    </row>
    <row r="935" spans="1:4" ht="15.75">
      <c r="A935" s="6" t="s">
        <v>2545</v>
      </c>
      <c r="B935" t="s">
        <v>5</v>
      </c>
      <c r="C935" s="6" t="s">
        <v>31</v>
      </c>
      <c r="D935" t="s">
        <v>2546</v>
      </c>
    </row>
    <row r="936" spans="1:4" ht="15.75">
      <c r="A936" s="6" t="s">
        <v>2547</v>
      </c>
      <c r="B936" t="s">
        <v>9</v>
      </c>
      <c r="C936" s="6" t="s">
        <v>2548</v>
      </c>
      <c r="D936" t="s">
        <v>2549</v>
      </c>
    </row>
    <row r="937" spans="1:4" ht="15.75">
      <c r="A937" s="6" t="s">
        <v>2550</v>
      </c>
      <c r="B937" t="s">
        <v>9</v>
      </c>
      <c r="C937" s="6" t="s">
        <v>2551</v>
      </c>
      <c r="D937" t="s">
        <v>184</v>
      </c>
    </row>
    <row r="938" spans="1:4" ht="15.75">
      <c r="A938" s="6" t="s">
        <v>2552</v>
      </c>
      <c r="B938" t="s">
        <v>1369</v>
      </c>
      <c r="C938" s="6" t="s">
        <v>2500</v>
      </c>
      <c r="D938" t="s">
        <v>2553</v>
      </c>
    </row>
    <row r="939" spans="1:4" ht="15.75">
      <c r="A939" s="6" t="s">
        <v>2554</v>
      </c>
      <c r="B939" t="s">
        <v>5</v>
      </c>
      <c r="C939" s="6" t="s">
        <v>2555</v>
      </c>
      <c r="D939" t="s">
        <v>2556</v>
      </c>
    </row>
    <row r="940" spans="1:4" ht="15.75">
      <c r="A940" s="6" t="s">
        <v>2557</v>
      </c>
      <c r="B940" t="s">
        <v>9</v>
      </c>
      <c r="C940" s="6" t="s">
        <v>2558</v>
      </c>
      <c r="D940" t="s">
        <v>2559</v>
      </c>
    </row>
    <row r="941" spans="1:4" ht="15.75">
      <c r="A941" s="6" t="s">
        <v>2560</v>
      </c>
      <c r="B941" t="s">
        <v>9</v>
      </c>
      <c r="C941" s="6" t="s">
        <v>2561</v>
      </c>
      <c r="D941" t="s">
        <v>1133</v>
      </c>
    </row>
    <row r="942" spans="1:4" ht="15.75">
      <c r="A942" s="6" t="s">
        <v>2562</v>
      </c>
      <c r="B942" t="s">
        <v>5</v>
      </c>
      <c r="C942" s="6" t="s">
        <v>2563</v>
      </c>
      <c r="D942" t="s">
        <v>2564</v>
      </c>
    </row>
    <row r="943" spans="1:4" ht="15.75">
      <c r="A943" s="6" t="s">
        <v>2565</v>
      </c>
      <c r="B943" t="s">
        <v>5</v>
      </c>
      <c r="C943" s="6" t="s">
        <v>2566</v>
      </c>
      <c r="D943" t="s">
        <v>2567</v>
      </c>
    </row>
    <row r="944" spans="1:4" ht="15.75">
      <c r="A944" s="6" t="s">
        <v>2568</v>
      </c>
      <c r="B944" t="s">
        <v>5</v>
      </c>
      <c r="C944" s="6" t="s">
        <v>2569</v>
      </c>
      <c r="D944" t="s">
        <v>2570</v>
      </c>
    </row>
    <row r="945" spans="1:4" ht="15.75">
      <c r="A945" s="6" t="s">
        <v>2571</v>
      </c>
      <c r="B945" t="s">
        <v>9</v>
      </c>
      <c r="C945" s="6" t="s">
        <v>1105</v>
      </c>
      <c r="D945" t="s">
        <v>2572</v>
      </c>
    </row>
    <row r="946" spans="1:4" ht="15.75">
      <c r="A946" s="6" t="s">
        <v>2573</v>
      </c>
      <c r="B946" t="s">
        <v>5</v>
      </c>
      <c r="C946" s="6" t="s">
        <v>2574</v>
      </c>
      <c r="D946" t="s">
        <v>265</v>
      </c>
    </row>
    <row r="947" spans="1:4" ht="15.75">
      <c r="A947" s="6" t="s">
        <v>2575</v>
      </c>
      <c r="B947" t="s">
        <v>9</v>
      </c>
      <c r="C947" s="6" t="s">
        <v>2576</v>
      </c>
      <c r="D947" t="s">
        <v>65</v>
      </c>
    </row>
    <row r="948" spans="1:4" ht="15.75">
      <c r="A948" s="6" t="s">
        <v>2577</v>
      </c>
      <c r="B948" t="s">
        <v>9</v>
      </c>
      <c r="C948" s="6" t="s">
        <v>1675</v>
      </c>
      <c r="D948" t="s">
        <v>2578</v>
      </c>
    </row>
    <row r="949" spans="1:4" ht="15.75">
      <c r="A949" s="6" t="s">
        <v>2579</v>
      </c>
      <c r="B949" t="s">
        <v>9</v>
      </c>
      <c r="C949" s="6" t="s">
        <v>2580</v>
      </c>
      <c r="D949" t="s">
        <v>431</v>
      </c>
    </row>
    <row r="950" spans="1:4" ht="15.75">
      <c r="A950" s="6" t="s">
        <v>2581</v>
      </c>
      <c r="B950" t="s">
        <v>9</v>
      </c>
      <c r="C950" s="6" t="s">
        <v>2582</v>
      </c>
      <c r="D950" t="s">
        <v>652</v>
      </c>
    </row>
    <row r="951" spans="1:4" ht="15.75">
      <c r="A951" s="6" t="s">
        <v>2583</v>
      </c>
      <c r="B951" t="s">
        <v>9</v>
      </c>
      <c r="C951" s="6" t="s">
        <v>2584</v>
      </c>
      <c r="D951" t="s">
        <v>1317</v>
      </c>
    </row>
    <row r="952" spans="1:4" ht="15.75">
      <c r="A952" s="6" t="s">
        <v>2585</v>
      </c>
      <c r="B952" t="s">
        <v>5</v>
      </c>
      <c r="C952" s="6" t="s">
        <v>2586</v>
      </c>
      <c r="D952" t="s">
        <v>2587</v>
      </c>
    </row>
    <row r="953" spans="1:4" ht="15.75">
      <c r="A953" s="6" t="s">
        <v>2588</v>
      </c>
      <c r="B953" t="s">
        <v>5</v>
      </c>
      <c r="C953" s="6" t="s">
        <v>968</v>
      </c>
      <c r="D953" t="s">
        <v>2589</v>
      </c>
    </row>
    <row r="954" spans="1:4" ht="15.75">
      <c r="A954" s="6" t="s">
        <v>2590</v>
      </c>
      <c r="B954" t="s">
        <v>5</v>
      </c>
      <c r="C954" s="6" t="s">
        <v>2591</v>
      </c>
      <c r="D954" t="s">
        <v>2592</v>
      </c>
    </row>
    <row r="955" spans="1:4" ht="15.75">
      <c r="A955" s="6" t="s">
        <v>2593</v>
      </c>
      <c r="B955" t="s">
        <v>9</v>
      </c>
      <c r="C955" s="6" t="s">
        <v>2594</v>
      </c>
      <c r="D955" t="s">
        <v>2595</v>
      </c>
    </row>
    <row r="956" spans="1:4" ht="15.75">
      <c r="A956" s="6" t="s">
        <v>2596</v>
      </c>
      <c r="B956" t="s">
        <v>9</v>
      </c>
      <c r="C956" s="6" t="s">
        <v>2597</v>
      </c>
      <c r="D956" t="s">
        <v>2376</v>
      </c>
    </row>
    <row r="957" spans="1:4" ht="15.75">
      <c r="A957" s="6" t="s">
        <v>2598</v>
      </c>
      <c r="B957" t="s">
        <v>1369</v>
      </c>
      <c r="C957" s="6" t="s">
        <v>2599</v>
      </c>
      <c r="D957" t="s">
        <v>2600</v>
      </c>
    </row>
    <row r="958" spans="1:4" ht="15.75">
      <c r="A958" s="6" t="s">
        <v>2601</v>
      </c>
      <c r="B958" t="s">
        <v>9</v>
      </c>
      <c r="C958" s="6" t="s">
        <v>2437</v>
      </c>
      <c r="D958" t="s">
        <v>431</v>
      </c>
    </row>
    <row r="959" spans="1:4" ht="15.75">
      <c r="A959" s="6" t="s">
        <v>2602</v>
      </c>
      <c r="B959" t="s">
        <v>5</v>
      </c>
      <c r="C959" s="6" t="s">
        <v>2603</v>
      </c>
      <c r="D959" t="s">
        <v>2604</v>
      </c>
    </row>
    <row r="960" spans="1:4" ht="15.75">
      <c r="A960" s="6" t="s">
        <v>2605</v>
      </c>
      <c r="B960" t="s">
        <v>1369</v>
      </c>
      <c r="C960" s="6" t="s">
        <v>2606</v>
      </c>
      <c r="D960" t="s">
        <v>2607</v>
      </c>
    </row>
    <row r="961" spans="1:4" ht="15.75">
      <c r="A961" s="6" t="s">
        <v>2608</v>
      </c>
      <c r="B961" t="s">
        <v>5</v>
      </c>
      <c r="C961" s="6" t="s">
        <v>2609</v>
      </c>
      <c r="D961" t="s">
        <v>1909</v>
      </c>
    </row>
    <row r="962" spans="1:4" ht="15.75">
      <c r="A962" s="6" t="s">
        <v>2610</v>
      </c>
      <c r="B962" t="s">
        <v>1369</v>
      </c>
      <c r="C962" s="6" t="s">
        <v>2611</v>
      </c>
      <c r="D962" t="s">
        <v>1144</v>
      </c>
    </row>
    <row r="963" spans="1:4" ht="15.75">
      <c r="A963" s="6" t="s">
        <v>2612</v>
      </c>
      <c r="B963" t="s">
        <v>9</v>
      </c>
      <c r="C963" s="6" t="s">
        <v>848</v>
      </c>
      <c r="D963" t="s">
        <v>895</v>
      </c>
    </row>
    <row r="964" spans="1:4" ht="15.75">
      <c r="A964" s="6" t="s">
        <v>2613</v>
      </c>
      <c r="B964" t="s">
        <v>5</v>
      </c>
      <c r="C964" s="6" t="s">
        <v>2614</v>
      </c>
      <c r="D964" t="s">
        <v>2615</v>
      </c>
    </row>
    <row r="965" spans="1:4" ht="15.75">
      <c r="A965" s="6" t="s">
        <v>2616</v>
      </c>
      <c r="B965" t="s">
        <v>1369</v>
      </c>
      <c r="C965" s="6" t="s">
        <v>2617</v>
      </c>
      <c r="D965" t="s">
        <v>2618</v>
      </c>
    </row>
    <row r="966" spans="1:4" ht="15.75">
      <c r="A966" s="6" t="s">
        <v>2619</v>
      </c>
      <c r="B966" t="s">
        <v>5</v>
      </c>
      <c r="C966" s="6" t="s">
        <v>2620</v>
      </c>
      <c r="D966" t="s">
        <v>2621</v>
      </c>
    </row>
    <row r="967" spans="1:4" ht="15.75">
      <c r="A967" s="6" t="s">
        <v>2622</v>
      </c>
      <c r="B967" t="s">
        <v>5</v>
      </c>
      <c r="C967" s="6" t="s">
        <v>2623</v>
      </c>
      <c r="D967" t="s">
        <v>2624</v>
      </c>
    </row>
    <row r="968" spans="1:4" ht="15.75">
      <c r="A968" s="6" t="s">
        <v>2625</v>
      </c>
      <c r="B968" t="s">
        <v>5</v>
      </c>
      <c r="C968" s="6" t="s">
        <v>2626</v>
      </c>
      <c r="D968" t="s">
        <v>2627</v>
      </c>
    </row>
    <row r="969" spans="1:4" ht="15.75">
      <c r="A969" s="6" t="s">
        <v>2628</v>
      </c>
      <c r="B969" t="s">
        <v>9</v>
      </c>
      <c r="C969" s="6" t="s">
        <v>2629</v>
      </c>
      <c r="D969" t="s">
        <v>190</v>
      </c>
    </row>
    <row r="970" spans="1:4" ht="15.75">
      <c r="A970" s="6" t="s">
        <v>2630</v>
      </c>
      <c r="B970" t="s">
        <v>5</v>
      </c>
      <c r="C970" s="6" t="s">
        <v>2631</v>
      </c>
      <c r="D970" t="s">
        <v>1721</v>
      </c>
    </row>
    <row r="971" spans="1:4" ht="15.75">
      <c r="A971" s="6" t="s">
        <v>2632</v>
      </c>
      <c r="B971" t="s">
        <v>9</v>
      </c>
      <c r="C971" s="6" t="s">
        <v>2633</v>
      </c>
      <c r="D971" t="s">
        <v>2634</v>
      </c>
    </row>
    <row r="972" spans="1:4" ht="15.75">
      <c r="A972" s="6" t="s">
        <v>2635</v>
      </c>
      <c r="B972" t="s">
        <v>5</v>
      </c>
      <c r="C972" s="6" t="s">
        <v>2636</v>
      </c>
      <c r="D972" t="s">
        <v>1168</v>
      </c>
    </row>
    <row r="973" spans="1:4" ht="15.75">
      <c r="A973" s="6" t="s">
        <v>2637</v>
      </c>
      <c r="B973" t="s">
        <v>5</v>
      </c>
      <c r="C973" s="6" t="s">
        <v>2638</v>
      </c>
      <c r="D973" t="s">
        <v>2639</v>
      </c>
    </row>
    <row r="974" spans="1:4" ht="15.75">
      <c r="A974" s="6" t="s">
        <v>2640</v>
      </c>
      <c r="B974" t="s">
        <v>9</v>
      </c>
      <c r="C974" s="6" t="s">
        <v>2641</v>
      </c>
      <c r="D974" t="s">
        <v>462</v>
      </c>
    </row>
    <row r="975" spans="1:4" ht="15.75">
      <c r="A975" s="6" t="s">
        <v>2642</v>
      </c>
      <c r="B975" t="s">
        <v>1369</v>
      </c>
      <c r="C975" s="6" t="s">
        <v>2106</v>
      </c>
      <c r="D975" t="s">
        <v>2643</v>
      </c>
    </row>
    <row r="976" spans="1:4" ht="15.75">
      <c r="A976" s="6" t="s">
        <v>2644</v>
      </c>
      <c r="B976" t="s">
        <v>9</v>
      </c>
      <c r="C976" s="6" t="s">
        <v>2645</v>
      </c>
      <c r="D976" t="s">
        <v>1927</v>
      </c>
    </row>
    <row r="977" spans="1:4" ht="15.75">
      <c r="A977" s="6" t="s">
        <v>2646</v>
      </c>
      <c r="B977" t="s">
        <v>1369</v>
      </c>
      <c r="C977" s="6" t="s">
        <v>2647</v>
      </c>
      <c r="D977" t="s">
        <v>2648</v>
      </c>
    </row>
    <row r="978" spans="1:4" ht="15.75">
      <c r="A978" s="6" t="s">
        <v>2649</v>
      </c>
      <c r="B978" t="s">
        <v>1369</v>
      </c>
      <c r="C978" s="6" t="s">
        <v>1356</v>
      </c>
      <c r="D978" t="s">
        <v>2650</v>
      </c>
    </row>
    <row r="979" spans="1:4" ht="15.75">
      <c r="A979" s="6" t="s">
        <v>2651</v>
      </c>
      <c r="B979" t="s">
        <v>9</v>
      </c>
      <c r="C979" s="6" t="s">
        <v>2652</v>
      </c>
      <c r="D979" t="s">
        <v>869</v>
      </c>
    </row>
    <row r="980" spans="1:4" ht="15.75">
      <c r="A980" s="6" t="s">
        <v>2653</v>
      </c>
      <c r="B980" t="s">
        <v>9</v>
      </c>
      <c r="C980" s="6" t="s">
        <v>2654</v>
      </c>
      <c r="D980" t="s">
        <v>144</v>
      </c>
    </row>
    <row r="981" spans="1:4" ht="15.75">
      <c r="A981" s="6" t="s">
        <v>2655</v>
      </c>
      <c r="B981" t="s">
        <v>9</v>
      </c>
      <c r="C981" s="6" t="s">
        <v>2656</v>
      </c>
      <c r="D981" t="s">
        <v>659</v>
      </c>
    </row>
    <row r="982" spans="1:4" ht="15.75">
      <c r="A982" s="6" t="s">
        <v>2657</v>
      </c>
      <c r="B982" t="s">
        <v>9</v>
      </c>
      <c r="C982" s="6" t="s">
        <v>2658</v>
      </c>
      <c r="D982" t="s">
        <v>2659</v>
      </c>
    </row>
    <row r="983" spans="1:4" ht="15.75">
      <c r="A983" s="6" t="s">
        <v>2660</v>
      </c>
      <c r="B983" t="s">
        <v>9</v>
      </c>
      <c r="C983" s="6" t="s">
        <v>2661</v>
      </c>
      <c r="D983" t="s">
        <v>2662</v>
      </c>
    </row>
    <row r="984" spans="1:4" ht="15.75">
      <c r="A984" s="6" t="s">
        <v>2663</v>
      </c>
      <c r="B984" t="s">
        <v>9</v>
      </c>
      <c r="C984" s="6" t="s">
        <v>2664</v>
      </c>
      <c r="D984" t="s">
        <v>674</v>
      </c>
    </row>
    <row r="985" spans="1:4" ht="15.75">
      <c r="A985" s="6" t="s">
        <v>2665</v>
      </c>
      <c r="B985" t="s">
        <v>1369</v>
      </c>
      <c r="C985" s="6" t="s">
        <v>2666</v>
      </c>
      <c r="D985" t="s">
        <v>2667</v>
      </c>
    </row>
    <row r="986" spans="1:4" ht="15.75">
      <c r="A986" s="6" t="s">
        <v>2668</v>
      </c>
      <c r="B986" t="s">
        <v>9</v>
      </c>
      <c r="C986" s="6" t="s">
        <v>2669</v>
      </c>
      <c r="D986" t="s">
        <v>2670</v>
      </c>
    </row>
    <row r="987" spans="1:4" ht="15.75">
      <c r="A987" s="6" t="s">
        <v>2671</v>
      </c>
      <c r="B987" t="s">
        <v>5</v>
      </c>
      <c r="C987" s="6" t="s">
        <v>2672</v>
      </c>
      <c r="D987" t="s">
        <v>2673</v>
      </c>
    </row>
    <row r="988" spans="1:4" ht="15.75">
      <c r="A988" s="6" t="s">
        <v>2674</v>
      </c>
      <c r="B988" t="s">
        <v>5</v>
      </c>
      <c r="C988" s="6" t="s">
        <v>427</v>
      </c>
      <c r="D988" t="s">
        <v>737</v>
      </c>
    </row>
    <row r="989" spans="1:4" ht="15.75">
      <c r="A989" s="6" t="s">
        <v>2675</v>
      </c>
      <c r="B989" t="s">
        <v>1369</v>
      </c>
      <c r="C989" s="6" t="s">
        <v>2676</v>
      </c>
      <c r="D989" t="s">
        <v>2415</v>
      </c>
    </row>
    <row r="990" spans="1:4" ht="15.75">
      <c r="A990" s="6" t="s">
        <v>2677</v>
      </c>
      <c r="B990" t="s">
        <v>5</v>
      </c>
      <c r="C990" s="6" t="s">
        <v>2678</v>
      </c>
      <c r="D990" t="s">
        <v>2679</v>
      </c>
    </row>
    <row r="991" spans="1:4" ht="15.75">
      <c r="A991" s="6" t="s">
        <v>2680</v>
      </c>
      <c r="B991" t="s">
        <v>5</v>
      </c>
      <c r="C991" s="6" t="s">
        <v>2681</v>
      </c>
      <c r="D991" t="s">
        <v>241</v>
      </c>
    </row>
    <row r="992" spans="1:4" ht="15.75">
      <c r="A992" s="6" t="s">
        <v>2682</v>
      </c>
      <c r="B992" t="s">
        <v>5</v>
      </c>
      <c r="C992" s="6" t="s">
        <v>2683</v>
      </c>
      <c r="D992" t="s">
        <v>2684</v>
      </c>
    </row>
    <row r="993" spans="1:4" ht="15.75">
      <c r="A993" s="6" t="s">
        <v>2685</v>
      </c>
      <c r="B993" t="s">
        <v>9</v>
      </c>
      <c r="C993" s="6" t="s">
        <v>270</v>
      </c>
      <c r="D993" t="s">
        <v>2686</v>
      </c>
    </row>
    <row r="994" spans="1:4" ht="15.75">
      <c r="A994" s="6" t="s">
        <v>2687</v>
      </c>
      <c r="B994" t="s">
        <v>9</v>
      </c>
      <c r="C994" s="6" t="s">
        <v>2688</v>
      </c>
      <c r="D994" t="s">
        <v>2689</v>
      </c>
    </row>
    <row r="995" spans="1:4" ht="15.75">
      <c r="A995" s="6" t="s">
        <v>2690</v>
      </c>
      <c r="B995" t="s">
        <v>5</v>
      </c>
      <c r="C995" s="6" t="s">
        <v>2691</v>
      </c>
      <c r="D995" t="s">
        <v>2692</v>
      </c>
    </row>
    <row r="996" spans="1:4" ht="15.75">
      <c r="A996" s="6" t="s">
        <v>2693</v>
      </c>
      <c r="B996" t="s">
        <v>9</v>
      </c>
      <c r="C996" s="6" t="s">
        <v>129</v>
      </c>
      <c r="D996" t="s">
        <v>2694</v>
      </c>
    </row>
    <row r="997" spans="1:4" ht="15.75">
      <c r="A997" s="6" t="s">
        <v>2695</v>
      </c>
      <c r="B997" t="s">
        <v>1369</v>
      </c>
      <c r="C997" s="6" t="s">
        <v>2696</v>
      </c>
      <c r="D997" t="s">
        <v>2697</v>
      </c>
    </row>
    <row r="998" spans="1:4" ht="15.75">
      <c r="A998" s="6" t="s">
        <v>2698</v>
      </c>
      <c r="B998" t="s">
        <v>9</v>
      </c>
      <c r="C998" s="6" t="s">
        <v>79</v>
      </c>
      <c r="D998" t="s">
        <v>2699</v>
      </c>
    </row>
    <row r="999" spans="1:4" ht="15.75">
      <c r="A999" s="6" t="s">
        <v>2700</v>
      </c>
      <c r="B999" t="s">
        <v>1369</v>
      </c>
      <c r="C999" s="6" t="s">
        <v>2701</v>
      </c>
      <c r="D999" t="s">
        <v>1277</v>
      </c>
    </row>
    <row r="1000" spans="1:4" ht="15.75">
      <c r="A1000" s="6" t="s">
        <v>2702</v>
      </c>
      <c r="B1000" t="s">
        <v>9</v>
      </c>
      <c r="C1000" s="6" t="s">
        <v>1543</v>
      </c>
      <c r="D1000" t="s">
        <v>2703</v>
      </c>
    </row>
    <row r="1001" spans="1:4" ht="15.75">
      <c r="A1001" s="6" t="s">
        <v>2704</v>
      </c>
      <c r="B1001" t="s">
        <v>1369</v>
      </c>
      <c r="C1001" s="6" t="s">
        <v>2705</v>
      </c>
      <c r="D1001" t="s">
        <v>2706</v>
      </c>
    </row>
    <row r="1002" spans="1:4" ht="15.75">
      <c r="A1002" s="6" t="s">
        <v>2707</v>
      </c>
      <c r="B1002" t="s">
        <v>9</v>
      </c>
      <c r="C1002" s="6" t="s">
        <v>2708</v>
      </c>
      <c r="D1002" t="s">
        <v>247</v>
      </c>
    </row>
    <row r="1003" spans="1:4" ht="15.75">
      <c r="A1003" s="6" t="s">
        <v>2709</v>
      </c>
      <c r="B1003" t="s">
        <v>1369</v>
      </c>
      <c r="C1003" s="6" t="s">
        <v>2710</v>
      </c>
      <c r="D1003" t="s">
        <v>2711</v>
      </c>
    </row>
    <row r="1004" spans="1:4" ht="15.75">
      <c r="A1004" s="6" t="s">
        <v>2712</v>
      </c>
      <c r="B1004" t="s">
        <v>5</v>
      </c>
      <c r="C1004" s="6" t="s">
        <v>2713</v>
      </c>
      <c r="D1004" t="s">
        <v>2714</v>
      </c>
    </row>
    <row r="1005" spans="1:4" ht="15.75">
      <c r="A1005" s="6" t="s">
        <v>2715</v>
      </c>
      <c r="B1005" t="s">
        <v>9</v>
      </c>
      <c r="C1005" s="6" t="s">
        <v>2716</v>
      </c>
      <c r="D1005" t="s">
        <v>115</v>
      </c>
    </row>
    <row r="1006" spans="1:4" ht="15.75">
      <c r="A1006" s="6" t="s">
        <v>2717</v>
      </c>
      <c r="B1006" t="s">
        <v>9</v>
      </c>
      <c r="C1006" s="6" t="s">
        <v>2718</v>
      </c>
      <c r="D1006" t="s">
        <v>287</v>
      </c>
    </row>
    <row r="1007" spans="1:4" ht="15.75">
      <c r="A1007" s="6" t="s">
        <v>2719</v>
      </c>
      <c r="B1007" t="s">
        <v>5</v>
      </c>
      <c r="C1007" s="6" t="s">
        <v>2720</v>
      </c>
      <c r="D1007" t="s">
        <v>2721</v>
      </c>
    </row>
    <row r="1008" spans="1:4" ht="15.75">
      <c r="A1008" s="6" t="s">
        <v>2722</v>
      </c>
      <c r="B1008" t="s">
        <v>5</v>
      </c>
      <c r="C1008" s="6" t="s">
        <v>759</v>
      </c>
      <c r="D1008" t="s">
        <v>2723</v>
      </c>
    </row>
    <row r="1009" spans="1:4" ht="15.75">
      <c r="A1009" s="6" t="s">
        <v>2724</v>
      </c>
      <c r="B1009" t="s">
        <v>9</v>
      </c>
      <c r="C1009" s="6" t="s">
        <v>2725</v>
      </c>
      <c r="D1009" t="s">
        <v>2726</v>
      </c>
    </row>
    <row r="1010" spans="1:4" ht="15.75">
      <c r="A1010" s="6" t="s">
        <v>2727</v>
      </c>
      <c r="B1010" t="s">
        <v>5</v>
      </c>
      <c r="C1010" s="6" t="s">
        <v>2728</v>
      </c>
      <c r="D1010" t="s">
        <v>548</v>
      </c>
    </row>
    <row r="1011" spans="1:4" ht="15.75">
      <c r="A1011" s="6" t="s">
        <v>2729</v>
      </c>
      <c r="B1011" t="s">
        <v>5</v>
      </c>
      <c r="C1011" s="6" t="s">
        <v>2730</v>
      </c>
      <c r="D1011" t="s">
        <v>2731</v>
      </c>
    </row>
    <row r="1012" spans="1:4" ht="15.75">
      <c r="A1012" s="6" t="s">
        <v>2732</v>
      </c>
      <c r="B1012" t="s">
        <v>5</v>
      </c>
      <c r="C1012" s="6" t="s">
        <v>2733</v>
      </c>
      <c r="D1012" t="s">
        <v>726</v>
      </c>
    </row>
    <row r="1013" spans="1:4" ht="15.75">
      <c r="A1013" s="6" t="s">
        <v>2734</v>
      </c>
      <c r="B1013" t="s">
        <v>5</v>
      </c>
      <c r="C1013" s="6" t="s">
        <v>2735</v>
      </c>
      <c r="D1013" t="s">
        <v>2501</v>
      </c>
    </row>
    <row r="1014" spans="1:4" ht="15.75">
      <c r="A1014" s="6" t="s">
        <v>2736</v>
      </c>
      <c r="B1014" t="s">
        <v>5</v>
      </c>
      <c r="C1014" s="6" t="s">
        <v>2737</v>
      </c>
      <c r="D1014" t="s">
        <v>2738</v>
      </c>
    </row>
    <row r="1015" spans="1:4" ht="15.75">
      <c r="A1015" s="6" t="s">
        <v>2739</v>
      </c>
      <c r="B1015" t="s">
        <v>5</v>
      </c>
      <c r="C1015" s="6" t="s">
        <v>2740</v>
      </c>
      <c r="D1015" t="s">
        <v>1474</v>
      </c>
    </row>
    <row r="1016" spans="1:4" ht="15.75">
      <c r="A1016" s="6" t="s">
        <v>2741</v>
      </c>
      <c r="B1016" t="s">
        <v>5</v>
      </c>
      <c r="C1016" s="6" t="s">
        <v>2742</v>
      </c>
      <c r="D1016" t="s">
        <v>470</v>
      </c>
    </row>
    <row r="1017" spans="1:4" ht="15.75">
      <c r="A1017" s="6" t="s">
        <v>2743</v>
      </c>
      <c r="B1017" t="s">
        <v>5</v>
      </c>
      <c r="C1017" s="6" t="s">
        <v>2744</v>
      </c>
      <c r="D1017" t="s">
        <v>2745</v>
      </c>
    </row>
    <row r="1018" spans="1:4" ht="15.75">
      <c r="A1018" s="6" t="s">
        <v>2746</v>
      </c>
      <c r="B1018" t="s">
        <v>1369</v>
      </c>
      <c r="C1018" s="6" t="s">
        <v>2747</v>
      </c>
      <c r="D1018" t="s">
        <v>2748</v>
      </c>
    </row>
    <row r="1019" spans="1:4" ht="15.75">
      <c r="A1019" s="6" t="s">
        <v>2749</v>
      </c>
      <c r="B1019" t="s">
        <v>1369</v>
      </c>
      <c r="C1019" s="6" t="s">
        <v>2750</v>
      </c>
      <c r="D1019" t="s">
        <v>2751</v>
      </c>
    </row>
    <row r="1020" spans="1:4" ht="15.75">
      <c r="A1020" s="6" t="s">
        <v>2752</v>
      </c>
      <c r="B1020" t="s">
        <v>9</v>
      </c>
      <c r="C1020" s="6" t="s">
        <v>2753</v>
      </c>
      <c r="D1020" t="s">
        <v>29</v>
      </c>
    </row>
    <row r="1021" spans="1:4" ht="15.75">
      <c r="A1021" s="6" t="s">
        <v>2754</v>
      </c>
      <c r="B1021" t="s">
        <v>5</v>
      </c>
      <c r="C1021" s="6" t="s">
        <v>2755</v>
      </c>
      <c r="D1021" t="s">
        <v>2756</v>
      </c>
    </row>
    <row r="1022" spans="1:4" ht="15.75">
      <c r="A1022" s="6" t="s">
        <v>2757</v>
      </c>
      <c r="B1022" t="s">
        <v>9</v>
      </c>
      <c r="C1022" s="6" t="s">
        <v>2758</v>
      </c>
      <c r="D1022" t="s">
        <v>2759</v>
      </c>
    </row>
    <row r="1023" spans="1:4" ht="15.75">
      <c r="A1023" s="6" t="s">
        <v>2760</v>
      </c>
      <c r="B1023" t="s">
        <v>5</v>
      </c>
      <c r="C1023" s="6" t="s">
        <v>2761</v>
      </c>
      <c r="D1023" t="s">
        <v>2762</v>
      </c>
    </row>
    <row r="1024" spans="1:4" ht="15.75">
      <c r="A1024" s="6" t="s">
        <v>2763</v>
      </c>
      <c r="B1024" t="s">
        <v>5</v>
      </c>
      <c r="C1024" s="6" t="s">
        <v>2764</v>
      </c>
      <c r="D1024" t="s">
        <v>2765</v>
      </c>
    </row>
    <row r="1025" spans="1:4" ht="15.75">
      <c r="A1025" s="6" t="s">
        <v>2766</v>
      </c>
      <c r="B1025" t="s">
        <v>9</v>
      </c>
      <c r="C1025" s="6" t="s">
        <v>2767</v>
      </c>
      <c r="D1025" t="s">
        <v>2768</v>
      </c>
    </row>
    <row r="1026" spans="1:4" ht="15.75">
      <c r="A1026" s="6" t="s">
        <v>2769</v>
      </c>
      <c r="B1026" t="s">
        <v>9</v>
      </c>
      <c r="C1026" s="6" t="s">
        <v>2770</v>
      </c>
      <c r="D1026" t="s">
        <v>41</v>
      </c>
    </row>
    <row r="1027" spans="1:4" ht="15.75">
      <c r="A1027" s="6" t="s">
        <v>2771</v>
      </c>
      <c r="B1027" t="s">
        <v>9</v>
      </c>
      <c r="C1027" s="6" t="s">
        <v>2772</v>
      </c>
      <c r="D1027" t="s">
        <v>2773</v>
      </c>
    </row>
    <row r="1028" spans="1:4" ht="15.75">
      <c r="A1028" s="6" t="s">
        <v>2774</v>
      </c>
      <c r="B1028" t="s">
        <v>5</v>
      </c>
      <c r="C1028" s="6" t="s">
        <v>2775</v>
      </c>
      <c r="D1028" t="s">
        <v>2776</v>
      </c>
    </row>
    <row r="1029" spans="1:4" ht="15.75">
      <c r="A1029" s="6" t="s">
        <v>2777</v>
      </c>
      <c r="B1029" t="s">
        <v>9</v>
      </c>
      <c r="C1029" s="6" t="s">
        <v>2778</v>
      </c>
      <c r="D1029" t="s">
        <v>2773</v>
      </c>
    </row>
    <row r="1030" spans="1:4" ht="15.75">
      <c r="A1030" s="6" t="s">
        <v>2779</v>
      </c>
      <c r="B1030" t="s">
        <v>9</v>
      </c>
      <c r="C1030" s="6" t="s">
        <v>2780</v>
      </c>
      <c r="D1030" t="s">
        <v>247</v>
      </c>
    </row>
    <row r="1031" spans="1:4" ht="15.75">
      <c r="A1031" s="6" t="s">
        <v>2781</v>
      </c>
      <c r="B1031" t="s">
        <v>5</v>
      </c>
      <c r="C1031" s="6" t="s">
        <v>2782</v>
      </c>
      <c r="D1031" t="s">
        <v>2783</v>
      </c>
    </row>
    <row r="1032" spans="1:4" ht="15.75">
      <c r="A1032" s="6" t="s">
        <v>2784</v>
      </c>
      <c r="B1032" t="s">
        <v>9</v>
      </c>
      <c r="C1032" s="6" t="s">
        <v>2785</v>
      </c>
      <c r="D1032" t="s">
        <v>2786</v>
      </c>
    </row>
    <row r="1033" spans="1:4" ht="15.75">
      <c r="A1033" s="6" t="s">
        <v>2787</v>
      </c>
      <c r="B1033" t="s">
        <v>5</v>
      </c>
      <c r="C1033" s="6" t="s">
        <v>2788</v>
      </c>
      <c r="D1033" t="s">
        <v>2789</v>
      </c>
    </row>
    <row r="1034" spans="1:4" ht="15.75">
      <c r="A1034" s="6" t="s">
        <v>2790</v>
      </c>
      <c r="B1034" t="s">
        <v>5</v>
      </c>
      <c r="C1034" s="6" t="s">
        <v>1833</v>
      </c>
      <c r="D1034" t="s">
        <v>2791</v>
      </c>
    </row>
    <row r="1035" spans="1:4" ht="15.75">
      <c r="A1035" s="6" t="s">
        <v>2792</v>
      </c>
      <c r="B1035" t="s">
        <v>5</v>
      </c>
      <c r="C1035" s="6" t="s">
        <v>2793</v>
      </c>
      <c r="D1035" t="s">
        <v>1103</v>
      </c>
    </row>
    <row r="1036" spans="1:4" ht="15.75">
      <c r="A1036" s="6" t="s">
        <v>2794</v>
      </c>
      <c r="B1036" t="s">
        <v>5</v>
      </c>
      <c r="C1036" s="6" t="s">
        <v>2795</v>
      </c>
      <c r="D1036" t="s">
        <v>2796</v>
      </c>
    </row>
    <row r="1037" spans="1:4" ht="15.75">
      <c r="A1037" s="6" t="s">
        <v>2797</v>
      </c>
      <c r="B1037" t="s">
        <v>5</v>
      </c>
      <c r="C1037" s="6" t="s">
        <v>2798</v>
      </c>
      <c r="D1037" t="s">
        <v>1579</v>
      </c>
    </row>
    <row r="1038" spans="1:4" ht="15.75">
      <c r="A1038" s="6" t="s">
        <v>2799</v>
      </c>
      <c r="B1038" t="s">
        <v>9</v>
      </c>
      <c r="C1038" s="6" t="s">
        <v>2800</v>
      </c>
      <c r="D1038" t="s">
        <v>201</v>
      </c>
    </row>
    <row r="1039" spans="1:4" ht="15.75">
      <c r="A1039" s="6" t="s">
        <v>2801</v>
      </c>
      <c r="B1039" t="s">
        <v>9</v>
      </c>
      <c r="C1039" s="6" t="s">
        <v>2802</v>
      </c>
      <c r="D1039" t="s">
        <v>2803</v>
      </c>
    </row>
    <row r="1040" spans="1:4" ht="15.75">
      <c r="A1040" s="6" t="s">
        <v>2804</v>
      </c>
      <c r="B1040" t="s">
        <v>5</v>
      </c>
      <c r="C1040" s="6" t="s">
        <v>2805</v>
      </c>
      <c r="D1040" t="s">
        <v>777</v>
      </c>
    </row>
    <row r="1041" spans="1:4" ht="15.75">
      <c r="A1041" s="6" t="s">
        <v>2806</v>
      </c>
      <c r="B1041" t="s">
        <v>5</v>
      </c>
      <c r="C1041" s="6" t="s">
        <v>2807</v>
      </c>
      <c r="D1041" t="s">
        <v>2808</v>
      </c>
    </row>
    <row r="1042" spans="1:4" ht="15.75">
      <c r="A1042" s="6" t="s">
        <v>2809</v>
      </c>
      <c r="B1042" t="s">
        <v>9</v>
      </c>
      <c r="C1042" s="6" t="s">
        <v>1911</v>
      </c>
      <c r="D1042" t="s">
        <v>476</v>
      </c>
    </row>
    <row r="1043" spans="1:4" ht="15.75">
      <c r="A1043" s="6" t="s">
        <v>2810</v>
      </c>
      <c r="B1043" t="s">
        <v>5</v>
      </c>
      <c r="C1043" s="6" t="s">
        <v>2811</v>
      </c>
      <c r="D1043" t="s">
        <v>2812</v>
      </c>
    </row>
    <row r="1044" spans="1:4" ht="15.75">
      <c r="A1044" s="6" t="s">
        <v>2813</v>
      </c>
      <c r="B1044" t="s">
        <v>9</v>
      </c>
      <c r="C1044" s="6" t="s">
        <v>2814</v>
      </c>
      <c r="D1044" t="s">
        <v>2815</v>
      </c>
    </row>
    <row r="1045" spans="1:4" ht="15.75">
      <c r="A1045" s="6" t="s">
        <v>2816</v>
      </c>
      <c r="B1045" t="s">
        <v>9</v>
      </c>
      <c r="C1045" s="6" t="s">
        <v>2817</v>
      </c>
      <c r="D1045" t="s">
        <v>2818</v>
      </c>
    </row>
    <row r="1046" spans="1:4" ht="15.75">
      <c r="A1046" s="6" t="s">
        <v>2819</v>
      </c>
      <c r="B1046" t="s">
        <v>1369</v>
      </c>
      <c r="C1046" s="6" t="s">
        <v>2820</v>
      </c>
      <c r="D1046" t="s">
        <v>2821</v>
      </c>
    </row>
    <row r="1047" spans="1:4" ht="15.75">
      <c r="A1047" s="6" t="s">
        <v>2822</v>
      </c>
      <c r="B1047" t="s">
        <v>9</v>
      </c>
      <c r="C1047" s="6" t="s">
        <v>2823</v>
      </c>
      <c r="D1047" t="s">
        <v>2824</v>
      </c>
    </row>
    <row r="1048" spans="1:4" ht="15.75">
      <c r="A1048" s="6" t="s">
        <v>2825</v>
      </c>
      <c r="B1048" t="s">
        <v>9</v>
      </c>
      <c r="C1048" s="6" t="s">
        <v>2826</v>
      </c>
      <c r="D1048" t="s">
        <v>2773</v>
      </c>
    </row>
    <row r="1049" spans="1:4" ht="15.75">
      <c r="A1049" s="6" t="s">
        <v>2827</v>
      </c>
      <c r="B1049" t="s">
        <v>5</v>
      </c>
      <c r="C1049" s="6" t="s">
        <v>2828</v>
      </c>
      <c r="D1049" t="s">
        <v>2829</v>
      </c>
    </row>
    <row r="1050" spans="1:4" ht="15.75">
      <c r="A1050" s="6" t="s">
        <v>2830</v>
      </c>
      <c r="B1050" t="s">
        <v>5</v>
      </c>
      <c r="C1050" s="6" t="s">
        <v>2831</v>
      </c>
      <c r="D1050" t="s">
        <v>2832</v>
      </c>
    </row>
    <row r="1051" spans="1:4" ht="15.75">
      <c r="A1051" s="6" t="s">
        <v>2833</v>
      </c>
      <c r="B1051" t="s">
        <v>5</v>
      </c>
      <c r="C1051" s="6" t="s">
        <v>2834</v>
      </c>
      <c r="D1051" t="s">
        <v>1924</v>
      </c>
    </row>
    <row r="1052" spans="1:4" ht="15.75">
      <c r="A1052" s="6" t="s">
        <v>2835</v>
      </c>
      <c r="B1052" t="s">
        <v>1369</v>
      </c>
      <c r="C1052" s="6" t="s">
        <v>2836</v>
      </c>
      <c r="D1052" t="s">
        <v>2837</v>
      </c>
    </row>
    <row r="1053" spans="1:4" ht="15.75">
      <c r="A1053" s="6" t="s">
        <v>2838</v>
      </c>
      <c r="B1053" t="s">
        <v>9</v>
      </c>
      <c r="C1053" s="6" t="s">
        <v>2839</v>
      </c>
      <c r="D1053" t="s">
        <v>2840</v>
      </c>
    </row>
    <row r="1054" spans="1:4" ht="15.75">
      <c r="A1054" s="6" t="s">
        <v>2841</v>
      </c>
      <c r="B1054" t="s">
        <v>5</v>
      </c>
      <c r="C1054" s="6" t="s">
        <v>2842</v>
      </c>
      <c r="D1054" t="s">
        <v>2843</v>
      </c>
    </row>
    <row r="1055" spans="1:4" ht="15.75">
      <c r="A1055" s="6" t="s">
        <v>2844</v>
      </c>
      <c r="B1055" t="s">
        <v>9</v>
      </c>
      <c r="C1055" s="6" t="s">
        <v>2845</v>
      </c>
      <c r="D1055" t="s">
        <v>1317</v>
      </c>
    </row>
    <row r="1056" spans="1:4" ht="15.75">
      <c r="A1056" s="6" t="s">
        <v>2846</v>
      </c>
      <c r="B1056" t="s">
        <v>1369</v>
      </c>
      <c r="C1056" s="6" t="s">
        <v>2847</v>
      </c>
      <c r="D1056" t="s">
        <v>1204</v>
      </c>
    </row>
    <row r="1057" spans="1:5" ht="15.75">
      <c r="A1057" s="6" t="s">
        <v>2848</v>
      </c>
      <c r="B1057" t="s">
        <v>5</v>
      </c>
      <c r="C1057" s="6" t="s">
        <v>2849</v>
      </c>
      <c r="D1057" t="s">
        <v>2850</v>
      </c>
    </row>
    <row r="1058" spans="1:5" ht="15.75">
      <c r="A1058" s="6" t="s">
        <v>2851</v>
      </c>
      <c r="B1058" t="s">
        <v>1369</v>
      </c>
      <c r="C1058" s="6" t="s">
        <v>2681</v>
      </c>
      <c r="D1058" t="s">
        <v>2852</v>
      </c>
    </row>
    <row r="1059" spans="1:5" ht="15.75">
      <c r="A1059" s="6" t="s">
        <v>2853</v>
      </c>
      <c r="B1059" t="s">
        <v>5</v>
      </c>
      <c r="C1059" s="6" t="s">
        <v>2854</v>
      </c>
      <c r="D1059" t="s">
        <v>2534</v>
      </c>
    </row>
    <row r="1060" spans="1:5" ht="15.75">
      <c r="A1060" s="6" t="s">
        <v>2855</v>
      </c>
      <c r="B1060" t="s">
        <v>9</v>
      </c>
      <c r="C1060" s="6" t="s">
        <v>2856</v>
      </c>
      <c r="D1060" t="s">
        <v>603</v>
      </c>
    </row>
    <row r="1061" spans="1:5" ht="15.75">
      <c r="A1061" s="6" t="s">
        <v>2857</v>
      </c>
      <c r="B1061" t="s">
        <v>9</v>
      </c>
      <c r="C1061" s="6" t="s">
        <v>2858</v>
      </c>
      <c r="D1061" t="s">
        <v>2859</v>
      </c>
    </row>
    <row r="1062" spans="1:5" ht="15.75">
      <c r="A1062" s="6" t="s">
        <v>2860</v>
      </c>
      <c r="B1062" t="s">
        <v>9</v>
      </c>
      <c r="C1062" s="6" t="s">
        <v>2861</v>
      </c>
      <c r="D1062" t="s">
        <v>2862</v>
      </c>
    </row>
    <row r="1063" spans="1:5" ht="15.75">
      <c r="A1063" s="6" t="s">
        <v>2863</v>
      </c>
      <c r="B1063" t="s">
        <v>9</v>
      </c>
      <c r="C1063" s="6" t="s">
        <v>2115</v>
      </c>
      <c r="D1063" t="s">
        <v>2864</v>
      </c>
      <c r="E1063" t="s">
        <v>2865</v>
      </c>
    </row>
    <row r="1064" spans="1:5" ht="15.75">
      <c r="A1064" s="6" t="s">
        <v>2866</v>
      </c>
      <c r="B1064" t="s">
        <v>9</v>
      </c>
      <c r="C1064" s="6" t="s">
        <v>2867</v>
      </c>
      <c r="D1064" t="s">
        <v>2868</v>
      </c>
    </row>
    <row r="1065" spans="1:5" ht="15.75">
      <c r="A1065" s="6" t="s">
        <v>2869</v>
      </c>
      <c r="B1065" t="s">
        <v>9</v>
      </c>
      <c r="C1065" s="6" t="s">
        <v>2870</v>
      </c>
      <c r="D1065" t="s">
        <v>2871</v>
      </c>
    </row>
    <row r="1066" spans="1:5" ht="15.75">
      <c r="A1066" s="6" t="s">
        <v>2872</v>
      </c>
      <c r="B1066" t="s">
        <v>5</v>
      </c>
      <c r="C1066" s="6" t="s">
        <v>2873</v>
      </c>
      <c r="D1066" t="s">
        <v>2874</v>
      </c>
    </row>
    <row r="1067" spans="1:5" ht="15.75">
      <c r="A1067" s="6" t="s">
        <v>2875</v>
      </c>
      <c r="B1067" t="s">
        <v>9</v>
      </c>
      <c r="C1067" s="6" t="s">
        <v>2876</v>
      </c>
      <c r="D1067" t="s">
        <v>2877</v>
      </c>
    </row>
    <row r="1068" spans="1:5" ht="15.75">
      <c r="A1068" s="6" t="s">
        <v>2878</v>
      </c>
      <c r="B1068" t="s">
        <v>5</v>
      </c>
      <c r="C1068" s="6" t="s">
        <v>2879</v>
      </c>
      <c r="D1068" t="s">
        <v>2140</v>
      </c>
    </row>
    <row r="1069" spans="1:5" ht="15.75">
      <c r="A1069" s="6" t="s">
        <v>2880</v>
      </c>
      <c r="B1069" t="s">
        <v>9</v>
      </c>
      <c r="C1069" s="6" t="s">
        <v>2881</v>
      </c>
      <c r="D1069" t="s">
        <v>26</v>
      </c>
    </row>
    <row r="1070" spans="1:5" ht="15.75">
      <c r="A1070" s="6" t="s">
        <v>2882</v>
      </c>
      <c r="B1070" t="s">
        <v>5</v>
      </c>
      <c r="C1070" s="6" t="s">
        <v>2134</v>
      </c>
      <c r="D1070" t="s">
        <v>2883</v>
      </c>
    </row>
    <row r="1071" spans="1:5" ht="15.75">
      <c r="A1071" s="6" t="s">
        <v>2884</v>
      </c>
      <c r="B1071" t="s">
        <v>5</v>
      </c>
      <c r="C1071" s="6" t="s">
        <v>2885</v>
      </c>
      <c r="D1071" t="s">
        <v>2886</v>
      </c>
    </row>
    <row r="1072" spans="1:5" ht="15.75">
      <c r="A1072" s="6" t="s">
        <v>2887</v>
      </c>
      <c r="B1072" t="s">
        <v>5</v>
      </c>
      <c r="C1072" s="6" t="s">
        <v>2888</v>
      </c>
      <c r="D1072" t="s">
        <v>995</v>
      </c>
    </row>
    <row r="1073" spans="1:4" ht="15.75">
      <c r="A1073" s="6" t="s">
        <v>2889</v>
      </c>
      <c r="B1073" t="s">
        <v>1369</v>
      </c>
      <c r="C1073" s="6" t="s">
        <v>2890</v>
      </c>
      <c r="D1073" t="s">
        <v>2891</v>
      </c>
    </row>
    <row r="1074" spans="1:4" ht="15.75">
      <c r="A1074" s="6" t="s">
        <v>2892</v>
      </c>
      <c r="B1074" t="s">
        <v>5</v>
      </c>
      <c r="C1074" s="6" t="s">
        <v>2893</v>
      </c>
      <c r="D1074" t="s">
        <v>2894</v>
      </c>
    </row>
    <row r="1075" spans="1:4" ht="15.75">
      <c r="A1075" s="6" t="s">
        <v>2895</v>
      </c>
      <c r="B1075" t="s">
        <v>9</v>
      </c>
      <c r="C1075" s="6" t="s">
        <v>2896</v>
      </c>
      <c r="D1075" t="s">
        <v>431</v>
      </c>
    </row>
    <row r="1076" spans="1:4" ht="15.75">
      <c r="A1076" s="6" t="s">
        <v>2897</v>
      </c>
      <c r="B1076" t="s">
        <v>9</v>
      </c>
      <c r="C1076" s="6" t="s">
        <v>2898</v>
      </c>
      <c r="D1076" t="s">
        <v>1534</v>
      </c>
    </row>
    <row r="1077" spans="1:4" ht="15.75">
      <c r="A1077" s="6" t="s">
        <v>2899</v>
      </c>
      <c r="B1077" t="s">
        <v>9</v>
      </c>
      <c r="C1077" s="6" t="s">
        <v>1416</v>
      </c>
      <c r="D1077" t="s">
        <v>2900</v>
      </c>
    </row>
    <row r="1078" spans="1:4" ht="15.75">
      <c r="A1078" s="6" t="s">
        <v>2901</v>
      </c>
      <c r="B1078" t="s">
        <v>5</v>
      </c>
      <c r="C1078" s="6" t="s">
        <v>2902</v>
      </c>
      <c r="D1078" t="s">
        <v>2903</v>
      </c>
    </row>
    <row r="1079" spans="1:4" ht="15.75">
      <c r="A1079" s="6" t="s">
        <v>2904</v>
      </c>
      <c r="B1079" t="s">
        <v>9</v>
      </c>
      <c r="C1079" s="6" t="s">
        <v>2905</v>
      </c>
      <c r="D1079" t="s">
        <v>659</v>
      </c>
    </row>
    <row r="1080" spans="1:4" ht="15.75">
      <c r="A1080" s="6" t="s">
        <v>2906</v>
      </c>
      <c r="B1080" t="s">
        <v>9</v>
      </c>
      <c r="C1080" s="6" t="s">
        <v>2907</v>
      </c>
      <c r="D1080" t="s">
        <v>2908</v>
      </c>
    </row>
    <row r="1081" spans="1:4" ht="15.75">
      <c r="A1081" s="6" t="s">
        <v>2909</v>
      </c>
      <c r="B1081" t="s">
        <v>9</v>
      </c>
      <c r="C1081" s="6" t="s">
        <v>2910</v>
      </c>
      <c r="D1081" t="s">
        <v>2911</v>
      </c>
    </row>
    <row r="1082" spans="1:4" ht="15.75">
      <c r="A1082" s="6" t="s">
        <v>2912</v>
      </c>
      <c r="B1082" t="s">
        <v>9</v>
      </c>
      <c r="C1082" s="6" t="s">
        <v>2913</v>
      </c>
      <c r="D1082" t="s">
        <v>1568</v>
      </c>
    </row>
    <row r="1083" spans="1:4" ht="15.75">
      <c r="A1083" s="6" t="s">
        <v>2914</v>
      </c>
      <c r="B1083" t="s">
        <v>1369</v>
      </c>
      <c r="C1083" s="6" t="s">
        <v>2915</v>
      </c>
      <c r="D1083" t="s">
        <v>2916</v>
      </c>
    </row>
    <row r="1084" spans="1:4" ht="15.75">
      <c r="A1084" s="6" t="s">
        <v>2917</v>
      </c>
      <c r="B1084" t="s">
        <v>1369</v>
      </c>
      <c r="C1084" s="6" t="s">
        <v>2918</v>
      </c>
      <c r="D1084" t="s">
        <v>2919</v>
      </c>
    </row>
    <row r="1085" spans="1:4" ht="15.75">
      <c r="A1085" s="6" t="s">
        <v>2920</v>
      </c>
      <c r="B1085" t="s">
        <v>9</v>
      </c>
      <c r="C1085" s="6" t="s">
        <v>2921</v>
      </c>
      <c r="D1085" t="s">
        <v>2922</v>
      </c>
    </row>
    <row r="1086" spans="1:4" ht="15.75">
      <c r="A1086" s="6" t="s">
        <v>2923</v>
      </c>
      <c r="B1086" t="s">
        <v>9</v>
      </c>
      <c r="C1086" s="6" t="s">
        <v>2924</v>
      </c>
      <c r="D1086" t="s">
        <v>1534</v>
      </c>
    </row>
    <row r="1087" spans="1:4" ht="15.75">
      <c r="A1087" s="6" t="s">
        <v>2925</v>
      </c>
      <c r="B1087" t="s">
        <v>9</v>
      </c>
      <c r="C1087" s="6" t="s">
        <v>2926</v>
      </c>
      <c r="D1087" t="s">
        <v>659</v>
      </c>
    </row>
    <row r="1088" spans="1:4" ht="15.75">
      <c r="A1088" s="6" t="s">
        <v>2927</v>
      </c>
      <c r="B1088" t="s">
        <v>5</v>
      </c>
      <c r="C1088" s="6" t="s">
        <v>2928</v>
      </c>
      <c r="D1088" t="s">
        <v>2929</v>
      </c>
    </row>
    <row r="1089" spans="1:4" ht="15.75">
      <c r="A1089" s="6" t="s">
        <v>2930</v>
      </c>
      <c r="B1089" t="s">
        <v>5</v>
      </c>
      <c r="C1089" s="6" t="s">
        <v>2931</v>
      </c>
      <c r="D1089" t="s">
        <v>2932</v>
      </c>
    </row>
    <row r="1090" spans="1:4" ht="15.75">
      <c r="A1090" s="6" t="s">
        <v>2933</v>
      </c>
      <c r="B1090" t="s">
        <v>1369</v>
      </c>
      <c r="C1090" s="6" t="s">
        <v>2934</v>
      </c>
      <c r="D1090" t="s">
        <v>2935</v>
      </c>
    </row>
    <row r="1091" spans="1:4" ht="15.75">
      <c r="A1091" s="6" t="s">
        <v>2936</v>
      </c>
      <c r="B1091" t="s">
        <v>5</v>
      </c>
      <c r="C1091" s="6" t="s">
        <v>2937</v>
      </c>
      <c r="D1091" t="s">
        <v>2938</v>
      </c>
    </row>
    <row r="1092" spans="1:4" ht="15.75">
      <c r="A1092" s="6" t="s">
        <v>2939</v>
      </c>
      <c r="B1092" t="s">
        <v>5</v>
      </c>
      <c r="C1092" s="6" t="s">
        <v>2802</v>
      </c>
      <c r="D1092" t="s">
        <v>2940</v>
      </c>
    </row>
    <row r="1093" spans="1:4" ht="15.75">
      <c r="A1093" s="6" t="s">
        <v>2941</v>
      </c>
      <c r="B1093" t="s">
        <v>9</v>
      </c>
      <c r="C1093" s="6" t="s">
        <v>2942</v>
      </c>
      <c r="D1093" t="s">
        <v>2943</v>
      </c>
    </row>
    <row r="1094" spans="1:4" ht="15.75">
      <c r="A1094" s="6" t="s">
        <v>2944</v>
      </c>
      <c r="B1094" t="s">
        <v>5</v>
      </c>
      <c r="C1094" s="6" t="s">
        <v>2945</v>
      </c>
      <c r="D1094" t="s">
        <v>2946</v>
      </c>
    </row>
    <row r="1095" spans="1:4" ht="15.75">
      <c r="A1095" s="6" t="s">
        <v>2947</v>
      </c>
      <c r="B1095" t="s">
        <v>9</v>
      </c>
      <c r="C1095" s="6" t="s">
        <v>194</v>
      </c>
      <c r="D1095" t="s">
        <v>2285</v>
      </c>
    </row>
    <row r="1096" spans="1:4" ht="15.75">
      <c r="A1096" s="6" t="s">
        <v>2948</v>
      </c>
      <c r="B1096" t="s">
        <v>9</v>
      </c>
      <c r="C1096" s="6" t="s">
        <v>2949</v>
      </c>
      <c r="D1096" t="s">
        <v>462</v>
      </c>
    </row>
    <row r="1097" spans="1:4" ht="15.75">
      <c r="A1097" s="6" t="s">
        <v>2950</v>
      </c>
      <c r="B1097" t="s">
        <v>1369</v>
      </c>
      <c r="C1097" s="6" t="s">
        <v>2951</v>
      </c>
      <c r="D1097" t="s">
        <v>2952</v>
      </c>
    </row>
    <row r="1098" spans="1:4" ht="15.75">
      <c r="A1098" s="6" t="s">
        <v>2953</v>
      </c>
      <c r="B1098" t="s">
        <v>5</v>
      </c>
      <c r="C1098" s="6" t="s">
        <v>2954</v>
      </c>
      <c r="D1098" t="s">
        <v>2955</v>
      </c>
    </row>
    <row r="1099" spans="1:4" ht="15.75">
      <c r="A1099" s="6" t="s">
        <v>2956</v>
      </c>
      <c r="B1099" t="s">
        <v>5</v>
      </c>
      <c r="C1099" s="6" t="s">
        <v>2957</v>
      </c>
      <c r="D1099" t="s">
        <v>1924</v>
      </c>
    </row>
    <row r="1100" spans="1:4" ht="15.75">
      <c r="A1100" s="6" t="s">
        <v>2958</v>
      </c>
      <c r="B1100" t="s">
        <v>5</v>
      </c>
      <c r="C1100" s="6" t="s">
        <v>744</v>
      </c>
      <c r="D1100" t="s">
        <v>2959</v>
      </c>
    </row>
    <row r="1101" spans="1:4" ht="15.75">
      <c r="A1101" s="6" t="s">
        <v>2960</v>
      </c>
      <c r="B1101" t="s">
        <v>9</v>
      </c>
      <c r="C1101" s="6" t="s">
        <v>2961</v>
      </c>
      <c r="D1101" t="s">
        <v>2962</v>
      </c>
    </row>
    <row r="1102" spans="1:4" ht="15.75">
      <c r="A1102" s="6" t="s">
        <v>2963</v>
      </c>
      <c r="B1102" t="s">
        <v>1369</v>
      </c>
      <c r="C1102" s="6" t="s">
        <v>2964</v>
      </c>
      <c r="D1102" t="s">
        <v>1277</v>
      </c>
    </row>
    <row r="1103" spans="1:4" ht="15.75">
      <c r="A1103" s="6" t="s">
        <v>2965</v>
      </c>
      <c r="B1103" t="s">
        <v>9</v>
      </c>
      <c r="C1103" s="6" t="s">
        <v>1350</v>
      </c>
      <c r="D1103" t="s">
        <v>26</v>
      </c>
    </row>
    <row r="1104" spans="1:4" ht="15.75">
      <c r="A1104" s="6" t="s">
        <v>2966</v>
      </c>
      <c r="B1104" t="s">
        <v>9</v>
      </c>
      <c r="C1104" s="6" t="s">
        <v>2967</v>
      </c>
      <c r="D1104" t="s">
        <v>2968</v>
      </c>
    </row>
    <row r="1105" spans="1:4" ht="15.75">
      <c r="A1105" s="6" t="s">
        <v>2969</v>
      </c>
      <c r="B1105" t="s">
        <v>5</v>
      </c>
      <c r="C1105" s="6" t="s">
        <v>2970</v>
      </c>
      <c r="D1105" t="s">
        <v>2971</v>
      </c>
    </row>
    <row r="1106" spans="1:4" ht="15.75">
      <c r="A1106" s="6" t="s">
        <v>2972</v>
      </c>
      <c r="B1106" t="s">
        <v>9</v>
      </c>
      <c r="C1106" s="6" t="s">
        <v>2973</v>
      </c>
      <c r="D1106" t="s">
        <v>2974</v>
      </c>
    </row>
    <row r="1107" spans="1:4" ht="15.75">
      <c r="A1107" s="6" t="s">
        <v>2975</v>
      </c>
      <c r="B1107" t="s">
        <v>9</v>
      </c>
      <c r="C1107" s="6" t="s">
        <v>2976</v>
      </c>
      <c r="D1107" t="s">
        <v>353</v>
      </c>
    </row>
    <row r="1108" spans="1:4" ht="15.75">
      <c r="A1108" s="6" t="s">
        <v>2977</v>
      </c>
      <c r="B1108" t="s">
        <v>9</v>
      </c>
      <c r="C1108" s="6" t="s">
        <v>2978</v>
      </c>
      <c r="D1108" t="s">
        <v>1658</v>
      </c>
    </row>
    <row r="1109" spans="1:4" ht="15.75">
      <c r="A1109" s="6" t="s">
        <v>2979</v>
      </c>
      <c r="B1109" t="s">
        <v>5</v>
      </c>
      <c r="C1109" s="6" t="s">
        <v>2980</v>
      </c>
      <c r="D1109" t="s">
        <v>2981</v>
      </c>
    </row>
    <row r="1110" spans="1:4" ht="15.75">
      <c r="A1110" s="6" t="s">
        <v>2982</v>
      </c>
      <c r="B1110" t="s">
        <v>1369</v>
      </c>
      <c r="C1110" s="6" t="s">
        <v>2983</v>
      </c>
      <c r="D1110" t="s">
        <v>2984</v>
      </c>
    </row>
    <row r="1111" spans="1:4" ht="15.75">
      <c r="A1111" s="6" t="s">
        <v>2985</v>
      </c>
      <c r="B1111" t="s">
        <v>1369</v>
      </c>
      <c r="C1111" s="6" t="s">
        <v>2986</v>
      </c>
      <c r="D1111" t="s">
        <v>2987</v>
      </c>
    </row>
    <row r="1112" spans="1:4" ht="15.75">
      <c r="A1112" s="6" t="s">
        <v>2988</v>
      </c>
      <c r="B1112" t="s">
        <v>5</v>
      </c>
      <c r="C1112" s="6" t="s">
        <v>1137</v>
      </c>
      <c r="D1112" t="s">
        <v>241</v>
      </c>
    </row>
    <row r="1113" spans="1:4" ht="15.75">
      <c r="A1113" s="6" t="s">
        <v>2989</v>
      </c>
      <c r="B1113" t="s">
        <v>1369</v>
      </c>
      <c r="C1113" s="6" t="s">
        <v>2990</v>
      </c>
      <c r="D1113" t="s">
        <v>2991</v>
      </c>
    </row>
    <row r="1114" spans="1:4" ht="15.75">
      <c r="A1114" s="6" t="s">
        <v>2992</v>
      </c>
      <c r="B1114" t="s">
        <v>9</v>
      </c>
      <c r="C1114" s="6" t="s">
        <v>2993</v>
      </c>
      <c r="D1114" t="s">
        <v>287</v>
      </c>
    </row>
    <row r="1115" spans="1:4" ht="15.75">
      <c r="A1115" s="6" t="s">
        <v>2994</v>
      </c>
      <c r="B1115" t="s">
        <v>5</v>
      </c>
      <c r="C1115" s="6" t="s">
        <v>2995</v>
      </c>
      <c r="D1115" t="s">
        <v>2996</v>
      </c>
    </row>
    <row r="1116" spans="1:4" ht="15.75">
      <c r="A1116" s="6" t="s">
        <v>2997</v>
      </c>
      <c r="B1116" t="s">
        <v>5</v>
      </c>
      <c r="C1116" s="6" t="s">
        <v>2998</v>
      </c>
      <c r="D1116" t="s">
        <v>2999</v>
      </c>
    </row>
    <row r="1117" spans="1:4" ht="15.75">
      <c r="A1117" s="6" t="s">
        <v>3000</v>
      </c>
      <c r="B1117" t="s">
        <v>5</v>
      </c>
      <c r="C1117" s="6" t="s">
        <v>3001</v>
      </c>
      <c r="D1117" t="s">
        <v>3002</v>
      </c>
    </row>
    <row r="1118" spans="1:4" ht="15.75">
      <c r="A1118" s="6" t="s">
        <v>3003</v>
      </c>
      <c r="B1118" t="s">
        <v>5</v>
      </c>
      <c r="C1118" s="6" t="s">
        <v>3004</v>
      </c>
      <c r="D1118" t="s">
        <v>3005</v>
      </c>
    </row>
    <row r="1119" spans="1:4" ht="15.75">
      <c r="A1119" s="6" t="s">
        <v>3006</v>
      </c>
      <c r="B1119" t="s">
        <v>5</v>
      </c>
      <c r="C1119" s="6" t="s">
        <v>3007</v>
      </c>
      <c r="D1119" t="s">
        <v>671</v>
      </c>
    </row>
    <row r="1120" spans="1:4" ht="15.75">
      <c r="A1120" s="6" t="s">
        <v>3008</v>
      </c>
      <c r="B1120" t="s">
        <v>9</v>
      </c>
      <c r="C1120" s="6" t="s">
        <v>3009</v>
      </c>
      <c r="D1120" t="s">
        <v>3010</v>
      </c>
    </row>
    <row r="1121" spans="1:4" ht="15.75">
      <c r="A1121" s="6" t="s">
        <v>3011</v>
      </c>
      <c r="B1121" t="s">
        <v>9</v>
      </c>
      <c r="C1121" s="6" t="s">
        <v>3012</v>
      </c>
      <c r="D1121" t="s">
        <v>3013</v>
      </c>
    </row>
    <row r="1122" spans="1:4" ht="15.75">
      <c r="A1122" s="6" t="s">
        <v>3014</v>
      </c>
      <c r="B1122" t="s">
        <v>9</v>
      </c>
      <c r="C1122" s="6" t="s">
        <v>3015</v>
      </c>
      <c r="D1122" t="s">
        <v>3016</v>
      </c>
    </row>
    <row r="1123" spans="1:4" ht="15.75">
      <c r="A1123" s="6" t="s">
        <v>3017</v>
      </c>
      <c r="B1123" t="s">
        <v>9</v>
      </c>
      <c r="C1123" s="6" t="s">
        <v>3018</v>
      </c>
      <c r="D1123" t="s">
        <v>2285</v>
      </c>
    </row>
    <row r="1124" spans="1:4" ht="15.75">
      <c r="A1124" s="6" t="s">
        <v>3019</v>
      </c>
      <c r="B1124" t="s">
        <v>5</v>
      </c>
      <c r="C1124" s="6" t="s">
        <v>3020</v>
      </c>
      <c r="D1124" t="s">
        <v>3021</v>
      </c>
    </row>
    <row r="1125" spans="1:4" ht="15.75">
      <c r="A1125" s="6" t="s">
        <v>3022</v>
      </c>
      <c r="B1125" t="s">
        <v>9</v>
      </c>
      <c r="C1125" s="6" t="s">
        <v>3023</v>
      </c>
      <c r="D1125" t="s">
        <v>1156</v>
      </c>
    </row>
    <row r="1126" spans="1:4" ht="15.75">
      <c r="A1126" s="6" t="s">
        <v>3024</v>
      </c>
      <c r="B1126" t="s">
        <v>1369</v>
      </c>
      <c r="C1126" s="6" t="s">
        <v>3025</v>
      </c>
      <c r="D1126" t="s">
        <v>3026</v>
      </c>
    </row>
    <row r="1127" spans="1:4" ht="15.75">
      <c r="A1127" s="6" t="s">
        <v>3027</v>
      </c>
      <c r="B1127" t="s">
        <v>5</v>
      </c>
      <c r="C1127" s="6" t="s">
        <v>3028</v>
      </c>
      <c r="D1127" t="s">
        <v>3029</v>
      </c>
    </row>
    <row r="1128" spans="1:4" ht="15.75">
      <c r="A1128" s="6" t="s">
        <v>3030</v>
      </c>
      <c r="B1128" t="s">
        <v>9</v>
      </c>
      <c r="C1128" s="6" t="s">
        <v>3031</v>
      </c>
      <c r="D1128" t="s">
        <v>1174</v>
      </c>
    </row>
    <row r="1129" spans="1:4" ht="15.75">
      <c r="A1129" s="6" t="s">
        <v>3032</v>
      </c>
      <c r="B1129" t="s">
        <v>9</v>
      </c>
      <c r="C1129" s="6" t="s">
        <v>3033</v>
      </c>
      <c r="D1129" t="s">
        <v>152</v>
      </c>
    </row>
    <row r="1130" spans="1:4" ht="15.75">
      <c r="A1130" s="6" t="s">
        <v>3034</v>
      </c>
      <c r="B1130" t="s">
        <v>9</v>
      </c>
      <c r="C1130" s="6" t="s">
        <v>3035</v>
      </c>
      <c r="D1130" t="s">
        <v>3036</v>
      </c>
    </row>
    <row r="1131" spans="1:4" ht="15.75">
      <c r="A1131" s="6" t="s">
        <v>3037</v>
      </c>
      <c r="B1131" t="s">
        <v>5</v>
      </c>
      <c r="C1131" s="6" t="s">
        <v>3038</v>
      </c>
      <c r="D1131" t="s">
        <v>1484</v>
      </c>
    </row>
    <row r="1132" spans="1:4" ht="15.75">
      <c r="A1132" s="6" t="s">
        <v>3039</v>
      </c>
      <c r="B1132" t="s">
        <v>1369</v>
      </c>
      <c r="C1132" s="6" t="s">
        <v>3040</v>
      </c>
      <c r="D1132" t="s">
        <v>3041</v>
      </c>
    </row>
    <row r="1133" spans="1:4" ht="15.75">
      <c r="A1133" s="6" t="s">
        <v>3042</v>
      </c>
      <c r="B1133" t="s">
        <v>5</v>
      </c>
      <c r="C1133" s="6" t="s">
        <v>3043</v>
      </c>
      <c r="D1133" t="s">
        <v>3044</v>
      </c>
    </row>
    <row r="1134" spans="1:4" ht="15.75">
      <c r="A1134" s="6" t="s">
        <v>3045</v>
      </c>
      <c r="B1134" t="s">
        <v>9</v>
      </c>
      <c r="C1134" s="6" t="s">
        <v>3046</v>
      </c>
      <c r="D1134" t="s">
        <v>3047</v>
      </c>
    </row>
    <row r="1135" spans="1:4" ht="15.75">
      <c r="A1135" s="6" t="s">
        <v>3048</v>
      </c>
      <c r="B1135" t="s">
        <v>5</v>
      </c>
      <c r="C1135" s="6" t="s">
        <v>3049</v>
      </c>
      <c r="D1135" t="s">
        <v>561</v>
      </c>
    </row>
    <row r="1136" spans="1:4" ht="15.75">
      <c r="A1136" s="6" t="s">
        <v>3050</v>
      </c>
      <c r="B1136" t="s">
        <v>5</v>
      </c>
      <c r="C1136" s="6" t="s">
        <v>3051</v>
      </c>
      <c r="D1136" t="s">
        <v>198</v>
      </c>
    </row>
    <row r="1137" spans="1:4" ht="15.75">
      <c r="A1137" s="6" t="s">
        <v>3052</v>
      </c>
      <c r="B1137" t="s">
        <v>5</v>
      </c>
      <c r="C1137" s="6" t="s">
        <v>3053</v>
      </c>
      <c r="D1137" t="s">
        <v>3054</v>
      </c>
    </row>
    <row r="1138" spans="1:4" ht="15.75">
      <c r="A1138" s="6" t="s">
        <v>3055</v>
      </c>
      <c r="B1138" t="s">
        <v>5</v>
      </c>
      <c r="C1138" s="6" t="s">
        <v>3056</v>
      </c>
      <c r="D1138" t="s">
        <v>3057</v>
      </c>
    </row>
    <row r="1139" spans="1:4" ht="15.75">
      <c r="A1139" s="6" t="s">
        <v>3058</v>
      </c>
      <c r="B1139" t="s">
        <v>5</v>
      </c>
      <c r="C1139" s="6" t="s">
        <v>3059</v>
      </c>
      <c r="D1139" t="s">
        <v>3060</v>
      </c>
    </row>
    <row r="1140" spans="1:4" ht="15.75">
      <c r="A1140" s="6" t="s">
        <v>3061</v>
      </c>
      <c r="B1140" t="s">
        <v>5</v>
      </c>
      <c r="C1140" s="6" t="s">
        <v>3062</v>
      </c>
      <c r="D1140" t="s">
        <v>3063</v>
      </c>
    </row>
    <row r="1141" spans="1:4" ht="15.75">
      <c r="A1141" s="6" t="s">
        <v>3064</v>
      </c>
      <c r="B1141" t="s">
        <v>9</v>
      </c>
      <c r="C1141" s="6" t="s">
        <v>3065</v>
      </c>
      <c r="D1141" t="s">
        <v>152</v>
      </c>
    </row>
    <row r="1142" spans="1:4" ht="15.75">
      <c r="A1142" s="6" t="s">
        <v>3066</v>
      </c>
      <c r="B1142" t="s">
        <v>9</v>
      </c>
      <c r="C1142" s="6" t="s">
        <v>640</v>
      </c>
      <c r="D1142" t="s">
        <v>201</v>
      </c>
    </row>
    <row r="1143" spans="1:4" ht="15.75">
      <c r="A1143" s="6" t="s">
        <v>3067</v>
      </c>
      <c r="B1143" t="s">
        <v>5</v>
      </c>
      <c r="C1143" s="6" t="s">
        <v>3068</v>
      </c>
      <c r="D1143" t="s">
        <v>558</v>
      </c>
    </row>
    <row r="1144" spans="1:4" ht="15.75">
      <c r="A1144" s="6" t="s">
        <v>3069</v>
      </c>
      <c r="B1144" t="s">
        <v>9</v>
      </c>
      <c r="C1144" s="6" t="s">
        <v>3070</v>
      </c>
      <c r="D1144" t="s">
        <v>2285</v>
      </c>
    </row>
    <row r="1145" spans="1:4" ht="15.75">
      <c r="A1145" s="6" t="s">
        <v>3071</v>
      </c>
      <c r="B1145" t="s">
        <v>5</v>
      </c>
      <c r="C1145" s="6" t="s">
        <v>3072</v>
      </c>
      <c r="D1145" t="s">
        <v>3073</v>
      </c>
    </row>
    <row r="1146" spans="1:4" ht="15.75">
      <c r="A1146" s="6" t="s">
        <v>3074</v>
      </c>
      <c r="B1146" t="s">
        <v>5</v>
      </c>
      <c r="C1146" s="6" t="s">
        <v>3075</v>
      </c>
      <c r="D1146" t="s">
        <v>74</v>
      </c>
    </row>
    <row r="1147" spans="1:4" ht="15.75">
      <c r="A1147" s="6" t="s">
        <v>3076</v>
      </c>
      <c r="B1147" t="s">
        <v>9</v>
      </c>
      <c r="C1147" s="6" t="s">
        <v>3077</v>
      </c>
      <c r="D1147" t="s">
        <v>3078</v>
      </c>
    </row>
    <row r="1148" spans="1:4" ht="15.75">
      <c r="A1148" s="6" t="s">
        <v>3079</v>
      </c>
      <c r="B1148" t="s">
        <v>9</v>
      </c>
      <c r="C1148" s="6" t="s">
        <v>3080</v>
      </c>
      <c r="D1148" t="s">
        <v>3081</v>
      </c>
    </row>
    <row r="1149" spans="1:4" ht="15.75">
      <c r="A1149" s="6" t="s">
        <v>3082</v>
      </c>
      <c r="B1149" t="s">
        <v>9</v>
      </c>
      <c r="C1149" s="6" t="s">
        <v>3083</v>
      </c>
      <c r="D1149" t="s">
        <v>301</v>
      </c>
    </row>
    <row r="1150" spans="1:4" ht="15.75">
      <c r="A1150" s="6" t="s">
        <v>3084</v>
      </c>
      <c r="B1150" t="s">
        <v>9</v>
      </c>
      <c r="C1150" s="6" t="s">
        <v>3085</v>
      </c>
      <c r="D1150" t="s">
        <v>462</v>
      </c>
    </row>
    <row r="1151" spans="1:4" ht="15.75">
      <c r="A1151" s="6" t="s">
        <v>3086</v>
      </c>
      <c r="B1151" t="s">
        <v>5</v>
      </c>
      <c r="C1151" s="6" t="s">
        <v>3087</v>
      </c>
      <c r="D1151" t="s">
        <v>3088</v>
      </c>
    </row>
    <row r="1152" spans="1:4" ht="15.75">
      <c r="A1152" s="6" t="s">
        <v>3089</v>
      </c>
      <c r="B1152" t="s">
        <v>9</v>
      </c>
      <c r="C1152" s="6" t="s">
        <v>1465</v>
      </c>
      <c r="D1152" t="s">
        <v>3090</v>
      </c>
    </row>
    <row r="1153" spans="1:4" ht="15.75">
      <c r="A1153" s="6" t="s">
        <v>3091</v>
      </c>
      <c r="B1153" t="s">
        <v>9</v>
      </c>
      <c r="C1153" s="6" t="s">
        <v>3092</v>
      </c>
      <c r="D1153" t="s">
        <v>3093</v>
      </c>
    </row>
    <row r="1154" spans="1:4" ht="15.75">
      <c r="A1154" s="6" t="s">
        <v>3094</v>
      </c>
      <c r="B1154" t="s">
        <v>5</v>
      </c>
      <c r="C1154" s="6" t="s">
        <v>3095</v>
      </c>
      <c r="D1154" t="s">
        <v>1419</v>
      </c>
    </row>
    <row r="1155" spans="1:4" ht="15.75">
      <c r="A1155" s="6" t="s">
        <v>3096</v>
      </c>
      <c r="B1155" t="s">
        <v>5</v>
      </c>
      <c r="C1155" s="6" t="s">
        <v>3097</v>
      </c>
      <c r="D1155" t="s">
        <v>3098</v>
      </c>
    </row>
    <row r="1156" spans="1:4" ht="15.75">
      <c r="A1156" s="6" t="s">
        <v>3099</v>
      </c>
      <c r="B1156" t="s">
        <v>5</v>
      </c>
      <c r="C1156" s="6" t="s">
        <v>3100</v>
      </c>
      <c r="D1156" t="s">
        <v>3101</v>
      </c>
    </row>
    <row r="1157" spans="1:4" ht="15.75">
      <c r="A1157" s="6" t="s">
        <v>3102</v>
      </c>
      <c r="B1157" t="s">
        <v>9</v>
      </c>
      <c r="C1157" s="6" t="s">
        <v>3103</v>
      </c>
      <c r="D1157" t="s">
        <v>3104</v>
      </c>
    </row>
    <row r="1158" spans="1:4" ht="15.75">
      <c r="A1158" s="6" t="s">
        <v>3105</v>
      </c>
      <c r="B1158" t="s">
        <v>9</v>
      </c>
      <c r="C1158" s="6" t="s">
        <v>3106</v>
      </c>
      <c r="D1158" t="s">
        <v>3107</v>
      </c>
    </row>
    <row r="1159" spans="1:4" ht="15.75">
      <c r="A1159" s="6" t="s">
        <v>3108</v>
      </c>
      <c r="B1159" t="s">
        <v>9</v>
      </c>
      <c r="C1159" s="6" t="s">
        <v>3109</v>
      </c>
      <c r="D1159" t="s">
        <v>3110</v>
      </c>
    </row>
    <row r="1160" spans="1:4" ht="15.75">
      <c r="A1160" s="6" t="s">
        <v>3111</v>
      </c>
      <c r="B1160" t="s">
        <v>5</v>
      </c>
      <c r="C1160" s="6" t="s">
        <v>3112</v>
      </c>
      <c r="D1160" t="s">
        <v>3113</v>
      </c>
    </row>
    <row r="1161" spans="1:4" ht="15.75">
      <c r="A1161" s="6" t="s">
        <v>3114</v>
      </c>
      <c r="B1161" t="s">
        <v>9</v>
      </c>
      <c r="C1161" s="6" t="s">
        <v>3115</v>
      </c>
      <c r="D1161" t="s">
        <v>3116</v>
      </c>
    </row>
    <row r="1162" spans="1:4" ht="15.75">
      <c r="A1162" s="6" t="s">
        <v>3117</v>
      </c>
      <c r="B1162" t="s">
        <v>5</v>
      </c>
      <c r="C1162" s="6" t="s">
        <v>3118</v>
      </c>
      <c r="D1162" t="s">
        <v>3119</v>
      </c>
    </row>
    <row r="1163" spans="1:4" ht="15.75">
      <c r="A1163" s="6" t="s">
        <v>3120</v>
      </c>
      <c r="B1163" t="s">
        <v>5</v>
      </c>
      <c r="C1163" s="6" t="s">
        <v>3121</v>
      </c>
      <c r="D1163" t="s">
        <v>2055</v>
      </c>
    </row>
    <row r="1164" spans="1:4" ht="15.75">
      <c r="A1164" s="6" t="s">
        <v>3122</v>
      </c>
      <c r="B1164" t="s">
        <v>9</v>
      </c>
      <c r="C1164" s="6" t="s">
        <v>3123</v>
      </c>
      <c r="D1164" t="s">
        <v>3124</v>
      </c>
    </row>
    <row r="1165" spans="1:4" ht="15.75">
      <c r="A1165" s="6" t="s">
        <v>3125</v>
      </c>
      <c r="B1165" t="s">
        <v>5</v>
      </c>
      <c r="C1165" s="6" t="s">
        <v>3126</v>
      </c>
      <c r="D1165" t="s">
        <v>3127</v>
      </c>
    </row>
    <row r="1166" spans="1:4" ht="15.75">
      <c r="A1166" s="6" t="s">
        <v>3128</v>
      </c>
      <c r="B1166" t="s">
        <v>5</v>
      </c>
      <c r="C1166" s="6" t="s">
        <v>3129</v>
      </c>
      <c r="D1166" t="s">
        <v>3130</v>
      </c>
    </row>
    <row r="1167" spans="1:4" ht="15.75">
      <c r="A1167" s="6" t="s">
        <v>3131</v>
      </c>
      <c r="B1167" t="s">
        <v>5</v>
      </c>
      <c r="C1167" s="6" t="s">
        <v>3132</v>
      </c>
      <c r="D1167" t="s">
        <v>609</v>
      </c>
    </row>
    <row r="1168" spans="1:4" ht="15.75">
      <c r="A1168" s="6" t="s">
        <v>3133</v>
      </c>
      <c r="B1168" t="s">
        <v>5</v>
      </c>
      <c r="C1168" s="6" t="s">
        <v>3134</v>
      </c>
      <c r="D1168" t="s">
        <v>121</v>
      </c>
    </row>
    <row r="1169" spans="1:4" ht="15.75">
      <c r="A1169" s="6" t="s">
        <v>3135</v>
      </c>
      <c r="B1169" t="s">
        <v>1369</v>
      </c>
      <c r="C1169" s="6" t="s">
        <v>3136</v>
      </c>
      <c r="D1169" t="s">
        <v>3137</v>
      </c>
    </row>
    <row r="1170" spans="1:4" ht="15.75">
      <c r="A1170" s="6" t="s">
        <v>3138</v>
      </c>
      <c r="B1170" t="s">
        <v>9</v>
      </c>
      <c r="C1170" s="6" t="s">
        <v>129</v>
      </c>
      <c r="D1170" t="s">
        <v>3139</v>
      </c>
    </row>
    <row r="1171" spans="1:4" ht="15.75">
      <c r="A1171" s="6" t="s">
        <v>3140</v>
      </c>
      <c r="B1171" t="s">
        <v>9</v>
      </c>
      <c r="C1171" s="6" t="s">
        <v>3141</v>
      </c>
      <c r="D1171" t="s">
        <v>3142</v>
      </c>
    </row>
    <row r="1172" spans="1:4" ht="15.75">
      <c r="A1172" s="6" t="s">
        <v>3143</v>
      </c>
      <c r="B1172" t="s">
        <v>1369</v>
      </c>
      <c r="C1172" s="6" t="s">
        <v>2688</v>
      </c>
      <c r="D1172" t="s">
        <v>3144</v>
      </c>
    </row>
    <row r="1173" spans="1:4" ht="15.75">
      <c r="A1173" s="6" t="s">
        <v>3145</v>
      </c>
      <c r="B1173" t="s">
        <v>5</v>
      </c>
      <c r="C1173" s="6" t="s">
        <v>3146</v>
      </c>
      <c r="D1173" t="s">
        <v>3147</v>
      </c>
    </row>
    <row r="1174" spans="1:4" ht="15.75">
      <c r="A1174" s="6" t="s">
        <v>3148</v>
      </c>
      <c r="B1174" t="s">
        <v>9</v>
      </c>
      <c r="C1174" s="6" t="s">
        <v>3149</v>
      </c>
      <c r="D1174" t="s">
        <v>3150</v>
      </c>
    </row>
    <row r="1175" spans="1:4" ht="15.75">
      <c r="A1175" s="6" t="s">
        <v>3151</v>
      </c>
      <c r="B1175" t="s">
        <v>1369</v>
      </c>
      <c r="C1175" s="6" t="s">
        <v>3152</v>
      </c>
      <c r="D1175" t="s">
        <v>3153</v>
      </c>
    </row>
    <row r="1176" spans="1:4" ht="15.75">
      <c r="A1176" s="6" t="s">
        <v>3154</v>
      </c>
      <c r="B1176" t="s">
        <v>9</v>
      </c>
      <c r="C1176" s="6" t="s">
        <v>3155</v>
      </c>
      <c r="D1176" t="s">
        <v>3156</v>
      </c>
    </row>
    <row r="1177" spans="1:4" ht="15.75">
      <c r="A1177" s="6" t="s">
        <v>3157</v>
      </c>
      <c r="B1177" t="s">
        <v>9</v>
      </c>
      <c r="C1177" s="6" t="s">
        <v>3158</v>
      </c>
      <c r="D1177" t="s">
        <v>3159</v>
      </c>
    </row>
    <row r="1178" spans="1:4" ht="15.75">
      <c r="A1178" s="6" t="s">
        <v>3160</v>
      </c>
      <c r="B1178" t="s">
        <v>9</v>
      </c>
      <c r="C1178" s="6" t="s">
        <v>3161</v>
      </c>
      <c r="D1178" t="s">
        <v>3162</v>
      </c>
    </row>
    <row r="1179" spans="1:4" ht="15.75">
      <c r="A1179" s="6" t="s">
        <v>3163</v>
      </c>
      <c r="B1179" t="s">
        <v>5</v>
      </c>
      <c r="C1179" s="6" t="s">
        <v>3164</v>
      </c>
      <c r="D1179" t="s">
        <v>3165</v>
      </c>
    </row>
    <row r="1180" spans="1:4" ht="15.75">
      <c r="A1180" s="6" t="s">
        <v>3166</v>
      </c>
      <c r="B1180" t="s">
        <v>9</v>
      </c>
      <c r="C1180" s="6" t="s">
        <v>3167</v>
      </c>
      <c r="D1180" t="s">
        <v>213</v>
      </c>
    </row>
    <row r="1181" spans="1:4" ht="15.75">
      <c r="A1181" s="6" t="s">
        <v>3168</v>
      </c>
      <c r="B1181" t="s">
        <v>5</v>
      </c>
      <c r="C1181" s="6" t="s">
        <v>3169</v>
      </c>
      <c r="D1181" t="s">
        <v>548</v>
      </c>
    </row>
    <row r="1182" spans="1:4" ht="15.75">
      <c r="A1182" s="6" t="s">
        <v>3170</v>
      </c>
      <c r="B1182" t="s">
        <v>9</v>
      </c>
      <c r="C1182" s="6" t="s">
        <v>3171</v>
      </c>
      <c r="D1182" t="s">
        <v>83</v>
      </c>
    </row>
    <row r="1183" spans="1:4" ht="15.75">
      <c r="A1183" s="6" t="s">
        <v>3172</v>
      </c>
      <c r="B1183" t="s">
        <v>5</v>
      </c>
      <c r="C1183" s="6" t="s">
        <v>126</v>
      </c>
      <c r="D1183" t="s">
        <v>3173</v>
      </c>
    </row>
    <row r="1184" spans="1:4" ht="15.75">
      <c r="A1184" s="6" t="s">
        <v>3174</v>
      </c>
      <c r="B1184" t="s">
        <v>5</v>
      </c>
      <c r="C1184" s="6" t="s">
        <v>3175</v>
      </c>
      <c r="D1184" t="s">
        <v>3176</v>
      </c>
    </row>
    <row r="1185" spans="1:4" ht="15.75">
      <c r="A1185" s="6" t="s">
        <v>3177</v>
      </c>
      <c r="B1185" t="s">
        <v>1369</v>
      </c>
      <c r="C1185" s="6" t="s">
        <v>3178</v>
      </c>
      <c r="D1185" t="s">
        <v>3179</v>
      </c>
    </row>
    <row r="1186" spans="1:4" ht="15.75">
      <c r="A1186" s="6" t="s">
        <v>3180</v>
      </c>
      <c r="B1186" t="s">
        <v>9</v>
      </c>
      <c r="C1186" s="6" t="s">
        <v>3181</v>
      </c>
      <c r="D1186" t="s">
        <v>3182</v>
      </c>
    </row>
    <row r="1187" spans="1:4" ht="15.75">
      <c r="A1187" s="6" t="s">
        <v>3183</v>
      </c>
      <c r="B1187" t="s">
        <v>5</v>
      </c>
      <c r="C1187" s="6" t="s">
        <v>3184</v>
      </c>
      <c r="D1187" t="s">
        <v>74</v>
      </c>
    </row>
    <row r="1188" spans="1:4" ht="15.75">
      <c r="A1188" s="6" t="s">
        <v>3185</v>
      </c>
      <c r="B1188" t="s">
        <v>5</v>
      </c>
      <c r="C1188" s="6" t="s">
        <v>3186</v>
      </c>
      <c r="D1188" t="s">
        <v>3187</v>
      </c>
    </row>
    <row r="1189" spans="1:4" ht="15.75">
      <c r="A1189" s="6" t="s">
        <v>3188</v>
      </c>
      <c r="B1189" t="s">
        <v>9</v>
      </c>
      <c r="C1189" s="6" t="s">
        <v>796</v>
      </c>
      <c r="D1189" t="s">
        <v>3189</v>
      </c>
    </row>
    <row r="1190" spans="1:4" ht="15.75">
      <c r="A1190" s="6" t="s">
        <v>3190</v>
      </c>
      <c r="B1190" t="s">
        <v>9</v>
      </c>
      <c r="C1190" s="6" t="s">
        <v>3191</v>
      </c>
      <c r="D1190" t="s">
        <v>3192</v>
      </c>
    </row>
    <row r="1191" spans="1:4" ht="15.75">
      <c r="A1191" s="6" t="s">
        <v>3193</v>
      </c>
      <c r="B1191" t="s">
        <v>9</v>
      </c>
      <c r="C1191" s="6" t="s">
        <v>3194</v>
      </c>
      <c r="D1191" t="s">
        <v>3195</v>
      </c>
    </row>
    <row r="1192" spans="1:4" ht="15.75">
      <c r="A1192" s="6" t="s">
        <v>3196</v>
      </c>
      <c r="B1192" t="s">
        <v>9</v>
      </c>
      <c r="C1192" s="6" t="s">
        <v>3197</v>
      </c>
      <c r="D1192" t="s">
        <v>3198</v>
      </c>
    </row>
    <row r="1193" spans="1:4" ht="15.75">
      <c r="A1193" s="6" t="s">
        <v>3199</v>
      </c>
      <c r="B1193" t="s">
        <v>9</v>
      </c>
      <c r="C1193" s="6" t="s">
        <v>3200</v>
      </c>
      <c r="D1193" t="s">
        <v>708</v>
      </c>
    </row>
    <row r="1194" spans="1:4" ht="15.75">
      <c r="A1194" s="6" t="s">
        <v>3201</v>
      </c>
      <c r="B1194" t="s">
        <v>5</v>
      </c>
      <c r="C1194" s="6" t="s">
        <v>3202</v>
      </c>
      <c r="D1194" t="s">
        <v>992</v>
      </c>
    </row>
    <row r="1195" spans="1:4" ht="15.75">
      <c r="A1195" s="6" t="s">
        <v>3203</v>
      </c>
      <c r="B1195" t="s">
        <v>5</v>
      </c>
      <c r="C1195" s="6" t="s">
        <v>3204</v>
      </c>
      <c r="D1195" t="s">
        <v>325</v>
      </c>
    </row>
    <row r="1196" spans="1:4" ht="15.75">
      <c r="A1196" s="6" t="s">
        <v>3205</v>
      </c>
      <c r="B1196" t="s">
        <v>5</v>
      </c>
      <c r="C1196" s="6" t="s">
        <v>3206</v>
      </c>
      <c r="D1196" t="s">
        <v>3207</v>
      </c>
    </row>
    <row r="1197" spans="1:4" ht="15.75">
      <c r="A1197" s="6" t="s">
        <v>3208</v>
      </c>
      <c r="B1197" t="s">
        <v>5</v>
      </c>
      <c r="C1197" s="6" t="s">
        <v>3209</v>
      </c>
      <c r="D1197" t="s">
        <v>3210</v>
      </c>
    </row>
    <row r="1198" spans="1:4" ht="15.75">
      <c r="A1198" s="6" t="s">
        <v>3211</v>
      </c>
      <c r="B1198" t="s">
        <v>5</v>
      </c>
      <c r="C1198" s="6" t="s">
        <v>3212</v>
      </c>
      <c r="D1198" t="s">
        <v>3213</v>
      </c>
    </row>
    <row r="1199" spans="1:4" ht="15.75">
      <c r="A1199" s="6" t="s">
        <v>3214</v>
      </c>
      <c r="B1199" t="s">
        <v>9</v>
      </c>
      <c r="C1199" s="6" t="s">
        <v>3215</v>
      </c>
      <c r="D1199" t="s">
        <v>2773</v>
      </c>
    </row>
    <row r="1200" spans="1:4" ht="15.75">
      <c r="A1200" s="6" t="s">
        <v>3216</v>
      </c>
      <c r="B1200" t="s">
        <v>9</v>
      </c>
      <c r="C1200" s="6" t="s">
        <v>3217</v>
      </c>
      <c r="D1200" t="s">
        <v>3218</v>
      </c>
    </row>
    <row r="1201" spans="1:4" ht="15.75">
      <c r="A1201" s="6" t="s">
        <v>3219</v>
      </c>
      <c r="B1201" t="s">
        <v>1369</v>
      </c>
      <c r="C1201" s="6" t="s">
        <v>3220</v>
      </c>
      <c r="D1201" t="s">
        <v>2534</v>
      </c>
    </row>
    <row r="1202" spans="1:4" ht="15.75">
      <c r="A1202" s="6" t="s">
        <v>3221</v>
      </c>
      <c r="B1202" t="s">
        <v>9</v>
      </c>
      <c r="C1202" s="6" t="s">
        <v>2294</v>
      </c>
      <c r="D1202" t="s">
        <v>152</v>
      </c>
    </row>
    <row r="1203" spans="1:4" ht="15.75">
      <c r="A1203" s="6" t="s">
        <v>3222</v>
      </c>
      <c r="B1203" t="s">
        <v>1369</v>
      </c>
      <c r="C1203" s="6" t="s">
        <v>3223</v>
      </c>
      <c r="D1203" t="s">
        <v>3224</v>
      </c>
    </row>
    <row r="1204" spans="1:4" ht="15.75">
      <c r="A1204" s="6" t="s">
        <v>3225</v>
      </c>
      <c r="B1204" t="s">
        <v>9</v>
      </c>
      <c r="C1204" s="6" t="s">
        <v>3226</v>
      </c>
      <c r="D1204" t="s">
        <v>3227</v>
      </c>
    </row>
    <row r="1205" spans="1:4" ht="15.75">
      <c r="A1205" s="6" t="s">
        <v>3228</v>
      </c>
      <c r="B1205" t="s">
        <v>9</v>
      </c>
      <c r="C1205" s="6" t="s">
        <v>3229</v>
      </c>
      <c r="D1205" t="s">
        <v>984</v>
      </c>
    </row>
    <row r="1206" spans="1:4" ht="15.75">
      <c r="A1206" s="6" t="s">
        <v>3230</v>
      </c>
      <c r="B1206" t="s">
        <v>1369</v>
      </c>
      <c r="C1206" s="6" t="s">
        <v>3231</v>
      </c>
      <c r="D1206" t="s">
        <v>3232</v>
      </c>
    </row>
    <row r="1207" spans="1:4" ht="15.75">
      <c r="A1207" s="6" t="s">
        <v>3233</v>
      </c>
      <c r="B1207" t="s">
        <v>9</v>
      </c>
      <c r="C1207" s="6" t="s">
        <v>3234</v>
      </c>
      <c r="D1207" t="s">
        <v>3235</v>
      </c>
    </row>
    <row r="1208" spans="1:4" ht="15.75">
      <c r="A1208" s="6" t="s">
        <v>3236</v>
      </c>
      <c r="B1208" t="s">
        <v>1369</v>
      </c>
      <c r="C1208" s="6" t="s">
        <v>3237</v>
      </c>
      <c r="D1208" t="s">
        <v>3238</v>
      </c>
    </row>
    <row r="1209" spans="1:4" ht="15.75">
      <c r="A1209" s="6" t="s">
        <v>3239</v>
      </c>
      <c r="B1209" t="s">
        <v>5</v>
      </c>
      <c r="C1209" s="6" t="s">
        <v>1575</v>
      </c>
      <c r="D1209" t="s">
        <v>3240</v>
      </c>
    </row>
    <row r="1210" spans="1:4" ht="15.75">
      <c r="A1210" s="6" t="s">
        <v>3241</v>
      </c>
      <c r="B1210" t="s">
        <v>9</v>
      </c>
      <c r="C1210" s="6" t="s">
        <v>3242</v>
      </c>
      <c r="D1210" t="s">
        <v>3243</v>
      </c>
    </row>
    <row r="1211" spans="1:4" ht="15.75">
      <c r="A1211" s="6" t="s">
        <v>3244</v>
      </c>
      <c r="B1211" t="s">
        <v>9</v>
      </c>
      <c r="C1211" s="6" t="s">
        <v>1744</v>
      </c>
      <c r="D1211" t="s">
        <v>462</v>
      </c>
    </row>
    <row r="1212" spans="1:4" ht="15.75">
      <c r="A1212" s="6" t="s">
        <v>3245</v>
      </c>
      <c r="B1212" t="s">
        <v>9</v>
      </c>
      <c r="C1212" s="6" t="s">
        <v>3246</v>
      </c>
      <c r="D1212" t="s">
        <v>3247</v>
      </c>
    </row>
    <row r="1213" spans="1:4" ht="15.75">
      <c r="A1213" s="6" t="s">
        <v>3248</v>
      </c>
      <c r="B1213" t="s">
        <v>9</v>
      </c>
      <c r="C1213" s="6" t="s">
        <v>3249</v>
      </c>
      <c r="D1213" t="s">
        <v>459</v>
      </c>
    </row>
    <row r="1214" spans="1:4" ht="15.75">
      <c r="A1214" s="6" t="s">
        <v>3250</v>
      </c>
      <c r="B1214" t="s">
        <v>1369</v>
      </c>
      <c r="C1214" s="6" t="s">
        <v>3251</v>
      </c>
      <c r="D1214" t="s">
        <v>1204</v>
      </c>
    </row>
    <row r="1215" spans="1:4" ht="15.75">
      <c r="A1215" s="6" t="s">
        <v>3252</v>
      </c>
      <c r="B1215" t="s">
        <v>5</v>
      </c>
      <c r="C1215" s="6" t="s">
        <v>3253</v>
      </c>
      <c r="D1215" t="s">
        <v>1924</v>
      </c>
    </row>
    <row r="1216" spans="1:4" ht="15.75">
      <c r="A1216" s="6" t="s">
        <v>3254</v>
      </c>
      <c r="B1216" t="s">
        <v>9</v>
      </c>
      <c r="C1216" s="6" t="s">
        <v>3255</v>
      </c>
      <c r="D1216" t="s">
        <v>3256</v>
      </c>
    </row>
    <row r="1217" spans="1:4" ht="15.75">
      <c r="A1217" s="6" t="s">
        <v>3257</v>
      </c>
      <c r="B1217" t="s">
        <v>5</v>
      </c>
      <c r="C1217" s="6" t="s">
        <v>3258</v>
      </c>
      <c r="D1217" t="s">
        <v>3259</v>
      </c>
    </row>
    <row r="1218" spans="1:4" ht="15.75">
      <c r="A1218" s="6" t="s">
        <v>3260</v>
      </c>
      <c r="B1218" t="s">
        <v>5</v>
      </c>
      <c r="C1218" s="6" t="s">
        <v>2070</v>
      </c>
      <c r="D1218" t="s">
        <v>1909</v>
      </c>
    </row>
    <row r="1219" spans="1:4" ht="15.75">
      <c r="A1219" s="6" t="s">
        <v>3261</v>
      </c>
      <c r="B1219" t="s">
        <v>9</v>
      </c>
      <c r="C1219" s="6" t="s">
        <v>3262</v>
      </c>
      <c r="D1219" t="s">
        <v>3263</v>
      </c>
    </row>
    <row r="1220" spans="1:4" ht="15.75">
      <c r="A1220" s="6" t="s">
        <v>3264</v>
      </c>
      <c r="B1220" t="s">
        <v>9</v>
      </c>
      <c r="C1220" s="6" t="s">
        <v>3265</v>
      </c>
      <c r="D1220" t="s">
        <v>29</v>
      </c>
    </row>
    <row r="1221" spans="1:4" ht="15.75">
      <c r="A1221" s="6" t="s">
        <v>3266</v>
      </c>
      <c r="B1221" t="s">
        <v>9</v>
      </c>
      <c r="C1221" s="6" t="s">
        <v>3267</v>
      </c>
      <c r="D1221" t="s">
        <v>3268</v>
      </c>
    </row>
    <row r="1222" spans="1:4" ht="15.75">
      <c r="A1222" s="6" t="s">
        <v>3269</v>
      </c>
      <c r="B1222" t="s">
        <v>9</v>
      </c>
      <c r="C1222" s="6" t="s">
        <v>3270</v>
      </c>
      <c r="D1222" t="s">
        <v>3271</v>
      </c>
    </row>
    <row r="1223" spans="1:4" ht="15.75">
      <c r="A1223" s="6" t="s">
        <v>3272</v>
      </c>
      <c r="B1223" t="s">
        <v>5</v>
      </c>
      <c r="C1223" s="6" t="s">
        <v>3273</v>
      </c>
      <c r="D1223" t="s">
        <v>1678</v>
      </c>
    </row>
    <row r="1224" spans="1:4" ht="15.75">
      <c r="A1224" s="6" t="s">
        <v>3274</v>
      </c>
      <c r="B1224" t="s">
        <v>5</v>
      </c>
      <c r="C1224" s="6" t="s">
        <v>3275</v>
      </c>
      <c r="D1224" t="s">
        <v>3276</v>
      </c>
    </row>
    <row r="1225" spans="1:4" ht="15.75">
      <c r="A1225" s="6" t="s">
        <v>3277</v>
      </c>
      <c r="B1225" t="s">
        <v>9</v>
      </c>
      <c r="C1225" s="6" t="s">
        <v>876</v>
      </c>
      <c r="D1225" t="s">
        <v>3278</v>
      </c>
    </row>
    <row r="1226" spans="1:4" ht="15.75">
      <c r="A1226" s="6" t="s">
        <v>3279</v>
      </c>
      <c r="B1226" t="s">
        <v>5</v>
      </c>
      <c r="C1226" s="6" t="s">
        <v>157</v>
      </c>
      <c r="D1226" t="s">
        <v>3280</v>
      </c>
    </row>
    <row r="1227" spans="1:4" ht="15.75">
      <c r="A1227" s="6" t="s">
        <v>3281</v>
      </c>
      <c r="B1227" t="s">
        <v>9</v>
      </c>
      <c r="C1227" s="6" t="s">
        <v>3282</v>
      </c>
      <c r="D1227" t="s">
        <v>3283</v>
      </c>
    </row>
    <row r="1228" spans="1:4" ht="15.75">
      <c r="A1228" s="6" t="s">
        <v>3284</v>
      </c>
      <c r="B1228" t="s">
        <v>5</v>
      </c>
      <c r="C1228" s="6" t="s">
        <v>3285</v>
      </c>
      <c r="D1228" t="s">
        <v>3286</v>
      </c>
    </row>
    <row r="1229" spans="1:4" ht="15.75">
      <c r="A1229" s="6" t="s">
        <v>3287</v>
      </c>
      <c r="B1229" t="s">
        <v>9</v>
      </c>
      <c r="C1229" s="6" t="s">
        <v>3288</v>
      </c>
      <c r="D1229" t="s">
        <v>3289</v>
      </c>
    </row>
    <row r="1230" spans="1:4" ht="15.75">
      <c r="A1230" s="6" t="s">
        <v>3290</v>
      </c>
      <c r="B1230" t="s">
        <v>9</v>
      </c>
      <c r="C1230" s="6" t="s">
        <v>3291</v>
      </c>
      <c r="D1230" t="s">
        <v>708</v>
      </c>
    </row>
    <row r="1231" spans="1:4" ht="15.75">
      <c r="A1231" s="6" t="s">
        <v>3292</v>
      </c>
      <c r="B1231" t="s">
        <v>5</v>
      </c>
      <c r="C1231" s="6" t="s">
        <v>3293</v>
      </c>
      <c r="D1231" t="s">
        <v>3294</v>
      </c>
    </row>
    <row r="1232" spans="1:4" ht="15.75">
      <c r="A1232" s="6" t="s">
        <v>3295</v>
      </c>
      <c r="B1232" t="s">
        <v>5</v>
      </c>
      <c r="C1232" s="6" t="s">
        <v>3296</v>
      </c>
      <c r="D1232" t="s">
        <v>3297</v>
      </c>
    </row>
    <row r="1233" spans="1:4" ht="15.75">
      <c r="A1233" s="6" t="s">
        <v>3298</v>
      </c>
      <c r="B1233" t="s">
        <v>5</v>
      </c>
      <c r="C1233" s="6" t="s">
        <v>3299</v>
      </c>
      <c r="D1233" t="s">
        <v>3300</v>
      </c>
    </row>
    <row r="1234" spans="1:4" ht="15.75">
      <c r="A1234" s="6" t="s">
        <v>3301</v>
      </c>
      <c r="B1234" t="s">
        <v>9</v>
      </c>
      <c r="C1234" s="6" t="s">
        <v>3302</v>
      </c>
      <c r="D1234" t="s">
        <v>3303</v>
      </c>
    </row>
    <row r="1235" spans="1:4" ht="15.75">
      <c r="A1235" s="6" t="s">
        <v>3304</v>
      </c>
      <c r="B1235" t="s">
        <v>9</v>
      </c>
      <c r="C1235" s="6" t="s">
        <v>2755</v>
      </c>
      <c r="D1235" t="s">
        <v>3305</v>
      </c>
    </row>
    <row r="1236" spans="1:4" ht="15.75">
      <c r="A1236" s="6" t="s">
        <v>3306</v>
      </c>
      <c r="B1236" t="s">
        <v>1369</v>
      </c>
      <c r="C1236" s="6" t="s">
        <v>3307</v>
      </c>
      <c r="D1236" t="s">
        <v>2987</v>
      </c>
    </row>
    <row r="1237" spans="1:4" ht="15.75">
      <c r="A1237" s="6" t="s">
        <v>3308</v>
      </c>
      <c r="B1237" t="s">
        <v>1369</v>
      </c>
      <c r="C1237" s="6" t="s">
        <v>3309</v>
      </c>
      <c r="D1237" t="s">
        <v>3310</v>
      </c>
    </row>
    <row r="1238" spans="1:4" ht="15.75">
      <c r="A1238" s="6" t="s">
        <v>3311</v>
      </c>
      <c r="B1238" t="s">
        <v>5</v>
      </c>
      <c r="C1238" s="6" t="s">
        <v>3312</v>
      </c>
      <c r="D1238" t="s">
        <v>3313</v>
      </c>
    </row>
    <row r="1239" spans="1:4" ht="15.75">
      <c r="A1239" s="6" t="s">
        <v>3314</v>
      </c>
      <c r="B1239" t="s">
        <v>9</v>
      </c>
      <c r="C1239" s="6" t="s">
        <v>3315</v>
      </c>
      <c r="D1239" t="s">
        <v>459</v>
      </c>
    </row>
    <row r="1240" spans="1:4" ht="15.75">
      <c r="A1240" s="6" t="s">
        <v>3316</v>
      </c>
      <c r="B1240" t="s">
        <v>9</v>
      </c>
      <c r="C1240" s="6" t="s">
        <v>3317</v>
      </c>
      <c r="D1240" t="s">
        <v>3318</v>
      </c>
    </row>
    <row r="1241" spans="1:4" ht="15.75">
      <c r="A1241" s="6" t="s">
        <v>3319</v>
      </c>
      <c r="B1241" t="s">
        <v>5</v>
      </c>
      <c r="C1241" s="6" t="s">
        <v>3320</v>
      </c>
      <c r="D1241" t="s">
        <v>3321</v>
      </c>
    </row>
    <row r="1242" spans="1:4" ht="15.75">
      <c r="A1242" s="6" t="s">
        <v>3322</v>
      </c>
      <c r="B1242" t="s">
        <v>9</v>
      </c>
      <c r="C1242" s="6" t="s">
        <v>3323</v>
      </c>
      <c r="D1242" t="s">
        <v>3324</v>
      </c>
    </row>
    <row r="1243" spans="1:4" ht="15.75">
      <c r="A1243" s="6" t="s">
        <v>3325</v>
      </c>
      <c r="B1243" t="s">
        <v>1369</v>
      </c>
      <c r="C1243" s="6" t="s">
        <v>2489</v>
      </c>
      <c r="D1243" t="s">
        <v>3326</v>
      </c>
    </row>
    <row r="1244" spans="1:4" ht="15.75">
      <c r="A1244" s="6" t="s">
        <v>3327</v>
      </c>
      <c r="B1244" t="s">
        <v>9</v>
      </c>
      <c r="C1244" s="6" t="s">
        <v>3328</v>
      </c>
      <c r="D1244" t="s">
        <v>3329</v>
      </c>
    </row>
    <row r="1245" spans="1:4" ht="15.75">
      <c r="A1245" s="6" t="s">
        <v>3330</v>
      </c>
      <c r="B1245" t="s">
        <v>5</v>
      </c>
      <c r="C1245" s="6" t="s">
        <v>3331</v>
      </c>
      <c r="D1245" t="s">
        <v>2883</v>
      </c>
    </row>
    <row r="1246" spans="1:4" ht="15.75">
      <c r="A1246" s="6" t="s">
        <v>3332</v>
      </c>
      <c r="B1246" t="s">
        <v>5</v>
      </c>
      <c r="C1246" s="6" t="s">
        <v>3226</v>
      </c>
      <c r="D1246" t="s">
        <v>3333</v>
      </c>
    </row>
    <row r="1247" spans="1:4" ht="15.75">
      <c r="A1247" s="6" t="s">
        <v>3334</v>
      </c>
      <c r="B1247" t="s">
        <v>9</v>
      </c>
      <c r="C1247" s="6" t="s">
        <v>3335</v>
      </c>
      <c r="D1247" t="s">
        <v>3336</v>
      </c>
    </row>
    <row r="1248" spans="1:4" ht="15.75">
      <c r="A1248" s="6" t="s">
        <v>3337</v>
      </c>
      <c r="B1248" t="s">
        <v>9</v>
      </c>
      <c r="C1248" s="6" t="s">
        <v>3338</v>
      </c>
      <c r="D1248" t="s">
        <v>3339</v>
      </c>
    </row>
    <row r="1249" spans="1:4" ht="15.75">
      <c r="A1249" s="6" t="s">
        <v>3340</v>
      </c>
      <c r="B1249" t="s">
        <v>9</v>
      </c>
      <c r="C1249" s="6" t="s">
        <v>3341</v>
      </c>
      <c r="D1249" t="s">
        <v>1141</v>
      </c>
    </row>
    <row r="1250" spans="1:4" ht="15.75">
      <c r="A1250" s="6" t="s">
        <v>3342</v>
      </c>
      <c r="B1250" t="s">
        <v>9</v>
      </c>
      <c r="C1250" s="6" t="s">
        <v>3343</v>
      </c>
      <c r="D1250" t="s">
        <v>431</v>
      </c>
    </row>
    <row r="1251" spans="1:4" ht="15.75">
      <c r="A1251" s="6" t="s">
        <v>3344</v>
      </c>
      <c r="B1251" t="s">
        <v>5</v>
      </c>
      <c r="C1251" s="6" t="s">
        <v>3345</v>
      </c>
      <c r="D1251" t="s">
        <v>3346</v>
      </c>
    </row>
    <row r="1252" spans="1:4" ht="15.75">
      <c r="A1252" s="6" t="s">
        <v>3347</v>
      </c>
      <c r="B1252" t="s">
        <v>9</v>
      </c>
      <c r="C1252" s="6" t="s">
        <v>3348</v>
      </c>
      <c r="D1252" t="s">
        <v>3349</v>
      </c>
    </row>
    <row r="1253" spans="1:4" ht="15.75">
      <c r="A1253" s="6" t="s">
        <v>3350</v>
      </c>
      <c r="B1253" t="s">
        <v>9</v>
      </c>
      <c r="C1253" s="6" t="s">
        <v>3351</v>
      </c>
      <c r="D1253" t="s">
        <v>1727</v>
      </c>
    </row>
    <row r="1254" spans="1:4" ht="15.75">
      <c r="A1254" s="6" t="s">
        <v>3352</v>
      </c>
      <c r="B1254" t="s">
        <v>5</v>
      </c>
      <c r="C1254" s="6" t="s">
        <v>3353</v>
      </c>
      <c r="D1254" t="s">
        <v>3354</v>
      </c>
    </row>
    <row r="1255" spans="1:4" ht="15.75">
      <c r="A1255" s="6" t="s">
        <v>3355</v>
      </c>
      <c r="B1255" t="s">
        <v>1369</v>
      </c>
      <c r="C1255" s="6" t="s">
        <v>3356</v>
      </c>
      <c r="D1255" t="s">
        <v>241</v>
      </c>
    </row>
    <row r="1256" spans="1:4" ht="15.75">
      <c r="A1256" s="6" t="s">
        <v>3357</v>
      </c>
      <c r="B1256" t="s">
        <v>5</v>
      </c>
      <c r="C1256" s="6" t="s">
        <v>3358</v>
      </c>
      <c r="D1256" t="s">
        <v>3359</v>
      </c>
    </row>
    <row r="1257" spans="1:4" ht="15.75">
      <c r="A1257" s="6" t="s">
        <v>3360</v>
      </c>
      <c r="B1257" t="s">
        <v>5</v>
      </c>
      <c r="C1257" s="6" t="s">
        <v>3361</v>
      </c>
      <c r="D1257" t="s">
        <v>3362</v>
      </c>
    </row>
    <row r="1258" spans="1:4" ht="15.75">
      <c r="A1258" s="6" t="s">
        <v>3363</v>
      </c>
      <c r="B1258" t="s">
        <v>9</v>
      </c>
      <c r="C1258" s="6" t="s">
        <v>3364</v>
      </c>
      <c r="D1258" t="s">
        <v>456</v>
      </c>
    </row>
    <row r="1259" spans="1:4" ht="15.75">
      <c r="A1259" s="6" t="s">
        <v>3365</v>
      </c>
      <c r="B1259" t="s">
        <v>5</v>
      </c>
      <c r="C1259" s="6" t="s">
        <v>3366</v>
      </c>
      <c r="D1259" t="s">
        <v>3367</v>
      </c>
    </row>
    <row r="1260" spans="1:4" ht="15.75">
      <c r="A1260" s="6" t="s">
        <v>3368</v>
      </c>
      <c r="B1260" t="s">
        <v>9</v>
      </c>
      <c r="C1260" s="6" t="s">
        <v>3369</v>
      </c>
      <c r="D1260" t="s">
        <v>3370</v>
      </c>
    </row>
    <row r="1261" spans="1:4" ht="15.75">
      <c r="A1261" s="6" t="s">
        <v>3371</v>
      </c>
      <c r="B1261" t="s">
        <v>9</v>
      </c>
      <c r="C1261" s="6" t="s">
        <v>2705</v>
      </c>
      <c r="D1261" t="s">
        <v>3372</v>
      </c>
    </row>
    <row r="1262" spans="1:4" ht="15.75">
      <c r="A1262" s="6" t="s">
        <v>3373</v>
      </c>
      <c r="B1262" t="s">
        <v>9</v>
      </c>
      <c r="C1262" s="6" t="s">
        <v>3374</v>
      </c>
      <c r="D1262" t="s">
        <v>1133</v>
      </c>
    </row>
    <row r="1263" spans="1:4" ht="15.75">
      <c r="A1263" s="6" t="s">
        <v>3375</v>
      </c>
      <c r="B1263" t="s">
        <v>5</v>
      </c>
      <c r="C1263" s="6" t="s">
        <v>3376</v>
      </c>
      <c r="D1263" t="s">
        <v>3377</v>
      </c>
    </row>
    <row r="1264" spans="1:4" ht="15.75">
      <c r="A1264" s="6" t="s">
        <v>3378</v>
      </c>
      <c r="B1264" t="s">
        <v>5</v>
      </c>
      <c r="C1264" s="6" t="s">
        <v>3379</v>
      </c>
      <c r="D1264" t="s">
        <v>3380</v>
      </c>
    </row>
    <row r="1265" spans="1:4" ht="15.75">
      <c r="A1265" s="6" t="s">
        <v>3381</v>
      </c>
      <c r="B1265" t="s">
        <v>9</v>
      </c>
      <c r="C1265" s="6" t="s">
        <v>3382</v>
      </c>
      <c r="D1265" t="s">
        <v>3383</v>
      </c>
    </row>
    <row r="1266" spans="1:4" ht="15.75">
      <c r="A1266" s="6" t="s">
        <v>3384</v>
      </c>
      <c r="B1266" t="s">
        <v>9</v>
      </c>
      <c r="C1266" s="6" t="s">
        <v>3385</v>
      </c>
      <c r="D1266" t="s">
        <v>3386</v>
      </c>
    </row>
    <row r="1267" spans="1:4" ht="15.75">
      <c r="A1267" s="6" t="s">
        <v>3387</v>
      </c>
      <c r="B1267" t="s">
        <v>9</v>
      </c>
      <c r="C1267" s="6" t="s">
        <v>3388</v>
      </c>
      <c r="D1267" t="s">
        <v>603</v>
      </c>
    </row>
    <row r="1268" spans="1:4" ht="15.75">
      <c r="A1268" s="6" t="s">
        <v>3389</v>
      </c>
      <c r="B1268" t="s">
        <v>9</v>
      </c>
      <c r="C1268" s="6" t="s">
        <v>3390</v>
      </c>
      <c r="D1268" t="s">
        <v>3391</v>
      </c>
    </row>
    <row r="1269" spans="1:4" ht="15.75">
      <c r="A1269" s="6" t="s">
        <v>3392</v>
      </c>
      <c r="B1269" t="s">
        <v>5</v>
      </c>
      <c r="C1269" s="6" t="s">
        <v>3393</v>
      </c>
      <c r="D1269" t="s">
        <v>3394</v>
      </c>
    </row>
    <row r="1270" spans="1:4" ht="15.75">
      <c r="A1270" s="6" t="s">
        <v>3395</v>
      </c>
      <c r="B1270" t="s">
        <v>5</v>
      </c>
      <c r="C1270" s="6" t="s">
        <v>3396</v>
      </c>
      <c r="D1270" t="s">
        <v>3377</v>
      </c>
    </row>
    <row r="1271" spans="1:4" ht="15.75">
      <c r="A1271" s="6" t="s">
        <v>3397</v>
      </c>
      <c r="B1271" t="s">
        <v>5</v>
      </c>
      <c r="C1271" s="6" t="s">
        <v>557</v>
      </c>
      <c r="D1271" t="s">
        <v>3398</v>
      </c>
    </row>
    <row r="1272" spans="1:4" ht="15.75">
      <c r="A1272" s="6" t="s">
        <v>3399</v>
      </c>
      <c r="B1272" t="s">
        <v>9</v>
      </c>
      <c r="C1272" s="6" t="s">
        <v>427</v>
      </c>
      <c r="D1272" t="s">
        <v>3400</v>
      </c>
    </row>
    <row r="1273" spans="1:4" ht="15.75">
      <c r="A1273" s="6" t="s">
        <v>3401</v>
      </c>
      <c r="B1273" t="s">
        <v>9</v>
      </c>
      <c r="C1273" s="6" t="s">
        <v>3402</v>
      </c>
      <c r="D1273" t="s">
        <v>3403</v>
      </c>
    </row>
    <row r="1274" spans="1:4" ht="15.75">
      <c r="A1274" s="6" t="s">
        <v>3404</v>
      </c>
      <c r="B1274" t="s">
        <v>9</v>
      </c>
      <c r="C1274" s="6" t="s">
        <v>3405</v>
      </c>
      <c r="D1274" t="s">
        <v>3406</v>
      </c>
    </row>
    <row r="1275" spans="1:4" ht="15.75">
      <c r="A1275" s="6" t="s">
        <v>3407</v>
      </c>
      <c r="B1275" t="s">
        <v>9</v>
      </c>
      <c r="C1275" s="6" t="s">
        <v>3408</v>
      </c>
      <c r="D1275" t="s">
        <v>1588</v>
      </c>
    </row>
    <row r="1276" spans="1:4" ht="15.75">
      <c r="A1276" s="6" t="s">
        <v>3409</v>
      </c>
      <c r="B1276" t="s">
        <v>9</v>
      </c>
      <c r="C1276" s="6" t="s">
        <v>3410</v>
      </c>
      <c r="D1276" t="s">
        <v>83</v>
      </c>
    </row>
    <row r="1277" spans="1:4" ht="15.75">
      <c r="A1277" s="6" t="s">
        <v>3411</v>
      </c>
      <c r="B1277" t="s">
        <v>9</v>
      </c>
      <c r="C1277" s="6" t="s">
        <v>2654</v>
      </c>
      <c r="D1277" t="s">
        <v>3412</v>
      </c>
    </row>
    <row r="1278" spans="1:4" ht="15.75">
      <c r="A1278" s="6" t="s">
        <v>3413</v>
      </c>
      <c r="B1278" t="s">
        <v>5</v>
      </c>
      <c r="C1278" s="6" t="s">
        <v>3414</v>
      </c>
      <c r="D1278" t="s">
        <v>3415</v>
      </c>
    </row>
    <row r="1279" spans="1:4" ht="15.75">
      <c r="A1279" s="6" t="s">
        <v>3416</v>
      </c>
      <c r="B1279" t="s">
        <v>5</v>
      </c>
      <c r="C1279" s="6" t="s">
        <v>3417</v>
      </c>
      <c r="D1279" t="s">
        <v>3418</v>
      </c>
    </row>
    <row r="1280" spans="1:4" ht="15.75">
      <c r="A1280" s="6" t="s">
        <v>3419</v>
      </c>
      <c r="B1280" t="s">
        <v>5</v>
      </c>
      <c r="C1280" s="6" t="s">
        <v>3420</v>
      </c>
      <c r="D1280" t="s">
        <v>2938</v>
      </c>
    </row>
    <row r="1281" spans="1:5" ht="15.75">
      <c r="A1281" s="6" t="s">
        <v>3421</v>
      </c>
      <c r="B1281" t="s">
        <v>9</v>
      </c>
      <c r="C1281" s="6" t="s">
        <v>3422</v>
      </c>
      <c r="D1281" t="s">
        <v>3423</v>
      </c>
    </row>
    <row r="1282" spans="1:5" ht="15.75">
      <c r="A1282" s="6" t="s">
        <v>3424</v>
      </c>
      <c r="B1282" t="s">
        <v>9</v>
      </c>
      <c r="C1282" s="6" t="s">
        <v>3425</v>
      </c>
      <c r="D1282" t="s">
        <v>453</v>
      </c>
    </row>
    <row r="1283" spans="1:5" ht="15.75">
      <c r="A1283" s="6" t="s">
        <v>3426</v>
      </c>
      <c r="B1283" t="s">
        <v>5</v>
      </c>
      <c r="C1283" s="6" t="s">
        <v>3427</v>
      </c>
      <c r="D1283" t="s">
        <v>2894</v>
      </c>
    </row>
    <row r="1284" spans="1:5" ht="15.75">
      <c r="A1284" s="6" t="s">
        <v>3428</v>
      </c>
      <c r="B1284" t="s">
        <v>9</v>
      </c>
      <c r="C1284" s="6" t="s">
        <v>710</v>
      </c>
      <c r="D1284" t="s">
        <v>652</v>
      </c>
    </row>
    <row r="1285" spans="1:5" ht="15.75">
      <c r="A1285" s="6" t="s">
        <v>3429</v>
      </c>
      <c r="B1285" t="s">
        <v>5</v>
      </c>
      <c r="C1285" s="6" t="s">
        <v>3430</v>
      </c>
      <c r="D1285" t="s">
        <v>3431</v>
      </c>
    </row>
    <row r="1286" spans="1:5" ht="15.75">
      <c r="A1286" s="6" t="s">
        <v>3432</v>
      </c>
      <c r="B1286" t="s">
        <v>5</v>
      </c>
      <c r="C1286" s="6" t="s">
        <v>3433</v>
      </c>
      <c r="D1286" t="s">
        <v>3434</v>
      </c>
    </row>
    <row r="1287" spans="1:5" ht="15.75">
      <c r="A1287" s="6" t="s">
        <v>3435</v>
      </c>
      <c r="B1287" t="s">
        <v>5</v>
      </c>
      <c r="C1287" s="6" t="s">
        <v>3436</v>
      </c>
      <c r="D1287" t="s">
        <v>3437</v>
      </c>
    </row>
    <row r="1288" spans="1:5" ht="15.75">
      <c r="A1288" s="6" t="s">
        <v>3438</v>
      </c>
      <c r="B1288" t="s">
        <v>5</v>
      </c>
      <c r="C1288" s="6" t="s">
        <v>43</v>
      </c>
      <c r="D1288" t="s">
        <v>3439</v>
      </c>
    </row>
    <row r="1289" spans="1:5" ht="15.75">
      <c r="A1289" s="6" t="s">
        <v>3440</v>
      </c>
      <c r="B1289" t="s">
        <v>5</v>
      </c>
      <c r="C1289" s="6" t="s">
        <v>3441</v>
      </c>
      <c r="D1289" t="s">
        <v>558</v>
      </c>
    </row>
    <row r="1290" spans="1:5" ht="15.75">
      <c r="A1290" s="6" t="s">
        <v>3442</v>
      </c>
      <c r="B1290" t="s">
        <v>5</v>
      </c>
      <c r="C1290" s="6" t="s">
        <v>3443</v>
      </c>
      <c r="D1290" t="s">
        <v>3444</v>
      </c>
    </row>
    <row r="1291" spans="1:5" ht="15.75">
      <c r="A1291" s="6" t="s">
        <v>3445</v>
      </c>
      <c r="B1291" t="s">
        <v>5</v>
      </c>
      <c r="C1291" s="6" t="s">
        <v>3446</v>
      </c>
      <c r="D1291" t="s">
        <v>3447</v>
      </c>
    </row>
    <row r="1292" spans="1:5" ht="15.75">
      <c r="A1292" s="6" t="s">
        <v>3448</v>
      </c>
      <c r="B1292" t="s">
        <v>5</v>
      </c>
      <c r="C1292" s="6" t="s">
        <v>3449</v>
      </c>
      <c r="D1292" t="s">
        <v>175</v>
      </c>
    </row>
    <row r="1293" spans="1:5" ht="15.75">
      <c r="A1293" s="6" t="s">
        <v>3450</v>
      </c>
      <c r="B1293" t="s">
        <v>5</v>
      </c>
      <c r="C1293" s="6" t="s">
        <v>3451</v>
      </c>
      <c r="D1293" t="s">
        <v>2938</v>
      </c>
    </row>
    <row r="1294" spans="1:5" ht="15.75">
      <c r="A1294" s="6" t="s">
        <v>3452</v>
      </c>
      <c r="B1294" t="s">
        <v>5</v>
      </c>
      <c r="C1294" s="6" t="s">
        <v>3453</v>
      </c>
      <c r="D1294" t="s">
        <v>3454</v>
      </c>
    </row>
    <row r="1295" spans="1:5" ht="15.75">
      <c r="A1295" s="6" t="s">
        <v>3455</v>
      </c>
      <c r="B1295" t="s">
        <v>5</v>
      </c>
      <c r="C1295" s="6" t="s">
        <v>3456</v>
      </c>
      <c r="D1295" t="s">
        <v>3457</v>
      </c>
    </row>
    <row r="1296" spans="1:5" ht="15.75">
      <c r="A1296" s="6" t="s">
        <v>3458</v>
      </c>
      <c r="B1296" t="s">
        <v>9</v>
      </c>
      <c r="C1296" s="6" t="s">
        <v>3459</v>
      </c>
      <c r="D1296" t="s">
        <v>3460</v>
      </c>
      <c r="E1296" t="s">
        <v>3461</v>
      </c>
    </row>
    <row r="1297" spans="1:4" ht="15.75">
      <c r="A1297" s="6" t="s">
        <v>3462</v>
      </c>
      <c r="B1297" t="s">
        <v>5</v>
      </c>
      <c r="C1297" s="6" t="s">
        <v>3463</v>
      </c>
      <c r="D1297" t="s">
        <v>3464</v>
      </c>
    </row>
    <row r="1298" spans="1:4" ht="15.75">
      <c r="A1298" s="6" t="s">
        <v>3465</v>
      </c>
      <c r="B1298" t="s">
        <v>9</v>
      </c>
      <c r="C1298" s="6" t="s">
        <v>3466</v>
      </c>
      <c r="D1298" t="s">
        <v>3467</v>
      </c>
    </row>
    <row r="1299" spans="1:4" ht="15.75">
      <c r="A1299" s="6" t="s">
        <v>3468</v>
      </c>
      <c r="B1299" t="s">
        <v>1369</v>
      </c>
      <c r="C1299" s="6" t="s">
        <v>1781</v>
      </c>
      <c r="D1299" t="s">
        <v>3469</v>
      </c>
    </row>
    <row r="1300" spans="1:4" ht="15.75">
      <c r="A1300" s="6" t="s">
        <v>3470</v>
      </c>
      <c r="B1300" t="s">
        <v>5</v>
      </c>
      <c r="C1300" s="6" t="s">
        <v>2937</v>
      </c>
      <c r="D1300" t="s">
        <v>3471</v>
      </c>
    </row>
    <row r="1301" spans="1:4" ht="15.75">
      <c r="A1301" s="6" t="s">
        <v>3472</v>
      </c>
      <c r="B1301" t="s">
        <v>9</v>
      </c>
      <c r="C1301" s="6" t="s">
        <v>3473</v>
      </c>
      <c r="D1301" t="s">
        <v>124</v>
      </c>
    </row>
    <row r="1302" spans="1:4" ht="15.75">
      <c r="A1302" s="6" t="s">
        <v>3474</v>
      </c>
      <c r="B1302" t="s">
        <v>9</v>
      </c>
      <c r="C1302" s="6" t="s">
        <v>3475</v>
      </c>
      <c r="D1302" t="s">
        <v>3476</v>
      </c>
    </row>
    <row r="1303" spans="1:4" ht="15.75">
      <c r="A1303" s="6" t="s">
        <v>3477</v>
      </c>
      <c r="B1303" t="s">
        <v>9</v>
      </c>
      <c r="C1303" s="6" t="s">
        <v>3478</v>
      </c>
      <c r="D1303" t="s">
        <v>3479</v>
      </c>
    </row>
    <row r="1304" spans="1:4" ht="15.75">
      <c r="A1304" s="6" t="s">
        <v>3480</v>
      </c>
      <c r="B1304" t="s">
        <v>9</v>
      </c>
      <c r="C1304" s="6" t="s">
        <v>3481</v>
      </c>
      <c r="D1304" t="s">
        <v>3482</v>
      </c>
    </row>
    <row r="1305" spans="1:4" ht="15.75">
      <c r="A1305" s="6" t="s">
        <v>3483</v>
      </c>
      <c r="B1305" t="s">
        <v>9</v>
      </c>
      <c r="C1305" s="6" t="s">
        <v>3484</v>
      </c>
      <c r="D1305" t="s">
        <v>652</v>
      </c>
    </row>
    <row r="1306" spans="1:4" ht="15.75">
      <c r="A1306" s="6" t="s">
        <v>3485</v>
      </c>
      <c r="B1306" t="s">
        <v>9</v>
      </c>
      <c r="C1306" s="6" t="s">
        <v>3486</v>
      </c>
      <c r="D1306" t="s">
        <v>1174</v>
      </c>
    </row>
    <row r="1307" spans="1:4" ht="15.75">
      <c r="A1307" s="6" t="s">
        <v>3487</v>
      </c>
      <c r="B1307" t="s">
        <v>9</v>
      </c>
      <c r="C1307" s="6" t="s">
        <v>3488</v>
      </c>
      <c r="D1307" t="s">
        <v>3489</v>
      </c>
    </row>
    <row r="1308" spans="1:4" ht="15.75">
      <c r="A1308" s="6" t="s">
        <v>3490</v>
      </c>
      <c r="B1308" t="s">
        <v>9</v>
      </c>
      <c r="C1308" s="6" t="s">
        <v>3491</v>
      </c>
      <c r="D1308" t="s">
        <v>3492</v>
      </c>
    </row>
    <row r="1309" spans="1:4" ht="15.75">
      <c r="A1309" s="6" t="s">
        <v>3493</v>
      </c>
      <c r="B1309" t="s">
        <v>9</v>
      </c>
      <c r="C1309" s="6" t="s">
        <v>3494</v>
      </c>
      <c r="D1309" t="s">
        <v>2376</v>
      </c>
    </row>
    <row r="1310" spans="1:4" ht="15.75">
      <c r="A1310" s="6" t="s">
        <v>3495</v>
      </c>
      <c r="B1310" t="s">
        <v>9</v>
      </c>
      <c r="C1310" s="6" t="s">
        <v>932</v>
      </c>
      <c r="D1310" t="s">
        <v>1708</v>
      </c>
    </row>
    <row r="1311" spans="1:4" ht="15.75">
      <c r="A1311" s="6" t="s">
        <v>3496</v>
      </c>
      <c r="B1311" t="s">
        <v>9</v>
      </c>
      <c r="C1311" s="6" t="s">
        <v>3497</v>
      </c>
      <c r="D1311" t="s">
        <v>3498</v>
      </c>
    </row>
    <row r="1312" spans="1:4" ht="15.75">
      <c r="A1312" s="6" t="s">
        <v>3499</v>
      </c>
      <c r="B1312" t="s">
        <v>9</v>
      </c>
      <c r="C1312" s="6" t="s">
        <v>3500</v>
      </c>
      <c r="D1312" t="s">
        <v>3501</v>
      </c>
    </row>
    <row r="1313" spans="1:4" ht="15.75">
      <c r="A1313" s="6" t="s">
        <v>3502</v>
      </c>
      <c r="B1313" t="s">
        <v>9</v>
      </c>
      <c r="C1313" s="6" t="s">
        <v>3503</v>
      </c>
      <c r="D1313" t="s">
        <v>1133</v>
      </c>
    </row>
    <row r="1314" spans="1:4" ht="15.75">
      <c r="A1314" s="6" t="s">
        <v>3504</v>
      </c>
      <c r="B1314" t="s">
        <v>5</v>
      </c>
      <c r="C1314" s="6" t="s">
        <v>3505</v>
      </c>
      <c r="D1314" t="s">
        <v>3506</v>
      </c>
    </row>
    <row r="1315" spans="1:4" ht="15.75">
      <c r="A1315" s="6" t="s">
        <v>3507</v>
      </c>
      <c r="B1315" t="s">
        <v>5</v>
      </c>
      <c r="C1315" s="6" t="s">
        <v>3508</v>
      </c>
      <c r="D1315" t="s">
        <v>777</v>
      </c>
    </row>
    <row r="1316" spans="1:4" ht="15.75">
      <c r="A1316" s="6" t="s">
        <v>3509</v>
      </c>
      <c r="B1316" t="s">
        <v>9</v>
      </c>
      <c r="C1316" s="6" t="s">
        <v>3510</v>
      </c>
      <c r="D1316" t="s">
        <v>3511</v>
      </c>
    </row>
    <row r="1317" spans="1:4" ht="15.75">
      <c r="A1317" s="6" t="s">
        <v>3512</v>
      </c>
      <c r="B1317" t="s">
        <v>5</v>
      </c>
      <c r="C1317" s="6" t="s">
        <v>3513</v>
      </c>
      <c r="D1317" t="s">
        <v>1384</v>
      </c>
    </row>
    <row r="1318" spans="1:4" ht="15.75">
      <c r="A1318" s="6" t="s">
        <v>3514</v>
      </c>
      <c r="B1318" t="s">
        <v>5</v>
      </c>
      <c r="C1318" s="6" t="s">
        <v>3515</v>
      </c>
      <c r="D1318" t="s">
        <v>3516</v>
      </c>
    </row>
    <row r="1319" spans="1:4" ht="15.75">
      <c r="A1319" s="6" t="s">
        <v>3517</v>
      </c>
      <c r="B1319" t="s">
        <v>5</v>
      </c>
      <c r="C1319" s="6" t="s">
        <v>3518</v>
      </c>
      <c r="D1319" t="s">
        <v>3519</v>
      </c>
    </row>
    <row r="1320" spans="1:4" ht="15.75">
      <c r="A1320" s="6" t="s">
        <v>3520</v>
      </c>
      <c r="B1320" t="s">
        <v>9</v>
      </c>
      <c r="C1320" s="6" t="s">
        <v>3521</v>
      </c>
      <c r="D1320" t="s">
        <v>3522</v>
      </c>
    </row>
    <row r="1321" spans="1:4" ht="15.75">
      <c r="A1321" s="6" t="s">
        <v>3523</v>
      </c>
      <c r="B1321" t="s">
        <v>5</v>
      </c>
      <c r="C1321" s="6" t="s">
        <v>3524</v>
      </c>
      <c r="D1321" t="s">
        <v>17</v>
      </c>
    </row>
    <row r="1322" spans="1:4" ht="15.75">
      <c r="A1322" s="6" t="s">
        <v>3525</v>
      </c>
      <c r="B1322" t="s">
        <v>9</v>
      </c>
      <c r="C1322" s="6" t="s">
        <v>3526</v>
      </c>
      <c r="D1322" t="s">
        <v>3527</v>
      </c>
    </row>
    <row r="1323" spans="1:4" ht="15.75">
      <c r="A1323" s="6" t="s">
        <v>3528</v>
      </c>
      <c r="B1323" t="s">
        <v>5</v>
      </c>
      <c r="C1323" s="6" t="s">
        <v>3529</v>
      </c>
      <c r="D1323" t="s">
        <v>3530</v>
      </c>
    </row>
    <row r="1324" spans="1:4" ht="15.75">
      <c r="A1324" s="6" t="s">
        <v>3531</v>
      </c>
      <c r="B1324" t="s">
        <v>5</v>
      </c>
      <c r="C1324" s="6" t="s">
        <v>3532</v>
      </c>
      <c r="D1324" t="s">
        <v>3533</v>
      </c>
    </row>
    <row r="1325" spans="1:4" ht="15.75">
      <c r="A1325" s="6" t="s">
        <v>3534</v>
      </c>
      <c r="B1325" t="s">
        <v>5</v>
      </c>
      <c r="C1325" s="6" t="s">
        <v>3535</v>
      </c>
      <c r="D1325" t="s">
        <v>3536</v>
      </c>
    </row>
    <row r="1326" spans="1:4" ht="15.75">
      <c r="A1326" s="6" t="s">
        <v>3537</v>
      </c>
      <c r="B1326" t="s">
        <v>5</v>
      </c>
      <c r="C1326" s="6" t="s">
        <v>3538</v>
      </c>
      <c r="D1326" t="s">
        <v>198</v>
      </c>
    </row>
    <row r="1327" spans="1:4" ht="15.75">
      <c r="A1327" s="6" t="s">
        <v>3539</v>
      </c>
      <c r="B1327" t="s">
        <v>5</v>
      </c>
      <c r="C1327" s="6" t="s">
        <v>3540</v>
      </c>
      <c r="D1327" t="s">
        <v>3541</v>
      </c>
    </row>
    <row r="1328" spans="1:4" ht="15.75">
      <c r="A1328" s="6" t="s">
        <v>3542</v>
      </c>
      <c r="B1328" t="s">
        <v>5</v>
      </c>
      <c r="C1328" s="6" t="s">
        <v>3543</v>
      </c>
      <c r="D1328" t="s">
        <v>1374</v>
      </c>
    </row>
    <row r="1329" spans="1:4" ht="15.75">
      <c r="A1329" s="6" t="s">
        <v>3544</v>
      </c>
      <c r="B1329" t="s">
        <v>9</v>
      </c>
      <c r="C1329" s="6" t="s">
        <v>3545</v>
      </c>
      <c r="D1329" t="s">
        <v>1150</v>
      </c>
    </row>
    <row r="1330" spans="1:4" ht="15.75">
      <c r="A1330" s="6" t="s">
        <v>3546</v>
      </c>
      <c r="B1330" t="s">
        <v>1369</v>
      </c>
      <c r="C1330" s="6" t="s">
        <v>3547</v>
      </c>
      <c r="D1330" t="s">
        <v>3439</v>
      </c>
    </row>
    <row r="1331" spans="1:4" ht="15.75">
      <c r="A1331" s="6" t="s">
        <v>3548</v>
      </c>
      <c r="B1331" t="s">
        <v>9</v>
      </c>
      <c r="C1331" s="6" t="s">
        <v>3549</v>
      </c>
      <c r="D1331" t="s">
        <v>674</v>
      </c>
    </row>
    <row r="1332" spans="1:4" ht="15.75">
      <c r="A1332" s="6" t="s">
        <v>3550</v>
      </c>
      <c r="B1332" t="s">
        <v>5</v>
      </c>
      <c r="C1332" s="6" t="s">
        <v>3551</v>
      </c>
      <c r="D1332" t="s">
        <v>1396</v>
      </c>
    </row>
    <row r="1333" spans="1:4" ht="15.75">
      <c r="A1333" s="6" t="s">
        <v>3552</v>
      </c>
      <c r="B1333" t="s">
        <v>9</v>
      </c>
      <c r="C1333" s="6" t="s">
        <v>3553</v>
      </c>
      <c r="D1333" t="s">
        <v>3554</v>
      </c>
    </row>
    <row r="1334" spans="1:4" ht="15.75">
      <c r="A1334" s="6" t="s">
        <v>3555</v>
      </c>
      <c r="B1334" t="s">
        <v>1369</v>
      </c>
      <c r="C1334" s="6" t="s">
        <v>3556</v>
      </c>
      <c r="D1334" t="s">
        <v>3557</v>
      </c>
    </row>
    <row r="1335" spans="1:4" ht="15.75">
      <c r="A1335" s="6" t="s">
        <v>3558</v>
      </c>
      <c r="B1335" t="s">
        <v>9</v>
      </c>
      <c r="C1335" s="6" t="s">
        <v>3559</v>
      </c>
      <c r="D1335" t="s">
        <v>3560</v>
      </c>
    </row>
    <row r="1336" spans="1:4" ht="15.75">
      <c r="A1336" s="6" t="s">
        <v>3561</v>
      </c>
      <c r="B1336" t="s">
        <v>9</v>
      </c>
      <c r="C1336" s="6" t="s">
        <v>3562</v>
      </c>
      <c r="D1336" t="s">
        <v>3563</v>
      </c>
    </row>
    <row r="1337" spans="1:4" ht="15.75">
      <c r="A1337" s="6" t="s">
        <v>3564</v>
      </c>
      <c r="B1337" t="s">
        <v>9</v>
      </c>
      <c r="C1337" s="6" t="s">
        <v>22</v>
      </c>
      <c r="D1337" t="s">
        <v>3565</v>
      </c>
    </row>
    <row r="1338" spans="1:4" ht="15.75">
      <c r="A1338" s="6" t="s">
        <v>3566</v>
      </c>
      <c r="B1338" t="s">
        <v>9</v>
      </c>
      <c r="C1338" s="6" t="s">
        <v>3567</v>
      </c>
      <c r="D1338" t="s">
        <v>3568</v>
      </c>
    </row>
    <row r="1339" spans="1:4" ht="15.75">
      <c r="A1339" s="6" t="s">
        <v>3569</v>
      </c>
      <c r="B1339" t="s">
        <v>1369</v>
      </c>
      <c r="C1339" s="6" t="s">
        <v>203</v>
      </c>
      <c r="D1339" t="s">
        <v>1646</v>
      </c>
    </row>
    <row r="1340" spans="1:4" ht="15.75">
      <c r="A1340" s="6" t="s">
        <v>3570</v>
      </c>
      <c r="B1340" t="s">
        <v>9</v>
      </c>
      <c r="C1340" s="6" t="s">
        <v>3571</v>
      </c>
      <c r="D1340" t="s">
        <v>459</v>
      </c>
    </row>
    <row r="1341" spans="1:4" ht="15.75">
      <c r="A1341" s="6" t="s">
        <v>3572</v>
      </c>
      <c r="B1341" t="s">
        <v>9</v>
      </c>
      <c r="C1341" s="6" t="s">
        <v>3573</v>
      </c>
      <c r="D1341" t="s">
        <v>3574</v>
      </c>
    </row>
    <row r="1342" spans="1:4" ht="15.75">
      <c r="A1342" s="6" t="s">
        <v>3575</v>
      </c>
      <c r="B1342" t="s">
        <v>1369</v>
      </c>
      <c r="C1342" s="6" t="s">
        <v>3576</v>
      </c>
      <c r="D1342" t="s">
        <v>1721</v>
      </c>
    </row>
    <row r="1343" spans="1:4" ht="15.75">
      <c r="A1343" s="6" t="s">
        <v>3577</v>
      </c>
      <c r="B1343" t="s">
        <v>5</v>
      </c>
      <c r="C1343" s="6" t="s">
        <v>3578</v>
      </c>
      <c r="D1343" t="s">
        <v>3579</v>
      </c>
    </row>
    <row r="1344" spans="1:4" ht="15.75">
      <c r="A1344" s="6" t="s">
        <v>3580</v>
      </c>
      <c r="B1344" t="s">
        <v>1369</v>
      </c>
      <c r="C1344" s="6" t="s">
        <v>3581</v>
      </c>
      <c r="D1344" t="s">
        <v>3582</v>
      </c>
    </row>
    <row r="1345" spans="1:4" ht="15.75">
      <c r="A1345" s="6" t="s">
        <v>3583</v>
      </c>
      <c r="B1345" t="s">
        <v>5</v>
      </c>
      <c r="C1345" s="6" t="s">
        <v>3584</v>
      </c>
      <c r="D1345" t="s">
        <v>1201</v>
      </c>
    </row>
    <row r="1346" spans="1:4" ht="15.75">
      <c r="A1346" s="6" t="s">
        <v>3585</v>
      </c>
      <c r="B1346" t="s">
        <v>9</v>
      </c>
      <c r="C1346" s="6" t="s">
        <v>3586</v>
      </c>
      <c r="D1346" t="s">
        <v>301</v>
      </c>
    </row>
    <row r="1347" spans="1:4" ht="15.75">
      <c r="A1347" s="6" t="s">
        <v>3587</v>
      </c>
      <c r="B1347" t="s">
        <v>5</v>
      </c>
      <c r="C1347" s="6" t="s">
        <v>3588</v>
      </c>
      <c r="D1347" t="s">
        <v>3589</v>
      </c>
    </row>
    <row r="1348" spans="1:4" ht="15.75">
      <c r="A1348" s="6" t="s">
        <v>3590</v>
      </c>
      <c r="B1348" t="s">
        <v>9</v>
      </c>
      <c r="C1348" s="6" t="s">
        <v>3591</v>
      </c>
      <c r="D1348" t="s">
        <v>536</v>
      </c>
    </row>
    <row r="1349" spans="1:4" ht="15.75">
      <c r="A1349" s="6" t="s">
        <v>3592</v>
      </c>
      <c r="B1349" t="s">
        <v>5</v>
      </c>
      <c r="C1349" s="6" t="s">
        <v>3593</v>
      </c>
      <c r="D1349" t="s">
        <v>3594</v>
      </c>
    </row>
    <row r="1350" spans="1:4" ht="15.75">
      <c r="A1350" s="6" t="s">
        <v>3595</v>
      </c>
      <c r="B1350" t="s">
        <v>1369</v>
      </c>
      <c r="C1350" s="6" t="s">
        <v>3596</v>
      </c>
      <c r="D1350" t="s">
        <v>1204</v>
      </c>
    </row>
    <row r="1351" spans="1:4" ht="15.75">
      <c r="A1351" s="6" t="s">
        <v>3597</v>
      </c>
      <c r="B1351" t="s">
        <v>9</v>
      </c>
      <c r="C1351" s="6" t="s">
        <v>3598</v>
      </c>
      <c r="D1351" t="s">
        <v>3599</v>
      </c>
    </row>
    <row r="1352" spans="1:4" ht="15.75">
      <c r="A1352" s="6" t="s">
        <v>3600</v>
      </c>
      <c r="B1352" t="s">
        <v>5</v>
      </c>
      <c r="C1352" s="6" t="s">
        <v>876</v>
      </c>
      <c r="D1352" t="s">
        <v>3601</v>
      </c>
    </row>
    <row r="1353" spans="1:4" ht="15.75">
      <c r="A1353" s="6" t="s">
        <v>3602</v>
      </c>
      <c r="B1353" t="s">
        <v>9</v>
      </c>
      <c r="C1353" s="6" t="s">
        <v>3603</v>
      </c>
      <c r="D1353" t="s">
        <v>1106</v>
      </c>
    </row>
    <row r="1354" spans="1:4" ht="15.75">
      <c r="A1354" s="6" t="s">
        <v>3604</v>
      </c>
      <c r="B1354" t="s">
        <v>5</v>
      </c>
      <c r="C1354" s="6" t="s">
        <v>3605</v>
      </c>
      <c r="D1354" t="s">
        <v>3606</v>
      </c>
    </row>
    <row r="1355" spans="1:4" ht="15.75">
      <c r="A1355" s="6" t="s">
        <v>3607</v>
      </c>
      <c r="B1355" t="s">
        <v>5</v>
      </c>
      <c r="C1355" s="6" t="s">
        <v>1003</v>
      </c>
      <c r="D1355" t="s">
        <v>3608</v>
      </c>
    </row>
    <row r="1356" spans="1:4" ht="15.75">
      <c r="A1356" s="6" t="s">
        <v>3609</v>
      </c>
      <c r="B1356" t="s">
        <v>5</v>
      </c>
      <c r="C1356" s="6" t="s">
        <v>3161</v>
      </c>
      <c r="D1356" t="s">
        <v>3610</v>
      </c>
    </row>
    <row r="1357" spans="1:4" ht="15.75">
      <c r="A1357" s="6" t="s">
        <v>3611</v>
      </c>
      <c r="B1357" t="s">
        <v>5</v>
      </c>
      <c r="C1357" s="6" t="s">
        <v>3612</v>
      </c>
      <c r="D1357" t="s">
        <v>3613</v>
      </c>
    </row>
    <row r="1358" spans="1:4" ht="15.75">
      <c r="A1358" s="6" t="s">
        <v>3614</v>
      </c>
      <c r="B1358" t="s">
        <v>5</v>
      </c>
      <c r="C1358" s="6" t="s">
        <v>3615</v>
      </c>
      <c r="D1358" t="s">
        <v>3616</v>
      </c>
    </row>
    <row r="1359" spans="1:4" ht="15.75">
      <c r="A1359" s="6" t="s">
        <v>3617</v>
      </c>
      <c r="B1359" t="s">
        <v>9</v>
      </c>
      <c r="C1359" s="6" t="s">
        <v>3618</v>
      </c>
      <c r="D1359" t="s">
        <v>1700</v>
      </c>
    </row>
    <row r="1360" spans="1:4" ht="15.75">
      <c r="A1360" s="6" t="s">
        <v>3619</v>
      </c>
      <c r="B1360" t="s">
        <v>5</v>
      </c>
      <c r="C1360" s="6" t="s">
        <v>3620</v>
      </c>
      <c r="D1360" t="s">
        <v>3621</v>
      </c>
    </row>
    <row r="1361" spans="1:4" ht="15.75">
      <c r="A1361" s="6" t="s">
        <v>3622</v>
      </c>
      <c r="B1361" t="s">
        <v>5</v>
      </c>
      <c r="C1361" s="6" t="s">
        <v>397</v>
      </c>
      <c r="D1361" t="s">
        <v>3623</v>
      </c>
    </row>
    <row r="1362" spans="1:4" ht="15.75">
      <c r="A1362" s="6" t="s">
        <v>3624</v>
      </c>
      <c r="B1362" t="s">
        <v>9</v>
      </c>
      <c r="C1362" s="6" t="s">
        <v>3625</v>
      </c>
      <c r="D1362" t="s">
        <v>3626</v>
      </c>
    </row>
    <row r="1363" spans="1:4" ht="15.75">
      <c r="A1363" s="6" t="s">
        <v>3627</v>
      </c>
      <c r="B1363" t="s">
        <v>9</v>
      </c>
      <c r="C1363" s="6" t="s">
        <v>3628</v>
      </c>
      <c r="D1363" t="s">
        <v>3629</v>
      </c>
    </row>
    <row r="1364" spans="1:4" ht="15.75">
      <c r="A1364" s="6" t="s">
        <v>3630</v>
      </c>
      <c r="B1364" t="s">
        <v>9</v>
      </c>
      <c r="C1364" s="6" t="s">
        <v>2241</v>
      </c>
      <c r="D1364" t="s">
        <v>1591</v>
      </c>
    </row>
    <row r="1365" spans="1:4" ht="15.75">
      <c r="A1365" s="6" t="s">
        <v>3631</v>
      </c>
      <c r="B1365" t="s">
        <v>5</v>
      </c>
      <c r="C1365" s="6" t="s">
        <v>3632</v>
      </c>
      <c r="D1365" t="s">
        <v>3633</v>
      </c>
    </row>
    <row r="1366" spans="1:4" ht="15.75">
      <c r="A1366" s="6" t="s">
        <v>3634</v>
      </c>
      <c r="B1366" t="s">
        <v>5</v>
      </c>
      <c r="C1366" s="6" t="s">
        <v>3635</v>
      </c>
      <c r="D1366" t="s">
        <v>74</v>
      </c>
    </row>
    <row r="1367" spans="1:4" ht="15.75">
      <c r="A1367" s="6" t="s">
        <v>3636</v>
      </c>
      <c r="B1367" t="s">
        <v>1369</v>
      </c>
      <c r="C1367" s="6" t="s">
        <v>3637</v>
      </c>
      <c r="D1367" t="s">
        <v>3638</v>
      </c>
    </row>
    <row r="1368" spans="1:4" ht="15.75">
      <c r="A1368" s="6" t="s">
        <v>3639</v>
      </c>
      <c r="B1368" t="s">
        <v>5</v>
      </c>
      <c r="C1368" s="6" t="s">
        <v>3640</v>
      </c>
      <c r="D1368" t="s">
        <v>3641</v>
      </c>
    </row>
    <row r="1369" spans="1:4" ht="15.75">
      <c r="A1369" s="6" t="s">
        <v>3642</v>
      </c>
      <c r="B1369" t="s">
        <v>9</v>
      </c>
      <c r="C1369" s="6" t="s">
        <v>3643</v>
      </c>
      <c r="D1369" t="s">
        <v>301</v>
      </c>
    </row>
    <row r="1370" spans="1:4" ht="15.75">
      <c r="A1370" s="6" t="s">
        <v>3644</v>
      </c>
      <c r="B1370" t="s">
        <v>9</v>
      </c>
      <c r="C1370" s="6" t="s">
        <v>3645</v>
      </c>
      <c r="D1370" t="s">
        <v>3646</v>
      </c>
    </row>
    <row r="1371" spans="1:4" ht="15.75">
      <c r="A1371" s="6" t="s">
        <v>3647</v>
      </c>
      <c r="B1371" t="s">
        <v>9</v>
      </c>
      <c r="C1371" s="6" t="s">
        <v>3648</v>
      </c>
      <c r="D1371" t="s">
        <v>3649</v>
      </c>
    </row>
    <row r="1372" spans="1:4" ht="15.75">
      <c r="A1372" s="6" t="s">
        <v>3650</v>
      </c>
      <c r="B1372" t="s">
        <v>5</v>
      </c>
      <c r="C1372" s="6" t="s">
        <v>3651</v>
      </c>
      <c r="D1372" t="s">
        <v>3652</v>
      </c>
    </row>
    <row r="1373" spans="1:4" ht="15.75">
      <c r="A1373" s="6" t="s">
        <v>3653</v>
      </c>
      <c r="B1373" t="s">
        <v>5</v>
      </c>
      <c r="C1373" s="6" t="s">
        <v>3654</v>
      </c>
      <c r="D1373" t="s">
        <v>3655</v>
      </c>
    </row>
    <row r="1374" spans="1:4" ht="15.75">
      <c r="A1374" s="6" t="s">
        <v>3656</v>
      </c>
      <c r="B1374" t="s">
        <v>9</v>
      </c>
      <c r="C1374" s="6" t="s">
        <v>529</v>
      </c>
      <c r="D1374" t="s">
        <v>3657</v>
      </c>
    </row>
    <row r="1375" spans="1:4" ht="15.75">
      <c r="A1375" s="6" t="s">
        <v>3658</v>
      </c>
      <c r="B1375" t="s">
        <v>9</v>
      </c>
      <c r="C1375" s="6" t="s">
        <v>3659</v>
      </c>
      <c r="D1375" t="s">
        <v>3660</v>
      </c>
    </row>
    <row r="1376" spans="1:4" ht="15.75">
      <c r="A1376" s="6" t="s">
        <v>3661</v>
      </c>
      <c r="B1376" t="s">
        <v>1369</v>
      </c>
      <c r="C1376" s="6" t="s">
        <v>1543</v>
      </c>
      <c r="D1376" t="s">
        <v>3662</v>
      </c>
    </row>
    <row r="1377" spans="1:4" ht="15.75">
      <c r="A1377" s="6" t="s">
        <v>3663</v>
      </c>
      <c r="B1377" t="s">
        <v>9</v>
      </c>
      <c r="C1377" s="6" t="s">
        <v>3664</v>
      </c>
      <c r="D1377" t="s">
        <v>3665</v>
      </c>
    </row>
    <row r="1378" spans="1:4" ht="15.75">
      <c r="A1378" s="6" t="s">
        <v>3666</v>
      </c>
      <c r="B1378" t="s">
        <v>9</v>
      </c>
      <c r="C1378" s="6" t="s">
        <v>3667</v>
      </c>
      <c r="D1378" t="s">
        <v>1029</v>
      </c>
    </row>
    <row r="1379" spans="1:4" ht="15.75">
      <c r="A1379" s="6" t="s">
        <v>3668</v>
      </c>
      <c r="B1379" t="s">
        <v>5</v>
      </c>
      <c r="C1379" s="6" t="s">
        <v>3669</v>
      </c>
      <c r="D1379" t="s">
        <v>3670</v>
      </c>
    </row>
    <row r="1380" spans="1:4" ht="15.75">
      <c r="A1380" s="6" t="s">
        <v>3671</v>
      </c>
      <c r="B1380" t="s">
        <v>9</v>
      </c>
      <c r="C1380" s="6" t="s">
        <v>3672</v>
      </c>
      <c r="D1380" t="s">
        <v>201</v>
      </c>
    </row>
    <row r="1381" spans="1:4" ht="15.75">
      <c r="A1381" s="6" t="s">
        <v>3673</v>
      </c>
      <c r="B1381" t="s">
        <v>9</v>
      </c>
      <c r="C1381" s="6" t="s">
        <v>3674</v>
      </c>
      <c r="D1381" t="s">
        <v>612</v>
      </c>
    </row>
    <row r="1382" spans="1:4" ht="15.75">
      <c r="A1382" s="6" t="s">
        <v>3675</v>
      </c>
      <c r="B1382" t="s">
        <v>9</v>
      </c>
      <c r="C1382" s="6" t="s">
        <v>3676</v>
      </c>
      <c r="D1382" t="s">
        <v>3677</v>
      </c>
    </row>
    <row r="1383" spans="1:4" ht="15.75">
      <c r="A1383" s="6" t="s">
        <v>3678</v>
      </c>
      <c r="B1383" t="s">
        <v>5</v>
      </c>
      <c r="C1383" s="6" t="s">
        <v>3679</v>
      </c>
      <c r="D1383" t="s">
        <v>1484</v>
      </c>
    </row>
    <row r="1384" spans="1:4" ht="15.75">
      <c r="A1384" s="6" t="s">
        <v>3680</v>
      </c>
      <c r="B1384" t="s">
        <v>9</v>
      </c>
      <c r="C1384" s="6" t="s">
        <v>1788</v>
      </c>
      <c r="D1384" t="s">
        <v>2859</v>
      </c>
    </row>
    <row r="1385" spans="1:4" ht="15.75">
      <c r="A1385" s="6" t="s">
        <v>3681</v>
      </c>
      <c r="B1385" t="s">
        <v>9</v>
      </c>
      <c r="C1385" s="6" t="s">
        <v>3682</v>
      </c>
      <c r="D1385" t="s">
        <v>3683</v>
      </c>
    </row>
    <row r="1386" spans="1:4" ht="15.75">
      <c r="A1386" s="6" t="s">
        <v>3684</v>
      </c>
      <c r="B1386" t="s">
        <v>5</v>
      </c>
      <c r="C1386" s="6" t="s">
        <v>817</v>
      </c>
      <c r="D1386" t="s">
        <v>3685</v>
      </c>
    </row>
    <row r="1387" spans="1:4" ht="15.75">
      <c r="A1387" s="6" t="s">
        <v>3686</v>
      </c>
      <c r="B1387" t="s">
        <v>9</v>
      </c>
      <c r="C1387" s="6" t="s">
        <v>3687</v>
      </c>
      <c r="D1387" t="s">
        <v>3688</v>
      </c>
    </row>
    <row r="1388" spans="1:4" ht="15.75">
      <c r="A1388" s="6" t="s">
        <v>3689</v>
      </c>
      <c r="B1388" t="s">
        <v>9</v>
      </c>
      <c r="C1388" s="6" t="s">
        <v>2713</v>
      </c>
      <c r="D1388" t="s">
        <v>3690</v>
      </c>
    </row>
    <row r="1389" spans="1:4" ht="15.75">
      <c r="A1389" s="6" t="s">
        <v>3691</v>
      </c>
      <c r="B1389" t="s">
        <v>5</v>
      </c>
      <c r="C1389" s="6" t="s">
        <v>3692</v>
      </c>
      <c r="D1389" t="s">
        <v>3693</v>
      </c>
    </row>
    <row r="1390" spans="1:4" ht="15.75">
      <c r="A1390" s="6" t="s">
        <v>3694</v>
      </c>
      <c r="B1390" t="s">
        <v>9</v>
      </c>
      <c r="C1390" s="6" t="s">
        <v>3695</v>
      </c>
      <c r="D1390" t="s">
        <v>41</v>
      </c>
    </row>
    <row r="1391" spans="1:4" ht="15.75">
      <c r="A1391" s="6" t="s">
        <v>3696</v>
      </c>
      <c r="B1391" t="s">
        <v>9</v>
      </c>
      <c r="C1391" s="6" t="s">
        <v>3697</v>
      </c>
      <c r="D1391" t="s">
        <v>1315</v>
      </c>
    </row>
    <row r="1392" spans="1:4" ht="15.75">
      <c r="A1392" s="6" t="s">
        <v>3698</v>
      </c>
      <c r="B1392" t="s">
        <v>9</v>
      </c>
      <c r="C1392" s="6" t="s">
        <v>1273</v>
      </c>
      <c r="D1392" t="s">
        <v>3699</v>
      </c>
    </row>
    <row r="1393" spans="1:4" ht="15.75">
      <c r="A1393" s="6" t="s">
        <v>3700</v>
      </c>
      <c r="B1393" t="s">
        <v>9</v>
      </c>
      <c r="C1393" s="6" t="s">
        <v>3701</v>
      </c>
      <c r="D1393" t="s">
        <v>456</v>
      </c>
    </row>
    <row r="1394" spans="1:4" ht="15.75">
      <c r="A1394" s="6" t="s">
        <v>3702</v>
      </c>
      <c r="B1394" t="s">
        <v>5</v>
      </c>
      <c r="C1394" s="6" t="s">
        <v>3703</v>
      </c>
      <c r="D1394" t="s">
        <v>3704</v>
      </c>
    </row>
    <row r="1395" spans="1:4" ht="15.75">
      <c r="A1395" s="6" t="s">
        <v>3705</v>
      </c>
      <c r="B1395" t="s">
        <v>5</v>
      </c>
      <c r="C1395" s="6" t="s">
        <v>3706</v>
      </c>
      <c r="D1395" t="s">
        <v>3707</v>
      </c>
    </row>
    <row r="1396" spans="1:4" ht="15.75">
      <c r="A1396" s="6" t="s">
        <v>3708</v>
      </c>
      <c r="B1396" t="s">
        <v>9</v>
      </c>
      <c r="C1396" s="6" t="s">
        <v>3709</v>
      </c>
      <c r="D1396" t="s">
        <v>301</v>
      </c>
    </row>
    <row r="1397" spans="1:4" ht="15.75">
      <c r="A1397" s="6" t="s">
        <v>3710</v>
      </c>
      <c r="B1397" t="s">
        <v>9</v>
      </c>
      <c r="C1397" s="6" t="s">
        <v>3711</v>
      </c>
      <c r="D1397" t="s">
        <v>301</v>
      </c>
    </row>
    <row r="1398" spans="1:4" ht="15.75">
      <c r="A1398" s="6" t="s">
        <v>3712</v>
      </c>
      <c r="B1398" t="s">
        <v>5</v>
      </c>
      <c r="C1398" s="6" t="s">
        <v>3713</v>
      </c>
      <c r="D1398" t="s">
        <v>3714</v>
      </c>
    </row>
    <row r="1399" spans="1:4" ht="15.75">
      <c r="A1399" s="6" t="s">
        <v>3715</v>
      </c>
      <c r="B1399" t="s">
        <v>1369</v>
      </c>
      <c r="C1399" s="6" t="s">
        <v>3716</v>
      </c>
      <c r="D1399" t="s">
        <v>3717</v>
      </c>
    </row>
    <row r="1400" spans="1:4" ht="15.75">
      <c r="A1400" s="6" t="s">
        <v>3718</v>
      </c>
      <c r="B1400" t="s">
        <v>5</v>
      </c>
      <c r="C1400" s="6" t="s">
        <v>3719</v>
      </c>
      <c r="D1400" t="s">
        <v>726</v>
      </c>
    </row>
    <row r="1401" spans="1:4" ht="15.75">
      <c r="A1401" s="6" t="s">
        <v>3720</v>
      </c>
      <c r="B1401" t="s">
        <v>5</v>
      </c>
      <c r="C1401" s="6" t="s">
        <v>3721</v>
      </c>
      <c r="D1401" t="s">
        <v>2019</v>
      </c>
    </row>
    <row r="1402" spans="1:4" ht="15.75">
      <c r="A1402" s="6" t="s">
        <v>3722</v>
      </c>
      <c r="B1402" t="s">
        <v>5</v>
      </c>
      <c r="C1402" s="6" t="s">
        <v>3212</v>
      </c>
      <c r="D1402" t="s">
        <v>3723</v>
      </c>
    </row>
    <row r="1403" spans="1:4" ht="15.75">
      <c r="A1403" s="6" t="s">
        <v>3724</v>
      </c>
      <c r="B1403" t="s">
        <v>5</v>
      </c>
      <c r="C1403" s="6" t="s">
        <v>3725</v>
      </c>
      <c r="D1403" t="s">
        <v>175</v>
      </c>
    </row>
    <row r="1404" spans="1:4" ht="15.75">
      <c r="A1404" s="6" t="s">
        <v>3726</v>
      </c>
      <c r="B1404" t="s">
        <v>5</v>
      </c>
      <c r="C1404" s="6" t="s">
        <v>3727</v>
      </c>
      <c r="D1404" t="s">
        <v>1779</v>
      </c>
    </row>
    <row r="1405" spans="1:4" ht="15.75">
      <c r="A1405" s="6" t="s">
        <v>3728</v>
      </c>
      <c r="B1405" t="s">
        <v>5</v>
      </c>
      <c r="C1405" s="6" t="s">
        <v>3729</v>
      </c>
      <c r="D1405" t="s">
        <v>3730</v>
      </c>
    </row>
    <row r="1406" spans="1:4" ht="15.75">
      <c r="A1406" s="6" t="s">
        <v>3731</v>
      </c>
      <c r="B1406" t="s">
        <v>5</v>
      </c>
      <c r="C1406" s="6" t="s">
        <v>3732</v>
      </c>
      <c r="D1406" t="s">
        <v>3733</v>
      </c>
    </row>
    <row r="1407" spans="1:4" ht="15.75">
      <c r="A1407" s="6" t="s">
        <v>3734</v>
      </c>
      <c r="B1407" t="s">
        <v>9</v>
      </c>
      <c r="C1407" s="6" t="s">
        <v>3735</v>
      </c>
      <c r="D1407" t="s">
        <v>83</v>
      </c>
    </row>
    <row r="1408" spans="1:4" ht="15.75">
      <c r="A1408" s="6" t="s">
        <v>3736</v>
      </c>
      <c r="B1408" t="s">
        <v>5</v>
      </c>
      <c r="C1408" s="6" t="s">
        <v>3737</v>
      </c>
      <c r="D1408" t="s">
        <v>2019</v>
      </c>
    </row>
    <row r="1409" spans="1:4" ht="15.75">
      <c r="A1409" s="6" t="s">
        <v>3738</v>
      </c>
      <c r="B1409" t="s">
        <v>9</v>
      </c>
      <c r="C1409" s="6" t="s">
        <v>3739</v>
      </c>
      <c r="D1409" t="s">
        <v>138</v>
      </c>
    </row>
    <row r="1410" spans="1:4" ht="15.75">
      <c r="A1410" s="6" t="s">
        <v>3740</v>
      </c>
      <c r="B1410" t="s">
        <v>9</v>
      </c>
      <c r="C1410" s="6" t="s">
        <v>3741</v>
      </c>
      <c r="D1410" t="s">
        <v>11</v>
      </c>
    </row>
    <row r="1411" spans="1:4" ht="15.75">
      <c r="A1411" s="6" t="s">
        <v>3742</v>
      </c>
      <c r="B1411" t="s">
        <v>9</v>
      </c>
      <c r="C1411" s="6" t="s">
        <v>3743</v>
      </c>
      <c r="D1411" t="s">
        <v>3744</v>
      </c>
    </row>
    <row r="1412" spans="1:4" ht="15.75">
      <c r="A1412" s="6" t="s">
        <v>3745</v>
      </c>
      <c r="B1412" t="s">
        <v>5</v>
      </c>
      <c r="C1412" s="6" t="s">
        <v>2990</v>
      </c>
      <c r="D1412" t="s">
        <v>3746</v>
      </c>
    </row>
    <row r="1413" spans="1:4" ht="15.75">
      <c r="A1413" s="6" t="s">
        <v>3747</v>
      </c>
      <c r="B1413" t="s">
        <v>5</v>
      </c>
      <c r="C1413" s="6" t="s">
        <v>3748</v>
      </c>
      <c r="D1413" t="s">
        <v>3652</v>
      </c>
    </row>
    <row r="1414" spans="1:4" ht="15.75">
      <c r="A1414" s="6" t="s">
        <v>3749</v>
      </c>
      <c r="B1414" t="s">
        <v>5</v>
      </c>
      <c r="C1414" s="6" t="s">
        <v>3288</v>
      </c>
      <c r="D1414" t="s">
        <v>3750</v>
      </c>
    </row>
    <row r="1415" spans="1:4" ht="15.75">
      <c r="A1415" s="6" t="s">
        <v>3751</v>
      </c>
      <c r="B1415" t="s">
        <v>9</v>
      </c>
      <c r="C1415" s="6" t="s">
        <v>3752</v>
      </c>
      <c r="D1415" t="s">
        <v>462</v>
      </c>
    </row>
    <row r="1416" spans="1:4" ht="15.75">
      <c r="A1416" s="6" t="s">
        <v>3753</v>
      </c>
      <c r="B1416" t="s">
        <v>9</v>
      </c>
      <c r="C1416" s="6" t="s">
        <v>3754</v>
      </c>
      <c r="D1416" t="s">
        <v>3755</v>
      </c>
    </row>
    <row r="1417" spans="1:4" ht="15.75">
      <c r="A1417" s="6" t="s">
        <v>3756</v>
      </c>
      <c r="B1417" t="s">
        <v>9</v>
      </c>
      <c r="C1417" s="6" t="s">
        <v>3757</v>
      </c>
      <c r="D1417" t="s">
        <v>253</v>
      </c>
    </row>
    <row r="1418" spans="1:4" ht="15.75">
      <c r="A1418" s="6" t="s">
        <v>3758</v>
      </c>
      <c r="B1418" t="s">
        <v>5</v>
      </c>
      <c r="C1418" s="6" t="s">
        <v>3759</v>
      </c>
      <c r="D1418" t="s">
        <v>3760</v>
      </c>
    </row>
    <row r="1419" spans="1:4" ht="15.75">
      <c r="A1419" s="6" t="s">
        <v>3761</v>
      </c>
      <c r="B1419" t="s">
        <v>1369</v>
      </c>
      <c r="C1419" s="6" t="s">
        <v>3762</v>
      </c>
      <c r="D1419" t="s">
        <v>325</v>
      </c>
    </row>
    <row r="1420" spans="1:4" ht="15.75">
      <c r="A1420" s="6" t="s">
        <v>3763</v>
      </c>
      <c r="B1420" t="s">
        <v>9</v>
      </c>
      <c r="C1420" s="6" t="s">
        <v>3764</v>
      </c>
      <c r="D1420" t="s">
        <v>794</v>
      </c>
    </row>
    <row r="1421" spans="1:4" ht="15.75">
      <c r="A1421" s="6" t="s">
        <v>3765</v>
      </c>
      <c r="B1421" t="s">
        <v>9</v>
      </c>
      <c r="C1421" s="6" t="s">
        <v>3766</v>
      </c>
      <c r="D1421" t="s">
        <v>3767</v>
      </c>
    </row>
    <row r="1422" spans="1:4" ht="15.75">
      <c r="A1422" s="6" t="s">
        <v>3768</v>
      </c>
      <c r="B1422" t="s">
        <v>5</v>
      </c>
      <c r="C1422" s="6" t="s">
        <v>3769</v>
      </c>
      <c r="D1422" t="s">
        <v>3770</v>
      </c>
    </row>
    <row r="1423" spans="1:4" ht="15.75">
      <c r="A1423" s="6" t="s">
        <v>3771</v>
      </c>
      <c r="B1423" t="s">
        <v>9</v>
      </c>
      <c r="C1423" s="6" t="s">
        <v>3772</v>
      </c>
      <c r="D1423" t="s">
        <v>3773</v>
      </c>
    </row>
    <row r="1424" spans="1:4" ht="15.75">
      <c r="A1424" s="6" t="s">
        <v>3774</v>
      </c>
      <c r="B1424" t="s">
        <v>9</v>
      </c>
      <c r="C1424" s="6" t="s">
        <v>3775</v>
      </c>
      <c r="D1424" t="s">
        <v>3776</v>
      </c>
    </row>
    <row r="1425" spans="1:4" ht="15.75">
      <c r="A1425" s="6" t="s">
        <v>3777</v>
      </c>
      <c r="B1425" t="s">
        <v>5</v>
      </c>
      <c r="C1425" s="6" t="s">
        <v>3778</v>
      </c>
      <c r="D1425" t="s">
        <v>3779</v>
      </c>
    </row>
    <row r="1426" spans="1:4" ht="15.75">
      <c r="A1426" s="6" t="s">
        <v>3780</v>
      </c>
      <c r="B1426" t="s">
        <v>9</v>
      </c>
      <c r="C1426" s="6" t="s">
        <v>3781</v>
      </c>
      <c r="D1426" t="s">
        <v>3782</v>
      </c>
    </row>
    <row r="1427" spans="1:4" ht="15.75">
      <c r="A1427" s="6" t="s">
        <v>3783</v>
      </c>
      <c r="B1427" t="s">
        <v>9</v>
      </c>
      <c r="C1427" s="6" t="s">
        <v>3784</v>
      </c>
      <c r="D1427" t="s">
        <v>26</v>
      </c>
    </row>
    <row r="1428" spans="1:4" ht="15.75">
      <c r="A1428" s="6" t="s">
        <v>3785</v>
      </c>
      <c r="B1428" t="s">
        <v>5</v>
      </c>
      <c r="C1428" s="6" t="s">
        <v>851</v>
      </c>
      <c r="D1428" t="s">
        <v>3786</v>
      </c>
    </row>
    <row r="1429" spans="1:4" ht="15.75">
      <c r="A1429" s="6" t="s">
        <v>3787</v>
      </c>
      <c r="B1429" t="s">
        <v>5</v>
      </c>
      <c r="C1429" s="6" t="s">
        <v>3788</v>
      </c>
      <c r="D1429" t="s">
        <v>3789</v>
      </c>
    </row>
    <row r="1430" spans="1:4" ht="15.75">
      <c r="A1430" s="6" t="s">
        <v>3790</v>
      </c>
      <c r="B1430" t="s">
        <v>5</v>
      </c>
      <c r="C1430" s="6" t="s">
        <v>194</v>
      </c>
      <c r="D1430" t="s">
        <v>1303</v>
      </c>
    </row>
    <row r="1431" spans="1:4" ht="15.75">
      <c r="A1431" s="6" t="s">
        <v>3791</v>
      </c>
      <c r="B1431" t="s">
        <v>9</v>
      </c>
      <c r="C1431" s="6" t="s">
        <v>3792</v>
      </c>
      <c r="D1431" t="s">
        <v>3793</v>
      </c>
    </row>
    <row r="1432" spans="1:4" ht="15.75">
      <c r="A1432" s="6" t="s">
        <v>3794</v>
      </c>
      <c r="B1432" t="s">
        <v>1369</v>
      </c>
      <c r="C1432" s="6" t="s">
        <v>3795</v>
      </c>
      <c r="D1432" t="s">
        <v>3796</v>
      </c>
    </row>
    <row r="1433" spans="1:4" ht="15.75">
      <c r="A1433" s="6" t="s">
        <v>3797</v>
      </c>
      <c r="B1433" t="s">
        <v>5</v>
      </c>
      <c r="C1433" s="6" t="s">
        <v>3798</v>
      </c>
      <c r="D1433" t="s">
        <v>74</v>
      </c>
    </row>
    <row r="1434" spans="1:4" ht="15.75">
      <c r="A1434" s="6" t="s">
        <v>3799</v>
      </c>
      <c r="B1434" t="s">
        <v>5</v>
      </c>
      <c r="C1434" s="6" t="s">
        <v>3800</v>
      </c>
      <c r="D1434" t="s">
        <v>3801</v>
      </c>
    </row>
    <row r="1435" spans="1:4" ht="15.75">
      <c r="A1435" s="6" t="s">
        <v>3802</v>
      </c>
      <c r="B1435" t="s">
        <v>5</v>
      </c>
      <c r="C1435" s="6" t="s">
        <v>3803</v>
      </c>
      <c r="D1435" t="s">
        <v>987</v>
      </c>
    </row>
    <row r="1436" spans="1:4" ht="15.75">
      <c r="A1436" s="6" t="s">
        <v>3804</v>
      </c>
      <c r="B1436" t="s">
        <v>5</v>
      </c>
      <c r="C1436" s="6" t="s">
        <v>889</v>
      </c>
      <c r="D1436" t="s">
        <v>3805</v>
      </c>
    </row>
    <row r="1437" spans="1:4" ht="15.75">
      <c r="A1437" s="6" t="s">
        <v>3806</v>
      </c>
      <c r="B1437" t="s">
        <v>9</v>
      </c>
      <c r="C1437" s="6" t="s">
        <v>3807</v>
      </c>
      <c r="D1437" t="s">
        <v>3808</v>
      </c>
    </row>
    <row r="1438" spans="1:4" ht="15.75">
      <c r="A1438" s="6" t="s">
        <v>3809</v>
      </c>
      <c r="B1438" t="s">
        <v>5</v>
      </c>
      <c r="C1438" s="6" t="s">
        <v>3810</v>
      </c>
      <c r="D1438" t="s">
        <v>2454</v>
      </c>
    </row>
    <row r="1439" spans="1:4" ht="15.75">
      <c r="A1439" s="6" t="s">
        <v>3811</v>
      </c>
      <c r="B1439" t="s">
        <v>5</v>
      </c>
      <c r="C1439" s="6" t="s">
        <v>3812</v>
      </c>
      <c r="D1439" t="s">
        <v>861</v>
      </c>
    </row>
    <row r="1440" spans="1:4" ht="15.75">
      <c r="A1440" s="6" t="s">
        <v>3813</v>
      </c>
      <c r="B1440" t="s">
        <v>5</v>
      </c>
      <c r="C1440" s="6" t="s">
        <v>3814</v>
      </c>
      <c r="D1440" t="s">
        <v>2119</v>
      </c>
    </row>
    <row r="1441" spans="1:4" ht="15.75">
      <c r="A1441" s="6" t="s">
        <v>3815</v>
      </c>
      <c r="B1441" t="s">
        <v>5</v>
      </c>
      <c r="C1441" s="6" t="s">
        <v>3816</v>
      </c>
      <c r="D1441" t="s">
        <v>3817</v>
      </c>
    </row>
    <row r="1442" spans="1:4" ht="15.75">
      <c r="A1442" s="6" t="s">
        <v>3818</v>
      </c>
      <c r="B1442" t="s">
        <v>5</v>
      </c>
      <c r="C1442" s="6" t="s">
        <v>427</v>
      </c>
      <c r="D1442" t="s">
        <v>3819</v>
      </c>
    </row>
    <row r="1443" spans="1:4" ht="15.75">
      <c r="A1443" s="6" t="s">
        <v>3820</v>
      </c>
      <c r="B1443" t="s">
        <v>9</v>
      </c>
      <c r="C1443" s="6" t="s">
        <v>3821</v>
      </c>
      <c r="D1443" t="s">
        <v>253</v>
      </c>
    </row>
    <row r="1444" spans="1:4" ht="15.75">
      <c r="A1444" s="6" t="s">
        <v>3822</v>
      </c>
      <c r="B1444" t="s">
        <v>5</v>
      </c>
      <c r="C1444" s="6" t="s">
        <v>3823</v>
      </c>
      <c r="D1444" t="s">
        <v>1384</v>
      </c>
    </row>
    <row r="1445" spans="1:4" ht="15.75">
      <c r="A1445" s="6" t="s">
        <v>3824</v>
      </c>
      <c r="B1445" t="s">
        <v>5</v>
      </c>
      <c r="C1445" s="6" t="s">
        <v>22</v>
      </c>
      <c r="D1445" t="s">
        <v>3825</v>
      </c>
    </row>
    <row r="1446" spans="1:4" ht="15.75">
      <c r="A1446" s="6" t="s">
        <v>3826</v>
      </c>
      <c r="B1446" t="s">
        <v>9</v>
      </c>
      <c r="C1446" s="6" t="s">
        <v>3827</v>
      </c>
      <c r="D1446" t="s">
        <v>3828</v>
      </c>
    </row>
    <row r="1447" spans="1:4" ht="15.75">
      <c r="A1447" s="6" t="s">
        <v>3829</v>
      </c>
      <c r="B1447" t="s">
        <v>5</v>
      </c>
      <c r="C1447" s="6" t="s">
        <v>203</v>
      </c>
      <c r="D1447" t="s">
        <v>618</v>
      </c>
    </row>
    <row r="1448" spans="1:4" ht="15.75">
      <c r="A1448" s="6" t="s">
        <v>3830</v>
      </c>
      <c r="B1448" t="s">
        <v>5</v>
      </c>
      <c r="C1448" s="6" t="s">
        <v>3831</v>
      </c>
      <c r="D1448" t="s">
        <v>2322</v>
      </c>
    </row>
    <row r="1449" spans="1:4" ht="15.75">
      <c r="A1449" s="6" t="s">
        <v>3832</v>
      </c>
      <c r="B1449" t="s">
        <v>5</v>
      </c>
      <c r="C1449" s="6" t="s">
        <v>3833</v>
      </c>
      <c r="D1449" t="s">
        <v>3834</v>
      </c>
    </row>
    <row r="1450" spans="1:4" ht="15.75">
      <c r="A1450" s="6" t="s">
        <v>3835</v>
      </c>
      <c r="B1450" t="s">
        <v>5</v>
      </c>
      <c r="C1450" s="6" t="s">
        <v>3836</v>
      </c>
      <c r="D1450" t="s">
        <v>3837</v>
      </c>
    </row>
    <row r="1451" spans="1:4" ht="15.75">
      <c r="A1451" s="6" t="s">
        <v>3838</v>
      </c>
      <c r="B1451" t="s">
        <v>5</v>
      </c>
      <c r="C1451" s="6" t="s">
        <v>3839</v>
      </c>
      <c r="D1451" t="s">
        <v>3840</v>
      </c>
    </row>
    <row r="1452" spans="1:4" ht="15.75">
      <c r="A1452" s="6" t="s">
        <v>3841</v>
      </c>
      <c r="B1452" t="s">
        <v>9</v>
      </c>
      <c r="C1452" s="6" t="s">
        <v>3842</v>
      </c>
      <c r="D1452" t="s">
        <v>3843</v>
      </c>
    </row>
    <row r="1453" spans="1:4" ht="15.75">
      <c r="A1453" s="6" t="s">
        <v>3844</v>
      </c>
      <c r="B1453" t="s">
        <v>9</v>
      </c>
      <c r="C1453" s="6" t="s">
        <v>3845</v>
      </c>
      <c r="D1453" t="s">
        <v>83</v>
      </c>
    </row>
    <row r="1454" spans="1:4" ht="15.75">
      <c r="A1454" s="6" t="s">
        <v>3846</v>
      </c>
      <c r="B1454" t="s">
        <v>9</v>
      </c>
      <c r="C1454" s="6" t="s">
        <v>3847</v>
      </c>
      <c r="D1454" t="s">
        <v>2135</v>
      </c>
    </row>
    <row r="1455" spans="1:4" ht="15.75">
      <c r="A1455" s="6" t="s">
        <v>3848</v>
      </c>
      <c r="B1455" t="s">
        <v>9</v>
      </c>
      <c r="C1455" s="6" t="s">
        <v>3849</v>
      </c>
      <c r="D1455" t="s">
        <v>3850</v>
      </c>
    </row>
    <row r="1456" spans="1:4" ht="15.75">
      <c r="A1456" s="6" t="s">
        <v>3851</v>
      </c>
      <c r="B1456" t="s">
        <v>9</v>
      </c>
      <c r="C1456" s="6" t="s">
        <v>3852</v>
      </c>
      <c r="D1456" t="s">
        <v>3853</v>
      </c>
    </row>
    <row r="1457" spans="1:5" ht="15.75">
      <c r="A1457" s="6" t="s">
        <v>3854</v>
      </c>
      <c r="B1457" t="s">
        <v>9</v>
      </c>
      <c r="C1457" s="6" t="s">
        <v>1017</v>
      </c>
      <c r="D1457" t="s">
        <v>3855</v>
      </c>
    </row>
    <row r="1458" spans="1:5" ht="15.75">
      <c r="A1458" s="6" t="s">
        <v>3856</v>
      </c>
      <c r="B1458" t="s">
        <v>5</v>
      </c>
      <c r="C1458" s="6" t="s">
        <v>3857</v>
      </c>
      <c r="D1458" t="s">
        <v>3858</v>
      </c>
    </row>
    <row r="1459" spans="1:5" ht="15.75">
      <c r="A1459" s="6" t="s">
        <v>3859</v>
      </c>
      <c r="B1459" t="s">
        <v>5</v>
      </c>
      <c r="C1459" s="6" t="s">
        <v>3860</v>
      </c>
      <c r="D1459" t="s">
        <v>726</v>
      </c>
    </row>
    <row r="1460" spans="1:5" ht="15.75">
      <c r="A1460" s="6" t="s">
        <v>3861</v>
      </c>
      <c r="B1460" t="s">
        <v>9</v>
      </c>
      <c r="C1460" s="6" t="s">
        <v>3862</v>
      </c>
      <c r="D1460" t="s">
        <v>3863</v>
      </c>
    </row>
    <row r="1461" spans="1:5" ht="15.75">
      <c r="A1461" s="6" t="s">
        <v>3864</v>
      </c>
      <c r="B1461" t="s">
        <v>9</v>
      </c>
      <c r="C1461" s="6" t="s">
        <v>2201</v>
      </c>
      <c r="D1461" t="s">
        <v>3865</v>
      </c>
    </row>
    <row r="1462" spans="1:5" ht="15.75">
      <c r="A1462" s="6" t="s">
        <v>3866</v>
      </c>
      <c r="B1462" t="s">
        <v>5</v>
      </c>
      <c r="C1462" s="6" t="s">
        <v>842</v>
      </c>
      <c r="D1462" t="s">
        <v>1484</v>
      </c>
    </row>
    <row r="1463" spans="1:5" ht="15.75">
      <c r="A1463" s="6" t="s">
        <v>3867</v>
      </c>
      <c r="B1463" t="s">
        <v>5</v>
      </c>
      <c r="C1463" s="6" t="s">
        <v>661</v>
      </c>
      <c r="D1463" t="s">
        <v>3868</v>
      </c>
    </row>
    <row r="1464" spans="1:5" ht="15.75">
      <c r="A1464" s="6" t="s">
        <v>3869</v>
      </c>
      <c r="B1464" t="s">
        <v>9</v>
      </c>
      <c r="C1464" s="6" t="s">
        <v>3870</v>
      </c>
      <c r="D1464" t="s">
        <v>745</v>
      </c>
    </row>
    <row r="1465" spans="1:5" ht="15.75">
      <c r="A1465" s="6" t="s">
        <v>3871</v>
      </c>
      <c r="B1465" t="s">
        <v>9</v>
      </c>
      <c r="C1465" s="6" t="s">
        <v>3872</v>
      </c>
      <c r="D1465" t="s">
        <v>3873</v>
      </c>
      <c r="E1465" t="s">
        <v>217</v>
      </c>
    </row>
    <row r="1466" spans="1:5" ht="15.75">
      <c r="A1466" s="6" t="s">
        <v>3874</v>
      </c>
      <c r="B1466" t="s">
        <v>5</v>
      </c>
      <c r="C1466" s="6" t="s">
        <v>786</v>
      </c>
      <c r="D1466" t="s">
        <v>3875</v>
      </c>
    </row>
    <row r="1467" spans="1:5" ht="15.75">
      <c r="A1467" s="6" t="s">
        <v>3876</v>
      </c>
      <c r="B1467" t="s">
        <v>9</v>
      </c>
      <c r="C1467" s="6" t="s">
        <v>1273</v>
      </c>
      <c r="D1467" t="s">
        <v>3877</v>
      </c>
    </row>
    <row r="1468" spans="1:5" ht="15.75">
      <c r="A1468" s="6" t="s">
        <v>3878</v>
      </c>
      <c r="B1468" t="s">
        <v>9</v>
      </c>
      <c r="C1468" s="6" t="s">
        <v>3879</v>
      </c>
      <c r="D1468" t="s">
        <v>3880</v>
      </c>
    </row>
    <row r="1469" spans="1:5" ht="15.75">
      <c r="A1469" s="6" t="s">
        <v>3881</v>
      </c>
      <c r="B1469" t="s">
        <v>9</v>
      </c>
      <c r="C1469" s="6" t="s">
        <v>3882</v>
      </c>
      <c r="D1469" t="s">
        <v>3883</v>
      </c>
    </row>
    <row r="1470" spans="1:5" ht="15.75">
      <c r="A1470" s="6" t="s">
        <v>3884</v>
      </c>
      <c r="B1470" t="s">
        <v>9</v>
      </c>
      <c r="C1470" s="6" t="s">
        <v>3885</v>
      </c>
      <c r="D1470" t="s">
        <v>674</v>
      </c>
    </row>
    <row r="1471" spans="1:5" ht="15.75">
      <c r="A1471" s="6" t="s">
        <v>3886</v>
      </c>
      <c r="B1471" t="s">
        <v>5</v>
      </c>
      <c r="C1471" s="6" t="s">
        <v>3887</v>
      </c>
      <c r="D1471" t="s">
        <v>3888</v>
      </c>
    </row>
    <row r="1472" spans="1:5" ht="15.75">
      <c r="A1472" s="6" t="s">
        <v>3889</v>
      </c>
      <c r="B1472" t="s">
        <v>9</v>
      </c>
      <c r="C1472" s="6" t="s">
        <v>3890</v>
      </c>
      <c r="D1472" t="s">
        <v>3891</v>
      </c>
    </row>
    <row r="1473" spans="1:4" ht="15.75">
      <c r="A1473" s="6" t="s">
        <v>3892</v>
      </c>
      <c r="B1473" t="s">
        <v>5</v>
      </c>
      <c r="C1473" s="6" t="s">
        <v>3893</v>
      </c>
      <c r="D1473" t="s">
        <v>1144</v>
      </c>
    </row>
    <row r="1474" spans="1:4" ht="15.75">
      <c r="A1474" s="6" t="s">
        <v>3894</v>
      </c>
      <c r="B1474" t="s">
        <v>9</v>
      </c>
      <c r="C1474" s="6" t="s">
        <v>3895</v>
      </c>
      <c r="D1474" t="s">
        <v>1992</v>
      </c>
    </row>
    <row r="1475" spans="1:4" ht="15.75">
      <c r="A1475" s="6" t="s">
        <v>3896</v>
      </c>
      <c r="B1475" t="s">
        <v>9</v>
      </c>
      <c r="C1475" s="6" t="s">
        <v>3897</v>
      </c>
      <c r="D1475" t="s">
        <v>3898</v>
      </c>
    </row>
    <row r="1476" spans="1:4" ht="15.75">
      <c r="A1476" s="6" t="s">
        <v>3899</v>
      </c>
      <c r="B1476" t="s">
        <v>5</v>
      </c>
      <c r="C1476" s="6" t="s">
        <v>3900</v>
      </c>
      <c r="D1476" t="s">
        <v>3901</v>
      </c>
    </row>
    <row r="1477" spans="1:4" ht="15.75">
      <c r="A1477" s="6" t="s">
        <v>3902</v>
      </c>
      <c r="B1477" t="s">
        <v>9</v>
      </c>
      <c r="C1477" s="6" t="s">
        <v>3903</v>
      </c>
      <c r="D1477" t="s">
        <v>3904</v>
      </c>
    </row>
    <row r="1478" spans="1:4" ht="15.75">
      <c r="A1478" s="6" t="s">
        <v>3905</v>
      </c>
      <c r="B1478" t="s">
        <v>5</v>
      </c>
      <c r="C1478" s="6" t="s">
        <v>3906</v>
      </c>
      <c r="D1478" t="s">
        <v>3464</v>
      </c>
    </row>
    <row r="1479" spans="1:4" ht="15.75">
      <c r="A1479" s="6" t="s">
        <v>3907</v>
      </c>
      <c r="B1479" t="s">
        <v>9</v>
      </c>
      <c r="C1479" s="6" t="s">
        <v>3908</v>
      </c>
      <c r="D1479" t="s">
        <v>3909</v>
      </c>
    </row>
    <row r="1480" spans="1:4" ht="15.75">
      <c r="A1480" s="6" t="s">
        <v>3910</v>
      </c>
      <c r="B1480" t="s">
        <v>9</v>
      </c>
      <c r="C1480" s="6" t="s">
        <v>3911</v>
      </c>
      <c r="D1480" t="s">
        <v>3912</v>
      </c>
    </row>
    <row r="1481" spans="1:4" ht="15.75">
      <c r="A1481" s="6" t="s">
        <v>3913</v>
      </c>
      <c r="B1481" t="s">
        <v>5</v>
      </c>
      <c r="C1481" s="6" t="s">
        <v>3914</v>
      </c>
      <c r="D1481" t="s">
        <v>3915</v>
      </c>
    </row>
    <row r="1482" spans="1:4" ht="15.75">
      <c r="A1482" s="6" t="s">
        <v>3916</v>
      </c>
      <c r="B1482" t="s">
        <v>9</v>
      </c>
      <c r="C1482" s="6" t="s">
        <v>3917</v>
      </c>
      <c r="D1482" t="s">
        <v>802</v>
      </c>
    </row>
    <row r="1483" spans="1:4" ht="15.75">
      <c r="A1483" s="6" t="s">
        <v>3918</v>
      </c>
      <c r="B1483" t="s">
        <v>5</v>
      </c>
      <c r="C1483" s="6" t="s">
        <v>3593</v>
      </c>
      <c r="D1483" t="s">
        <v>3919</v>
      </c>
    </row>
    <row r="1484" spans="1:4" ht="15.75">
      <c r="A1484" s="6" t="s">
        <v>3920</v>
      </c>
      <c r="B1484" t="s">
        <v>9</v>
      </c>
      <c r="C1484" s="6" t="s">
        <v>3921</v>
      </c>
      <c r="D1484" t="s">
        <v>3922</v>
      </c>
    </row>
    <row r="1485" spans="1:4" ht="15.75">
      <c r="A1485" s="6" t="s">
        <v>3923</v>
      </c>
      <c r="B1485" t="s">
        <v>5</v>
      </c>
      <c r="C1485" s="6" t="s">
        <v>3924</v>
      </c>
      <c r="D1485" t="s">
        <v>190</v>
      </c>
    </row>
    <row r="1486" spans="1:4" ht="15.75">
      <c r="A1486" s="6" t="s">
        <v>3925</v>
      </c>
      <c r="B1486" t="s">
        <v>5</v>
      </c>
      <c r="C1486" s="6" t="s">
        <v>3926</v>
      </c>
      <c r="D1486" t="s">
        <v>2398</v>
      </c>
    </row>
    <row r="1487" spans="1:4" ht="15.75">
      <c r="A1487" s="6" t="s">
        <v>3927</v>
      </c>
      <c r="B1487" t="s">
        <v>5</v>
      </c>
      <c r="C1487" s="6" t="s">
        <v>3928</v>
      </c>
      <c r="D1487" t="s">
        <v>3929</v>
      </c>
    </row>
    <row r="1488" spans="1:4" ht="15.75">
      <c r="A1488" s="6" t="s">
        <v>3930</v>
      </c>
      <c r="B1488" t="s">
        <v>5</v>
      </c>
      <c r="C1488" s="6" t="s">
        <v>3931</v>
      </c>
      <c r="D1488" t="s">
        <v>3932</v>
      </c>
    </row>
    <row r="1489" spans="1:5" ht="15.75">
      <c r="A1489" s="6" t="s">
        <v>3933</v>
      </c>
      <c r="B1489" t="s">
        <v>9</v>
      </c>
      <c r="C1489" s="6" t="s">
        <v>2658</v>
      </c>
      <c r="D1489" t="s">
        <v>3934</v>
      </c>
    </row>
    <row r="1490" spans="1:5" ht="15.75">
      <c r="A1490" s="6" t="s">
        <v>3935</v>
      </c>
      <c r="B1490" t="s">
        <v>5</v>
      </c>
      <c r="C1490" s="6" t="s">
        <v>3936</v>
      </c>
      <c r="D1490" t="s">
        <v>3937</v>
      </c>
    </row>
    <row r="1491" spans="1:5" ht="15.75">
      <c r="A1491" s="6" t="s">
        <v>3938</v>
      </c>
      <c r="B1491" t="s">
        <v>5</v>
      </c>
      <c r="C1491" s="6" t="s">
        <v>3939</v>
      </c>
      <c r="D1491" t="s">
        <v>3940</v>
      </c>
    </row>
    <row r="1492" spans="1:5" ht="15.75">
      <c r="A1492" s="6" t="s">
        <v>3941</v>
      </c>
      <c r="B1492" t="s">
        <v>5</v>
      </c>
      <c r="C1492" s="6" t="s">
        <v>3942</v>
      </c>
      <c r="D1492" t="s">
        <v>3943</v>
      </c>
    </row>
    <row r="1493" spans="1:5" ht="15.75">
      <c r="A1493" s="6" t="s">
        <v>3944</v>
      </c>
      <c r="B1493" t="s">
        <v>9</v>
      </c>
      <c r="C1493" s="6" t="s">
        <v>3945</v>
      </c>
      <c r="D1493" t="s">
        <v>3946</v>
      </c>
      <c r="E1493" t="s">
        <v>217</v>
      </c>
    </row>
    <row r="1494" spans="1:5" ht="15.75">
      <c r="A1494" s="6" t="s">
        <v>3947</v>
      </c>
      <c r="B1494" t="s">
        <v>9</v>
      </c>
      <c r="C1494" s="6" t="s">
        <v>3948</v>
      </c>
      <c r="D1494" t="s">
        <v>3949</v>
      </c>
    </row>
    <row r="1495" spans="1:5" ht="15.75">
      <c r="A1495" s="6" t="s">
        <v>3950</v>
      </c>
      <c r="B1495" t="s">
        <v>5</v>
      </c>
      <c r="C1495" s="6" t="s">
        <v>3951</v>
      </c>
      <c r="D1495" t="s">
        <v>3439</v>
      </c>
    </row>
    <row r="1496" spans="1:5" ht="15.75">
      <c r="A1496" s="6" t="s">
        <v>3952</v>
      </c>
      <c r="B1496" t="s">
        <v>9</v>
      </c>
      <c r="C1496" s="6" t="s">
        <v>3953</v>
      </c>
      <c r="D1496" t="s">
        <v>3954</v>
      </c>
    </row>
    <row r="1497" spans="1:5" ht="15.75">
      <c r="A1497" s="6" t="s">
        <v>3955</v>
      </c>
      <c r="B1497" t="s">
        <v>9</v>
      </c>
      <c r="C1497" s="6" t="s">
        <v>3956</v>
      </c>
      <c r="D1497" t="s">
        <v>3957</v>
      </c>
    </row>
    <row r="1498" spans="1:5" ht="15.75">
      <c r="A1498" s="6" t="s">
        <v>3958</v>
      </c>
      <c r="B1498" t="s">
        <v>9</v>
      </c>
      <c r="C1498" s="6" t="s">
        <v>3959</v>
      </c>
      <c r="D1498" t="s">
        <v>3960</v>
      </c>
    </row>
    <row r="1499" spans="1:5" ht="15.75">
      <c r="A1499" s="6" t="s">
        <v>3961</v>
      </c>
      <c r="B1499" t="s">
        <v>9</v>
      </c>
      <c r="C1499" s="6" t="s">
        <v>3962</v>
      </c>
      <c r="D1499" t="s">
        <v>301</v>
      </c>
    </row>
    <row r="1500" spans="1:5" ht="15.75">
      <c r="A1500" s="6" t="s">
        <v>3963</v>
      </c>
      <c r="B1500" t="s">
        <v>5</v>
      </c>
      <c r="C1500" s="6" t="s">
        <v>3964</v>
      </c>
      <c r="D1500" t="s">
        <v>3965</v>
      </c>
    </row>
    <row r="1501" spans="1:5" ht="15.75">
      <c r="A1501" s="6" t="s">
        <v>3966</v>
      </c>
      <c r="B1501" t="s">
        <v>5</v>
      </c>
      <c r="C1501" s="6" t="s">
        <v>3967</v>
      </c>
      <c r="D1501" t="s">
        <v>1869</v>
      </c>
    </row>
    <row r="1502" spans="1:5" ht="15.75">
      <c r="A1502" s="6" t="s">
        <v>3968</v>
      </c>
      <c r="B1502" t="s">
        <v>1369</v>
      </c>
      <c r="C1502" s="6" t="s">
        <v>3969</v>
      </c>
      <c r="D1502" t="s">
        <v>3970</v>
      </c>
    </row>
    <row r="1503" spans="1:5" ht="15.75">
      <c r="A1503" s="6" t="s">
        <v>3971</v>
      </c>
      <c r="B1503" t="s">
        <v>5</v>
      </c>
      <c r="C1503" s="6" t="s">
        <v>3972</v>
      </c>
      <c r="D1503" t="s">
        <v>1828</v>
      </c>
    </row>
    <row r="1504" spans="1:5" ht="15.75">
      <c r="A1504" s="6" t="s">
        <v>3973</v>
      </c>
      <c r="B1504" t="s">
        <v>5</v>
      </c>
      <c r="C1504" s="6" t="s">
        <v>3974</v>
      </c>
      <c r="D1504" t="s">
        <v>3975</v>
      </c>
    </row>
    <row r="1505" spans="1:4" ht="15.75">
      <c r="A1505" s="6" t="s">
        <v>3976</v>
      </c>
      <c r="B1505" t="s">
        <v>9</v>
      </c>
      <c r="C1505" s="6" t="s">
        <v>2467</v>
      </c>
      <c r="D1505" t="s">
        <v>3977</v>
      </c>
    </row>
    <row r="1506" spans="1:4" ht="15.75">
      <c r="A1506" s="6" t="s">
        <v>3978</v>
      </c>
      <c r="B1506" t="s">
        <v>9</v>
      </c>
      <c r="C1506" s="6" t="s">
        <v>3979</v>
      </c>
      <c r="D1506" t="s">
        <v>3980</v>
      </c>
    </row>
    <row r="1507" spans="1:4" ht="15.75">
      <c r="A1507" s="6" t="s">
        <v>3981</v>
      </c>
      <c r="B1507" t="s">
        <v>5</v>
      </c>
      <c r="C1507" s="6" t="s">
        <v>3982</v>
      </c>
      <c r="D1507" t="s">
        <v>3983</v>
      </c>
    </row>
    <row r="1508" spans="1:4" ht="15.75">
      <c r="A1508" s="6" t="s">
        <v>3984</v>
      </c>
      <c r="B1508" t="s">
        <v>9</v>
      </c>
      <c r="C1508" s="6" t="s">
        <v>3985</v>
      </c>
      <c r="D1508" t="s">
        <v>3690</v>
      </c>
    </row>
    <row r="1509" spans="1:4" ht="15.75">
      <c r="A1509" s="6" t="s">
        <v>3986</v>
      </c>
      <c r="B1509" t="s">
        <v>9</v>
      </c>
      <c r="C1509" s="6" t="s">
        <v>2253</v>
      </c>
      <c r="D1509" t="s">
        <v>3987</v>
      </c>
    </row>
    <row r="1510" spans="1:4" ht="15.75">
      <c r="A1510" s="6" t="s">
        <v>3988</v>
      </c>
      <c r="B1510" t="s">
        <v>9</v>
      </c>
      <c r="C1510" s="6" t="s">
        <v>493</v>
      </c>
      <c r="D1510" t="s">
        <v>564</v>
      </c>
    </row>
    <row r="1511" spans="1:4" ht="15.75">
      <c r="A1511" s="6" t="s">
        <v>3989</v>
      </c>
      <c r="B1511" t="s">
        <v>5</v>
      </c>
      <c r="C1511" s="6" t="s">
        <v>3990</v>
      </c>
      <c r="D1511" t="s">
        <v>3991</v>
      </c>
    </row>
    <row r="1512" spans="1:4" ht="15.75">
      <c r="A1512" s="6" t="s">
        <v>3992</v>
      </c>
      <c r="B1512" t="s">
        <v>9</v>
      </c>
      <c r="C1512" s="6" t="s">
        <v>3993</v>
      </c>
      <c r="D1512" t="s">
        <v>462</v>
      </c>
    </row>
    <row r="1513" spans="1:4" ht="15.75">
      <c r="A1513" s="6" t="s">
        <v>3994</v>
      </c>
      <c r="B1513" t="s">
        <v>9</v>
      </c>
      <c r="C1513" s="6" t="s">
        <v>3995</v>
      </c>
      <c r="D1513" t="s">
        <v>3996</v>
      </c>
    </row>
    <row r="1514" spans="1:4" ht="15.75">
      <c r="A1514" s="6" t="s">
        <v>3997</v>
      </c>
      <c r="B1514" t="s">
        <v>5</v>
      </c>
      <c r="C1514" s="6" t="s">
        <v>3998</v>
      </c>
      <c r="D1514" t="s">
        <v>3999</v>
      </c>
    </row>
    <row r="1515" spans="1:4" ht="15.75">
      <c r="A1515" s="6" t="s">
        <v>4000</v>
      </c>
      <c r="B1515" t="s">
        <v>9</v>
      </c>
      <c r="C1515" s="6" t="s">
        <v>4001</v>
      </c>
      <c r="D1515" t="s">
        <v>4002</v>
      </c>
    </row>
    <row r="1516" spans="1:4" ht="15.75">
      <c r="A1516" s="6" t="s">
        <v>4003</v>
      </c>
      <c r="B1516" t="s">
        <v>9</v>
      </c>
      <c r="C1516" s="6" t="s">
        <v>4004</v>
      </c>
      <c r="D1516" t="s">
        <v>462</v>
      </c>
    </row>
    <row r="1517" spans="1:4" ht="15.75">
      <c r="A1517" s="6" t="s">
        <v>4005</v>
      </c>
      <c r="B1517" t="s">
        <v>9</v>
      </c>
      <c r="C1517" s="6" t="s">
        <v>4006</v>
      </c>
      <c r="D1517" t="s">
        <v>3189</v>
      </c>
    </row>
    <row r="1518" spans="1:4" ht="15.75">
      <c r="A1518" s="6" t="s">
        <v>4007</v>
      </c>
      <c r="B1518" t="s">
        <v>5</v>
      </c>
      <c r="C1518" s="6" t="s">
        <v>4008</v>
      </c>
      <c r="D1518" t="s">
        <v>4009</v>
      </c>
    </row>
    <row r="1519" spans="1:4" ht="15.75">
      <c r="A1519" s="6" t="s">
        <v>4010</v>
      </c>
      <c r="B1519" t="s">
        <v>5</v>
      </c>
      <c r="C1519" s="6" t="s">
        <v>4011</v>
      </c>
      <c r="D1519" t="s">
        <v>1277</v>
      </c>
    </row>
    <row r="1520" spans="1:4" ht="15.75">
      <c r="A1520" s="6" t="s">
        <v>4012</v>
      </c>
      <c r="B1520" t="s">
        <v>5</v>
      </c>
      <c r="C1520" s="6" t="s">
        <v>4013</v>
      </c>
      <c r="D1520" t="s">
        <v>4014</v>
      </c>
    </row>
    <row r="1521" spans="1:4" ht="15.75">
      <c r="A1521" s="6" t="s">
        <v>4015</v>
      </c>
      <c r="B1521" t="s">
        <v>5</v>
      </c>
      <c r="C1521" s="6" t="s">
        <v>4016</v>
      </c>
      <c r="D1521" t="s">
        <v>4017</v>
      </c>
    </row>
    <row r="1522" spans="1:4" ht="15.75">
      <c r="A1522" s="6" t="s">
        <v>4018</v>
      </c>
      <c r="B1522" t="s">
        <v>9</v>
      </c>
      <c r="C1522" s="6" t="s">
        <v>4019</v>
      </c>
      <c r="D1522" t="s">
        <v>4020</v>
      </c>
    </row>
    <row r="1523" spans="1:4" ht="15.75">
      <c r="A1523" s="6" t="s">
        <v>4021</v>
      </c>
      <c r="B1523" t="s">
        <v>5</v>
      </c>
      <c r="C1523" s="6" t="s">
        <v>4022</v>
      </c>
      <c r="D1523" t="s">
        <v>1805</v>
      </c>
    </row>
    <row r="1524" spans="1:4" ht="15.75">
      <c r="A1524" s="6" t="s">
        <v>4023</v>
      </c>
      <c r="B1524" t="s">
        <v>9</v>
      </c>
      <c r="C1524" s="6" t="s">
        <v>4024</v>
      </c>
      <c r="D1524" t="s">
        <v>4025</v>
      </c>
    </row>
    <row r="1525" spans="1:4" ht="15.75">
      <c r="A1525" s="6" t="s">
        <v>4026</v>
      </c>
      <c r="B1525" t="s">
        <v>9</v>
      </c>
      <c r="C1525" s="6" t="s">
        <v>4027</v>
      </c>
      <c r="D1525" t="s">
        <v>674</v>
      </c>
    </row>
    <row r="1526" spans="1:4" ht="15.75">
      <c r="A1526" s="6" t="s">
        <v>4028</v>
      </c>
      <c r="B1526" t="s">
        <v>9</v>
      </c>
      <c r="C1526" s="6" t="s">
        <v>2395</v>
      </c>
      <c r="D1526" t="s">
        <v>998</v>
      </c>
    </row>
    <row r="1527" spans="1:4" ht="15.75">
      <c r="A1527" s="6" t="s">
        <v>4029</v>
      </c>
      <c r="B1527" t="s">
        <v>5</v>
      </c>
      <c r="C1527" s="6" t="s">
        <v>4030</v>
      </c>
      <c r="D1527" t="s">
        <v>4031</v>
      </c>
    </row>
    <row r="1528" spans="1:4" ht="15.75">
      <c r="A1528" s="6" t="s">
        <v>4032</v>
      </c>
      <c r="B1528" t="s">
        <v>5</v>
      </c>
      <c r="C1528" s="6" t="s">
        <v>4033</v>
      </c>
      <c r="D1528" t="s">
        <v>4034</v>
      </c>
    </row>
    <row r="1529" spans="1:4" ht="15.75">
      <c r="A1529" s="6" t="s">
        <v>4035</v>
      </c>
      <c r="B1529" t="s">
        <v>9</v>
      </c>
      <c r="C1529" s="6" t="s">
        <v>4036</v>
      </c>
      <c r="D1529" t="s">
        <v>4037</v>
      </c>
    </row>
    <row r="1530" spans="1:4" ht="15.75">
      <c r="A1530" s="6" t="s">
        <v>4038</v>
      </c>
      <c r="B1530" t="s">
        <v>5</v>
      </c>
      <c r="C1530" s="6" t="s">
        <v>4039</v>
      </c>
      <c r="D1530" t="s">
        <v>4040</v>
      </c>
    </row>
    <row r="1531" spans="1:4" ht="15.75">
      <c r="A1531" s="6" t="s">
        <v>4041</v>
      </c>
      <c r="B1531" t="s">
        <v>5</v>
      </c>
      <c r="C1531" s="6" t="s">
        <v>851</v>
      </c>
      <c r="D1531" t="s">
        <v>250</v>
      </c>
    </row>
    <row r="1532" spans="1:4" ht="15.75">
      <c r="A1532" s="6" t="s">
        <v>4042</v>
      </c>
      <c r="B1532" t="s">
        <v>5</v>
      </c>
      <c r="C1532" s="6" t="s">
        <v>4043</v>
      </c>
      <c r="D1532" t="s">
        <v>4044</v>
      </c>
    </row>
    <row r="1533" spans="1:4" ht="15.75">
      <c r="A1533" s="6" t="s">
        <v>4045</v>
      </c>
      <c r="B1533" t="s">
        <v>9</v>
      </c>
      <c r="C1533" s="6" t="s">
        <v>4046</v>
      </c>
      <c r="D1533" t="s">
        <v>4047</v>
      </c>
    </row>
    <row r="1534" spans="1:4" ht="15.75">
      <c r="A1534" s="6" t="s">
        <v>4048</v>
      </c>
      <c r="B1534" t="s">
        <v>9</v>
      </c>
      <c r="C1534" s="6" t="s">
        <v>4049</v>
      </c>
      <c r="D1534" t="s">
        <v>1141</v>
      </c>
    </row>
    <row r="1535" spans="1:4" ht="15.75">
      <c r="A1535" s="6" t="s">
        <v>4050</v>
      </c>
      <c r="B1535" t="s">
        <v>5</v>
      </c>
      <c r="C1535" s="6" t="s">
        <v>4051</v>
      </c>
      <c r="D1535" t="s">
        <v>265</v>
      </c>
    </row>
    <row r="1536" spans="1:4" ht="15.75">
      <c r="A1536" s="6" t="s">
        <v>4052</v>
      </c>
      <c r="B1536" t="s">
        <v>9</v>
      </c>
      <c r="C1536" s="6" t="s">
        <v>4053</v>
      </c>
      <c r="D1536" t="s">
        <v>83</v>
      </c>
    </row>
    <row r="1537" spans="1:5" ht="15.75">
      <c r="A1537" s="6" t="s">
        <v>4054</v>
      </c>
      <c r="B1537" t="s">
        <v>9</v>
      </c>
      <c r="C1537" s="6" t="s">
        <v>4055</v>
      </c>
      <c r="D1537" t="s">
        <v>152</v>
      </c>
    </row>
    <row r="1538" spans="1:5" ht="15.75">
      <c r="A1538" s="6" t="s">
        <v>4056</v>
      </c>
      <c r="B1538" t="s">
        <v>5</v>
      </c>
      <c r="C1538" s="6" t="s">
        <v>4057</v>
      </c>
      <c r="D1538" t="s">
        <v>4058</v>
      </c>
    </row>
    <row r="1539" spans="1:5" ht="15.75">
      <c r="A1539" s="6" t="s">
        <v>4059</v>
      </c>
      <c r="B1539" t="s">
        <v>9</v>
      </c>
      <c r="C1539" s="6" t="s">
        <v>4060</v>
      </c>
      <c r="D1539" t="s">
        <v>659</v>
      </c>
    </row>
    <row r="1540" spans="1:5" ht="15.75">
      <c r="A1540" s="6" t="s">
        <v>4061</v>
      </c>
      <c r="B1540" t="s">
        <v>9</v>
      </c>
      <c r="C1540" s="6" t="s">
        <v>4062</v>
      </c>
      <c r="D1540" t="s">
        <v>4063</v>
      </c>
    </row>
    <row r="1541" spans="1:5" ht="15.75">
      <c r="A1541" s="6" t="s">
        <v>4064</v>
      </c>
      <c r="B1541" t="s">
        <v>5</v>
      </c>
      <c r="C1541" s="6" t="s">
        <v>4065</v>
      </c>
      <c r="D1541" t="s">
        <v>4066</v>
      </c>
    </row>
    <row r="1542" spans="1:5" ht="15.75">
      <c r="A1542" s="6" t="s">
        <v>4067</v>
      </c>
      <c r="B1542" t="s">
        <v>5</v>
      </c>
      <c r="C1542" s="6" t="s">
        <v>4068</v>
      </c>
      <c r="D1542" t="s">
        <v>4069</v>
      </c>
    </row>
    <row r="1543" spans="1:5" ht="15.75">
      <c r="A1543" s="6" t="s">
        <v>4070</v>
      </c>
      <c r="B1543" t="s">
        <v>9</v>
      </c>
      <c r="C1543" s="6" t="s">
        <v>4071</v>
      </c>
      <c r="D1543" t="s">
        <v>4072</v>
      </c>
    </row>
    <row r="1544" spans="1:5" ht="15.75">
      <c r="A1544" s="6" t="s">
        <v>4073</v>
      </c>
      <c r="B1544" t="s">
        <v>9</v>
      </c>
      <c r="C1544" s="6" t="s">
        <v>4074</v>
      </c>
      <c r="D1544" t="s">
        <v>152</v>
      </c>
    </row>
    <row r="1545" spans="1:5" ht="15.75">
      <c r="A1545" s="6" t="s">
        <v>4075</v>
      </c>
      <c r="B1545" t="s">
        <v>9</v>
      </c>
      <c r="C1545" s="6" t="s">
        <v>4076</v>
      </c>
      <c r="D1545" t="s">
        <v>4077</v>
      </c>
    </row>
    <row r="1546" spans="1:5" ht="15.75">
      <c r="A1546" s="6" t="s">
        <v>4078</v>
      </c>
      <c r="B1546" t="s">
        <v>9</v>
      </c>
      <c r="C1546" s="6" t="s">
        <v>4079</v>
      </c>
      <c r="D1546" t="s">
        <v>4080</v>
      </c>
    </row>
    <row r="1547" spans="1:5" ht="15.75">
      <c r="A1547" s="6" t="s">
        <v>4081</v>
      </c>
      <c r="B1547" t="s">
        <v>5</v>
      </c>
      <c r="C1547" s="6" t="s">
        <v>4082</v>
      </c>
      <c r="D1547" t="s">
        <v>1144</v>
      </c>
    </row>
    <row r="1548" spans="1:5" ht="15.75">
      <c r="A1548" s="6" t="s">
        <v>4083</v>
      </c>
      <c r="B1548" t="s">
        <v>5</v>
      </c>
      <c r="C1548" s="6" t="s">
        <v>4084</v>
      </c>
      <c r="D1548" t="s">
        <v>4085</v>
      </c>
    </row>
    <row r="1549" spans="1:5" ht="15.75">
      <c r="A1549" s="6" t="s">
        <v>4086</v>
      </c>
      <c r="B1549" t="s">
        <v>5</v>
      </c>
      <c r="C1549" s="6" t="s">
        <v>4087</v>
      </c>
      <c r="D1549" t="s">
        <v>4088</v>
      </c>
    </row>
    <row r="1550" spans="1:5" ht="15.75">
      <c r="A1550" s="6" t="s">
        <v>4089</v>
      </c>
      <c r="B1550" t="s">
        <v>9</v>
      </c>
      <c r="C1550" s="6" t="s">
        <v>4090</v>
      </c>
      <c r="D1550" t="s">
        <v>4091</v>
      </c>
      <c r="E1550" t="s">
        <v>2008</v>
      </c>
    </row>
    <row r="1551" spans="1:5" ht="15.75">
      <c r="A1551" s="6" t="s">
        <v>4092</v>
      </c>
      <c r="B1551" t="s">
        <v>5</v>
      </c>
      <c r="C1551" s="6" t="s">
        <v>4093</v>
      </c>
      <c r="D1551" t="s">
        <v>89</v>
      </c>
    </row>
    <row r="1552" spans="1:5" ht="15.75">
      <c r="A1552" s="6" t="s">
        <v>4094</v>
      </c>
      <c r="B1552" t="s">
        <v>9</v>
      </c>
      <c r="C1552" s="6" t="s">
        <v>4095</v>
      </c>
      <c r="D1552" t="s">
        <v>4096</v>
      </c>
    </row>
    <row r="1553" spans="1:5" ht="15.75">
      <c r="A1553" s="6" t="s">
        <v>4097</v>
      </c>
      <c r="B1553" t="s">
        <v>9</v>
      </c>
      <c r="C1553" s="6" t="s">
        <v>3361</v>
      </c>
      <c r="D1553" t="s">
        <v>1315</v>
      </c>
    </row>
    <row r="1554" spans="1:5" ht="15.75">
      <c r="A1554" s="6" t="s">
        <v>4098</v>
      </c>
      <c r="B1554" t="s">
        <v>9</v>
      </c>
      <c r="C1554" s="6" t="s">
        <v>4099</v>
      </c>
      <c r="D1554" t="s">
        <v>4100</v>
      </c>
    </row>
    <row r="1555" spans="1:5" ht="15.75">
      <c r="A1555" s="6" t="s">
        <v>4101</v>
      </c>
      <c r="B1555" t="s">
        <v>5</v>
      </c>
      <c r="C1555" s="6" t="s">
        <v>4102</v>
      </c>
      <c r="D1555" t="s">
        <v>4103</v>
      </c>
    </row>
    <row r="1556" spans="1:5" ht="15.75">
      <c r="A1556" s="6" t="s">
        <v>4104</v>
      </c>
      <c r="B1556" t="s">
        <v>5</v>
      </c>
      <c r="C1556" s="6" t="s">
        <v>4105</v>
      </c>
      <c r="D1556" t="s">
        <v>570</v>
      </c>
    </row>
    <row r="1557" spans="1:5" ht="15.75">
      <c r="A1557" s="6" t="s">
        <v>4106</v>
      </c>
      <c r="B1557" t="s">
        <v>9</v>
      </c>
      <c r="C1557" s="6" t="s">
        <v>2931</v>
      </c>
      <c r="D1557" t="s">
        <v>702</v>
      </c>
      <c r="E1557" t="s">
        <v>217</v>
      </c>
    </row>
    <row r="1558" spans="1:5" ht="15.75">
      <c r="A1558" s="6" t="s">
        <v>4107</v>
      </c>
      <c r="B1558" t="s">
        <v>5</v>
      </c>
      <c r="C1558" s="6" t="s">
        <v>4108</v>
      </c>
      <c r="D1558" t="s">
        <v>4109</v>
      </c>
    </row>
    <row r="1559" spans="1:5" ht="15.75">
      <c r="A1559" s="6" t="s">
        <v>4110</v>
      </c>
      <c r="B1559" t="s">
        <v>5</v>
      </c>
      <c r="C1559" s="6" t="s">
        <v>4111</v>
      </c>
      <c r="D1559" t="s">
        <v>1779</v>
      </c>
    </row>
    <row r="1560" spans="1:5" ht="15.75">
      <c r="A1560" s="6" t="s">
        <v>4112</v>
      </c>
      <c r="B1560" t="s">
        <v>5</v>
      </c>
      <c r="C1560" s="6" t="s">
        <v>4113</v>
      </c>
      <c r="D1560" t="s">
        <v>4114</v>
      </c>
    </row>
    <row r="1561" spans="1:5" ht="15.75">
      <c r="A1561" s="6" t="s">
        <v>4115</v>
      </c>
      <c r="B1561" t="s">
        <v>5</v>
      </c>
      <c r="C1561" s="6" t="s">
        <v>4116</v>
      </c>
      <c r="D1561" t="s">
        <v>4117</v>
      </c>
    </row>
    <row r="1562" spans="1:5" ht="15.75">
      <c r="A1562" s="6" t="s">
        <v>4118</v>
      </c>
      <c r="B1562" t="s">
        <v>9</v>
      </c>
      <c r="C1562" s="6" t="s">
        <v>4119</v>
      </c>
      <c r="D1562" t="s">
        <v>4120</v>
      </c>
    </row>
    <row r="1563" spans="1:5" ht="15.75">
      <c r="A1563" s="6" t="s">
        <v>4121</v>
      </c>
      <c r="B1563" t="s">
        <v>9</v>
      </c>
      <c r="C1563" s="6" t="s">
        <v>4122</v>
      </c>
      <c r="D1563" t="s">
        <v>4123</v>
      </c>
    </row>
    <row r="1564" spans="1:5" ht="15.75">
      <c r="A1564" s="6" t="s">
        <v>4124</v>
      </c>
      <c r="B1564" t="s">
        <v>9</v>
      </c>
      <c r="C1564" s="6" t="s">
        <v>4125</v>
      </c>
      <c r="D1564" t="s">
        <v>4126</v>
      </c>
    </row>
    <row r="1565" spans="1:5" ht="15.75">
      <c r="A1565" s="6" t="s">
        <v>4127</v>
      </c>
      <c r="B1565" t="s">
        <v>9</v>
      </c>
      <c r="C1565" s="6" t="s">
        <v>1383</v>
      </c>
      <c r="D1565" t="s">
        <v>453</v>
      </c>
    </row>
    <row r="1566" spans="1:5" ht="15.75">
      <c r="A1566" s="6" t="s">
        <v>4128</v>
      </c>
      <c r="B1566" t="s">
        <v>9</v>
      </c>
      <c r="C1566" s="6" t="s">
        <v>2417</v>
      </c>
      <c r="D1566" t="s">
        <v>4129</v>
      </c>
    </row>
    <row r="1567" spans="1:5" ht="15.75">
      <c r="A1567" s="6" t="s">
        <v>4130</v>
      </c>
      <c r="B1567" t="s">
        <v>5</v>
      </c>
      <c r="C1567" s="6" t="s">
        <v>4131</v>
      </c>
      <c r="D1567" t="s">
        <v>4132</v>
      </c>
    </row>
    <row r="1568" spans="1:5" ht="15.75">
      <c r="A1568" s="6" t="s">
        <v>4133</v>
      </c>
      <c r="B1568" t="s">
        <v>5</v>
      </c>
      <c r="C1568" s="6" t="s">
        <v>4134</v>
      </c>
      <c r="D1568" t="s">
        <v>1043</v>
      </c>
    </row>
    <row r="1569" spans="1:4" ht="15.75">
      <c r="A1569" s="6" t="s">
        <v>4135</v>
      </c>
      <c r="B1569" t="s">
        <v>9</v>
      </c>
      <c r="C1569" s="6" t="s">
        <v>1501</v>
      </c>
      <c r="D1569" t="s">
        <v>4136</v>
      </c>
    </row>
    <row r="1570" spans="1:4" ht="15.75">
      <c r="A1570" s="6" t="s">
        <v>4137</v>
      </c>
      <c r="B1570" t="s">
        <v>5</v>
      </c>
      <c r="C1570" s="6" t="s">
        <v>4138</v>
      </c>
      <c r="D1570" t="s">
        <v>4139</v>
      </c>
    </row>
    <row r="1571" spans="1:4" ht="15.75">
      <c r="A1571" s="6" t="s">
        <v>4140</v>
      </c>
      <c r="B1571" t="s">
        <v>9</v>
      </c>
      <c r="C1571" s="6" t="s">
        <v>4141</v>
      </c>
      <c r="D1571" t="s">
        <v>2824</v>
      </c>
    </row>
    <row r="1572" spans="1:4" ht="15.75">
      <c r="A1572" s="6" t="s">
        <v>4142</v>
      </c>
      <c r="B1572" t="s">
        <v>5</v>
      </c>
      <c r="C1572" s="6" t="s">
        <v>4143</v>
      </c>
      <c r="D1572" t="s">
        <v>2837</v>
      </c>
    </row>
    <row r="1573" spans="1:4" ht="15.75">
      <c r="A1573" s="6" t="s">
        <v>4144</v>
      </c>
      <c r="B1573" t="s">
        <v>9</v>
      </c>
      <c r="C1573" s="6" t="s">
        <v>1356</v>
      </c>
      <c r="D1573" t="s">
        <v>4145</v>
      </c>
    </row>
    <row r="1574" spans="1:4" ht="15.75">
      <c r="A1574" s="6" t="s">
        <v>4146</v>
      </c>
      <c r="B1574" t="s">
        <v>9</v>
      </c>
      <c r="C1574" s="6" t="s">
        <v>4147</v>
      </c>
      <c r="D1574" t="s">
        <v>4148</v>
      </c>
    </row>
    <row r="1575" spans="1:4" ht="15.75">
      <c r="A1575" s="6" t="s">
        <v>4149</v>
      </c>
      <c r="B1575" t="s">
        <v>9</v>
      </c>
      <c r="C1575" s="6" t="s">
        <v>4150</v>
      </c>
      <c r="D1575" t="s">
        <v>4151</v>
      </c>
    </row>
    <row r="1576" spans="1:4" ht="15.75">
      <c r="A1576" s="6" t="s">
        <v>4152</v>
      </c>
      <c r="B1576" t="s">
        <v>9</v>
      </c>
      <c r="C1576" s="6" t="s">
        <v>4153</v>
      </c>
      <c r="D1576" t="s">
        <v>77</v>
      </c>
    </row>
    <row r="1577" spans="1:4" ht="15.75">
      <c r="A1577" s="6" t="s">
        <v>4154</v>
      </c>
      <c r="B1577" t="s">
        <v>5</v>
      </c>
      <c r="C1577" s="6" t="s">
        <v>1543</v>
      </c>
      <c r="D1577" t="s">
        <v>4155</v>
      </c>
    </row>
    <row r="1578" spans="1:4" ht="15.75">
      <c r="A1578" s="6" t="s">
        <v>4156</v>
      </c>
      <c r="B1578" t="s">
        <v>9</v>
      </c>
      <c r="C1578" s="6" t="s">
        <v>4157</v>
      </c>
      <c r="D1578" t="s">
        <v>4158</v>
      </c>
    </row>
    <row r="1579" spans="1:4" ht="15.75">
      <c r="A1579" s="6" t="s">
        <v>4159</v>
      </c>
      <c r="B1579" t="s">
        <v>9</v>
      </c>
      <c r="C1579" s="6" t="s">
        <v>4160</v>
      </c>
      <c r="D1579" t="s">
        <v>4161</v>
      </c>
    </row>
    <row r="1580" spans="1:4" ht="15.75">
      <c r="A1580" s="6" t="s">
        <v>4162</v>
      </c>
      <c r="B1580" t="s">
        <v>5</v>
      </c>
      <c r="C1580" s="6" t="s">
        <v>1815</v>
      </c>
      <c r="D1580" t="s">
        <v>4163</v>
      </c>
    </row>
    <row r="1581" spans="1:4" ht="15.75">
      <c r="A1581" s="6" t="s">
        <v>4164</v>
      </c>
      <c r="B1581" t="s">
        <v>9</v>
      </c>
      <c r="C1581" s="6" t="s">
        <v>4165</v>
      </c>
      <c r="D1581" t="s">
        <v>456</v>
      </c>
    </row>
    <row r="1582" spans="1:4" ht="15.75">
      <c r="A1582" s="6" t="s">
        <v>4166</v>
      </c>
      <c r="B1582" t="s">
        <v>9</v>
      </c>
      <c r="C1582" s="6" t="s">
        <v>4167</v>
      </c>
      <c r="D1582" t="s">
        <v>4168</v>
      </c>
    </row>
    <row r="1583" spans="1:4" ht="15.75">
      <c r="A1583" s="6" t="s">
        <v>4169</v>
      </c>
      <c r="B1583" t="s">
        <v>9</v>
      </c>
      <c r="C1583" s="6" t="s">
        <v>968</v>
      </c>
      <c r="D1583" t="s">
        <v>4170</v>
      </c>
    </row>
    <row r="1584" spans="1:4" ht="15.75">
      <c r="A1584" s="6" t="s">
        <v>4171</v>
      </c>
      <c r="B1584" t="s">
        <v>1369</v>
      </c>
      <c r="C1584" s="6" t="s">
        <v>4172</v>
      </c>
      <c r="D1584" t="s">
        <v>4173</v>
      </c>
    </row>
    <row r="1585" spans="1:4" ht="15.75">
      <c r="A1585" s="6" t="s">
        <v>4174</v>
      </c>
      <c r="B1585" t="s">
        <v>5</v>
      </c>
      <c r="C1585" s="6" t="s">
        <v>4175</v>
      </c>
      <c r="D1585" t="s">
        <v>4176</v>
      </c>
    </row>
    <row r="1586" spans="1:4" ht="15.75">
      <c r="A1586" s="6" t="s">
        <v>4177</v>
      </c>
      <c r="B1586" t="s">
        <v>1369</v>
      </c>
      <c r="C1586" s="6" t="s">
        <v>4178</v>
      </c>
      <c r="D1586" t="s">
        <v>4179</v>
      </c>
    </row>
    <row r="1587" spans="1:4" ht="15.75">
      <c r="A1587" s="6" t="s">
        <v>4180</v>
      </c>
      <c r="B1587" t="s">
        <v>5</v>
      </c>
      <c r="C1587" s="6" t="s">
        <v>4181</v>
      </c>
      <c r="D1587" t="s">
        <v>4182</v>
      </c>
    </row>
    <row r="1588" spans="1:4" ht="15.75">
      <c r="A1588" s="6" t="s">
        <v>4183</v>
      </c>
      <c r="B1588" t="s">
        <v>9</v>
      </c>
      <c r="C1588" s="6" t="s">
        <v>4184</v>
      </c>
      <c r="D1588" t="s">
        <v>4185</v>
      </c>
    </row>
    <row r="1589" spans="1:4" ht="15.75">
      <c r="A1589" s="6" t="s">
        <v>4186</v>
      </c>
      <c r="B1589" t="s">
        <v>9</v>
      </c>
      <c r="C1589" s="6" t="s">
        <v>4187</v>
      </c>
      <c r="D1589" t="s">
        <v>4188</v>
      </c>
    </row>
    <row r="1590" spans="1:4" ht="15.75">
      <c r="A1590" s="6" t="s">
        <v>4189</v>
      </c>
      <c r="B1590" t="s">
        <v>5</v>
      </c>
      <c r="C1590" s="6" t="s">
        <v>4190</v>
      </c>
      <c r="D1590" t="s">
        <v>4191</v>
      </c>
    </row>
    <row r="1591" spans="1:4" ht="15.75">
      <c r="A1591" s="6" t="s">
        <v>4192</v>
      </c>
      <c r="B1591" t="s">
        <v>9</v>
      </c>
      <c r="C1591" s="6" t="s">
        <v>863</v>
      </c>
      <c r="D1591" t="s">
        <v>1174</v>
      </c>
    </row>
    <row r="1592" spans="1:4" ht="15.75">
      <c r="A1592" s="6" t="s">
        <v>4193</v>
      </c>
      <c r="B1592" t="s">
        <v>9</v>
      </c>
      <c r="C1592" s="6" t="s">
        <v>4194</v>
      </c>
      <c r="D1592" t="s">
        <v>1458</v>
      </c>
    </row>
    <row r="1593" spans="1:4" ht="15.75">
      <c r="A1593" s="6" t="s">
        <v>4195</v>
      </c>
      <c r="B1593" t="s">
        <v>9</v>
      </c>
      <c r="C1593" s="6" t="s">
        <v>4196</v>
      </c>
      <c r="D1593" t="s">
        <v>634</v>
      </c>
    </row>
    <row r="1594" spans="1:4" ht="15.75">
      <c r="A1594" s="6" t="s">
        <v>4197</v>
      </c>
      <c r="B1594" t="s">
        <v>1369</v>
      </c>
      <c r="C1594" s="6" t="s">
        <v>4198</v>
      </c>
      <c r="D1594" t="s">
        <v>1484</v>
      </c>
    </row>
    <row r="1595" spans="1:4" ht="15.75">
      <c r="A1595" s="6" t="s">
        <v>4199</v>
      </c>
      <c r="B1595" t="s">
        <v>9</v>
      </c>
      <c r="C1595" s="6" t="s">
        <v>4200</v>
      </c>
      <c r="D1595" t="s">
        <v>4201</v>
      </c>
    </row>
    <row r="1596" spans="1:4" ht="15.75">
      <c r="A1596" s="6" t="s">
        <v>4202</v>
      </c>
      <c r="B1596" t="s">
        <v>5</v>
      </c>
      <c r="C1596" s="6" t="s">
        <v>4203</v>
      </c>
      <c r="D1596" t="s">
        <v>558</v>
      </c>
    </row>
    <row r="1597" spans="1:4" ht="15.75">
      <c r="A1597" s="6" t="s">
        <v>4204</v>
      </c>
      <c r="B1597" t="s">
        <v>1369</v>
      </c>
      <c r="C1597" s="6" t="s">
        <v>4205</v>
      </c>
      <c r="D1597" t="s">
        <v>954</v>
      </c>
    </row>
    <row r="1598" spans="1:4" ht="15.75">
      <c r="A1598" s="6" t="s">
        <v>4206</v>
      </c>
      <c r="B1598" t="s">
        <v>9</v>
      </c>
      <c r="C1598" s="6" t="s">
        <v>4207</v>
      </c>
      <c r="D1598" t="s">
        <v>4208</v>
      </c>
    </row>
    <row r="1599" spans="1:4" ht="15.75">
      <c r="A1599" s="6" t="s">
        <v>4209</v>
      </c>
      <c r="B1599" t="s">
        <v>9</v>
      </c>
      <c r="C1599" s="6" t="s">
        <v>4210</v>
      </c>
      <c r="D1599" t="s">
        <v>4211</v>
      </c>
    </row>
    <row r="1600" spans="1:4" ht="15.75">
      <c r="A1600" s="6" t="s">
        <v>4212</v>
      </c>
      <c r="B1600" t="s">
        <v>9</v>
      </c>
      <c r="C1600" s="6" t="s">
        <v>2528</v>
      </c>
      <c r="D1600" t="s">
        <v>4213</v>
      </c>
    </row>
    <row r="1601" spans="1:4" ht="15.75">
      <c r="A1601" s="6" t="s">
        <v>4214</v>
      </c>
      <c r="B1601" t="s">
        <v>9</v>
      </c>
      <c r="C1601" s="6" t="s">
        <v>4215</v>
      </c>
      <c r="D1601" t="s">
        <v>1121</v>
      </c>
    </row>
    <row r="1602" spans="1:4" ht="15.75">
      <c r="A1602" s="6" t="s">
        <v>4216</v>
      </c>
      <c r="B1602" t="s">
        <v>5</v>
      </c>
      <c r="C1602" s="6" t="s">
        <v>4217</v>
      </c>
      <c r="D1602" t="s">
        <v>4218</v>
      </c>
    </row>
    <row r="1603" spans="1:4" ht="15.75">
      <c r="A1603" s="6" t="s">
        <v>4219</v>
      </c>
      <c r="B1603" t="s">
        <v>9</v>
      </c>
      <c r="C1603" s="6" t="s">
        <v>4220</v>
      </c>
      <c r="D1603" t="s">
        <v>2393</v>
      </c>
    </row>
    <row r="1604" spans="1:4" ht="15.75">
      <c r="A1604" s="6" t="s">
        <v>4221</v>
      </c>
      <c r="B1604" t="s">
        <v>9</v>
      </c>
      <c r="C1604" s="6" t="s">
        <v>4222</v>
      </c>
      <c r="D1604" t="s">
        <v>395</v>
      </c>
    </row>
    <row r="1605" spans="1:4" ht="15.75">
      <c r="A1605" s="6" t="s">
        <v>4223</v>
      </c>
      <c r="B1605" t="s">
        <v>9</v>
      </c>
      <c r="C1605" s="6" t="s">
        <v>2196</v>
      </c>
      <c r="D1605" t="s">
        <v>4224</v>
      </c>
    </row>
    <row r="1606" spans="1:4" ht="15.75">
      <c r="A1606" s="6" t="s">
        <v>4225</v>
      </c>
      <c r="B1606" t="s">
        <v>1369</v>
      </c>
      <c r="C1606" s="6" t="s">
        <v>4226</v>
      </c>
      <c r="D1606" t="s">
        <v>3321</v>
      </c>
    </row>
    <row r="1607" spans="1:4" ht="15.75">
      <c r="A1607" s="6" t="s">
        <v>4227</v>
      </c>
      <c r="B1607" t="s">
        <v>9</v>
      </c>
      <c r="C1607" s="6" t="s">
        <v>4228</v>
      </c>
      <c r="D1607" t="s">
        <v>280</v>
      </c>
    </row>
    <row r="1608" spans="1:4" ht="15.75">
      <c r="A1608" s="6" t="s">
        <v>4229</v>
      </c>
      <c r="B1608" t="s">
        <v>9</v>
      </c>
      <c r="C1608" s="6" t="s">
        <v>1383</v>
      </c>
      <c r="D1608" t="s">
        <v>1748</v>
      </c>
    </row>
    <row r="1609" spans="1:4" ht="15.75">
      <c r="A1609" s="6" t="s">
        <v>4230</v>
      </c>
      <c r="B1609" t="s">
        <v>5</v>
      </c>
      <c r="C1609" s="6" t="s">
        <v>4231</v>
      </c>
      <c r="D1609" t="s">
        <v>4232</v>
      </c>
    </row>
    <row r="1610" spans="1:4" ht="15.75">
      <c r="A1610" s="6" t="s">
        <v>4233</v>
      </c>
      <c r="B1610" t="s">
        <v>5</v>
      </c>
      <c r="C1610" s="6" t="s">
        <v>4234</v>
      </c>
      <c r="D1610" t="s">
        <v>1484</v>
      </c>
    </row>
    <row r="1611" spans="1:4" ht="15.75">
      <c r="A1611" s="6" t="s">
        <v>4235</v>
      </c>
      <c r="B1611" t="s">
        <v>5</v>
      </c>
      <c r="C1611" s="6" t="s">
        <v>4236</v>
      </c>
      <c r="D1611" t="s">
        <v>2138</v>
      </c>
    </row>
    <row r="1612" spans="1:4" ht="15.75">
      <c r="A1612" s="6" t="s">
        <v>4237</v>
      </c>
      <c r="B1612" t="s">
        <v>5</v>
      </c>
      <c r="C1612" s="6" t="s">
        <v>4238</v>
      </c>
      <c r="D1612" t="s">
        <v>4239</v>
      </c>
    </row>
    <row r="1613" spans="1:4" ht="15.75">
      <c r="A1613" s="6" t="s">
        <v>4240</v>
      </c>
      <c r="B1613" t="s">
        <v>5</v>
      </c>
      <c r="C1613" s="6" t="s">
        <v>4241</v>
      </c>
      <c r="D1613" t="s">
        <v>1138</v>
      </c>
    </row>
    <row r="1614" spans="1:4" ht="15.75">
      <c r="A1614" s="6" t="s">
        <v>4242</v>
      </c>
      <c r="B1614" t="s">
        <v>9</v>
      </c>
      <c r="C1614" s="6" t="s">
        <v>4243</v>
      </c>
      <c r="D1614" t="s">
        <v>4244</v>
      </c>
    </row>
    <row r="1615" spans="1:4" ht="15.75">
      <c r="A1615" s="6" t="s">
        <v>4245</v>
      </c>
      <c r="B1615" t="s">
        <v>5</v>
      </c>
      <c r="C1615" s="6" t="s">
        <v>4246</v>
      </c>
      <c r="D1615" t="s">
        <v>4247</v>
      </c>
    </row>
    <row r="1616" spans="1:4" ht="15.75">
      <c r="A1616" s="6" t="s">
        <v>4248</v>
      </c>
      <c r="B1616" t="s">
        <v>9</v>
      </c>
      <c r="C1616" s="6" t="s">
        <v>4249</v>
      </c>
      <c r="D1616" t="s">
        <v>659</v>
      </c>
    </row>
    <row r="1617" spans="1:4" ht="15.75">
      <c r="A1617" s="6" t="s">
        <v>4250</v>
      </c>
      <c r="B1617" t="s">
        <v>5</v>
      </c>
      <c r="C1617" s="6" t="s">
        <v>4251</v>
      </c>
      <c r="D1617" t="s">
        <v>56</v>
      </c>
    </row>
    <row r="1618" spans="1:4" ht="15.75">
      <c r="A1618" s="6" t="s">
        <v>4252</v>
      </c>
      <c r="B1618" t="s">
        <v>9</v>
      </c>
      <c r="C1618" s="6" t="s">
        <v>4253</v>
      </c>
      <c r="D1618" t="s">
        <v>4254</v>
      </c>
    </row>
    <row r="1619" spans="1:4" ht="15.75">
      <c r="A1619" s="6" t="s">
        <v>4255</v>
      </c>
      <c r="B1619" t="s">
        <v>5</v>
      </c>
      <c r="C1619" s="6" t="s">
        <v>4256</v>
      </c>
      <c r="D1619" t="s">
        <v>2706</v>
      </c>
    </row>
    <row r="1620" spans="1:4" ht="15.75">
      <c r="A1620" s="6" t="s">
        <v>4257</v>
      </c>
      <c r="B1620" t="s">
        <v>9</v>
      </c>
      <c r="C1620" s="6" t="s">
        <v>157</v>
      </c>
      <c r="D1620" t="s">
        <v>4258</v>
      </c>
    </row>
    <row r="1621" spans="1:4" ht="15.75">
      <c r="A1621" s="6" t="s">
        <v>4259</v>
      </c>
      <c r="B1621" t="s">
        <v>5</v>
      </c>
      <c r="C1621" s="6" t="s">
        <v>4260</v>
      </c>
      <c r="D1621" t="s">
        <v>4261</v>
      </c>
    </row>
    <row r="1622" spans="1:4" ht="15.75">
      <c r="A1622" s="6" t="s">
        <v>4262</v>
      </c>
      <c r="B1622" t="s">
        <v>5</v>
      </c>
      <c r="C1622" s="6" t="s">
        <v>4263</v>
      </c>
      <c r="D1622" t="s">
        <v>4264</v>
      </c>
    </row>
    <row r="1623" spans="1:4" ht="15.75">
      <c r="A1623" s="6" t="s">
        <v>4265</v>
      </c>
      <c r="B1623" t="s">
        <v>9</v>
      </c>
      <c r="C1623" s="6" t="s">
        <v>4266</v>
      </c>
      <c r="D1623" t="s">
        <v>539</v>
      </c>
    </row>
    <row r="1624" spans="1:4" ht="15.75">
      <c r="A1624" s="6" t="s">
        <v>4267</v>
      </c>
      <c r="B1624" t="s">
        <v>9</v>
      </c>
      <c r="C1624" s="6" t="s">
        <v>4268</v>
      </c>
      <c r="D1624" t="s">
        <v>1700</v>
      </c>
    </row>
    <row r="1625" spans="1:4" ht="15.75">
      <c r="A1625" s="6" t="s">
        <v>4269</v>
      </c>
      <c r="B1625" t="s">
        <v>5</v>
      </c>
      <c r="C1625" s="6" t="s">
        <v>4270</v>
      </c>
      <c r="D1625" t="s">
        <v>1204</v>
      </c>
    </row>
    <row r="1626" spans="1:4" ht="15.75">
      <c r="A1626" s="6" t="s">
        <v>4271</v>
      </c>
      <c r="B1626" t="s">
        <v>5</v>
      </c>
      <c r="C1626" s="6" t="s">
        <v>4272</v>
      </c>
      <c r="D1626" t="s">
        <v>265</v>
      </c>
    </row>
    <row r="1627" spans="1:4" ht="15.75">
      <c r="A1627" s="6" t="s">
        <v>4273</v>
      </c>
      <c r="B1627" t="s">
        <v>1369</v>
      </c>
      <c r="C1627" s="6" t="s">
        <v>2798</v>
      </c>
      <c r="D1627" t="s">
        <v>4274</v>
      </c>
    </row>
    <row r="1628" spans="1:4" ht="15.75">
      <c r="A1628" s="6" t="s">
        <v>4275</v>
      </c>
      <c r="B1628" t="s">
        <v>5</v>
      </c>
      <c r="C1628" s="6" t="s">
        <v>4276</v>
      </c>
      <c r="D1628" t="s">
        <v>4277</v>
      </c>
    </row>
    <row r="1629" spans="1:4" ht="15.75">
      <c r="A1629" s="6" t="s">
        <v>4278</v>
      </c>
      <c r="B1629" t="s">
        <v>9</v>
      </c>
      <c r="C1629" s="6" t="s">
        <v>4279</v>
      </c>
      <c r="D1629" t="s">
        <v>253</v>
      </c>
    </row>
    <row r="1630" spans="1:4" ht="15.75">
      <c r="A1630" s="6" t="s">
        <v>4280</v>
      </c>
      <c r="B1630" t="s">
        <v>9</v>
      </c>
      <c r="C1630" s="6" t="s">
        <v>4281</v>
      </c>
      <c r="D1630" t="s">
        <v>4282</v>
      </c>
    </row>
    <row r="1631" spans="1:4" ht="15.75">
      <c r="A1631" s="6" t="s">
        <v>4283</v>
      </c>
      <c r="B1631" t="s">
        <v>5</v>
      </c>
      <c r="C1631" s="6" t="s">
        <v>4284</v>
      </c>
      <c r="D1631" t="s">
        <v>4285</v>
      </c>
    </row>
    <row r="1632" spans="1:4" ht="15.75">
      <c r="A1632" s="6" t="s">
        <v>4286</v>
      </c>
      <c r="B1632" t="s">
        <v>9</v>
      </c>
      <c r="C1632" s="6" t="s">
        <v>2782</v>
      </c>
      <c r="D1632" t="s">
        <v>659</v>
      </c>
    </row>
    <row r="1633" spans="1:4" ht="15.75">
      <c r="A1633" s="6" t="s">
        <v>4287</v>
      </c>
      <c r="B1633" t="s">
        <v>9</v>
      </c>
      <c r="C1633" s="6" t="s">
        <v>4057</v>
      </c>
      <c r="D1633" t="s">
        <v>4288</v>
      </c>
    </row>
    <row r="1634" spans="1:4" ht="15.75">
      <c r="A1634" s="6" t="s">
        <v>4289</v>
      </c>
      <c r="B1634" t="s">
        <v>5</v>
      </c>
      <c r="C1634" s="6" t="s">
        <v>4290</v>
      </c>
      <c r="D1634" t="s">
        <v>3147</v>
      </c>
    </row>
    <row r="1635" spans="1:4" ht="15.75">
      <c r="A1635" s="6" t="s">
        <v>4291</v>
      </c>
      <c r="B1635" t="s">
        <v>9</v>
      </c>
      <c r="C1635" s="6" t="s">
        <v>4292</v>
      </c>
      <c r="D1635" t="s">
        <v>4293</v>
      </c>
    </row>
    <row r="1636" spans="1:4" ht="15.75">
      <c r="A1636" s="6" t="s">
        <v>4294</v>
      </c>
      <c r="B1636" t="s">
        <v>5</v>
      </c>
      <c r="C1636" s="6" t="s">
        <v>4295</v>
      </c>
      <c r="D1636" t="s">
        <v>4296</v>
      </c>
    </row>
    <row r="1637" spans="1:4" ht="15.75">
      <c r="A1637" s="6" t="s">
        <v>4297</v>
      </c>
      <c r="B1637" t="s">
        <v>5</v>
      </c>
      <c r="C1637" s="6" t="s">
        <v>4298</v>
      </c>
      <c r="D1637" t="s">
        <v>1374</v>
      </c>
    </row>
    <row r="1638" spans="1:4" ht="15.75">
      <c r="A1638" s="6" t="s">
        <v>4299</v>
      </c>
      <c r="B1638" t="s">
        <v>5</v>
      </c>
      <c r="C1638" s="6" t="s">
        <v>4300</v>
      </c>
      <c r="D1638" t="s">
        <v>4301</v>
      </c>
    </row>
    <row r="1639" spans="1:4" ht="15.75">
      <c r="A1639" s="6" t="s">
        <v>4302</v>
      </c>
      <c r="B1639" t="s">
        <v>5</v>
      </c>
      <c r="C1639" s="6" t="s">
        <v>3588</v>
      </c>
      <c r="D1639" t="s">
        <v>4303</v>
      </c>
    </row>
    <row r="1640" spans="1:4" ht="15.75">
      <c r="A1640" s="6" t="s">
        <v>4304</v>
      </c>
      <c r="B1640" t="s">
        <v>9</v>
      </c>
      <c r="C1640" s="6" t="s">
        <v>707</v>
      </c>
      <c r="D1640" t="s">
        <v>4305</v>
      </c>
    </row>
    <row r="1641" spans="1:4" ht="15.75">
      <c r="A1641" s="6" t="s">
        <v>4306</v>
      </c>
      <c r="B1641" t="s">
        <v>5</v>
      </c>
      <c r="C1641" s="6" t="s">
        <v>4307</v>
      </c>
      <c r="D1641" t="s">
        <v>4308</v>
      </c>
    </row>
    <row r="1642" spans="1:4" ht="15.75">
      <c r="A1642" s="6" t="s">
        <v>4309</v>
      </c>
      <c r="B1642" t="s">
        <v>5</v>
      </c>
      <c r="C1642" s="6" t="s">
        <v>4310</v>
      </c>
      <c r="D1642" t="s">
        <v>4311</v>
      </c>
    </row>
    <row r="1643" spans="1:4" ht="15.75">
      <c r="A1643" s="6" t="s">
        <v>4312</v>
      </c>
      <c r="B1643" t="s">
        <v>5</v>
      </c>
      <c r="C1643" s="6" t="s">
        <v>1295</v>
      </c>
      <c r="D1643" t="s">
        <v>1303</v>
      </c>
    </row>
    <row r="1644" spans="1:4" ht="15.75">
      <c r="A1644" s="6" t="s">
        <v>4313</v>
      </c>
      <c r="B1644" t="s">
        <v>5</v>
      </c>
      <c r="C1644" s="6" t="s">
        <v>4314</v>
      </c>
      <c r="D1644" t="s">
        <v>1455</v>
      </c>
    </row>
    <row r="1645" spans="1:4" ht="15.75">
      <c r="A1645" s="6" t="s">
        <v>4315</v>
      </c>
      <c r="B1645" t="s">
        <v>9</v>
      </c>
      <c r="C1645" s="6" t="s">
        <v>1546</v>
      </c>
      <c r="D1645" t="s">
        <v>503</v>
      </c>
    </row>
    <row r="1646" spans="1:4" ht="15.75">
      <c r="A1646" s="6" t="s">
        <v>4316</v>
      </c>
      <c r="B1646" t="s">
        <v>9</v>
      </c>
      <c r="C1646" s="6" t="s">
        <v>2171</v>
      </c>
      <c r="D1646" t="s">
        <v>4317</v>
      </c>
    </row>
    <row r="1647" spans="1:4" ht="15.75">
      <c r="A1647" s="6" t="s">
        <v>4318</v>
      </c>
      <c r="B1647" t="s">
        <v>1369</v>
      </c>
      <c r="C1647" s="6" t="s">
        <v>4319</v>
      </c>
      <c r="D1647" t="s">
        <v>3346</v>
      </c>
    </row>
    <row r="1648" spans="1:4" ht="15.75">
      <c r="A1648" s="6" t="s">
        <v>4320</v>
      </c>
      <c r="B1648" t="s">
        <v>9</v>
      </c>
      <c r="C1648" s="6" t="s">
        <v>4321</v>
      </c>
      <c r="D1648" t="s">
        <v>516</v>
      </c>
    </row>
    <row r="1649" spans="1:4" ht="15.75">
      <c r="A1649" s="6" t="s">
        <v>4322</v>
      </c>
      <c r="B1649" t="s">
        <v>9</v>
      </c>
      <c r="C1649" s="6" t="s">
        <v>4323</v>
      </c>
      <c r="D1649" t="s">
        <v>708</v>
      </c>
    </row>
    <row r="1650" spans="1:4" ht="15.75">
      <c r="A1650" s="6" t="s">
        <v>4324</v>
      </c>
      <c r="B1650" t="s">
        <v>5</v>
      </c>
      <c r="C1650" s="6" t="s">
        <v>707</v>
      </c>
      <c r="D1650" t="s">
        <v>56</v>
      </c>
    </row>
    <row r="1651" spans="1:4" ht="15.75">
      <c r="A1651" s="6" t="s">
        <v>4325</v>
      </c>
      <c r="B1651" t="s">
        <v>1369</v>
      </c>
      <c r="C1651" s="6" t="s">
        <v>4326</v>
      </c>
      <c r="D1651" t="s">
        <v>293</v>
      </c>
    </row>
    <row r="1652" spans="1:4" ht="15.75">
      <c r="A1652" s="6" t="s">
        <v>4327</v>
      </c>
      <c r="B1652" t="s">
        <v>9</v>
      </c>
      <c r="C1652" s="6" t="s">
        <v>4328</v>
      </c>
      <c r="D1652" t="s">
        <v>4329</v>
      </c>
    </row>
    <row r="1653" spans="1:4" ht="15.75">
      <c r="A1653" s="6" t="s">
        <v>4330</v>
      </c>
      <c r="B1653" t="s">
        <v>5</v>
      </c>
      <c r="C1653" s="6" t="s">
        <v>4331</v>
      </c>
      <c r="D1653" t="s">
        <v>4332</v>
      </c>
    </row>
    <row r="1654" spans="1:4" ht="15.75">
      <c r="A1654" s="6" t="s">
        <v>4333</v>
      </c>
      <c r="B1654" t="s">
        <v>5</v>
      </c>
      <c r="C1654" s="6" t="s">
        <v>4334</v>
      </c>
      <c r="D1654" t="s">
        <v>1384</v>
      </c>
    </row>
    <row r="1655" spans="1:4" ht="15.75">
      <c r="A1655" s="6" t="s">
        <v>4335</v>
      </c>
      <c r="B1655" t="s">
        <v>9</v>
      </c>
      <c r="C1655" s="6" t="s">
        <v>4336</v>
      </c>
      <c r="D1655" t="s">
        <v>4337</v>
      </c>
    </row>
    <row r="1656" spans="1:4" ht="15.75">
      <c r="A1656" s="6" t="s">
        <v>4338</v>
      </c>
      <c r="B1656" t="s">
        <v>9</v>
      </c>
      <c r="C1656" s="6" t="s">
        <v>4339</v>
      </c>
      <c r="D1656" t="s">
        <v>4340</v>
      </c>
    </row>
    <row r="1657" spans="1:4" ht="15.75">
      <c r="A1657" s="6" t="s">
        <v>4341</v>
      </c>
      <c r="B1657" t="s">
        <v>9</v>
      </c>
      <c r="C1657" s="6" t="s">
        <v>4342</v>
      </c>
      <c r="D1657" t="s">
        <v>436</v>
      </c>
    </row>
    <row r="1658" spans="1:4" ht="15.75">
      <c r="A1658" s="6" t="s">
        <v>4343</v>
      </c>
      <c r="B1658" t="s">
        <v>5</v>
      </c>
      <c r="C1658" s="6" t="s">
        <v>1972</v>
      </c>
      <c r="D1658" t="s">
        <v>4344</v>
      </c>
    </row>
    <row r="1659" spans="1:4" ht="15.75">
      <c r="A1659" s="6" t="s">
        <v>4345</v>
      </c>
      <c r="B1659" t="s">
        <v>1369</v>
      </c>
      <c r="C1659" s="6" t="s">
        <v>4346</v>
      </c>
      <c r="D1659" t="s">
        <v>4347</v>
      </c>
    </row>
    <row r="1660" spans="1:4" ht="15.75">
      <c r="A1660" s="6" t="s">
        <v>4348</v>
      </c>
      <c r="B1660" t="s">
        <v>5</v>
      </c>
      <c r="C1660" s="6" t="s">
        <v>2507</v>
      </c>
      <c r="D1660" t="s">
        <v>7</v>
      </c>
    </row>
    <row r="1661" spans="1:4" ht="15.75">
      <c r="A1661" s="6" t="s">
        <v>4349</v>
      </c>
      <c r="B1661" t="s">
        <v>9</v>
      </c>
      <c r="C1661" s="6" t="s">
        <v>4350</v>
      </c>
      <c r="D1661" t="s">
        <v>4351</v>
      </c>
    </row>
    <row r="1662" spans="1:4" ht="15.75">
      <c r="A1662" s="6" t="s">
        <v>4352</v>
      </c>
      <c r="B1662" t="s">
        <v>1369</v>
      </c>
      <c r="C1662" s="6" t="s">
        <v>4353</v>
      </c>
      <c r="D1662" t="s">
        <v>4354</v>
      </c>
    </row>
    <row r="1663" spans="1:4" ht="15.75">
      <c r="A1663" s="6" t="s">
        <v>4355</v>
      </c>
      <c r="B1663" t="s">
        <v>9</v>
      </c>
      <c r="C1663" s="6" t="s">
        <v>4356</v>
      </c>
      <c r="D1663" t="s">
        <v>674</v>
      </c>
    </row>
    <row r="1664" spans="1:4" ht="15.75">
      <c r="A1664" s="6" t="s">
        <v>4357</v>
      </c>
      <c r="B1664" t="s">
        <v>5</v>
      </c>
      <c r="C1664" s="6" t="s">
        <v>4358</v>
      </c>
      <c r="D1664" t="s">
        <v>4359</v>
      </c>
    </row>
    <row r="1665" spans="1:4" ht="15.75">
      <c r="A1665" s="6" t="s">
        <v>4360</v>
      </c>
      <c r="B1665" t="s">
        <v>9</v>
      </c>
      <c r="C1665" s="6" t="s">
        <v>4361</v>
      </c>
      <c r="D1665" t="s">
        <v>4362</v>
      </c>
    </row>
    <row r="1666" spans="1:4" ht="15.75">
      <c r="A1666" s="6" t="s">
        <v>4363</v>
      </c>
      <c r="B1666" t="s">
        <v>9</v>
      </c>
      <c r="C1666" s="6" t="s">
        <v>4364</v>
      </c>
      <c r="D1666" t="s">
        <v>4365</v>
      </c>
    </row>
    <row r="1667" spans="1:4" ht="15.75">
      <c r="A1667" s="6" t="s">
        <v>4366</v>
      </c>
      <c r="B1667" t="s">
        <v>9</v>
      </c>
      <c r="C1667" s="6" t="s">
        <v>203</v>
      </c>
      <c r="D1667" t="s">
        <v>4367</v>
      </c>
    </row>
    <row r="1668" spans="1:4" ht="15.75">
      <c r="A1668" s="6" t="s">
        <v>4368</v>
      </c>
      <c r="B1668" t="s">
        <v>9</v>
      </c>
      <c r="C1668" s="6" t="s">
        <v>4369</v>
      </c>
      <c r="D1668" t="s">
        <v>124</v>
      </c>
    </row>
    <row r="1669" spans="1:4" ht="15.75">
      <c r="A1669" s="6" t="s">
        <v>4370</v>
      </c>
      <c r="B1669" t="s">
        <v>9</v>
      </c>
      <c r="C1669" s="6" t="s">
        <v>4371</v>
      </c>
      <c r="D1669" t="s">
        <v>4372</v>
      </c>
    </row>
    <row r="1670" spans="1:4" ht="15.75">
      <c r="A1670" s="6" t="s">
        <v>4373</v>
      </c>
      <c r="B1670" t="s">
        <v>9</v>
      </c>
      <c r="C1670" s="6" t="s">
        <v>1185</v>
      </c>
      <c r="D1670" t="s">
        <v>462</v>
      </c>
    </row>
    <row r="1671" spans="1:4" ht="15.75">
      <c r="A1671" s="6" t="s">
        <v>4374</v>
      </c>
      <c r="B1671" t="s">
        <v>9</v>
      </c>
      <c r="C1671" s="6" t="s">
        <v>4375</v>
      </c>
      <c r="D1671" t="s">
        <v>4376</v>
      </c>
    </row>
    <row r="1672" spans="1:4" ht="15.75">
      <c r="A1672" s="6" t="s">
        <v>4377</v>
      </c>
      <c r="B1672" t="s">
        <v>5</v>
      </c>
      <c r="C1672" s="6" t="s">
        <v>3212</v>
      </c>
      <c r="D1672" t="s">
        <v>4378</v>
      </c>
    </row>
    <row r="1673" spans="1:4" ht="15.75">
      <c r="A1673" s="6" t="s">
        <v>4379</v>
      </c>
      <c r="B1673" t="s">
        <v>9</v>
      </c>
      <c r="C1673" s="6" t="s">
        <v>4380</v>
      </c>
      <c r="D1673" t="s">
        <v>4080</v>
      </c>
    </row>
    <row r="1674" spans="1:4" ht="15.75">
      <c r="A1674" s="6" t="s">
        <v>4381</v>
      </c>
      <c r="B1674" t="s">
        <v>5</v>
      </c>
      <c r="C1674" s="6" t="s">
        <v>4382</v>
      </c>
      <c r="D1674" t="s">
        <v>4085</v>
      </c>
    </row>
    <row r="1675" spans="1:4" ht="15.75">
      <c r="A1675" s="6" t="s">
        <v>4383</v>
      </c>
      <c r="B1675" t="s">
        <v>5</v>
      </c>
      <c r="C1675" s="6" t="s">
        <v>4384</v>
      </c>
      <c r="D1675" t="s">
        <v>3760</v>
      </c>
    </row>
    <row r="1676" spans="1:4" ht="15.75">
      <c r="A1676" s="6" t="s">
        <v>4385</v>
      </c>
      <c r="B1676" t="s">
        <v>9</v>
      </c>
      <c r="C1676" s="6" t="s">
        <v>4386</v>
      </c>
      <c r="D1676" t="s">
        <v>4387</v>
      </c>
    </row>
    <row r="1677" spans="1:4" ht="15.75">
      <c r="A1677" s="6" t="s">
        <v>4388</v>
      </c>
      <c r="B1677" t="s">
        <v>5</v>
      </c>
      <c r="C1677" s="6" t="s">
        <v>4389</v>
      </c>
      <c r="D1677" t="s">
        <v>4390</v>
      </c>
    </row>
    <row r="1678" spans="1:4" ht="15.75">
      <c r="A1678" s="6" t="s">
        <v>4391</v>
      </c>
      <c r="B1678" t="s">
        <v>5</v>
      </c>
      <c r="C1678" s="6" t="s">
        <v>4392</v>
      </c>
      <c r="D1678" t="s">
        <v>4393</v>
      </c>
    </row>
    <row r="1679" spans="1:4" ht="15.75">
      <c r="A1679" s="6" t="s">
        <v>4394</v>
      </c>
      <c r="B1679" t="s">
        <v>9</v>
      </c>
      <c r="C1679" s="6" t="s">
        <v>4395</v>
      </c>
      <c r="D1679" t="s">
        <v>4396</v>
      </c>
    </row>
    <row r="1680" spans="1:4" ht="15.75">
      <c r="A1680" s="6" t="s">
        <v>4397</v>
      </c>
      <c r="B1680" t="s">
        <v>5</v>
      </c>
      <c r="C1680" s="6" t="s">
        <v>3132</v>
      </c>
      <c r="D1680" t="s">
        <v>4398</v>
      </c>
    </row>
    <row r="1681" spans="1:4" ht="15.75">
      <c r="A1681" s="6" t="s">
        <v>4399</v>
      </c>
      <c r="B1681" t="s">
        <v>5</v>
      </c>
      <c r="C1681" s="6" t="s">
        <v>4400</v>
      </c>
      <c r="D1681" t="s">
        <v>4401</v>
      </c>
    </row>
    <row r="1682" spans="1:4" ht="15.75">
      <c r="A1682" s="6" t="s">
        <v>4402</v>
      </c>
      <c r="B1682" t="s">
        <v>9</v>
      </c>
      <c r="C1682" s="6" t="s">
        <v>1584</v>
      </c>
      <c r="D1682" t="s">
        <v>4403</v>
      </c>
    </row>
    <row r="1683" spans="1:4" ht="15.75">
      <c r="A1683" s="6" t="s">
        <v>4404</v>
      </c>
      <c r="B1683" t="s">
        <v>9</v>
      </c>
      <c r="C1683" s="6" t="s">
        <v>4405</v>
      </c>
      <c r="D1683" t="s">
        <v>3189</v>
      </c>
    </row>
    <row r="1684" spans="1:4" ht="15.75">
      <c r="A1684" s="6" t="s">
        <v>4406</v>
      </c>
      <c r="B1684" t="s">
        <v>5</v>
      </c>
      <c r="C1684" s="6" t="s">
        <v>1000</v>
      </c>
      <c r="D1684" t="s">
        <v>4407</v>
      </c>
    </row>
    <row r="1685" spans="1:4" ht="15.75">
      <c r="A1685" s="6" t="s">
        <v>4408</v>
      </c>
      <c r="B1685" t="s">
        <v>9</v>
      </c>
      <c r="C1685" s="6" t="s">
        <v>3584</v>
      </c>
      <c r="D1685" t="s">
        <v>4409</v>
      </c>
    </row>
    <row r="1686" spans="1:4" ht="15.75">
      <c r="A1686" s="6" t="s">
        <v>4410</v>
      </c>
      <c r="B1686" t="s">
        <v>9</v>
      </c>
      <c r="C1686" s="6" t="s">
        <v>4411</v>
      </c>
      <c r="D1686" t="s">
        <v>144</v>
      </c>
    </row>
    <row r="1687" spans="1:4" ht="15.75">
      <c r="A1687" s="6" t="s">
        <v>4412</v>
      </c>
      <c r="B1687" t="s">
        <v>9</v>
      </c>
      <c r="C1687" s="6" t="s">
        <v>1347</v>
      </c>
      <c r="D1687" t="s">
        <v>4413</v>
      </c>
    </row>
    <row r="1688" spans="1:4" ht="15.75">
      <c r="A1688" s="6" t="s">
        <v>4414</v>
      </c>
      <c r="B1688" t="s">
        <v>5</v>
      </c>
      <c r="C1688" s="6" t="s">
        <v>4415</v>
      </c>
      <c r="D1688" t="s">
        <v>4416</v>
      </c>
    </row>
    <row r="1689" spans="1:4" ht="15.75">
      <c r="A1689" s="6" t="s">
        <v>4417</v>
      </c>
      <c r="B1689" t="s">
        <v>1369</v>
      </c>
      <c r="C1689" s="6" t="s">
        <v>4418</v>
      </c>
      <c r="D1689" t="s">
        <v>4419</v>
      </c>
    </row>
    <row r="1690" spans="1:4" ht="15.75">
      <c r="A1690" s="6" t="s">
        <v>4420</v>
      </c>
      <c r="B1690" t="s">
        <v>9</v>
      </c>
      <c r="C1690" s="6" t="s">
        <v>4421</v>
      </c>
      <c r="D1690" t="s">
        <v>3198</v>
      </c>
    </row>
    <row r="1691" spans="1:4" ht="15.75">
      <c r="A1691" s="6" t="s">
        <v>4422</v>
      </c>
      <c r="B1691" t="s">
        <v>5</v>
      </c>
      <c r="C1691" s="6" t="s">
        <v>4423</v>
      </c>
      <c r="D1691" t="s">
        <v>4424</v>
      </c>
    </row>
    <row r="1692" spans="1:4" ht="15.75">
      <c r="A1692" s="6" t="s">
        <v>4425</v>
      </c>
      <c r="B1692" t="s">
        <v>5</v>
      </c>
      <c r="C1692" s="6" t="s">
        <v>4426</v>
      </c>
      <c r="D1692" t="s">
        <v>4427</v>
      </c>
    </row>
    <row r="1693" spans="1:4" ht="15.75">
      <c r="A1693" s="6" t="s">
        <v>4428</v>
      </c>
      <c r="B1693" t="s">
        <v>9</v>
      </c>
      <c r="C1693" s="6" t="s">
        <v>4429</v>
      </c>
      <c r="D1693" t="s">
        <v>3159</v>
      </c>
    </row>
    <row r="1694" spans="1:4" ht="15.75">
      <c r="A1694" s="6" t="s">
        <v>4430</v>
      </c>
      <c r="B1694" t="s">
        <v>9</v>
      </c>
      <c r="C1694" s="6" t="s">
        <v>1378</v>
      </c>
      <c r="D1694" t="s">
        <v>4431</v>
      </c>
    </row>
    <row r="1695" spans="1:4" ht="15.75">
      <c r="A1695" s="6" t="s">
        <v>4432</v>
      </c>
      <c r="B1695" t="s">
        <v>5</v>
      </c>
      <c r="C1695" s="6" t="s">
        <v>4433</v>
      </c>
      <c r="D1695" t="s">
        <v>1673</v>
      </c>
    </row>
    <row r="1696" spans="1:4" ht="15.75">
      <c r="A1696" s="6" t="s">
        <v>4434</v>
      </c>
      <c r="B1696" t="s">
        <v>5</v>
      </c>
      <c r="C1696" s="6" t="s">
        <v>4435</v>
      </c>
      <c r="D1696" t="s">
        <v>4436</v>
      </c>
    </row>
    <row r="1697" spans="1:5" ht="15.75">
      <c r="A1697" s="6" t="s">
        <v>4437</v>
      </c>
      <c r="B1697" t="s">
        <v>5</v>
      </c>
      <c r="C1697" s="6" t="s">
        <v>4438</v>
      </c>
      <c r="D1697" t="s">
        <v>4439</v>
      </c>
    </row>
    <row r="1698" spans="1:5" ht="15.75">
      <c r="A1698" s="6" t="s">
        <v>4440</v>
      </c>
      <c r="B1698" t="s">
        <v>5</v>
      </c>
      <c r="C1698" s="6" t="s">
        <v>3672</v>
      </c>
      <c r="D1698" t="s">
        <v>4441</v>
      </c>
    </row>
    <row r="1699" spans="1:5" ht="15.75">
      <c r="A1699" s="6" t="s">
        <v>4442</v>
      </c>
      <c r="B1699" t="s">
        <v>5</v>
      </c>
      <c r="C1699" s="6" t="s">
        <v>4443</v>
      </c>
      <c r="D1699" t="s">
        <v>2829</v>
      </c>
    </row>
    <row r="1700" spans="1:5" ht="15.75">
      <c r="A1700" s="6" t="s">
        <v>4444</v>
      </c>
      <c r="B1700" t="s">
        <v>9</v>
      </c>
      <c r="C1700" s="6" t="s">
        <v>4445</v>
      </c>
      <c r="D1700" t="s">
        <v>301</v>
      </c>
    </row>
    <row r="1701" spans="1:5" ht="15.75">
      <c r="A1701" s="6" t="s">
        <v>4446</v>
      </c>
      <c r="B1701" t="s">
        <v>5</v>
      </c>
      <c r="C1701" s="6" t="s">
        <v>4447</v>
      </c>
      <c r="D1701" t="s">
        <v>4448</v>
      </c>
    </row>
    <row r="1702" spans="1:5" ht="15.75">
      <c r="A1702" s="6" t="s">
        <v>4449</v>
      </c>
      <c r="B1702" t="s">
        <v>9</v>
      </c>
      <c r="C1702" s="6" t="s">
        <v>4450</v>
      </c>
      <c r="D1702" t="s">
        <v>29</v>
      </c>
    </row>
    <row r="1703" spans="1:5" ht="15.75">
      <c r="A1703" s="6" t="s">
        <v>4451</v>
      </c>
      <c r="B1703" t="s">
        <v>9</v>
      </c>
      <c r="C1703" s="6" t="s">
        <v>4452</v>
      </c>
      <c r="D1703" t="s">
        <v>238</v>
      </c>
    </row>
    <row r="1704" spans="1:5" ht="15.75">
      <c r="A1704" s="6" t="s">
        <v>4453</v>
      </c>
      <c r="B1704" t="s">
        <v>9</v>
      </c>
      <c r="C1704" s="6" t="s">
        <v>4454</v>
      </c>
      <c r="D1704" t="s">
        <v>1992</v>
      </c>
    </row>
    <row r="1705" spans="1:5" ht="15.75">
      <c r="A1705" s="6" t="s">
        <v>4455</v>
      </c>
      <c r="B1705" t="s">
        <v>5</v>
      </c>
      <c r="C1705" s="6" t="s">
        <v>4456</v>
      </c>
      <c r="D1705" t="s">
        <v>570</v>
      </c>
    </row>
    <row r="1706" spans="1:5" ht="15.75">
      <c r="A1706" s="6" t="s">
        <v>4457</v>
      </c>
      <c r="B1706" t="s">
        <v>9</v>
      </c>
      <c r="C1706" s="6" t="s">
        <v>2121</v>
      </c>
      <c r="D1706" t="s">
        <v>4458</v>
      </c>
    </row>
    <row r="1707" spans="1:5" ht="15.75">
      <c r="A1707" s="6" t="s">
        <v>4459</v>
      </c>
      <c r="B1707" t="s">
        <v>5</v>
      </c>
      <c r="C1707" s="6" t="s">
        <v>4460</v>
      </c>
      <c r="D1707" t="s">
        <v>4461</v>
      </c>
    </row>
    <row r="1708" spans="1:5" ht="15.75">
      <c r="A1708" s="6" t="s">
        <v>4462</v>
      </c>
      <c r="B1708" t="s">
        <v>5</v>
      </c>
      <c r="C1708" s="6" t="s">
        <v>3062</v>
      </c>
      <c r="D1708" t="s">
        <v>1571</v>
      </c>
    </row>
    <row r="1709" spans="1:5" ht="15.75">
      <c r="A1709" s="6" t="s">
        <v>4463</v>
      </c>
      <c r="B1709" t="s">
        <v>9</v>
      </c>
      <c r="C1709" s="6" t="s">
        <v>4464</v>
      </c>
      <c r="D1709" t="s">
        <v>4465</v>
      </c>
    </row>
    <row r="1710" spans="1:5" ht="15.75">
      <c r="A1710" s="6" t="s">
        <v>4466</v>
      </c>
      <c r="B1710" t="s">
        <v>5</v>
      </c>
      <c r="C1710" s="6" t="s">
        <v>3672</v>
      </c>
      <c r="D1710" t="s">
        <v>2460</v>
      </c>
    </row>
    <row r="1711" spans="1:5" ht="15.75">
      <c r="A1711" s="6" t="s">
        <v>4467</v>
      </c>
      <c r="B1711" t="s">
        <v>5</v>
      </c>
      <c r="C1711" s="6" t="s">
        <v>4468</v>
      </c>
      <c r="D1711" t="s">
        <v>4469</v>
      </c>
    </row>
    <row r="1712" spans="1:5" ht="15.75">
      <c r="A1712" s="6" t="s">
        <v>4470</v>
      </c>
      <c r="B1712" t="s">
        <v>9</v>
      </c>
      <c r="C1712" s="6" t="s">
        <v>4471</v>
      </c>
      <c r="D1712" t="s">
        <v>4472</v>
      </c>
      <c r="E1712" t="s">
        <v>217</v>
      </c>
    </row>
    <row r="1713" spans="1:4" ht="15.75">
      <c r="A1713" s="6" t="s">
        <v>4473</v>
      </c>
      <c r="B1713" t="s">
        <v>5</v>
      </c>
      <c r="C1713" s="6" t="s">
        <v>4474</v>
      </c>
      <c r="D1713" t="s">
        <v>979</v>
      </c>
    </row>
    <row r="1714" spans="1:4" ht="15.75">
      <c r="A1714" s="6" t="s">
        <v>4475</v>
      </c>
      <c r="B1714" t="s">
        <v>9</v>
      </c>
      <c r="C1714" s="6" t="s">
        <v>4476</v>
      </c>
      <c r="D1714" t="s">
        <v>536</v>
      </c>
    </row>
    <row r="1715" spans="1:4" ht="15.75">
      <c r="A1715" s="6" t="s">
        <v>4477</v>
      </c>
      <c r="B1715" t="s">
        <v>5</v>
      </c>
      <c r="C1715" s="6" t="s">
        <v>4478</v>
      </c>
      <c r="D1715" t="s">
        <v>4479</v>
      </c>
    </row>
    <row r="1716" spans="1:4" ht="15.75">
      <c r="A1716" s="6" t="s">
        <v>4480</v>
      </c>
      <c r="B1716" t="s">
        <v>5</v>
      </c>
      <c r="C1716" s="6" t="s">
        <v>4481</v>
      </c>
      <c r="D1716" t="s">
        <v>4469</v>
      </c>
    </row>
    <row r="1717" spans="1:4" ht="15.75">
      <c r="A1717" s="6" t="s">
        <v>4482</v>
      </c>
      <c r="B1717" t="s">
        <v>9</v>
      </c>
      <c r="C1717" s="6" t="s">
        <v>4483</v>
      </c>
      <c r="D1717" t="s">
        <v>287</v>
      </c>
    </row>
    <row r="1718" spans="1:4" ht="15.75">
      <c r="A1718" s="6" t="s">
        <v>4484</v>
      </c>
      <c r="B1718" t="s">
        <v>5</v>
      </c>
      <c r="C1718" s="6" t="s">
        <v>4485</v>
      </c>
      <c r="D1718" t="s">
        <v>4486</v>
      </c>
    </row>
    <row r="1719" spans="1:4" ht="15.75">
      <c r="A1719" s="6" t="s">
        <v>4487</v>
      </c>
      <c r="B1719" t="s">
        <v>5</v>
      </c>
      <c r="C1719" s="6" t="s">
        <v>4488</v>
      </c>
      <c r="D1719" t="s">
        <v>4489</v>
      </c>
    </row>
    <row r="1720" spans="1:4" ht="15.75">
      <c r="A1720" s="6" t="s">
        <v>4490</v>
      </c>
      <c r="B1720" t="s">
        <v>5</v>
      </c>
      <c r="C1720" s="6" t="s">
        <v>4491</v>
      </c>
      <c r="D1720" t="s">
        <v>2534</v>
      </c>
    </row>
    <row r="1721" spans="1:4" ht="15.75">
      <c r="A1721" s="6" t="s">
        <v>4492</v>
      </c>
      <c r="B1721" t="s">
        <v>5</v>
      </c>
      <c r="C1721" s="6" t="s">
        <v>605</v>
      </c>
      <c r="D1721" t="s">
        <v>4493</v>
      </c>
    </row>
    <row r="1722" spans="1:4" ht="15.75">
      <c r="A1722" s="6" t="s">
        <v>4494</v>
      </c>
      <c r="B1722" t="s">
        <v>9</v>
      </c>
      <c r="C1722" s="6" t="s">
        <v>4495</v>
      </c>
      <c r="D1722" t="s">
        <v>247</v>
      </c>
    </row>
    <row r="1723" spans="1:4" ht="15.75">
      <c r="A1723" s="6" t="s">
        <v>4496</v>
      </c>
      <c r="B1723" t="s">
        <v>9</v>
      </c>
      <c r="C1723" s="6" t="s">
        <v>4497</v>
      </c>
      <c r="D1723" t="s">
        <v>4498</v>
      </c>
    </row>
    <row r="1724" spans="1:4" ht="15.75">
      <c r="A1724" s="6" t="s">
        <v>4499</v>
      </c>
      <c r="B1724" t="s">
        <v>5</v>
      </c>
      <c r="C1724" s="6" t="s">
        <v>4500</v>
      </c>
      <c r="D1724" t="s">
        <v>4501</v>
      </c>
    </row>
    <row r="1725" spans="1:4" ht="15.75">
      <c r="A1725" s="6" t="s">
        <v>4502</v>
      </c>
      <c r="B1725" t="s">
        <v>9</v>
      </c>
      <c r="C1725" s="6" t="s">
        <v>4503</v>
      </c>
      <c r="D1725" t="s">
        <v>4504</v>
      </c>
    </row>
    <row r="1726" spans="1:4" ht="15.75">
      <c r="A1726" s="6" t="s">
        <v>4505</v>
      </c>
      <c r="B1726" t="s">
        <v>5</v>
      </c>
      <c r="C1726" s="6" t="s">
        <v>3836</v>
      </c>
      <c r="D1726" t="s">
        <v>4506</v>
      </c>
    </row>
    <row r="1727" spans="1:4" ht="15.75">
      <c r="A1727" s="6" t="s">
        <v>4507</v>
      </c>
      <c r="B1727" t="s">
        <v>5</v>
      </c>
      <c r="C1727" s="6" t="s">
        <v>4508</v>
      </c>
      <c r="D1727" t="s">
        <v>4509</v>
      </c>
    </row>
    <row r="1728" spans="1:4" ht="15.75">
      <c r="A1728" s="6" t="s">
        <v>4510</v>
      </c>
      <c r="B1728" t="s">
        <v>5</v>
      </c>
      <c r="C1728" s="6" t="s">
        <v>4511</v>
      </c>
      <c r="D1728" t="s">
        <v>3760</v>
      </c>
    </row>
    <row r="1729" spans="1:4" ht="15.75">
      <c r="A1729" s="6" t="s">
        <v>4512</v>
      </c>
      <c r="B1729" t="s">
        <v>9</v>
      </c>
      <c r="C1729" s="6" t="s">
        <v>1853</v>
      </c>
      <c r="D1729" t="s">
        <v>4513</v>
      </c>
    </row>
    <row r="1730" spans="1:4" ht="15.75">
      <c r="A1730" s="6" t="s">
        <v>4514</v>
      </c>
      <c r="B1730" t="s">
        <v>9</v>
      </c>
      <c r="C1730" s="6" t="s">
        <v>4515</v>
      </c>
      <c r="D1730" t="s">
        <v>4516</v>
      </c>
    </row>
    <row r="1731" spans="1:4" ht="15.75">
      <c r="A1731" s="6" t="s">
        <v>4517</v>
      </c>
      <c r="B1731" t="s">
        <v>9</v>
      </c>
      <c r="C1731" s="6" t="s">
        <v>4203</v>
      </c>
      <c r="D1731" t="s">
        <v>4518</v>
      </c>
    </row>
    <row r="1732" spans="1:4" ht="15.75">
      <c r="A1732" s="6" t="s">
        <v>4519</v>
      </c>
      <c r="B1732" t="s">
        <v>5</v>
      </c>
      <c r="C1732" s="6" t="s">
        <v>1644</v>
      </c>
      <c r="D1732" t="s">
        <v>4520</v>
      </c>
    </row>
    <row r="1733" spans="1:4" ht="15.75">
      <c r="A1733" s="6" t="s">
        <v>4521</v>
      </c>
      <c r="B1733" t="s">
        <v>5</v>
      </c>
      <c r="C1733" s="6" t="s">
        <v>4522</v>
      </c>
      <c r="D1733" t="s">
        <v>250</v>
      </c>
    </row>
    <row r="1734" spans="1:4" ht="15.75">
      <c r="A1734" s="6" t="s">
        <v>4523</v>
      </c>
      <c r="B1734" t="s">
        <v>5</v>
      </c>
      <c r="C1734" s="6" t="s">
        <v>4524</v>
      </c>
      <c r="D1734" t="s">
        <v>4525</v>
      </c>
    </row>
    <row r="1735" spans="1:4" ht="15.75">
      <c r="A1735" s="6" t="s">
        <v>4526</v>
      </c>
      <c r="B1735" t="s">
        <v>5</v>
      </c>
      <c r="C1735" s="6" t="s">
        <v>4527</v>
      </c>
      <c r="D1735" t="s">
        <v>4528</v>
      </c>
    </row>
    <row r="1736" spans="1:4" ht="15.75">
      <c r="A1736" s="6" t="s">
        <v>4529</v>
      </c>
      <c r="B1736" t="s">
        <v>1369</v>
      </c>
      <c r="C1736" s="6" t="s">
        <v>4530</v>
      </c>
      <c r="D1736" t="s">
        <v>4531</v>
      </c>
    </row>
    <row r="1737" spans="1:4" ht="15.75">
      <c r="A1737" s="6" t="s">
        <v>4532</v>
      </c>
      <c r="B1737" t="s">
        <v>5</v>
      </c>
      <c r="C1737" s="6" t="s">
        <v>4533</v>
      </c>
      <c r="D1737" t="s">
        <v>4534</v>
      </c>
    </row>
    <row r="1738" spans="1:4" ht="15.75">
      <c r="A1738" s="6" t="s">
        <v>4535</v>
      </c>
      <c r="B1738" t="s">
        <v>9</v>
      </c>
      <c r="C1738" s="6" t="s">
        <v>2467</v>
      </c>
      <c r="D1738" t="s">
        <v>4536</v>
      </c>
    </row>
    <row r="1739" spans="1:4" ht="15.75">
      <c r="A1739" s="6" t="s">
        <v>4537</v>
      </c>
      <c r="B1739" t="s">
        <v>9</v>
      </c>
      <c r="C1739" s="6" t="s">
        <v>4538</v>
      </c>
      <c r="D1739" t="s">
        <v>158</v>
      </c>
    </row>
    <row r="1740" spans="1:4" ht="15.75">
      <c r="A1740" s="6" t="s">
        <v>4539</v>
      </c>
      <c r="B1740" t="s">
        <v>9</v>
      </c>
      <c r="C1740" s="6" t="s">
        <v>4540</v>
      </c>
      <c r="D1740" t="s">
        <v>4541</v>
      </c>
    </row>
    <row r="1741" spans="1:4" ht="15.75">
      <c r="A1741" s="6" t="s">
        <v>4542</v>
      </c>
      <c r="B1741" t="s">
        <v>5</v>
      </c>
      <c r="C1741" s="6" t="s">
        <v>4543</v>
      </c>
      <c r="D1741" t="s">
        <v>4544</v>
      </c>
    </row>
    <row r="1742" spans="1:4" ht="15.75">
      <c r="A1742" s="6" t="s">
        <v>4545</v>
      </c>
      <c r="B1742" t="s">
        <v>5</v>
      </c>
      <c r="C1742" s="6" t="s">
        <v>4546</v>
      </c>
      <c r="D1742" t="s">
        <v>4547</v>
      </c>
    </row>
    <row r="1743" spans="1:4" ht="15.75">
      <c r="A1743" s="6" t="s">
        <v>4548</v>
      </c>
      <c r="B1743" t="s">
        <v>5</v>
      </c>
      <c r="C1743" s="6" t="s">
        <v>4549</v>
      </c>
      <c r="D1743" t="s">
        <v>4550</v>
      </c>
    </row>
    <row r="1744" spans="1:4" ht="15.75">
      <c r="A1744" s="6" t="s">
        <v>4551</v>
      </c>
      <c r="B1744" t="s">
        <v>5</v>
      </c>
      <c r="C1744" s="6" t="s">
        <v>4552</v>
      </c>
      <c r="D1744" t="s">
        <v>4553</v>
      </c>
    </row>
    <row r="1745" spans="1:4" ht="15.75">
      <c r="A1745" s="6" t="s">
        <v>4554</v>
      </c>
      <c r="B1745" t="s">
        <v>5</v>
      </c>
      <c r="C1745" s="6" t="s">
        <v>4555</v>
      </c>
      <c r="D1745" t="s">
        <v>1484</v>
      </c>
    </row>
    <row r="1746" spans="1:4" ht="15.75">
      <c r="A1746" s="6" t="s">
        <v>4556</v>
      </c>
      <c r="B1746" t="s">
        <v>9</v>
      </c>
      <c r="C1746" s="6" t="s">
        <v>2039</v>
      </c>
      <c r="D1746" t="s">
        <v>2911</v>
      </c>
    </row>
    <row r="1747" spans="1:4" ht="15.75">
      <c r="A1747" s="6" t="s">
        <v>4557</v>
      </c>
      <c r="B1747" t="s">
        <v>5</v>
      </c>
      <c r="C1747" s="6" t="s">
        <v>4558</v>
      </c>
      <c r="D1747" t="s">
        <v>4031</v>
      </c>
    </row>
    <row r="1748" spans="1:4" ht="15.75">
      <c r="A1748" s="6" t="s">
        <v>4559</v>
      </c>
      <c r="B1748" t="s">
        <v>5</v>
      </c>
      <c r="C1748" s="6" t="s">
        <v>4560</v>
      </c>
      <c r="D1748" t="s">
        <v>4561</v>
      </c>
    </row>
    <row r="1749" spans="1:4" ht="15.75">
      <c r="A1749" s="6" t="s">
        <v>4562</v>
      </c>
      <c r="B1749" t="s">
        <v>9</v>
      </c>
      <c r="C1749" s="6" t="s">
        <v>4533</v>
      </c>
      <c r="D1749" t="s">
        <v>4563</v>
      </c>
    </row>
    <row r="1750" spans="1:4" ht="15.75">
      <c r="A1750" s="6" t="s">
        <v>4564</v>
      </c>
      <c r="B1750" t="s">
        <v>9</v>
      </c>
      <c r="C1750" s="6" t="s">
        <v>4565</v>
      </c>
      <c r="D1750" t="s">
        <v>2231</v>
      </c>
    </row>
    <row r="1751" spans="1:4" ht="15.75">
      <c r="A1751" s="6" t="s">
        <v>4566</v>
      </c>
      <c r="B1751" t="s">
        <v>9</v>
      </c>
      <c r="C1751" s="6" t="s">
        <v>2961</v>
      </c>
      <c r="D1751" t="s">
        <v>4567</v>
      </c>
    </row>
    <row r="1752" spans="1:4" ht="15.75">
      <c r="A1752" s="6" t="s">
        <v>4568</v>
      </c>
      <c r="B1752" t="s">
        <v>1369</v>
      </c>
      <c r="C1752" s="6" t="s">
        <v>4569</v>
      </c>
      <c r="D1752" t="s">
        <v>4570</v>
      </c>
    </row>
    <row r="1753" spans="1:4" ht="15.75">
      <c r="A1753" s="6" t="s">
        <v>4571</v>
      </c>
      <c r="B1753" t="s">
        <v>9</v>
      </c>
      <c r="C1753" s="6" t="s">
        <v>4572</v>
      </c>
      <c r="D1753" t="s">
        <v>1748</v>
      </c>
    </row>
    <row r="1754" spans="1:4" ht="15.75">
      <c r="A1754" s="6" t="s">
        <v>4573</v>
      </c>
      <c r="B1754" t="s">
        <v>9</v>
      </c>
      <c r="C1754" s="6" t="s">
        <v>4574</v>
      </c>
      <c r="D1754" t="s">
        <v>4575</v>
      </c>
    </row>
    <row r="1755" spans="1:4" ht="15.75">
      <c r="A1755" s="6" t="s">
        <v>4576</v>
      </c>
      <c r="B1755" t="s">
        <v>9</v>
      </c>
      <c r="C1755" s="6" t="s">
        <v>1675</v>
      </c>
      <c r="D1755" t="s">
        <v>4577</v>
      </c>
    </row>
    <row r="1756" spans="1:4" ht="15.75">
      <c r="A1756" s="6" t="s">
        <v>4578</v>
      </c>
      <c r="B1756" t="s">
        <v>5</v>
      </c>
      <c r="C1756" s="6" t="s">
        <v>4579</v>
      </c>
      <c r="D1756" t="s">
        <v>4580</v>
      </c>
    </row>
    <row r="1757" spans="1:4" ht="15.75">
      <c r="A1757" s="6" t="s">
        <v>4581</v>
      </c>
      <c r="B1757" t="s">
        <v>5</v>
      </c>
      <c r="C1757" s="6" t="s">
        <v>4582</v>
      </c>
      <c r="D1757" t="s">
        <v>4583</v>
      </c>
    </row>
    <row r="1758" spans="1:4" ht="15.75">
      <c r="A1758" s="6" t="s">
        <v>4584</v>
      </c>
      <c r="B1758" t="s">
        <v>9</v>
      </c>
      <c r="C1758" s="6" t="s">
        <v>707</v>
      </c>
      <c r="D1758" t="s">
        <v>4585</v>
      </c>
    </row>
    <row r="1759" spans="1:4" ht="15.75">
      <c r="A1759" s="6" t="s">
        <v>4586</v>
      </c>
      <c r="B1759" t="s">
        <v>1369</v>
      </c>
      <c r="C1759" s="6" t="s">
        <v>4587</v>
      </c>
      <c r="D1759" t="s">
        <v>4588</v>
      </c>
    </row>
    <row r="1760" spans="1:4" ht="15.75">
      <c r="A1760" s="6" t="s">
        <v>4589</v>
      </c>
      <c r="B1760" t="s">
        <v>9</v>
      </c>
      <c r="C1760" s="6" t="s">
        <v>4590</v>
      </c>
      <c r="D1760" t="s">
        <v>4591</v>
      </c>
    </row>
    <row r="1761" spans="1:4" ht="15.75">
      <c r="A1761" s="6" t="s">
        <v>4592</v>
      </c>
      <c r="B1761" t="s">
        <v>9</v>
      </c>
      <c r="C1761" s="6" t="s">
        <v>4593</v>
      </c>
      <c r="D1761" t="s">
        <v>4594</v>
      </c>
    </row>
    <row r="1762" spans="1:4" ht="15.75">
      <c r="A1762" s="6" t="s">
        <v>4595</v>
      </c>
      <c r="B1762" t="s">
        <v>9</v>
      </c>
      <c r="C1762" s="6" t="s">
        <v>4596</v>
      </c>
      <c r="D1762" t="s">
        <v>4597</v>
      </c>
    </row>
    <row r="1763" spans="1:4" ht="15.75">
      <c r="A1763" s="6" t="s">
        <v>4598</v>
      </c>
      <c r="B1763" t="s">
        <v>5</v>
      </c>
      <c r="C1763" s="6" t="s">
        <v>4599</v>
      </c>
      <c r="D1763" t="s">
        <v>4600</v>
      </c>
    </row>
    <row r="1764" spans="1:4" ht="15.75">
      <c r="A1764" s="6" t="s">
        <v>4601</v>
      </c>
      <c r="B1764" t="s">
        <v>5</v>
      </c>
      <c r="C1764" s="6" t="s">
        <v>4602</v>
      </c>
      <c r="D1764" t="s">
        <v>4603</v>
      </c>
    </row>
    <row r="1765" spans="1:4" ht="15.75">
      <c r="A1765" s="6" t="s">
        <v>4604</v>
      </c>
      <c r="B1765" t="s">
        <v>5</v>
      </c>
      <c r="C1765" s="6" t="s">
        <v>676</v>
      </c>
      <c r="D1765" t="s">
        <v>4605</v>
      </c>
    </row>
    <row r="1766" spans="1:4" ht="15.75">
      <c r="A1766" s="6" t="s">
        <v>4606</v>
      </c>
      <c r="B1766" t="s">
        <v>5</v>
      </c>
      <c r="C1766" s="6" t="s">
        <v>3118</v>
      </c>
      <c r="D1766" t="s">
        <v>4607</v>
      </c>
    </row>
    <row r="1767" spans="1:4" ht="15.75">
      <c r="A1767" s="6" t="s">
        <v>4608</v>
      </c>
      <c r="B1767" t="s">
        <v>9</v>
      </c>
      <c r="C1767" s="6" t="s">
        <v>4609</v>
      </c>
      <c r="D1767" t="s">
        <v>485</v>
      </c>
    </row>
    <row r="1768" spans="1:4" ht="15.75">
      <c r="A1768" s="6" t="s">
        <v>4610</v>
      </c>
      <c r="B1768" t="s">
        <v>5</v>
      </c>
      <c r="C1768" s="6" t="s">
        <v>4611</v>
      </c>
      <c r="D1768" t="s">
        <v>2987</v>
      </c>
    </row>
    <row r="1769" spans="1:4" ht="15.75">
      <c r="A1769" s="6" t="s">
        <v>4612</v>
      </c>
      <c r="B1769" t="s">
        <v>5</v>
      </c>
      <c r="C1769" s="6" t="s">
        <v>4613</v>
      </c>
      <c r="D1769" t="s">
        <v>558</v>
      </c>
    </row>
    <row r="1770" spans="1:4" ht="15.75">
      <c r="A1770" s="6" t="s">
        <v>4614</v>
      </c>
      <c r="B1770" t="s">
        <v>5</v>
      </c>
      <c r="C1770" s="6" t="s">
        <v>4615</v>
      </c>
      <c r="D1770" t="s">
        <v>1484</v>
      </c>
    </row>
    <row r="1771" spans="1:4" ht="15.75">
      <c r="A1771" s="6" t="s">
        <v>4616</v>
      </c>
      <c r="B1771" t="s">
        <v>5</v>
      </c>
      <c r="C1771" s="6" t="s">
        <v>4617</v>
      </c>
      <c r="D1771" t="s">
        <v>4618</v>
      </c>
    </row>
    <row r="1772" spans="1:4" ht="15.75">
      <c r="A1772" s="6" t="s">
        <v>4619</v>
      </c>
      <c r="B1772" t="s">
        <v>5</v>
      </c>
      <c r="C1772" s="6" t="s">
        <v>4620</v>
      </c>
      <c r="D1772" t="s">
        <v>4621</v>
      </c>
    </row>
    <row r="1773" spans="1:4" ht="15.75">
      <c r="A1773" s="6" t="s">
        <v>4622</v>
      </c>
      <c r="B1773" t="s">
        <v>5</v>
      </c>
      <c r="C1773" s="6" t="s">
        <v>4623</v>
      </c>
      <c r="D1773" t="s">
        <v>1401</v>
      </c>
    </row>
    <row r="1774" spans="1:4" ht="15.75">
      <c r="A1774" s="6" t="s">
        <v>4624</v>
      </c>
      <c r="B1774" t="s">
        <v>5</v>
      </c>
      <c r="C1774" s="6" t="s">
        <v>4625</v>
      </c>
      <c r="D1774" t="s">
        <v>4626</v>
      </c>
    </row>
    <row r="1775" spans="1:4" ht="15.75">
      <c r="A1775" s="6" t="s">
        <v>4627</v>
      </c>
      <c r="B1775" t="s">
        <v>9</v>
      </c>
      <c r="C1775" s="6" t="s">
        <v>4628</v>
      </c>
      <c r="D1775" t="s">
        <v>2694</v>
      </c>
    </row>
    <row r="1776" spans="1:4" ht="15.75">
      <c r="A1776" s="6" t="s">
        <v>4629</v>
      </c>
      <c r="B1776" t="s">
        <v>5</v>
      </c>
      <c r="C1776" s="6" t="s">
        <v>4630</v>
      </c>
      <c r="D1776" t="s">
        <v>2832</v>
      </c>
    </row>
    <row r="1777" spans="1:5" ht="15.75">
      <c r="A1777" s="6" t="s">
        <v>4631</v>
      </c>
      <c r="B1777" t="s">
        <v>5</v>
      </c>
      <c r="C1777" s="6" t="s">
        <v>4632</v>
      </c>
      <c r="D1777" t="s">
        <v>293</v>
      </c>
    </row>
    <row r="1778" spans="1:5" ht="15.75">
      <c r="A1778" s="6" t="s">
        <v>4633</v>
      </c>
      <c r="B1778" t="s">
        <v>9</v>
      </c>
      <c r="C1778" s="6" t="s">
        <v>4634</v>
      </c>
      <c r="D1778" t="s">
        <v>4635</v>
      </c>
    </row>
    <row r="1779" spans="1:5" ht="15.75">
      <c r="A1779" s="6" t="s">
        <v>4636</v>
      </c>
      <c r="B1779" t="s">
        <v>5</v>
      </c>
      <c r="C1779" s="6" t="s">
        <v>2964</v>
      </c>
      <c r="D1779" t="s">
        <v>4637</v>
      </c>
    </row>
    <row r="1780" spans="1:5" ht="15.75">
      <c r="A1780" s="6" t="s">
        <v>4638</v>
      </c>
      <c r="B1780" t="s">
        <v>9</v>
      </c>
      <c r="C1780" s="6" t="s">
        <v>4639</v>
      </c>
      <c r="D1780" t="s">
        <v>4640</v>
      </c>
      <c r="E1780" t="s">
        <v>2008</v>
      </c>
    </row>
    <row r="1781" spans="1:5" ht="15.75">
      <c r="A1781" s="6" t="s">
        <v>4641</v>
      </c>
      <c r="B1781" t="s">
        <v>5</v>
      </c>
      <c r="C1781" s="6" t="s">
        <v>4642</v>
      </c>
      <c r="D1781" t="s">
        <v>2191</v>
      </c>
    </row>
    <row r="1782" spans="1:5" ht="15.75">
      <c r="A1782" s="6" t="s">
        <v>4643</v>
      </c>
      <c r="B1782" t="s">
        <v>5</v>
      </c>
      <c r="C1782" s="6" t="s">
        <v>4644</v>
      </c>
      <c r="D1782" t="s">
        <v>2387</v>
      </c>
    </row>
    <row r="1783" spans="1:5" ht="15.75">
      <c r="A1783" s="6" t="s">
        <v>4645</v>
      </c>
      <c r="B1783" t="s">
        <v>9</v>
      </c>
      <c r="C1783" s="6" t="s">
        <v>4220</v>
      </c>
      <c r="D1783" t="s">
        <v>4646</v>
      </c>
    </row>
    <row r="1784" spans="1:5" ht="15.75">
      <c r="A1784" s="6" t="s">
        <v>4647</v>
      </c>
      <c r="B1784" t="s">
        <v>5</v>
      </c>
      <c r="C1784" s="6" t="s">
        <v>82</v>
      </c>
      <c r="D1784" t="s">
        <v>4648</v>
      </c>
    </row>
    <row r="1785" spans="1:5" ht="15.75">
      <c r="A1785" s="6" t="s">
        <v>4649</v>
      </c>
      <c r="B1785" t="s">
        <v>9</v>
      </c>
      <c r="C1785" s="6" t="s">
        <v>1636</v>
      </c>
      <c r="D1785" t="s">
        <v>2169</v>
      </c>
    </row>
    <row r="1786" spans="1:5" ht="15.75">
      <c r="A1786" s="6" t="s">
        <v>4650</v>
      </c>
      <c r="B1786" t="s">
        <v>9</v>
      </c>
      <c r="C1786" s="6" t="s">
        <v>4651</v>
      </c>
      <c r="D1786" t="s">
        <v>4652</v>
      </c>
    </row>
    <row r="1787" spans="1:5" ht="15.75">
      <c r="A1787" s="6" t="s">
        <v>4653</v>
      </c>
      <c r="B1787" t="s">
        <v>9</v>
      </c>
      <c r="C1787" s="6" t="s">
        <v>4654</v>
      </c>
      <c r="D1787" t="s">
        <v>65</v>
      </c>
    </row>
    <row r="1788" spans="1:5" ht="15.75">
      <c r="A1788" s="6" t="s">
        <v>4655</v>
      </c>
      <c r="B1788" t="s">
        <v>9</v>
      </c>
      <c r="C1788" s="6" t="s">
        <v>4656</v>
      </c>
      <c r="D1788" t="s">
        <v>4657</v>
      </c>
    </row>
    <row r="1789" spans="1:5" ht="15.75">
      <c r="A1789" s="6" t="s">
        <v>4658</v>
      </c>
      <c r="B1789" t="s">
        <v>9</v>
      </c>
      <c r="C1789" s="6" t="s">
        <v>3020</v>
      </c>
      <c r="D1789" t="s">
        <v>4659</v>
      </c>
    </row>
    <row r="1790" spans="1:5" ht="15.75">
      <c r="A1790" s="6" t="s">
        <v>4660</v>
      </c>
      <c r="B1790" t="s">
        <v>9</v>
      </c>
      <c r="C1790" s="6" t="s">
        <v>4661</v>
      </c>
      <c r="D1790" t="s">
        <v>26</v>
      </c>
    </row>
    <row r="1791" spans="1:5" ht="15.75">
      <c r="A1791" s="6" t="s">
        <v>4662</v>
      </c>
      <c r="B1791" t="s">
        <v>9</v>
      </c>
      <c r="C1791" s="6" t="s">
        <v>4663</v>
      </c>
      <c r="D1791" t="s">
        <v>4664</v>
      </c>
    </row>
    <row r="1792" spans="1:5" ht="15.75">
      <c r="A1792" s="6" t="s">
        <v>4665</v>
      </c>
      <c r="B1792" t="s">
        <v>9</v>
      </c>
      <c r="C1792" s="6" t="s">
        <v>1164</v>
      </c>
      <c r="D1792" t="s">
        <v>4666</v>
      </c>
      <c r="E1792" t="s">
        <v>2008</v>
      </c>
    </row>
    <row r="1793" spans="1:4" ht="15.75">
      <c r="A1793" s="6" t="s">
        <v>4667</v>
      </c>
      <c r="B1793" t="s">
        <v>5</v>
      </c>
      <c r="C1793" s="6" t="s">
        <v>4668</v>
      </c>
      <c r="D1793" t="s">
        <v>570</v>
      </c>
    </row>
    <row r="1794" spans="1:4" ht="15.75">
      <c r="A1794" s="6" t="s">
        <v>4669</v>
      </c>
      <c r="B1794" t="s">
        <v>9</v>
      </c>
      <c r="C1794" s="6" t="s">
        <v>4670</v>
      </c>
      <c r="D1794" t="s">
        <v>456</v>
      </c>
    </row>
    <row r="1795" spans="1:4" ht="15.75">
      <c r="A1795" s="6" t="s">
        <v>4671</v>
      </c>
      <c r="B1795" t="s">
        <v>5</v>
      </c>
      <c r="C1795" s="6" t="s">
        <v>4672</v>
      </c>
      <c r="D1795" t="s">
        <v>1828</v>
      </c>
    </row>
    <row r="1796" spans="1:4" ht="15.75">
      <c r="A1796" s="6" t="s">
        <v>4673</v>
      </c>
      <c r="B1796" t="s">
        <v>9</v>
      </c>
      <c r="C1796" s="6" t="s">
        <v>3800</v>
      </c>
      <c r="D1796" t="s">
        <v>115</v>
      </c>
    </row>
    <row r="1797" spans="1:4" ht="15.75">
      <c r="A1797" s="6" t="s">
        <v>4674</v>
      </c>
      <c r="B1797" t="s">
        <v>5</v>
      </c>
      <c r="C1797" s="6" t="s">
        <v>4675</v>
      </c>
      <c r="D1797" t="s">
        <v>3054</v>
      </c>
    </row>
    <row r="1798" spans="1:4" ht="15.75">
      <c r="A1798" s="6" t="s">
        <v>4676</v>
      </c>
      <c r="B1798" t="s">
        <v>9</v>
      </c>
      <c r="C1798" s="6" t="s">
        <v>4677</v>
      </c>
      <c r="D1798" t="s">
        <v>4678</v>
      </c>
    </row>
    <row r="1799" spans="1:4" ht="15.75">
      <c r="A1799" s="6" t="s">
        <v>4679</v>
      </c>
      <c r="B1799" t="s">
        <v>5</v>
      </c>
      <c r="C1799" s="6" t="s">
        <v>4680</v>
      </c>
      <c r="D1799" t="s">
        <v>1980</v>
      </c>
    </row>
    <row r="1800" spans="1:4" ht="15.75">
      <c r="A1800" s="6" t="s">
        <v>4681</v>
      </c>
      <c r="B1800" t="s">
        <v>5</v>
      </c>
      <c r="C1800" s="6" t="s">
        <v>1561</v>
      </c>
      <c r="D1800" t="s">
        <v>3224</v>
      </c>
    </row>
    <row r="1801" spans="1:4" ht="15.75">
      <c r="A1801" s="6" t="s">
        <v>4682</v>
      </c>
      <c r="B1801" t="s">
        <v>9</v>
      </c>
      <c r="C1801" s="6" t="s">
        <v>4683</v>
      </c>
      <c r="D1801" t="s">
        <v>4684</v>
      </c>
    </row>
    <row r="1802" spans="1:4" ht="15.75">
      <c r="A1802" s="6" t="s">
        <v>4685</v>
      </c>
      <c r="B1802" t="s">
        <v>5</v>
      </c>
      <c r="C1802" s="6" t="s">
        <v>4686</v>
      </c>
      <c r="D1802" t="s">
        <v>4469</v>
      </c>
    </row>
    <row r="1803" spans="1:4" ht="15.75">
      <c r="A1803" s="6" t="s">
        <v>4687</v>
      </c>
      <c r="B1803" t="s">
        <v>9</v>
      </c>
      <c r="C1803" s="6" t="s">
        <v>4688</v>
      </c>
      <c r="D1803" t="s">
        <v>201</v>
      </c>
    </row>
    <row r="1804" spans="1:4" ht="15.75">
      <c r="A1804" s="6" t="s">
        <v>4689</v>
      </c>
      <c r="B1804" t="s">
        <v>9</v>
      </c>
      <c r="C1804" s="6" t="s">
        <v>597</v>
      </c>
      <c r="D1804" t="s">
        <v>1619</v>
      </c>
    </row>
    <row r="1805" spans="1:4" ht="15.75">
      <c r="A1805" s="6" t="s">
        <v>4690</v>
      </c>
      <c r="B1805" t="s">
        <v>9</v>
      </c>
      <c r="C1805" s="6" t="s">
        <v>91</v>
      </c>
      <c r="D1805" t="s">
        <v>4691</v>
      </c>
    </row>
    <row r="1806" spans="1:4" ht="15.75">
      <c r="A1806" s="6" t="s">
        <v>4692</v>
      </c>
      <c r="B1806" t="s">
        <v>9</v>
      </c>
      <c r="C1806" s="6" t="s">
        <v>4693</v>
      </c>
      <c r="D1806" t="s">
        <v>3793</v>
      </c>
    </row>
    <row r="1807" spans="1:4" ht="15.75">
      <c r="A1807" s="6" t="s">
        <v>4694</v>
      </c>
      <c r="B1807" t="s">
        <v>5</v>
      </c>
      <c r="C1807" s="6" t="s">
        <v>4695</v>
      </c>
      <c r="D1807" t="s">
        <v>1277</v>
      </c>
    </row>
    <row r="1808" spans="1:4" ht="15.75">
      <c r="A1808" s="6" t="s">
        <v>4696</v>
      </c>
      <c r="B1808" t="s">
        <v>5</v>
      </c>
      <c r="C1808" s="6" t="s">
        <v>4697</v>
      </c>
      <c r="D1808" t="s">
        <v>4698</v>
      </c>
    </row>
    <row r="1809" spans="1:5" ht="15.75">
      <c r="A1809" s="6" t="s">
        <v>4699</v>
      </c>
      <c r="B1809" t="s">
        <v>5</v>
      </c>
      <c r="C1809" s="6" t="s">
        <v>4700</v>
      </c>
      <c r="D1809" t="s">
        <v>4701</v>
      </c>
    </row>
    <row r="1810" spans="1:5" ht="15.75">
      <c r="A1810" s="6" t="s">
        <v>4702</v>
      </c>
      <c r="B1810" t="s">
        <v>5</v>
      </c>
      <c r="C1810" s="6" t="s">
        <v>4703</v>
      </c>
      <c r="D1810" t="s">
        <v>726</v>
      </c>
    </row>
    <row r="1811" spans="1:5" ht="15.75">
      <c r="A1811" s="6" t="s">
        <v>4704</v>
      </c>
      <c r="B1811" t="s">
        <v>5</v>
      </c>
      <c r="C1811" s="6" t="s">
        <v>4705</v>
      </c>
      <c r="D1811" t="s">
        <v>4547</v>
      </c>
    </row>
    <row r="1812" spans="1:5" ht="15.75">
      <c r="A1812" s="6" t="s">
        <v>4706</v>
      </c>
      <c r="B1812" t="s">
        <v>5</v>
      </c>
      <c r="C1812" s="6" t="s">
        <v>4707</v>
      </c>
      <c r="D1812" t="s">
        <v>4708</v>
      </c>
    </row>
    <row r="1813" spans="1:5" ht="15.75">
      <c r="A1813" s="6" t="s">
        <v>4709</v>
      </c>
      <c r="B1813" t="s">
        <v>5</v>
      </c>
      <c r="C1813" s="6" t="s">
        <v>4710</v>
      </c>
      <c r="D1813" t="s">
        <v>4711</v>
      </c>
    </row>
    <row r="1814" spans="1:5" ht="15.75">
      <c r="A1814" s="6" t="s">
        <v>4712</v>
      </c>
      <c r="B1814" t="s">
        <v>9</v>
      </c>
      <c r="C1814" s="6" t="s">
        <v>4713</v>
      </c>
      <c r="D1814" t="s">
        <v>4714</v>
      </c>
    </row>
    <row r="1815" spans="1:5" ht="15.75">
      <c r="A1815" s="6" t="s">
        <v>4715</v>
      </c>
      <c r="B1815" t="s">
        <v>5</v>
      </c>
      <c r="C1815" s="6" t="s">
        <v>4716</v>
      </c>
      <c r="D1815" t="s">
        <v>1277</v>
      </c>
    </row>
    <row r="1816" spans="1:5" ht="15.75">
      <c r="A1816" s="6" t="s">
        <v>4717</v>
      </c>
      <c r="B1816" t="s">
        <v>9</v>
      </c>
      <c r="C1816" s="6" t="s">
        <v>4718</v>
      </c>
      <c r="D1816" t="s">
        <v>2024</v>
      </c>
    </row>
    <row r="1817" spans="1:5" ht="15.75">
      <c r="A1817" s="6" t="s">
        <v>4719</v>
      </c>
      <c r="B1817" t="s">
        <v>9</v>
      </c>
      <c r="C1817" s="6" t="s">
        <v>4720</v>
      </c>
      <c r="D1817" t="s">
        <v>4721</v>
      </c>
    </row>
    <row r="1818" spans="1:5" ht="15.75">
      <c r="A1818" s="6" t="s">
        <v>4722</v>
      </c>
      <c r="B1818" t="s">
        <v>9</v>
      </c>
      <c r="C1818" s="6" t="s">
        <v>4723</v>
      </c>
      <c r="D1818" t="s">
        <v>2694</v>
      </c>
      <c r="E1818" t="s">
        <v>2008</v>
      </c>
    </row>
    <row r="1819" spans="1:5" ht="15.75">
      <c r="A1819" s="6" t="s">
        <v>4724</v>
      </c>
      <c r="B1819" t="s">
        <v>9</v>
      </c>
      <c r="C1819" s="6" t="s">
        <v>4725</v>
      </c>
      <c r="D1819" t="s">
        <v>3922</v>
      </c>
    </row>
    <row r="1820" spans="1:5" ht="15.75">
      <c r="A1820" s="6" t="s">
        <v>4726</v>
      </c>
      <c r="B1820" t="s">
        <v>9</v>
      </c>
      <c r="C1820" s="6" t="s">
        <v>2780</v>
      </c>
      <c r="D1820" t="s">
        <v>1009</v>
      </c>
    </row>
    <row r="1821" spans="1:5" ht="15.75">
      <c r="A1821" s="6" t="s">
        <v>4727</v>
      </c>
      <c r="B1821" t="s">
        <v>9</v>
      </c>
      <c r="C1821" s="6" t="s">
        <v>4728</v>
      </c>
      <c r="D1821" t="s">
        <v>4729</v>
      </c>
    </row>
    <row r="1822" spans="1:5" ht="15.75">
      <c r="A1822" s="6" t="s">
        <v>4730</v>
      </c>
      <c r="B1822" t="s">
        <v>9</v>
      </c>
      <c r="C1822" s="6" t="s">
        <v>4731</v>
      </c>
      <c r="D1822" t="s">
        <v>247</v>
      </c>
    </row>
    <row r="1823" spans="1:5" ht="15.75">
      <c r="A1823" s="6" t="s">
        <v>4732</v>
      </c>
      <c r="B1823" t="s">
        <v>9</v>
      </c>
      <c r="C1823" s="6" t="s">
        <v>4733</v>
      </c>
      <c r="D1823" t="s">
        <v>4734</v>
      </c>
    </row>
    <row r="1824" spans="1:5" ht="15.75">
      <c r="A1824" s="6" t="s">
        <v>4735</v>
      </c>
      <c r="B1824" t="s">
        <v>5</v>
      </c>
      <c r="C1824" s="6" t="s">
        <v>4736</v>
      </c>
      <c r="D1824" t="s">
        <v>4737</v>
      </c>
    </row>
    <row r="1825" spans="1:4" ht="15.75">
      <c r="A1825" s="6" t="s">
        <v>4738</v>
      </c>
      <c r="B1825" t="s">
        <v>9</v>
      </c>
      <c r="C1825" s="6" t="s">
        <v>2086</v>
      </c>
      <c r="D1825" t="s">
        <v>1317</v>
      </c>
    </row>
    <row r="1826" spans="1:4" ht="15.75">
      <c r="A1826" s="6" t="s">
        <v>4739</v>
      </c>
      <c r="B1826" t="s">
        <v>5</v>
      </c>
      <c r="C1826" s="6" t="s">
        <v>4740</v>
      </c>
      <c r="D1826" t="s">
        <v>4741</v>
      </c>
    </row>
    <row r="1827" spans="1:4" ht="15.75">
      <c r="A1827" s="6" t="s">
        <v>4742</v>
      </c>
      <c r="B1827" t="s">
        <v>5</v>
      </c>
      <c r="C1827" s="6" t="s">
        <v>4743</v>
      </c>
      <c r="D1827" t="s">
        <v>4744</v>
      </c>
    </row>
    <row r="1828" spans="1:4" ht="15.75">
      <c r="A1828" s="6" t="s">
        <v>4745</v>
      </c>
      <c r="B1828" t="s">
        <v>5</v>
      </c>
      <c r="C1828" s="6" t="s">
        <v>4746</v>
      </c>
      <c r="D1828" t="s">
        <v>4747</v>
      </c>
    </row>
    <row r="1829" spans="1:4" ht="15.75">
      <c r="A1829" s="6" t="s">
        <v>4748</v>
      </c>
      <c r="B1829" t="s">
        <v>5</v>
      </c>
      <c r="C1829" s="6" t="s">
        <v>4749</v>
      </c>
      <c r="D1829" t="s">
        <v>4501</v>
      </c>
    </row>
    <row r="1830" spans="1:4" ht="15.75">
      <c r="A1830" s="6" t="s">
        <v>4750</v>
      </c>
      <c r="B1830" t="s">
        <v>5</v>
      </c>
      <c r="C1830" s="6" t="s">
        <v>4751</v>
      </c>
      <c r="D1830" t="s">
        <v>1260</v>
      </c>
    </row>
    <row r="1831" spans="1:4" ht="15.75">
      <c r="A1831" s="6" t="s">
        <v>4752</v>
      </c>
      <c r="B1831" t="s">
        <v>9</v>
      </c>
      <c r="C1831" s="6" t="s">
        <v>560</v>
      </c>
      <c r="D1831" t="s">
        <v>4753</v>
      </c>
    </row>
    <row r="1832" spans="1:4" ht="15.75">
      <c r="A1832" s="6" t="s">
        <v>4754</v>
      </c>
      <c r="B1832" t="s">
        <v>5</v>
      </c>
      <c r="C1832" s="6" t="s">
        <v>2782</v>
      </c>
      <c r="D1832" t="s">
        <v>612</v>
      </c>
    </row>
    <row r="1833" spans="1:4" ht="15.75">
      <c r="A1833" s="6" t="s">
        <v>4755</v>
      </c>
      <c r="B1833" t="s">
        <v>5</v>
      </c>
      <c r="C1833" s="6" t="s">
        <v>1126</v>
      </c>
      <c r="D1833" t="s">
        <v>4359</v>
      </c>
    </row>
    <row r="1834" spans="1:4" ht="15.75">
      <c r="A1834" s="6" t="s">
        <v>4756</v>
      </c>
      <c r="B1834" t="s">
        <v>9</v>
      </c>
      <c r="C1834" s="6" t="s">
        <v>4757</v>
      </c>
      <c r="D1834" t="s">
        <v>4758</v>
      </c>
    </row>
    <row r="1835" spans="1:4" ht="15.75">
      <c r="A1835" s="6" t="s">
        <v>4759</v>
      </c>
      <c r="B1835" t="s">
        <v>5</v>
      </c>
      <c r="C1835" s="6" t="s">
        <v>4760</v>
      </c>
      <c r="D1835" t="s">
        <v>4761</v>
      </c>
    </row>
    <row r="1836" spans="1:4" ht="15.75">
      <c r="A1836" s="6" t="s">
        <v>4762</v>
      </c>
      <c r="B1836" t="s">
        <v>1369</v>
      </c>
      <c r="C1836" s="6" t="s">
        <v>4763</v>
      </c>
      <c r="D1836" t="s">
        <v>3439</v>
      </c>
    </row>
    <row r="1837" spans="1:4" ht="15.75">
      <c r="A1837" s="6" t="s">
        <v>4764</v>
      </c>
      <c r="B1837" t="s">
        <v>9</v>
      </c>
      <c r="C1837" s="6" t="s">
        <v>4765</v>
      </c>
      <c r="D1837" t="s">
        <v>2024</v>
      </c>
    </row>
    <row r="1838" spans="1:4" ht="15.75">
      <c r="A1838" s="6" t="s">
        <v>4766</v>
      </c>
      <c r="B1838" t="s">
        <v>9</v>
      </c>
      <c r="C1838" s="6" t="s">
        <v>4767</v>
      </c>
      <c r="D1838" t="s">
        <v>4768</v>
      </c>
    </row>
    <row r="1839" spans="1:4" ht="15.75">
      <c r="A1839" s="6" t="s">
        <v>4769</v>
      </c>
      <c r="B1839" t="s">
        <v>9</v>
      </c>
      <c r="C1839" s="6" t="s">
        <v>4770</v>
      </c>
      <c r="D1839" t="s">
        <v>4771</v>
      </c>
    </row>
    <row r="1840" spans="1:4" ht="15.75">
      <c r="A1840" s="6" t="s">
        <v>4772</v>
      </c>
      <c r="B1840" t="s">
        <v>9</v>
      </c>
      <c r="C1840" s="6" t="s">
        <v>3152</v>
      </c>
      <c r="D1840" t="s">
        <v>4773</v>
      </c>
    </row>
    <row r="1841" spans="1:4" ht="15.75">
      <c r="A1841" s="6" t="s">
        <v>4774</v>
      </c>
      <c r="B1841" t="s">
        <v>9</v>
      </c>
      <c r="C1841" s="6" t="s">
        <v>3288</v>
      </c>
      <c r="D1841" t="s">
        <v>4775</v>
      </c>
    </row>
    <row r="1842" spans="1:4" ht="15.75">
      <c r="A1842" s="6" t="s">
        <v>4776</v>
      </c>
      <c r="B1842" t="s">
        <v>5</v>
      </c>
      <c r="C1842" s="6" t="s">
        <v>4777</v>
      </c>
      <c r="D1842" t="s">
        <v>198</v>
      </c>
    </row>
    <row r="1843" spans="1:4" ht="15.75">
      <c r="A1843" s="6" t="s">
        <v>4778</v>
      </c>
      <c r="B1843" t="s">
        <v>5</v>
      </c>
      <c r="C1843" s="6" t="s">
        <v>4779</v>
      </c>
      <c r="D1843" t="s">
        <v>4780</v>
      </c>
    </row>
    <row r="1844" spans="1:4" ht="15.75">
      <c r="A1844" s="6" t="s">
        <v>4781</v>
      </c>
      <c r="B1844" t="s">
        <v>9</v>
      </c>
      <c r="C1844" s="6" t="s">
        <v>203</v>
      </c>
      <c r="D1844" t="s">
        <v>4782</v>
      </c>
    </row>
    <row r="1845" spans="1:4" ht="15.75">
      <c r="A1845" s="6" t="s">
        <v>4783</v>
      </c>
      <c r="B1845" t="s">
        <v>9</v>
      </c>
      <c r="C1845" s="6" t="s">
        <v>4784</v>
      </c>
      <c r="D1845" t="s">
        <v>4785</v>
      </c>
    </row>
    <row r="1846" spans="1:4" ht="15.75">
      <c r="A1846" s="6" t="s">
        <v>4786</v>
      </c>
      <c r="B1846" t="s">
        <v>9</v>
      </c>
      <c r="C1846" s="6" t="s">
        <v>4787</v>
      </c>
      <c r="D1846" t="s">
        <v>83</v>
      </c>
    </row>
    <row r="1847" spans="1:4" ht="15.75">
      <c r="A1847" s="6" t="s">
        <v>4788</v>
      </c>
      <c r="B1847" t="s">
        <v>9</v>
      </c>
      <c r="C1847" s="6" t="s">
        <v>4789</v>
      </c>
      <c r="D1847" t="s">
        <v>4790</v>
      </c>
    </row>
    <row r="1848" spans="1:4" ht="15.75">
      <c r="A1848" s="6" t="s">
        <v>4791</v>
      </c>
      <c r="B1848" t="s">
        <v>9</v>
      </c>
      <c r="C1848" s="6" t="s">
        <v>4792</v>
      </c>
      <c r="D1848" t="s">
        <v>4793</v>
      </c>
    </row>
    <row r="1849" spans="1:4" ht="15.75">
      <c r="A1849" s="6" t="s">
        <v>4794</v>
      </c>
      <c r="B1849" t="s">
        <v>9</v>
      </c>
      <c r="C1849" s="6" t="s">
        <v>4795</v>
      </c>
      <c r="D1849" t="s">
        <v>4796</v>
      </c>
    </row>
    <row r="1850" spans="1:4" ht="15.75">
      <c r="A1850" s="6" t="s">
        <v>4797</v>
      </c>
      <c r="B1850" t="s">
        <v>9</v>
      </c>
      <c r="C1850" s="6" t="s">
        <v>4798</v>
      </c>
      <c r="D1850" t="s">
        <v>4799</v>
      </c>
    </row>
    <row r="1851" spans="1:4" ht="15.75">
      <c r="A1851" s="6" t="s">
        <v>4800</v>
      </c>
      <c r="B1851" t="s">
        <v>9</v>
      </c>
      <c r="C1851" s="6" t="s">
        <v>4801</v>
      </c>
      <c r="D1851" t="s">
        <v>869</v>
      </c>
    </row>
    <row r="1852" spans="1:4" ht="15.75">
      <c r="A1852" s="6" t="s">
        <v>4802</v>
      </c>
      <c r="B1852" t="s">
        <v>9</v>
      </c>
      <c r="C1852" s="6" t="s">
        <v>4803</v>
      </c>
      <c r="D1852" t="s">
        <v>152</v>
      </c>
    </row>
    <row r="1853" spans="1:4" ht="15.75">
      <c r="A1853" s="6" t="s">
        <v>4804</v>
      </c>
      <c r="B1853" t="s">
        <v>9</v>
      </c>
      <c r="C1853" s="6" t="s">
        <v>4805</v>
      </c>
      <c r="D1853" t="s">
        <v>4806</v>
      </c>
    </row>
    <row r="1854" spans="1:4" ht="15.75">
      <c r="A1854" s="6" t="s">
        <v>4807</v>
      </c>
      <c r="B1854" t="s">
        <v>9</v>
      </c>
      <c r="C1854" s="6" t="s">
        <v>4808</v>
      </c>
      <c r="D1854" t="s">
        <v>152</v>
      </c>
    </row>
    <row r="1855" spans="1:4" ht="15.75">
      <c r="A1855" s="6" t="s">
        <v>4809</v>
      </c>
      <c r="B1855" t="s">
        <v>5</v>
      </c>
      <c r="C1855" s="6" t="s">
        <v>4292</v>
      </c>
      <c r="D1855" t="s">
        <v>4810</v>
      </c>
    </row>
    <row r="1856" spans="1:4" ht="15.75">
      <c r="A1856" s="6" t="s">
        <v>4811</v>
      </c>
      <c r="B1856" t="s">
        <v>9</v>
      </c>
      <c r="C1856" s="6" t="s">
        <v>1908</v>
      </c>
      <c r="D1856" t="s">
        <v>1588</v>
      </c>
    </row>
    <row r="1857" spans="1:4" ht="15.75">
      <c r="A1857" s="6" t="s">
        <v>4812</v>
      </c>
      <c r="B1857" t="s">
        <v>9</v>
      </c>
      <c r="C1857" s="6" t="s">
        <v>4813</v>
      </c>
      <c r="D1857" t="s">
        <v>1174</v>
      </c>
    </row>
    <row r="1858" spans="1:4" ht="15.75">
      <c r="A1858" s="6" t="s">
        <v>4814</v>
      </c>
      <c r="B1858" t="s">
        <v>5</v>
      </c>
      <c r="C1858" s="6" t="s">
        <v>4815</v>
      </c>
      <c r="D1858" t="s">
        <v>4816</v>
      </c>
    </row>
    <row r="1859" spans="1:4" ht="15.75">
      <c r="A1859" s="6" t="s">
        <v>4817</v>
      </c>
      <c r="B1859" t="s">
        <v>9</v>
      </c>
      <c r="C1859" s="6" t="s">
        <v>4818</v>
      </c>
      <c r="D1859" t="s">
        <v>4819</v>
      </c>
    </row>
    <row r="1860" spans="1:4" ht="15.75">
      <c r="A1860" s="6" t="s">
        <v>4820</v>
      </c>
      <c r="B1860" t="s">
        <v>5</v>
      </c>
      <c r="C1860" s="6" t="s">
        <v>2924</v>
      </c>
      <c r="D1860" t="s">
        <v>3519</v>
      </c>
    </row>
    <row r="1861" spans="1:4" ht="15.75">
      <c r="A1861" s="6" t="s">
        <v>4821</v>
      </c>
      <c r="B1861" t="s">
        <v>5</v>
      </c>
      <c r="C1861" s="6" t="s">
        <v>2467</v>
      </c>
      <c r="D1861" t="s">
        <v>4822</v>
      </c>
    </row>
    <row r="1862" spans="1:4" ht="15.75">
      <c r="A1862" s="6" t="s">
        <v>4823</v>
      </c>
      <c r="B1862" t="s">
        <v>5</v>
      </c>
      <c r="C1862" s="6" t="s">
        <v>4824</v>
      </c>
      <c r="D1862" t="s">
        <v>4825</v>
      </c>
    </row>
    <row r="1863" spans="1:4" ht="15.75">
      <c r="A1863" s="6" t="s">
        <v>4826</v>
      </c>
      <c r="B1863" t="s">
        <v>5</v>
      </c>
      <c r="C1863" s="6" t="s">
        <v>1137</v>
      </c>
      <c r="D1863" t="s">
        <v>1484</v>
      </c>
    </row>
    <row r="1864" spans="1:4" ht="15.75">
      <c r="A1864" s="6" t="s">
        <v>4827</v>
      </c>
      <c r="B1864" t="s">
        <v>5</v>
      </c>
      <c r="C1864" s="6" t="s">
        <v>4828</v>
      </c>
      <c r="D1864" t="s">
        <v>4829</v>
      </c>
    </row>
    <row r="1865" spans="1:4" ht="15.75">
      <c r="A1865" s="6" t="s">
        <v>4830</v>
      </c>
      <c r="B1865" t="s">
        <v>5</v>
      </c>
      <c r="C1865" s="6" t="s">
        <v>4831</v>
      </c>
      <c r="D1865" t="s">
        <v>169</v>
      </c>
    </row>
    <row r="1866" spans="1:4" ht="15.75">
      <c r="A1866" s="6" t="s">
        <v>4832</v>
      </c>
      <c r="B1866" t="s">
        <v>5</v>
      </c>
      <c r="C1866" s="6" t="s">
        <v>1273</v>
      </c>
      <c r="D1866" t="s">
        <v>4833</v>
      </c>
    </row>
    <row r="1867" spans="1:4" ht="15.75">
      <c r="A1867" s="6" t="s">
        <v>4834</v>
      </c>
      <c r="B1867" t="s">
        <v>9</v>
      </c>
      <c r="C1867" s="6" t="s">
        <v>4835</v>
      </c>
      <c r="D1867" t="s">
        <v>4836</v>
      </c>
    </row>
    <row r="1868" spans="1:4" ht="15.75">
      <c r="A1868" s="6" t="s">
        <v>4837</v>
      </c>
      <c r="B1868" t="s">
        <v>5</v>
      </c>
      <c r="C1868" s="6" t="s">
        <v>2241</v>
      </c>
      <c r="D1868" t="s">
        <v>2124</v>
      </c>
    </row>
    <row r="1869" spans="1:4" ht="15.75">
      <c r="A1869" s="6" t="s">
        <v>4838</v>
      </c>
      <c r="B1869" t="s">
        <v>9</v>
      </c>
      <c r="C1869" s="6" t="s">
        <v>1972</v>
      </c>
      <c r="D1869" t="s">
        <v>4839</v>
      </c>
    </row>
    <row r="1870" spans="1:4" ht="15.75">
      <c r="A1870" s="6" t="s">
        <v>4840</v>
      </c>
      <c r="B1870" t="s">
        <v>9</v>
      </c>
      <c r="C1870" s="6" t="s">
        <v>4841</v>
      </c>
      <c r="D1870" t="s">
        <v>1075</v>
      </c>
    </row>
    <row r="1871" spans="1:4" ht="15.75">
      <c r="A1871" s="6" t="s">
        <v>4842</v>
      </c>
      <c r="B1871" t="s">
        <v>9</v>
      </c>
      <c r="C1871" s="6" t="s">
        <v>608</v>
      </c>
      <c r="D1871" t="s">
        <v>383</v>
      </c>
    </row>
    <row r="1872" spans="1:4" ht="15.75">
      <c r="A1872" s="6" t="s">
        <v>4843</v>
      </c>
      <c r="B1872" t="s">
        <v>9</v>
      </c>
      <c r="C1872" s="6" t="s">
        <v>4844</v>
      </c>
      <c r="D1872" t="s">
        <v>4845</v>
      </c>
    </row>
    <row r="1873" spans="1:4" ht="15.75">
      <c r="A1873" s="6" t="s">
        <v>4846</v>
      </c>
      <c r="B1873" t="s">
        <v>9</v>
      </c>
      <c r="C1873" s="6" t="s">
        <v>4847</v>
      </c>
      <c r="D1873" t="s">
        <v>4848</v>
      </c>
    </row>
    <row r="1874" spans="1:4" ht="15.75">
      <c r="A1874" s="6" t="s">
        <v>4849</v>
      </c>
      <c r="B1874" t="s">
        <v>9</v>
      </c>
      <c r="C1874" s="6" t="s">
        <v>4850</v>
      </c>
      <c r="D1874" t="s">
        <v>4851</v>
      </c>
    </row>
    <row r="1875" spans="1:4" ht="15.75">
      <c r="A1875" s="6" t="s">
        <v>4852</v>
      </c>
      <c r="B1875" t="s">
        <v>9</v>
      </c>
      <c r="C1875" s="6" t="s">
        <v>4853</v>
      </c>
      <c r="D1875" t="s">
        <v>4854</v>
      </c>
    </row>
    <row r="1876" spans="1:4" ht="15.75">
      <c r="A1876" s="6" t="s">
        <v>4855</v>
      </c>
      <c r="B1876" t="s">
        <v>9</v>
      </c>
      <c r="C1876" s="6" t="s">
        <v>4856</v>
      </c>
      <c r="D1876" t="s">
        <v>4857</v>
      </c>
    </row>
    <row r="1877" spans="1:4" ht="15.75">
      <c r="A1877" s="6" t="s">
        <v>4858</v>
      </c>
      <c r="B1877" t="s">
        <v>5</v>
      </c>
      <c r="C1877" s="6" t="s">
        <v>3020</v>
      </c>
      <c r="D1877" t="s">
        <v>4859</v>
      </c>
    </row>
    <row r="1878" spans="1:4" ht="15.75">
      <c r="A1878" s="6" t="s">
        <v>4860</v>
      </c>
      <c r="B1878" t="s">
        <v>5</v>
      </c>
      <c r="C1878" s="6" t="s">
        <v>4861</v>
      </c>
      <c r="D1878" t="s">
        <v>1909</v>
      </c>
    </row>
    <row r="1879" spans="1:4" ht="15.75">
      <c r="A1879" s="6" t="s">
        <v>4862</v>
      </c>
      <c r="B1879" t="s">
        <v>1369</v>
      </c>
      <c r="C1879" s="6" t="s">
        <v>4863</v>
      </c>
      <c r="D1879" t="s">
        <v>4864</v>
      </c>
    </row>
    <row r="1880" spans="1:4" ht="15.75">
      <c r="A1880" s="6" t="s">
        <v>4865</v>
      </c>
      <c r="B1880" t="s">
        <v>5</v>
      </c>
      <c r="C1880" s="6" t="s">
        <v>4866</v>
      </c>
      <c r="D1880" t="s">
        <v>4867</v>
      </c>
    </row>
    <row r="1881" spans="1:4" ht="15.75">
      <c r="A1881" s="6" t="s">
        <v>4868</v>
      </c>
      <c r="B1881" t="s">
        <v>5</v>
      </c>
      <c r="C1881" s="6" t="s">
        <v>4869</v>
      </c>
      <c r="D1881" t="s">
        <v>4870</v>
      </c>
    </row>
    <row r="1882" spans="1:4" ht="15.75">
      <c r="A1882" s="6" t="s">
        <v>4871</v>
      </c>
      <c r="B1882" t="s">
        <v>9</v>
      </c>
      <c r="C1882" s="6" t="s">
        <v>1587</v>
      </c>
      <c r="D1882" t="s">
        <v>4872</v>
      </c>
    </row>
    <row r="1883" spans="1:4" ht="15.75">
      <c r="A1883" s="6" t="s">
        <v>4873</v>
      </c>
      <c r="B1883" t="s">
        <v>5</v>
      </c>
      <c r="C1883" s="6" t="s">
        <v>4874</v>
      </c>
      <c r="D1883" t="s">
        <v>4859</v>
      </c>
    </row>
    <row r="1884" spans="1:4" ht="15.75">
      <c r="A1884" s="6" t="s">
        <v>4875</v>
      </c>
      <c r="B1884" t="s">
        <v>5</v>
      </c>
      <c r="C1884" s="6" t="s">
        <v>4876</v>
      </c>
      <c r="D1884" t="s">
        <v>4877</v>
      </c>
    </row>
    <row r="1885" spans="1:4" ht="15.75">
      <c r="A1885" s="6" t="s">
        <v>4878</v>
      </c>
      <c r="B1885" t="s">
        <v>5</v>
      </c>
      <c r="C1885" s="6" t="s">
        <v>4879</v>
      </c>
      <c r="D1885" t="s">
        <v>4880</v>
      </c>
    </row>
    <row r="1886" spans="1:4" ht="15.75">
      <c r="A1886" s="6" t="s">
        <v>4881</v>
      </c>
      <c r="B1886" t="s">
        <v>5</v>
      </c>
      <c r="C1886" s="6" t="s">
        <v>4882</v>
      </c>
      <c r="D1886" t="s">
        <v>4883</v>
      </c>
    </row>
    <row r="1887" spans="1:4" ht="15.75">
      <c r="A1887" s="6" t="s">
        <v>4884</v>
      </c>
      <c r="B1887" t="s">
        <v>5</v>
      </c>
      <c r="C1887" s="6" t="s">
        <v>4885</v>
      </c>
      <c r="D1887" t="s">
        <v>4886</v>
      </c>
    </row>
    <row r="1888" spans="1:4" ht="15.75">
      <c r="A1888" s="6" t="s">
        <v>4887</v>
      </c>
      <c r="B1888" t="s">
        <v>9</v>
      </c>
      <c r="C1888" s="6" t="s">
        <v>4888</v>
      </c>
      <c r="D1888" t="s">
        <v>4889</v>
      </c>
    </row>
    <row r="1889" spans="1:5" ht="15.75">
      <c r="A1889" s="6" t="s">
        <v>4890</v>
      </c>
      <c r="B1889" t="s">
        <v>9</v>
      </c>
      <c r="C1889" s="6" t="s">
        <v>4891</v>
      </c>
      <c r="D1889" t="s">
        <v>1133</v>
      </c>
    </row>
    <row r="1890" spans="1:5" ht="15.75">
      <c r="A1890" s="6" t="s">
        <v>4892</v>
      </c>
      <c r="B1890" t="s">
        <v>9</v>
      </c>
      <c r="C1890" s="6" t="s">
        <v>1628</v>
      </c>
      <c r="D1890" t="s">
        <v>4893</v>
      </c>
    </row>
    <row r="1891" spans="1:5" ht="15.75">
      <c r="A1891" s="6" t="s">
        <v>4894</v>
      </c>
      <c r="B1891" t="s">
        <v>5</v>
      </c>
      <c r="C1891" s="6" t="s">
        <v>4895</v>
      </c>
      <c r="D1891" t="s">
        <v>3147</v>
      </c>
    </row>
    <row r="1892" spans="1:5" ht="15.75">
      <c r="A1892" s="6" t="s">
        <v>4896</v>
      </c>
      <c r="B1892" t="s">
        <v>9</v>
      </c>
      <c r="C1892" s="6" t="s">
        <v>4897</v>
      </c>
      <c r="D1892" t="s">
        <v>65</v>
      </c>
    </row>
    <row r="1893" spans="1:5" ht="15.75">
      <c r="A1893" s="6" t="s">
        <v>4898</v>
      </c>
      <c r="B1893" t="s">
        <v>9</v>
      </c>
      <c r="C1893" s="6" t="s">
        <v>4899</v>
      </c>
      <c r="D1893" t="s">
        <v>4900</v>
      </c>
    </row>
    <row r="1894" spans="1:5" ht="15.75">
      <c r="A1894" s="6" t="s">
        <v>4901</v>
      </c>
      <c r="B1894" t="s">
        <v>5</v>
      </c>
      <c r="C1894" s="6" t="s">
        <v>4902</v>
      </c>
      <c r="D1894" t="s">
        <v>4903</v>
      </c>
    </row>
    <row r="1895" spans="1:5" ht="15.75">
      <c r="A1895" s="6" t="s">
        <v>4904</v>
      </c>
      <c r="B1895" t="s">
        <v>9</v>
      </c>
      <c r="C1895" s="6" t="s">
        <v>4905</v>
      </c>
      <c r="D1895" t="s">
        <v>353</v>
      </c>
    </row>
    <row r="1896" spans="1:5" ht="15.75">
      <c r="A1896" s="6" t="s">
        <v>4906</v>
      </c>
      <c r="B1896" t="s">
        <v>5</v>
      </c>
      <c r="C1896" s="6" t="s">
        <v>4907</v>
      </c>
      <c r="D1896" t="s">
        <v>4908</v>
      </c>
    </row>
    <row r="1897" spans="1:5" ht="15.75">
      <c r="A1897" s="6" t="s">
        <v>4909</v>
      </c>
      <c r="B1897" t="s">
        <v>9</v>
      </c>
      <c r="C1897" s="6" t="s">
        <v>704</v>
      </c>
      <c r="D1897" t="s">
        <v>4910</v>
      </c>
      <c r="E1897" t="s">
        <v>2008</v>
      </c>
    </row>
    <row r="1898" spans="1:5" ht="15.75">
      <c r="A1898" s="6" t="s">
        <v>4911</v>
      </c>
      <c r="B1898" t="s">
        <v>9</v>
      </c>
      <c r="C1898" s="6" t="s">
        <v>4912</v>
      </c>
      <c r="D1898" t="s">
        <v>462</v>
      </c>
    </row>
    <row r="1899" spans="1:5" ht="15.75">
      <c r="A1899" s="6" t="s">
        <v>4913</v>
      </c>
      <c r="B1899" t="s">
        <v>9</v>
      </c>
      <c r="C1899" s="6" t="s">
        <v>212</v>
      </c>
      <c r="D1899" t="s">
        <v>4914</v>
      </c>
    </row>
    <row r="1900" spans="1:5" ht="15.75">
      <c r="A1900" s="6" t="s">
        <v>4915</v>
      </c>
      <c r="B1900" t="s">
        <v>9</v>
      </c>
      <c r="C1900" s="6" t="s">
        <v>300</v>
      </c>
      <c r="D1900" t="s">
        <v>1174</v>
      </c>
    </row>
    <row r="1901" spans="1:5" ht="15.75">
      <c r="A1901" s="6" t="s">
        <v>4916</v>
      </c>
      <c r="B1901" t="s">
        <v>5</v>
      </c>
      <c r="C1901" s="6" t="s">
        <v>4917</v>
      </c>
      <c r="D1901" t="s">
        <v>293</v>
      </c>
    </row>
    <row r="1902" spans="1:5" ht="15.75">
      <c r="A1902" s="6" t="s">
        <v>4918</v>
      </c>
      <c r="B1902" t="s">
        <v>5</v>
      </c>
      <c r="C1902" s="6" t="s">
        <v>4634</v>
      </c>
      <c r="D1902" t="s">
        <v>4919</v>
      </c>
    </row>
    <row r="1903" spans="1:5" ht="15.75">
      <c r="A1903" s="6" t="s">
        <v>4920</v>
      </c>
      <c r="B1903" t="s">
        <v>5</v>
      </c>
      <c r="C1903" s="6" t="s">
        <v>4921</v>
      </c>
      <c r="D1903" t="s">
        <v>3054</v>
      </c>
    </row>
    <row r="1904" spans="1:5" ht="15.75">
      <c r="A1904" s="6" t="s">
        <v>4922</v>
      </c>
      <c r="B1904" t="s">
        <v>5</v>
      </c>
      <c r="C1904" s="6" t="s">
        <v>4923</v>
      </c>
      <c r="D1904" t="s">
        <v>671</v>
      </c>
    </row>
    <row r="1905" spans="1:4" ht="15.75">
      <c r="A1905" s="6" t="s">
        <v>4924</v>
      </c>
      <c r="B1905" t="s">
        <v>5</v>
      </c>
      <c r="C1905" s="6" t="s">
        <v>4925</v>
      </c>
      <c r="D1905" t="s">
        <v>4926</v>
      </c>
    </row>
    <row r="1906" spans="1:4" ht="15.75">
      <c r="A1906" s="6" t="s">
        <v>4927</v>
      </c>
      <c r="B1906" t="s">
        <v>5</v>
      </c>
      <c r="C1906" s="6" t="s">
        <v>4928</v>
      </c>
      <c r="D1906" t="s">
        <v>4929</v>
      </c>
    </row>
    <row r="1907" spans="1:4" ht="15.75">
      <c r="A1907" s="6" t="s">
        <v>4930</v>
      </c>
      <c r="B1907" t="s">
        <v>9</v>
      </c>
      <c r="C1907" s="6" t="s">
        <v>4931</v>
      </c>
      <c r="D1907" t="s">
        <v>4932</v>
      </c>
    </row>
    <row r="1908" spans="1:4" ht="15.75">
      <c r="A1908" s="6" t="s">
        <v>4933</v>
      </c>
      <c r="B1908" t="s">
        <v>5</v>
      </c>
      <c r="C1908" s="6" t="s">
        <v>848</v>
      </c>
      <c r="D1908" t="s">
        <v>4934</v>
      </c>
    </row>
    <row r="1909" spans="1:4" ht="15.75">
      <c r="A1909" s="6" t="s">
        <v>4935</v>
      </c>
      <c r="B1909" t="s">
        <v>5</v>
      </c>
      <c r="C1909" s="6" t="s">
        <v>4936</v>
      </c>
      <c r="D1909" t="s">
        <v>4937</v>
      </c>
    </row>
    <row r="1910" spans="1:4" ht="15.75">
      <c r="A1910" s="6" t="s">
        <v>4938</v>
      </c>
      <c r="B1910" t="s">
        <v>9</v>
      </c>
      <c r="C1910" s="6" t="s">
        <v>4939</v>
      </c>
      <c r="D1910" t="s">
        <v>4940</v>
      </c>
    </row>
    <row r="1911" spans="1:4" ht="15.75">
      <c r="A1911" s="6" t="s">
        <v>4941</v>
      </c>
      <c r="B1911" t="s">
        <v>9</v>
      </c>
      <c r="C1911" s="6" t="s">
        <v>1273</v>
      </c>
      <c r="D1911" t="s">
        <v>4942</v>
      </c>
    </row>
    <row r="1912" spans="1:4" ht="15.75">
      <c r="A1912" s="6" t="s">
        <v>4943</v>
      </c>
      <c r="B1912" t="s">
        <v>5</v>
      </c>
      <c r="C1912" s="6" t="s">
        <v>4944</v>
      </c>
      <c r="D1912" t="s">
        <v>4945</v>
      </c>
    </row>
    <row r="1913" spans="1:4" ht="15.75">
      <c r="A1913" s="6" t="s">
        <v>4946</v>
      </c>
      <c r="B1913" t="s">
        <v>9</v>
      </c>
      <c r="C1913" s="6" t="s">
        <v>1105</v>
      </c>
      <c r="D1913" t="s">
        <v>4947</v>
      </c>
    </row>
    <row r="1914" spans="1:4" ht="15.75">
      <c r="A1914" s="6" t="s">
        <v>4948</v>
      </c>
      <c r="B1914" t="s">
        <v>9</v>
      </c>
      <c r="C1914" s="6" t="s">
        <v>4949</v>
      </c>
      <c r="D1914" t="s">
        <v>4950</v>
      </c>
    </row>
    <row r="1915" spans="1:4" ht="15.75">
      <c r="A1915" s="6" t="s">
        <v>4951</v>
      </c>
      <c r="B1915" t="s">
        <v>9</v>
      </c>
      <c r="C1915" s="6" t="s">
        <v>1644</v>
      </c>
      <c r="D1915" t="s">
        <v>4952</v>
      </c>
    </row>
    <row r="1916" spans="1:4" ht="15.75">
      <c r="A1916" s="6" t="s">
        <v>4953</v>
      </c>
      <c r="B1916" t="s">
        <v>5</v>
      </c>
      <c r="C1916" s="6" t="s">
        <v>4954</v>
      </c>
      <c r="D1916" t="s">
        <v>4955</v>
      </c>
    </row>
    <row r="1917" spans="1:4" ht="15.75">
      <c r="A1917" s="6" t="s">
        <v>4956</v>
      </c>
      <c r="B1917" t="s">
        <v>9</v>
      </c>
      <c r="C1917" s="6" t="s">
        <v>4957</v>
      </c>
      <c r="D1917" t="s">
        <v>4958</v>
      </c>
    </row>
    <row r="1918" spans="1:4" ht="15.75">
      <c r="A1918" s="6" t="s">
        <v>4959</v>
      </c>
      <c r="B1918" t="s">
        <v>9</v>
      </c>
      <c r="C1918" s="6" t="s">
        <v>4960</v>
      </c>
      <c r="D1918" t="s">
        <v>456</v>
      </c>
    </row>
    <row r="1919" spans="1:4" ht="15.75">
      <c r="A1919" s="6" t="s">
        <v>4961</v>
      </c>
      <c r="B1919" t="s">
        <v>9</v>
      </c>
      <c r="C1919" s="6" t="s">
        <v>4962</v>
      </c>
      <c r="D1919" t="s">
        <v>3563</v>
      </c>
    </row>
    <row r="1920" spans="1:4" ht="15.75">
      <c r="A1920" s="6" t="s">
        <v>4963</v>
      </c>
      <c r="B1920" t="s">
        <v>9</v>
      </c>
      <c r="C1920" s="6" t="s">
        <v>4964</v>
      </c>
      <c r="D1920" t="s">
        <v>4965</v>
      </c>
    </row>
    <row r="1921" spans="1:4" ht="15.75">
      <c r="A1921" s="6" t="s">
        <v>4966</v>
      </c>
      <c r="B1921" t="s">
        <v>9</v>
      </c>
      <c r="C1921" s="6" t="s">
        <v>4967</v>
      </c>
      <c r="D1921" t="s">
        <v>342</v>
      </c>
    </row>
    <row r="1922" spans="1:4" ht="15.75">
      <c r="A1922" s="6" t="s">
        <v>4968</v>
      </c>
      <c r="B1922" t="s">
        <v>1369</v>
      </c>
      <c r="C1922" s="6" t="s">
        <v>4969</v>
      </c>
      <c r="D1922" t="s">
        <v>4970</v>
      </c>
    </row>
    <row r="1923" spans="1:4" ht="15.75">
      <c r="A1923" s="6" t="s">
        <v>4971</v>
      </c>
      <c r="B1923" t="s">
        <v>9</v>
      </c>
      <c r="C1923" s="6" t="s">
        <v>4972</v>
      </c>
      <c r="D1923" t="s">
        <v>456</v>
      </c>
    </row>
    <row r="1924" spans="1:4" ht="15.75">
      <c r="A1924" s="6" t="s">
        <v>4973</v>
      </c>
      <c r="B1924" t="s">
        <v>9</v>
      </c>
      <c r="C1924" s="6" t="s">
        <v>4974</v>
      </c>
      <c r="D1924" t="s">
        <v>2024</v>
      </c>
    </row>
    <row r="1925" spans="1:4" ht="15.75">
      <c r="A1925" s="6" t="s">
        <v>4975</v>
      </c>
      <c r="B1925" t="s">
        <v>9</v>
      </c>
      <c r="C1925" s="6" t="s">
        <v>4976</v>
      </c>
      <c r="D1925" t="s">
        <v>4977</v>
      </c>
    </row>
    <row r="1926" spans="1:4" ht="15.75">
      <c r="A1926" s="6" t="s">
        <v>4978</v>
      </c>
      <c r="B1926" t="s">
        <v>9</v>
      </c>
      <c r="C1926" s="6" t="s">
        <v>4979</v>
      </c>
      <c r="D1926" t="s">
        <v>413</v>
      </c>
    </row>
    <row r="1927" spans="1:4" ht="15.75">
      <c r="A1927" s="6" t="s">
        <v>4980</v>
      </c>
      <c r="B1927" t="s">
        <v>5</v>
      </c>
      <c r="C1927" s="6" t="s">
        <v>2355</v>
      </c>
      <c r="D1927" t="s">
        <v>4981</v>
      </c>
    </row>
    <row r="1928" spans="1:4" ht="15.75">
      <c r="A1928" s="6" t="s">
        <v>4982</v>
      </c>
      <c r="B1928" t="s">
        <v>5</v>
      </c>
      <c r="C1928" s="6" t="s">
        <v>4983</v>
      </c>
      <c r="D1928" t="s">
        <v>4984</v>
      </c>
    </row>
    <row r="1929" spans="1:4" ht="15.75">
      <c r="A1929" s="6" t="s">
        <v>4985</v>
      </c>
      <c r="B1929" t="s">
        <v>9</v>
      </c>
      <c r="C1929" s="6" t="s">
        <v>4986</v>
      </c>
      <c r="D1929" t="s">
        <v>201</v>
      </c>
    </row>
    <row r="1930" spans="1:4" ht="15.75">
      <c r="A1930" s="6" t="s">
        <v>4987</v>
      </c>
      <c r="B1930" t="s">
        <v>5</v>
      </c>
      <c r="C1930" s="6" t="s">
        <v>2937</v>
      </c>
      <c r="D1930" t="s">
        <v>4988</v>
      </c>
    </row>
    <row r="1931" spans="1:4" ht="15.75">
      <c r="A1931" s="6" t="s">
        <v>4989</v>
      </c>
      <c r="B1931" t="s">
        <v>5</v>
      </c>
      <c r="C1931" s="6" t="s">
        <v>1383</v>
      </c>
      <c r="D1931" t="s">
        <v>3044</v>
      </c>
    </row>
    <row r="1932" spans="1:4" ht="15.75">
      <c r="A1932" s="6" t="s">
        <v>4990</v>
      </c>
      <c r="B1932" t="s">
        <v>5</v>
      </c>
      <c r="C1932" s="6" t="s">
        <v>4991</v>
      </c>
      <c r="D1932" t="s">
        <v>4992</v>
      </c>
    </row>
    <row r="1933" spans="1:4" ht="15.75">
      <c r="A1933" s="6" t="s">
        <v>4993</v>
      </c>
      <c r="B1933" t="s">
        <v>5</v>
      </c>
      <c r="C1933" s="6" t="s">
        <v>4994</v>
      </c>
      <c r="D1933" t="s">
        <v>4995</v>
      </c>
    </row>
    <row r="1934" spans="1:4" ht="15.75">
      <c r="A1934" s="6" t="s">
        <v>4996</v>
      </c>
      <c r="B1934" t="s">
        <v>9</v>
      </c>
      <c r="C1934" s="6" t="s">
        <v>4997</v>
      </c>
      <c r="D1934" t="s">
        <v>253</v>
      </c>
    </row>
    <row r="1935" spans="1:4" ht="15.75">
      <c r="A1935" s="6" t="s">
        <v>4998</v>
      </c>
      <c r="B1935" t="s">
        <v>5</v>
      </c>
      <c r="C1935" s="6" t="s">
        <v>4999</v>
      </c>
      <c r="D1935" t="s">
        <v>293</v>
      </c>
    </row>
    <row r="1936" spans="1:4" ht="15.75">
      <c r="A1936" s="6" t="s">
        <v>5000</v>
      </c>
      <c r="B1936" t="s">
        <v>5</v>
      </c>
      <c r="C1936" s="6" t="s">
        <v>5001</v>
      </c>
      <c r="D1936" t="s">
        <v>5002</v>
      </c>
    </row>
    <row r="1937" spans="1:4" ht="15.75">
      <c r="A1937" s="6" t="s">
        <v>5003</v>
      </c>
      <c r="B1937" t="s">
        <v>9</v>
      </c>
      <c r="C1937" s="6" t="s">
        <v>5004</v>
      </c>
      <c r="D1937" t="s">
        <v>5005</v>
      </c>
    </row>
    <row r="1938" spans="1:4" ht="15.75">
      <c r="A1938" s="6" t="s">
        <v>5006</v>
      </c>
      <c r="B1938" t="s">
        <v>1369</v>
      </c>
      <c r="C1938" s="6" t="s">
        <v>5007</v>
      </c>
      <c r="D1938" t="s">
        <v>5008</v>
      </c>
    </row>
    <row r="1939" spans="1:4" ht="15.75">
      <c r="A1939" s="6" t="s">
        <v>5009</v>
      </c>
      <c r="B1939" t="s">
        <v>9</v>
      </c>
      <c r="C1939" s="6" t="s">
        <v>4452</v>
      </c>
      <c r="D1939" t="s">
        <v>41</v>
      </c>
    </row>
    <row r="1940" spans="1:4" ht="15.75">
      <c r="A1940" s="6" t="s">
        <v>5010</v>
      </c>
      <c r="B1940" t="s">
        <v>9</v>
      </c>
      <c r="C1940" s="6" t="s">
        <v>5011</v>
      </c>
      <c r="D1940" t="s">
        <v>5012</v>
      </c>
    </row>
    <row r="1941" spans="1:4" ht="15.75">
      <c r="A1941" s="6" t="s">
        <v>5013</v>
      </c>
      <c r="B1941" t="s">
        <v>9</v>
      </c>
      <c r="C1941" s="6" t="s">
        <v>5014</v>
      </c>
      <c r="D1941" t="s">
        <v>436</v>
      </c>
    </row>
    <row r="1942" spans="1:4" ht="15.75">
      <c r="A1942" s="6" t="s">
        <v>5015</v>
      </c>
      <c r="B1942" t="s">
        <v>9</v>
      </c>
      <c r="C1942" s="6" t="s">
        <v>2253</v>
      </c>
      <c r="D1942" t="s">
        <v>5016</v>
      </c>
    </row>
    <row r="1943" spans="1:4" ht="15.75">
      <c r="A1943" s="6" t="s">
        <v>5017</v>
      </c>
      <c r="B1943" t="s">
        <v>9</v>
      </c>
      <c r="C1943" s="6" t="s">
        <v>5018</v>
      </c>
      <c r="D1943" t="s">
        <v>5019</v>
      </c>
    </row>
    <row r="1944" spans="1:4" ht="15.75">
      <c r="A1944" s="6" t="s">
        <v>5020</v>
      </c>
      <c r="B1944" t="s">
        <v>9</v>
      </c>
      <c r="C1944" s="6" t="s">
        <v>5021</v>
      </c>
      <c r="D1944" t="s">
        <v>456</v>
      </c>
    </row>
    <row r="1945" spans="1:4" ht="15.75">
      <c r="A1945" s="6" t="s">
        <v>5022</v>
      </c>
      <c r="B1945" t="s">
        <v>9</v>
      </c>
      <c r="C1945" s="6" t="s">
        <v>2037</v>
      </c>
      <c r="D1945" t="s">
        <v>5023</v>
      </c>
    </row>
    <row r="1946" spans="1:4" ht="15.75">
      <c r="A1946" s="6" t="s">
        <v>5024</v>
      </c>
      <c r="B1946" t="s">
        <v>5</v>
      </c>
      <c r="C1946" s="6" t="s">
        <v>5025</v>
      </c>
      <c r="D1946" t="s">
        <v>325</v>
      </c>
    </row>
    <row r="1947" spans="1:4" ht="15.75">
      <c r="A1947" s="6" t="s">
        <v>5026</v>
      </c>
      <c r="B1947" t="s">
        <v>9</v>
      </c>
      <c r="C1947" s="6" t="s">
        <v>5027</v>
      </c>
      <c r="D1947" t="s">
        <v>4857</v>
      </c>
    </row>
    <row r="1948" spans="1:4" ht="15.75">
      <c r="A1948" s="6" t="s">
        <v>5028</v>
      </c>
      <c r="B1948" t="s">
        <v>9</v>
      </c>
      <c r="C1948" s="6" t="s">
        <v>5029</v>
      </c>
      <c r="D1948" t="s">
        <v>5030</v>
      </c>
    </row>
    <row r="1949" spans="1:4" ht="15.75">
      <c r="A1949" s="6" t="s">
        <v>5031</v>
      </c>
      <c r="B1949" t="s">
        <v>9</v>
      </c>
      <c r="C1949" s="6" t="s">
        <v>5032</v>
      </c>
      <c r="D1949" t="s">
        <v>5033</v>
      </c>
    </row>
    <row r="1950" spans="1:4" ht="15.75">
      <c r="A1950" s="6" t="s">
        <v>5034</v>
      </c>
      <c r="B1950" t="s">
        <v>5</v>
      </c>
      <c r="C1950" s="6" t="s">
        <v>5035</v>
      </c>
      <c r="D1950" t="s">
        <v>5036</v>
      </c>
    </row>
    <row r="1951" spans="1:4" ht="15.75">
      <c r="A1951" s="6" t="s">
        <v>5037</v>
      </c>
      <c r="B1951" t="s">
        <v>9</v>
      </c>
      <c r="C1951" s="6" t="s">
        <v>1663</v>
      </c>
      <c r="D1951" t="s">
        <v>413</v>
      </c>
    </row>
    <row r="1952" spans="1:4" ht="15.75">
      <c r="A1952" s="6" t="s">
        <v>5038</v>
      </c>
      <c r="B1952" t="s">
        <v>5</v>
      </c>
      <c r="C1952" s="6" t="s">
        <v>5039</v>
      </c>
      <c r="D1952" t="s">
        <v>5040</v>
      </c>
    </row>
    <row r="1953" spans="1:4" ht="15.75">
      <c r="A1953" s="6" t="s">
        <v>5041</v>
      </c>
      <c r="B1953" t="s">
        <v>9</v>
      </c>
      <c r="C1953" s="6" t="s">
        <v>5042</v>
      </c>
      <c r="D1953" t="s">
        <v>5043</v>
      </c>
    </row>
    <row r="1954" spans="1:4" ht="15.75">
      <c r="A1954" s="6" t="s">
        <v>5044</v>
      </c>
      <c r="B1954" t="s">
        <v>9</v>
      </c>
      <c r="C1954" s="6" t="s">
        <v>5045</v>
      </c>
      <c r="D1954" t="s">
        <v>5046</v>
      </c>
    </row>
    <row r="1955" spans="1:4" ht="15.75">
      <c r="A1955" s="6" t="s">
        <v>5047</v>
      </c>
      <c r="B1955" t="s">
        <v>5</v>
      </c>
      <c r="C1955" s="6" t="s">
        <v>5048</v>
      </c>
      <c r="D1955" t="s">
        <v>5049</v>
      </c>
    </row>
    <row r="1956" spans="1:4" ht="15.75">
      <c r="A1956" s="6" t="s">
        <v>5050</v>
      </c>
      <c r="B1956" t="s">
        <v>5</v>
      </c>
      <c r="C1956" s="6" t="s">
        <v>5051</v>
      </c>
      <c r="D1956" t="s">
        <v>5052</v>
      </c>
    </row>
    <row r="1957" spans="1:4" ht="15.75">
      <c r="A1957" s="6" t="s">
        <v>5053</v>
      </c>
      <c r="B1957" t="s">
        <v>5</v>
      </c>
      <c r="C1957" s="6" t="s">
        <v>5054</v>
      </c>
      <c r="D1957" t="s">
        <v>5055</v>
      </c>
    </row>
    <row r="1958" spans="1:4" ht="15.75">
      <c r="A1958" s="6" t="s">
        <v>5056</v>
      </c>
      <c r="B1958" t="s">
        <v>9</v>
      </c>
      <c r="C1958" s="6" t="s">
        <v>5057</v>
      </c>
      <c r="D1958" t="s">
        <v>5058</v>
      </c>
    </row>
    <row r="1959" spans="1:4" ht="15.75">
      <c r="A1959" s="6" t="s">
        <v>5059</v>
      </c>
      <c r="B1959" t="s">
        <v>5</v>
      </c>
      <c r="C1959" s="6" t="s">
        <v>978</v>
      </c>
      <c r="D1959" t="s">
        <v>1277</v>
      </c>
    </row>
    <row r="1960" spans="1:4" ht="15.75">
      <c r="A1960" s="6" t="s">
        <v>5060</v>
      </c>
      <c r="B1960" t="s">
        <v>5</v>
      </c>
      <c r="C1960" s="6" t="s">
        <v>5061</v>
      </c>
      <c r="D1960" t="s">
        <v>106</v>
      </c>
    </row>
    <row r="1961" spans="1:4" ht="15.75">
      <c r="A1961" s="6" t="s">
        <v>5062</v>
      </c>
      <c r="B1961" t="s">
        <v>5</v>
      </c>
      <c r="C1961" s="6" t="s">
        <v>1383</v>
      </c>
      <c r="D1961" t="s">
        <v>671</v>
      </c>
    </row>
    <row r="1962" spans="1:4" ht="15.75">
      <c r="A1962" s="6" t="s">
        <v>5063</v>
      </c>
      <c r="B1962" t="s">
        <v>5</v>
      </c>
      <c r="C1962" s="6" t="s">
        <v>5064</v>
      </c>
      <c r="D1962" t="s">
        <v>5065</v>
      </c>
    </row>
    <row r="1963" spans="1:4" ht="15.75">
      <c r="A1963" s="6" t="s">
        <v>5066</v>
      </c>
      <c r="B1963" t="s">
        <v>9</v>
      </c>
      <c r="C1963" s="6" t="s">
        <v>4634</v>
      </c>
      <c r="D1963" t="s">
        <v>11</v>
      </c>
    </row>
    <row r="1964" spans="1:4" ht="15.75">
      <c r="A1964" s="6" t="s">
        <v>5067</v>
      </c>
      <c r="B1964" t="s">
        <v>9</v>
      </c>
      <c r="C1964" s="6" t="s">
        <v>5068</v>
      </c>
      <c r="D1964" t="s">
        <v>5069</v>
      </c>
    </row>
    <row r="1965" spans="1:4" ht="15.75">
      <c r="A1965" s="6" t="s">
        <v>5070</v>
      </c>
      <c r="B1965" t="s">
        <v>9</v>
      </c>
      <c r="C1965" s="6" t="s">
        <v>889</v>
      </c>
      <c r="D1965" t="s">
        <v>5071</v>
      </c>
    </row>
    <row r="1966" spans="1:4" ht="15.75">
      <c r="A1966" s="6" t="s">
        <v>5072</v>
      </c>
      <c r="B1966" t="s">
        <v>5</v>
      </c>
      <c r="C1966" s="6" t="s">
        <v>5073</v>
      </c>
      <c r="D1966" t="s">
        <v>5074</v>
      </c>
    </row>
    <row r="1967" spans="1:4" ht="15.75">
      <c r="A1967" s="6" t="s">
        <v>5075</v>
      </c>
      <c r="B1967" t="s">
        <v>9</v>
      </c>
      <c r="C1967" s="6" t="s">
        <v>162</v>
      </c>
      <c r="D1967" t="s">
        <v>5076</v>
      </c>
    </row>
    <row r="1968" spans="1:4" ht="15.75">
      <c r="A1968" s="6" t="s">
        <v>5077</v>
      </c>
      <c r="B1968" t="s">
        <v>9</v>
      </c>
      <c r="C1968" s="6" t="s">
        <v>5078</v>
      </c>
      <c r="D1968" t="s">
        <v>5079</v>
      </c>
    </row>
    <row r="1969" spans="1:4" ht="15.75">
      <c r="A1969" s="6" t="s">
        <v>5080</v>
      </c>
      <c r="B1969" t="s">
        <v>9</v>
      </c>
      <c r="C1969" s="6" t="s">
        <v>3637</v>
      </c>
      <c r="D1969" t="s">
        <v>5081</v>
      </c>
    </row>
    <row r="1970" spans="1:4" ht="15.75">
      <c r="A1970" s="6" t="s">
        <v>5082</v>
      </c>
      <c r="B1970" t="s">
        <v>9</v>
      </c>
      <c r="C1970" s="6" t="s">
        <v>3009</v>
      </c>
      <c r="D1970" t="s">
        <v>5083</v>
      </c>
    </row>
    <row r="1971" spans="1:4" ht="15.75">
      <c r="A1971" s="6" t="s">
        <v>5084</v>
      </c>
      <c r="B1971" t="s">
        <v>1369</v>
      </c>
      <c r="C1971" s="6" t="s">
        <v>5085</v>
      </c>
      <c r="D1971" t="s">
        <v>5086</v>
      </c>
    </row>
    <row r="1972" spans="1:4" ht="15.75">
      <c r="A1972" s="6" t="s">
        <v>5087</v>
      </c>
      <c r="B1972" t="s">
        <v>5</v>
      </c>
      <c r="C1972" s="6" t="s">
        <v>5088</v>
      </c>
      <c r="D1972" t="s">
        <v>5089</v>
      </c>
    </row>
    <row r="1973" spans="1:4" ht="15.75">
      <c r="A1973" s="6" t="s">
        <v>5090</v>
      </c>
      <c r="B1973" t="s">
        <v>9</v>
      </c>
      <c r="C1973" s="6" t="s">
        <v>5091</v>
      </c>
      <c r="D1973" t="s">
        <v>238</v>
      </c>
    </row>
    <row r="1974" spans="1:4" ht="15.75">
      <c r="A1974" s="6" t="s">
        <v>5092</v>
      </c>
      <c r="B1974" t="s">
        <v>9</v>
      </c>
      <c r="C1974" s="6" t="s">
        <v>5093</v>
      </c>
      <c r="D1974" t="s">
        <v>5094</v>
      </c>
    </row>
    <row r="1975" spans="1:4" ht="15.75">
      <c r="A1975" s="6" t="s">
        <v>5095</v>
      </c>
      <c r="B1975" t="s">
        <v>5</v>
      </c>
      <c r="C1975" s="6" t="s">
        <v>5096</v>
      </c>
      <c r="D1975" t="s">
        <v>5097</v>
      </c>
    </row>
    <row r="1976" spans="1:4" ht="15.75">
      <c r="A1976" s="6" t="s">
        <v>5098</v>
      </c>
      <c r="B1976" t="s">
        <v>5</v>
      </c>
      <c r="C1976" s="6" t="s">
        <v>5099</v>
      </c>
      <c r="D1976" t="s">
        <v>5100</v>
      </c>
    </row>
    <row r="1977" spans="1:4" ht="15.75">
      <c r="A1977" s="6" t="s">
        <v>5101</v>
      </c>
      <c r="B1977" t="s">
        <v>5</v>
      </c>
      <c r="C1977" s="6" t="s">
        <v>5102</v>
      </c>
      <c r="D1977" t="s">
        <v>5103</v>
      </c>
    </row>
    <row r="1978" spans="1:4" ht="15.75">
      <c r="A1978" s="6" t="s">
        <v>5104</v>
      </c>
      <c r="B1978" t="s">
        <v>5</v>
      </c>
      <c r="C1978" s="6" t="s">
        <v>5105</v>
      </c>
      <c r="D1978" t="s">
        <v>175</v>
      </c>
    </row>
    <row r="1979" spans="1:4" ht="15.75">
      <c r="A1979" s="6" t="s">
        <v>5106</v>
      </c>
      <c r="B1979" t="s">
        <v>5</v>
      </c>
      <c r="C1979" s="6" t="s">
        <v>636</v>
      </c>
      <c r="D1979" t="s">
        <v>5107</v>
      </c>
    </row>
    <row r="1980" spans="1:4" ht="15.75">
      <c r="A1980" s="6" t="s">
        <v>5108</v>
      </c>
      <c r="B1980" t="s">
        <v>5</v>
      </c>
      <c r="C1980" s="6" t="s">
        <v>5109</v>
      </c>
      <c r="D1980" t="s">
        <v>5110</v>
      </c>
    </row>
    <row r="1981" spans="1:4" ht="15.75">
      <c r="A1981" s="6" t="s">
        <v>5111</v>
      </c>
      <c r="B1981" t="s">
        <v>5</v>
      </c>
      <c r="C1981" s="6" t="s">
        <v>5112</v>
      </c>
      <c r="D1981" t="s">
        <v>5113</v>
      </c>
    </row>
    <row r="1982" spans="1:4" ht="15.75">
      <c r="A1982" s="6" t="s">
        <v>5114</v>
      </c>
      <c r="B1982" t="s">
        <v>5</v>
      </c>
      <c r="C1982" s="6" t="s">
        <v>5115</v>
      </c>
      <c r="D1982" t="s">
        <v>5116</v>
      </c>
    </row>
    <row r="1983" spans="1:4" ht="15.75">
      <c r="A1983" s="6" t="s">
        <v>5117</v>
      </c>
      <c r="B1983" t="s">
        <v>5</v>
      </c>
      <c r="C1983" s="6" t="s">
        <v>5118</v>
      </c>
      <c r="D1983" t="s">
        <v>5119</v>
      </c>
    </row>
    <row r="1984" spans="1:4" ht="15.75">
      <c r="A1984" s="6" t="s">
        <v>5120</v>
      </c>
      <c r="B1984" t="s">
        <v>5</v>
      </c>
      <c r="C1984" s="6" t="s">
        <v>5121</v>
      </c>
      <c r="D1984" t="s">
        <v>5122</v>
      </c>
    </row>
    <row r="1985" spans="1:4" ht="15.75">
      <c r="A1985" s="6" t="s">
        <v>5123</v>
      </c>
      <c r="B1985" t="s">
        <v>9</v>
      </c>
      <c r="C1985" s="6" t="s">
        <v>5124</v>
      </c>
      <c r="D1985" t="s">
        <v>5125</v>
      </c>
    </row>
    <row r="1986" spans="1:4" ht="15.75">
      <c r="A1986" s="6" t="s">
        <v>5126</v>
      </c>
      <c r="B1986" t="s">
        <v>9</v>
      </c>
      <c r="C1986" s="6" t="s">
        <v>5127</v>
      </c>
      <c r="D1986" t="s">
        <v>2773</v>
      </c>
    </row>
    <row r="1987" spans="1:4" ht="15.75">
      <c r="A1987" s="6" t="s">
        <v>5128</v>
      </c>
      <c r="B1987" t="s">
        <v>9</v>
      </c>
      <c r="C1987" s="6" t="s">
        <v>5129</v>
      </c>
      <c r="D1987" t="s">
        <v>65</v>
      </c>
    </row>
    <row r="1988" spans="1:4" ht="15.75">
      <c r="A1988" s="6" t="s">
        <v>5130</v>
      </c>
      <c r="B1988" t="s">
        <v>1369</v>
      </c>
      <c r="C1988" s="6" t="s">
        <v>5131</v>
      </c>
      <c r="D1988" t="s">
        <v>979</v>
      </c>
    </row>
    <row r="1989" spans="1:4" ht="15.75">
      <c r="A1989" s="6" t="s">
        <v>5132</v>
      </c>
      <c r="B1989" t="s">
        <v>9</v>
      </c>
      <c r="C1989" s="6" t="s">
        <v>5133</v>
      </c>
      <c r="D1989" t="s">
        <v>5134</v>
      </c>
    </row>
    <row r="1990" spans="1:4" ht="15.75">
      <c r="A1990" s="6" t="s">
        <v>5135</v>
      </c>
      <c r="B1990" t="s">
        <v>5</v>
      </c>
      <c r="C1990" s="6" t="s">
        <v>5136</v>
      </c>
      <c r="D1990" t="s">
        <v>250</v>
      </c>
    </row>
    <row r="1991" spans="1:4" ht="15.75">
      <c r="A1991" s="6" t="s">
        <v>5137</v>
      </c>
      <c r="B1991" t="s">
        <v>9</v>
      </c>
      <c r="C1991" s="6" t="s">
        <v>5138</v>
      </c>
      <c r="D1991" t="s">
        <v>5139</v>
      </c>
    </row>
    <row r="1992" spans="1:4" ht="15.75">
      <c r="A1992" s="6" t="s">
        <v>5140</v>
      </c>
      <c r="B1992" t="s">
        <v>9</v>
      </c>
      <c r="C1992" s="6" t="s">
        <v>5141</v>
      </c>
      <c r="D1992" t="s">
        <v>1846</v>
      </c>
    </row>
    <row r="1993" spans="1:4" ht="15.75">
      <c r="A1993" s="6" t="s">
        <v>5142</v>
      </c>
      <c r="B1993" t="s">
        <v>9</v>
      </c>
      <c r="C1993" s="6" t="s">
        <v>5143</v>
      </c>
      <c r="D1993" t="s">
        <v>5144</v>
      </c>
    </row>
    <row r="1994" spans="1:4" ht="15.75">
      <c r="A1994" s="6" t="s">
        <v>5145</v>
      </c>
      <c r="B1994" t="s">
        <v>9</v>
      </c>
      <c r="C1994" s="6" t="s">
        <v>5146</v>
      </c>
      <c r="D1994" t="s">
        <v>5147</v>
      </c>
    </row>
    <row r="1995" spans="1:4" ht="15.75">
      <c r="A1995" s="6" t="s">
        <v>5148</v>
      </c>
      <c r="B1995" t="s">
        <v>5</v>
      </c>
      <c r="C1995" s="6" t="s">
        <v>5149</v>
      </c>
      <c r="D1995" t="s">
        <v>4034</v>
      </c>
    </row>
    <row r="1996" spans="1:4" ht="15.75">
      <c r="A1996" s="6" t="s">
        <v>5150</v>
      </c>
      <c r="B1996" t="s">
        <v>5</v>
      </c>
      <c r="C1996" s="6" t="s">
        <v>5151</v>
      </c>
      <c r="D1996" t="s">
        <v>5152</v>
      </c>
    </row>
    <row r="1997" spans="1:4" ht="15.75">
      <c r="A1997" s="6" t="s">
        <v>5153</v>
      </c>
      <c r="B1997" t="s">
        <v>5</v>
      </c>
      <c r="C1997" s="6" t="s">
        <v>1094</v>
      </c>
      <c r="D1997" t="s">
        <v>5154</v>
      </c>
    </row>
    <row r="1998" spans="1:4" ht="15.75">
      <c r="A1998" s="6" t="s">
        <v>5155</v>
      </c>
      <c r="B1998" t="s">
        <v>5</v>
      </c>
      <c r="C1998" s="6" t="s">
        <v>286</v>
      </c>
      <c r="D1998" t="s">
        <v>737</v>
      </c>
    </row>
    <row r="1999" spans="1:4" ht="15.75">
      <c r="A1999" s="6" t="s">
        <v>5156</v>
      </c>
      <c r="B1999" t="s">
        <v>5</v>
      </c>
      <c r="C1999" s="6" t="s">
        <v>5157</v>
      </c>
      <c r="D1999" t="s">
        <v>5158</v>
      </c>
    </row>
    <row r="2000" spans="1:4" ht="15.75">
      <c r="A2000" s="6" t="s">
        <v>5159</v>
      </c>
      <c r="B2000" t="s">
        <v>5</v>
      </c>
      <c r="C2000" s="6" t="s">
        <v>848</v>
      </c>
      <c r="D2000" t="s">
        <v>1303</v>
      </c>
    </row>
    <row r="2001" spans="1:4" ht="15.75">
      <c r="A2001" s="6" t="s">
        <v>5160</v>
      </c>
      <c r="B2001" t="s">
        <v>5</v>
      </c>
      <c r="C2001" s="6" t="s">
        <v>5161</v>
      </c>
      <c r="D2001" t="s">
        <v>5162</v>
      </c>
    </row>
    <row r="2002" spans="1:4" ht="15.75">
      <c r="A2002" s="6" t="s">
        <v>5163</v>
      </c>
      <c r="B2002" t="s">
        <v>9</v>
      </c>
      <c r="C2002" s="6" t="s">
        <v>5164</v>
      </c>
      <c r="D2002" t="s">
        <v>5165</v>
      </c>
    </row>
    <row r="2003" spans="1:4" ht="15.75">
      <c r="A2003" s="6" t="s">
        <v>5166</v>
      </c>
      <c r="B2003" t="s">
        <v>5</v>
      </c>
      <c r="C2003" s="6" t="s">
        <v>5167</v>
      </c>
      <c r="D2003" t="s">
        <v>5168</v>
      </c>
    </row>
    <row r="2004" spans="1:4" ht="15.75">
      <c r="A2004" s="6" t="s">
        <v>5169</v>
      </c>
      <c r="B2004" t="s">
        <v>5</v>
      </c>
      <c r="C2004" s="6" t="s">
        <v>5170</v>
      </c>
      <c r="D2004" t="s">
        <v>1384</v>
      </c>
    </row>
    <row r="2005" spans="1:4" ht="15.75">
      <c r="A2005" s="6" t="s">
        <v>5171</v>
      </c>
      <c r="B2005" t="s">
        <v>5</v>
      </c>
      <c r="C2005" s="6" t="s">
        <v>5172</v>
      </c>
      <c r="D2005" t="s">
        <v>5173</v>
      </c>
    </row>
    <row r="2006" spans="1:4" ht="15.75">
      <c r="A2006" s="6" t="s">
        <v>5174</v>
      </c>
      <c r="B2006" t="s">
        <v>5</v>
      </c>
      <c r="C2006" s="6" t="s">
        <v>3449</v>
      </c>
      <c r="D2006" t="s">
        <v>5175</v>
      </c>
    </row>
    <row r="2007" spans="1:4" ht="15.75">
      <c r="A2007" s="6" t="s">
        <v>5176</v>
      </c>
      <c r="B2007" t="s">
        <v>5</v>
      </c>
      <c r="C2007" s="6" t="s">
        <v>5177</v>
      </c>
      <c r="D2007" t="s">
        <v>198</v>
      </c>
    </row>
    <row r="2008" spans="1:4" ht="15.75">
      <c r="A2008" s="6" t="s">
        <v>5178</v>
      </c>
      <c r="B2008" t="s">
        <v>1369</v>
      </c>
      <c r="C2008" s="6" t="s">
        <v>1164</v>
      </c>
      <c r="D2008" t="s">
        <v>5179</v>
      </c>
    </row>
    <row r="2009" spans="1:4" ht="15.75">
      <c r="A2009" s="6" t="s">
        <v>5180</v>
      </c>
      <c r="B2009" t="s">
        <v>5</v>
      </c>
      <c r="C2009" s="6" t="s">
        <v>5181</v>
      </c>
      <c r="D2009" t="s">
        <v>5182</v>
      </c>
    </row>
    <row r="2010" spans="1:4" ht="15.75">
      <c r="A2010" s="6" t="s">
        <v>5183</v>
      </c>
      <c r="B2010" t="s">
        <v>9</v>
      </c>
      <c r="C2010" s="6" t="s">
        <v>5184</v>
      </c>
      <c r="D2010" t="s">
        <v>5185</v>
      </c>
    </row>
    <row r="2011" spans="1:4" ht="15.75">
      <c r="A2011" s="6" t="s">
        <v>5186</v>
      </c>
      <c r="B2011" t="s">
        <v>9</v>
      </c>
      <c r="C2011" s="6" t="s">
        <v>5187</v>
      </c>
      <c r="D2011" t="s">
        <v>1106</v>
      </c>
    </row>
    <row r="2012" spans="1:4" ht="15.75">
      <c r="A2012" s="6" t="s">
        <v>5188</v>
      </c>
      <c r="B2012" t="s">
        <v>9</v>
      </c>
      <c r="C2012" s="6" t="s">
        <v>5189</v>
      </c>
      <c r="D2012" t="s">
        <v>824</v>
      </c>
    </row>
    <row r="2013" spans="1:4" ht="15.75">
      <c r="A2013" s="6" t="s">
        <v>5190</v>
      </c>
      <c r="B2013" t="s">
        <v>9</v>
      </c>
      <c r="C2013" s="6" t="s">
        <v>5191</v>
      </c>
      <c r="D2013" t="s">
        <v>603</v>
      </c>
    </row>
    <row r="2014" spans="1:4" ht="15.75">
      <c r="A2014" s="6" t="s">
        <v>5192</v>
      </c>
      <c r="B2014" t="s">
        <v>5</v>
      </c>
      <c r="C2014" s="6" t="s">
        <v>2780</v>
      </c>
      <c r="D2014" t="s">
        <v>5193</v>
      </c>
    </row>
    <row r="2015" spans="1:4" ht="15.75">
      <c r="A2015" s="6" t="s">
        <v>5194</v>
      </c>
      <c r="B2015" t="s">
        <v>9</v>
      </c>
      <c r="C2015" s="6" t="s">
        <v>5195</v>
      </c>
      <c r="D2015" t="s">
        <v>5196</v>
      </c>
    </row>
    <row r="2016" spans="1:4" ht="15.75">
      <c r="A2016" s="6" t="s">
        <v>5197</v>
      </c>
      <c r="B2016" t="s">
        <v>5</v>
      </c>
      <c r="C2016" s="6" t="s">
        <v>5198</v>
      </c>
      <c r="D2016" t="s">
        <v>5199</v>
      </c>
    </row>
    <row r="2017" spans="1:5" ht="15.75">
      <c r="A2017" s="6" t="s">
        <v>5200</v>
      </c>
      <c r="B2017" t="s">
        <v>9</v>
      </c>
      <c r="C2017" s="6" t="s">
        <v>5201</v>
      </c>
      <c r="D2017" t="s">
        <v>5033</v>
      </c>
    </row>
    <row r="2018" spans="1:5" ht="15.75">
      <c r="A2018" s="6" t="s">
        <v>5202</v>
      </c>
      <c r="B2018" t="s">
        <v>5</v>
      </c>
      <c r="C2018" s="6" t="s">
        <v>5203</v>
      </c>
      <c r="D2018" t="s">
        <v>5204</v>
      </c>
    </row>
    <row r="2019" spans="1:5" ht="15.75">
      <c r="A2019" s="6" t="s">
        <v>5205</v>
      </c>
      <c r="B2019" t="s">
        <v>5</v>
      </c>
      <c r="C2019" s="6" t="s">
        <v>5206</v>
      </c>
      <c r="D2019" t="s">
        <v>198</v>
      </c>
    </row>
    <row r="2020" spans="1:5" ht="15.75">
      <c r="A2020" s="6" t="s">
        <v>5207</v>
      </c>
      <c r="B2020" t="s">
        <v>5</v>
      </c>
      <c r="C2020" s="6" t="s">
        <v>189</v>
      </c>
      <c r="D2020" t="s">
        <v>5208</v>
      </c>
    </row>
    <row r="2021" spans="1:5" ht="15.75">
      <c r="A2021" s="6" t="s">
        <v>5209</v>
      </c>
      <c r="B2021" t="s">
        <v>9</v>
      </c>
      <c r="C2021" s="6" t="s">
        <v>5210</v>
      </c>
      <c r="D2021" t="s">
        <v>5211</v>
      </c>
    </row>
    <row r="2022" spans="1:5" ht="15.75">
      <c r="A2022" s="6" t="s">
        <v>5212</v>
      </c>
      <c r="B2022" t="s">
        <v>9</v>
      </c>
      <c r="C2022" s="6" t="s">
        <v>661</v>
      </c>
      <c r="D2022" t="s">
        <v>4659</v>
      </c>
    </row>
    <row r="2023" spans="1:5" ht="15.75">
      <c r="A2023" s="6" t="s">
        <v>5213</v>
      </c>
      <c r="B2023" t="s">
        <v>5</v>
      </c>
      <c r="C2023" s="6" t="s">
        <v>5214</v>
      </c>
      <c r="D2023" t="s">
        <v>5215</v>
      </c>
    </row>
    <row r="2024" spans="1:5" ht="15.75">
      <c r="A2024" s="6" t="s">
        <v>5216</v>
      </c>
      <c r="B2024" t="s">
        <v>9</v>
      </c>
      <c r="C2024" s="6" t="s">
        <v>5217</v>
      </c>
      <c r="D2024" t="s">
        <v>5218</v>
      </c>
    </row>
    <row r="2025" spans="1:5" ht="15.75">
      <c r="A2025" s="6" t="s">
        <v>5219</v>
      </c>
      <c r="B2025" t="s">
        <v>5</v>
      </c>
      <c r="C2025" s="6" t="s">
        <v>5220</v>
      </c>
      <c r="D2025" t="s">
        <v>5221</v>
      </c>
    </row>
    <row r="2026" spans="1:5" ht="15.75">
      <c r="A2026" s="6" t="s">
        <v>5222</v>
      </c>
      <c r="B2026" t="s">
        <v>5</v>
      </c>
      <c r="C2026" s="6" t="s">
        <v>5223</v>
      </c>
      <c r="D2026" t="s">
        <v>5224</v>
      </c>
    </row>
    <row r="2027" spans="1:5" ht="15.75">
      <c r="A2027" s="6" t="s">
        <v>5225</v>
      </c>
      <c r="B2027" t="s">
        <v>9</v>
      </c>
      <c r="C2027" s="6" t="s">
        <v>5226</v>
      </c>
      <c r="D2027" t="s">
        <v>5227</v>
      </c>
    </row>
    <row r="2028" spans="1:5" ht="15.75">
      <c r="A2028" s="6" t="s">
        <v>5228</v>
      </c>
      <c r="B2028" t="s">
        <v>5</v>
      </c>
      <c r="C2028" s="6" t="s">
        <v>4143</v>
      </c>
      <c r="D2028" t="s">
        <v>5229</v>
      </c>
    </row>
    <row r="2029" spans="1:5" ht="15.75">
      <c r="A2029" s="6" t="s">
        <v>5230</v>
      </c>
      <c r="B2029" t="s">
        <v>9</v>
      </c>
      <c r="C2029" s="6" t="s">
        <v>5231</v>
      </c>
      <c r="D2029" t="s">
        <v>5232</v>
      </c>
      <c r="E2029" t="s">
        <v>2008</v>
      </c>
    </row>
    <row r="2030" spans="1:5" ht="15.75">
      <c r="A2030" s="6" t="s">
        <v>5233</v>
      </c>
      <c r="B2030" t="s">
        <v>9</v>
      </c>
      <c r="C2030" s="6" t="s">
        <v>5234</v>
      </c>
      <c r="D2030" t="s">
        <v>201</v>
      </c>
    </row>
    <row r="2031" spans="1:5" ht="15.75">
      <c r="A2031" s="6" t="s">
        <v>5235</v>
      </c>
      <c r="B2031" t="s">
        <v>5</v>
      </c>
      <c r="C2031" s="6" t="s">
        <v>5236</v>
      </c>
      <c r="D2031" t="s">
        <v>5237</v>
      </c>
    </row>
    <row r="2032" spans="1:5" ht="15.75">
      <c r="A2032" s="6" t="s">
        <v>5238</v>
      </c>
      <c r="B2032" t="s">
        <v>5</v>
      </c>
      <c r="C2032" s="6" t="s">
        <v>5239</v>
      </c>
      <c r="D2032" t="s">
        <v>5240</v>
      </c>
    </row>
    <row r="2033" spans="1:4" ht="15.75">
      <c r="A2033" s="6" t="s">
        <v>5241</v>
      </c>
      <c r="B2033" t="s">
        <v>9</v>
      </c>
      <c r="C2033" s="6" t="s">
        <v>2001</v>
      </c>
      <c r="D2033" t="s">
        <v>5242</v>
      </c>
    </row>
    <row r="2034" spans="1:4" ht="15.75">
      <c r="A2034" s="6" t="s">
        <v>5243</v>
      </c>
      <c r="B2034" t="s">
        <v>9</v>
      </c>
      <c r="C2034" s="6" t="s">
        <v>5244</v>
      </c>
      <c r="D2034" t="s">
        <v>5245</v>
      </c>
    </row>
    <row r="2035" spans="1:4" ht="15.75">
      <c r="A2035" s="6" t="s">
        <v>5246</v>
      </c>
      <c r="B2035" t="s">
        <v>9</v>
      </c>
      <c r="C2035" s="6" t="s">
        <v>5247</v>
      </c>
      <c r="D2035" t="s">
        <v>2694</v>
      </c>
    </row>
    <row r="2036" spans="1:4" ht="15.75">
      <c r="A2036" s="6" t="s">
        <v>5248</v>
      </c>
      <c r="B2036" t="s">
        <v>5</v>
      </c>
      <c r="C2036" s="6" t="s">
        <v>5249</v>
      </c>
      <c r="D2036" t="s">
        <v>5250</v>
      </c>
    </row>
    <row r="2037" spans="1:4" ht="15.75">
      <c r="A2037" s="6" t="s">
        <v>5251</v>
      </c>
      <c r="B2037" t="s">
        <v>5</v>
      </c>
      <c r="C2037" s="6" t="s">
        <v>5252</v>
      </c>
      <c r="D2037" t="s">
        <v>5253</v>
      </c>
    </row>
    <row r="2038" spans="1:4" ht="15.75">
      <c r="A2038" s="6" t="s">
        <v>5254</v>
      </c>
      <c r="B2038" t="s">
        <v>5</v>
      </c>
      <c r="C2038" s="6" t="s">
        <v>5255</v>
      </c>
      <c r="D2038" t="s">
        <v>2113</v>
      </c>
    </row>
    <row r="2039" spans="1:4" ht="15.75">
      <c r="A2039" s="6" t="s">
        <v>5256</v>
      </c>
      <c r="B2039" t="s">
        <v>5</v>
      </c>
      <c r="C2039" s="6" t="s">
        <v>5257</v>
      </c>
      <c r="D2039" t="s">
        <v>720</v>
      </c>
    </row>
    <row r="2040" spans="1:4" ht="15.75">
      <c r="A2040" s="6" t="s">
        <v>5258</v>
      </c>
      <c r="B2040" t="s">
        <v>9</v>
      </c>
      <c r="C2040" s="6" t="s">
        <v>197</v>
      </c>
      <c r="D2040" t="s">
        <v>4659</v>
      </c>
    </row>
    <row r="2041" spans="1:4" ht="15.75">
      <c r="A2041" s="6" t="s">
        <v>5259</v>
      </c>
      <c r="B2041" t="s">
        <v>5</v>
      </c>
      <c r="C2041" s="6" t="s">
        <v>5260</v>
      </c>
      <c r="D2041" t="s">
        <v>5261</v>
      </c>
    </row>
    <row r="2042" spans="1:4" ht="15.75">
      <c r="A2042" s="6" t="s">
        <v>5262</v>
      </c>
      <c r="B2042" t="s">
        <v>9</v>
      </c>
      <c r="C2042" s="6" t="s">
        <v>2467</v>
      </c>
      <c r="D2042" t="s">
        <v>2498</v>
      </c>
    </row>
    <row r="2043" spans="1:4" ht="15.75">
      <c r="A2043" s="6" t="s">
        <v>5263</v>
      </c>
      <c r="B2043" t="s">
        <v>9</v>
      </c>
      <c r="C2043" s="6" t="s">
        <v>5264</v>
      </c>
      <c r="D2043" t="s">
        <v>5265</v>
      </c>
    </row>
    <row r="2044" spans="1:4" ht="15.75">
      <c r="A2044" s="6" t="s">
        <v>5266</v>
      </c>
      <c r="B2044" t="s">
        <v>9</v>
      </c>
      <c r="C2044" s="6" t="s">
        <v>5267</v>
      </c>
      <c r="D2044" t="s">
        <v>5268</v>
      </c>
    </row>
    <row r="2045" spans="1:4" ht="15.75">
      <c r="A2045" s="6" t="s">
        <v>5269</v>
      </c>
      <c r="B2045" t="s">
        <v>5</v>
      </c>
      <c r="C2045" s="6" t="s">
        <v>5270</v>
      </c>
      <c r="D2045" t="s">
        <v>5271</v>
      </c>
    </row>
    <row r="2046" spans="1:4" ht="15.75">
      <c r="A2046" s="6" t="s">
        <v>5272</v>
      </c>
      <c r="B2046" t="s">
        <v>5</v>
      </c>
      <c r="C2046" s="6" t="s">
        <v>5273</v>
      </c>
      <c r="D2046" t="s">
        <v>5274</v>
      </c>
    </row>
    <row r="2047" spans="1:4" ht="15.75">
      <c r="A2047" s="6" t="s">
        <v>5275</v>
      </c>
      <c r="B2047" t="s">
        <v>5</v>
      </c>
      <c r="C2047" s="6" t="s">
        <v>5276</v>
      </c>
      <c r="D2047" t="s">
        <v>5277</v>
      </c>
    </row>
    <row r="2048" spans="1:4" ht="15.75">
      <c r="A2048" s="6" t="s">
        <v>5278</v>
      </c>
      <c r="B2048" t="s">
        <v>5</v>
      </c>
      <c r="C2048" s="6" t="s">
        <v>209</v>
      </c>
      <c r="D2048" t="s">
        <v>241</v>
      </c>
    </row>
    <row r="2049" spans="1:4" ht="15.75">
      <c r="A2049" s="6" t="s">
        <v>5279</v>
      </c>
      <c r="B2049" t="s">
        <v>5</v>
      </c>
      <c r="C2049" s="6" t="s">
        <v>5280</v>
      </c>
      <c r="D2049" t="s">
        <v>5281</v>
      </c>
    </row>
    <row r="2050" spans="1:4" ht="15.75">
      <c r="A2050" s="6" t="s">
        <v>5282</v>
      </c>
      <c r="B2050" t="s">
        <v>9</v>
      </c>
      <c r="C2050" s="6" t="s">
        <v>3020</v>
      </c>
      <c r="D2050" t="s">
        <v>5283</v>
      </c>
    </row>
    <row r="2051" spans="1:4" ht="15.75">
      <c r="A2051" s="6" t="s">
        <v>5284</v>
      </c>
      <c r="B2051" t="s">
        <v>9</v>
      </c>
      <c r="C2051" s="6" t="s">
        <v>3948</v>
      </c>
      <c r="D2051" t="s">
        <v>1591</v>
      </c>
    </row>
    <row r="2052" spans="1:4" ht="15.75">
      <c r="A2052" s="6" t="s">
        <v>5285</v>
      </c>
      <c r="B2052" t="s">
        <v>9</v>
      </c>
      <c r="C2052" s="6" t="s">
        <v>5286</v>
      </c>
      <c r="D2052" t="s">
        <v>5287</v>
      </c>
    </row>
    <row r="2053" spans="1:4" ht="15.75">
      <c r="A2053" s="6" t="s">
        <v>5288</v>
      </c>
      <c r="B2053" t="s">
        <v>5</v>
      </c>
      <c r="C2053" s="6" t="s">
        <v>1871</v>
      </c>
      <c r="D2053" t="s">
        <v>5289</v>
      </c>
    </row>
    <row r="2054" spans="1:4" ht="15.75">
      <c r="A2054" s="6" t="s">
        <v>5290</v>
      </c>
      <c r="B2054" t="s">
        <v>5</v>
      </c>
      <c r="C2054" s="6" t="s">
        <v>5291</v>
      </c>
      <c r="D2054" t="s">
        <v>5292</v>
      </c>
    </row>
    <row r="2055" spans="1:4" ht="15.75">
      <c r="A2055" s="6" t="s">
        <v>5293</v>
      </c>
      <c r="B2055" t="s">
        <v>5</v>
      </c>
      <c r="C2055" s="6" t="s">
        <v>5294</v>
      </c>
      <c r="D2055" t="s">
        <v>530</v>
      </c>
    </row>
    <row r="2056" spans="1:4" ht="15.75">
      <c r="A2056" s="6" t="s">
        <v>5295</v>
      </c>
      <c r="B2056" t="s">
        <v>5</v>
      </c>
      <c r="C2056" s="6" t="s">
        <v>1378</v>
      </c>
      <c r="D2056" t="s">
        <v>5296</v>
      </c>
    </row>
    <row r="2057" spans="1:4" ht="15.75">
      <c r="A2057" s="6" t="s">
        <v>5297</v>
      </c>
      <c r="B2057" t="s">
        <v>9</v>
      </c>
      <c r="C2057" s="6" t="s">
        <v>5298</v>
      </c>
      <c r="D2057" t="s">
        <v>5299</v>
      </c>
    </row>
    <row r="2058" spans="1:4" ht="15.75">
      <c r="A2058" s="6" t="s">
        <v>5300</v>
      </c>
      <c r="B2058" t="s">
        <v>5</v>
      </c>
      <c r="C2058" s="6" t="s">
        <v>5301</v>
      </c>
      <c r="D2058" t="s">
        <v>5302</v>
      </c>
    </row>
    <row r="2059" spans="1:4" ht="15.75">
      <c r="A2059" s="6" t="s">
        <v>5303</v>
      </c>
      <c r="B2059" t="s">
        <v>9</v>
      </c>
      <c r="C2059" s="6" t="s">
        <v>5304</v>
      </c>
      <c r="D2059" t="s">
        <v>1534</v>
      </c>
    </row>
    <row r="2060" spans="1:4" ht="15.75">
      <c r="A2060" s="6" t="s">
        <v>5305</v>
      </c>
      <c r="B2060" t="s">
        <v>5</v>
      </c>
      <c r="C2060" s="6" t="s">
        <v>5306</v>
      </c>
      <c r="D2060" t="s">
        <v>5307</v>
      </c>
    </row>
    <row r="2061" spans="1:4" ht="15.75">
      <c r="A2061" s="6" t="s">
        <v>5308</v>
      </c>
      <c r="B2061" t="s">
        <v>9</v>
      </c>
      <c r="C2061" s="6" t="s">
        <v>5309</v>
      </c>
      <c r="D2061" t="s">
        <v>2487</v>
      </c>
    </row>
    <row r="2062" spans="1:4" ht="15.75">
      <c r="A2062" s="6" t="s">
        <v>5310</v>
      </c>
      <c r="B2062" t="s">
        <v>9</v>
      </c>
      <c r="C2062" s="6" t="s">
        <v>5311</v>
      </c>
      <c r="D2062" t="s">
        <v>5312</v>
      </c>
    </row>
    <row r="2063" spans="1:4" ht="15.75">
      <c r="A2063" s="6" t="s">
        <v>5313</v>
      </c>
      <c r="B2063" t="s">
        <v>9</v>
      </c>
      <c r="C2063" s="6" t="s">
        <v>5314</v>
      </c>
      <c r="D2063" t="s">
        <v>5315</v>
      </c>
    </row>
    <row r="2064" spans="1:4" ht="15.75">
      <c r="A2064" s="6" t="s">
        <v>5316</v>
      </c>
      <c r="B2064" t="s">
        <v>5</v>
      </c>
      <c r="C2064" s="6" t="s">
        <v>3615</v>
      </c>
      <c r="D2064" t="s">
        <v>5317</v>
      </c>
    </row>
    <row r="2065" spans="1:4" ht="15.75">
      <c r="A2065" s="6" t="s">
        <v>5318</v>
      </c>
      <c r="B2065" t="s">
        <v>5</v>
      </c>
      <c r="C2065" s="6" t="s">
        <v>1476</v>
      </c>
      <c r="D2065" t="s">
        <v>720</v>
      </c>
    </row>
    <row r="2066" spans="1:4" ht="15.75">
      <c r="A2066" s="6" t="s">
        <v>5319</v>
      </c>
      <c r="B2066" t="s">
        <v>5</v>
      </c>
      <c r="C2066" s="6" t="s">
        <v>5320</v>
      </c>
      <c r="D2066" t="s">
        <v>5321</v>
      </c>
    </row>
    <row r="2067" spans="1:4" ht="15.75">
      <c r="A2067" s="6" t="s">
        <v>5322</v>
      </c>
      <c r="B2067" t="s">
        <v>5</v>
      </c>
      <c r="C2067" s="6" t="s">
        <v>2467</v>
      </c>
      <c r="D2067" t="s">
        <v>5323</v>
      </c>
    </row>
    <row r="2068" spans="1:4" ht="15.75">
      <c r="A2068" s="6" t="s">
        <v>5324</v>
      </c>
      <c r="B2068" t="s">
        <v>9</v>
      </c>
      <c r="C2068" s="6" t="s">
        <v>5325</v>
      </c>
      <c r="D2068" t="s">
        <v>4047</v>
      </c>
    </row>
    <row r="2069" spans="1:4" ht="15.75">
      <c r="A2069" s="6" t="s">
        <v>5326</v>
      </c>
      <c r="B2069" t="s">
        <v>9</v>
      </c>
      <c r="C2069" s="6" t="s">
        <v>5327</v>
      </c>
      <c r="D2069" t="s">
        <v>5328</v>
      </c>
    </row>
    <row r="2070" spans="1:4" ht="15.75">
      <c r="A2070" s="6" t="s">
        <v>5329</v>
      </c>
      <c r="B2070" t="s">
        <v>9</v>
      </c>
      <c r="C2070" s="6" t="s">
        <v>5330</v>
      </c>
      <c r="D2070" t="s">
        <v>5331</v>
      </c>
    </row>
    <row r="2071" spans="1:4" ht="15.75">
      <c r="A2071" s="6" t="s">
        <v>5332</v>
      </c>
      <c r="B2071" t="s">
        <v>5</v>
      </c>
      <c r="C2071" s="6" t="s">
        <v>5333</v>
      </c>
      <c r="D2071" t="s">
        <v>558</v>
      </c>
    </row>
    <row r="2072" spans="1:4" ht="15.75">
      <c r="A2072" s="6" t="s">
        <v>5334</v>
      </c>
      <c r="B2072" t="s">
        <v>9</v>
      </c>
      <c r="C2072" s="6" t="s">
        <v>589</v>
      </c>
      <c r="D2072" t="s">
        <v>649</v>
      </c>
    </row>
    <row r="2073" spans="1:4" ht="15.75">
      <c r="A2073" s="6" t="s">
        <v>5335</v>
      </c>
      <c r="B2073" t="s">
        <v>5</v>
      </c>
      <c r="C2073" s="6" t="s">
        <v>5336</v>
      </c>
      <c r="D2073" t="s">
        <v>5337</v>
      </c>
    </row>
    <row r="2074" spans="1:4" ht="15.75">
      <c r="A2074" s="6" t="s">
        <v>5338</v>
      </c>
      <c r="B2074" t="s">
        <v>9</v>
      </c>
      <c r="C2074" s="6" t="s">
        <v>5339</v>
      </c>
      <c r="D2074" t="s">
        <v>5340</v>
      </c>
    </row>
    <row r="2075" spans="1:4" ht="15.75">
      <c r="A2075" s="6" t="s">
        <v>5341</v>
      </c>
      <c r="B2075" t="s">
        <v>5</v>
      </c>
      <c r="C2075" s="6" t="s">
        <v>5342</v>
      </c>
      <c r="D2075" t="s">
        <v>5343</v>
      </c>
    </row>
    <row r="2076" spans="1:4" ht="15.75">
      <c r="A2076" s="6" t="s">
        <v>5344</v>
      </c>
      <c r="B2076" t="s">
        <v>5</v>
      </c>
      <c r="C2076" s="6" t="s">
        <v>5007</v>
      </c>
      <c r="D2076" t="s">
        <v>5345</v>
      </c>
    </row>
    <row r="2077" spans="1:4" ht="15.75">
      <c r="A2077" s="6" t="s">
        <v>5346</v>
      </c>
      <c r="B2077" t="s">
        <v>9</v>
      </c>
      <c r="C2077" s="6" t="s">
        <v>5347</v>
      </c>
      <c r="D2077" t="s">
        <v>4518</v>
      </c>
    </row>
    <row r="2078" spans="1:4" ht="15.75">
      <c r="A2078" s="6" t="s">
        <v>5348</v>
      </c>
      <c r="B2078" t="s">
        <v>9</v>
      </c>
      <c r="C2078" s="6" t="s">
        <v>5349</v>
      </c>
      <c r="D2078" t="s">
        <v>280</v>
      </c>
    </row>
    <row r="2079" spans="1:4" ht="15.75">
      <c r="A2079" s="6" t="s">
        <v>5350</v>
      </c>
      <c r="B2079" t="s">
        <v>9</v>
      </c>
      <c r="C2079" s="6" t="s">
        <v>5351</v>
      </c>
      <c r="D2079" t="s">
        <v>1795</v>
      </c>
    </row>
    <row r="2080" spans="1:4" ht="15.75">
      <c r="A2080" s="6" t="s">
        <v>5352</v>
      </c>
      <c r="B2080" t="s">
        <v>9</v>
      </c>
      <c r="C2080" s="6" t="s">
        <v>5353</v>
      </c>
      <c r="D2080" t="s">
        <v>1534</v>
      </c>
    </row>
    <row r="2081" spans="1:4" ht="15.75">
      <c r="A2081" s="6" t="s">
        <v>5354</v>
      </c>
      <c r="B2081" t="s">
        <v>5</v>
      </c>
      <c r="C2081" s="6" t="s">
        <v>2357</v>
      </c>
      <c r="D2081" t="s">
        <v>5355</v>
      </c>
    </row>
    <row r="2082" spans="1:4" ht="15.75">
      <c r="A2082" s="6" t="s">
        <v>5356</v>
      </c>
      <c r="B2082" t="s">
        <v>5</v>
      </c>
      <c r="C2082" s="6" t="s">
        <v>5357</v>
      </c>
      <c r="D2082" t="s">
        <v>3187</v>
      </c>
    </row>
    <row r="2083" spans="1:4" ht="15.75">
      <c r="A2083" s="6" t="s">
        <v>5358</v>
      </c>
      <c r="B2083" t="s">
        <v>5</v>
      </c>
      <c r="C2083" s="6" t="s">
        <v>5359</v>
      </c>
      <c r="D2083" t="s">
        <v>2938</v>
      </c>
    </row>
    <row r="2084" spans="1:4" ht="15.75">
      <c r="A2084" s="6" t="s">
        <v>5360</v>
      </c>
      <c r="B2084" t="s">
        <v>5</v>
      </c>
      <c r="C2084" s="6" t="s">
        <v>5361</v>
      </c>
      <c r="D2084" t="s">
        <v>5362</v>
      </c>
    </row>
    <row r="2085" spans="1:4" ht="15.75">
      <c r="A2085" s="6" t="s">
        <v>5363</v>
      </c>
      <c r="B2085" t="s">
        <v>5</v>
      </c>
      <c r="C2085" s="6" t="s">
        <v>5364</v>
      </c>
      <c r="D2085" t="s">
        <v>5365</v>
      </c>
    </row>
    <row r="2086" spans="1:4" ht="15.75">
      <c r="A2086" s="6" t="s">
        <v>5366</v>
      </c>
      <c r="B2086" t="s">
        <v>5</v>
      </c>
      <c r="C2086" s="6" t="s">
        <v>5367</v>
      </c>
      <c r="D2086" t="s">
        <v>5368</v>
      </c>
    </row>
    <row r="2087" spans="1:4" ht="15.75">
      <c r="A2087" s="6" t="s">
        <v>5369</v>
      </c>
      <c r="B2087" t="s">
        <v>9</v>
      </c>
      <c r="C2087" s="6" t="s">
        <v>5370</v>
      </c>
      <c r="D2087" t="s">
        <v>5371</v>
      </c>
    </row>
    <row r="2088" spans="1:4" ht="15.75">
      <c r="A2088" s="6" t="s">
        <v>5372</v>
      </c>
      <c r="B2088" t="s">
        <v>9</v>
      </c>
      <c r="C2088" s="6" t="s">
        <v>589</v>
      </c>
      <c r="D2088" t="s">
        <v>665</v>
      </c>
    </row>
    <row r="2089" spans="1:4" ht="15.75">
      <c r="A2089" s="6" t="s">
        <v>5373</v>
      </c>
      <c r="B2089" t="s">
        <v>5</v>
      </c>
      <c r="C2089" s="6" t="s">
        <v>5374</v>
      </c>
      <c r="D2089" t="s">
        <v>5375</v>
      </c>
    </row>
    <row r="2090" spans="1:4" ht="15.75">
      <c r="A2090" s="6" t="s">
        <v>5376</v>
      </c>
      <c r="B2090" t="s">
        <v>9</v>
      </c>
      <c r="C2090" s="6" t="s">
        <v>5377</v>
      </c>
      <c r="D2090" t="s">
        <v>4977</v>
      </c>
    </row>
    <row r="2091" spans="1:4" ht="15.75">
      <c r="A2091" s="6" t="s">
        <v>5378</v>
      </c>
      <c r="B2091" t="s">
        <v>9</v>
      </c>
      <c r="C2091" s="6" t="s">
        <v>5379</v>
      </c>
      <c r="D2091" t="s">
        <v>5380</v>
      </c>
    </row>
    <row r="2092" spans="1:4" ht="15.75">
      <c r="A2092" s="6" t="s">
        <v>5381</v>
      </c>
      <c r="B2092" t="s">
        <v>9</v>
      </c>
      <c r="C2092" s="6" t="s">
        <v>5382</v>
      </c>
      <c r="D2092" t="s">
        <v>5383</v>
      </c>
    </row>
    <row r="2093" spans="1:4" ht="15.75">
      <c r="A2093" s="6" t="s">
        <v>5384</v>
      </c>
      <c r="B2093" t="s">
        <v>9</v>
      </c>
      <c r="C2093" s="6" t="s">
        <v>5385</v>
      </c>
      <c r="D2093" t="s">
        <v>422</v>
      </c>
    </row>
    <row r="2094" spans="1:4" ht="15.75">
      <c r="A2094" s="6" t="s">
        <v>5386</v>
      </c>
      <c r="B2094" t="s">
        <v>9</v>
      </c>
      <c r="C2094" s="6" t="s">
        <v>5387</v>
      </c>
      <c r="D2094" t="s">
        <v>316</v>
      </c>
    </row>
    <row r="2095" spans="1:4" ht="15.75">
      <c r="A2095" s="6" t="s">
        <v>5388</v>
      </c>
      <c r="B2095" t="s">
        <v>5</v>
      </c>
      <c r="C2095" s="6" t="s">
        <v>5389</v>
      </c>
      <c r="D2095" t="s">
        <v>1277</v>
      </c>
    </row>
    <row r="2096" spans="1:4" ht="15.75">
      <c r="A2096" s="6" t="s">
        <v>5390</v>
      </c>
      <c r="B2096" t="s">
        <v>9</v>
      </c>
      <c r="C2096" s="6" t="s">
        <v>5391</v>
      </c>
      <c r="D2096" t="s">
        <v>5392</v>
      </c>
    </row>
    <row r="2097" spans="1:4" ht="15.75">
      <c r="A2097" s="6" t="s">
        <v>5393</v>
      </c>
      <c r="B2097" t="s">
        <v>9</v>
      </c>
      <c r="C2097" s="6" t="s">
        <v>5394</v>
      </c>
      <c r="D2097" t="s">
        <v>1992</v>
      </c>
    </row>
    <row r="2098" spans="1:4" ht="15.75">
      <c r="A2098" s="6" t="s">
        <v>5395</v>
      </c>
      <c r="B2098" t="s">
        <v>9</v>
      </c>
      <c r="C2098" s="6" t="s">
        <v>5396</v>
      </c>
      <c r="D2098" t="s">
        <v>5397</v>
      </c>
    </row>
    <row r="2099" spans="1:4" ht="15.75">
      <c r="A2099" s="6" t="s">
        <v>5398</v>
      </c>
      <c r="B2099" t="s">
        <v>5</v>
      </c>
      <c r="C2099" s="6" t="s">
        <v>5399</v>
      </c>
      <c r="D2099" t="s">
        <v>2398</v>
      </c>
    </row>
    <row r="2100" spans="1:4" ht="15.75">
      <c r="A2100" s="6" t="s">
        <v>5400</v>
      </c>
      <c r="B2100" t="s">
        <v>9</v>
      </c>
      <c r="C2100" s="6" t="s">
        <v>5401</v>
      </c>
      <c r="D2100" t="s">
        <v>462</v>
      </c>
    </row>
    <row r="2101" spans="1:4" ht="15.75">
      <c r="A2101" s="6" t="s">
        <v>5402</v>
      </c>
      <c r="B2101" t="s">
        <v>5</v>
      </c>
      <c r="C2101" s="6" t="s">
        <v>5403</v>
      </c>
      <c r="D2101" t="s">
        <v>5404</v>
      </c>
    </row>
    <row r="2102" spans="1:4" ht="15.75">
      <c r="A2102" s="6" t="s">
        <v>5405</v>
      </c>
      <c r="B2102" t="s">
        <v>5</v>
      </c>
      <c r="C2102" s="6" t="s">
        <v>5406</v>
      </c>
      <c r="D2102" t="s">
        <v>5407</v>
      </c>
    </row>
    <row r="2103" spans="1:4" ht="15.75">
      <c r="A2103" s="6" t="s">
        <v>5408</v>
      </c>
      <c r="B2103" t="s">
        <v>9</v>
      </c>
      <c r="C2103" s="6" t="s">
        <v>4334</v>
      </c>
      <c r="D2103" t="s">
        <v>1700</v>
      </c>
    </row>
    <row r="2104" spans="1:4" ht="15.75">
      <c r="A2104" s="6" t="s">
        <v>5409</v>
      </c>
      <c r="B2104" t="s">
        <v>9</v>
      </c>
      <c r="C2104" s="6" t="s">
        <v>5410</v>
      </c>
      <c r="D2104" t="s">
        <v>5411</v>
      </c>
    </row>
    <row r="2105" spans="1:4" ht="15.75">
      <c r="A2105" s="6" t="s">
        <v>5412</v>
      </c>
      <c r="B2105" t="s">
        <v>9</v>
      </c>
      <c r="C2105" s="6" t="s">
        <v>31</v>
      </c>
      <c r="D2105" t="s">
        <v>1027</v>
      </c>
    </row>
    <row r="2106" spans="1:4" ht="15.75">
      <c r="A2106" s="6" t="s">
        <v>5413</v>
      </c>
      <c r="B2106" t="s">
        <v>5</v>
      </c>
      <c r="C2106" s="6" t="s">
        <v>5414</v>
      </c>
      <c r="D2106" t="s">
        <v>5415</v>
      </c>
    </row>
    <row r="2107" spans="1:4" ht="15.75">
      <c r="A2107" s="6" t="s">
        <v>5416</v>
      </c>
      <c r="B2107" t="s">
        <v>5</v>
      </c>
      <c r="C2107" s="6" t="s">
        <v>5417</v>
      </c>
      <c r="D2107" t="s">
        <v>5418</v>
      </c>
    </row>
    <row r="2108" spans="1:4" ht="15.75">
      <c r="A2108" s="6" t="s">
        <v>5419</v>
      </c>
      <c r="B2108" t="s">
        <v>5</v>
      </c>
      <c r="C2108" s="6" t="s">
        <v>5420</v>
      </c>
      <c r="D2108" t="s">
        <v>5421</v>
      </c>
    </row>
    <row r="2109" spans="1:4" ht="15.75">
      <c r="A2109" s="6" t="s">
        <v>5422</v>
      </c>
      <c r="B2109" t="s">
        <v>5</v>
      </c>
      <c r="C2109" s="6" t="s">
        <v>5423</v>
      </c>
      <c r="D2109" t="s">
        <v>5424</v>
      </c>
    </row>
    <row r="2110" spans="1:4" ht="15.75">
      <c r="A2110" s="6" t="s">
        <v>5425</v>
      </c>
      <c r="B2110" t="s">
        <v>5</v>
      </c>
      <c r="C2110" s="6" t="s">
        <v>1325</v>
      </c>
      <c r="D2110" t="s">
        <v>5426</v>
      </c>
    </row>
    <row r="2111" spans="1:4" ht="15.75">
      <c r="A2111" s="6" t="s">
        <v>5427</v>
      </c>
      <c r="B2111" t="s">
        <v>5</v>
      </c>
      <c r="C2111" s="6" t="s">
        <v>5428</v>
      </c>
      <c r="D2111" t="s">
        <v>5429</v>
      </c>
    </row>
    <row r="2112" spans="1:4" ht="15.75">
      <c r="A2112" s="6" t="s">
        <v>5430</v>
      </c>
      <c r="B2112" t="s">
        <v>5</v>
      </c>
      <c r="C2112" s="6" t="s">
        <v>5431</v>
      </c>
      <c r="D2112" t="s">
        <v>5432</v>
      </c>
    </row>
    <row r="2113" spans="1:4" ht="15.75">
      <c r="A2113" s="6" t="s">
        <v>5433</v>
      </c>
      <c r="B2113" t="s">
        <v>5</v>
      </c>
      <c r="C2113" s="6" t="s">
        <v>5434</v>
      </c>
      <c r="D2113" t="s">
        <v>5435</v>
      </c>
    </row>
    <row r="2114" spans="1:4" ht="15.75">
      <c r="A2114" s="6" t="s">
        <v>5436</v>
      </c>
      <c r="B2114" t="s">
        <v>5</v>
      </c>
      <c r="C2114" s="6" t="s">
        <v>5437</v>
      </c>
      <c r="D2114" t="s">
        <v>2322</v>
      </c>
    </row>
    <row r="2115" spans="1:4" ht="15.75">
      <c r="A2115" s="6" t="s">
        <v>5438</v>
      </c>
      <c r="B2115" t="s">
        <v>5</v>
      </c>
      <c r="C2115" s="6" t="s">
        <v>5439</v>
      </c>
      <c r="D2115" t="s">
        <v>987</v>
      </c>
    </row>
    <row r="2116" spans="1:4" ht="15.75">
      <c r="A2116" s="6" t="s">
        <v>5440</v>
      </c>
      <c r="B2116" t="s">
        <v>5</v>
      </c>
      <c r="C2116" s="6" t="s">
        <v>5441</v>
      </c>
      <c r="D2116" t="s">
        <v>1474</v>
      </c>
    </row>
    <row r="2117" spans="1:4" ht="15.75">
      <c r="A2117" s="6" t="s">
        <v>5442</v>
      </c>
      <c r="B2117" t="s">
        <v>5</v>
      </c>
      <c r="C2117" s="6" t="s">
        <v>5443</v>
      </c>
      <c r="D2117" t="s">
        <v>5444</v>
      </c>
    </row>
    <row r="2118" spans="1:4" ht="15.75">
      <c r="A2118" s="6" t="s">
        <v>5445</v>
      </c>
      <c r="B2118" t="s">
        <v>5</v>
      </c>
      <c r="C2118" s="6" t="s">
        <v>5446</v>
      </c>
      <c r="D2118" t="s">
        <v>5447</v>
      </c>
    </row>
    <row r="2119" spans="1:4" ht="15.75">
      <c r="A2119" s="6" t="s">
        <v>5448</v>
      </c>
      <c r="B2119" t="s">
        <v>9</v>
      </c>
      <c r="C2119" s="6" t="s">
        <v>5449</v>
      </c>
      <c r="D2119" t="s">
        <v>5450</v>
      </c>
    </row>
    <row r="2120" spans="1:4" ht="15.75">
      <c r="A2120" s="6" t="s">
        <v>5451</v>
      </c>
      <c r="B2120" t="s">
        <v>9</v>
      </c>
      <c r="C2120" s="6" t="s">
        <v>5452</v>
      </c>
      <c r="D2120" t="s">
        <v>462</v>
      </c>
    </row>
    <row r="2121" spans="1:4" ht="15.75">
      <c r="A2121" s="6" t="s">
        <v>5453</v>
      </c>
      <c r="B2121" t="s">
        <v>5</v>
      </c>
      <c r="C2121" s="6" t="s">
        <v>5454</v>
      </c>
      <c r="D2121" t="s">
        <v>1419</v>
      </c>
    </row>
    <row r="2122" spans="1:4" ht="15.75">
      <c r="A2122" s="6" t="s">
        <v>5455</v>
      </c>
      <c r="B2122" t="s">
        <v>5</v>
      </c>
      <c r="C2122" s="6" t="s">
        <v>5456</v>
      </c>
      <c r="D2122" t="s">
        <v>5457</v>
      </c>
    </row>
    <row r="2123" spans="1:4" ht="15.75">
      <c r="A2123" s="6" t="s">
        <v>5458</v>
      </c>
      <c r="B2123" t="s">
        <v>5</v>
      </c>
      <c r="C2123" s="6" t="s">
        <v>5459</v>
      </c>
      <c r="D2123" t="s">
        <v>5460</v>
      </c>
    </row>
    <row r="2124" spans="1:4" ht="15.75">
      <c r="A2124" s="6" t="s">
        <v>5461</v>
      </c>
      <c r="B2124" t="s">
        <v>5</v>
      </c>
      <c r="C2124" s="6" t="s">
        <v>5462</v>
      </c>
      <c r="D2124" t="s">
        <v>5463</v>
      </c>
    </row>
    <row r="2125" spans="1:4" ht="15.75">
      <c r="A2125" s="6" t="s">
        <v>5464</v>
      </c>
      <c r="B2125" t="s">
        <v>5</v>
      </c>
      <c r="C2125" s="6" t="s">
        <v>2057</v>
      </c>
      <c r="D2125" t="s">
        <v>5465</v>
      </c>
    </row>
    <row r="2126" spans="1:4" ht="15.75">
      <c r="A2126" s="6" t="s">
        <v>5466</v>
      </c>
      <c r="B2126" t="s">
        <v>5</v>
      </c>
      <c r="C2126" s="6" t="s">
        <v>5467</v>
      </c>
      <c r="D2126" t="s">
        <v>5468</v>
      </c>
    </row>
    <row r="2127" spans="1:4" ht="15.75">
      <c r="A2127" s="6" t="s">
        <v>5469</v>
      </c>
      <c r="B2127" t="s">
        <v>5</v>
      </c>
      <c r="C2127" s="6" t="s">
        <v>5470</v>
      </c>
      <c r="D2127" t="s">
        <v>530</v>
      </c>
    </row>
    <row r="2128" spans="1:4" ht="15.75">
      <c r="A2128" s="6" t="s">
        <v>5471</v>
      </c>
      <c r="B2128" t="s">
        <v>9</v>
      </c>
      <c r="C2128" s="6" t="s">
        <v>5472</v>
      </c>
      <c r="D2128" t="s">
        <v>5473</v>
      </c>
    </row>
    <row r="2129" spans="1:4" ht="15.75">
      <c r="A2129" s="6" t="s">
        <v>5474</v>
      </c>
      <c r="B2129" t="s">
        <v>5</v>
      </c>
      <c r="C2129" s="6" t="s">
        <v>5475</v>
      </c>
      <c r="D2129" t="s">
        <v>4469</v>
      </c>
    </row>
    <row r="2130" spans="1:4" ht="15.75">
      <c r="A2130" s="6" t="s">
        <v>5476</v>
      </c>
      <c r="B2130" t="s">
        <v>5</v>
      </c>
      <c r="C2130" s="6" t="s">
        <v>5477</v>
      </c>
      <c r="D2130" t="s">
        <v>5478</v>
      </c>
    </row>
    <row r="2131" spans="1:4" ht="15.75">
      <c r="A2131" s="6" t="s">
        <v>5479</v>
      </c>
      <c r="B2131" t="s">
        <v>5</v>
      </c>
      <c r="C2131" s="6" t="s">
        <v>2226</v>
      </c>
      <c r="D2131" t="s">
        <v>4176</v>
      </c>
    </row>
    <row r="2132" spans="1:4" ht="15.75">
      <c r="A2132" s="6" t="s">
        <v>5480</v>
      </c>
      <c r="B2132" t="s">
        <v>5</v>
      </c>
      <c r="C2132" s="6" t="s">
        <v>123</v>
      </c>
      <c r="D2132" t="s">
        <v>5481</v>
      </c>
    </row>
    <row r="2133" spans="1:4" ht="15.75">
      <c r="A2133" s="6" t="s">
        <v>5482</v>
      </c>
      <c r="B2133" t="s">
        <v>9</v>
      </c>
      <c r="C2133" s="6" t="s">
        <v>5483</v>
      </c>
      <c r="D2133" t="s">
        <v>5484</v>
      </c>
    </row>
    <row r="2134" spans="1:4" ht="15.75">
      <c r="A2134" s="6" t="s">
        <v>5485</v>
      </c>
      <c r="B2134" t="s">
        <v>5</v>
      </c>
      <c r="C2134" s="6" t="s">
        <v>5486</v>
      </c>
      <c r="D2134" t="s">
        <v>2113</v>
      </c>
    </row>
    <row r="2135" spans="1:4" ht="15.75">
      <c r="A2135" s="6" t="s">
        <v>5487</v>
      </c>
      <c r="B2135" t="s">
        <v>9</v>
      </c>
      <c r="C2135" s="6" t="s">
        <v>5488</v>
      </c>
      <c r="D2135" t="s">
        <v>754</v>
      </c>
    </row>
    <row r="2136" spans="1:4" ht="15.75">
      <c r="A2136" s="6" t="s">
        <v>5489</v>
      </c>
      <c r="B2136" t="s">
        <v>9</v>
      </c>
      <c r="C2136" s="6" t="s">
        <v>5490</v>
      </c>
      <c r="D2136" t="s">
        <v>5491</v>
      </c>
    </row>
    <row r="2137" spans="1:4" ht="15.75">
      <c r="A2137" s="6" t="s">
        <v>5492</v>
      </c>
      <c r="B2137" t="s">
        <v>9</v>
      </c>
      <c r="C2137" s="6" t="s">
        <v>5201</v>
      </c>
      <c r="D2137" t="s">
        <v>5493</v>
      </c>
    </row>
    <row r="2138" spans="1:4" ht="15.75">
      <c r="A2138" s="6" t="s">
        <v>5494</v>
      </c>
      <c r="B2138" t="s">
        <v>9</v>
      </c>
      <c r="C2138" s="6" t="s">
        <v>4172</v>
      </c>
      <c r="D2138" t="s">
        <v>5495</v>
      </c>
    </row>
    <row r="2139" spans="1:4" ht="15.75">
      <c r="A2139" s="6" t="s">
        <v>5496</v>
      </c>
      <c r="B2139" t="s">
        <v>1369</v>
      </c>
      <c r="C2139" s="6" t="s">
        <v>5497</v>
      </c>
      <c r="D2139" t="s">
        <v>1277</v>
      </c>
    </row>
    <row r="2140" spans="1:4" ht="15.75">
      <c r="A2140" s="6" t="s">
        <v>5498</v>
      </c>
      <c r="B2140" t="s">
        <v>9</v>
      </c>
      <c r="C2140" s="6" t="s">
        <v>5499</v>
      </c>
      <c r="D2140" t="s">
        <v>5500</v>
      </c>
    </row>
    <row r="2141" spans="1:4" ht="15.75">
      <c r="A2141" s="6" t="s">
        <v>5501</v>
      </c>
      <c r="B2141" t="s">
        <v>9</v>
      </c>
      <c r="C2141" s="6" t="s">
        <v>5502</v>
      </c>
      <c r="D2141" t="s">
        <v>287</v>
      </c>
    </row>
    <row r="2142" spans="1:4" ht="15.75">
      <c r="A2142" s="6" t="s">
        <v>5503</v>
      </c>
      <c r="B2142" t="s">
        <v>5</v>
      </c>
      <c r="C2142" s="6" t="s">
        <v>5504</v>
      </c>
      <c r="D2142" t="s">
        <v>241</v>
      </c>
    </row>
    <row r="2143" spans="1:4" ht="15.75">
      <c r="A2143" s="6" t="s">
        <v>5505</v>
      </c>
      <c r="B2143" t="s">
        <v>5</v>
      </c>
      <c r="C2143" s="6" t="s">
        <v>5506</v>
      </c>
      <c r="D2143" t="s">
        <v>5507</v>
      </c>
    </row>
    <row r="2144" spans="1:4" ht="15.75">
      <c r="A2144" s="6" t="s">
        <v>5508</v>
      </c>
      <c r="B2144" t="s">
        <v>5</v>
      </c>
      <c r="C2144" s="6" t="s">
        <v>5509</v>
      </c>
      <c r="D2144" t="s">
        <v>5510</v>
      </c>
    </row>
    <row r="2145" spans="1:4" ht="15.75">
      <c r="A2145" s="6" t="s">
        <v>5511</v>
      </c>
      <c r="B2145" t="s">
        <v>5</v>
      </c>
      <c r="C2145" s="6" t="s">
        <v>5512</v>
      </c>
      <c r="D2145" t="s">
        <v>5513</v>
      </c>
    </row>
    <row r="2146" spans="1:4" ht="15.75">
      <c r="A2146" s="6" t="s">
        <v>5514</v>
      </c>
      <c r="B2146" t="s">
        <v>9</v>
      </c>
      <c r="C2146" s="6" t="s">
        <v>5515</v>
      </c>
      <c r="D2146" t="s">
        <v>5516</v>
      </c>
    </row>
    <row r="2147" spans="1:4" ht="15.75">
      <c r="A2147" s="6" t="s">
        <v>5517</v>
      </c>
      <c r="B2147" t="s">
        <v>9</v>
      </c>
      <c r="C2147" s="6" t="s">
        <v>5518</v>
      </c>
      <c r="D2147" t="s">
        <v>5519</v>
      </c>
    </row>
    <row r="2148" spans="1:4" ht="15.75">
      <c r="A2148" s="6" t="s">
        <v>5520</v>
      </c>
      <c r="B2148" t="s">
        <v>9</v>
      </c>
      <c r="C2148" s="6" t="s">
        <v>5521</v>
      </c>
      <c r="D2148" t="s">
        <v>5522</v>
      </c>
    </row>
    <row r="2149" spans="1:4" ht="15.75">
      <c r="A2149" s="6" t="s">
        <v>5523</v>
      </c>
      <c r="B2149" t="s">
        <v>9</v>
      </c>
      <c r="C2149" s="6" t="s">
        <v>5524</v>
      </c>
      <c r="D2149" t="s">
        <v>5525</v>
      </c>
    </row>
    <row r="2150" spans="1:4" ht="15.75">
      <c r="A2150" s="6" t="s">
        <v>5526</v>
      </c>
      <c r="B2150" t="s">
        <v>9</v>
      </c>
      <c r="C2150" s="6" t="s">
        <v>5527</v>
      </c>
      <c r="D2150" t="s">
        <v>83</v>
      </c>
    </row>
    <row r="2151" spans="1:4" ht="15.75">
      <c r="A2151" s="6" t="s">
        <v>5528</v>
      </c>
      <c r="B2151" t="s">
        <v>9</v>
      </c>
      <c r="C2151" s="6" t="s">
        <v>3759</v>
      </c>
      <c r="D2151" t="s">
        <v>5529</v>
      </c>
    </row>
    <row r="2152" spans="1:4" ht="15.75">
      <c r="A2152" s="6" t="s">
        <v>5530</v>
      </c>
      <c r="B2152" t="s">
        <v>9</v>
      </c>
      <c r="C2152" s="6" t="s">
        <v>5531</v>
      </c>
      <c r="D2152" t="s">
        <v>5532</v>
      </c>
    </row>
    <row r="2153" spans="1:4" ht="15.75">
      <c r="A2153" s="6" t="s">
        <v>5533</v>
      </c>
      <c r="B2153" t="s">
        <v>9</v>
      </c>
      <c r="C2153" s="6" t="s">
        <v>5534</v>
      </c>
      <c r="D2153" t="s">
        <v>5535</v>
      </c>
    </row>
    <row r="2154" spans="1:4" ht="15.75">
      <c r="A2154" s="6" t="s">
        <v>5536</v>
      </c>
      <c r="B2154" t="s">
        <v>9</v>
      </c>
      <c r="C2154" s="6" t="s">
        <v>5537</v>
      </c>
      <c r="D2154" t="s">
        <v>5538</v>
      </c>
    </row>
    <row r="2155" spans="1:4" ht="15.75">
      <c r="A2155" s="6" t="s">
        <v>5539</v>
      </c>
      <c r="B2155" t="s">
        <v>9</v>
      </c>
      <c r="C2155" s="6" t="s">
        <v>5540</v>
      </c>
      <c r="D2155" t="s">
        <v>5541</v>
      </c>
    </row>
    <row r="2156" spans="1:4" ht="15.75">
      <c r="A2156" s="6" t="s">
        <v>5542</v>
      </c>
      <c r="B2156" t="s">
        <v>9</v>
      </c>
      <c r="C2156" s="6" t="s">
        <v>5454</v>
      </c>
      <c r="D2156" t="s">
        <v>5543</v>
      </c>
    </row>
    <row r="2157" spans="1:4" ht="15.75">
      <c r="A2157" s="6" t="s">
        <v>5544</v>
      </c>
      <c r="B2157" t="s">
        <v>9</v>
      </c>
      <c r="C2157" s="6" t="s">
        <v>5545</v>
      </c>
      <c r="D2157" t="s">
        <v>4942</v>
      </c>
    </row>
    <row r="2158" spans="1:4" ht="15.75">
      <c r="A2158" s="6" t="s">
        <v>5546</v>
      </c>
      <c r="B2158" t="s">
        <v>9</v>
      </c>
      <c r="C2158" s="6" t="s">
        <v>5547</v>
      </c>
      <c r="D2158" t="s">
        <v>29</v>
      </c>
    </row>
    <row r="2159" spans="1:4" ht="15.75">
      <c r="A2159" s="6" t="s">
        <v>5548</v>
      </c>
      <c r="B2159" t="s">
        <v>5</v>
      </c>
      <c r="C2159" s="6" t="s">
        <v>5549</v>
      </c>
      <c r="D2159" t="s">
        <v>5550</v>
      </c>
    </row>
    <row r="2160" spans="1:4" ht="15.75">
      <c r="A2160" s="6" t="s">
        <v>5551</v>
      </c>
      <c r="B2160" t="s">
        <v>5</v>
      </c>
      <c r="C2160" s="6" t="s">
        <v>5552</v>
      </c>
      <c r="D2160" t="s">
        <v>4547</v>
      </c>
    </row>
    <row r="2161" spans="1:4" ht="15.75">
      <c r="A2161" s="6" t="s">
        <v>5553</v>
      </c>
      <c r="B2161" t="s">
        <v>5</v>
      </c>
      <c r="C2161" s="6" t="s">
        <v>5554</v>
      </c>
      <c r="D2161" t="s">
        <v>5555</v>
      </c>
    </row>
    <row r="2162" spans="1:4" ht="15.75">
      <c r="A2162" s="6" t="s">
        <v>5556</v>
      </c>
      <c r="B2162" t="s">
        <v>5</v>
      </c>
      <c r="C2162" s="6" t="s">
        <v>5557</v>
      </c>
      <c r="D2162" t="s">
        <v>2138</v>
      </c>
    </row>
    <row r="2163" spans="1:4" ht="15.75">
      <c r="A2163" s="6" t="s">
        <v>5558</v>
      </c>
      <c r="B2163" t="s">
        <v>5</v>
      </c>
      <c r="C2163" s="6" t="s">
        <v>5559</v>
      </c>
      <c r="D2163" t="s">
        <v>548</v>
      </c>
    </row>
    <row r="2164" spans="1:4" ht="15.75">
      <c r="A2164" s="6" t="s">
        <v>5560</v>
      </c>
      <c r="B2164" t="s">
        <v>1369</v>
      </c>
      <c r="C2164" s="6" t="s">
        <v>5561</v>
      </c>
      <c r="D2164" t="s">
        <v>5562</v>
      </c>
    </row>
    <row r="2165" spans="1:4" ht="15.75">
      <c r="A2165" s="6" t="s">
        <v>5563</v>
      </c>
      <c r="B2165" t="s">
        <v>5</v>
      </c>
      <c r="C2165" s="6" t="s">
        <v>243</v>
      </c>
      <c r="D2165" t="s">
        <v>5564</v>
      </c>
    </row>
    <row r="2166" spans="1:4" ht="15.75">
      <c r="A2166" s="6" t="s">
        <v>5565</v>
      </c>
      <c r="B2166" t="s">
        <v>9</v>
      </c>
      <c r="C2166" s="6" t="s">
        <v>5566</v>
      </c>
      <c r="D2166" t="s">
        <v>2024</v>
      </c>
    </row>
    <row r="2167" spans="1:4" ht="15.75">
      <c r="A2167" s="6" t="s">
        <v>5567</v>
      </c>
      <c r="B2167" t="s">
        <v>9</v>
      </c>
      <c r="C2167" s="6" t="s">
        <v>5568</v>
      </c>
      <c r="D2167" t="s">
        <v>5569</v>
      </c>
    </row>
    <row r="2168" spans="1:4" ht="15.75">
      <c r="A2168" s="6" t="s">
        <v>5570</v>
      </c>
      <c r="B2168" t="s">
        <v>9</v>
      </c>
      <c r="C2168" s="6" t="s">
        <v>5571</v>
      </c>
      <c r="D2168" t="s">
        <v>5572</v>
      </c>
    </row>
    <row r="2169" spans="1:4" ht="15.75">
      <c r="A2169" s="6" t="s">
        <v>5573</v>
      </c>
      <c r="B2169" t="s">
        <v>9</v>
      </c>
      <c r="C2169" s="6" t="s">
        <v>5574</v>
      </c>
      <c r="D2169" t="s">
        <v>1619</v>
      </c>
    </row>
    <row r="2170" spans="1:4" ht="15.75">
      <c r="A2170" s="6" t="s">
        <v>5575</v>
      </c>
      <c r="B2170" t="s">
        <v>9</v>
      </c>
      <c r="C2170" s="6" t="s">
        <v>5576</v>
      </c>
      <c r="D2170" t="s">
        <v>5577</v>
      </c>
    </row>
    <row r="2171" spans="1:4" ht="15.75">
      <c r="A2171" s="6" t="s">
        <v>5578</v>
      </c>
      <c r="B2171" t="s">
        <v>9</v>
      </c>
      <c r="C2171" s="6" t="s">
        <v>5579</v>
      </c>
      <c r="D2171" t="s">
        <v>431</v>
      </c>
    </row>
    <row r="2172" spans="1:4" ht="15.75">
      <c r="A2172" s="6" t="s">
        <v>5580</v>
      </c>
      <c r="B2172" t="s">
        <v>5</v>
      </c>
      <c r="C2172" s="6" t="s">
        <v>5581</v>
      </c>
      <c r="D2172" t="s">
        <v>1909</v>
      </c>
    </row>
    <row r="2173" spans="1:4" ht="15.75">
      <c r="A2173" s="6" t="s">
        <v>5582</v>
      </c>
      <c r="B2173" t="s">
        <v>9</v>
      </c>
      <c r="C2173" s="6" t="s">
        <v>4369</v>
      </c>
      <c r="D2173" t="s">
        <v>453</v>
      </c>
    </row>
    <row r="2174" spans="1:4" ht="15.75">
      <c r="A2174" s="6" t="s">
        <v>5583</v>
      </c>
      <c r="B2174" t="s">
        <v>9</v>
      </c>
      <c r="C2174" s="6" t="s">
        <v>5584</v>
      </c>
      <c r="D2174" t="s">
        <v>5585</v>
      </c>
    </row>
    <row r="2175" spans="1:4" ht="15.75">
      <c r="A2175" s="6" t="s">
        <v>5586</v>
      </c>
      <c r="B2175" t="s">
        <v>5</v>
      </c>
      <c r="C2175" s="6" t="s">
        <v>3025</v>
      </c>
      <c r="D2175" t="s">
        <v>5587</v>
      </c>
    </row>
    <row r="2176" spans="1:4" ht="15.75">
      <c r="A2176" s="6" t="s">
        <v>5588</v>
      </c>
      <c r="B2176" t="s">
        <v>9</v>
      </c>
      <c r="C2176" s="6" t="s">
        <v>5589</v>
      </c>
      <c r="D2176" t="s">
        <v>5590</v>
      </c>
    </row>
    <row r="2177" spans="1:4" ht="15.75">
      <c r="A2177" s="6" t="s">
        <v>5591</v>
      </c>
      <c r="B2177" t="s">
        <v>5</v>
      </c>
      <c r="C2177" s="6" t="s">
        <v>661</v>
      </c>
      <c r="D2177" t="s">
        <v>5592</v>
      </c>
    </row>
    <row r="2178" spans="1:4" ht="15.75">
      <c r="A2178" s="6" t="s">
        <v>5593</v>
      </c>
      <c r="B2178" t="s">
        <v>5</v>
      </c>
      <c r="C2178" s="6" t="s">
        <v>636</v>
      </c>
      <c r="D2178" t="s">
        <v>5594</v>
      </c>
    </row>
    <row r="2179" spans="1:4" ht="15.75">
      <c r="A2179" s="6" t="s">
        <v>5595</v>
      </c>
      <c r="B2179" t="s">
        <v>5</v>
      </c>
      <c r="C2179" s="6" t="s">
        <v>1853</v>
      </c>
      <c r="D2179" t="s">
        <v>1018</v>
      </c>
    </row>
    <row r="2180" spans="1:4" ht="15.75">
      <c r="A2180" s="6" t="s">
        <v>5596</v>
      </c>
      <c r="B2180" t="s">
        <v>5</v>
      </c>
      <c r="C2180" s="6" t="s">
        <v>5597</v>
      </c>
      <c r="D2180" t="s">
        <v>5598</v>
      </c>
    </row>
    <row r="2181" spans="1:4" ht="15.75">
      <c r="A2181" s="6" t="s">
        <v>5599</v>
      </c>
      <c r="B2181" t="s">
        <v>5</v>
      </c>
      <c r="C2181" s="6" t="s">
        <v>3118</v>
      </c>
      <c r="D2181" t="s">
        <v>960</v>
      </c>
    </row>
    <row r="2182" spans="1:4" ht="15.75">
      <c r="A2182" s="6" t="s">
        <v>5600</v>
      </c>
      <c r="B2182" t="s">
        <v>5</v>
      </c>
      <c r="C2182" s="6" t="s">
        <v>5601</v>
      </c>
      <c r="D2182" t="s">
        <v>5602</v>
      </c>
    </row>
    <row r="2183" spans="1:4" ht="15.75">
      <c r="A2183" s="6" t="s">
        <v>5603</v>
      </c>
      <c r="B2183" t="s">
        <v>5</v>
      </c>
      <c r="C2183" s="6" t="s">
        <v>5604</v>
      </c>
      <c r="D2183" t="s">
        <v>1012</v>
      </c>
    </row>
    <row r="2184" spans="1:4" ht="15.75">
      <c r="A2184" s="6" t="s">
        <v>5605</v>
      </c>
      <c r="B2184" t="s">
        <v>9</v>
      </c>
      <c r="C2184" s="6" t="s">
        <v>1105</v>
      </c>
      <c r="D2184" t="s">
        <v>4714</v>
      </c>
    </row>
    <row r="2185" spans="1:4" ht="15.75">
      <c r="A2185" s="6" t="s">
        <v>5606</v>
      </c>
      <c r="B2185" t="s">
        <v>9</v>
      </c>
      <c r="C2185" s="6" t="s">
        <v>5607</v>
      </c>
      <c r="D2185" t="s">
        <v>5608</v>
      </c>
    </row>
    <row r="2186" spans="1:4" ht="15.75">
      <c r="A2186" s="6" t="s">
        <v>5609</v>
      </c>
      <c r="B2186" t="s">
        <v>9</v>
      </c>
      <c r="C2186" s="6" t="s">
        <v>5610</v>
      </c>
      <c r="D2186" t="s">
        <v>748</v>
      </c>
    </row>
    <row r="2187" spans="1:4" ht="15.75">
      <c r="A2187" s="6" t="s">
        <v>5611</v>
      </c>
      <c r="B2187" t="s">
        <v>9</v>
      </c>
      <c r="C2187" s="6" t="s">
        <v>1540</v>
      </c>
      <c r="D2187" t="s">
        <v>5612</v>
      </c>
    </row>
    <row r="2188" spans="1:4" ht="15.75">
      <c r="A2188" s="6" t="s">
        <v>5613</v>
      </c>
      <c r="B2188" t="s">
        <v>9</v>
      </c>
      <c r="C2188" s="6" t="s">
        <v>5614</v>
      </c>
      <c r="D2188" t="s">
        <v>26</v>
      </c>
    </row>
    <row r="2189" spans="1:4" ht="15.75">
      <c r="A2189" s="6" t="s">
        <v>5615</v>
      </c>
      <c r="B2189" t="s">
        <v>9</v>
      </c>
      <c r="C2189" s="6" t="s">
        <v>5616</v>
      </c>
      <c r="D2189" t="s">
        <v>253</v>
      </c>
    </row>
    <row r="2190" spans="1:4" ht="15.75">
      <c r="A2190" s="6" t="s">
        <v>5617</v>
      </c>
      <c r="B2190" t="s">
        <v>9</v>
      </c>
      <c r="C2190" s="6" t="s">
        <v>3571</v>
      </c>
      <c r="D2190" t="s">
        <v>5618</v>
      </c>
    </row>
    <row r="2191" spans="1:4" ht="15.75">
      <c r="A2191" s="6" t="s">
        <v>5619</v>
      </c>
      <c r="B2191" t="s">
        <v>9</v>
      </c>
      <c r="C2191" s="6" t="s">
        <v>5620</v>
      </c>
      <c r="D2191" t="s">
        <v>5621</v>
      </c>
    </row>
    <row r="2192" spans="1:4" ht="15.75">
      <c r="A2192" s="6" t="s">
        <v>5622</v>
      </c>
      <c r="B2192" t="s">
        <v>9</v>
      </c>
      <c r="C2192" s="6" t="s">
        <v>631</v>
      </c>
      <c r="D2192" t="s">
        <v>5623</v>
      </c>
    </row>
    <row r="2193" spans="1:5" ht="15.75">
      <c r="A2193" s="6" t="s">
        <v>5624</v>
      </c>
      <c r="B2193" t="s">
        <v>9</v>
      </c>
      <c r="C2193" s="6" t="s">
        <v>5625</v>
      </c>
      <c r="D2193" t="s">
        <v>5626</v>
      </c>
      <c r="E2193" t="s">
        <v>2008</v>
      </c>
    </row>
    <row r="2194" spans="1:5" ht="15.75">
      <c r="A2194" s="6" t="s">
        <v>5627</v>
      </c>
      <c r="B2194" t="s">
        <v>9</v>
      </c>
      <c r="C2194" s="6" t="s">
        <v>4552</v>
      </c>
      <c r="D2194" t="s">
        <v>2862</v>
      </c>
    </row>
    <row r="2195" spans="1:5" ht="15.75">
      <c r="A2195" s="6" t="s">
        <v>5628</v>
      </c>
      <c r="B2195" t="s">
        <v>9</v>
      </c>
      <c r="C2195" s="6" t="s">
        <v>1720</v>
      </c>
      <c r="D2195" t="s">
        <v>5629</v>
      </c>
    </row>
    <row r="2196" spans="1:5" ht="15.75">
      <c r="A2196" s="6" t="s">
        <v>5630</v>
      </c>
      <c r="B2196" t="s">
        <v>9</v>
      </c>
      <c r="C2196" s="6" t="s">
        <v>5631</v>
      </c>
      <c r="D2196" t="s">
        <v>5632</v>
      </c>
    </row>
    <row r="2197" spans="1:5" ht="15.75">
      <c r="A2197" s="6" t="s">
        <v>5633</v>
      </c>
      <c r="B2197" t="s">
        <v>9</v>
      </c>
      <c r="C2197" s="6" t="s">
        <v>1448</v>
      </c>
      <c r="D2197" t="s">
        <v>5634</v>
      </c>
    </row>
    <row r="2198" spans="1:5" ht="15.75">
      <c r="A2198" s="6" t="s">
        <v>5635</v>
      </c>
      <c r="B2198" t="s">
        <v>9</v>
      </c>
      <c r="C2198" s="6" t="s">
        <v>5636</v>
      </c>
      <c r="D2198" t="s">
        <v>5637</v>
      </c>
    </row>
    <row r="2199" spans="1:5" ht="15.75">
      <c r="A2199" s="6" t="s">
        <v>5638</v>
      </c>
      <c r="B2199" t="s">
        <v>9</v>
      </c>
      <c r="C2199" s="6" t="s">
        <v>5639</v>
      </c>
      <c r="D2199" t="s">
        <v>152</v>
      </c>
    </row>
    <row r="2200" spans="1:5" ht="15.75">
      <c r="A2200" s="6" t="s">
        <v>5640</v>
      </c>
      <c r="B2200" t="s">
        <v>9</v>
      </c>
      <c r="C2200" s="6" t="s">
        <v>5641</v>
      </c>
      <c r="D2200" t="s">
        <v>5642</v>
      </c>
    </row>
    <row r="2201" spans="1:5" ht="15.75">
      <c r="A2201" s="6" t="s">
        <v>5643</v>
      </c>
      <c r="B2201" t="s">
        <v>9</v>
      </c>
      <c r="C2201" s="6" t="s">
        <v>5644</v>
      </c>
      <c r="D2201" t="s">
        <v>5645</v>
      </c>
    </row>
    <row r="2202" spans="1:5" ht="15.75">
      <c r="A2202" s="6" t="s">
        <v>5646</v>
      </c>
      <c r="B2202" t="s">
        <v>9</v>
      </c>
      <c r="C2202" s="6" t="s">
        <v>5647</v>
      </c>
      <c r="D2202" t="s">
        <v>5648</v>
      </c>
    </row>
    <row r="2203" spans="1:5" ht="15.75">
      <c r="A2203" s="6" t="s">
        <v>5649</v>
      </c>
      <c r="B2203" t="s">
        <v>9</v>
      </c>
      <c r="C2203" s="6" t="s">
        <v>5650</v>
      </c>
      <c r="D2203" t="s">
        <v>536</v>
      </c>
    </row>
    <row r="2204" spans="1:5" ht="15.75">
      <c r="A2204" s="6" t="s">
        <v>5651</v>
      </c>
      <c r="B2204" t="s">
        <v>5</v>
      </c>
      <c r="C2204" s="6" t="s">
        <v>5652</v>
      </c>
      <c r="D2204" t="s">
        <v>5653</v>
      </c>
    </row>
    <row r="2205" spans="1:5" ht="15.75">
      <c r="A2205" s="6" t="s">
        <v>5654</v>
      </c>
      <c r="B2205" t="s">
        <v>5</v>
      </c>
      <c r="C2205" s="6" t="s">
        <v>5655</v>
      </c>
      <c r="D2205" t="s">
        <v>4301</v>
      </c>
    </row>
    <row r="2206" spans="1:5" ht="15.75">
      <c r="A2206" s="6" t="s">
        <v>5656</v>
      </c>
      <c r="B2206" t="s">
        <v>5</v>
      </c>
      <c r="C2206" s="6" t="s">
        <v>5657</v>
      </c>
      <c r="D2206" t="s">
        <v>5658</v>
      </c>
    </row>
    <row r="2207" spans="1:5" ht="15.75">
      <c r="A2207" s="6" t="s">
        <v>5659</v>
      </c>
      <c r="B2207" t="s">
        <v>9</v>
      </c>
      <c r="C2207" s="6" t="s">
        <v>5660</v>
      </c>
      <c r="D2207" t="s">
        <v>5661</v>
      </c>
    </row>
    <row r="2208" spans="1:5" ht="15.75">
      <c r="A2208" s="6" t="s">
        <v>5662</v>
      </c>
      <c r="B2208" t="s">
        <v>9</v>
      </c>
      <c r="C2208" s="6" t="s">
        <v>5663</v>
      </c>
      <c r="D2208" t="s">
        <v>3828</v>
      </c>
    </row>
    <row r="2209" spans="1:4" ht="15.75">
      <c r="A2209" s="6" t="s">
        <v>5664</v>
      </c>
      <c r="B2209" t="s">
        <v>5</v>
      </c>
      <c r="C2209" s="6" t="s">
        <v>5665</v>
      </c>
      <c r="D2209" t="s">
        <v>5666</v>
      </c>
    </row>
    <row r="2210" spans="1:4" ht="15.75">
      <c r="A2210" s="6" t="s">
        <v>5667</v>
      </c>
      <c r="B2210" t="s">
        <v>5</v>
      </c>
      <c r="C2210" s="6" t="s">
        <v>5668</v>
      </c>
      <c r="D2210" t="s">
        <v>5669</v>
      </c>
    </row>
    <row r="2211" spans="1:4" ht="15.75">
      <c r="A2211" s="6" t="s">
        <v>5670</v>
      </c>
      <c r="B2211" t="s">
        <v>5</v>
      </c>
      <c r="C2211" s="6" t="s">
        <v>5671</v>
      </c>
      <c r="D2211" t="s">
        <v>56</v>
      </c>
    </row>
    <row r="2212" spans="1:4" ht="15.75">
      <c r="A2212" s="6" t="s">
        <v>5672</v>
      </c>
      <c r="B2212" t="s">
        <v>9</v>
      </c>
      <c r="C2212" s="6" t="s">
        <v>5673</v>
      </c>
      <c r="D2212" t="s">
        <v>5019</v>
      </c>
    </row>
    <row r="2213" spans="1:4" ht="15.75">
      <c r="A2213" s="6" t="s">
        <v>5674</v>
      </c>
      <c r="B2213" t="s">
        <v>9</v>
      </c>
      <c r="C2213" s="6" t="s">
        <v>4697</v>
      </c>
      <c r="D2213" t="s">
        <v>3828</v>
      </c>
    </row>
    <row r="2214" spans="1:4" ht="15.75">
      <c r="A2214" s="6" t="s">
        <v>5675</v>
      </c>
      <c r="B2214" t="s">
        <v>9</v>
      </c>
      <c r="C2214" s="6" t="s">
        <v>5676</v>
      </c>
      <c r="D2214" t="s">
        <v>1174</v>
      </c>
    </row>
    <row r="2215" spans="1:4" ht="15.75">
      <c r="A2215" s="6" t="s">
        <v>5677</v>
      </c>
      <c r="B2215" t="s">
        <v>5</v>
      </c>
      <c r="C2215" s="6" t="s">
        <v>5678</v>
      </c>
      <c r="D2215" t="s">
        <v>5679</v>
      </c>
    </row>
    <row r="2216" spans="1:4" ht="15.75">
      <c r="A2216" s="6" t="s">
        <v>5680</v>
      </c>
      <c r="B2216" t="s">
        <v>5</v>
      </c>
      <c r="C2216" s="6" t="s">
        <v>5681</v>
      </c>
      <c r="D2216" t="s">
        <v>1204</v>
      </c>
    </row>
    <row r="2217" spans="1:4" ht="15.75">
      <c r="A2217" s="6" t="s">
        <v>5682</v>
      </c>
      <c r="B2217" t="s">
        <v>9</v>
      </c>
      <c r="C2217" s="6" t="s">
        <v>2142</v>
      </c>
      <c r="D2217" t="s">
        <v>5683</v>
      </c>
    </row>
    <row r="2218" spans="1:4" ht="15.75">
      <c r="A2218" s="6" t="s">
        <v>5684</v>
      </c>
      <c r="B2218" t="s">
        <v>5</v>
      </c>
      <c r="C2218" s="6" t="s">
        <v>194</v>
      </c>
      <c r="D2218" t="s">
        <v>5685</v>
      </c>
    </row>
    <row r="2219" spans="1:4" ht="15.75">
      <c r="A2219" s="6" t="s">
        <v>5686</v>
      </c>
      <c r="B2219" t="s">
        <v>5</v>
      </c>
      <c r="C2219" s="6" t="s">
        <v>5687</v>
      </c>
      <c r="D2219" t="s">
        <v>2058</v>
      </c>
    </row>
    <row r="2220" spans="1:4" ht="15.75">
      <c r="A2220" s="6" t="s">
        <v>5688</v>
      </c>
      <c r="B2220" t="s">
        <v>5</v>
      </c>
      <c r="C2220" s="6" t="s">
        <v>5689</v>
      </c>
      <c r="D2220" t="s">
        <v>671</v>
      </c>
    </row>
    <row r="2221" spans="1:4" ht="15.75">
      <c r="A2221" s="6" t="s">
        <v>5690</v>
      </c>
      <c r="B2221" t="s">
        <v>5</v>
      </c>
      <c r="C2221" s="6" t="s">
        <v>5691</v>
      </c>
      <c r="D2221" t="s">
        <v>3991</v>
      </c>
    </row>
    <row r="2222" spans="1:4" ht="15.75">
      <c r="A2222" s="6" t="s">
        <v>5692</v>
      </c>
      <c r="B2222" t="s">
        <v>9</v>
      </c>
      <c r="C2222" s="6" t="s">
        <v>5693</v>
      </c>
      <c r="D2222" t="s">
        <v>419</v>
      </c>
    </row>
    <row r="2223" spans="1:4" ht="15.75">
      <c r="A2223" s="6" t="s">
        <v>5694</v>
      </c>
      <c r="B2223" t="s">
        <v>9</v>
      </c>
      <c r="C2223" s="6" t="s">
        <v>5695</v>
      </c>
      <c r="D2223" t="s">
        <v>1317</v>
      </c>
    </row>
    <row r="2224" spans="1:4" ht="15.75">
      <c r="A2224" s="6" t="s">
        <v>5696</v>
      </c>
      <c r="B2224" t="s">
        <v>9</v>
      </c>
      <c r="C2224" s="6" t="s">
        <v>1356</v>
      </c>
      <c r="D2224" t="s">
        <v>1075</v>
      </c>
    </row>
    <row r="2225" spans="1:4" ht="15.75">
      <c r="A2225" s="6" t="s">
        <v>5697</v>
      </c>
      <c r="B2225" t="s">
        <v>9</v>
      </c>
      <c r="C2225" s="6" t="s">
        <v>5698</v>
      </c>
      <c r="D2225" t="s">
        <v>1317</v>
      </c>
    </row>
    <row r="2226" spans="1:4" ht="15.75">
      <c r="A2226" s="6" t="s">
        <v>5699</v>
      </c>
      <c r="B2226" t="s">
        <v>9</v>
      </c>
      <c r="C2226" s="6" t="s">
        <v>4703</v>
      </c>
      <c r="D2226" t="s">
        <v>5700</v>
      </c>
    </row>
    <row r="2227" spans="1:4" ht="15.75">
      <c r="A2227" s="6" t="s">
        <v>5701</v>
      </c>
      <c r="B2227" t="s">
        <v>5</v>
      </c>
      <c r="C2227" s="6" t="s">
        <v>2072</v>
      </c>
      <c r="D2227" t="s">
        <v>726</v>
      </c>
    </row>
    <row r="2228" spans="1:4" ht="15.75">
      <c r="A2228" s="6" t="s">
        <v>5702</v>
      </c>
      <c r="B2228" t="s">
        <v>5</v>
      </c>
      <c r="C2228" s="6" t="s">
        <v>3632</v>
      </c>
      <c r="D2228" t="s">
        <v>3439</v>
      </c>
    </row>
    <row r="2229" spans="1:4" ht="15.75">
      <c r="A2229" s="6" t="s">
        <v>5703</v>
      </c>
      <c r="B2229" t="s">
        <v>5</v>
      </c>
      <c r="C2229" s="6" t="s">
        <v>5704</v>
      </c>
      <c r="D2229" t="s">
        <v>5705</v>
      </c>
    </row>
    <row r="2230" spans="1:4" ht="15.75">
      <c r="A2230" s="6" t="s">
        <v>5706</v>
      </c>
      <c r="B2230" t="s">
        <v>5</v>
      </c>
      <c r="C2230" s="6" t="s">
        <v>5707</v>
      </c>
      <c r="D2230" t="s">
        <v>5708</v>
      </c>
    </row>
    <row r="2231" spans="1:4" ht="15.75">
      <c r="A2231" s="6" t="s">
        <v>5709</v>
      </c>
      <c r="B2231" t="s">
        <v>9</v>
      </c>
      <c r="C2231" s="6" t="s">
        <v>5710</v>
      </c>
      <c r="D2231" t="s">
        <v>5711</v>
      </c>
    </row>
    <row r="2232" spans="1:4" ht="15.75">
      <c r="A2232" s="6" t="s">
        <v>5712</v>
      </c>
      <c r="B2232" t="s">
        <v>5</v>
      </c>
      <c r="C2232" s="6" t="s">
        <v>5713</v>
      </c>
      <c r="D2232" t="s">
        <v>5714</v>
      </c>
    </row>
    <row r="2233" spans="1:4" ht="15.75">
      <c r="A2233" s="6" t="s">
        <v>5715</v>
      </c>
      <c r="B2233" t="s">
        <v>5</v>
      </c>
      <c r="C2233" s="6" t="s">
        <v>5716</v>
      </c>
      <c r="D2233" t="s">
        <v>5717</v>
      </c>
    </row>
    <row r="2234" spans="1:4" ht="15.75">
      <c r="A2234" s="6" t="s">
        <v>5718</v>
      </c>
      <c r="B2234" t="s">
        <v>5</v>
      </c>
      <c r="C2234" s="6" t="s">
        <v>5719</v>
      </c>
      <c r="D2234" t="s">
        <v>5720</v>
      </c>
    </row>
    <row r="2235" spans="1:4" ht="15.75">
      <c r="A2235" s="6" t="s">
        <v>5721</v>
      </c>
      <c r="B2235" t="s">
        <v>9</v>
      </c>
      <c r="C2235" s="6" t="s">
        <v>2937</v>
      </c>
      <c r="D2235" t="s">
        <v>26</v>
      </c>
    </row>
    <row r="2236" spans="1:4" ht="15.75">
      <c r="A2236" s="6" t="s">
        <v>5722</v>
      </c>
      <c r="B2236" t="s">
        <v>9</v>
      </c>
      <c r="C2236" s="6" t="s">
        <v>5723</v>
      </c>
      <c r="D2236" t="s">
        <v>65</v>
      </c>
    </row>
    <row r="2237" spans="1:4" ht="15.75">
      <c r="A2237" s="6" t="s">
        <v>5724</v>
      </c>
      <c r="B2237" t="s">
        <v>9</v>
      </c>
      <c r="C2237" s="6" t="s">
        <v>5725</v>
      </c>
      <c r="D2237" t="s">
        <v>5726</v>
      </c>
    </row>
    <row r="2238" spans="1:4" ht="15.75">
      <c r="A2238" s="6" t="s">
        <v>5727</v>
      </c>
      <c r="B2238" t="s">
        <v>9</v>
      </c>
      <c r="C2238" s="6" t="s">
        <v>5728</v>
      </c>
      <c r="D2238" t="s">
        <v>3793</v>
      </c>
    </row>
    <row r="2239" spans="1:4" ht="15.75">
      <c r="A2239" s="6" t="s">
        <v>5729</v>
      </c>
      <c r="B2239" t="s">
        <v>9</v>
      </c>
      <c r="C2239" s="6" t="s">
        <v>5730</v>
      </c>
      <c r="D2239" t="s">
        <v>5731</v>
      </c>
    </row>
    <row r="2240" spans="1:4" ht="15.75">
      <c r="A2240" s="6" t="s">
        <v>5732</v>
      </c>
      <c r="B2240" t="s">
        <v>9</v>
      </c>
      <c r="C2240" s="6" t="s">
        <v>203</v>
      </c>
      <c r="D2240" t="s">
        <v>3227</v>
      </c>
    </row>
    <row r="2241" spans="1:4" ht="15.75">
      <c r="A2241" s="6" t="s">
        <v>5733</v>
      </c>
      <c r="B2241" t="s">
        <v>5</v>
      </c>
      <c r="C2241" s="6" t="s">
        <v>5734</v>
      </c>
      <c r="D2241" t="s">
        <v>5735</v>
      </c>
    </row>
    <row r="2242" spans="1:4" ht="15.75">
      <c r="A2242" s="6" t="s">
        <v>5736</v>
      </c>
      <c r="B2242" t="s">
        <v>5</v>
      </c>
      <c r="C2242" s="6" t="s">
        <v>5737</v>
      </c>
      <c r="D2242" t="s">
        <v>293</v>
      </c>
    </row>
    <row r="2243" spans="1:4" ht="15.75">
      <c r="A2243" s="6" t="s">
        <v>5738</v>
      </c>
      <c r="B2243" t="s">
        <v>5</v>
      </c>
      <c r="C2243" s="6" t="s">
        <v>5739</v>
      </c>
      <c r="D2243" t="s">
        <v>5740</v>
      </c>
    </row>
    <row r="2244" spans="1:4" ht="15.75">
      <c r="A2244" s="6" t="s">
        <v>5741</v>
      </c>
      <c r="B2244" t="s">
        <v>9</v>
      </c>
      <c r="C2244" s="6" t="s">
        <v>2507</v>
      </c>
      <c r="D2244" t="s">
        <v>1180</v>
      </c>
    </row>
    <row r="2245" spans="1:4" ht="15.75">
      <c r="A2245" s="6" t="s">
        <v>5742</v>
      </c>
      <c r="B2245" t="s">
        <v>9</v>
      </c>
      <c r="C2245" s="6" t="s">
        <v>5743</v>
      </c>
      <c r="D2245" t="s">
        <v>301</v>
      </c>
    </row>
    <row r="2246" spans="1:4" ht="15.75">
      <c r="A2246" s="6" t="s">
        <v>5744</v>
      </c>
      <c r="B2246" t="s">
        <v>5</v>
      </c>
      <c r="C2246" s="6" t="s">
        <v>1853</v>
      </c>
      <c r="D2246" t="s">
        <v>3825</v>
      </c>
    </row>
    <row r="2247" spans="1:4" ht="15.75">
      <c r="A2247" s="6" t="s">
        <v>5745</v>
      </c>
      <c r="B2247" t="s">
        <v>5</v>
      </c>
      <c r="C2247" s="6" t="s">
        <v>5746</v>
      </c>
      <c r="D2247" t="s">
        <v>2158</v>
      </c>
    </row>
    <row r="2248" spans="1:4" ht="15.75">
      <c r="A2248" s="6" t="s">
        <v>5747</v>
      </c>
      <c r="B2248" t="s">
        <v>5</v>
      </c>
      <c r="C2248" s="6" t="s">
        <v>5748</v>
      </c>
      <c r="D2248" t="s">
        <v>293</v>
      </c>
    </row>
    <row r="2249" spans="1:4" ht="15.75">
      <c r="A2249" s="6" t="s">
        <v>5749</v>
      </c>
      <c r="B2249" t="s">
        <v>9</v>
      </c>
      <c r="C2249" s="6" t="s">
        <v>5750</v>
      </c>
      <c r="D2249" t="s">
        <v>5751</v>
      </c>
    </row>
    <row r="2250" spans="1:4" ht="15.75">
      <c r="A2250" s="6" t="s">
        <v>5752</v>
      </c>
      <c r="B2250" t="s">
        <v>9</v>
      </c>
      <c r="C2250" s="6" t="s">
        <v>5753</v>
      </c>
      <c r="D2250" t="s">
        <v>1458</v>
      </c>
    </row>
    <row r="2251" spans="1:4" ht="15.75">
      <c r="A2251" s="6" t="s">
        <v>5754</v>
      </c>
      <c r="B2251" t="s">
        <v>5</v>
      </c>
      <c r="C2251" s="6" t="s">
        <v>5755</v>
      </c>
      <c r="D2251" t="s">
        <v>1646</v>
      </c>
    </row>
    <row r="2252" spans="1:4" ht="15.75">
      <c r="A2252" s="6" t="s">
        <v>5756</v>
      </c>
      <c r="B2252" t="s">
        <v>5</v>
      </c>
      <c r="C2252" s="6" t="s">
        <v>5757</v>
      </c>
      <c r="D2252" t="s">
        <v>94</v>
      </c>
    </row>
    <row r="2253" spans="1:4" ht="15.75">
      <c r="A2253" s="6" t="s">
        <v>5758</v>
      </c>
      <c r="B2253" t="s">
        <v>9</v>
      </c>
      <c r="C2253" s="6" t="s">
        <v>5759</v>
      </c>
      <c r="D2253" t="s">
        <v>1174</v>
      </c>
    </row>
    <row r="2254" spans="1:4" ht="15.75">
      <c r="A2254" s="6" t="s">
        <v>5760</v>
      </c>
      <c r="B2254" t="s">
        <v>5</v>
      </c>
      <c r="C2254" s="6" t="s">
        <v>5761</v>
      </c>
      <c r="D2254" t="s">
        <v>5762</v>
      </c>
    </row>
    <row r="2255" spans="1:4" ht="15.75">
      <c r="A2255" s="6" t="s">
        <v>5763</v>
      </c>
      <c r="B2255" t="s">
        <v>5</v>
      </c>
      <c r="C2255" s="6" t="s">
        <v>5764</v>
      </c>
      <c r="D2255" t="s">
        <v>2832</v>
      </c>
    </row>
    <row r="2256" spans="1:4" ht="15.75">
      <c r="A2256" s="6" t="s">
        <v>5765</v>
      </c>
      <c r="B2256" t="s">
        <v>5</v>
      </c>
      <c r="C2256" s="6" t="s">
        <v>5766</v>
      </c>
      <c r="D2256" t="s">
        <v>5767</v>
      </c>
    </row>
    <row r="2257" spans="1:4" ht="15.75">
      <c r="A2257" s="6" t="s">
        <v>5768</v>
      </c>
      <c r="B2257" t="s">
        <v>9</v>
      </c>
      <c r="C2257" s="6" t="s">
        <v>203</v>
      </c>
      <c r="D2257" t="s">
        <v>380</v>
      </c>
    </row>
    <row r="2258" spans="1:4" ht="15.75">
      <c r="A2258" s="6" t="s">
        <v>5769</v>
      </c>
      <c r="B2258" t="s">
        <v>9</v>
      </c>
      <c r="C2258" s="6" t="s">
        <v>5770</v>
      </c>
      <c r="D2258" t="s">
        <v>5771</v>
      </c>
    </row>
    <row r="2259" spans="1:4" ht="15.75">
      <c r="A2259" s="6" t="s">
        <v>5772</v>
      </c>
      <c r="B2259" t="s">
        <v>9</v>
      </c>
      <c r="C2259" s="6" t="s">
        <v>5773</v>
      </c>
      <c r="D2259" t="s">
        <v>5774</v>
      </c>
    </row>
    <row r="2260" spans="1:4" ht="15.75">
      <c r="A2260" s="6" t="s">
        <v>5775</v>
      </c>
      <c r="B2260" t="s">
        <v>9</v>
      </c>
      <c r="C2260" s="6" t="s">
        <v>5776</v>
      </c>
      <c r="D2260" t="s">
        <v>5777</v>
      </c>
    </row>
    <row r="2261" spans="1:4" ht="15.75">
      <c r="A2261" s="6" t="s">
        <v>5778</v>
      </c>
      <c r="B2261" t="s">
        <v>9</v>
      </c>
      <c r="C2261" s="6" t="s">
        <v>5779</v>
      </c>
      <c r="D2261" t="s">
        <v>674</v>
      </c>
    </row>
    <row r="2262" spans="1:4" ht="15.75">
      <c r="A2262" s="6" t="s">
        <v>5780</v>
      </c>
      <c r="B2262" t="s">
        <v>5</v>
      </c>
      <c r="C2262" s="6" t="s">
        <v>5781</v>
      </c>
      <c r="D2262" t="s">
        <v>235</v>
      </c>
    </row>
    <row r="2263" spans="1:4" ht="15.75">
      <c r="A2263" s="6" t="s">
        <v>5782</v>
      </c>
      <c r="B2263" t="s">
        <v>9</v>
      </c>
      <c r="C2263" s="6" t="s">
        <v>5783</v>
      </c>
      <c r="D2263" t="s">
        <v>201</v>
      </c>
    </row>
    <row r="2264" spans="1:4" ht="15.75">
      <c r="A2264" s="6" t="s">
        <v>5784</v>
      </c>
      <c r="B2264" t="s">
        <v>9</v>
      </c>
      <c r="C2264" s="6" t="s">
        <v>5785</v>
      </c>
      <c r="D2264" t="s">
        <v>612</v>
      </c>
    </row>
    <row r="2265" spans="1:4" ht="15.75">
      <c r="A2265" s="6" t="s">
        <v>5786</v>
      </c>
      <c r="B2265" t="s">
        <v>9</v>
      </c>
      <c r="C2265" s="6" t="s">
        <v>5787</v>
      </c>
      <c r="D2265" t="s">
        <v>5788</v>
      </c>
    </row>
    <row r="2266" spans="1:4" ht="15.75">
      <c r="A2266" s="6" t="s">
        <v>5789</v>
      </c>
      <c r="B2266" t="s">
        <v>9</v>
      </c>
      <c r="C2266" s="6" t="s">
        <v>4314</v>
      </c>
      <c r="D2266" t="s">
        <v>462</v>
      </c>
    </row>
    <row r="2267" spans="1:4" ht="15.75">
      <c r="A2267" s="6" t="s">
        <v>5790</v>
      </c>
      <c r="B2267" t="s">
        <v>5</v>
      </c>
      <c r="C2267" s="6" t="s">
        <v>5791</v>
      </c>
      <c r="D2267" t="s">
        <v>3060</v>
      </c>
    </row>
    <row r="2268" spans="1:4" ht="15.75">
      <c r="A2268" s="6" t="s">
        <v>5792</v>
      </c>
      <c r="B2268" t="s">
        <v>5</v>
      </c>
      <c r="C2268" s="6" t="s">
        <v>5793</v>
      </c>
      <c r="D2268" t="s">
        <v>1484</v>
      </c>
    </row>
    <row r="2269" spans="1:4" ht="15.75">
      <c r="A2269" s="6" t="s">
        <v>5794</v>
      </c>
      <c r="B2269" t="s">
        <v>5</v>
      </c>
      <c r="C2269" s="6" t="s">
        <v>5795</v>
      </c>
      <c r="D2269" t="s">
        <v>5796</v>
      </c>
    </row>
    <row r="2270" spans="1:4" ht="15.75">
      <c r="A2270" s="6" t="s">
        <v>5797</v>
      </c>
      <c r="B2270" t="s">
        <v>5</v>
      </c>
      <c r="C2270" s="6" t="s">
        <v>397</v>
      </c>
      <c r="D2270" t="s">
        <v>5798</v>
      </c>
    </row>
    <row r="2271" spans="1:4" ht="15.75">
      <c r="A2271" s="6" t="s">
        <v>5799</v>
      </c>
      <c r="B2271" t="s">
        <v>5</v>
      </c>
      <c r="C2271" s="6" t="s">
        <v>1644</v>
      </c>
      <c r="D2271" t="s">
        <v>3834</v>
      </c>
    </row>
    <row r="2272" spans="1:4" ht="15.75">
      <c r="A2272" s="6" t="s">
        <v>5800</v>
      </c>
      <c r="B2272" t="s">
        <v>9</v>
      </c>
      <c r="C2272" s="6" t="s">
        <v>5801</v>
      </c>
      <c r="D2272" t="s">
        <v>5802</v>
      </c>
    </row>
    <row r="2273" spans="1:4" ht="15.75">
      <c r="A2273" s="6" t="s">
        <v>5803</v>
      </c>
      <c r="B2273" t="s">
        <v>5</v>
      </c>
      <c r="C2273" s="6" t="s">
        <v>5804</v>
      </c>
      <c r="D2273" t="s">
        <v>5805</v>
      </c>
    </row>
    <row r="2274" spans="1:4" ht="15.75">
      <c r="A2274" s="6" t="s">
        <v>5806</v>
      </c>
      <c r="B2274" t="s">
        <v>9</v>
      </c>
      <c r="C2274" s="6" t="s">
        <v>209</v>
      </c>
      <c r="D2274" t="s">
        <v>5807</v>
      </c>
    </row>
    <row r="2275" spans="1:4" ht="15.75">
      <c r="A2275" s="6" t="s">
        <v>5808</v>
      </c>
      <c r="B2275" t="s">
        <v>5</v>
      </c>
      <c r="C2275" s="6" t="s">
        <v>5809</v>
      </c>
      <c r="D2275" t="s">
        <v>5598</v>
      </c>
    </row>
    <row r="2276" spans="1:4" ht="15.75">
      <c r="A2276" s="6" t="s">
        <v>5810</v>
      </c>
      <c r="B2276" t="s">
        <v>9</v>
      </c>
      <c r="C2276" s="6" t="s">
        <v>5811</v>
      </c>
      <c r="D2276" t="s">
        <v>1315</v>
      </c>
    </row>
    <row r="2277" spans="1:4" ht="15.75">
      <c r="A2277" s="6" t="s">
        <v>5812</v>
      </c>
      <c r="B2277" t="s">
        <v>9</v>
      </c>
      <c r="C2277" s="6" t="s">
        <v>5813</v>
      </c>
      <c r="D2277" t="s">
        <v>2773</v>
      </c>
    </row>
    <row r="2278" spans="1:4" ht="15.75">
      <c r="A2278" s="6" t="s">
        <v>5814</v>
      </c>
      <c r="B2278" t="s">
        <v>5</v>
      </c>
      <c r="C2278" s="6" t="s">
        <v>5815</v>
      </c>
      <c r="D2278" t="s">
        <v>5816</v>
      </c>
    </row>
    <row r="2279" spans="1:4" ht="15.75">
      <c r="A2279" s="6" t="s">
        <v>5817</v>
      </c>
      <c r="B2279" t="s">
        <v>9</v>
      </c>
      <c r="C2279" s="6" t="s">
        <v>5818</v>
      </c>
      <c r="D2279" t="s">
        <v>316</v>
      </c>
    </row>
    <row r="2280" spans="1:4" ht="15.75">
      <c r="A2280" s="6" t="s">
        <v>5819</v>
      </c>
      <c r="B2280" t="s">
        <v>9</v>
      </c>
      <c r="C2280" s="6" t="s">
        <v>529</v>
      </c>
      <c r="D2280" t="s">
        <v>5820</v>
      </c>
    </row>
    <row r="2281" spans="1:4" ht="15.75">
      <c r="A2281" s="6" t="s">
        <v>5821</v>
      </c>
      <c r="B2281" t="s">
        <v>9</v>
      </c>
      <c r="C2281" s="6" t="s">
        <v>5822</v>
      </c>
      <c r="D2281" t="s">
        <v>238</v>
      </c>
    </row>
    <row r="2282" spans="1:4" ht="15.75">
      <c r="A2282" s="6" t="s">
        <v>5823</v>
      </c>
      <c r="B2282" t="s">
        <v>9</v>
      </c>
      <c r="C2282" s="6" t="s">
        <v>5824</v>
      </c>
      <c r="D2282" t="s">
        <v>5825</v>
      </c>
    </row>
    <row r="2283" spans="1:4" ht="15.75">
      <c r="A2283" s="6" t="s">
        <v>5826</v>
      </c>
      <c r="B2283" t="s">
        <v>5</v>
      </c>
      <c r="C2283" s="6" t="s">
        <v>129</v>
      </c>
      <c r="D2283" t="s">
        <v>250</v>
      </c>
    </row>
    <row r="2284" spans="1:4" ht="15.75">
      <c r="A2284" s="6" t="s">
        <v>5827</v>
      </c>
      <c r="B2284" t="s">
        <v>9</v>
      </c>
      <c r="C2284" s="6" t="s">
        <v>5828</v>
      </c>
      <c r="D2284" t="s">
        <v>41</v>
      </c>
    </row>
    <row r="2285" spans="1:4" ht="15.75">
      <c r="A2285" s="6" t="s">
        <v>5829</v>
      </c>
      <c r="B2285" t="s">
        <v>5</v>
      </c>
      <c r="C2285" s="6" t="s">
        <v>5830</v>
      </c>
      <c r="D2285" t="s">
        <v>2523</v>
      </c>
    </row>
    <row r="2286" spans="1:4" ht="15.75">
      <c r="A2286" s="6" t="s">
        <v>5831</v>
      </c>
      <c r="B2286" t="s">
        <v>9</v>
      </c>
      <c r="C2286" s="6" t="s">
        <v>5832</v>
      </c>
      <c r="D2286" t="s">
        <v>5833</v>
      </c>
    </row>
    <row r="2287" spans="1:4" ht="15.75">
      <c r="A2287" s="6" t="s">
        <v>5834</v>
      </c>
      <c r="B2287" t="s">
        <v>5</v>
      </c>
      <c r="C2287" s="6" t="s">
        <v>5759</v>
      </c>
      <c r="D2287" t="s">
        <v>274</v>
      </c>
    </row>
    <row r="2288" spans="1:4" ht="15.75">
      <c r="A2288" s="6" t="s">
        <v>5835</v>
      </c>
      <c r="B2288" t="s">
        <v>9</v>
      </c>
      <c r="C2288" s="6" t="s">
        <v>5836</v>
      </c>
      <c r="D2288" t="s">
        <v>5837</v>
      </c>
    </row>
    <row r="2289" spans="1:4" ht="15.75">
      <c r="A2289" s="6" t="s">
        <v>5838</v>
      </c>
      <c r="B2289" t="s">
        <v>5</v>
      </c>
      <c r="C2289" s="6" t="s">
        <v>5839</v>
      </c>
      <c r="D2289" t="s">
        <v>3840</v>
      </c>
    </row>
    <row r="2290" spans="1:4" ht="15.75">
      <c r="A2290" s="6" t="s">
        <v>5840</v>
      </c>
      <c r="B2290" t="s">
        <v>9</v>
      </c>
      <c r="C2290" s="6" t="s">
        <v>5841</v>
      </c>
      <c r="D2290" t="s">
        <v>5842</v>
      </c>
    </row>
    <row r="2291" spans="1:4" ht="15.75">
      <c r="A2291" s="6" t="s">
        <v>5843</v>
      </c>
      <c r="B2291" t="s">
        <v>9</v>
      </c>
      <c r="C2291" s="6" t="s">
        <v>5844</v>
      </c>
      <c r="D2291" t="s">
        <v>5845</v>
      </c>
    </row>
    <row r="2292" spans="1:4" ht="15.75">
      <c r="A2292" s="6" t="s">
        <v>5846</v>
      </c>
      <c r="B2292" t="s">
        <v>5</v>
      </c>
      <c r="C2292" s="6" t="s">
        <v>529</v>
      </c>
      <c r="D2292" t="s">
        <v>777</v>
      </c>
    </row>
    <row r="2293" spans="1:4" ht="15.75">
      <c r="A2293" s="6" t="s">
        <v>5847</v>
      </c>
      <c r="B2293" t="s">
        <v>9</v>
      </c>
      <c r="C2293" s="6" t="s">
        <v>5848</v>
      </c>
      <c r="D2293" t="s">
        <v>5849</v>
      </c>
    </row>
    <row r="2294" spans="1:4" ht="15.75">
      <c r="A2294" s="6" t="s">
        <v>5850</v>
      </c>
      <c r="B2294" t="s">
        <v>9</v>
      </c>
      <c r="C2294" s="6" t="s">
        <v>258</v>
      </c>
      <c r="D2294" t="s">
        <v>152</v>
      </c>
    </row>
    <row r="2295" spans="1:4" ht="15.75">
      <c r="A2295" s="6" t="s">
        <v>5851</v>
      </c>
      <c r="B2295" t="s">
        <v>5</v>
      </c>
      <c r="C2295" s="6" t="s">
        <v>5852</v>
      </c>
      <c r="D2295" t="s">
        <v>274</v>
      </c>
    </row>
    <row r="2296" spans="1:4" ht="15.75">
      <c r="A2296" s="6" t="s">
        <v>5853</v>
      </c>
      <c r="B2296" t="s">
        <v>9</v>
      </c>
      <c r="C2296" s="6" t="s">
        <v>5854</v>
      </c>
      <c r="D2296" t="s">
        <v>1992</v>
      </c>
    </row>
    <row r="2297" spans="1:4" ht="15.75">
      <c r="A2297" s="6" t="s">
        <v>5855</v>
      </c>
      <c r="B2297" t="s">
        <v>9</v>
      </c>
      <c r="C2297" s="6" t="s">
        <v>5856</v>
      </c>
      <c r="D2297" t="s">
        <v>5857</v>
      </c>
    </row>
    <row r="2298" spans="1:4" ht="15.75">
      <c r="A2298" s="6" t="s">
        <v>5858</v>
      </c>
      <c r="B2298" t="s">
        <v>9</v>
      </c>
      <c r="C2298" s="6" t="s">
        <v>5859</v>
      </c>
      <c r="D2298" t="s">
        <v>5860</v>
      </c>
    </row>
    <row r="2299" spans="1:4" ht="15.75">
      <c r="A2299" s="6" t="s">
        <v>5861</v>
      </c>
      <c r="B2299" t="s">
        <v>5</v>
      </c>
      <c r="C2299" s="6" t="s">
        <v>5862</v>
      </c>
      <c r="D2299" t="s">
        <v>5863</v>
      </c>
    </row>
    <row r="2300" spans="1:4" ht="15.75">
      <c r="A2300" s="6" t="s">
        <v>5864</v>
      </c>
      <c r="B2300" t="s">
        <v>9</v>
      </c>
      <c r="C2300" s="6" t="s">
        <v>5865</v>
      </c>
      <c r="D2300" t="s">
        <v>5866</v>
      </c>
    </row>
    <row r="2301" spans="1:4" ht="15.75">
      <c r="A2301" s="6" t="s">
        <v>5867</v>
      </c>
      <c r="B2301" t="s">
        <v>9</v>
      </c>
      <c r="C2301" s="6" t="s">
        <v>5868</v>
      </c>
      <c r="D2301" t="s">
        <v>247</v>
      </c>
    </row>
    <row r="2302" spans="1:4" ht="15.75">
      <c r="A2302" s="6" t="s">
        <v>5869</v>
      </c>
      <c r="B2302" t="s">
        <v>9</v>
      </c>
      <c r="C2302" s="6" t="s">
        <v>5870</v>
      </c>
      <c r="D2302" t="s">
        <v>5871</v>
      </c>
    </row>
    <row r="2303" spans="1:4" ht="15.75">
      <c r="A2303" s="6" t="s">
        <v>5872</v>
      </c>
      <c r="B2303" t="s">
        <v>9</v>
      </c>
      <c r="C2303" s="6" t="s">
        <v>799</v>
      </c>
      <c r="D2303" t="s">
        <v>41</v>
      </c>
    </row>
    <row r="2304" spans="1:4" ht="15.75">
      <c r="A2304" s="6" t="s">
        <v>5873</v>
      </c>
      <c r="B2304" t="s">
        <v>5</v>
      </c>
      <c r="C2304" s="6" t="s">
        <v>5874</v>
      </c>
      <c r="D2304" t="s">
        <v>5875</v>
      </c>
    </row>
    <row r="2305" spans="1:4" ht="15.75">
      <c r="A2305" s="6" t="s">
        <v>5876</v>
      </c>
      <c r="B2305" t="s">
        <v>9</v>
      </c>
      <c r="C2305" s="6" t="s">
        <v>5877</v>
      </c>
      <c r="D2305" t="s">
        <v>1315</v>
      </c>
    </row>
    <row r="2306" spans="1:4" ht="15.75">
      <c r="A2306" s="6" t="s">
        <v>5878</v>
      </c>
      <c r="B2306" t="s">
        <v>9</v>
      </c>
      <c r="C2306" s="6" t="s">
        <v>5879</v>
      </c>
      <c r="D2306" t="s">
        <v>428</v>
      </c>
    </row>
    <row r="2307" spans="1:4" ht="15.75">
      <c r="A2307" s="6" t="s">
        <v>5880</v>
      </c>
      <c r="B2307" t="s">
        <v>9</v>
      </c>
      <c r="C2307" s="6" t="s">
        <v>5881</v>
      </c>
      <c r="D2307" t="s">
        <v>3010</v>
      </c>
    </row>
    <row r="2308" spans="1:4" ht="15.75">
      <c r="A2308" s="6" t="s">
        <v>5882</v>
      </c>
      <c r="B2308" t="s">
        <v>5</v>
      </c>
      <c r="C2308" s="6" t="s">
        <v>5883</v>
      </c>
      <c r="D2308" t="s">
        <v>827</v>
      </c>
    </row>
    <row r="2309" spans="1:4" ht="15.75">
      <c r="A2309" s="6" t="s">
        <v>5884</v>
      </c>
      <c r="B2309" t="s">
        <v>5</v>
      </c>
      <c r="C2309" s="6" t="s">
        <v>5885</v>
      </c>
      <c r="D2309" t="s">
        <v>4525</v>
      </c>
    </row>
    <row r="2310" spans="1:4" ht="15.75">
      <c r="A2310" s="6" t="s">
        <v>5886</v>
      </c>
      <c r="B2310" t="s">
        <v>5</v>
      </c>
      <c r="C2310" s="6" t="s">
        <v>4765</v>
      </c>
      <c r="D2310" t="s">
        <v>4469</v>
      </c>
    </row>
    <row r="2311" spans="1:4" ht="15.75">
      <c r="A2311" s="6" t="s">
        <v>5887</v>
      </c>
      <c r="B2311" t="s">
        <v>9</v>
      </c>
      <c r="C2311" s="6" t="s">
        <v>397</v>
      </c>
      <c r="D2311" t="s">
        <v>462</v>
      </c>
    </row>
    <row r="2312" spans="1:4" ht="15.75">
      <c r="A2312" s="6" t="s">
        <v>5888</v>
      </c>
      <c r="B2312" t="s">
        <v>1369</v>
      </c>
      <c r="C2312" s="6" t="s">
        <v>5889</v>
      </c>
      <c r="D2312" t="s">
        <v>1828</v>
      </c>
    </row>
    <row r="2313" spans="1:4" ht="15.75">
      <c r="A2313" s="6" t="s">
        <v>5890</v>
      </c>
      <c r="B2313" t="s">
        <v>5</v>
      </c>
      <c r="C2313" s="6" t="s">
        <v>5891</v>
      </c>
      <c r="D2313" t="s">
        <v>175</v>
      </c>
    </row>
    <row r="2314" spans="1:4" ht="15.75">
      <c r="A2314" s="6" t="s">
        <v>5892</v>
      </c>
      <c r="B2314" t="s">
        <v>9</v>
      </c>
      <c r="C2314" s="6" t="s">
        <v>5893</v>
      </c>
      <c r="D2314" t="s">
        <v>124</v>
      </c>
    </row>
    <row r="2315" spans="1:4" ht="15.75">
      <c r="A2315" s="6" t="s">
        <v>5894</v>
      </c>
      <c r="B2315" t="s">
        <v>5</v>
      </c>
      <c r="C2315" s="6" t="s">
        <v>5895</v>
      </c>
      <c r="D2315" t="s">
        <v>1144</v>
      </c>
    </row>
    <row r="2316" spans="1:4" ht="15.75">
      <c r="A2316" s="6" t="s">
        <v>5896</v>
      </c>
      <c r="B2316" t="s">
        <v>5</v>
      </c>
      <c r="C2316" s="6" t="s">
        <v>2378</v>
      </c>
      <c r="D2316" t="s">
        <v>5897</v>
      </c>
    </row>
    <row r="2317" spans="1:4" ht="15.75">
      <c r="A2317" s="6" t="s">
        <v>5898</v>
      </c>
      <c r="B2317" t="s">
        <v>9</v>
      </c>
      <c r="C2317" s="6" t="s">
        <v>851</v>
      </c>
      <c r="D2317" t="s">
        <v>5899</v>
      </c>
    </row>
    <row r="2318" spans="1:4" ht="15.75">
      <c r="A2318" s="6" t="s">
        <v>5900</v>
      </c>
      <c r="B2318" t="s">
        <v>9</v>
      </c>
      <c r="C2318" s="6" t="s">
        <v>5901</v>
      </c>
      <c r="D2318" t="s">
        <v>2186</v>
      </c>
    </row>
    <row r="2319" spans="1:4" ht="15.75">
      <c r="A2319" s="6" t="s">
        <v>5902</v>
      </c>
      <c r="B2319" t="s">
        <v>5</v>
      </c>
      <c r="C2319" s="6" t="s">
        <v>4560</v>
      </c>
      <c r="D2319" t="s">
        <v>5903</v>
      </c>
    </row>
    <row r="2320" spans="1:4" ht="15.75">
      <c r="A2320" s="6" t="s">
        <v>5904</v>
      </c>
      <c r="B2320" t="s">
        <v>9</v>
      </c>
      <c r="C2320" s="6" t="s">
        <v>5905</v>
      </c>
      <c r="D2320" t="s">
        <v>5906</v>
      </c>
    </row>
    <row r="2321" spans="1:5" ht="15.75">
      <c r="A2321" s="6" t="s">
        <v>5907</v>
      </c>
      <c r="B2321" t="s">
        <v>5</v>
      </c>
      <c r="C2321" s="6" t="s">
        <v>5908</v>
      </c>
      <c r="D2321" t="s">
        <v>5909</v>
      </c>
    </row>
    <row r="2322" spans="1:5" ht="15.75">
      <c r="A2322" s="6" t="s">
        <v>5910</v>
      </c>
      <c r="B2322" t="s">
        <v>9</v>
      </c>
      <c r="C2322" s="6" t="s">
        <v>5911</v>
      </c>
      <c r="D2322" t="s">
        <v>287</v>
      </c>
    </row>
    <row r="2323" spans="1:5" ht="15.75">
      <c r="A2323" s="6" t="s">
        <v>5912</v>
      </c>
      <c r="B2323" t="s">
        <v>5</v>
      </c>
      <c r="C2323" s="6" t="s">
        <v>5913</v>
      </c>
      <c r="D2323" t="s">
        <v>5914</v>
      </c>
    </row>
    <row r="2324" spans="1:5" ht="15.75">
      <c r="A2324" s="6" t="s">
        <v>5915</v>
      </c>
      <c r="B2324" t="s">
        <v>9</v>
      </c>
      <c r="C2324" s="6" t="s">
        <v>5916</v>
      </c>
      <c r="D2324" t="s">
        <v>462</v>
      </c>
    </row>
    <row r="2325" spans="1:5" ht="15.75">
      <c r="A2325" s="6" t="s">
        <v>5917</v>
      </c>
      <c r="B2325" t="s">
        <v>5</v>
      </c>
      <c r="C2325" s="6" t="s">
        <v>5918</v>
      </c>
      <c r="D2325" t="s">
        <v>5919</v>
      </c>
    </row>
    <row r="2326" spans="1:5" ht="15.75">
      <c r="A2326" s="6" t="s">
        <v>5920</v>
      </c>
      <c r="B2326" t="s">
        <v>9</v>
      </c>
      <c r="C2326" s="6" t="s">
        <v>2083</v>
      </c>
      <c r="D2326" t="s">
        <v>5921</v>
      </c>
    </row>
    <row r="2327" spans="1:5" ht="15.75">
      <c r="A2327" s="6" t="s">
        <v>5922</v>
      </c>
      <c r="B2327" t="s">
        <v>9</v>
      </c>
      <c r="C2327" s="6" t="s">
        <v>5923</v>
      </c>
      <c r="D2327" t="s">
        <v>5924</v>
      </c>
    </row>
    <row r="2328" spans="1:5" ht="15.75">
      <c r="A2328" s="6" t="s">
        <v>5925</v>
      </c>
      <c r="B2328" t="s">
        <v>5</v>
      </c>
      <c r="C2328" s="6" t="s">
        <v>997</v>
      </c>
      <c r="D2328" t="s">
        <v>2938</v>
      </c>
    </row>
    <row r="2329" spans="1:5" ht="15.75">
      <c r="A2329" s="6" t="s">
        <v>5926</v>
      </c>
      <c r="B2329" t="s">
        <v>5</v>
      </c>
      <c r="C2329" s="6" t="s">
        <v>5927</v>
      </c>
      <c r="D2329" t="s">
        <v>74</v>
      </c>
    </row>
    <row r="2330" spans="1:5" ht="15.75">
      <c r="A2330" s="6" t="s">
        <v>5928</v>
      </c>
      <c r="B2330" t="s">
        <v>5</v>
      </c>
      <c r="C2330" s="6" t="s">
        <v>5929</v>
      </c>
      <c r="D2330" t="s">
        <v>5930</v>
      </c>
    </row>
    <row r="2331" spans="1:5" ht="15.75">
      <c r="A2331" s="6" t="s">
        <v>5931</v>
      </c>
      <c r="B2331" t="s">
        <v>5</v>
      </c>
      <c r="C2331" s="6" t="s">
        <v>5932</v>
      </c>
      <c r="D2331" t="s">
        <v>5933</v>
      </c>
    </row>
    <row r="2332" spans="1:5" ht="15.75">
      <c r="A2332" s="6" t="s">
        <v>5934</v>
      </c>
      <c r="B2332" t="s">
        <v>9</v>
      </c>
      <c r="C2332" s="6" t="s">
        <v>5935</v>
      </c>
      <c r="D2332" t="s">
        <v>1180</v>
      </c>
    </row>
    <row r="2333" spans="1:5" ht="15.75">
      <c r="A2333" s="6" t="s">
        <v>5936</v>
      </c>
      <c r="B2333" t="s">
        <v>9</v>
      </c>
      <c r="C2333" s="6" t="s">
        <v>5937</v>
      </c>
      <c r="D2333" t="s">
        <v>5938</v>
      </c>
      <c r="E2333" t="s">
        <v>217</v>
      </c>
    </row>
    <row r="2334" spans="1:5" ht="15.75">
      <c r="A2334" s="6" t="s">
        <v>5939</v>
      </c>
      <c r="B2334" t="s">
        <v>5</v>
      </c>
      <c r="C2334" s="6" t="s">
        <v>5940</v>
      </c>
      <c r="D2334" t="s">
        <v>4501</v>
      </c>
    </row>
    <row r="2335" spans="1:5" ht="15.75">
      <c r="A2335" s="6" t="s">
        <v>5941</v>
      </c>
      <c r="B2335" t="s">
        <v>9</v>
      </c>
      <c r="C2335" s="6" t="s">
        <v>5942</v>
      </c>
      <c r="D2335" t="s">
        <v>5943</v>
      </c>
    </row>
    <row r="2336" spans="1:5" ht="15.75">
      <c r="A2336" s="6" t="s">
        <v>5944</v>
      </c>
      <c r="B2336" t="s">
        <v>9</v>
      </c>
      <c r="C2336" s="6" t="s">
        <v>5945</v>
      </c>
      <c r="D2336" t="s">
        <v>5946</v>
      </c>
    </row>
  </sheetData>
  <autoFilter ref="A1:E2336">
    <extLst/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2336"/>
  <sheetViews>
    <sheetView workbookViewId="0">
      <selection activeCell="F1" sqref="F1"/>
    </sheetView>
  </sheetViews>
  <sheetFormatPr defaultColWidth="9" defaultRowHeight="15"/>
  <cols>
    <col min="1" max="1" width="11.85546875" customWidth="1"/>
    <col min="4" max="4" width="11.7109375" customWidth="1"/>
    <col min="5" max="5" width="15.140625" customWidth="1"/>
    <col min="6" max="6" width="13.7109375" customWidth="1"/>
    <col min="7" max="7" width="24.28515625" customWidth="1"/>
    <col min="10" max="10" width="29.42578125" customWidth="1"/>
    <col min="11" max="11" width="15.5703125" customWidth="1"/>
    <col min="12" max="12" width="16.5703125" customWidth="1"/>
  </cols>
  <sheetData>
    <row r="1" spans="1:12" ht="18.95" customHeight="1">
      <c r="A1" s="18" t="s">
        <v>0</v>
      </c>
      <c r="B1" s="18" t="s">
        <v>5947</v>
      </c>
      <c r="C1" s="18" t="s">
        <v>5948</v>
      </c>
      <c r="D1" s="18" t="s">
        <v>5949</v>
      </c>
      <c r="E1" s="18" t="s">
        <v>5950</v>
      </c>
      <c r="F1" s="18" t="s">
        <v>5951</v>
      </c>
      <c r="G1" s="18" t="s">
        <v>5952</v>
      </c>
      <c r="H1" s="18" t="s">
        <v>5953</v>
      </c>
      <c r="I1" s="19"/>
      <c r="J1" s="20" t="s">
        <v>5954</v>
      </c>
      <c r="K1" s="21" t="s">
        <v>5955</v>
      </c>
      <c r="L1" s="21" t="s">
        <v>5956</v>
      </c>
    </row>
    <row r="2" spans="1:12">
      <c r="A2" t="s">
        <v>4</v>
      </c>
      <c r="B2">
        <v>47.41</v>
      </c>
      <c r="C2">
        <v>7.47</v>
      </c>
      <c r="D2" t="s">
        <v>5957</v>
      </c>
      <c r="E2" t="s">
        <v>5957</v>
      </c>
      <c r="F2" t="s">
        <v>5957</v>
      </c>
      <c r="G2" t="s">
        <v>5958</v>
      </c>
      <c r="H2" t="s">
        <v>5959</v>
      </c>
      <c r="J2">
        <v>0</v>
      </c>
      <c r="K2" t="str">
        <f>IF(B2&lt;18.5,"Under weight",IF(B2&lt;24.9,"Normal weight",IF(B2&lt;29.9,"Over weight","obesity")))</f>
        <v>obesity</v>
      </c>
      <c r="L2" t="str">
        <f>IF(C2&lt;5.7,"Normal",IF(C2&lt;6.4,"Prediabetes","Diabetes"))</f>
        <v>Diabetes</v>
      </c>
    </row>
    <row r="3" spans="1:12">
      <c r="A3" t="s">
        <v>8</v>
      </c>
      <c r="B3">
        <v>30.36</v>
      </c>
      <c r="C3">
        <v>5.77</v>
      </c>
      <c r="D3" t="s">
        <v>5957</v>
      </c>
      <c r="E3" t="s">
        <v>5957</v>
      </c>
      <c r="F3" t="s">
        <v>5957</v>
      </c>
      <c r="G3" t="s">
        <v>5958</v>
      </c>
      <c r="H3" t="s">
        <v>5959</v>
      </c>
      <c r="J3">
        <v>0</v>
      </c>
      <c r="K3" t="str">
        <f t="shared" ref="K3:K66" si="0">IF(B3&lt;18.5,"Under weight",IF(B3&lt;24.9,"Normal weight",IF(B3&lt;29.9,"Over weight","obesity")))</f>
        <v>obesity</v>
      </c>
      <c r="L3" t="str">
        <f t="shared" ref="L3:L66" si="1">IF(C3&lt;5.7,"Normal",IF(C3&lt;6.4,"Prediabetes","Diabetes"))</f>
        <v>Prediabetes</v>
      </c>
    </row>
    <row r="4" spans="1:12">
      <c r="A4" t="s">
        <v>12</v>
      </c>
      <c r="B4">
        <v>34.484999999999999</v>
      </c>
      <c r="C4">
        <v>11.87</v>
      </c>
      <c r="D4" t="s">
        <v>5959</v>
      </c>
      <c r="E4" t="s">
        <v>5957</v>
      </c>
      <c r="F4" t="s">
        <v>5957</v>
      </c>
      <c r="G4">
        <v>2</v>
      </c>
      <c r="H4" t="s">
        <v>5959</v>
      </c>
      <c r="J4">
        <v>2</v>
      </c>
      <c r="K4" t="str">
        <f t="shared" si="0"/>
        <v>obesity</v>
      </c>
      <c r="L4" t="str">
        <f t="shared" si="1"/>
        <v>Diabetes</v>
      </c>
    </row>
    <row r="5" spans="1:12">
      <c r="A5" t="s">
        <v>15</v>
      </c>
      <c r="B5">
        <v>38.094999999999999</v>
      </c>
      <c r="C5">
        <v>6.05</v>
      </c>
      <c r="D5" t="s">
        <v>5957</v>
      </c>
      <c r="E5" t="s">
        <v>5957</v>
      </c>
      <c r="F5" t="s">
        <v>5957</v>
      </c>
      <c r="G5" t="s">
        <v>5958</v>
      </c>
      <c r="H5" t="s">
        <v>5959</v>
      </c>
      <c r="J5">
        <v>0</v>
      </c>
      <c r="K5" t="str">
        <f t="shared" si="0"/>
        <v>obesity</v>
      </c>
      <c r="L5" t="str">
        <f t="shared" si="1"/>
        <v>Prediabetes</v>
      </c>
    </row>
    <row r="6" spans="1:12">
      <c r="A6" t="s">
        <v>18</v>
      </c>
      <c r="B6">
        <v>35.53</v>
      </c>
      <c r="C6">
        <v>5.45</v>
      </c>
      <c r="D6" t="s">
        <v>5957</v>
      </c>
      <c r="E6" t="s">
        <v>5957</v>
      </c>
      <c r="F6" t="s">
        <v>5957</v>
      </c>
      <c r="G6" t="s">
        <v>5958</v>
      </c>
      <c r="H6" t="s">
        <v>5959</v>
      </c>
      <c r="J6">
        <v>0</v>
      </c>
      <c r="K6" t="str">
        <f t="shared" si="0"/>
        <v>obesity</v>
      </c>
      <c r="L6" t="str">
        <f t="shared" si="1"/>
        <v>Normal</v>
      </c>
    </row>
    <row r="7" spans="1:12">
      <c r="A7" t="s">
        <v>21</v>
      </c>
      <c r="B7">
        <v>32.799999999999997</v>
      </c>
      <c r="C7">
        <v>6.59</v>
      </c>
      <c r="D7" t="s">
        <v>5957</v>
      </c>
      <c r="E7" t="s">
        <v>5957</v>
      </c>
      <c r="F7" t="s">
        <v>5957</v>
      </c>
      <c r="G7" t="s">
        <v>5958</v>
      </c>
      <c r="H7" t="s">
        <v>5959</v>
      </c>
      <c r="J7">
        <v>0</v>
      </c>
      <c r="K7" t="str">
        <f t="shared" si="0"/>
        <v>obesity</v>
      </c>
      <c r="L7" t="str">
        <f t="shared" si="1"/>
        <v>Diabetes</v>
      </c>
    </row>
    <row r="8" spans="1:12">
      <c r="A8" t="s">
        <v>24</v>
      </c>
      <c r="B8">
        <v>36.4</v>
      </c>
      <c r="C8">
        <v>6.07</v>
      </c>
      <c r="D8" t="s">
        <v>5957</v>
      </c>
      <c r="E8" t="s">
        <v>5957</v>
      </c>
      <c r="F8" t="s">
        <v>5957</v>
      </c>
      <c r="G8" t="s">
        <v>5958</v>
      </c>
      <c r="H8" t="s">
        <v>5959</v>
      </c>
      <c r="J8">
        <v>0</v>
      </c>
      <c r="K8" t="str">
        <f t="shared" si="0"/>
        <v>obesity</v>
      </c>
      <c r="L8" t="str">
        <f t="shared" si="1"/>
        <v>Prediabetes</v>
      </c>
    </row>
    <row r="9" spans="1:12">
      <c r="A9" t="s">
        <v>27</v>
      </c>
      <c r="B9">
        <v>36.96</v>
      </c>
      <c r="C9">
        <v>7.93</v>
      </c>
      <c r="D9" t="s">
        <v>5957</v>
      </c>
      <c r="E9" t="s">
        <v>5957</v>
      </c>
      <c r="F9" t="s">
        <v>5957</v>
      </c>
      <c r="G9">
        <v>3</v>
      </c>
      <c r="H9" t="s">
        <v>5959</v>
      </c>
      <c r="J9">
        <v>3</v>
      </c>
      <c r="K9" t="str">
        <f t="shared" si="0"/>
        <v>obesity</v>
      </c>
      <c r="L9" t="str">
        <f t="shared" si="1"/>
        <v>Diabetes</v>
      </c>
    </row>
    <row r="10" spans="1:12">
      <c r="A10" t="s">
        <v>30</v>
      </c>
      <c r="B10">
        <v>41.14</v>
      </c>
      <c r="C10">
        <v>9.58</v>
      </c>
      <c r="D10" t="s">
        <v>5959</v>
      </c>
      <c r="E10" t="s">
        <v>5957</v>
      </c>
      <c r="F10" t="s">
        <v>5959</v>
      </c>
      <c r="G10">
        <v>1</v>
      </c>
      <c r="H10" t="s">
        <v>5959</v>
      </c>
      <c r="J10">
        <v>1</v>
      </c>
      <c r="K10" t="str">
        <f t="shared" si="0"/>
        <v>obesity</v>
      </c>
      <c r="L10" t="str">
        <f t="shared" si="1"/>
        <v>Diabetes</v>
      </c>
    </row>
    <row r="11" spans="1:12">
      <c r="A11" t="s">
        <v>33</v>
      </c>
      <c r="B11">
        <v>38.06</v>
      </c>
      <c r="C11">
        <v>10.79</v>
      </c>
      <c r="D11" t="s">
        <v>5957</v>
      </c>
      <c r="E11" t="s">
        <v>5957</v>
      </c>
      <c r="F11" t="s">
        <v>5957</v>
      </c>
      <c r="G11" t="s">
        <v>5958</v>
      </c>
      <c r="H11" t="s">
        <v>5959</v>
      </c>
      <c r="J11">
        <v>0</v>
      </c>
      <c r="K11" t="str">
        <f t="shared" si="0"/>
        <v>obesity</v>
      </c>
      <c r="L11" t="str">
        <f t="shared" si="1"/>
        <v>Diabetes</v>
      </c>
    </row>
    <row r="12" spans="1:12">
      <c r="A12" t="s">
        <v>36</v>
      </c>
      <c r="B12">
        <v>37.700000000000003</v>
      </c>
      <c r="C12">
        <v>5.96</v>
      </c>
      <c r="D12" t="s">
        <v>5959</v>
      </c>
      <c r="E12" t="s">
        <v>5957</v>
      </c>
      <c r="F12" t="s">
        <v>5957</v>
      </c>
      <c r="G12">
        <v>2</v>
      </c>
      <c r="H12" t="s">
        <v>5959</v>
      </c>
      <c r="J12">
        <v>2</v>
      </c>
      <c r="K12" t="str">
        <f t="shared" si="0"/>
        <v>obesity</v>
      </c>
      <c r="L12" t="str">
        <f t="shared" si="1"/>
        <v>Prediabetes</v>
      </c>
    </row>
    <row r="13" spans="1:12">
      <c r="A13" t="s">
        <v>39</v>
      </c>
      <c r="B13">
        <v>42.13</v>
      </c>
      <c r="C13">
        <v>11.9</v>
      </c>
      <c r="D13" t="s">
        <v>5957</v>
      </c>
      <c r="E13" t="s">
        <v>5957</v>
      </c>
      <c r="F13" t="s">
        <v>5957</v>
      </c>
      <c r="G13" t="s">
        <v>5958</v>
      </c>
      <c r="H13" t="s">
        <v>5959</v>
      </c>
      <c r="J13">
        <v>0</v>
      </c>
      <c r="K13" t="str">
        <f t="shared" si="0"/>
        <v>obesity</v>
      </c>
      <c r="L13" t="str">
        <f t="shared" si="1"/>
        <v>Diabetes</v>
      </c>
    </row>
    <row r="14" spans="1:12">
      <c r="A14" t="s">
        <v>42</v>
      </c>
      <c r="B14">
        <v>40.92</v>
      </c>
      <c r="C14">
        <v>8.41</v>
      </c>
      <c r="D14" t="s">
        <v>5957</v>
      </c>
      <c r="E14" t="s">
        <v>5957</v>
      </c>
      <c r="F14" t="s">
        <v>5957</v>
      </c>
      <c r="G14" t="s">
        <v>5958</v>
      </c>
      <c r="H14" t="s">
        <v>5959</v>
      </c>
      <c r="J14">
        <v>0</v>
      </c>
      <c r="K14" t="str">
        <f t="shared" si="0"/>
        <v>obesity</v>
      </c>
      <c r="L14" t="str">
        <f t="shared" si="1"/>
        <v>Diabetes</v>
      </c>
    </row>
    <row r="15" spans="1:12">
      <c r="A15" t="s">
        <v>45</v>
      </c>
      <c r="B15">
        <v>40.564999999999998</v>
      </c>
      <c r="C15">
        <v>7.02</v>
      </c>
      <c r="D15" t="s">
        <v>5957</v>
      </c>
      <c r="E15" t="s">
        <v>5957</v>
      </c>
      <c r="F15" t="s">
        <v>5957</v>
      </c>
      <c r="G15" t="s">
        <v>5958</v>
      </c>
      <c r="H15" t="s">
        <v>5959</v>
      </c>
      <c r="J15">
        <v>0</v>
      </c>
      <c r="K15" t="str">
        <f t="shared" si="0"/>
        <v>obesity</v>
      </c>
      <c r="L15" t="str">
        <f t="shared" si="1"/>
        <v>Diabetes</v>
      </c>
    </row>
    <row r="16" spans="1:12">
      <c r="A16" t="s">
        <v>48</v>
      </c>
      <c r="B16">
        <v>36.384999999999998</v>
      </c>
      <c r="C16">
        <v>7.59</v>
      </c>
      <c r="D16" t="s">
        <v>5959</v>
      </c>
      <c r="E16" t="s">
        <v>5957</v>
      </c>
      <c r="F16" t="s">
        <v>5957</v>
      </c>
      <c r="G16">
        <v>2</v>
      </c>
      <c r="H16" t="s">
        <v>5959</v>
      </c>
      <c r="J16">
        <v>2</v>
      </c>
      <c r="K16" t="str">
        <f t="shared" si="0"/>
        <v>obesity</v>
      </c>
      <c r="L16" t="str">
        <f t="shared" si="1"/>
        <v>Diabetes</v>
      </c>
    </row>
    <row r="17" spans="1:12">
      <c r="A17" t="s">
        <v>51</v>
      </c>
      <c r="B17">
        <v>39.9</v>
      </c>
      <c r="C17">
        <v>11.32</v>
      </c>
      <c r="D17" t="s">
        <v>5957</v>
      </c>
      <c r="E17" t="s">
        <v>5957</v>
      </c>
      <c r="F17" t="s">
        <v>5957</v>
      </c>
      <c r="G17" t="s">
        <v>5958</v>
      </c>
      <c r="H17" t="s">
        <v>5959</v>
      </c>
      <c r="J17">
        <v>0</v>
      </c>
      <c r="K17" t="str">
        <f t="shared" si="0"/>
        <v>obesity</v>
      </c>
      <c r="L17" t="str">
        <f t="shared" si="1"/>
        <v>Diabetes</v>
      </c>
    </row>
    <row r="18" spans="1:12">
      <c r="A18" t="s">
        <v>54</v>
      </c>
      <c r="B18">
        <v>33.799999999999997</v>
      </c>
      <c r="C18">
        <v>7.67</v>
      </c>
      <c r="D18" t="s">
        <v>5957</v>
      </c>
      <c r="E18" t="s">
        <v>5957</v>
      </c>
      <c r="F18" t="s">
        <v>5957</v>
      </c>
      <c r="G18">
        <v>3</v>
      </c>
      <c r="H18" t="s">
        <v>5959</v>
      </c>
      <c r="J18">
        <v>3</v>
      </c>
      <c r="K18" t="str">
        <f t="shared" si="0"/>
        <v>obesity</v>
      </c>
      <c r="L18" t="str">
        <f t="shared" si="1"/>
        <v>Diabetes</v>
      </c>
    </row>
    <row r="19" spans="1:12">
      <c r="A19" t="s">
        <v>57</v>
      </c>
      <c r="B19">
        <v>36.765000000000001</v>
      </c>
      <c r="C19">
        <v>7.29</v>
      </c>
      <c r="D19" t="s">
        <v>5959</v>
      </c>
      <c r="E19" t="s">
        <v>5957</v>
      </c>
      <c r="F19" t="s">
        <v>5959</v>
      </c>
      <c r="G19">
        <v>1</v>
      </c>
      <c r="H19" t="s">
        <v>5959</v>
      </c>
      <c r="J19">
        <v>1</v>
      </c>
      <c r="K19" t="str">
        <f t="shared" si="0"/>
        <v>obesity</v>
      </c>
      <c r="L19" t="str">
        <f t="shared" si="1"/>
        <v>Diabetes</v>
      </c>
    </row>
    <row r="20" spans="1:12">
      <c r="A20" t="s">
        <v>60</v>
      </c>
      <c r="B20">
        <v>36.954999999999998</v>
      </c>
      <c r="C20">
        <v>4.72</v>
      </c>
      <c r="D20" t="s">
        <v>5959</v>
      </c>
      <c r="E20" t="s">
        <v>5957</v>
      </c>
      <c r="F20" t="s">
        <v>5957</v>
      </c>
      <c r="G20">
        <v>1</v>
      </c>
      <c r="H20" t="s">
        <v>5959</v>
      </c>
      <c r="J20">
        <v>1</v>
      </c>
      <c r="K20" t="str">
        <f t="shared" si="0"/>
        <v>obesity</v>
      </c>
      <c r="L20" t="str">
        <f t="shared" si="1"/>
        <v>Normal</v>
      </c>
    </row>
    <row r="21" spans="1:12">
      <c r="A21" t="s">
        <v>63</v>
      </c>
      <c r="B21">
        <v>42.9</v>
      </c>
      <c r="C21">
        <v>11.41</v>
      </c>
      <c r="D21" t="s">
        <v>5957</v>
      </c>
      <c r="E21" t="s">
        <v>5957</v>
      </c>
      <c r="F21" t="s">
        <v>5957</v>
      </c>
      <c r="G21" t="s">
        <v>5958</v>
      </c>
      <c r="H21" t="s">
        <v>5959</v>
      </c>
      <c r="J21">
        <v>0</v>
      </c>
      <c r="K21" t="str">
        <f t="shared" si="0"/>
        <v>obesity</v>
      </c>
      <c r="L21" t="str">
        <f t="shared" si="1"/>
        <v>Diabetes</v>
      </c>
    </row>
    <row r="22" spans="1:12">
      <c r="A22" t="s">
        <v>66</v>
      </c>
      <c r="B22">
        <v>36.299999999999997</v>
      </c>
      <c r="C22">
        <v>11.5</v>
      </c>
      <c r="D22" t="s">
        <v>5959</v>
      </c>
      <c r="E22" t="s">
        <v>5957</v>
      </c>
      <c r="F22" t="s">
        <v>5957</v>
      </c>
      <c r="G22">
        <v>2</v>
      </c>
      <c r="H22" t="s">
        <v>5959</v>
      </c>
      <c r="J22">
        <v>2</v>
      </c>
      <c r="K22" t="str">
        <f t="shared" si="0"/>
        <v>obesity</v>
      </c>
      <c r="L22" t="str">
        <f t="shared" si="1"/>
        <v>Diabetes</v>
      </c>
    </row>
    <row r="23" spans="1:12">
      <c r="A23" t="s">
        <v>69</v>
      </c>
      <c r="B23">
        <v>32.200000000000003</v>
      </c>
      <c r="C23">
        <v>6.22</v>
      </c>
      <c r="D23" t="s">
        <v>5959</v>
      </c>
      <c r="E23" t="s">
        <v>5957</v>
      </c>
      <c r="F23" t="s">
        <v>5957</v>
      </c>
      <c r="G23">
        <v>2</v>
      </c>
      <c r="H23" t="s">
        <v>5959</v>
      </c>
      <c r="J23">
        <v>2</v>
      </c>
      <c r="K23" t="str">
        <f t="shared" si="0"/>
        <v>obesity</v>
      </c>
      <c r="L23" t="str">
        <f t="shared" si="1"/>
        <v>Prediabetes</v>
      </c>
    </row>
    <row r="24" spans="1:12">
      <c r="A24" t="s">
        <v>72</v>
      </c>
      <c r="B24">
        <v>31.3</v>
      </c>
      <c r="C24">
        <v>11.38</v>
      </c>
      <c r="D24" t="s">
        <v>5957</v>
      </c>
      <c r="E24" t="s">
        <v>5957</v>
      </c>
      <c r="F24" t="s">
        <v>5957</v>
      </c>
      <c r="G24">
        <v>3</v>
      </c>
      <c r="H24" t="s">
        <v>5959</v>
      </c>
      <c r="J24">
        <v>3</v>
      </c>
      <c r="K24" t="str">
        <f t="shared" si="0"/>
        <v>obesity</v>
      </c>
      <c r="L24" t="str">
        <f t="shared" si="1"/>
        <v>Diabetes</v>
      </c>
    </row>
    <row r="25" spans="1:12">
      <c r="A25" t="s">
        <v>75</v>
      </c>
      <c r="B25">
        <v>41.8</v>
      </c>
      <c r="C25">
        <v>7.89</v>
      </c>
      <c r="D25" t="s">
        <v>5959</v>
      </c>
      <c r="E25" t="s">
        <v>5957</v>
      </c>
      <c r="F25" t="s">
        <v>5957</v>
      </c>
      <c r="G25">
        <v>2</v>
      </c>
      <c r="H25" t="s">
        <v>5959</v>
      </c>
      <c r="J25">
        <v>2</v>
      </c>
      <c r="K25" t="str">
        <f t="shared" si="0"/>
        <v>obesity</v>
      </c>
      <c r="L25" t="str">
        <f t="shared" si="1"/>
        <v>Diabetes</v>
      </c>
    </row>
    <row r="26" spans="1:12">
      <c r="A26" t="s">
        <v>78</v>
      </c>
      <c r="B26">
        <v>35.090000000000003</v>
      </c>
      <c r="C26">
        <v>4.38</v>
      </c>
      <c r="D26" t="s">
        <v>5959</v>
      </c>
      <c r="E26" t="s">
        <v>5957</v>
      </c>
      <c r="F26" t="s">
        <v>5957</v>
      </c>
      <c r="G26">
        <v>2</v>
      </c>
      <c r="H26" t="s">
        <v>5959</v>
      </c>
      <c r="J26">
        <v>2</v>
      </c>
      <c r="K26" t="str">
        <f t="shared" si="0"/>
        <v>obesity</v>
      </c>
      <c r="L26" t="str">
        <f t="shared" si="1"/>
        <v>Normal</v>
      </c>
    </row>
    <row r="27" spans="1:12">
      <c r="A27" t="s">
        <v>81</v>
      </c>
      <c r="B27">
        <v>33.880000000000003</v>
      </c>
      <c r="C27">
        <v>7.01</v>
      </c>
      <c r="D27" t="s">
        <v>5957</v>
      </c>
      <c r="E27" t="s">
        <v>5957</v>
      </c>
      <c r="F27" t="s">
        <v>5957</v>
      </c>
      <c r="G27">
        <v>3</v>
      </c>
      <c r="H27" t="s">
        <v>5959</v>
      </c>
      <c r="J27">
        <v>3</v>
      </c>
      <c r="K27" t="str">
        <f t="shared" si="0"/>
        <v>obesity</v>
      </c>
      <c r="L27" t="str">
        <f t="shared" si="1"/>
        <v>Diabetes</v>
      </c>
    </row>
    <row r="28" spans="1:12">
      <c r="A28" t="s">
        <v>84</v>
      </c>
      <c r="B28">
        <v>30.875</v>
      </c>
      <c r="C28">
        <v>11.88</v>
      </c>
      <c r="D28" t="s">
        <v>5957</v>
      </c>
      <c r="E28" t="s">
        <v>5957</v>
      </c>
      <c r="F28" t="s">
        <v>5957</v>
      </c>
      <c r="G28" t="s">
        <v>5958</v>
      </c>
      <c r="H28" t="s">
        <v>5959</v>
      </c>
      <c r="J28">
        <v>0</v>
      </c>
      <c r="K28" t="str">
        <f t="shared" si="0"/>
        <v>obesity</v>
      </c>
      <c r="L28" t="str">
        <f t="shared" si="1"/>
        <v>Diabetes</v>
      </c>
    </row>
    <row r="29" spans="1:12">
      <c r="A29" t="s">
        <v>87</v>
      </c>
      <c r="B29">
        <v>36.86</v>
      </c>
      <c r="C29">
        <v>5.19</v>
      </c>
      <c r="D29" t="s">
        <v>5959</v>
      </c>
      <c r="E29" t="s">
        <v>5957</v>
      </c>
      <c r="F29" t="s">
        <v>5959</v>
      </c>
      <c r="G29">
        <v>1</v>
      </c>
      <c r="H29" t="s">
        <v>5959</v>
      </c>
      <c r="J29">
        <v>1</v>
      </c>
      <c r="K29" t="str">
        <f t="shared" si="0"/>
        <v>obesity</v>
      </c>
      <c r="L29" t="str">
        <f t="shared" si="1"/>
        <v>Normal</v>
      </c>
    </row>
    <row r="30" spans="1:12">
      <c r="A30" t="s">
        <v>90</v>
      </c>
      <c r="B30">
        <v>35.86</v>
      </c>
      <c r="C30">
        <v>6.74</v>
      </c>
      <c r="D30" t="s">
        <v>5959</v>
      </c>
      <c r="E30" t="s">
        <v>5957</v>
      </c>
      <c r="F30" t="s">
        <v>5957</v>
      </c>
      <c r="G30">
        <v>2</v>
      </c>
      <c r="H30" t="s">
        <v>5959</v>
      </c>
      <c r="J30">
        <v>2</v>
      </c>
      <c r="K30" t="str">
        <f t="shared" si="0"/>
        <v>obesity</v>
      </c>
      <c r="L30" t="str">
        <f t="shared" si="1"/>
        <v>Diabetes</v>
      </c>
    </row>
    <row r="31" spans="1:12">
      <c r="A31" t="s">
        <v>92</v>
      </c>
      <c r="B31">
        <v>37.049999999999997</v>
      </c>
      <c r="C31">
        <v>8.44</v>
      </c>
      <c r="D31" t="s">
        <v>5957</v>
      </c>
      <c r="E31" t="s">
        <v>5957</v>
      </c>
      <c r="F31" t="s">
        <v>5957</v>
      </c>
      <c r="G31" t="s">
        <v>5958</v>
      </c>
      <c r="H31" t="s">
        <v>5959</v>
      </c>
      <c r="J31">
        <v>0</v>
      </c>
      <c r="K31" t="str">
        <f t="shared" si="0"/>
        <v>obesity</v>
      </c>
      <c r="L31" t="str">
        <f t="shared" si="1"/>
        <v>Diabetes</v>
      </c>
    </row>
    <row r="32" spans="1:12">
      <c r="A32" t="s">
        <v>95</v>
      </c>
      <c r="B32">
        <v>43.89</v>
      </c>
      <c r="C32">
        <v>8.7100000000000009</v>
      </c>
      <c r="D32" t="s">
        <v>5957</v>
      </c>
      <c r="E32" t="s">
        <v>5957</v>
      </c>
      <c r="F32" t="s">
        <v>5957</v>
      </c>
      <c r="G32" t="s">
        <v>5958</v>
      </c>
      <c r="H32" t="s">
        <v>5959</v>
      </c>
      <c r="J32">
        <v>0</v>
      </c>
      <c r="K32" t="str">
        <f t="shared" si="0"/>
        <v>obesity</v>
      </c>
      <c r="L32" t="str">
        <f t="shared" si="1"/>
        <v>Diabetes</v>
      </c>
    </row>
    <row r="33" spans="1:12">
      <c r="A33" t="s">
        <v>98</v>
      </c>
      <c r="B33">
        <v>42.35</v>
      </c>
      <c r="C33">
        <v>5.08</v>
      </c>
      <c r="D33" t="s">
        <v>5959</v>
      </c>
      <c r="E33" t="s">
        <v>5957</v>
      </c>
      <c r="F33" t="s">
        <v>5957</v>
      </c>
      <c r="G33" t="s">
        <v>5958</v>
      </c>
      <c r="H33" t="s">
        <v>5959</v>
      </c>
      <c r="J33">
        <v>0</v>
      </c>
      <c r="K33" t="str">
        <f t="shared" si="0"/>
        <v>obesity</v>
      </c>
      <c r="L33" t="str">
        <f t="shared" si="1"/>
        <v>Normal</v>
      </c>
    </row>
    <row r="34" spans="1:12">
      <c r="A34" t="s">
        <v>101</v>
      </c>
      <c r="B34">
        <v>31.35</v>
      </c>
      <c r="C34">
        <v>6.86</v>
      </c>
      <c r="D34" t="s">
        <v>5957</v>
      </c>
      <c r="E34" t="s">
        <v>5957</v>
      </c>
      <c r="F34" t="s">
        <v>5957</v>
      </c>
      <c r="G34" t="s">
        <v>5958</v>
      </c>
      <c r="H34" t="s">
        <v>5959</v>
      </c>
      <c r="J34">
        <v>0</v>
      </c>
      <c r="K34" t="str">
        <f t="shared" si="0"/>
        <v>obesity</v>
      </c>
      <c r="L34" t="str">
        <f t="shared" si="1"/>
        <v>Diabetes</v>
      </c>
    </row>
    <row r="35" spans="1:12">
      <c r="A35" t="s">
        <v>104</v>
      </c>
      <c r="B35">
        <v>47.6</v>
      </c>
      <c r="C35">
        <v>5.95</v>
      </c>
      <c r="D35" t="s">
        <v>5959</v>
      </c>
      <c r="E35" t="s">
        <v>5957</v>
      </c>
      <c r="F35" t="s">
        <v>5957</v>
      </c>
      <c r="G35" t="s">
        <v>5958</v>
      </c>
      <c r="H35" t="s">
        <v>5959</v>
      </c>
      <c r="J35">
        <v>0</v>
      </c>
      <c r="K35" t="str">
        <f t="shared" si="0"/>
        <v>obesity</v>
      </c>
      <c r="L35" t="str">
        <f t="shared" si="1"/>
        <v>Prediabetes</v>
      </c>
    </row>
    <row r="36" spans="1:12">
      <c r="A36" t="s">
        <v>107</v>
      </c>
      <c r="B36">
        <v>46.2</v>
      </c>
      <c r="C36">
        <v>6.09</v>
      </c>
      <c r="D36" t="s">
        <v>5957</v>
      </c>
      <c r="E36" t="s">
        <v>5957</v>
      </c>
      <c r="F36" t="s">
        <v>5959</v>
      </c>
      <c r="G36">
        <v>1</v>
      </c>
      <c r="H36" t="s">
        <v>5959</v>
      </c>
      <c r="J36">
        <v>1</v>
      </c>
      <c r="K36" t="str">
        <f t="shared" si="0"/>
        <v>obesity</v>
      </c>
      <c r="L36" t="str">
        <f t="shared" si="1"/>
        <v>Prediabetes</v>
      </c>
    </row>
    <row r="37" spans="1:12">
      <c r="A37" t="s">
        <v>110</v>
      </c>
      <c r="B37">
        <v>32.015000000000001</v>
      </c>
      <c r="C37">
        <v>11.75</v>
      </c>
      <c r="D37" t="s">
        <v>5957</v>
      </c>
      <c r="E37" t="s">
        <v>5957</v>
      </c>
      <c r="F37" t="s">
        <v>5957</v>
      </c>
      <c r="G37" t="s">
        <v>5958</v>
      </c>
      <c r="H37" t="s">
        <v>5959</v>
      </c>
      <c r="J37">
        <v>0</v>
      </c>
      <c r="K37" t="str">
        <f t="shared" si="0"/>
        <v>obesity</v>
      </c>
      <c r="L37" t="str">
        <f t="shared" si="1"/>
        <v>Diabetes</v>
      </c>
    </row>
    <row r="38" spans="1:12">
      <c r="A38" t="s">
        <v>113</v>
      </c>
      <c r="B38">
        <v>40.564999999999998</v>
      </c>
      <c r="C38">
        <v>7.37</v>
      </c>
      <c r="D38" t="s">
        <v>5957</v>
      </c>
      <c r="E38" t="s">
        <v>5957</v>
      </c>
      <c r="F38" t="s">
        <v>5957</v>
      </c>
      <c r="G38" t="s">
        <v>5958</v>
      </c>
      <c r="H38" t="s">
        <v>5959</v>
      </c>
      <c r="J38">
        <v>0</v>
      </c>
      <c r="K38" t="str">
        <f t="shared" si="0"/>
        <v>obesity</v>
      </c>
      <c r="L38" t="str">
        <f t="shared" si="1"/>
        <v>Diabetes</v>
      </c>
    </row>
    <row r="39" spans="1:12">
      <c r="A39" t="s">
        <v>116</v>
      </c>
      <c r="B39">
        <v>32.450000000000003</v>
      </c>
      <c r="C39">
        <v>11.91</v>
      </c>
      <c r="D39" t="s">
        <v>5957</v>
      </c>
      <c r="E39" t="s">
        <v>5957</v>
      </c>
      <c r="F39" t="s">
        <v>5957</v>
      </c>
      <c r="G39" t="s">
        <v>5958</v>
      </c>
      <c r="H39" t="s">
        <v>5959</v>
      </c>
      <c r="J39">
        <v>0</v>
      </c>
      <c r="K39" t="str">
        <f t="shared" si="0"/>
        <v>obesity</v>
      </c>
      <c r="L39" t="str">
        <f t="shared" si="1"/>
        <v>Diabetes</v>
      </c>
    </row>
    <row r="40" spans="1:12">
      <c r="A40" t="s">
        <v>119</v>
      </c>
      <c r="B40">
        <v>34.96</v>
      </c>
      <c r="C40">
        <v>6.52</v>
      </c>
      <c r="D40" t="s">
        <v>5957</v>
      </c>
      <c r="E40" t="s">
        <v>5957</v>
      </c>
      <c r="F40" t="s">
        <v>5957</v>
      </c>
      <c r="G40" t="s">
        <v>5958</v>
      </c>
      <c r="H40" t="s">
        <v>5959</v>
      </c>
      <c r="J40">
        <v>0</v>
      </c>
      <c r="K40" t="str">
        <f t="shared" si="0"/>
        <v>obesity</v>
      </c>
      <c r="L40" t="str">
        <f t="shared" si="1"/>
        <v>Diabetes</v>
      </c>
    </row>
    <row r="41" spans="1:12">
      <c r="A41" t="s">
        <v>122</v>
      </c>
      <c r="B41">
        <v>35.5</v>
      </c>
      <c r="C41">
        <v>5.14</v>
      </c>
      <c r="D41" t="s">
        <v>5957</v>
      </c>
      <c r="E41" t="s">
        <v>5957</v>
      </c>
      <c r="F41" t="s">
        <v>5959</v>
      </c>
      <c r="G41">
        <v>1</v>
      </c>
      <c r="H41" t="s">
        <v>5959</v>
      </c>
      <c r="J41">
        <v>1</v>
      </c>
      <c r="K41" t="str">
        <f t="shared" si="0"/>
        <v>obesity</v>
      </c>
      <c r="L41" t="str">
        <f t="shared" si="1"/>
        <v>Normal</v>
      </c>
    </row>
    <row r="42" spans="1:12">
      <c r="A42" t="s">
        <v>125</v>
      </c>
      <c r="B42">
        <v>52.58</v>
      </c>
      <c r="C42">
        <v>4.1900000000000004</v>
      </c>
      <c r="D42" t="s">
        <v>5957</v>
      </c>
      <c r="E42" t="s">
        <v>5960</v>
      </c>
      <c r="F42" t="s">
        <v>5957</v>
      </c>
      <c r="G42">
        <v>1</v>
      </c>
      <c r="H42" t="s">
        <v>5959</v>
      </c>
      <c r="J42">
        <v>1</v>
      </c>
      <c r="K42" t="str">
        <f t="shared" si="0"/>
        <v>obesity</v>
      </c>
      <c r="L42" t="str">
        <f t="shared" si="1"/>
        <v>Normal</v>
      </c>
    </row>
    <row r="43" spans="1:12">
      <c r="A43" t="s">
        <v>128</v>
      </c>
      <c r="B43">
        <v>35.200000000000003</v>
      </c>
      <c r="C43">
        <v>11.68</v>
      </c>
      <c r="D43" t="s">
        <v>5959</v>
      </c>
      <c r="E43" t="s">
        <v>5957</v>
      </c>
      <c r="F43" t="s">
        <v>5957</v>
      </c>
      <c r="G43" t="s">
        <v>5958</v>
      </c>
      <c r="H43" t="s">
        <v>5959</v>
      </c>
      <c r="J43">
        <v>0</v>
      </c>
      <c r="K43" t="str">
        <f t="shared" si="0"/>
        <v>obesity</v>
      </c>
      <c r="L43" t="str">
        <f t="shared" si="1"/>
        <v>Diabetes</v>
      </c>
    </row>
    <row r="44" spans="1:12">
      <c r="A44" t="s">
        <v>131</v>
      </c>
      <c r="B44">
        <v>38.06</v>
      </c>
      <c r="C44">
        <v>6.98</v>
      </c>
      <c r="D44" t="s">
        <v>5957</v>
      </c>
      <c r="E44" t="s">
        <v>5957</v>
      </c>
      <c r="F44" t="s">
        <v>5957</v>
      </c>
      <c r="G44" t="s">
        <v>5958</v>
      </c>
      <c r="H44" t="s">
        <v>5959</v>
      </c>
      <c r="J44">
        <v>0</v>
      </c>
      <c r="K44" t="str">
        <f t="shared" si="0"/>
        <v>obesity</v>
      </c>
      <c r="L44" t="str">
        <f t="shared" si="1"/>
        <v>Diabetes</v>
      </c>
    </row>
    <row r="45" spans="1:12">
      <c r="A45" t="s">
        <v>133</v>
      </c>
      <c r="B45">
        <v>34.21</v>
      </c>
      <c r="C45">
        <v>8.34</v>
      </c>
      <c r="D45" t="s">
        <v>5957</v>
      </c>
      <c r="E45" t="s">
        <v>5957</v>
      </c>
      <c r="F45" t="s">
        <v>5957</v>
      </c>
      <c r="G45" t="s">
        <v>5958</v>
      </c>
      <c r="H45" t="s">
        <v>5959</v>
      </c>
      <c r="J45">
        <v>0</v>
      </c>
      <c r="K45" t="str">
        <f t="shared" si="0"/>
        <v>obesity</v>
      </c>
      <c r="L45" t="str">
        <f t="shared" si="1"/>
        <v>Diabetes</v>
      </c>
    </row>
    <row r="46" spans="1:12">
      <c r="A46" t="s">
        <v>136</v>
      </c>
      <c r="B46">
        <v>38.94</v>
      </c>
      <c r="C46">
        <v>8.49</v>
      </c>
      <c r="D46" t="s">
        <v>5959</v>
      </c>
      <c r="E46" t="s">
        <v>5957</v>
      </c>
      <c r="F46" t="s">
        <v>5957</v>
      </c>
      <c r="G46">
        <v>1</v>
      </c>
      <c r="H46" t="s">
        <v>5959</v>
      </c>
      <c r="J46">
        <v>1</v>
      </c>
      <c r="K46" t="str">
        <f t="shared" si="0"/>
        <v>obesity</v>
      </c>
      <c r="L46" t="str">
        <f t="shared" si="1"/>
        <v>Diabetes</v>
      </c>
    </row>
    <row r="47" spans="1:12">
      <c r="A47" t="s">
        <v>139</v>
      </c>
      <c r="B47">
        <v>30.21</v>
      </c>
      <c r="C47">
        <v>5.34</v>
      </c>
      <c r="D47" t="s">
        <v>5959</v>
      </c>
      <c r="E47" t="s">
        <v>5957</v>
      </c>
      <c r="F47" t="s">
        <v>5957</v>
      </c>
      <c r="G47">
        <v>1</v>
      </c>
      <c r="H47" t="s">
        <v>5959</v>
      </c>
      <c r="J47">
        <v>1</v>
      </c>
      <c r="K47" t="str">
        <f t="shared" si="0"/>
        <v>obesity</v>
      </c>
      <c r="L47" t="str">
        <f t="shared" si="1"/>
        <v>Normal</v>
      </c>
    </row>
    <row r="48" spans="1:12">
      <c r="A48" t="s">
        <v>142</v>
      </c>
      <c r="B48">
        <v>33.630000000000003</v>
      </c>
      <c r="C48">
        <v>4.43</v>
      </c>
      <c r="D48" t="s">
        <v>5959</v>
      </c>
      <c r="E48" t="s">
        <v>5957</v>
      </c>
      <c r="F48" t="s">
        <v>5957</v>
      </c>
      <c r="G48">
        <v>2</v>
      </c>
      <c r="H48" t="s">
        <v>5959</v>
      </c>
      <c r="J48">
        <v>2</v>
      </c>
      <c r="K48" t="str">
        <f t="shared" si="0"/>
        <v>obesity</v>
      </c>
      <c r="L48" t="str">
        <f t="shared" si="1"/>
        <v>Normal</v>
      </c>
    </row>
    <row r="49" spans="1:12">
      <c r="A49" t="s">
        <v>145</v>
      </c>
      <c r="B49">
        <v>40.369999999999997</v>
      </c>
      <c r="C49">
        <v>4.47</v>
      </c>
      <c r="D49" t="s">
        <v>5957</v>
      </c>
      <c r="E49" t="s">
        <v>5957</v>
      </c>
      <c r="F49" t="s">
        <v>5957</v>
      </c>
      <c r="G49" t="s">
        <v>5958</v>
      </c>
      <c r="H49" t="s">
        <v>5959</v>
      </c>
      <c r="J49">
        <v>0</v>
      </c>
      <c r="K49" t="str">
        <f t="shared" si="0"/>
        <v>obesity</v>
      </c>
      <c r="L49" t="str">
        <f t="shared" si="1"/>
        <v>Normal</v>
      </c>
    </row>
    <row r="50" spans="1:12">
      <c r="A50" t="s">
        <v>147</v>
      </c>
      <c r="B50">
        <v>53.09</v>
      </c>
      <c r="C50">
        <v>4.82</v>
      </c>
      <c r="D50" t="s">
        <v>5959</v>
      </c>
      <c r="E50" t="s">
        <v>5957</v>
      </c>
      <c r="F50" t="s">
        <v>5957</v>
      </c>
      <c r="G50">
        <v>2</v>
      </c>
      <c r="H50" t="s">
        <v>5959</v>
      </c>
      <c r="J50">
        <v>2</v>
      </c>
      <c r="K50" t="str">
        <f t="shared" si="0"/>
        <v>obesity</v>
      </c>
      <c r="L50" t="str">
        <f t="shared" si="1"/>
        <v>Normal</v>
      </c>
    </row>
    <row r="51" spans="1:12">
      <c r="A51" t="s">
        <v>150</v>
      </c>
      <c r="B51">
        <v>31.79</v>
      </c>
      <c r="C51">
        <v>5.51</v>
      </c>
      <c r="D51" t="s">
        <v>5959</v>
      </c>
      <c r="E51" t="s">
        <v>5957</v>
      </c>
      <c r="F51" t="s">
        <v>5957</v>
      </c>
      <c r="G51">
        <v>2</v>
      </c>
      <c r="H51" t="s">
        <v>5959</v>
      </c>
      <c r="J51">
        <v>2</v>
      </c>
      <c r="K51" t="str">
        <f t="shared" si="0"/>
        <v>obesity</v>
      </c>
      <c r="L51" t="str">
        <f t="shared" si="1"/>
        <v>Normal</v>
      </c>
    </row>
    <row r="52" spans="1:12">
      <c r="A52" t="s">
        <v>153</v>
      </c>
      <c r="B52">
        <v>41.895000000000003</v>
      </c>
      <c r="C52">
        <v>10.87</v>
      </c>
      <c r="D52" t="s">
        <v>5959</v>
      </c>
      <c r="E52" t="s">
        <v>5957</v>
      </c>
      <c r="F52" t="s">
        <v>5957</v>
      </c>
      <c r="G52">
        <v>1</v>
      </c>
      <c r="H52" t="s">
        <v>5959</v>
      </c>
      <c r="J52">
        <v>1</v>
      </c>
      <c r="K52" t="str">
        <f t="shared" si="0"/>
        <v>obesity</v>
      </c>
      <c r="L52" t="str">
        <f t="shared" si="1"/>
        <v>Diabetes</v>
      </c>
    </row>
    <row r="53" spans="1:12">
      <c r="A53" t="s">
        <v>156</v>
      </c>
      <c r="B53">
        <v>31.16</v>
      </c>
      <c r="C53">
        <v>9.34</v>
      </c>
      <c r="D53" t="s">
        <v>5957</v>
      </c>
      <c r="E53" t="s">
        <v>5957</v>
      </c>
      <c r="F53" t="s">
        <v>5957</v>
      </c>
      <c r="G53" t="s">
        <v>5958</v>
      </c>
      <c r="H53" t="s">
        <v>5959</v>
      </c>
      <c r="J53">
        <v>0</v>
      </c>
      <c r="K53" t="str">
        <f t="shared" si="0"/>
        <v>obesity</v>
      </c>
      <c r="L53" t="str">
        <f t="shared" si="1"/>
        <v>Diabetes</v>
      </c>
    </row>
    <row r="54" spans="1:12">
      <c r="A54" t="s">
        <v>159</v>
      </c>
      <c r="B54">
        <v>34.104999999999997</v>
      </c>
      <c r="C54">
        <v>5.03</v>
      </c>
      <c r="D54" t="s">
        <v>5959</v>
      </c>
      <c r="E54" t="s">
        <v>5957</v>
      </c>
      <c r="F54" t="s">
        <v>5959</v>
      </c>
      <c r="G54">
        <v>1</v>
      </c>
      <c r="H54" t="s">
        <v>5959</v>
      </c>
      <c r="J54">
        <v>1</v>
      </c>
      <c r="K54" t="str">
        <f t="shared" si="0"/>
        <v>obesity</v>
      </c>
      <c r="L54" t="str">
        <f t="shared" si="1"/>
        <v>Normal</v>
      </c>
    </row>
    <row r="55" spans="1:12">
      <c r="A55" t="s">
        <v>161</v>
      </c>
      <c r="B55">
        <v>51.93</v>
      </c>
      <c r="C55">
        <v>11.05</v>
      </c>
      <c r="D55" t="s">
        <v>5957</v>
      </c>
      <c r="E55" t="s">
        <v>5957</v>
      </c>
      <c r="F55" t="s">
        <v>5957</v>
      </c>
      <c r="G55" t="s">
        <v>5958</v>
      </c>
      <c r="H55" t="s">
        <v>5959</v>
      </c>
      <c r="J55">
        <v>0</v>
      </c>
      <c r="K55" t="str">
        <f t="shared" si="0"/>
        <v>obesity</v>
      </c>
      <c r="L55" t="str">
        <f t="shared" si="1"/>
        <v>Diabetes</v>
      </c>
    </row>
    <row r="56" spans="1:12">
      <c r="A56" t="s">
        <v>164</v>
      </c>
      <c r="B56">
        <v>38.950000000000003</v>
      </c>
      <c r="C56">
        <v>11.95</v>
      </c>
      <c r="D56" t="s">
        <v>5957</v>
      </c>
      <c r="E56" t="s">
        <v>5957</v>
      </c>
      <c r="F56" t="s">
        <v>5957</v>
      </c>
      <c r="G56" t="s">
        <v>5958</v>
      </c>
      <c r="H56" t="s">
        <v>5959</v>
      </c>
      <c r="J56">
        <v>0</v>
      </c>
      <c r="K56" t="str">
        <f t="shared" si="0"/>
        <v>obesity</v>
      </c>
      <c r="L56" t="str">
        <f t="shared" si="1"/>
        <v>Diabetes</v>
      </c>
    </row>
    <row r="57" spans="1:12">
      <c r="A57" t="s">
        <v>167</v>
      </c>
      <c r="B57">
        <v>36.630000000000003</v>
      </c>
      <c r="C57">
        <v>7.72</v>
      </c>
      <c r="D57" t="s">
        <v>5959</v>
      </c>
      <c r="E57" t="s">
        <v>5957</v>
      </c>
      <c r="F57" t="s">
        <v>5957</v>
      </c>
      <c r="G57">
        <v>1</v>
      </c>
      <c r="H57" t="s">
        <v>5959</v>
      </c>
      <c r="J57">
        <v>1</v>
      </c>
      <c r="K57" t="str">
        <f t="shared" si="0"/>
        <v>obesity</v>
      </c>
      <c r="L57" t="str">
        <f t="shared" si="1"/>
        <v>Diabetes</v>
      </c>
    </row>
    <row r="58" spans="1:12">
      <c r="A58" t="s">
        <v>170</v>
      </c>
      <c r="B58">
        <v>34.200000000000003</v>
      </c>
      <c r="C58">
        <v>5.75</v>
      </c>
      <c r="D58" t="s">
        <v>5957</v>
      </c>
      <c r="E58" t="s">
        <v>5957</v>
      </c>
      <c r="F58" t="s">
        <v>5957</v>
      </c>
      <c r="G58">
        <v>2</v>
      </c>
      <c r="H58" t="s">
        <v>5959</v>
      </c>
      <c r="J58">
        <v>2</v>
      </c>
      <c r="K58" t="str">
        <f t="shared" si="0"/>
        <v>obesity</v>
      </c>
      <c r="L58" t="str">
        <f t="shared" si="1"/>
        <v>Prediabetes</v>
      </c>
    </row>
    <row r="59" spans="1:12">
      <c r="A59" t="s">
        <v>173</v>
      </c>
      <c r="B59">
        <v>50.63</v>
      </c>
      <c r="C59">
        <v>11.89</v>
      </c>
      <c r="D59" t="s">
        <v>5957</v>
      </c>
      <c r="E59" t="s">
        <v>5957</v>
      </c>
      <c r="F59" t="s">
        <v>5957</v>
      </c>
      <c r="G59" t="s">
        <v>5958</v>
      </c>
      <c r="H59" t="s">
        <v>5959</v>
      </c>
      <c r="J59">
        <v>0</v>
      </c>
      <c r="K59" t="str">
        <f t="shared" si="0"/>
        <v>obesity</v>
      </c>
      <c r="L59" t="str">
        <f t="shared" si="1"/>
        <v>Diabetes</v>
      </c>
    </row>
    <row r="60" spans="1:12">
      <c r="A60" t="s">
        <v>176</v>
      </c>
      <c r="B60">
        <v>36.479999999999997</v>
      </c>
      <c r="C60">
        <v>6.2</v>
      </c>
      <c r="D60" t="s">
        <v>5957</v>
      </c>
      <c r="E60" t="s">
        <v>5957</v>
      </c>
      <c r="F60" t="s">
        <v>5957</v>
      </c>
      <c r="G60" t="s">
        <v>5958</v>
      </c>
      <c r="H60" t="s">
        <v>5959</v>
      </c>
      <c r="J60">
        <v>0</v>
      </c>
      <c r="K60" t="str">
        <f t="shared" si="0"/>
        <v>obesity</v>
      </c>
      <c r="L60" t="str">
        <f t="shared" si="1"/>
        <v>Prediabetes</v>
      </c>
    </row>
    <row r="61" spans="1:12">
      <c r="A61" t="s">
        <v>179</v>
      </c>
      <c r="B61">
        <v>54.82</v>
      </c>
      <c r="C61">
        <v>10.61</v>
      </c>
      <c r="D61" t="s">
        <v>5957</v>
      </c>
      <c r="E61" t="s">
        <v>5957</v>
      </c>
      <c r="F61" t="s">
        <v>5957</v>
      </c>
      <c r="G61" t="s">
        <v>5958</v>
      </c>
      <c r="H61" t="s">
        <v>5959</v>
      </c>
      <c r="J61">
        <v>0</v>
      </c>
      <c r="K61" t="str">
        <f t="shared" si="0"/>
        <v>obesity</v>
      </c>
      <c r="L61" t="str">
        <f t="shared" si="1"/>
        <v>Diabetes</v>
      </c>
    </row>
    <row r="62" spans="1:12">
      <c r="A62" t="s">
        <v>182</v>
      </c>
      <c r="B62">
        <v>38.06</v>
      </c>
      <c r="C62">
        <v>6.04</v>
      </c>
      <c r="D62" t="s">
        <v>5957</v>
      </c>
      <c r="E62" t="s">
        <v>5957</v>
      </c>
      <c r="F62" t="s">
        <v>5959</v>
      </c>
      <c r="G62">
        <v>1</v>
      </c>
      <c r="H62" t="s">
        <v>5959</v>
      </c>
      <c r="J62">
        <v>1</v>
      </c>
      <c r="K62" t="str">
        <f t="shared" si="0"/>
        <v>obesity</v>
      </c>
      <c r="L62" t="str">
        <f t="shared" si="1"/>
        <v>Prediabetes</v>
      </c>
    </row>
    <row r="63" spans="1:12">
      <c r="A63" t="s">
        <v>185</v>
      </c>
      <c r="B63">
        <v>51.48</v>
      </c>
      <c r="C63">
        <v>9.33</v>
      </c>
      <c r="D63" t="s">
        <v>5959</v>
      </c>
      <c r="E63" t="s">
        <v>5957</v>
      </c>
      <c r="F63" t="s">
        <v>5957</v>
      </c>
      <c r="G63" t="s">
        <v>5958</v>
      </c>
      <c r="H63" t="s">
        <v>5959</v>
      </c>
      <c r="J63">
        <v>0</v>
      </c>
      <c r="K63" t="str">
        <f t="shared" si="0"/>
        <v>obesity</v>
      </c>
      <c r="L63" t="str">
        <f t="shared" si="1"/>
        <v>Diabetes</v>
      </c>
    </row>
    <row r="64" spans="1:12">
      <c r="A64" t="s">
        <v>188</v>
      </c>
      <c r="B64">
        <v>52.06</v>
      </c>
      <c r="C64">
        <v>11.47</v>
      </c>
      <c r="D64" t="s">
        <v>5957</v>
      </c>
      <c r="E64" t="s">
        <v>5957</v>
      </c>
      <c r="F64" t="s">
        <v>5957</v>
      </c>
      <c r="G64" t="s">
        <v>5958</v>
      </c>
      <c r="H64" t="s">
        <v>5959</v>
      </c>
      <c r="J64">
        <v>0</v>
      </c>
      <c r="K64" t="str">
        <f t="shared" si="0"/>
        <v>obesity</v>
      </c>
      <c r="L64" t="str">
        <f t="shared" si="1"/>
        <v>Diabetes</v>
      </c>
    </row>
    <row r="65" spans="1:12">
      <c r="A65" t="s">
        <v>191</v>
      </c>
      <c r="B65">
        <v>30.684999999999999</v>
      </c>
      <c r="C65">
        <v>7.02</v>
      </c>
      <c r="D65" t="s">
        <v>5959</v>
      </c>
      <c r="E65" t="s">
        <v>5957</v>
      </c>
      <c r="F65" t="s">
        <v>5957</v>
      </c>
      <c r="G65" t="s">
        <v>5958</v>
      </c>
      <c r="H65" t="s">
        <v>5959</v>
      </c>
      <c r="J65">
        <v>0</v>
      </c>
      <c r="K65" t="str">
        <f t="shared" si="0"/>
        <v>obesity</v>
      </c>
      <c r="L65" t="str">
        <f t="shared" si="1"/>
        <v>Diabetes</v>
      </c>
    </row>
    <row r="66" spans="1:12">
      <c r="A66" t="s">
        <v>193</v>
      </c>
      <c r="B66">
        <v>36.08</v>
      </c>
      <c r="C66">
        <v>8.8000000000000007</v>
      </c>
      <c r="D66" t="s">
        <v>5959</v>
      </c>
      <c r="E66" t="s">
        <v>5957</v>
      </c>
      <c r="F66" t="s">
        <v>5957</v>
      </c>
      <c r="G66">
        <v>1</v>
      </c>
      <c r="H66" t="s">
        <v>5959</v>
      </c>
      <c r="J66">
        <v>1</v>
      </c>
      <c r="K66" t="str">
        <f t="shared" si="0"/>
        <v>obesity</v>
      </c>
      <c r="L66" t="str">
        <f t="shared" si="1"/>
        <v>Diabetes</v>
      </c>
    </row>
    <row r="67" spans="1:12">
      <c r="A67" t="s">
        <v>196</v>
      </c>
      <c r="B67">
        <v>54.99</v>
      </c>
      <c r="C67">
        <v>8.68</v>
      </c>
      <c r="D67" t="s">
        <v>5957</v>
      </c>
      <c r="E67" t="s">
        <v>5957</v>
      </c>
      <c r="F67" t="s">
        <v>5957</v>
      </c>
      <c r="G67">
        <v>2</v>
      </c>
      <c r="H67" t="s">
        <v>5959</v>
      </c>
      <c r="J67">
        <v>2</v>
      </c>
      <c r="K67" t="str">
        <f t="shared" ref="K67:K130" si="2">IF(B67&lt;18.5,"Under weight",IF(B67&lt;24.9,"Normal weight",IF(B67&lt;29.9,"Over weight","obesity")))</f>
        <v>obesity</v>
      </c>
      <c r="L67" t="str">
        <f t="shared" ref="L67:L130" si="3">IF(C67&lt;5.7,"Normal",IF(C67&lt;6.4,"Prediabetes","Diabetes"))</f>
        <v>Diabetes</v>
      </c>
    </row>
    <row r="68" spans="1:12">
      <c r="A68" t="s">
        <v>199</v>
      </c>
      <c r="B68">
        <v>35.97</v>
      </c>
      <c r="C68">
        <v>6.12</v>
      </c>
      <c r="D68" t="s">
        <v>5957</v>
      </c>
      <c r="E68" t="s">
        <v>5957</v>
      </c>
      <c r="F68" t="s">
        <v>5959</v>
      </c>
      <c r="G68">
        <v>1</v>
      </c>
      <c r="H68" t="s">
        <v>5959</v>
      </c>
      <c r="J68">
        <v>1</v>
      </c>
      <c r="K68" t="str">
        <f t="shared" si="2"/>
        <v>obesity</v>
      </c>
      <c r="L68" t="str">
        <f t="shared" si="3"/>
        <v>Prediabetes</v>
      </c>
    </row>
    <row r="69" spans="1:12">
      <c r="A69" t="s">
        <v>202</v>
      </c>
      <c r="B69">
        <v>45.54</v>
      </c>
      <c r="C69">
        <v>5.4</v>
      </c>
      <c r="D69" t="s">
        <v>5959</v>
      </c>
      <c r="E69" t="s">
        <v>5957</v>
      </c>
      <c r="F69" t="s">
        <v>5959</v>
      </c>
      <c r="G69">
        <v>1</v>
      </c>
      <c r="H69" t="s">
        <v>5959</v>
      </c>
      <c r="J69">
        <v>1</v>
      </c>
      <c r="K69" t="str">
        <f t="shared" si="2"/>
        <v>obesity</v>
      </c>
      <c r="L69" t="str">
        <f t="shared" si="3"/>
        <v>Normal</v>
      </c>
    </row>
    <row r="70" spans="1:12">
      <c r="A70" t="s">
        <v>205</v>
      </c>
      <c r="B70">
        <v>35.53</v>
      </c>
      <c r="C70">
        <v>4.3600000000000003</v>
      </c>
      <c r="D70" t="s">
        <v>5959</v>
      </c>
      <c r="E70" t="s">
        <v>5957</v>
      </c>
      <c r="F70" t="s">
        <v>5957</v>
      </c>
      <c r="G70" t="s">
        <v>5958</v>
      </c>
      <c r="H70" t="s">
        <v>5959</v>
      </c>
      <c r="J70">
        <v>0</v>
      </c>
      <c r="K70" t="str">
        <f t="shared" si="2"/>
        <v>obesity</v>
      </c>
      <c r="L70" t="str">
        <f t="shared" si="3"/>
        <v>Normal</v>
      </c>
    </row>
    <row r="71" spans="1:12">
      <c r="A71" t="s">
        <v>208</v>
      </c>
      <c r="B71">
        <v>30.8</v>
      </c>
      <c r="C71">
        <v>9.77</v>
      </c>
      <c r="D71" t="s">
        <v>5957</v>
      </c>
      <c r="E71" t="s">
        <v>5957</v>
      </c>
      <c r="F71" t="s">
        <v>5957</v>
      </c>
      <c r="G71" t="s">
        <v>5958</v>
      </c>
      <c r="H71" t="s">
        <v>5959</v>
      </c>
      <c r="J71">
        <v>0</v>
      </c>
      <c r="K71" t="str">
        <f t="shared" si="2"/>
        <v>obesity</v>
      </c>
      <c r="L71" t="str">
        <f t="shared" si="3"/>
        <v>Diabetes</v>
      </c>
    </row>
    <row r="72" spans="1:12">
      <c r="A72" t="s">
        <v>211</v>
      </c>
      <c r="B72">
        <v>38.39</v>
      </c>
      <c r="C72">
        <v>4.25</v>
      </c>
      <c r="D72" t="s">
        <v>5957</v>
      </c>
      <c r="E72" t="s">
        <v>5957</v>
      </c>
      <c r="F72" t="s">
        <v>5957</v>
      </c>
      <c r="G72">
        <v>1</v>
      </c>
      <c r="H72" t="s">
        <v>5959</v>
      </c>
      <c r="J72">
        <v>1</v>
      </c>
      <c r="K72" t="str">
        <f t="shared" si="2"/>
        <v>obesity</v>
      </c>
      <c r="L72" t="str">
        <f t="shared" si="3"/>
        <v>Normal</v>
      </c>
    </row>
    <row r="73" spans="1:12">
      <c r="A73" t="s">
        <v>214</v>
      </c>
      <c r="B73">
        <v>32.299999999999997</v>
      </c>
      <c r="C73">
        <v>4.76</v>
      </c>
      <c r="D73" t="s">
        <v>5957</v>
      </c>
      <c r="E73" t="s">
        <v>5957</v>
      </c>
      <c r="F73" t="s">
        <v>5957</v>
      </c>
      <c r="G73">
        <v>2</v>
      </c>
      <c r="H73" t="s">
        <v>5959</v>
      </c>
      <c r="J73">
        <v>2</v>
      </c>
      <c r="K73" t="str">
        <f t="shared" si="2"/>
        <v>obesity</v>
      </c>
      <c r="L73" t="str">
        <f t="shared" si="3"/>
        <v>Normal</v>
      </c>
    </row>
    <row r="74" spans="1:12">
      <c r="A74" t="s">
        <v>218</v>
      </c>
      <c r="B74">
        <v>48.8</v>
      </c>
      <c r="C74">
        <v>6.22</v>
      </c>
      <c r="D74" t="s">
        <v>5959</v>
      </c>
      <c r="E74" t="s">
        <v>5957</v>
      </c>
      <c r="F74" t="s">
        <v>5957</v>
      </c>
      <c r="G74">
        <v>2</v>
      </c>
      <c r="H74" t="s">
        <v>5959</v>
      </c>
      <c r="J74">
        <v>2</v>
      </c>
      <c r="K74" t="str">
        <f t="shared" si="2"/>
        <v>obesity</v>
      </c>
      <c r="L74" t="str">
        <f t="shared" si="3"/>
        <v>Prediabetes</v>
      </c>
    </row>
    <row r="75" spans="1:12">
      <c r="A75" t="s">
        <v>221</v>
      </c>
      <c r="B75">
        <v>45.5</v>
      </c>
      <c r="C75">
        <v>7.96</v>
      </c>
      <c r="D75" t="s">
        <v>5957</v>
      </c>
      <c r="E75" t="s">
        <v>5957</v>
      </c>
      <c r="F75" t="s">
        <v>5957</v>
      </c>
      <c r="G75" t="s">
        <v>5958</v>
      </c>
      <c r="H75" t="s">
        <v>5959</v>
      </c>
      <c r="J75">
        <v>0</v>
      </c>
      <c r="K75" t="str">
        <f t="shared" si="2"/>
        <v>obesity</v>
      </c>
      <c r="L75" t="str">
        <f t="shared" si="3"/>
        <v>Diabetes</v>
      </c>
    </row>
    <row r="76" spans="1:12">
      <c r="A76" t="s">
        <v>224</v>
      </c>
      <c r="B76">
        <v>53.61</v>
      </c>
      <c r="C76">
        <v>10.92</v>
      </c>
      <c r="D76" t="s">
        <v>5959</v>
      </c>
      <c r="E76" t="s">
        <v>5957</v>
      </c>
      <c r="F76" t="s">
        <v>5957</v>
      </c>
      <c r="G76">
        <v>1</v>
      </c>
      <c r="H76" t="s">
        <v>5959</v>
      </c>
      <c r="J76">
        <v>1</v>
      </c>
      <c r="K76" t="str">
        <f t="shared" si="2"/>
        <v>obesity</v>
      </c>
      <c r="L76" t="str">
        <f t="shared" si="3"/>
        <v>Diabetes</v>
      </c>
    </row>
    <row r="77" spans="1:12">
      <c r="A77" t="s">
        <v>227</v>
      </c>
      <c r="B77">
        <v>36.19</v>
      </c>
      <c r="C77">
        <v>11.51</v>
      </c>
      <c r="D77" t="s">
        <v>5959</v>
      </c>
      <c r="E77" t="s">
        <v>5957</v>
      </c>
      <c r="F77" t="s">
        <v>5957</v>
      </c>
      <c r="G77">
        <v>1</v>
      </c>
      <c r="H77" t="s">
        <v>5959</v>
      </c>
      <c r="J77">
        <v>1</v>
      </c>
      <c r="K77" t="str">
        <f t="shared" si="2"/>
        <v>obesity</v>
      </c>
      <c r="L77" t="str">
        <f t="shared" si="3"/>
        <v>Diabetes</v>
      </c>
    </row>
    <row r="78" spans="1:12">
      <c r="A78" t="s">
        <v>230</v>
      </c>
      <c r="B78">
        <v>34.6</v>
      </c>
      <c r="C78">
        <v>5.99</v>
      </c>
      <c r="D78" t="s">
        <v>5959</v>
      </c>
      <c r="E78" t="s">
        <v>5957</v>
      </c>
      <c r="F78" t="s">
        <v>5957</v>
      </c>
      <c r="G78" t="s">
        <v>5958</v>
      </c>
      <c r="H78" t="s">
        <v>5959</v>
      </c>
      <c r="J78">
        <v>0</v>
      </c>
      <c r="K78" t="str">
        <f t="shared" si="2"/>
        <v>obesity</v>
      </c>
      <c r="L78" t="str">
        <f t="shared" si="3"/>
        <v>Prediabetes</v>
      </c>
    </row>
    <row r="79" spans="1:12">
      <c r="A79" t="s">
        <v>233</v>
      </c>
      <c r="B79">
        <v>54.12</v>
      </c>
      <c r="C79">
        <v>11.57</v>
      </c>
      <c r="D79" t="s">
        <v>5957</v>
      </c>
      <c r="E79" t="s">
        <v>5957</v>
      </c>
      <c r="F79" t="s">
        <v>5957</v>
      </c>
      <c r="G79" t="s">
        <v>5958</v>
      </c>
      <c r="H79" t="s">
        <v>5959</v>
      </c>
      <c r="J79">
        <v>0</v>
      </c>
      <c r="K79" t="str">
        <f t="shared" si="2"/>
        <v>obesity</v>
      </c>
      <c r="L79" t="str">
        <f t="shared" si="3"/>
        <v>Diabetes</v>
      </c>
    </row>
    <row r="80" spans="1:12">
      <c r="A80" t="s">
        <v>236</v>
      </c>
      <c r="B80">
        <v>48.82</v>
      </c>
      <c r="C80">
        <v>6.67</v>
      </c>
      <c r="D80" t="s">
        <v>5959</v>
      </c>
      <c r="E80" t="s">
        <v>5957</v>
      </c>
      <c r="F80" t="s">
        <v>5957</v>
      </c>
      <c r="G80" t="s">
        <v>5958</v>
      </c>
      <c r="H80" t="s">
        <v>5959</v>
      </c>
      <c r="J80">
        <v>0</v>
      </c>
      <c r="K80" t="str">
        <f t="shared" si="2"/>
        <v>obesity</v>
      </c>
      <c r="L80" t="str">
        <f t="shared" si="3"/>
        <v>Diabetes</v>
      </c>
    </row>
    <row r="81" spans="1:12">
      <c r="A81" t="s">
        <v>239</v>
      </c>
      <c r="B81">
        <v>51.01</v>
      </c>
      <c r="C81">
        <v>9.1999999999999993</v>
      </c>
      <c r="D81" t="s">
        <v>5957</v>
      </c>
      <c r="E81" t="s">
        <v>5957</v>
      </c>
      <c r="F81" t="s">
        <v>5957</v>
      </c>
      <c r="G81" t="s">
        <v>5958</v>
      </c>
      <c r="H81" t="s">
        <v>5959</v>
      </c>
      <c r="J81">
        <v>0</v>
      </c>
      <c r="K81" t="str">
        <f t="shared" si="2"/>
        <v>obesity</v>
      </c>
      <c r="L81" t="str">
        <f t="shared" si="3"/>
        <v>Diabetes</v>
      </c>
    </row>
    <row r="82" spans="1:12">
      <c r="A82" t="s">
        <v>242</v>
      </c>
      <c r="B82">
        <v>45.65</v>
      </c>
      <c r="C82">
        <v>5.1100000000000003</v>
      </c>
      <c r="D82" t="s">
        <v>5959</v>
      </c>
      <c r="E82" t="s">
        <v>5957</v>
      </c>
      <c r="F82" t="s">
        <v>5957</v>
      </c>
      <c r="G82">
        <v>1</v>
      </c>
      <c r="H82" t="s">
        <v>5959</v>
      </c>
      <c r="J82">
        <v>1</v>
      </c>
      <c r="K82" t="str">
        <f t="shared" si="2"/>
        <v>obesity</v>
      </c>
      <c r="L82" t="str">
        <f t="shared" si="3"/>
        <v>Normal</v>
      </c>
    </row>
    <row r="83" spans="1:12">
      <c r="A83" t="s">
        <v>245</v>
      </c>
      <c r="B83">
        <v>52.9</v>
      </c>
      <c r="C83">
        <v>5.34</v>
      </c>
      <c r="D83" t="s">
        <v>5957</v>
      </c>
      <c r="E83" t="s">
        <v>5957</v>
      </c>
      <c r="F83" t="s">
        <v>5957</v>
      </c>
      <c r="G83" t="s">
        <v>5958</v>
      </c>
      <c r="H83" t="s">
        <v>5959</v>
      </c>
      <c r="J83">
        <v>0</v>
      </c>
      <c r="K83" t="str">
        <f t="shared" si="2"/>
        <v>obesity</v>
      </c>
      <c r="L83" t="str">
        <f t="shared" si="3"/>
        <v>Normal</v>
      </c>
    </row>
    <row r="84" spans="1:12">
      <c r="A84" t="s">
        <v>248</v>
      </c>
      <c r="B84">
        <v>45.41</v>
      </c>
      <c r="C84">
        <v>4.03</v>
      </c>
      <c r="D84" t="s">
        <v>5959</v>
      </c>
      <c r="E84" t="s">
        <v>5957</v>
      </c>
      <c r="F84" t="s">
        <v>5957</v>
      </c>
      <c r="G84">
        <v>1</v>
      </c>
      <c r="H84" t="s">
        <v>5959</v>
      </c>
      <c r="J84">
        <v>1</v>
      </c>
      <c r="K84" t="str">
        <f t="shared" si="2"/>
        <v>obesity</v>
      </c>
      <c r="L84" t="str">
        <f t="shared" si="3"/>
        <v>Normal</v>
      </c>
    </row>
    <row r="85" spans="1:12">
      <c r="A85" t="s">
        <v>251</v>
      </c>
      <c r="B85">
        <v>49.41</v>
      </c>
      <c r="C85">
        <v>4.2300000000000004</v>
      </c>
      <c r="D85" t="s">
        <v>5959</v>
      </c>
      <c r="E85" t="s">
        <v>5957</v>
      </c>
      <c r="F85" t="s">
        <v>5959</v>
      </c>
      <c r="G85">
        <v>1</v>
      </c>
      <c r="H85" t="s">
        <v>5959</v>
      </c>
      <c r="J85">
        <v>1</v>
      </c>
      <c r="K85" t="str">
        <f t="shared" si="2"/>
        <v>obesity</v>
      </c>
      <c r="L85" t="str">
        <f t="shared" si="3"/>
        <v>Normal</v>
      </c>
    </row>
    <row r="86" spans="1:12">
      <c r="A86" t="s">
        <v>254</v>
      </c>
      <c r="B86">
        <v>31.824999999999999</v>
      </c>
      <c r="C86">
        <v>4.0599999999999996</v>
      </c>
      <c r="D86" t="s">
        <v>5957</v>
      </c>
      <c r="E86" t="s">
        <v>5957</v>
      </c>
      <c r="F86" t="s">
        <v>5957</v>
      </c>
      <c r="G86">
        <v>2</v>
      </c>
      <c r="H86" t="s">
        <v>5959</v>
      </c>
      <c r="J86">
        <v>2</v>
      </c>
      <c r="K86" t="str">
        <f t="shared" si="2"/>
        <v>obesity</v>
      </c>
      <c r="L86" t="str">
        <f t="shared" si="3"/>
        <v>Normal</v>
      </c>
    </row>
    <row r="87" spans="1:12">
      <c r="A87" t="s">
        <v>257</v>
      </c>
      <c r="B87">
        <v>51.28</v>
      </c>
      <c r="C87">
        <v>4.68</v>
      </c>
      <c r="D87" t="s">
        <v>5957</v>
      </c>
      <c r="E87" t="s">
        <v>5957</v>
      </c>
      <c r="F87" t="s">
        <v>5957</v>
      </c>
      <c r="G87">
        <v>2</v>
      </c>
      <c r="H87" t="s">
        <v>5959</v>
      </c>
      <c r="J87">
        <v>2</v>
      </c>
      <c r="K87" t="str">
        <f t="shared" si="2"/>
        <v>obesity</v>
      </c>
      <c r="L87" t="str">
        <f t="shared" si="3"/>
        <v>Normal</v>
      </c>
    </row>
    <row r="88" spans="1:12">
      <c r="A88" t="s">
        <v>260</v>
      </c>
      <c r="B88">
        <v>34.96</v>
      </c>
      <c r="C88">
        <v>4.34</v>
      </c>
      <c r="D88" t="s">
        <v>5957</v>
      </c>
      <c r="E88" t="s">
        <v>5957</v>
      </c>
      <c r="F88" t="s">
        <v>5959</v>
      </c>
      <c r="G88">
        <v>1</v>
      </c>
      <c r="H88" t="s">
        <v>5959</v>
      </c>
      <c r="J88">
        <v>1</v>
      </c>
      <c r="K88" t="str">
        <f t="shared" si="2"/>
        <v>obesity</v>
      </c>
      <c r="L88" t="str">
        <f t="shared" si="3"/>
        <v>Normal</v>
      </c>
    </row>
    <row r="89" spans="1:12">
      <c r="A89" t="s">
        <v>263</v>
      </c>
      <c r="B89">
        <v>33.11</v>
      </c>
      <c r="C89">
        <v>10.51</v>
      </c>
      <c r="D89" t="s">
        <v>5957</v>
      </c>
      <c r="E89" t="s">
        <v>5957</v>
      </c>
      <c r="F89" t="s">
        <v>5957</v>
      </c>
      <c r="G89" t="s">
        <v>5958</v>
      </c>
      <c r="H89" t="s">
        <v>5959</v>
      </c>
      <c r="J89">
        <v>0</v>
      </c>
      <c r="K89" t="str">
        <f t="shared" si="2"/>
        <v>obesity</v>
      </c>
      <c r="L89" t="str">
        <f t="shared" si="3"/>
        <v>Diabetes</v>
      </c>
    </row>
    <row r="90" spans="1:12">
      <c r="A90" t="s">
        <v>266</v>
      </c>
      <c r="B90">
        <v>54.74</v>
      </c>
      <c r="C90">
        <v>5.84</v>
      </c>
      <c r="D90" t="s">
        <v>5959</v>
      </c>
      <c r="E90" t="s">
        <v>5957</v>
      </c>
      <c r="F90" t="s">
        <v>5959</v>
      </c>
      <c r="G90">
        <v>1</v>
      </c>
      <c r="H90" t="s">
        <v>5959</v>
      </c>
      <c r="J90">
        <v>1</v>
      </c>
      <c r="K90" t="str">
        <f t="shared" si="2"/>
        <v>obesity</v>
      </c>
      <c r="L90" t="str">
        <f t="shared" si="3"/>
        <v>Prediabetes</v>
      </c>
    </row>
    <row r="91" spans="1:12">
      <c r="A91" t="s">
        <v>269</v>
      </c>
      <c r="B91">
        <v>32.56</v>
      </c>
      <c r="C91">
        <v>5.41</v>
      </c>
      <c r="D91" t="s">
        <v>5957</v>
      </c>
      <c r="E91" t="s">
        <v>5957</v>
      </c>
      <c r="F91" t="s">
        <v>5959</v>
      </c>
      <c r="G91">
        <v>1</v>
      </c>
      <c r="H91" t="s">
        <v>5959</v>
      </c>
      <c r="J91">
        <v>1</v>
      </c>
      <c r="K91" t="str">
        <f t="shared" si="2"/>
        <v>obesity</v>
      </c>
      <c r="L91" t="str">
        <f t="shared" si="3"/>
        <v>Normal</v>
      </c>
    </row>
    <row r="92" spans="1:12">
      <c r="A92" t="s">
        <v>272</v>
      </c>
      <c r="B92">
        <v>39.049999999999997</v>
      </c>
      <c r="C92">
        <v>6.06</v>
      </c>
      <c r="D92" t="s">
        <v>5957</v>
      </c>
      <c r="E92" t="s">
        <v>5957</v>
      </c>
      <c r="F92" t="s">
        <v>5957</v>
      </c>
      <c r="G92">
        <v>1</v>
      </c>
      <c r="H92" t="s">
        <v>5959</v>
      </c>
      <c r="J92">
        <v>1</v>
      </c>
      <c r="K92" t="str">
        <f t="shared" si="2"/>
        <v>obesity</v>
      </c>
      <c r="L92" t="str">
        <f t="shared" si="3"/>
        <v>Prediabetes</v>
      </c>
    </row>
    <row r="93" spans="1:12">
      <c r="A93" t="s">
        <v>275</v>
      </c>
      <c r="B93">
        <v>42.75</v>
      </c>
      <c r="C93">
        <v>4.22</v>
      </c>
      <c r="D93" t="s">
        <v>5957</v>
      </c>
      <c r="E93" t="s">
        <v>5957</v>
      </c>
      <c r="F93" t="s">
        <v>5957</v>
      </c>
      <c r="G93" t="s">
        <v>5958</v>
      </c>
      <c r="H93" t="s">
        <v>5959</v>
      </c>
      <c r="J93">
        <v>0</v>
      </c>
      <c r="K93" t="str">
        <f t="shared" si="2"/>
        <v>obesity</v>
      </c>
      <c r="L93" t="str">
        <f t="shared" si="3"/>
        <v>Normal</v>
      </c>
    </row>
    <row r="94" spans="1:12">
      <c r="A94" t="s">
        <v>278</v>
      </c>
      <c r="B94">
        <v>50.58</v>
      </c>
      <c r="C94">
        <v>5.12</v>
      </c>
      <c r="D94" t="s">
        <v>5957</v>
      </c>
      <c r="E94" t="s">
        <v>5957</v>
      </c>
      <c r="F94" t="s">
        <v>5957</v>
      </c>
      <c r="G94">
        <v>2</v>
      </c>
      <c r="H94" t="s">
        <v>5959</v>
      </c>
      <c r="J94">
        <v>2</v>
      </c>
      <c r="K94" t="str">
        <f t="shared" si="2"/>
        <v>obesity</v>
      </c>
      <c r="L94" t="str">
        <f t="shared" si="3"/>
        <v>Normal</v>
      </c>
    </row>
    <row r="95" spans="1:12">
      <c r="A95" t="s">
        <v>281</v>
      </c>
      <c r="B95">
        <v>30.495000000000001</v>
      </c>
      <c r="C95">
        <v>4.57</v>
      </c>
      <c r="D95" t="s">
        <v>5959</v>
      </c>
      <c r="E95" t="s">
        <v>5957</v>
      </c>
      <c r="F95" t="s">
        <v>5957</v>
      </c>
      <c r="G95" t="s">
        <v>5958</v>
      </c>
      <c r="H95" t="s">
        <v>5959</v>
      </c>
      <c r="J95">
        <v>0</v>
      </c>
      <c r="K95" t="str">
        <f t="shared" si="2"/>
        <v>obesity</v>
      </c>
      <c r="L95" t="str">
        <f t="shared" si="3"/>
        <v>Normal</v>
      </c>
    </row>
    <row r="96" spans="1:12">
      <c r="A96" t="s">
        <v>283</v>
      </c>
      <c r="B96">
        <v>48.31</v>
      </c>
      <c r="C96">
        <v>9.58</v>
      </c>
      <c r="D96" t="s">
        <v>5959</v>
      </c>
      <c r="E96" t="s">
        <v>5957</v>
      </c>
      <c r="F96" t="s">
        <v>5957</v>
      </c>
      <c r="G96">
        <v>2</v>
      </c>
      <c r="H96" t="s">
        <v>5959</v>
      </c>
      <c r="J96">
        <v>2</v>
      </c>
      <c r="K96" t="str">
        <f t="shared" si="2"/>
        <v>obesity</v>
      </c>
      <c r="L96" t="str">
        <f t="shared" si="3"/>
        <v>Diabetes</v>
      </c>
    </row>
    <row r="97" spans="1:12">
      <c r="A97" t="s">
        <v>285</v>
      </c>
      <c r="B97">
        <v>48.99</v>
      </c>
      <c r="C97">
        <v>9.7799999999999994</v>
      </c>
      <c r="D97" t="s">
        <v>5959</v>
      </c>
      <c r="E97" t="s">
        <v>5957</v>
      </c>
      <c r="F97" t="s">
        <v>5957</v>
      </c>
      <c r="G97">
        <v>1</v>
      </c>
      <c r="H97" t="s">
        <v>5959</v>
      </c>
      <c r="J97">
        <v>1</v>
      </c>
      <c r="K97" t="str">
        <f t="shared" si="2"/>
        <v>obesity</v>
      </c>
      <c r="L97" t="str">
        <f t="shared" si="3"/>
        <v>Diabetes</v>
      </c>
    </row>
    <row r="98" spans="1:12">
      <c r="A98" t="s">
        <v>288</v>
      </c>
      <c r="B98">
        <v>38.39</v>
      </c>
      <c r="C98">
        <v>4.1100000000000003</v>
      </c>
      <c r="D98" t="s">
        <v>5959</v>
      </c>
      <c r="E98" t="s">
        <v>5957</v>
      </c>
      <c r="F98" t="s">
        <v>5957</v>
      </c>
      <c r="G98" t="s">
        <v>5958</v>
      </c>
      <c r="H98" t="s">
        <v>5959</v>
      </c>
      <c r="J98">
        <v>0</v>
      </c>
      <c r="K98" t="str">
        <f t="shared" si="2"/>
        <v>obesity</v>
      </c>
      <c r="L98" t="str">
        <f t="shared" si="3"/>
        <v>Normal</v>
      </c>
    </row>
    <row r="99" spans="1:12">
      <c r="A99" t="s">
        <v>291</v>
      </c>
      <c r="B99">
        <v>44.34</v>
      </c>
      <c r="C99">
        <v>4.0199999999999996</v>
      </c>
      <c r="D99" t="s">
        <v>5959</v>
      </c>
      <c r="E99" t="s">
        <v>5957</v>
      </c>
      <c r="F99" t="s">
        <v>5957</v>
      </c>
      <c r="G99">
        <v>2</v>
      </c>
      <c r="H99" t="s">
        <v>5959</v>
      </c>
      <c r="J99">
        <v>2</v>
      </c>
      <c r="K99" t="str">
        <f t="shared" si="2"/>
        <v>obesity</v>
      </c>
      <c r="L99" t="str">
        <f t="shared" si="3"/>
        <v>Normal</v>
      </c>
    </row>
    <row r="100" spans="1:12">
      <c r="A100" t="s">
        <v>294</v>
      </c>
      <c r="B100">
        <v>41.51</v>
      </c>
      <c r="C100">
        <v>6.92</v>
      </c>
      <c r="D100" t="s">
        <v>5957</v>
      </c>
      <c r="E100" t="s">
        <v>5957</v>
      </c>
      <c r="F100" t="s">
        <v>5957</v>
      </c>
      <c r="G100" t="s">
        <v>5958</v>
      </c>
      <c r="H100" t="s">
        <v>5959</v>
      </c>
      <c r="J100">
        <v>0</v>
      </c>
      <c r="K100" t="str">
        <f t="shared" si="2"/>
        <v>obesity</v>
      </c>
      <c r="L100" t="str">
        <f t="shared" si="3"/>
        <v>Diabetes</v>
      </c>
    </row>
    <row r="101" spans="1:12">
      <c r="A101" t="s">
        <v>297</v>
      </c>
      <c r="B101">
        <v>48.2</v>
      </c>
      <c r="C101">
        <v>4.84</v>
      </c>
      <c r="D101" t="s">
        <v>5957</v>
      </c>
      <c r="E101" t="s">
        <v>5957</v>
      </c>
      <c r="F101" t="s">
        <v>5957</v>
      </c>
      <c r="G101" t="s">
        <v>5958</v>
      </c>
      <c r="H101" t="s">
        <v>5959</v>
      </c>
      <c r="J101">
        <v>0</v>
      </c>
      <c r="K101" t="str">
        <f t="shared" si="2"/>
        <v>obesity</v>
      </c>
      <c r="L101" t="str">
        <f t="shared" si="3"/>
        <v>Normal</v>
      </c>
    </row>
    <row r="102" spans="1:12">
      <c r="A102" t="s">
        <v>299</v>
      </c>
      <c r="B102">
        <v>35.75</v>
      </c>
      <c r="C102">
        <v>8</v>
      </c>
      <c r="D102" t="s">
        <v>5959</v>
      </c>
      <c r="E102" t="s">
        <v>5957</v>
      </c>
      <c r="F102" t="s">
        <v>5957</v>
      </c>
      <c r="G102" t="s">
        <v>5958</v>
      </c>
      <c r="H102" t="s">
        <v>5959</v>
      </c>
      <c r="J102">
        <v>0</v>
      </c>
      <c r="K102" t="str">
        <f t="shared" si="2"/>
        <v>obesity</v>
      </c>
      <c r="L102" t="str">
        <f t="shared" si="3"/>
        <v>Diabetes</v>
      </c>
    </row>
    <row r="103" spans="1:12">
      <c r="A103" t="s">
        <v>302</v>
      </c>
      <c r="B103">
        <v>53.81</v>
      </c>
      <c r="C103">
        <v>8.77</v>
      </c>
      <c r="D103" t="s">
        <v>5959</v>
      </c>
      <c r="E103" t="s">
        <v>5957</v>
      </c>
      <c r="F103" t="s">
        <v>5957</v>
      </c>
      <c r="G103" t="s">
        <v>5958</v>
      </c>
      <c r="H103" t="s">
        <v>5959</v>
      </c>
      <c r="J103">
        <v>0</v>
      </c>
      <c r="K103" t="str">
        <f t="shared" si="2"/>
        <v>obesity</v>
      </c>
      <c r="L103" t="str">
        <f t="shared" si="3"/>
        <v>Diabetes</v>
      </c>
    </row>
    <row r="104" spans="1:12">
      <c r="A104" t="s">
        <v>305</v>
      </c>
      <c r="B104">
        <v>49.48</v>
      </c>
      <c r="C104">
        <v>4.96</v>
      </c>
      <c r="D104" t="s">
        <v>5957</v>
      </c>
      <c r="E104" t="s">
        <v>5957</v>
      </c>
      <c r="F104" t="s">
        <v>5959</v>
      </c>
      <c r="G104">
        <v>1</v>
      </c>
      <c r="H104" t="s">
        <v>5959</v>
      </c>
      <c r="J104">
        <v>1</v>
      </c>
      <c r="K104" t="str">
        <f t="shared" si="2"/>
        <v>obesity</v>
      </c>
      <c r="L104" t="str">
        <f t="shared" si="3"/>
        <v>Normal</v>
      </c>
    </row>
    <row r="105" spans="1:12">
      <c r="A105" t="s">
        <v>308</v>
      </c>
      <c r="B105">
        <v>34.1</v>
      </c>
      <c r="C105">
        <v>4.43</v>
      </c>
      <c r="D105" t="s">
        <v>5959</v>
      </c>
      <c r="E105" t="s">
        <v>5957</v>
      </c>
      <c r="F105" t="s">
        <v>5957</v>
      </c>
      <c r="G105" t="s">
        <v>5958</v>
      </c>
      <c r="H105" t="s">
        <v>5959</v>
      </c>
      <c r="J105">
        <v>0</v>
      </c>
      <c r="K105" t="str">
        <f t="shared" si="2"/>
        <v>obesity</v>
      </c>
      <c r="L105" t="str">
        <f t="shared" si="3"/>
        <v>Normal</v>
      </c>
    </row>
    <row r="106" spans="1:12">
      <c r="A106" t="s">
        <v>311</v>
      </c>
      <c r="B106">
        <v>35.299999999999997</v>
      </c>
      <c r="C106">
        <v>5.82</v>
      </c>
      <c r="D106" t="s">
        <v>5959</v>
      </c>
      <c r="E106" t="s">
        <v>5957</v>
      </c>
      <c r="F106" t="s">
        <v>5959</v>
      </c>
      <c r="G106">
        <v>1</v>
      </c>
      <c r="H106" t="s">
        <v>5959</v>
      </c>
      <c r="J106">
        <v>1</v>
      </c>
      <c r="K106" t="str">
        <f t="shared" si="2"/>
        <v>obesity</v>
      </c>
      <c r="L106" t="str">
        <f t="shared" si="3"/>
        <v>Prediabetes</v>
      </c>
    </row>
    <row r="107" spans="1:12">
      <c r="A107" t="s">
        <v>314</v>
      </c>
      <c r="B107">
        <v>43.83</v>
      </c>
      <c r="C107">
        <v>6.03</v>
      </c>
      <c r="D107" t="s">
        <v>5959</v>
      </c>
      <c r="E107" t="s">
        <v>5957</v>
      </c>
      <c r="F107" t="s">
        <v>5957</v>
      </c>
      <c r="G107">
        <v>2</v>
      </c>
      <c r="H107" t="s">
        <v>5959</v>
      </c>
      <c r="J107">
        <v>2</v>
      </c>
      <c r="K107" t="str">
        <f t="shared" si="2"/>
        <v>obesity</v>
      </c>
      <c r="L107" t="str">
        <f t="shared" si="3"/>
        <v>Prediabetes</v>
      </c>
    </row>
    <row r="108" spans="1:12">
      <c r="A108" t="s">
        <v>317</v>
      </c>
      <c r="B108">
        <v>50.07</v>
      </c>
      <c r="C108">
        <v>9.27</v>
      </c>
      <c r="D108" t="s">
        <v>5957</v>
      </c>
      <c r="E108" t="s">
        <v>5957</v>
      </c>
      <c r="F108" t="s">
        <v>5957</v>
      </c>
      <c r="G108" t="s">
        <v>5958</v>
      </c>
      <c r="H108" t="s">
        <v>5959</v>
      </c>
      <c r="J108">
        <v>0</v>
      </c>
      <c r="K108" t="str">
        <f t="shared" si="2"/>
        <v>obesity</v>
      </c>
      <c r="L108" t="str">
        <f t="shared" si="3"/>
        <v>Diabetes</v>
      </c>
    </row>
    <row r="109" spans="1:12">
      <c r="A109" t="s">
        <v>320</v>
      </c>
      <c r="B109">
        <v>32.774999999999999</v>
      </c>
      <c r="C109">
        <v>5.53</v>
      </c>
      <c r="D109" t="s">
        <v>5957</v>
      </c>
      <c r="E109" t="s">
        <v>5957</v>
      </c>
      <c r="F109" t="s">
        <v>5957</v>
      </c>
      <c r="G109" t="s">
        <v>5958</v>
      </c>
      <c r="H109" t="s">
        <v>5959</v>
      </c>
      <c r="J109">
        <v>0</v>
      </c>
      <c r="K109" t="str">
        <f t="shared" si="2"/>
        <v>obesity</v>
      </c>
      <c r="L109" t="str">
        <f t="shared" si="3"/>
        <v>Normal</v>
      </c>
    </row>
    <row r="110" spans="1:12">
      <c r="A110" t="s">
        <v>323</v>
      </c>
      <c r="B110">
        <v>34.104999999999997</v>
      </c>
      <c r="C110">
        <v>5.07</v>
      </c>
      <c r="D110" t="s">
        <v>5957</v>
      </c>
      <c r="E110" t="s">
        <v>5957</v>
      </c>
      <c r="F110" t="s">
        <v>5957</v>
      </c>
      <c r="G110">
        <v>1</v>
      </c>
      <c r="H110" t="s">
        <v>5959</v>
      </c>
      <c r="J110">
        <v>1</v>
      </c>
      <c r="K110" t="str">
        <f t="shared" si="2"/>
        <v>obesity</v>
      </c>
      <c r="L110" t="str">
        <f t="shared" si="3"/>
        <v>Normal</v>
      </c>
    </row>
    <row r="111" spans="1:12">
      <c r="A111" t="s">
        <v>326</v>
      </c>
      <c r="B111">
        <v>48.93</v>
      </c>
      <c r="C111">
        <v>11.17</v>
      </c>
      <c r="D111" t="s">
        <v>5959</v>
      </c>
      <c r="E111" t="s">
        <v>5957</v>
      </c>
      <c r="F111" t="s">
        <v>5957</v>
      </c>
      <c r="G111">
        <v>1</v>
      </c>
      <c r="H111" t="s">
        <v>5959</v>
      </c>
      <c r="J111">
        <v>1</v>
      </c>
      <c r="K111" t="str">
        <f t="shared" si="2"/>
        <v>obesity</v>
      </c>
      <c r="L111" t="str">
        <f t="shared" si="3"/>
        <v>Diabetes</v>
      </c>
    </row>
    <row r="112" spans="1:12">
      <c r="A112" t="s">
        <v>328</v>
      </c>
      <c r="B112">
        <v>37.07</v>
      </c>
      <c r="C112">
        <v>6.14</v>
      </c>
      <c r="D112" t="s">
        <v>5959</v>
      </c>
      <c r="E112" t="s">
        <v>5957</v>
      </c>
      <c r="F112" t="s">
        <v>5957</v>
      </c>
      <c r="G112" t="s">
        <v>5958</v>
      </c>
      <c r="H112" t="s">
        <v>5959</v>
      </c>
      <c r="J112">
        <v>0</v>
      </c>
      <c r="K112" t="str">
        <f t="shared" si="2"/>
        <v>obesity</v>
      </c>
      <c r="L112" t="str">
        <f t="shared" si="3"/>
        <v>Prediabetes</v>
      </c>
    </row>
    <row r="113" spans="1:12">
      <c r="A113" t="s">
        <v>331</v>
      </c>
      <c r="B113">
        <v>51.51</v>
      </c>
      <c r="C113">
        <v>6.26</v>
      </c>
      <c r="D113" t="s">
        <v>5959</v>
      </c>
      <c r="E113" t="s">
        <v>5957</v>
      </c>
      <c r="F113" t="s">
        <v>5959</v>
      </c>
      <c r="G113">
        <v>1</v>
      </c>
      <c r="H113" t="s">
        <v>5959</v>
      </c>
      <c r="J113">
        <v>1</v>
      </c>
      <c r="K113" t="str">
        <f t="shared" si="2"/>
        <v>obesity</v>
      </c>
      <c r="L113" t="str">
        <f t="shared" si="3"/>
        <v>Prediabetes</v>
      </c>
    </row>
    <row r="114" spans="1:12">
      <c r="A114" t="s">
        <v>334</v>
      </c>
      <c r="B114">
        <v>34.799999999999997</v>
      </c>
      <c r="C114">
        <v>4.72</v>
      </c>
      <c r="D114" t="s">
        <v>5959</v>
      </c>
      <c r="E114" t="s">
        <v>5957</v>
      </c>
      <c r="F114" t="s">
        <v>5957</v>
      </c>
      <c r="G114" t="s">
        <v>5958</v>
      </c>
      <c r="H114" t="s">
        <v>5959</v>
      </c>
      <c r="J114">
        <v>0</v>
      </c>
      <c r="K114" t="str">
        <f t="shared" si="2"/>
        <v>obesity</v>
      </c>
      <c r="L114" t="str">
        <f t="shared" si="3"/>
        <v>Normal</v>
      </c>
    </row>
    <row r="115" spans="1:12">
      <c r="A115" t="s">
        <v>337</v>
      </c>
      <c r="B115">
        <v>36.67</v>
      </c>
      <c r="C115">
        <v>5.18</v>
      </c>
      <c r="D115" t="s">
        <v>5957</v>
      </c>
      <c r="E115" t="s">
        <v>5957</v>
      </c>
      <c r="F115" t="s">
        <v>5957</v>
      </c>
      <c r="G115">
        <v>1</v>
      </c>
      <c r="H115" t="s">
        <v>5959</v>
      </c>
      <c r="J115">
        <v>1</v>
      </c>
      <c r="K115" t="str">
        <f t="shared" si="2"/>
        <v>obesity</v>
      </c>
      <c r="L115" t="str">
        <f t="shared" si="3"/>
        <v>Normal</v>
      </c>
    </row>
    <row r="116" spans="1:12">
      <c r="A116" t="s">
        <v>340</v>
      </c>
      <c r="B116">
        <v>30.9</v>
      </c>
      <c r="C116">
        <v>9.4</v>
      </c>
      <c r="D116" t="s">
        <v>5957</v>
      </c>
      <c r="E116" t="s">
        <v>5957</v>
      </c>
      <c r="F116" t="s">
        <v>5957</v>
      </c>
      <c r="G116">
        <v>2</v>
      </c>
      <c r="H116" t="s">
        <v>5959</v>
      </c>
      <c r="J116">
        <v>2</v>
      </c>
      <c r="K116" t="str">
        <f t="shared" si="2"/>
        <v>obesity</v>
      </c>
      <c r="L116" t="str">
        <f t="shared" si="3"/>
        <v>Diabetes</v>
      </c>
    </row>
    <row r="117" spans="1:12">
      <c r="A117" t="s">
        <v>343</v>
      </c>
      <c r="B117">
        <v>30.495000000000001</v>
      </c>
      <c r="C117">
        <v>6.29</v>
      </c>
      <c r="D117" t="s">
        <v>5957</v>
      </c>
      <c r="E117" t="s">
        <v>5957</v>
      </c>
      <c r="F117" t="s">
        <v>5957</v>
      </c>
      <c r="G117" t="s">
        <v>5958</v>
      </c>
      <c r="H117" t="s">
        <v>5959</v>
      </c>
      <c r="J117">
        <v>0</v>
      </c>
      <c r="K117" t="str">
        <f t="shared" si="2"/>
        <v>obesity</v>
      </c>
      <c r="L117" t="str">
        <f t="shared" si="3"/>
        <v>Prediabetes</v>
      </c>
    </row>
    <row r="118" spans="1:12">
      <c r="A118" t="s">
        <v>346</v>
      </c>
      <c r="B118">
        <v>44.88</v>
      </c>
      <c r="C118">
        <v>6.04</v>
      </c>
      <c r="D118" t="s">
        <v>5957</v>
      </c>
      <c r="E118" t="s">
        <v>5957</v>
      </c>
      <c r="F118" t="s">
        <v>5959</v>
      </c>
      <c r="G118">
        <v>1</v>
      </c>
      <c r="H118" t="s">
        <v>5959</v>
      </c>
      <c r="J118">
        <v>1</v>
      </c>
      <c r="K118" t="str">
        <f t="shared" si="2"/>
        <v>obesity</v>
      </c>
      <c r="L118" t="str">
        <f t="shared" si="3"/>
        <v>Prediabetes</v>
      </c>
    </row>
    <row r="119" spans="1:12">
      <c r="A119" t="s">
        <v>349</v>
      </c>
      <c r="B119">
        <v>44.32</v>
      </c>
      <c r="C119">
        <v>10.55</v>
      </c>
      <c r="D119" t="s">
        <v>5957</v>
      </c>
      <c r="E119" t="s">
        <v>5957</v>
      </c>
      <c r="F119" t="s">
        <v>5957</v>
      </c>
      <c r="G119" t="s">
        <v>5958</v>
      </c>
      <c r="H119" t="s">
        <v>5959</v>
      </c>
      <c r="J119">
        <v>0</v>
      </c>
      <c r="K119" t="str">
        <f t="shared" si="2"/>
        <v>obesity</v>
      </c>
      <c r="L119" t="str">
        <f t="shared" si="3"/>
        <v>Diabetes</v>
      </c>
    </row>
    <row r="120" spans="1:12">
      <c r="A120" t="s">
        <v>351</v>
      </c>
      <c r="B120">
        <v>46.39</v>
      </c>
      <c r="C120">
        <v>5.09</v>
      </c>
      <c r="D120" t="s">
        <v>5957</v>
      </c>
      <c r="E120" t="s">
        <v>5957</v>
      </c>
      <c r="F120" t="s">
        <v>5957</v>
      </c>
      <c r="G120" t="s">
        <v>5958</v>
      </c>
      <c r="H120" t="s">
        <v>5959</v>
      </c>
      <c r="J120">
        <v>0</v>
      </c>
      <c r="K120" t="str">
        <f t="shared" si="2"/>
        <v>obesity</v>
      </c>
      <c r="L120" t="str">
        <f t="shared" si="3"/>
        <v>Normal</v>
      </c>
    </row>
    <row r="121" spans="1:12">
      <c r="A121" t="s">
        <v>354</v>
      </c>
      <c r="B121">
        <v>42.13</v>
      </c>
      <c r="C121">
        <v>5.2</v>
      </c>
      <c r="D121" t="s">
        <v>5959</v>
      </c>
      <c r="E121" t="s">
        <v>5957</v>
      </c>
      <c r="F121" t="s">
        <v>5957</v>
      </c>
      <c r="G121">
        <v>1</v>
      </c>
      <c r="H121" t="s">
        <v>5959</v>
      </c>
      <c r="J121">
        <v>1</v>
      </c>
      <c r="K121" t="str">
        <f t="shared" si="2"/>
        <v>obesity</v>
      </c>
      <c r="L121" t="str">
        <f t="shared" si="3"/>
        <v>Normal</v>
      </c>
    </row>
    <row r="122" spans="1:12">
      <c r="A122" t="s">
        <v>357</v>
      </c>
      <c r="B122">
        <v>30.78</v>
      </c>
      <c r="C122">
        <v>8.4499999999999993</v>
      </c>
      <c r="D122" t="s">
        <v>5959</v>
      </c>
      <c r="E122" t="s">
        <v>5957</v>
      </c>
      <c r="F122" t="s">
        <v>5957</v>
      </c>
      <c r="G122" t="s">
        <v>5958</v>
      </c>
      <c r="H122" t="s">
        <v>5959</v>
      </c>
      <c r="J122">
        <v>0</v>
      </c>
      <c r="K122" t="str">
        <f t="shared" si="2"/>
        <v>obesity</v>
      </c>
      <c r="L122" t="str">
        <f t="shared" si="3"/>
        <v>Diabetes</v>
      </c>
    </row>
    <row r="123" spans="1:12">
      <c r="A123" t="s">
        <v>360</v>
      </c>
      <c r="B123">
        <v>31.35</v>
      </c>
      <c r="C123">
        <v>9.5399999999999991</v>
      </c>
      <c r="D123" t="s">
        <v>5957</v>
      </c>
      <c r="E123" t="s">
        <v>5957</v>
      </c>
      <c r="F123" t="s">
        <v>5957</v>
      </c>
      <c r="G123" t="s">
        <v>5958</v>
      </c>
      <c r="H123" t="s">
        <v>5959</v>
      </c>
      <c r="J123">
        <v>0</v>
      </c>
      <c r="K123" t="str">
        <f t="shared" si="2"/>
        <v>obesity</v>
      </c>
      <c r="L123" t="str">
        <f t="shared" si="3"/>
        <v>Diabetes</v>
      </c>
    </row>
    <row r="124" spans="1:12">
      <c r="A124" t="s">
        <v>363</v>
      </c>
      <c r="B124">
        <v>41.46</v>
      </c>
      <c r="C124">
        <v>4.99</v>
      </c>
      <c r="D124" t="s">
        <v>5959</v>
      </c>
      <c r="E124" t="s">
        <v>5957</v>
      </c>
      <c r="F124" t="s">
        <v>5957</v>
      </c>
      <c r="G124">
        <v>2</v>
      </c>
      <c r="H124" t="s">
        <v>5959</v>
      </c>
      <c r="J124">
        <v>2</v>
      </c>
      <c r="K124" t="str">
        <f t="shared" si="2"/>
        <v>obesity</v>
      </c>
      <c r="L124" t="str">
        <f t="shared" si="3"/>
        <v>Normal</v>
      </c>
    </row>
    <row r="125" spans="1:12">
      <c r="A125" t="s">
        <v>366</v>
      </c>
      <c r="B125">
        <v>48</v>
      </c>
      <c r="C125">
        <v>10.54</v>
      </c>
      <c r="D125" t="s">
        <v>5957</v>
      </c>
      <c r="E125" t="s">
        <v>5957</v>
      </c>
      <c r="F125" t="s">
        <v>5957</v>
      </c>
      <c r="G125" t="s">
        <v>5958</v>
      </c>
      <c r="H125" t="s">
        <v>5959</v>
      </c>
      <c r="J125">
        <v>0</v>
      </c>
      <c r="K125" t="str">
        <f t="shared" si="2"/>
        <v>obesity</v>
      </c>
      <c r="L125" t="str">
        <f t="shared" si="3"/>
        <v>Diabetes</v>
      </c>
    </row>
    <row r="126" spans="1:12">
      <c r="A126" t="s">
        <v>369</v>
      </c>
      <c r="B126">
        <v>49.13</v>
      </c>
      <c r="C126">
        <v>4.54</v>
      </c>
      <c r="D126" t="s">
        <v>5957</v>
      </c>
      <c r="E126" t="s">
        <v>5957</v>
      </c>
      <c r="F126" t="s">
        <v>5957</v>
      </c>
      <c r="G126" t="s">
        <v>5958</v>
      </c>
      <c r="H126" t="s">
        <v>5959</v>
      </c>
      <c r="J126">
        <v>0</v>
      </c>
      <c r="K126" t="str">
        <f t="shared" si="2"/>
        <v>obesity</v>
      </c>
      <c r="L126" t="str">
        <f t="shared" si="3"/>
        <v>Normal</v>
      </c>
    </row>
    <row r="127" spans="1:12">
      <c r="A127" t="s">
        <v>372</v>
      </c>
      <c r="B127">
        <v>37.799999999999997</v>
      </c>
      <c r="C127">
        <v>6.29</v>
      </c>
      <c r="D127" t="s">
        <v>5957</v>
      </c>
      <c r="E127" t="s">
        <v>5957</v>
      </c>
      <c r="F127" t="s">
        <v>5957</v>
      </c>
      <c r="G127">
        <v>1</v>
      </c>
      <c r="H127" t="s">
        <v>5959</v>
      </c>
      <c r="J127">
        <v>1</v>
      </c>
      <c r="K127" t="str">
        <f t="shared" si="2"/>
        <v>obesity</v>
      </c>
      <c r="L127" t="str">
        <f t="shared" si="3"/>
        <v>Prediabetes</v>
      </c>
    </row>
    <row r="128" spans="1:12">
      <c r="A128" t="s">
        <v>375</v>
      </c>
      <c r="B128">
        <v>38.299999999999997</v>
      </c>
      <c r="C128">
        <v>9.51</v>
      </c>
      <c r="D128" t="s">
        <v>5957</v>
      </c>
      <c r="E128" t="s">
        <v>5957</v>
      </c>
      <c r="F128" t="s">
        <v>5957</v>
      </c>
      <c r="G128" t="s">
        <v>5958</v>
      </c>
      <c r="H128" t="s">
        <v>5959</v>
      </c>
      <c r="J128">
        <v>0</v>
      </c>
      <c r="K128" t="str">
        <f t="shared" si="2"/>
        <v>obesity</v>
      </c>
      <c r="L128" t="str">
        <f t="shared" si="3"/>
        <v>Diabetes</v>
      </c>
    </row>
    <row r="129" spans="1:12">
      <c r="A129" t="s">
        <v>378</v>
      </c>
      <c r="B129">
        <v>32.774999999999999</v>
      </c>
      <c r="C129">
        <v>4.72</v>
      </c>
      <c r="D129" t="s">
        <v>5957</v>
      </c>
      <c r="E129" t="s">
        <v>5957</v>
      </c>
      <c r="F129" t="s">
        <v>5957</v>
      </c>
      <c r="G129" t="s">
        <v>5958</v>
      </c>
      <c r="H129" t="s">
        <v>5959</v>
      </c>
      <c r="J129">
        <v>0</v>
      </c>
      <c r="K129" t="str">
        <f t="shared" si="2"/>
        <v>obesity</v>
      </c>
      <c r="L129" t="str">
        <f t="shared" si="3"/>
        <v>Normal</v>
      </c>
    </row>
    <row r="130" spans="1:12">
      <c r="A130" t="s">
        <v>381</v>
      </c>
      <c r="B130">
        <v>34.200000000000003</v>
      </c>
      <c r="C130">
        <v>5.91</v>
      </c>
      <c r="D130" t="s">
        <v>5959</v>
      </c>
      <c r="E130" t="s">
        <v>5957</v>
      </c>
      <c r="F130" t="s">
        <v>5957</v>
      </c>
      <c r="G130" t="s">
        <v>5958</v>
      </c>
      <c r="H130" t="s">
        <v>5959</v>
      </c>
      <c r="J130">
        <v>0</v>
      </c>
      <c r="K130" t="str">
        <f t="shared" si="2"/>
        <v>obesity</v>
      </c>
      <c r="L130" t="str">
        <f t="shared" si="3"/>
        <v>Prediabetes</v>
      </c>
    </row>
    <row r="131" spans="1:12">
      <c r="A131" t="s">
        <v>384</v>
      </c>
      <c r="B131">
        <v>30.2</v>
      </c>
      <c r="C131">
        <v>9.58</v>
      </c>
      <c r="D131" t="s">
        <v>5957</v>
      </c>
      <c r="E131" t="s">
        <v>5957</v>
      </c>
      <c r="F131" t="s">
        <v>5957</v>
      </c>
      <c r="G131" t="s">
        <v>5958</v>
      </c>
      <c r="H131" t="s">
        <v>5959</v>
      </c>
      <c r="J131">
        <v>0</v>
      </c>
      <c r="K131" t="str">
        <f t="shared" ref="K131:K194" si="4">IF(B131&lt;18.5,"Under weight",IF(B131&lt;24.9,"Normal weight",IF(B131&lt;29.9,"Over weight","obesity")))</f>
        <v>obesity</v>
      </c>
      <c r="L131" t="str">
        <f t="shared" ref="L131:L194" si="5">IF(C131&lt;5.7,"Normal",IF(C131&lt;6.4,"Prediabetes","Diabetes"))</f>
        <v>Diabetes</v>
      </c>
    </row>
    <row r="132" spans="1:12">
      <c r="A132" t="s">
        <v>387</v>
      </c>
      <c r="B132">
        <v>48.32</v>
      </c>
      <c r="C132">
        <v>5.77</v>
      </c>
      <c r="D132" t="s">
        <v>5957</v>
      </c>
      <c r="E132" t="s">
        <v>5957</v>
      </c>
      <c r="F132" t="s">
        <v>5957</v>
      </c>
      <c r="G132" t="s">
        <v>5958</v>
      </c>
      <c r="H132" t="s">
        <v>5959</v>
      </c>
      <c r="J132">
        <v>0</v>
      </c>
      <c r="K132" t="str">
        <f t="shared" si="4"/>
        <v>obesity</v>
      </c>
      <c r="L132" t="str">
        <f t="shared" si="5"/>
        <v>Prediabetes</v>
      </c>
    </row>
    <row r="133" spans="1:12">
      <c r="A133" t="s">
        <v>390</v>
      </c>
      <c r="B133">
        <v>44.86</v>
      </c>
      <c r="C133">
        <v>4.38</v>
      </c>
      <c r="D133" t="s">
        <v>5959</v>
      </c>
      <c r="E133" t="s">
        <v>5957</v>
      </c>
      <c r="F133" t="s">
        <v>5957</v>
      </c>
      <c r="G133" t="s">
        <v>5958</v>
      </c>
      <c r="H133" t="s">
        <v>5959</v>
      </c>
      <c r="J133">
        <v>0</v>
      </c>
      <c r="K133" t="str">
        <f t="shared" si="4"/>
        <v>obesity</v>
      </c>
      <c r="L133" t="str">
        <f t="shared" si="5"/>
        <v>Normal</v>
      </c>
    </row>
    <row r="134" spans="1:12">
      <c r="A134" t="s">
        <v>393</v>
      </c>
      <c r="B134">
        <v>52.15</v>
      </c>
      <c r="C134">
        <v>5.65</v>
      </c>
      <c r="D134" t="s">
        <v>5957</v>
      </c>
      <c r="E134" t="s">
        <v>5957</v>
      </c>
      <c r="F134" t="s">
        <v>5957</v>
      </c>
      <c r="G134">
        <v>1</v>
      </c>
      <c r="H134" t="s">
        <v>5959</v>
      </c>
      <c r="J134">
        <v>1</v>
      </c>
      <c r="K134" t="str">
        <f t="shared" si="4"/>
        <v>obesity</v>
      </c>
      <c r="L134" t="str">
        <f t="shared" si="5"/>
        <v>Normal</v>
      </c>
    </row>
    <row r="135" spans="1:12">
      <c r="A135" t="s">
        <v>396</v>
      </c>
      <c r="B135">
        <v>41.12</v>
      </c>
      <c r="C135">
        <v>7.54</v>
      </c>
      <c r="D135" t="s">
        <v>5959</v>
      </c>
      <c r="E135" t="s">
        <v>5957</v>
      </c>
      <c r="F135" t="s">
        <v>5957</v>
      </c>
      <c r="G135" t="s">
        <v>5958</v>
      </c>
      <c r="H135" t="s">
        <v>5959</v>
      </c>
      <c r="J135">
        <v>0</v>
      </c>
      <c r="K135" t="str">
        <f t="shared" si="4"/>
        <v>obesity</v>
      </c>
      <c r="L135" t="str">
        <f t="shared" si="5"/>
        <v>Diabetes</v>
      </c>
    </row>
    <row r="136" spans="1:12">
      <c r="A136" t="s">
        <v>399</v>
      </c>
      <c r="B136">
        <v>38.39</v>
      </c>
      <c r="C136">
        <v>5.1100000000000003</v>
      </c>
      <c r="D136" t="s">
        <v>5959</v>
      </c>
      <c r="E136" t="s">
        <v>5957</v>
      </c>
      <c r="F136" t="s">
        <v>5957</v>
      </c>
      <c r="G136">
        <v>1</v>
      </c>
      <c r="H136" t="s">
        <v>5959</v>
      </c>
      <c r="J136">
        <v>1</v>
      </c>
      <c r="K136" t="str">
        <f t="shared" si="4"/>
        <v>obesity</v>
      </c>
      <c r="L136" t="str">
        <f t="shared" si="5"/>
        <v>Normal</v>
      </c>
    </row>
    <row r="137" spans="1:12">
      <c r="A137" t="s">
        <v>402</v>
      </c>
      <c r="B137">
        <v>46.85</v>
      </c>
      <c r="C137">
        <v>4.25</v>
      </c>
      <c r="D137" t="s">
        <v>5957</v>
      </c>
      <c r="E137" t="s">
        <v>5957</v>
      </c>
      <c r="F137" t="s">
        <v>5959</v>
      </c>
      <c r="G137">
        <v>1</v>
      </c>
      <c r="H137" t="s">
        <v>5959</v>
      </c>
      <c r="J137">
        <v>1</v>
      </c>
      <c r="K137" t="str">
        <f t="shared" si="4"/>
        <v>obesity</v>
      </c>
      <c r="L137" t="str">
        <f t="shared" si="5"/>
        <v>Normal</v>
      </c>
    </row>
    <row r="138" spans="1:12">
      <c r="A138" t="s">
        <v>405</v>
      </c>
      <c r="B138">
        <v>42.24</v>
      </c>
      <c r="C138">
        <v>5.55</v>
      </c>
      <c r="D138" t="s">
        <v>5957</v>
      </c>
      <c r="E138" t="s">
        <v>5960</v>
      </c>
      <c r="F138" t="s">
        <v>5957</v>
      </c>
      <c r="G138">
        <v>1</v>
      </c>
      <c r="H138" t="s">
        <v>5959</v>
      </c>
      <c r="J138">
        <v>1</v>
      </c>
      <c r="K138" t="str">
        <f t="shared" si="4"/>
        <v>obesity</v>
      </c>
      <c r="L138" t="str">
        <f t="shared" si="5"/>
        <v>Normal</v>
      </c>
    </row>
    <row r="139" spans="1:12">
      <c r="A139" t="s">
        <v>408</v>
      </c>
      <c r="B139">
        <v>34.39</v>
      </c>
      <c r="C139">
        <v>5.78</v>
      </c>
      <c r="D139" t="s">
        <v>5957</v>
      </c>
      <c r="E139" t="s">
        <v>5957</v>
      </c>
      <c r="F139" t="s">
        <v>5957</v>
      </c>
      <c r="G139" t="s">
        <v>5958</v>
      </c>
      <c r="H139" t="s">
        <v>5959</v>
      </c>
      <c r="J139">
        <v>0</v>
      </c>
      <c r="K139" t="str">
        <f t="shared" si="4"/>
        <v>obesity</v>
      </c>
      <c r="L139" t="str">
        <f t="shared" si="5"/>
        <v>Prediabetes</v>
      </c>
    </row>
    <row r="140" spans="1:12">
      <c r="A140" t="s">
        <v>411</v>
      </c>
      <c r="B140">
        <v>42.89</v>
      </c>
      <c r="C140">
        <v>5.28</v>
      </c>
      <c r="D140" t="s">
        <v>5959</v>
      </c>
      <c r="E140" t="s">
        <v>5957</v>
      </c>
      <c r="F140" t="s">
        <v>5957</v>
      </c>
      <c r="G140" t="s">
        <v>5958</v>
      </c>
      <c r="H140" t="s">
        <v>5959</v>
      </c>
      <c r="J140">
        <v>0</v>
      </c>
      <c r="K140" t="str">
        <f t="shared" si="4"/>
        <v>obesity</v>
      </c>
      <c r="L140" t="str">
        <f t="shared" si="5"/>
        <v>Normal</v>
      </c>
    </row>
    <row r="141" spans="1:12">
      <c r="A141" t="s">
        <v>414</v>
      </c>
      <c r="B141">
        <v>36.299999999999997</v>
      </c>
      <c r="C141">
        <v>5.39</v>
      </c>
      <c r="D141" t="s">
        <v>5957</v>
      </c>
      <c r="E141" t="s">
        <v>5957</v>
      </c>
      <c r="F141" t="s">
        <v>5957</v>
      </c>
      <c r="G141" t="s">
        <v>5958</v>
      </c>
      <c r="H141" t="s">
        <v>5959</v>
      </c>
      <c r="J141">
        <v>0</v>
      </c>
      <c r="K141" t="str">
        <f t="shared" si="4"/>
        <v>obesity</v>
      </c>
      <c r="L141" t="str">
        <f t="shared" si="5"/>
        <v>Normal</v>
      </c>
    </row>
    <row r="142" spans="1:12">
      <c r="A142" t="s">
        <v>417</v>
      </c>
      <c r="B142">
        <v>35.200000000000003</v>
      </c>
      <c r="C142">
        <v>8.01</v>
      </c>
      <c r="D142" t="s">
        <v>5959</v>
      </c>
      <c r="E142" t="s">
        <v>5957</v>
      </c>
      <c r="F142" t="s">
        <v>5957</v>
      </c>
      <c r="G142">
        <v>1</v>
      </c>
      <c r="H142" t="s">
        <v>5959</v>
      </c>
      <c r="J142">
        <v>1</v>
      </c>
      <c r="K142" t="str">
        <f t="shared" si="4"/>
        <v>obesity</v>
      </c>
      <c r="L142" t="str">
        <f t="shared" si="5"/>
        <v>Diabetes</v>
      </c>
    </row>
    <row r="143" spans="1:12">
      <c r="A143" t="s">
        <v>420</v>
      </c>
      <c r="B143">
        <v>53.62</v>
      </c>
      <c r="C143">
        <v>5.21</v>
      </c>
      <c r="D143" t="s">
        <v>5957</v>
      </c>
      <c r="E143" t="s">
        <v>5957</v>
      </c>
      <c r="F143" t="s">
        <v>5957</v>
      </c>
      <c r="G143" t="s">
        <v>5958</v>
      </c>
      <c r="H143" t="s">
        <v>5959</v>
      </c>
      <c r="J143">
        <v>0</v>
      </c>
      <c r="K143" t="str">
        <f t="shared" si="4"/>
        <v>obesity</v>
      </c>
      <c r="L143" t="str">
        <f t="shared" si="5"/>
        <v>Normal</v>
      </c>
    </row>
    <row r="144" spans="1:12">
      <c r="A144" t="s">
        <v>423</v>
      </c>
      <c r="B144">
        <v>36.67</v>
      </c>
      <c r="C144">
        <v>6.27</v>
      </c>
      <c r="D144" t="s">
        <v>5957</v>
      </c>
      <c r="E144" t="s">
        <v>5957</v>
      </c>
      <c r="F144" t="s">
        <v>5957</v>
      </c>
      <c r="G144" t="s">
        <v>5958</v>
      </c>
      <c r="H144" t="s">
        <v>5959</v>
      </c>
      <c r="J144">
        <v>0</v>
      </c>
      <c r="K144" t="str">
        <f t="shared" si="4"/>
        <v>obesity</v>
      </c>
      <c r="L144" t="str">
        <f t="shared" si="5"/>
        <v>Prediabetes</v>
      </c>
    </row>
    <row r="145" spans="1:12">
      <c r="A145" t="s">
        <v>426</v>
      </c>
      <c r="B145">
        <v>33.4</v>
      </c>
      <c r="C145">
        <v>10.73</v>
      </c>
      <c r="D145" t="s">
        <v>5959</v>
      </c>
      <c r="E145" t="s">
        <v>5957</v>
      </c>
      <c r="F145" t="s">
        <v>5957</v>
      </c>
      <c r="G145">
        <v>1</v>
      </c>
      <c r="H145" t="s">
        <v>5959</v>
      </c>
      <c r="J145">
        <v>1</v>
      </c>
      <c r="K145" t="str">
        <f t="shared" si="4"/>
        <v>obesity</v>
      </c>
      <c r="L145" t="str">
        <f t="shared" si="5"/>
        <v>Diabetes</v>
      </c>
    </row>
    <row r="146" spans="1:12">
      <c r="A146" t="s">
        <v>429</v>
      </c>
      <c r="B146">
        <v>42.71</v>
      </c>
      <c r="C146">
        <v>10.52</v>
      </c>
      <c r="D146" t="s">
        <v>5957</v>
      </c>
      <c r="E146" t="s">
        <v>5957</v>
      </c>
      <c r="F146" t="s">
        <v>5957</v>
      </c>
      <c r="G146" t="s">
        <v>5958</v>
      </c>
      <c r="H146" t="s">
        <v>5959</v>
      </c>
      <c r="J146">
        <v>0</v>
      </c>
      <c r="K146" t="str">
        <f t="shared" si="4"/>
        <v>obesity</v>
      </c>
      <c r="L146" t="str">
        <f t="shared" si="5"/>
        <v>Diabetes</v>
      </c>
    </row>
    <row r="147" spans="1:12">
      <c r="A147" t="s">
        <v>432</v>
      </c>
      <c r="B147">
        <v>41.52</v>
      </c>
      <c r="C147">
        <v>11.82</v>
      </c>
      <c r="D147" t="s">
        <v>5959</v>
      </c>
      <c r="E147" t="s">
        <v>5957</v>
      </c>
      <c r="F147" t="s">
        <v>5957</v>
      </c>
      <c r="G147">
        <v>2</v>
      </c>
      <c r="H147" t="s">
        <v>5959</v>
      </c>
      <c r="J147">
        <v>2</v>
      </c>
      <c r="K147" t="str">
        <f t="shared" si="4"/>
        <v>obesity</v>
      </c>
      <c r="L147" t="str">
        <f t="shared" si="5"/>
        <v>Diabetes</v>
      </c>
    </row>
    <row r="148" spans="1:12">
      <c r="A148" t="s">
        <v>435</v>
      </c>
      <c r="B148">
        <v>39.4</v>
      </c>
      <c r="C148">
        <v>6.76</v>
      </c>
      <c r="D148" t="s">
        <v>5957</v>
      </c>
      <c r="E148" t="s">
        <v>5957</v>
      </c>
      <c r="F148" t="s">
        <v>5957</v>
      </c>
      <c r="G148" t="s">
        <v>5958</v>
      </c>
      <c r="H148" t="s">
        <v>5959</v>
      </c>
      <c r="J148">
        <v>0</v>
      </c>
      <c r="K148" t="str">
        <f t="shared" si="4"/>
        <v>obesity</v>
      </c>
      <c r="L148" t="str">
        <f t="shared" si="5"/>
        <v>Diabetes</v>
      </c>
    </row>
    <row r="149" spans="1:12">
      <c r="A149" t="s">
        <v>437</v>
      </c>
      <c r="B149">
        <v>46.45</v>
      </c>
      <c r="C149">
        <v>5.62</v>
      </c>
      <c r="D149" t="s">
        <v>5957</v>
      </c>
      <c r="E149" t="s">
        <v>5957</v>
      </c>
      <c r="F149" t="s">
        <v>5957</v>
      </c>
      <c r="G149" t="s">
        <v>5958</v>
      </c>
      <c r="H149" t="s">
        <v>5959</v>
      </c>
      <c r="J149">
        <v>0</v>
      </c>
      <c r="K149" t="str">
        <f t="shared" si="4"/>
        <v>obesity</v>
      </c>
      <c r="L149" t="str">
        <f t="shared" si="5"/>
        <v>Normal</v>
      </c>
    </row>
    <row r="150" spans="1:12">
      <c r="A150" t="s">
        <v>440</v>
      </c>
      <c r="B150">
        <v>35.75</v>
      </c>
      <c r="C150">
        <v>4.1900000000000004</v>
      </c>
      <c r="D150" t="s">
        <v>5957</v>
      </c>
      <c r="E150" t="s">
        <v>5957</v>
      </c>
      <c r="F150" t="s">
        <v>5957</v>
      </c>
      <c r="G150" t="s">
        <v>5958</v>
      </c>
      <c r="H150" t="s">
        <v>5959</v>
      </c>
      <c r="J150">
        <v>0</v>
      </c>
      <c r="K150" t="str">
        <f t="shared" si="4"/>
        <v>obesity</v>
      </c>
      <c r="L150" t="str">
        <f t="shared" si="5"/>
        <v>Normal</v>
      </c>
    </row>
    <row r="151" spans="1:12">
      <c r="A151" t="s">
        <v>443</v>
      </c>
      <c r="B151">
        <v>26.07</v>
      </c>
      <c r="C151">
        <v>5.32</v>
      </c>
      <c r="D151" t="s">
        <v>5957</v>
      </c>
      <c r="E151" t="s">
        <v>5957</v>
      </c>
      <c r="F151" t="s">
        <v>5957</v>
      </c>
      <c r="G151" t="s">
        <v>5958</v>
      </c>
      <c r="H151" t="s">
        <v>5959</v>
      </c>
      <c r="J151">
        <v>0</v>
      </c>
      <c r="K151" t="str">
        <f t="shared" si="4"/>
        <v>Over weight</v>
      </c>
      <c r="L151" t="str">
        <f t="shared" si="5"/>
        <v>Normal</v>
      </c>
    </row>
    <row r="152" spans="1:12">
      <c r="A152" t="s">
        <v>446</v>
      </c>
      <c r="B152">
        <v>36.54</v>
      </c>
      <c r="C152">
        <v>4.46</v>
      </c>
      <c r="D152" t="s">
        <v>5959</v>
      </c>
      <c r="E152" t="s">
        <v>5957</v>
      </c>
      <c r="F152" t="s">
        <v>5957</v>
      </c>
      <c r="G152">
        <v>1</v>
      </c>
      <c r="H152" t="s">
        <v>5959</v>
      </c>
      <c r="J152">
        <v>1</v>
      </c>
      <c r="K152" t="str">
        <f t="shared" si="4"/>
        <v>obesity</v>
      </c>
      <c r="L152" t="str">
        <f t="shared" si="5"/>
        <v>Normal</v>
      </c>
    </row>
    <row r="153" spans="1:12">
      <c r="A153" t="s">
        <v>449</v>
      </c>
      <c r="B153">
        <v>51.64</v>
      </c>
      <c r="C153">
        <v>5.65</v>
      </c>
      <c r="D153" t="s">
        <v>5957</v>
      </c>
      <c r="E153" t="s">
        <v>5957</v>
      </c>
      <c r="F153" t="s">
        <v>5957</v>
      </c>
      <c r="G153" t="s">
        <v>5958</v>
      </c>
      <c r="H153" t="s">
        <v>5959</v>
      </c>
      <c r="J153">
        <v>0</v>
      </c>
      <c r="K153" t="str">
        <f t="shared" si="4"/>
        <v>obesity</v>
      </c>
      <c r="L153" t="str">
        <f t="shared" si="5"/>
        <v>Normal</v>
      </c>
    </row>
    <row r="154" spans="1:12">
      <c r="A154" t="s">
        <v>451</v>
      </c>
      <c r="B154">
        <v>42.83</v>
      </c>
      <c r="C154">
        <v>6.04</v>
      </c>
      <c r="D154" t="s">
        <v>5957</v>
      </c>
      <c r="E154" t="s">
        <v>5957</v>
      </c>
      <c r="F154" t="s">
        <v>5957</v>
      </c>
      <c r="G154">
        <v>2</v>
      </c>
      <c r="H154" t="s">
        <v>5959</v>
      </c>
      <c r="J154">
        <v>2</v>
      </c>
      <c r="K154" t="str">
        <f t="shared" si="4"/>
        <v>obesity</v>
      </c>
      <c r="L154" t="str">
        <f t="shared" si="5"/>
        <v>Prediabetes</v>
      </c>
    </row>
    <row r="155" spans="1:12">
      <c r="A155" t="s">
        <v>454</v>
      </c>
      <c r="B155">
        <v>40.15</v>
      </c>
      <c r="C155">
        <v>5.76</v>
      </c>
      <c r="D155" t="s">
        <v>5957</v>
      </c>
      <c r="E155" t="s">
        <v>5957</v>
      </c>
      <c r="F155" t="s">
        <v>5957</v>
      </c>
      <c r="G155">
        <v>1</v>
      </c>
      <c r="H155" t="s">
        <v>5959</v>
      </c>
      <c r="J155">
        <v>1</v>
      </c>
      <c r="K155" t="str">
        <f t="shared" si="4"/>
        <v>obesity</v>
      </c>
      <c r="L155" t="str">
        <f t="shared" si="5"/>
        <v>Prediabetes</v>
      </c>
    </row>
    <row r="156" spans="1:12">
      <c r="A156" t="s">
        <v>457</v>
      </c>
      <c r="B156">
        <v>27.8</v>
      </c>
      <c r="C156">
        <v>4.3600000000000003</v>
      </c>
      <c r="D156" t="s">
        <v>5957</v>
      </c>
      <c r="E156" t="s">
        <v>5957</v>
      </c>
      <c r="F156" t="s">
        <v>5959</v>
      </c>
      <c r="G156">
        <v>1</v>
      </c>
      <c r="H156" t="s">
        <v>5959</v>
      </c>
      <c r="J156">
        <v>1</v>
      </c>
      <c r="K156" t="str">
        <f t="shared" si="4"/>
        <v>Over weight</v>
      </c>
      <c r="L156" t="str">
        <f t="shared" si="5"/>
        <v>Normal</v>
      </c>
    </row>
    <row r="157" spans="1:12">
      <c r="A157" t="s">
        <v>460</v>
      </c>
      <c r="B157">
        <v>45.81</v>
      </c>
      <c r="C157">
        <v>4.76</v>
      </c>
      <c r="D157" t="s">
        <v>5959</v>
      </c>
      <c r="E157" t="s">
        <v>5957</v>
      </c>
      <c r="F157" t="s">
        <v>5959</v>
      </c>
      <c r="G157">
        <v>1</v>
      </c>
      <c r="H157" t="s">
        <v>5959</v>
      </c>
      <c r="J157">
        <v>1</v>
      </c>
      <c r="K157" t="str">
        <f t="shared" si="4"/>
        <v>obesity</v>
      </c>
      <c r="L157" t="str">
        <f t="shared" si="5"/>
        <v>Normal</v>
      </c>
    </row>
    <row r="158" spans="1:12">
      <c r="A158" t="s">
        <v>463</v>
      </c>
      <c r="B158">
        <v>34.43</v>
      </c>
      <c r="C158">
        <v>10.82</v>
      </c>
      <c r="D158" t="s">
        <v>5959</v>
      </c>
      <c r="E158" t="s">
        <v>5957</v>
      </c>
      <c r="F158" t="s">
        <v>5957</v>
      </c>
      <c r="G158">
        <v>1</v>
      </c>
      <c r="H158" t="s">
        <v>5959</v>
      </c>
      <c r="J158">
        <v>1</v>
      </c>
      <c r="K158" t="str">
        <f t="shared" si="4"/>
        <v>obesity</v>
      </c>
      <c r="L158" t="str">
        <f t="shared" si="5"/>
        <v>Diabetes</v>
      </c>
    </row>
    <row r="159" spans="1:12">
      <c r="A159" t="s">
        <v>465</v>
      </c>
      <c r="B159">
        <v>41.33</v>
      </c>
      <c r="C159">
        <v>4.01</v>
      </c>
      <c r="D159" t="s">
        <v>5959</v>
      </c>
      <c r="E159" t="s">
        <v>5957</v>
      </c>
      <c r="F159" t="s">
        <v>5957</v>
      </c>
      <c r="G159" t="s">
        <v>5958</v>
      </c>
      <c r="H159" t="s">
        <v>5959</v>
      </c>
      <c r="J159">
        <v>0</v>
      </c>
      <c r="K159" t="str">
        <f t="shared" si="4"/>
        <v>obesity</v>
      </c>
      <c r="L159" t="str">
        <f t="shared" si="5"/>
        <v>Normal</v>
      </c>
    </row>
    <row r="160" spans="1:12">
      <c r="A160" t="s">
        <v>468</v>
      </c>
      <c r="B160">
        <v>31.92</v>
      </c>
      <c r="C160">
        <v>5.12</v>
      </c>
      <c r="D160" t="s">
        <v>5959</v>
      </c>
      <c r="E160" t="s">
        <v>5957</v>
      </c>
      <c r="F160" t="s">
        <v>5957</v>
      </c>
      <c r="G160">
        <v>1</v>
      </c>
      <c r="H160" t="s">
        <v>5959</v>
      </c>
      <c r="J160">
        <v>1</v>
      </c>
      <c r="K160" t="str">
        <f t="shared" si="4"/>
        <v>obesity</v>
      </c>
      <c r="L160" t="str">
        <f t="shared" si="5"/>
        <v>Normal</v>
      </c>
    </row>
    <row r="161" spans="1:12">
      <c r="A161" t="s">
        <v>471</v>
      </c>
      <c r="B161">
        <v>39.799999999999997</v>
      </c>
      <c r="C161">
        <v>10.54</v>
      </c>
      <c r="D161" t="s">
        <v>5959</v>
      </c>
      <c r="E161" t="s">
        <v>5957</v>
      </c>
      <c r="F161" t="s">
        <v>5957</v>
      </c>
      <c r="G161">
        <v>2</v>
      </c>
      <c r="H161" t="s">
        <v>5959</v>
      </c>
      <c r="J161">
        <v>2</v>
      </c>
      <c r="K161" t="str">
        <f t="shared" si="4"/>
        <v>obesity</v>
      </c>
      <c r="L161" t="str">
        <f t="shared" si="5"/>
        <v>Diabetes</v>
      </c>
    </row>
    <row r="162" spans="1:12">
      <c r="A162" t="s">
        <v>474</v>
      </c>
      <c r="B162">
        <v>42.82</v>
      </c>
      <c r="C162">
        <v>4.21</v>
      </c>
      <c r="D162" t="s">
        <v>5957</v>
      </c>
      <c r="E162" t="s">
        <v>5957</v>
      </c>
      <c r="F162" t="s">
        <v>5957</v>
      </c>
      <c r="G162" t="s">
        <v>5958</v>
      </c>
      <c r="H162" t="s">
        <v>5959</v>
      </c>
      <c r="J162">
        <v>0</v>
      </c>
      <c r="K162" t="str">
        <f t="shared" si="4"/>
        <v>obesity</v>
      </c>
      <c r="L162" t="str">
        <f t="shared" si="5"/>
        <v>Normal</v>
      </c>
    </row>
    <row r="163" spans="1:12">
      <c r="A163" t="s">
        <v>477</v>
      </c>
      <c r="B163">
        <v>33.630000000000003</v>
      </c>
      <c r="C163">
        <v>5.42</v>
      </c>
      <c r="D163" t="s">
        <v>5957</v>
      </c>
      <c r="E163" t="s">
        <v>5957</v>
      </c>
      <c r="F163" t="s">
        <v>5957</v>
      </c>
      <c r="G163" t="s">
        <v>5958</v>
      </c>
      <c r="H163" t="s">
        <v>5959</v>
      </c>
      <c r="J163">
        <v>0</v>
      </c>
      <c r="K163" t="str">
        <f t="shared" si="4"/>
        <v>obesity</v>
      </c>
      <c r="L163" t="str">
        <f t="shared" si="5"/>
        <v>Normal</v>
      </c>
    </row>
    <row r="164" spans="1:12">
      <c r="A164" t="s">
        <v>480</v>
      </c>
      <c r="B164">
        <v>37.07</v>
      </c>
      <c r="C164">
        <v>4.28</v>
      </c>
      <c r="D164" t="s">
        <v>5957</v>
      </c>
      <c r="E164" t="s">
        <v>5960</v>
      </c>
      <c r="F164" t="s">
        <v>5957</v>
      </c>
      <c r="G164">
        <v>1</v>
      </c>
      <c r="H164" t="s">
        <v>5959</v>
      </c>
      <c r="J164">
        <v>1</v>
      </c>
      <c r="K164" t="str">
        <f t="shared" si="4"/>
        <v>obesity</v>
      </c>
      <c r="L164" t="str">
        <f t="shared" si="5"/>
        <v>Normal</v>
      </c>
    </row>
    <row r="165" spans="1:12">
      <c r="A165" t="s">
        <v>483</v>
      </c>
      <c r="B165">
        <v>35.625</v>
      </c>
      <c r="C165">
        <v>8.9</v>
      </c>
      <c r="D165" t="s">
        <v>5957</v>
      </c>
      <c r="E165" t="s">
        <v>5957</v>
      </c>
      <c r="F165" t="s">
        <v>5957</v>
      </c>
      <c r="G165" t="s">
        <v>5958</v>
      </c>
      <c r="H165" t="s">
        <v>5959</v>
      </c>
      <c r="J165">
        <v>0</v>
      </c>
      <c r="K165" t="str">
        <f t="shared" si="4"/>
        <v>obesity</v>
      </c>
      <c r="L165" t="str">
        <f t="shared" si="5"/>
        <v>Diabetes</v>
      </c>
    </row>
    <row r="166" spans="1:12">
      <c r="A166" t="s">
        <v>486</v>
      </c>
      <c r="B166">
        <v>42.69</v>
      </c>
      <c r="C166">
        <v>4.8899999999999997</v>
      </c>
      <c r="D166" t="s">
        <v>5957</v>
      </c>
      <c r="E166" t="s">
        <v>5957</v>
      </c>
      <c r="F166" t="s">
        <v>5959</v>
      </c>
      <c r="G166">
        <v>1</v>
      </c>
      <c r="H166" t="s">
        <v>5959</v>
      </c>
      <c r="J166">
        <v>1</v>
      </c>
      <c r="K166" t="str">
        <f t="shared" si="4"/>
        <v>obesity</v>
      </c>
      <c r="L166" t="str">
        <f t="shared" si="5"/>
        <v>Normal</v>
      </c>
    </row>
    <row r="167" spans="1:12">
      <c r="A167" t="s">
        <v>489</v>
      </c>
      <c r="B167">
        <v>37.869999999999997</v>
      </c>
      <c r="C167">
        <v>4.29</v>
      </c>
      <c r="D167" t="s">
        <v>5959</v>
      </c>
      <c r="E167" t="s">
        <v>5957</v>
      </c>
      <c r="F167" t="s">
        <v>5959</v>
      </c>
      <c r="G167">
        <v>1</v>
      </c>
      <c r="H167" t="s">
        <v>5959</v>
      </c>
      <c r="J167">
        <v>1</v>
      </c>
      <c r="K167" t="str">
        <f t="shared" si="4"/>
        <v>obesity</v>
      </c>
      <c r="L167" t="str">
        <f t="shared" si="5"/>
        <v>Normal</v>
      </c>
    </row>
    <row r="168" spans="1:12">
      <c r="A168" t="s">
        <v>492</v>
      </c>
      <c r="B168">
        <v>40.61</v>
      </c>
      <c r="C168">
        <v>8</v>
      </c>
      <c r="D168" t="s">
        <v>5959</v>
      </c>
      <c r="E168" t="s">
        <v>5957</v>
      </c>
      <c r="F168" t="s">
        <v>5957</v>
      </c>
      <c r="G168">
        <v>1</v>
      </c>
      <c r="H168" t="s">
        <v>5959</v>
      </c>
      <c r="J168">
        <v>1</v>
      </c>
      <c r="K168" t="str">
        <f t="shared" si="4"/>
        <v>obesity</v>
      </c>
      <c r="L168" t="str">
        <f t="shared" si="5"/>
        <v>Diabetes</v>
      </c>
    </row>
    <row r="169" spans="1:12">
      <c r="A169" t="s">
        <v>495</v>
      </c>
      <c r="B169">
        <v>30.78</v>
      </c>
      <c r="C169">
        <v>4.67</v>
      </c>
      <c r="D169" t="s">
        <v>5959</v>
      </c>
      <c r="E169" t="s">
        <v>5957</v>
      </c>
      <c r="F169" t="s">
        <v>5957</v>
      </c>
      <c r="G169" t="s">
        <v>5958</v>
      </c>
      <c r="H169" t="s">
        <v>5959</v>
      </c>
      <c r="J169">
        <v>0</v>
      </c>
      <c r="K169" t="str">
        <f t="shared" si="4"/>
        <v>obesity</v>
      </c>
      <c r="L169" t="str">
        <f t="shared" si="5"/>
        <v>Normal</v>
      </c>
    </row>
    <row r="170" spans="1:12">
      <c r="A170" t="s">
        <v>498</v>
      </c>
      <c r="B170">
        <v>49.49</v>
      </c>
      <c r="C170">
        <v>4.5</v>
      </c>
      <c r="D170" t="s">
        <v>5957</v>
      </c>
      <c r="E170" t="s">
        <v>5957</v>
      </c>
      <c r="F170" t="s">
        <v>5957</v>
      </c>
      <c r="G170" t="s">
        <v>5958</v>
      </c>
      <c r="H170" t="s">
        <v>5959</v>
      </c>
      <c r="J170">
        <v>0</v>
      </c>
      <c r="K170" t="str">
        <f t="shared" si="4"/>
        <v>obesity</v>
      </c>
      <c r="L170" t="str">
        <f t="shared" si="5"/>
        <v>Normal</v>
      </c>
    </row>
    <row r="171" spans="1:12">
      <c r="A171" t="s">
        <v>501</v>
      </c>
      <c r="B171">
        <v>37.619999999999997</v>
      </c>
      <c r="C171">
        <v>6.32</v>
      </c>
      <c r="D171" t="s">
        <v>5959</v>
      </c>
      <c r="E171" t="s">
        <v>5960</v>
      </c>
      <c r="F171" t="s">
        <v>5957</v>
      </c>
      <c r="G171">
        <v>2</v>
      </c>
      <c r="H171" t="s">
        <v>5959</v>
      </c>
      <c r="J171">
        <v>2</v>
      </c>
      <c r="K171" t="str">
        <f t="shared" si="4"/>
        <v>obesity</v>
      </c>
      <c r="L171" t="str">
        <f t="shared" si="5"/>
        <v>Prediabetes</v>
      </c>
    </row>
    <row r="172" spans="1:12">
      <c r="A172" t="s">
        <v>504</v>
      </c>
      <c r="B172">
        <v>36.08</v>
      </c>
      <c r="C172">
        <v>6.1</v>
      </c>
      <c r="D172" t="s">
        <v>5959</v>
      </c>
      <c r="E172" t="s">
        <v>5957</v>
      </c>
      <c r="F172" t="s">
        <v>5957</v>
      </c>
      <c r="G172">
        <v>1</v>
      </c>
      <c r="H172" t="s">
        <v>5959</v>
      </c>
      <c r="J172">
        <v>1</v>
      </c>
      <c r="K172" t="str">
        <f t="shared" si="4"/>
        <v>obesity</v>
      </c>
      <c r="L172" t="str">
        <f t="shared" si="5"/>
        <v>Prediabetes</v>
      </c>
    </row>
    <row r="173" spans="1:12">
      <c r="A173" t="s">
        <v>506</v>
      </c>
      <c r="B173">
        <v>33.5</v>
      </c>
      <c r="C173">
        <v>5.4</v>
      </c>
      <c r="D173" t="s">
        <v>5957</v>
      </c>
      <c r="E173" t="s">
        <v>5957</v>
      </c>
      <c r="F173" t="s">
        <v>5957</v>
      </c>
      <c r="G173" t="s">
        <v>5958</v>
      </c>
      <c r="H173" t="s">
        <v>5959</v>
      </c>
      <c r="J173">
        <v>0</v>
      </c>
      <c r="K173" t="str">
        <f t="shared" si="4"/>
        <v>obesity</v>
      </c>
      <c r="L173" t="str">
        <f t="shared" si="5"/>
        <v>Normal</v>
      </c>
    </row>
    <row r="174" spans="1:12">
      <c r="A174" t="s">
        <v>509</v>
      </c>
      <c r="B174">
        <v>47.46</v>
      </c>
      <c r="C174">
        <v>6.24</v>
      </c>
      <c r="D174" t="s">
        <v>5959</v>
      </c>
      <c r="E174" t="s">
        <v>5957</v>
      </c>
      <c r="F174" t="s">
        <v>5957</v>
      </c>
      <c r="G174">
        <v>1</v>
      </c>
      <c r="H174" t="s">
        <v>5959</v>
      </c>
      <c r="J174">
        <v>1</v>
      </c>
      <c r="K174" t="str">
        <f t="shared" si="4"/>
        <v>obesity</v>
      </c>
      <c r="L174" t="str">
        <f t="shared" si="5"/>
        <v>Prediabetes</v>
      </c>
    </row>
    <row r="175" spans="1:12">
      <c r="A175" t="s">
        <v>512</v>
      </c>
      <c r="B175">
        <v>49.24</v>
      </c>
      <c r="C175">
        <v>4.45</v>
      </c>
      <c r="D175" t="s">
        <v>5957</v>
      </c>
      <c r="E175" t="s">
        <v>5957</v>
      </c>
      <c r="F175" t="s">
        <v>5957</v>
      </c>
      <c r="G175" t="s">
        <v>5958</v>
      </c>
      <c r="H175" t="s">
        <v>5959</v>
      </c>
      <c r="J175">
        <v>0</v>
      </c>
      <c r="K175" t="str">
        <f t="shared" si="4"/>
        <v>obesity</v>
      </c>
      <c r="L175" t="str">
        <f t="shared" si="5"/>
        <v>Normal</v>
      </c>
    </row>
    <row r="176" spans="1:12">
      <c r="A176" t="s">
        <v>514</v>
      </c>
      <c r="B176">
        <v>54.4</v>
      </c>
      <c r="C176">
        <v>5.22</v>
      </c>
      <c r="D176" t="s">
        <v>5957</v>
      </c>
      <c r="E176" t="s">
        <v>5957</v>
      </c>
      <c r="F176" t="s">
        <v>5957</v>
      </c>
      <c r="G176">
        <v>1</v>
      </c>
      <c r="H176" t="s">
        <v>5959</v>
      </c>
      <c r="J176">
        <v>1</v>
      </c>
      <c r="K176" t="str">
        <f t="shared" si="4"/>
        <v>obesity</v>
      </c>
      <c r="L176" t="str">
        <f t="shared" si="5"/>
        <v>Normal</v>
      </c>
    </row>
    <row r="177" spans="1:12">
      <c r="A177" t="s">
        <v>517</v>
      </c>
      <c r="B177">
        <v>35.53</v>
      </c>
      <c r="C177">
        <v>4.6100000000000003</v>
      </c>
      <c r="D177" t="s">
        <v>5957</v>
      </c>
      <c r="E177" t="s">
        <v>5957</v>
      </c>
      <c r="F177" t="s">
        <v>5957</v>
      </c>
      <c r="G177">
        <v>1</v>
      </c>
      <c r="H177" t="s">
        <v>5959</v>
      </c>
      <c r="J177">
        <v>1</v>
      </c>
      <c r="K177" t="str">
        <f t="shared" si="4"/>
        <v>obesity</v>
      </c>
      <c r="L177" t="str">
        <f t="shared" si="5"/>
        <v>Normal</v>
      </c>
    </row>
    <row r="178" spans="1:12">
      <c r="A178" t="s">
        <v>519</v>
      </c>
      <c r="B178">
        <v>39.729999999999997</v>
      </c>
      <c r="C178">
        <v>6.24</v>
      </c>
      <c r="D178" t="s">
        <v>5957</v>
      </c>
      <c r="E178" t="s">
        <v>5957</v>
      </c>
      <c r="F178" t="s">
        <v>5957</v>
      </c>
      <c r="G178" t="s">
        <v>5958</v>
      </c>
      <c r="H178" t="s">
        <v>5959</v>
      </c>
      <c r="J178">
        <v>0</v>
      </c>
      <c r="K178" t="str">
        <f t="shared" si="4"/>
        <v>obesity</v>
      </c>
      <c r="L178" t="str">
        <f t="shared" si="5"/>
        <v>Prediabetes</v>
      </c>
    </row>
    <row r="179" spans="1:12">
      <c r="A179" t="s">
        <v>522</v>
      </c>
      <c r="B179">
        <v>35.68</v>
      </c>
      <c r="C179">
        <v>10.039999999999999</v>
      </c>
      <c r="D179" t="s">
        <v>5957</v>
      </c>
      <c r="E179" t="s">
        <v>5957</v>
      </c>
      <c r="F179" t="s">
        <v>5957</v>
      </c>
      <c r="G179" t="s">
        <v>5958</v>
      </c>
      <c r="H179" t="s">
        <v>5959</v>
      </c>
      <c r="J179">
        <v>0</v>
      </c>
      <c r="K179" t="str">
        <f t="shared" si="4"/>
        <v>obesity</v>
      </c>
      <c r="L179" t="str">
        <f t="shared" si="5"/>
        <v>Diabetes</v>
      </c>
    </row>
    <row r="180" spans="1:12">
      <c r="A180" t="s">
        <v>525</v>
      </c>
      <c r="B180">
        <v>48.86</v>
      </c>
      <c r="C180">
        <v>6.09</v>
      </c>
      <c r="D180" t="s">
        <v>5957</v>
      </c>
      <c r="E180" t="s">
        <v>5957</v>
      </c>
      <c r="F180" t="s">
        <v>5957</v>
      </c>
      <c r="G180" t="s">
        <v>5958</v>
      </c>
      <c r="H180" t="s">
        <v>5959</v>
      </c>
      <c r="J180">
        <v>0</v>
      </c>
      <c r="K180" t="str">
        <f t="shared" si="4"/>
        <v>obesity</v>
      </c>
      <c r="L180" t="str">
        <f t="shared" si="5"/>
        <v>Prediabetes</v>
      </c>
    </row>
    <row r="181" spans="1:12">
      <c r="A181" t="s">
        <v>528</v>
      </c>
      <c r="B181">
        <v>34.799999999999997</v>
      </c>
      <c r="C181">
        <v>11.4</v>
      </c>
      <c r="D181" t="s">
        <v>5959</v>
      </c>
      <c r="E181" t="s">
        <v>5957</v>
      </c>
      <c r="F181" t="s">
        <v>5959</v>
      </c>
      <c r="G181">
        <v>1</v>
      </c>
      <c r="H181" t="s">
        <v>5957</v>
      </c>
      <c r="J181">
        <v>1</v>
      </c>
      <c r="K181" t="str">
        <f t="shared" si="4"/>
        <v>obesity</v>
      </c>
      <c r="L181" t="str">
        <f t="shared" si="5"/>
        <v>Diabetes</v>
      </c>
    </row>
    <row r="182" spans="1:12">
      <c r="A182" t="s">
        <v>531</v>
      </c>
      <c r="B182">
        <v>32.49</v>
      </c>
      <c r="C182">
        <v>4.29</v>
      </c>
      <c r="D182" t="s">
        <v>5957</v>
      </c>
      <c r="E182" t="s">
        <v>5957</v>
      </c>
      <c r="F182" t="s">
        <v>5959</v>
      </c>
      <c r="G182">
        <v>1</v>
      </c>
      <c r="H182" t="s">
        <v>5959</v>
      </c>
      <c r="J182">
        <v>1</v>
      </c>
      <c r="K182" t="str">
        <f t="shared" si="4"/>
        <v>obesity</v>
      </c>
      <c r="L182" t="str">
        <f t="shared" si="5"/>
        <v>Normal</v>
      </c>
    </row>
    <row r="183" spans="1:12">
      <c r="A183" t="s">
        <v>534</v>
      </c>
      <c r="B183">
        <v>39</v>
      </c>
      <c r="C183">
        <v>5.7</v>
      </c>
      <c r="D183" t="s">
        <v>5957</v>
      </c>
      <c r="E183" t="s">
        <v>5957</v>
      </c>
      <c r="F183" t="s">
        <v>5957</v>
      </c>
      <c r="G183">
        <v>2</v>
      </c>
      <c r="H183" t="s">
        <v>5959</v>
      </c>
      <c r="J183">
        <v>2</v>
      </c>
      <c r="K183" t="str">
        <f t="shared" si="4"/>
        <v>obesity</v>
      </c>
      <c r="L183" t="str">
        <f t="shared" si="5"/>
        <v>Prediabetes</v>
      </c>
    </row>
    <row r="184" spans="1:12">
      <c r="A184" t="s">
        <v>537</v>
      </c>
      <c r="B184">
        <v>35.299999999999997</v>
      </c>
      <c r="C184">
        <v>6.09</v>
      </c>
      <c r="D184" t="s">
        <v>5957</v>
      </c>
      <c r="E184" t="s">
        <v>5957</v>
      </c>
      <c r="F184" t="s">
        <v>5957</v>
      </c>
      <c r="G184">
        <v>1</v>
      </c>
      <c r="H184" t="s">
        <v>5959</v>
      </c>
      <c r="J184">
        <v>1</v>
      </c>
      <c r="K184" t="str">
        <f t="shared" si="4"/>
        <v>obesity</v>
      </c>
      <c r="L184" t="str">
        <f t="shared" si="5"/>
        <v>Prediabetes</v>
      </c>
    </row>
    <row r="185" spans="1:12">
      <c r="A185" t="s">
        <v>540</v>
      </c>
      <c r="B185">
        <v>33.42</v>
      </c>
      <c r="C185">
        <v>10.67</v>
      </c>
      <c r="D185" t="s">
        <v>5957</v>
      </c>
      <c r="E185" t="s">
        <v>5957</v>
      </c>
      <c r="F185" t="s">
        <v>5957</v>
      </c>
      <c r="G185" t="s">
        <v>5958</v>
      </c>
      <c r="H185" t="s">
        <v>5959</v>
      </c>
      <c r="J185">
        <v>0</v>
      </c>
      <c r="K185" t="str">
        <f t="shared" si="4"/>
        <v>obesity</v>
      </c>
      <c r="L185" t="str">
        <f t="shared" si="5"/>
        <v>Diabetes</v>
      </c>
    </row>
    <row r="186" spans="1:12">
      <c r="A186" t="s">
        <v>543</v>
      </c>
      <c r="B186">
        <v>37.18</v>
      </c>
      <c r="C186">
        <v>6.75</v>
      </c>
      <c r="D186" t="s">
        <v>5959</v>
      </c>
      <c r="E186" t="s">
        <v>5957</v>
      </c>
      <c r="F186" t="s">
        <v>5957</v>
      </c>
      <c r="G186">
        <v>2</v>
      </c>
      <c r="H186" t="s">
        <v>5959</v>
      </c>
      <c r="J186">
        <v>2</v>
      </c>
      <c r="K186" t="str">
        <f t="shared" si="4"/>
        <v>obesity</v>
      </c>
      <c r="L186" t="str">
        <f t="shared" si="5"/>
        <v>Diabetes</v>
      </c>
    </row>
    <row r="187" spans="1:12">
      <c r="A187" t="s">
        <v>546</v>
      </c>
      <c r="B187">
        <v>33.33</v>
      </c>
      <c r="C187">
        <v>9.26</v>
      </c>
      <c r="D187" t="s">
        <v>5959</v>
      </c>
      <c r="E187" t="s">
        <v>5957</v>
      </c>
      <c r="F187" t="s">
        <v>5957</v>
      </c>
      <c r="G187">
        <v>2</v>
      </c>
      <c r="H187" t="s">
        <v>5957</v>
      </c>
      <c r="J187">
        <v>2</v>
      </c>
      <c r="K187" t="str">
        <f t="shared" si="4"/>
        <v>obesity</v>
      </c>
      <c r="L187" t="str">
        <f t="shared" si="5"/>
        <v>Diabetes</v>
      </c>
    </row>
    <row r="188" spans="1:12">
      <c r="A188" t="s">
        <v>549</v>
      </c>
      <c r="B188">
        <v>53.21</v>
      </c>
      <c r="C188">
        <v>4.2699999999999996</v>
      </c>
      <c r="D188" t="s">
        <v>5957</v>
      </c>
      <c r="E188" t="s">
        <v>5957</v>
      </c>
      <c r="F188" t="s">
        <v>5957</v>
      </c>
      <c r="G188">
        <v>1</v>
      </c>
      <c r="H188" t="s">
        <v>5959</v>
      </c>
      <c r="J188">
        <v>1</v>
      </c>
      <c r="K188" t="str">
        <f t="shared" si="4"/>
        <v>obesity</v>
      </c>
      <c r="L188" t="str">
        <f t="shared" si="5"/>
        <v>Normal</v>
      </c>
    </row>
    <row r="189" spans="1:12">
      <c r="A189" t="s">
        <v>552</v>
      </c>
      <c r="B189">
        <v>38.729999999999997</v>
      </c>
      <c r="C189">
        <v>11.51</v>
      </c>
      <c r="D189" t="s">
        <v>5957</v>
      </c>
      <c r="E189" t="s">
        <v>5957</v>
      </c>
      <c r="F189" t="s">
        <v>5957</v>
      </c>
      <c r="G189">
        <v>2</v>
      </c>
      <c r="H189" t="s">
        <v>5959</v>
      </c>
      <c r="J189">
        <v>2</v>
      </c>
      <c r="K189" t="str">
        <f t="shared" si="4"/>
        <v>obesity</v>
      </c>
      <c r="L189" t="str">
        <f t="shared" si="5"/>
        <v>Diabetes</v>
      </c>
    </row>
    <row r="190" spans="1:12">
      <c r="A190" t="s">
        <v>556</v>
      </c>
      <c r="B190">
        <v>29.73</v>
      </c>
      <c r="C190">
        <v>7.22</v>
      </c>
      <c r="D190" t="s">
        <v>5957</v>
      </c>
      <c r="E190" t="s">
        <v>5957</v>
      </c>
      <c r="F190" t="s">
        <v>5957</v>
      </c>
      <c r="G190" t="s">
        <v>5958</v>
      </c>
      <c r="H190" t="s">
        <v>5959</v>
      </c>
      <c r="J190">
        <v>0</v>
      </c>
      <c r="K190" t="str">
        <f t="shared" si="4"/>
        <v>Over weight</v>
      </c>
      <c r="L190" t="str">
        <f t="shared" si="5"/>
        <v>Diabetes</v>
      </c>
    </row>
    <row r="191" spans="1:12">
      <c r="A191" t="s">
        <v>559</v>
      </c>
      <c r="B191">
        <v>34.700000000000003</v>
      </c>
      <c r="C191">
        <v>4.37</v>
      </c>
      <c r="D191" t="s">
        <v>5957</v>
      </c>
      <c r="E191" t="s">
        <v>5957</v>
      </c>
      <c r="F191" t="s">
        <v>5959</v>
      </c>
      <c r="G191">
        <v>1</v>
      </c>
      <c r="H191" t="s">
        <v>5959</v>
      </c>
      <c r="J191">
        <v>1</v>
      </c>
      <c r="K191" t="str">
        <f t="shared" si="4"/>
        <v>obesity</v>
      </c>
      <c r="L191" t="str">
        <f t="shared" si="5"/>
        <v>Normal</v>
      </c>
    </row>
    <row r="192" spans="1:12">
      <c r="A192" t="s">
        <v>562</v>
      </c>
      <c r="B192">
        <v>38.28</v>
      </c>
      <c r="C192">
        <v>11.56</v>
      </c>
      <c r="D192" t="s">
        <v>5959</v>
      </c>
      <c r="E192" t="s">
        <v>5957</v>
      </c>
      <c r="F192" t="s">
        <v>5957</v>
      </c>
      <c r="G192">
        <v>1</v>
      </c>
      <c r="H192" t="s">
        <v>5959</v>
      </c>
      <c r="J192">
        <v>1</v>
      </c>
      <c r="K192" t="str">
        <f t="shared" si="4"/>
        <v>obesity</v>
      </c>
      <c r="L192" t="str">
        <f t="shared" si="5"/>
        <v>Diabetes</v>
      </c>
    </row>
    <row r="193" spans="1:12">
      <c r="A193" t="s">
        <v>565</v>
      </c>
      <c r="B193">
        <v>33.57</v>
      </c>
      <c r="C193">
        <v>8.82</v>
      </c>
      <c r="D193" t="s">
        <v>5959</v>
      </c>
      <c r="E193" t="s">
        <v>5957</v>
      </c>
      <c r="F193" t="s">
        <v>5957</v>
      </c>
      <c r="G193" t="s">
        <v>5958</v>
      </c>
      <c r="H193" t="s">
        <v>5959</v>
      </c>
      <c r="J193">
        <v>0</v>
      </c>
      <c r="K193" t="str">
        <f t="shared" si="4"/>
        <v>obesity</v>
      </c>
      <c r="L193" t="str">
        <f t="shared" si="5"/>
        <v>Diabetes</v>
      </c>
    </row>
    <row r="194" spans="1:12">
      <c r="A194" t="s">
        <v>568</v>
      </c>
      <c r="B194">
        <v>52.06</v>
      </c>
      <c r="C194">
        <v>4.6900000000000004</v>
      </c>
      <c r="D194" t="s">
        <v>5957</v>
      </c>
      <c r="E194" t="s">
        <v>5957</v>
      </c>
      <c r="F194" t="s">
        <v>5957</v>
      </c>
      <c r="G194">
        <v>1</v>
      </c>
      <c r="H194" t="s">
        <v>5959</v>
      </c>
      <c r="J194">
        <v>1</v>
      </c>
      <c r="K194" t="str">
        <f t="shared" si="4"/>
        <v>obesity</v>
      </c>
      <c r="L194" t="str">
        <f t="shared" si="5"/>
        <v>Normal</v>
      </c>
    </row>
    <row r="195" spans="1:12">
      <c r="A195" t="s">
        <v>571</v>
      </c>
      <c r="B195">
        <v>38.17</v>
      </c>
      <c r="C195">
        <v>4.53</v>
      </c>
      <c r="D195" t="s">
        <v>5957</v>
      </c>
      <c r="E195" t="s">
        <v>5960</v>
      </c>
      <c r="F195" t="s">
        <v>5957</v>
      </c>
      <c r="G195">
        <v>1</v>
      </c>
      <c r="H195" t="s">
        <v>5959</v>
      </c>
      <c r="J195">
        <v>1</v>
      </c>
      <c r="K195" t="str">
        <f t="shared" ref="K195:K258" si="6">IF(B195&lt;18.5,"Under weight",IF(B195&lt;24.9,"Normal weight",IF(B195&lt;29.9,"Over weight","obesity")))</f>
        <v>obesity</v>
      </c>
      <c r="L195" t="str">
        <f t="shared" ref="L195:L258" si="7">IF(C195&lt;5.7,"Normal",IF(C195&lt;6.4,"Prediabetes","Diabetes"))</f>
        <v>Normal</v>
      </c>
    </row>
    <row r="196" spans="1:12">
      <c r="A196" t="s">
        <v>574</v>
      </c>
      <c r="B196">
        <v>36.954999999999998</v>
      </c>
      <c r="C196">
        <v>5.84</v>
      </c>
      <c r="D196" t="s">
        <v>5957</v>
      </c>
      <c r="E196" t="s">
        <v>5957</v>
      </c>
      <c r="F196" t="s">
        <v>5959</v>
      </c>
      <c r="G196">
        <v>1</v>
      </c>
      <c r="H196" t="s">
        <v>5959</v>
      </c>
      <c r="J196">
        <v>1</v>
      </c>
      <c r="K196" t="str">
        <f t="shared" si="6"/>
        <v>obesity</v>
      </c>
      <c r="L196" t="str">
        <f t="shared" si="7"/>
        <v>Prediabetes</v>
      </c>
    </row>
    <row r="197" spans="1:12">
      <c r="A197" t="s">
        <v>577</v>
      </c>
      <c r="B197">
        <v>34.4</v>
      </c>
      <c r="C197">
        <v>4.9000000000000004</v>
      </c>
      <c r="D197" t="s">
        <v>5957</v>
      </c>
      <c r="E197" t="s">
        <v>5957</v>
      </c>
      <c r="F197" t="s">
        <v>5959</v>
      </c>
      <c r="G197">
        <v>1</v>
      </c>
      <c r="H197" t="s">
        <v>5959</v>
      </c>
      <c r="J197">
        <v>1</v>
      </c>
      <c r="K197" t="str">
        <f t="shared" si="6"/>
        <v>obesity</v>
      </c>
      <c r="L197" t="str">
        <f t="shared" si="7"/>
        <v>Normal</v>
      </c>
    </row>
    <row r="198" spans="1:12">
      <c r="A198" t="s">
        <v>580</v>
      </c>
      <c r="B198">
        <v>31.73</v>
      </c>
      <c r="C198">
        <v>4.3</v>
      </c>
      <c r="D198" t="s">
        <v>5957</v>
      </c>
      <c r="E198" t="s">
        <v>5957</v>
      </c>
      <c r="F198" t="s">
        <v>5957</v>
      </c>
      <c r="G198" t="s">
        <v>5958</v>
      </c>
      <c r="H198" t="s">
        <v>5959</v>
      </c>
      <c r="J198">
        <v>0</v>
      </c>
      <c r="K198" t="str">
        <f t="shared" si="6"/>
        <v>obesity</v>
      </c>
      <c r="L198" t="str">
        <f t="shared" si="7"/>
        <v>Normal</v>
      </c>
    </row>
    <row r="199" spans="1:12">
      <c r="A199" t="s">
        <v>583</v>
      </c>
      <c r="B199">
        <v>36.64</v>
      </c>
      <c r="C199">
        <v>11.34</v>
      </c>
      <c r="D199" t="s">
        <v>5957</v>
      </c>
      <c r="E199" t="s">
        <v>5957</v>
      </c>
      <c r="F199" t="s">
        <v>5957</v>
      </c>
      <c r="G199" t="s">
        <v>5958</v>
      </c>
      <c r="H199" t="s">
        <v>5959</v>
      </c>
      <c r="J199">
        <v>0</v>
      </c>
      <c r="K199" t="str">
        <f t="shared" si="6"/>
        <v>obesity</v>
      </c>
      <c r="L199" t="str">
        <f t="shared" si="7"/>
        <v>Diabetes</v>
      </c>
    </row>
    <row r="200" spans="1:12">
      <c r="A200" t="s">
        <v>585</v>
      </c>
      <c r="B200">
        <v>36.85</v>
      </c>
      <c r="C200">
        <v>5.88</v>
      </c>
      <c r="D200" t="s">
        <v>5957</v>
      </c>
      <c r="E200" t="s">
        <v>5960</v>
      </c>
      <c r="F200" t="s">
        <v>5957</v>
      </c>
      <c r="G200">
        <v>1</v>
      </c>
      <c r="H200" t="s">
        <v>5959</v>
      </c>
      <c r="J200">
        <v>1</v>
      </c>
      <c r="K200" t="str">
        <f t="shared" si="6"/>
        <v>obesity</v>
      </c>
      <c r="L200" t="str">
        <f t="shared" si="7"/>
        <v>Prediabetes</v>
      </c>
    </row>
    <row r="201" spans="1:12">
      <c r="A201" t="s">
        <v>588</v>
      </c>
      <c r="B201">
        <v>33.33</v>
      </c>
      <c r="C201">
        <v>5.01</v>
      </c>
      <c r="D201" t="s">
        <v>5959</v>
      </c>
      <c r="E201" t="s">
        <v>5957</v>
      </c>
      <c r="F201" t="s">
        <v>5959</v>
      </c>
      <c r="G201">
        <v>1</v>
      </c>
      <c r="H201" t="s">
        <v>5959</v>
      </c>
      <c r="J201">
        <v>1</v>
      </c>
      <c r="K201" t="str">
        <f t="shared" si="6"/>
        <v>obesity</v>
      </c>
      <c r="L201" t="str">
        <f t="shared" si="7"/>
        <v>Normal</v>
      </c>
    </row>
    <row r="202" spans="1:12">
      <c r="A202" t="s">
        <v>590</v>
      </c>
      <c r="B202">
        <v>39.14</v>
      </c>
      <c r="C202">
        <v>4.4000000000000004</v>
      </c>
      <c r="D202" t="s">
        <v>5957</v>
      </c>
      <c r="E202" t="s">
        <v>5957</v>
      </c>
      <c r="F202" t="s">
        <v>5959</v>
      </c>
      <c r="G202">
        <v>1</v>
      </c>
      <c r="H202" t="s">
        <v>5959</v>
      </c>
      <c r="J202">
        <v>1</v>
      </c>
      <c r="K202" t="str">
        <f t="shared" si="6"/>
        <v>obesity</v>
      </c>
      <c r="L202" t="str">
        <f t="shared" si="7"/>
        <v>Normal</v>
      </c>
    </row>
    <row r="203" spans="1:12">
      <c r="A203" t="s">
        <v>593</v>
      </c>
      <c r="B203">
        <v>32.9</v>
      </c>
      <c r="C203">
        <v>6.26</v>
      </c>
      <c r="D203" t="s">
        <v>5959</v>
      </c>
      <c r="E203" t="s">
        <v>5957</v>
      </c>
      <c r="F203" t="s">
        <v>5957</v>
      </c>
      <c r="G203" t="s">
        <v>5958</v>
      </c>
      <c r="H203" t="s">
        <v>5959</v>
      </c>
      <c r="J203">
        <v>0</v>
      </c>
      <c r="K203" t="str">
        <f t="shared" si="6"/>
        <v>obesity</v>
      </c>
      <c r="L203" t="str">
        <f t="shared" si="7"/>
        <v>Prediabetes</v>
      </c>
    </row>
    <row r="204" spans="1:12">
      <c r="A204" t="s">
        <v>596</v>
      </c>
      <c r="B204">
        <v>29.78</v>
      </c>
      <c r="C204">
        <v>10.27</v>
      </c>
      <c r="D204" t="s">
        <v>5959</v>
      </c>
      <c r="E204" t="s">
        <v>5957</v>
      </c>
      <c r="F204" t="s">
        <v>5959</v>
      </c>
      <c r="G204">
        <v>1</v>
      </c>
      <c r="H204" t="s">
        <v>5959</v>
      </c>
      <c r="J204">
        <v>1</v>
      </c>
      <c r="K204" t="str">
        <f t="shared" si="6"/>
        <v>Over weight</v>
      </c>
      <c r="L204" t="str">
        <f t="shared" si="7"/>
        <v>Diabetes</v>
      </c>
    </row>
    <row r="205" spans="1:12">
      <c r="A205" t="s">
        <v>599</v>
      </c>
      <c r="B205">
        <v>32.78</v>
      </c>
      <c r="C205">
        <v>5.27</v>
      </c>
      <c r="D205" t="s">
        <v>5957</v>
      </c>
      <c r="E205" t="s">
        <v>5957</v>
      </c>
      <c r="F205" t="s">
        <v>5957</v>
      </c>
      <c r="G205" t="s">
        <v>5958</v>
      </c>
      <c r="H205" t="s">
        <v>5959</v>
      </c>
      <c r="J205">
        <v>0</v>
      </c>
      <c r="K205" t="str">
        <f t="shared" si="6"/>
        <v>obesity</v>
      </c>
      <c r="L205" t="str">
        <f t="shared" si="7"/>
        <v>Normal</v>
      </c>
    </row>
    <row r="206" spans="1:12">
      <c r="A206" t="s">
        <v>601</v>
      </c>
      <c r="B206">
        <v>41.65</v>
      </c>
      <c r="C206">
        <v>10.73</v>
      </c>
      <c r="D206" t="s">
        <v>5959</v>
      </c>
      <c r="E206" t="s">
        <v>5957</v>
      </c>
      <c r="F206" t="s">
        <v>5957</v>
      </c>
      <c r="G206" t="s">
        <v>5958</v>
      </c>
      <c r="H206" t="s">
        <v>5959</v>
      </c>
      <c r="J206">
        <v>0</v>
      </c>
      <c r="K206" t="str">
        <f t="shared" si="6"/>
        <v>obesity</v>
      </c>
      <c r="L206" t="str">
        <f t="shared" si="7"/>
        <v>Diabetes</v>
      </c>
    </row>
    <row r="207" spans="1:12">
      <c r="A207" t="s">
        <v>604</v>
      </c>
      <c r="B207">
        <v>50.79</v>
      </c>
      <c r="C207">
        <v>4.45</v>
      </c>
      <c r="D207" t="s">
        <v>5957</v>
      </c>
      <c r="E207" t="s">
        <v>5957</v>
      </c>
      <c r="F207" t="s">
        <v>5957</v>
      </c>
      <c r="G207">
        <v>1</v>
      </c>
      <c r="H207" t="s">
        <v>5959</v>
      </c>
      <c r="J207">
        <v>1</v>
      </c>
      <c r="K207" t="str">
        <f t="shared" si="6"/>
        <v>obesity</v>
      </c>
      <c r="L207" t="str">
        <f t="shared" si="7"/>
        <v>Normal</v>
      </c>
    </row>
    <row r="208" spans="1:12">
      <c r="A208" t="s">
        <v>607</v>
      </c>
      <c r="B208">
        <v>35.43</v>
      </c>
      <c r="C208">
        <v>5.25</v>
      </c>
      <c r="D208" t="s">
        <v>5959</v>
      </c>
      <c r="E208" t="s">
        <v>5957</v>
      </c>
      <c r="F208" t="s">
        <v>5957</v>
      </c>
      <c r="G208" t="s">
        <v>5958</v>
      </c>
      <c r="H208" t="s">
        <v>5959</v>
      </c>
      <c r="J208">
        <v>0</v>
      </c>
      <c r="K208" t="str">
        <f t="shared" si="6"/>
        <v>obesity</v>
      </c>
      <c r="L208" t="str">
        <f t="shared" si="7"/>
        <v>Normal</v>
      </c>
    </row>
    <row r="209" spans="1:14">
      <c r="A209" t="s">
        <v>610</v>
      </c>
      <c r="B209">
        <v>35.25</v>
      </c>
      <c r="C209">
        <v>9.51</v>
      </c>
      <c r="D209" t="s">
        <v>5957</v>
      </c>
      <c r="E209" t="s">
        <v>5957</v>
      </c>
      <c r="F209" t="s">
        <v>5957</v>
      </c>
      <c r="G209" t="s">
        <v>5958</v>
      </c>
      <c r="H209" t="s">
        <v>5959</v>
      </c>
      <c r="J209">
        <v>0</v>
      </c>
      <c r="K209" t="str">
        <f t="shared" si="6"/>
        <v>obesity</v>
      </c>
      <c r="L209" t="str">
        <f t="shared" si="7"/>
        <v>Diabetes</v>
      </c>
    </row>
    <row r="210" spans="1:14">
      <c r="A210" t="s">
        <v>613</v>
      </c>
      <c r="B210">
        <v>36.85</v>
      </c>
      <c r="C210">
        <v>11.12</v>
      </c>
      <c r="D210" t="s">
        <v>5957</v>
      </c>
      <c r="E210" t="s">
        <v>5957</v>
      </c>
      <c r="F210" t="s">
        <v>5957</v>
      </c>
      <c r="G210" t="s">
        <v>5958</v>
      </c>
      <c r="H210" t="s">
        <v>5959</v>
      </c>
      <c r="J210">
        <v>0</v>
      </c>
      <c r="K210" t="str">
        <f t="shared" si="6"/>
        <v>obesity</v>
      </c>
      <c r="L210" t="str">
        <f t="shared" si="7"/>
        <v>Diabetes</v>
      </c>
    </row>
    <row r="211" spans="1:14">
      <c r="A211" t="s">
        <v>616</v>
      </c>
      <c r="B211">
        <v>31.02</v>
      </c>
      <c r="C211">
        <v>4.5599999999999996</v>
      </c>
      <c r="D211" t="s">
        <v>5957</v>
      </c>
      <c r="E211" t="s">
        <v>5960</v>
      </c>
      <c r="F211" t="s">
        <v>5957</v>
      </c>
      <c r="G211">
        <v>1</v>
      </c>
      <c r="H211" t="s">
        <v>5959</v>
      </c>
      <c r="J211">
        <v>1</v>
      </c>
      <c r="K211" t="str">
        <f t="shared" si="6"/>
        <v>obesity</v>
      </c>
      <c r="L211" t="str">
        <f t="shared" si="7"/>
        <v>Normal</v>
      </c>
    </row>
    <row r="212" spans="1:14">
      <c r="A212" t="s">
        <v>619</v>
      </c>
      <c r="B212">
        <v>35.6</v>
      </c>
      <c r="C212">
        <v>4.0199999999999996</v>
      </c>
      <c r="D212" t="s">
        <v>5959</v>
      </c>
      <c r="E212" t="s">
        <v>5960</v>
      </c>
      <c r="F212" t="s">
        <v>5957</v>
      </c>
      <c r="G212">
        <v>2</v>
      </c>
      <c r="H212" t="s">
        <v>5959</v>
      </c>
      <c r="J212">
        <v>2</v>
      </c>
      <c r="K212" t="str">
        <f t="shared" si="6"/>
        <v>obesity</v>
      </c>
      <c r="L212" t="str">
        <f t="shared" si="7"/>
        <v>Normal</v>
      </c>
    </row>
    <row r="213" spans="1:14">
      <c r="A213" t="s">
        <v>622</v>
      </c>
      <c r="B213">
        <v>34.39</v>
      </c>
      <c r="C213">
        <v>8.7200000000000006</v>
      </c>
      <c r="D213" t="s">
        <v>5957</v>
      </c>
      <c r="E213" t="s">
        <v>5957</v>
      </c>
      <c r="F213" t="s">
        <v>5957</v>
      </c>
      <c r="G213" t="s">
        <v>5958</v>
      </c>
      <c r="H213" t="s">
        <v>5959</v>
      </c>
      <c r="J213">
        <v>0</v>
      </c>
      <c r="K213" t="str">
        <f t="shared" si="6"/>
        <v>obesity</v>
      </c>
      <c r="L213" t="str">
        <f t="shared" si="7"/>
        <v>Diabetes</v>
      </c>
    </row>
    <row r="214" spans="1:14">
      <c r="A214" t="s">
        <v>625</v>
      </c>
      <c r="B214">
        <v>29.06</v>
      </c>
      <c r="C214">
        <v>6.25</v>
      </c>
      <c r="D214" t="s">
        <v>5959</v>
      </c>
      <c r="E214" t="s">
        <v>5957</v>
      </c>
      <c r="F214" t="s">
        <v>5957</v>
      </c>
      <c r="G214">
        <v>1</v>
      </c>
      <c r="H214" t="s">
        <v>5959</v>
      </c>
      <c r="J214">
        <v>1</v>
      </c>
      <c r="K214" t="str">
        <f t="shared" si="6"/>
        <v>Over weight</v>
      </c>
      <c r="L214" t="str">
        <f t="shared" si="7"/>
        <v>Prediabetes</v>
      </c>
    </row>
    <row r="215" spans="1:14">
      <c r="A215" t="s">
        <v>628</v>
      </c>
      <c r="B215">
        <v>35.799999999999997</v>
      </c>
      <c r="C215">
        <v>7.32</v>
      </c>
      <c r="D215" t="s">
        <v>5957</v>
      </c>
      <c r="E215" t="s">
        <v>5957</v>
      </c>
      <c r="F215" t="s">
        <v>5957</v>
      </c>
      <c r="G215">
        <v>2</v>
      </c>
      <c r="H215" t="s">
        <v>5959</v>
      </c>
      <c r="J215">
        <v>2</v>
      </c>
      <c r="K215" t="str">
        <f t="shared" si="6"/>
        <v>obesity</v>
      </c>
      <c r="L215" t="str">
        <f t="shared" si="7"/>
        <v>Diabetes</v>
      </c>
    </row>
    <row r="216" spans="1:14">
      <c r="A216" t="s">
        <v>630</v>
      </c>
      <c r="B216">
        <v>49.8</v>
      </c>
      <c r="C216">
        <v>4.24</v>
      </c>
      <c r="D216" t="s">
        <v>5957</v>
      </c>
      <c r="E216" t="s">
        <v>5957</v>
      </c>
      <c r="F216" t="s">
        <v>5957</v>
      </c>
      <c r="G216">
        <v>1</v>
      </c>
      <c r="H216" t="s">
        <v>5959</v>
      </c>
      <c r="J216">
        <v>1</v>
      </c>
      <c r="K216" t="str">
        <f t="shared" si="6"/>
        <v>obesity</v>
      </c>
      <c r="L216" t="str">
        <f t="shared" si="7"/>
        <v>Normal</v>
      </c>
    </row>
    <row r="217" spans="1:14">
      <c r="A217" t="s">
        <v>632</v>
      </c>
      <c r="B217">
        <v>35.71</v>
      </c>
      <c r="C217">
        <v>6.84</v>
      </c>
      <c r="D217" t="s">
        <v>5957</v>
      </c>
      <c r="E217" t="s">
        <v>5957</v>
      </c>
      <c r="F217" t="s">
        <v>5957</v>
      </c>
      <c r="G217">
        <v>2</v>
      </c>
      <c r="H217" t="s">
        <v>5959</v>
      </c>
      <c r="J217">
        <v>2</v>
      </c>
      <c r="K217" t="str">
        <f t="shared" si="6"/>
        <v>obesity</v>
      </c>
      <c r="L217" t="str">
        <f t="shared" si="7"/>
        <v>Diabetes</v>
      </c>
    </row>
    <row r="218" spans="1:14">
      <c r="A218" t="s">
        <v>635</v>
      </c>
      <c r="B218">
        <v>30.8</v>
      </c>
      <c r="C218">
        <v>5.23</v>
      </c>
      <c r="D218" t="s">
        <v>5959</v>
      </c>
      <c r="E218" t="s">
        <v>5957</v>
      </c>
      <c r="F218" t="s">
        <v>5957</v>
      </c>
      <c r="G218">
        <v>1</v>
      </c>
      <c r="H218" t="s">
        <v>5959</v>
      </c>
      <c r="J218">
        <v>1</v>
      </c>
      <c r="K218" t="str">
        <f t="shared" si="6"/>
        <v>obesity</v>
      </c>
      <c r="L218" t="str">
        <f t="shared" si="7"/>
        <v>Normal</v>
      </c>
    </row>
    <row r="219" spans="1:14">
      <c r="A219" t="s">
        <v>637</v>
      </c>
      <c r="B219">
        <v>33.69</v>
      </c>
      <c r="C219">
        <v>9.68</v>
      </c>
      <c r="D219" t="s">
        <v>5957</v>
      </c>
      <c r="E219" t="s">
        <v>5957</v>
      </c>
      <c r="F219" t="s">
        <v>5957</v>
      </c>
      <c r="G219" t="s">
        <v>5958</v>
      </c>
      <c r="H219" t="s">
        <v>5959</v>
      </c>
      <c r="J219">
        <v>0</v>
      </c>
      <c r="K219" t="str">
        <f t="shared" si="6"/>
        <v>obesity</v>
      </c>
      <c r="L219" t="str">
        <f t="shared" si="7"/>
        <v>Diabetes</v>
      </c>
    </row>
    <row r="220" spans="1:14">
      <c r="A220" t="s">
        <v>639</v>
      </c>
      <c r="B220">
        <v>42.27</v>
      </c>
      <c r="C220">
        <v>6.05</v>
      </c>
      <c r="D220" t="s">
        <v>5959</v>
      </c>
      <c r="E220" t="s">
        <v>5957</v>
      </c>
      <c r="F220" t="s">
        <v>5957</v>
      </c>
      <c r="G220">
        <v>1</v>
      </c>
      <c r="H220" t="s">
        <v>5959</v>
      </c>
      <c r="J220">
        <v>1</v>
      </c>
      <c r="K220" t="str">
        <f t="shared" si="6"/>
        <v>obesity</v>
      </c>
      <c r="L220" t="str">
        <f t="shared" si="7"/>
        <v>Prediabetes</v>
      </c>
    </row>
    <row r="221" spans="1:14">
      <c r="A221" t="s">
        <v>642</v>
      </c>
      <c r="B221">
        <v>53.25</v>
      </c>
      <c r="C221">
        <v>6.11</v>
      </c>
      <c r="D221" t="s">
        <v>5959</v>
      </c>
      <c r="E221" t="s">
        <v>5957</v>
      </c>
      <c r="F221" t="s">
        <v>5959</v>
      </c>
      <c r="G221">
        <v>1</v>
      </c>
      <c r="H221" t="s">
        <v>5959</v>
      </c>
      <c r="J221">
        <v>1</v>
      </c>
      <c r="K221" t="str">
        <f t="shared" si="6"/>
        <v>obesity</v>
      </c>
      <c r="L221" t="str">
        <f t="shared" si="7"/>
        <v>Prediabetes</v>
      </c>
    </row>
    <row r="222" spans="1:14">
      <c r="A222" t="s">
        <v>644</v>
      </c>
      <c r="B222">
        <v>26.8</v>
      </c>
      <c r="C222">
        <v>10.93</v>
      </c>
      <c r="D222" t="s">
        <v>5959</v>
      </c>
      <c r="E222" t="s">
        <v>5957</v>
      </c>
      <c r="F222" t="s">
        <v>5957</v>
      </c>
      <c r="G222" t="s">
        <v>5958</v>
      </c>
      <c r="H222" t="s">
        <v>5957</v>
      </c>
      <c r="J222">
        <v>0</v>
      </c>
      <c r="K222" t="str">
        <f t="shared" si="6"/>
        <v>Over weight</v>
      </c>
      <c r="L222" t="str">
        <f t="shared" si="7"/>
        <v>Diabetes</v>
      </c>
      <c r="N222">
        <f>COUNT(#REF!)</f>
        <v>0</v>
      </c>
    </row>
    <row r="223" spans="1:14">
      <c r="A223" t="s">
        <v>647</v>
      </c>
      <c r="B223">
        <v>28.5</v>
      </c>
      <c r="C223">
        <v>5.12</v>
      </c>
      <c r="D223" t="s">
        <v>5957</v>
      </c>
      <c r="E223" t="s">
        <v>5957</v>
      </c>
      <c r="F223" t="s">
        <v>5957</v>
      </c>
      <c r="G223">
        <v>1</v>
      </c>
      <c r="H223" t="s">
        <v>5959</v>
      </c>
      <c r="J223">
        <v>1</v>
      </c>
      <c r="K223" t="str">
        <f t="shared" si="6"/>
        <v>Over weight</v>
      </c>
      <c r="L223" t="str">
        <f t="shared" si="7"/>
        <v>Normal</v>
      </c>
    </row>
    <row r="224" spans="1:14">
      <c r="A224" t="s">
        <v>650</v>
      </c>
      <c r="B224">
        <v>22.895</v>
      </c>
      <c r="C224">
        <v>5.72</v>
      </c>
      <c r="D224" t="s">
        <v>5957</v>
      </c>
      <c r="E224" t="s">
        <v>5957</v>
      </c>
      <c r="F224" t="s">
        <v>5957</v>
      </c>
      <c r="G224" t="s">
        <v>5958</v>
      </c>
      <c r="H224" t="s">
        <v>5959</v>
      </c>
      <c r="J224">
        <v>0</v>
      </c>
      <c r="K224" t="str">
        <f t="shared" si="6"/>
        <v>Normal weight</v>
      </c>
      <c r="L224" t="str">
        <f t="shared" si="7"/>
        <v>Prediabetes</v>
      </c>
    </row>
    <row r="225" spans="1:12">
      <c r="A225" t="s">
        <v>653</v>
      </c>
      <c r="B225">
        <v>34.06</v>
      </c>
      <c r="C225">
        <v>11.83</v>
      </c>
      <c r="D225" t="s">
        <v>5959</v>
      </c>
      <c r="E225" t="s">
        <v>5957</v>
      </c>
      <c r="F225" t="s">
        <v>5957</v>
      </c>
      <c r="G225">
        <v>1</v>
      </c>
      <c r="H225" t="s">
        <v>5959</v>
      </c>
      <c r="J225">
        <v>1</v>
      </c>
      <c r="K225" t="str">
        <f t="shared" si="6"/>
        <v>obesity</v>
      </c>
      <c r="L225" t="str">
        <f t="shared" si="7"/>
        <v>Diabetes</v>
      </c>
    </row>
    <row r="226" spans="1:12">
      <c r="A226" t="s">
        <v>656</v>
      </c>
      <c r="B226">
        <v>36.409999999999997</v>
      </c>
      <c r="C226">
        <v>4.55</v>
      </c>
      <c r="D226" t="s">
        <v>5957</v>
      </c>
      <c r="E226" t="s">
        <v>5957</v>
      </c>
      <c r="F226" t="s">
        <v>5957</v>
      </c>
      <c r="G226" t="s">
        <v>5958</v>
      </c>
      <c r="H226" t="s">
        <v>5959</v>
      </c>
      <c r="J226">
        <v>0</v>
      </c>
      <c r="K226" t="str">
        <f t="shared" si="6"/>
        <v>obesity</v>
      </c>
      <c r="L226" t="str">
        <f t="shared" si="7"/>
        <v>Normal</v>
      </c>
    </row>
    <row r="227" spans="1:12">
      <c r="A227" t="s">
        <v>658</v>
      </c>
      <c r="B227">
        <v>52.3</v>
      </c>
      <c r="C227">
        <v>4.87</v>
      </c>
      <c r="D227" t="s">
        <v>5959</v>
      </c>
      <c r="E227" t="s">
        <v>5957</v>
      </c>
      <c r="F227" t="s">
        <v>5959</v>
      </c>
      <c r="G227">
        <v>1</v>
      </c>
      <c r="H227" t="s">
        <v>5959</v>
      </c>
      <c r="J227">
        <v>1</v>
      </c>
      <c r="K227" t="str">
        <f t="shared" si="6"/>
        <v>obesity</v>
      </c>
      <c r="L227" t="str">
        <f t="shared" si="7"/>
        <v>Normal</v>
      </c>
    </row>
    <row r="228" spans="1:12">
      <c r="A228" t="s">
        <v>660</v>
      </c>
      <c r="B228">
        <v>52.66</v>
      </c>
      <c r="C228">
        <v>4.45</v>
      </c>
      <c r="D228" t="s">
        <v>5957</v>
      </c>
      <c r="E228" t="s">
        <v>5957</v>
      </c>
      <c r="F228" t="s">
        <v>5957</v>
      </c>
      <c r="G228">
        <v>1</v>
      </c>
      <c r="H228" t="s">
        <v>5959</v>
      </c>
      <c r="J228">
        <v>1</v>
      </c>
      <c r="K228" t="str">
        <f t="shared" si="6"/>
        <v>obesity</v>
      </c>
      <c r="L228" t="str">
        <f t="shared" si="7"/>
        <v>Normal</v>
      </c>
    </row>
    <row r="229" spans="1:12">
      <c r="A229" t="s">
        <v>663</v>
      </c>
      <c r="B229">
        <v>29.57</v>
      </c>
      <c r="C229">
        <v>9.42</v>
      </c>
      <c r="D229" t="s">
        <v>5959</v>
      </c>
      <c r="E229" t="s">
        <v>5957</v>
      </c>
      <c r="F229" t="s">
        <v>5957</v>
      </c>
      <c r="G229" t="s">
        <v>5958</v>
      </c>
      <c r="H229" t="s">
        <v>5959</v>
      </c>
      <c r="J229">
        <v>0</v>
      </c>
      <c r="K229" t="str">
        <f t="shared" si="6"/>
        <v>Over weight</v>
      </c>
      <c r="L229" t="str">
        <f t="shared" si="7"/>
        <v>Diabetes</v>
      </c>
    </row>
    <row r="230" spans="1:12">
      <c r="A230" t="s">
        <v>666</v>
      </c>
      <c r="B230">
        <v>36.99</v>
      </c>
      <c r="C230">
        <v>5.37</v>
      </c>
      <c r="D230" t="s">
        <v>5959</v>
      </c>
      <c r="E230" t="s">
        <v>5957</v>
      </c>
      <c r="F230" t="s">
        <v>5959</v>
      </c>
      <c r="G230">
        <v>1</v>
      </c>
      <c r="H230" t="s">
        <v>5959</v>
      </c>
      <c r="J230">
        <v>1</v>
      </c>
      <c r="K230" t="str">
        <f t="shared" si="6"/>
        <v>obesity</v>
      </c>
      <c r="L230" t="str">
        <f t="shared" si="7"/>
        <v>Normal</v>
      </c>
    </row>
    <row r="231" spans="1:12">
      <c r="A231" t="s">
        <v>669</v>
      </c>
      <c r="B231">
        <v>31.4</v>
      </c>
      <c r="C231">
        <v>4.5999999999999996</v>
      </c>
      <c r="D231" t="s">
        <v>5959</v>
      </c>
      <c r="E231" t="s">
        <v>5957</v>
      </c>
      <c r="F231" t="s">
        <v>5957</v>
      </c>
      <c r="G231">
        <v>1</v>
      </c>
      <c r="H231" t="s">
        <v>5959</v>
      </c>
      <c r="J231">
        <v>1</v>
      </c>
      <c r="K231" t="str">
        <f t="shared" si="6"/>
        <v>obesity</v>
      </c>
      <c r="L231" t="str">
        <f t="shared" si="7"/>
        <v>Normal</v>
      </c>
    </row>
    <row r="232" spans="1:12">
      <c r="A232" t="s">
        <v>672</v>
      </c>
      <c r="B232">
        <v>34.9</v>
      </c>
      <c r="C232">
        <v>6.22</v>
      </c>
      <c r="D232" t="s">
        <v>5957</v>
      </c>
      <c r="E232" t="s">
        <v>5957</v>
      </c>
      <c r="F232" t="s">
        <v>5959</v>
      </c>
      <c r="G232">
        <v>1</v>
      </c>
      <c r="H232" t="s">
        <v>5959</v>
      </c>
      <c r="J232">
        <v>1</v>
      </c>
      <c r="K232" t="str">
        <f t="shared" si="6"/>
        <v>obesity</v>
      </c>
      <c r="L232" t="str">
        <f t="shared" si="7"/>
        <v>Prediabetes</v>
      </c>
    </row>
    <row r="233" spans="1:12">
      <c r="A233" t="s">
        <v>675</v>
      </c>
      <c r="B233">
        <v>31.13</v>
      </c>
      <c r="C233">
        <v>4.5199999999999996</v>
      </c>
      <c r="D233" t="s">
        <v>5959</v>
      </c>
      <c r="E233" t="s">
        <v>5957</v>
      </c>
      <c r="F233" t="s">
        <v>5957</v>
      </c>
      <c r="G233">
        <v>1</v>
      </c>
      <c r="H233" t="s">
        <v>5959</v>
      </c>
      <c r="J233">
        <v>1</v>
      </c>
      <c r="K233" t="str">
        <f t="shared" si="6"/>
        <v>obesity</v>
      </c>
      <c r="L233" t="str">
        <f t="shared" si="7"/>
        <v>Normal</v>
      </c>
    </row>
    <row r="234" spans="1:12">
      <c r="A234" t="s">
        <v>678</v>
      </c>
      <c r="B234">
        <v>34.799999999999997</v>
      </c>
      <c r="C234">
        <v>6.18</v>
      </c>
      <c r="D234" t="s">
        <v>5957</v>
      </c>
      <c r="E234" t="s">
        <v>5957</v>
      </c>
      <c r="F234" t="s">
        <v>5959</v>
      </c>
      <c r="G234">
        <v>1</v>
      </c>
      <c r="H234" t="s">
        <v>5959</v>
      </c>
      <c r="J234">
        <v>1</v>
      </c>
      <c r="K234" t="str">
        <f t="shared" si="6"/>
        <v>obesity</v>
      </c>
      <c r="L234" t="str">
        <f t="shared" si="7"/>
        <v>Prediabetes</v>
      </c>
    </row>
    <row r="235" spans="1:12">
      <c r="A235" t="s">
        <v>681</v>
      </c>
      <c r="B235">
        <v>31.68</v>
      </c>
      <c r="C235">
        <v>4.4000000000000004</v>
      </c>
      <c r="D235" t="s">
        <v>5957</v>
      </c>
      <c r="E235" t="s">
        <v>5957</v>
      </c>
      <c r="F235" t="s">
        <v>5957</v>
      </c>
      <c r="G235" t="s">
        <v>5958</v>
      </c>
      <c r="H235" t="s">
        <v>5959</v>
      </c>
      <c r="J235">
        <v>0</v>
      </c>
      <c r="K235" t="str">
        <f t="shared" si="6"/>
        <v>obesity</v>
      </c>
      <c r="L235" t="str">
        <f t="shared" si="7"/>
        <v>Normal</v>
      </c>
    </row>
    <row r="236" spans="1:12">
      <c r="A236" t="s">
        <v>684</v>
      </c>
      <c r="B236">
        <v>33.534999999999997</v>
      </c>
      <c r="C236">
        <v>6.23</v>
      </c>
      <c r="D236" t="s">
        <v>5957</v>
      </c>
      <c r="E236" t="s">
        <v>5960</v>
      </c>
      <c r="F236" t="s">
        <v>5957</v>
      </c>
      <c r="G236">
        <v>1</v>
      </c>
      <c r="H236" t="s">
        <v>5959</v>
      </c>
      <c r="J236">
        <v>1</v>
      </c>
      <c r="K236" t="str">
        <f t="shared" si="6"/>
        <v>obesity</v>
      </c>
      <c r="L236" t="str">
        <f t="shared" si="7"/>
        <v>Prediabetes</v>
      </c>
    </row>
    <row r="237" spans="1:12">
      <c r="A237" t="s">
        <v>685</v>
      </c>
      <c r="B237">
        <v>31.92</v>
      </c>
      <c r="C237">
        <v>5.33</v>
      </c>
      <c r="D237" t="s">
        <v>5959</v>
      </c>
      <c r="E237" t="s">
        <v>5957</v>
      </c>
      <c r="F237" t="s">
        <v>5957</v>
      </c>
      <c r="G237" t="s">
        <v>5958</v>
      </c>
      <c r="H237" t="s">
        <v>5959</v>
      </c>
      <c r="J237">
        <v>0</v>
      </c>
      <c r="K237" t="str">
        <f t="shared" si="6"/>
        <v>obesity</v>
      </c>
      <c r="L237" t="str">
        <f t="shared" si="7"/>
        <v>Normal</v>
      </c>
    </row>
    <row r="238" spans="1:12">
      <c r="A238" t="s">
        <v>688</v>
      </c>
      <c r="B238">
        <v>32.700000000000003</v>
      </c>
      <c r="C238">
        <v>4.09</v>
      </c>
      <c r="D238" t="s">
        <v>5957</v>
      </c>
      <c r="E238" t="s">
        <v>5957</v>
      </c>
      <c r="F238" t="s">
        <v>5957</v>
      </c>
      <c r="G238">
        <v>1</v>
      </c>
      <c r="H238" t="s">
        <v>5959</v>
      </c>
      <c r="J238">
        <v>1</v>
      </c>
      <c r="K238" t="str">
        <f t="shared" si="6"/>
        <v>obesity</v>
      </c>
      <c r="L238" t="str">
        <f t="shared" si="7"/>
        <v>Normal</v>
      </c>
    </row>
    <row r="239" spans="1:12">
      <c r="A239" t="s">
        <v>691</v>
      </c>
      <c r="B239">
        <v>41.25</v>
      </c>
      <c r="C239">
        <v>5.19</v>
      </c>
      <c r="D239" t="s">
        <v>5957</v>
      </c>
      <c r="E239" t="s">
        <v>5957</v>
      </c>
      <c r="F239" t="s">
        <v>5957</v>
      </c>
      <c r="G239" t="s">
        <v>5958</v>
      </c>
      <c r="H239" t="s">
        <v>5959</v>
      </c>
      <c r="J239">
        <v>0</v>
      </c>
      <c r="K239" t="str">
        <f t="shared" si="6"/>
        <v>obesity</v>
      </c>
      <c r="L239" t="str">
        <f t="shared" si="7"/>
        <v>Normal</v>
      </c>
    </row>
    <row r="240" spans="1:12">
      <c r="A240" t="s">
        <v>694</v>
      </c>
      <c r="B240">
        <v>33.11</v>
      </c>
      <c r="C240">
        <v>4.12</v>
      </c>
      <c r="D240" t="s">
        <v>5957</v>
      </c>
      <c r="E240" t="s">
        <v>5957</v>
      </c>
      <c r="F240" t="s">
        <v>5959</v>
      </c>
      <c r="G240">
        <v>1</v>
      </c>
      <c r="H240" t="s">
        <v>5959</v>
      </c>
      <c r="J240">
        <v>1</v>
      </c>
      <c r="K240" t="str">
        <f t="shared" si="6"/>
        <v>obesity</v>
      </c>
      <c r="L240" t="str">
        <f t="shared" si="7"/>
        <v>Normal</v>
      </c>
    </row>
    <row r="241" spans="1:12">
      <c r="A241" t="s">
        <v>697</v>
      </c>
      <c r="B241">
        <v>36.159999999999997</v>
      </c>
      <c r="C241">
        <v>5.0999999999999996</v>
      </c>
      <c r="D241" t="s">
        <v>5957</v>
      </c>
      <c r="E241" t="s">
        <v>5957</v>
      </c>
      <c r="F241" t="s">
        <v>5957</v>
      </c>
      <c r="G241">
        <v>1</v>
      </c>
      <c r="H241" t="s">
        <v>5959</v>
      </c>
      <c r="J241">
        <v>1</v>
      </c>
      <c r="K241" t="str">
        <f t="shared" si="6"/>
        <v>obesity</v>
      </c>
      <c r="L241" t="str">
        <f t="shared" si="7"/>
        <v>Normal</v>
      </c>
    </row>
    <row r="242" spans="1:12">
      <c r="A242" t="s">
        <v>700</v>
      </c>
      <c r="B242">
        <v>33.72</v>
      </c>
      <c r="C242">
        <v>6.21</v>
      </c>
      <c r="D242" t="s">
        <v>5959</v>
      </c>
      <c r="E242" t="s">
        <v>5957</v>
      </c>
      <c r="F242" t="s">
        <v>5959</v>
      </c>
      <c r="G242">
        <v>1</v>
      </c>
      <c r="H242" t="s">
        <v>5959</v>
      </c>
      <c r="J242">
        <v>1</v>
      </c>
      <c r="K242" t="str">
        <f t="shared" si="6"/>
        <v>obesity</v>
      </c>
      <c r="L242" t="str">
        <f t="shared" si="7"/>
        <v>Prediabetes</v>
      </c>
    </row>
    <row r="243" spans="1:12">
      <c r="A243" t="s">
        <v>703</v>
      </c>
      <c r="B243">
        <v>37.74</v>
      </c>
      <c r="C243">
        <v>9.5299999999999994</v>
      </c>
      <c r="D243" t="s">
        <v>5959</v>
      </c>
      <c r="E243" t="s">
        <v>5957</v>
      </c>
      <c r="F243" t="s">
        <v>5957</v>
      </c>
      <c r="G243">
        <v>1</v>
      </c>
      <c r="H243" t="s">
        <v>5959</v>
      </c>
      <c r="J243">
        <v>1</v>
      </c>
      <c r="K243" t="str">
        <f t="shared" si="6"/>
        <v>obesity</v>
      </c>
      <c r="L243" t="str">
        <f t="shared" si="7"/>
        <v>Diabetes</v>
      </c>
    </row>
    <row r="244" spans="1:12">
      <c r="A244" t="s">
        <v>706</v>
      </c>
      <c r="B244">
        <v>48.75</v>
      </c>
      <c r="C244">
        <v>4.6399999999999997</v>
      </c>
      <c r="D244" t="s">
        <v>5959</v>
      </c>
      <c r="E244" t="s">
        <v>5957</v>
      </c>
      <c r="F244" t="s">
        <v>5957</v>
      </c>
      <c r="G244">
        <v>1</v>
      </c>
      <c r="H244" t="s">
        <v>5959</v>
      </c>
      <c r="J244">
        <v>1</v>
      </c>
      <c r="K244" t="str">
        <f t="shared" si="6"/>
        <v>obesity</v>
      </c>
      <c r="L244" t="str">
        <f t="shared" si="7"/>
        <v>Normal</v>
      </c>
    </row>
    <row r="245" spans="1:12">
      <c r="A245" t="s">
        <v>709</v>
      </c>
      <c r="B245">
        <v>31.065000000000001</v>
      </c>
      <c r="C245">
        <v>5.05</v>
      </c>
      <c r="D245" t="s">
        <v>5957</v>
      </c>
      <c r="E245" t="s">
        <v>5957</v>
      </c>
      <c r="F245" t="s">
        <v>5957</v>
      </c>
      <c r="G245">
        <v>1</v>
      </c>
      <c r="H245" t="s">
        <v>5959</v>
      </c>
      <c r="J245">
        <v>1</v>
      </c>
      <c r="K245" t="str">
        <f t="shared" si="6"/>
        <v>obesity</v>
      </c>
      <c r="L245" t="str">
        <f t="shared" si="7"/>
        <v>Normal</v>
      </c>
    </row>
    <row r="246" spans="1:12">
      <c r="A246" t="s">
        <v>712</v>
      </c>
      <c r="B246">
        <v>23.55</v>
      </c>
      <c r="C246">
        <v>10.38</v>
      </c>
      <c r="D246" t="s">
        <v>5957</v>
      </c>
      <c r="E246" t="s">
        <v>5957</v>
      </c>
      <c r="F246" t="s">
        <v>5957</v>
      </c>
      <c r="G246" t="s">
        <v>5958</v>
      </c>
      <c r="H246" t="s">
        <v>5959</v>
      </c>
      <c r="J246">
        <v>0</v>
      </c>
      <c r="K246" t="str">
        <f t="shared" si="6"/>
        <v>Normal weight</v>
      </c>
      <c r="L246" t="str">
        <f t="shared" si="7"/>
        <v>Diabetes</v>
      </c>
    </row>
    <row r="247" spans="1:12">
      <c r="A247" t="s">
        <v>715</v>
      </c>
      <c r="B247">
        <v>30.18</v>
      </c>
      <c r="C247">
        <v>8.31</v>
      </c>
      <c r="D247" t="s">
        <v>5959</v>
      </c>
      <c r="E247" t="s">
        <v>5957</v>
      </c>
      <c r="F247" t="s">
        <v>5957</v>
      </c>
      <c r="G247">
        <v>1</v>
      </c>
      <c r="H247" t="s">
        <v>5959</v>
      </c>
      <c r="J247">
        <v>1</v>
      </c>
      <c r="K247" t="str">
        <f t="shared" si="6"/>
        <v>obesity</v>
      </c>
      <c r="L247" t="str">
        <f t="shared" si="7"/>
        <v>Diabetes</v>
      </c>
    </row>
    <row r="248" spans="1:12">
      <c r="A248" t="s">
        <v>718</v>
      </c>
      <c r="B248">
        <v>29.94</v>
      </c>
      <c r="C248">
        <v>7.59</v>
      </c>
      <c r="D248" t="s">
        <v>5957</v>
      </c>
      <c r="E248" t="s">
        <v>5957</v>
      </c>
      <c r="F248" t="s">
        <v>5957</v>
      </c>
      <c r="G248" t="s">
        <v>5958</v>
      </c>
      <c r="H248" t="s">
        <v>5959</v>
      </c>
      <c r="J248">
        <v>0</v>
      </c>
      <c r="K248" t="str">
        <f t="shared" si="6"/>
        <v>obesity</v>
      </c>
      <c r="L248" t="str">
        <f t="shared" si="7"/>
        <v>Diabetes</v>
      </c>
    </row>
    <row r="249" spans="1:12">
      <c r="A249" t="s">
        <v>721</v>
      </c>
      <c r="B249">
        <v>31.4</v>
      </c>
      <c r="C249">
        <v>5.49</v>
      </c>
      <c r="D249" t="s">
        <v>5957</v>
      </c>
      <c r="E249" t="s">
        <v>5957</v>
      </c>
      <c r="F249" t="s">
        <v>5957</v>
      </c>
      <c r="G249" t="s">
        <v>5958</v>
      </c>
      <c r="H249" t="s">
        <v>5959</v>
      </c>
      <c r="J249">
        <v>0</v>
      </c>
      <c r="K249" t="str">
        <f t="shared" si="6"/>
        <v>obesity</v>
      </c>
      <c r="L249" t="str">
        <f t="shared" si="7"/>
        <v>Normal</v>
      </c>
    </row>
    <row r="250" spans="1:12">
      <c r="A250" t="s">
        <v>724</v>
      </c>
      <c r="B250">
        <v>53.06</v>
      </c>
      <c r="C250">
        <v>11.68</v>
      </c>
      <c r="D250" t="s">
        <v>5957</v>
      </c>
      <c r="E250" t="s">
        <v>5957</v>
      </c>
      <c r="F250" t="s">
        <v>5957</v>
      </c>
      <c r="G250" t="s">
        <v>5958</v>
      </c>
      <c r="H250" t="s">
        <v>5959</v>
      </c>
      <c r="J250">
        <v>0</v>
      </c>
      <c r="K250" t="str">
        <f t="shared" si="6"/>
        <v>obesity</v>
      </c>
      <c r="L250" t="str">
        <f t="shared" si="7"/>
        <v>Diabetes</v>
      </c>
    </row>
    <row r="251" spans="1:12">
      <c r="A251" t="s">
        <v>727</v>
      </c>
      <c r="B251">
        <v>30.25</v>
      </c>
      <c r="C251">
        <v>4.1900000000000004</v>
      </c>
      <c r="D251" t="s">
        <v>5957</v>
      </c>
      <c r="E251" t="s">
        <v>5957</v>
      </c>
      <c r="F251" t="s">
        <v>5957</v>
      </c>
      <c r="G251">
        <v>2</v>
      </c>
      <c r="H251" t="s">
        <v>5959</v>
      </c>
      <c r="J251">
        <v>2</v>
      </c>
      <c r="K251" t="str">
        <f t="shared" si="6"/>
        <v>obesity</v>
      </c>
      <c r="L251" t="str">
        <f t="shared" si="7"/>
        <v>Normal</v>
      </c>
    </row>
    <row r="252" spans="1:12">
      <c r="A252" t="s">
        <v>730</v>
      </c>
      <c r="B252">
        <v>46.68</v>
      </c>
      <c r="C252">
        <v>4.01</v>
      </c>
      <c r="D252" t="s">
        <v>5957</v>
      </c>
      <c r="E252" t="s">
        <v>5957</v>
      </c>
      <c r="F252" t="s">
        <v>5957</v>
      </c>
      <c r="G252" t="s">
        <v>5958</v>
      </c>
      <c r="H252" t="s">
        <v>5959</v>
      </c>
      <c r="J252">
        <v>0</v>
      </c>
      <c r="K252" t="str">
        <f t="shared" si="6"/>
        <v>obesity</v>
      </c>
      <c r="L252" t="str">
        <f t="shared" si="7"/>
        <v>Normal</v>
      </c>
    </row>
    <row r="253" spans="1:12">
      <c r="A253" t="s">
        <v>733</v>
      </c>
      <c r="B253">
        <v>30.4</v>
      </c>
      <c r="C253">
        <v>5.91</v>
      </c>
      <c r="D253" t="s">
        <v>5957</v>
      </c>
      <c r="E253" t="s">
        <v>5960</v>
      </c>
      <c r="F253" t="s">
        <v>5957</v>
      </c>
      <c r="G253">
        <v>2</v>
      </c>
      <c r="H253" t="s">
        <v>5959</v>
      </c>
      <c r="J253">
        <v>2</v>
      </c>
      <c r="K253" t="str">
        <f t="shared" si="6"/>
        <v>obesity</v>
      </c>
      <c r="L253" t="str">
        <f t="shared" si="7"/>
        <v>Prediabetes</v>
      </c>
    </row>
    <row r="254" spans="1:12">
      <c r="A254" t="s">
        <v>735</v>
      </c>
      <c r="B254">
        <v>30.2</v>
      </c>
      <c r="C254">
        <v>4.47</v>
      </c>
      <c r="D254" t="s">
        <v>5959</v>
      </c>
      <c r="E254" t="s">
        <v>5957</v>
      </c>
      <c r="F254" t="s">
        <v>5959</v>
      </c>
      <c r="G254">
        <v>1</v>
      </c>
      <c r="H254" t="s">
        <v>5959</v>
      </c>
      <c r="J254">
        <v>1</v>
      </c>
      <c r="K254" t="str">
        <f t="shared" si="6"/>
        <v>obesity</v>
      </c>
      <c r="L254" t="str">
        <f t="shared" si="7"/>
        <v>Normal</v>
      </c>
    </row>
    <row r="255" spans="1:12">
      <c r="A255" t="s">
        <v>738</v>
      </c>
      <c r="B255">
        <v>51.18</v>
      </c>
      <c r="C255">
        <v>4.5599999999999996</v>
      </c>
      <c r="D255" t="s">
        <v>5959</v>
      </c>
      <c r="E255" t="s">
        <v>5960</v>
      </c>
      <c r="F255" t="s">
        <v>5957</v>
      </c>
      <c r="G255">
        <v>2</v>
      </c>
      <c r="H255" t="s">
        <v>5959</v>
      </c>
      <c r="J255">
        <v>2</v>
      </c>
      <c r="K255" t="str">
        <f t="shared" si="6"/>
        <v>obesity</v>
      </c>
      <c r="L255" t="str">
        <f t="shared" si="7"/>
        <v>Normal</v>
      </c>
    </row>
    <row r="256" spans="1:12">
      <c r="A256" t="s">
        <v>740</v>
      </c>
      <c r="B256">
        <v>22.18</v>
      </c>
      <c r="C256">
        <v>9.9</v>
      </c>
      <c r="D256" t="s">
        <v>5957</v>
      </c>
      <c r="E256" t="s">
        <v>5957</v>
      </c>
      <c r="F256" t="s">
        <v>5957</v>
      </c>
      <c r="G256" t="s">
        <v>5958</v>
      </c>
      <c r="H256" t="s">
        <v>5959</v>
      </c>
      <c r="J256">
        <v>0</v>
      </c>
      <c r="K256" t="str">
        <f t="shared" si="6"/>
        <v>Normal weight</v>
      </c>
      <c r="L256" t="str">
        <f t="shared" si="7"/>
        <v>Diabetes</v>
      </c>
    </row>
    <row r="257" spans="1:12">
      <c r="A257" t="s">
        <v>743</v>
      </c>
      <c r="B257">
        <v>31.92</v>
      </c>
      <c r="C257">
        <v>5.1100000000000003</v>
      </c>
      <c r="D257" t="s">
        <v>5957</v>
      </c>
      <c r="E257" t="s">
        <v>5957</v>
      </c>
      <c r="F257" t="s">
        <v>5959</v>
      </c>
      <c r="G257">
        <v>1</v>
      </c>
      <c r="H257" t="s">
        <v>5959</v>
      </c>
      <c r="J257">
        <v>1</v>
      </c>
      <c r="K257" t="str">
        <f t="shared" si="6"/>
        <v>obesity</v>
      </c>
      <c r="L257" t="str">
        <f t="shared" si="7"/>
        <v>Normal</v>
      </c>
    </row>
    <row r="258" spans="1:12">
      <c r="A258" t="s">
        <v>746</v>
      </c>
      <c r="B258">
        <v>31.73</v>
      </c>
      <c r="C258">
        <v>5.73</v>
      </c>
      <c r="D258" t="s">
        <v>5957</v>
      </c>
      <c r="E258" t="s">
        <v>5960</v>
      </c>
      <c r="F258" t="s">
        <v>5957</v>
      </c>
      <c r="G258">
        <v>1</v>
      </c>
      <c r="H258" t="s">
        <v>5959</v>
      </c>
      <c r="J258">
        <v>1</v>
      </c>
      <c r="K258" t="str">
        <f t="shared" si="6"/>
        <v>obesity</v>
      </c>
      <c r="L258" t="str">
        <f t="shared" si="7"/>
        <v>Prediabetes</v>
      </c>
    </row>
    <row r="259" spans="1:12">
      <c r="A259" t="s">
        <v>749</v>
      </c>
      <c r="B259">
        <v>45.52</v>
      </c>
      <c r="C259">
        <v>6.04</v>
      </c>
      <c r="D259" t="s">
        <v>5957</v>
      </c>
      <c r="E259" t="s">
        <v>5957</v>
      </c>
      <c r="F259" t="s">
        <v>5959</v>
      </c>
      <c r="G259">
        <v>1</v>
      </c>
      <c r="H259" t="s">
        <v>5959</v>
      </c>
      <c r="J259">
        <v>1</v>
      </c>
      <c r="K259" t="str">
        <f t="shared" ref="K259:K322" si="8">IF(B259&lt;18.5,"Under weight",IF(B259&lt;24.9,"Normal weight",IF(B259&lt;29.9,"Over weight","obesity")))</f>
        <v>obesity</v>
      </c>
      <c r="L259" t="str">
        <f t="shared" ref="L259:L322" si="9">IF(C259&lt;5.7,"Normal",IF(C259&lt;6.4,"Prediabetes","Diabetes"))</f>
        <v>Prediabetes</v>
      </c>
    </row>
    <row r="260" spans="1:12">
      <c r="A260" t="s">
        <v>752</v>
      </c>
      <c r="B260">
        <v>52.81</v>
      </c>
      <c r="C260">
        <v>5.19</v>
      </c>
      <c r="D260" t="s">
        <v>5957</v>
      </c>
      <c r="E260" t="s">
        <v>5957</v>
      </c>
      <c r="F260" t="s">
        <v>5959</v>
      </c>
      <c r="G260">
        <v>1</v>
      </c>
      <c r="H260" t="s">
        <v>5959</v>
      </c>
      <c r="J260">
        <v>1</v>
      </c>
      <c r="K260" t="str">
        <f t="shared" si="8"/>
        <v>obesity</v>
      </c>
      <c r="L260" t="str">
        <f t="shared" si="9"/>
        <v>Normal</v>
      </c>
    </row>
    <row r="261" spans="1:12">
      <c r="A261" t="s">
        <v>755</v>
      </c>
      <c r="B261">
        <v>33.58</v>
      </c>
      <c r="C261">
        <v>5.56</v>
      </c>
      <c r="D261" t="s">
        <v>5957</v>
      </c>
      <c r="E261" t="s">
        <v>5957</v>
      </c>
      <c r="F261" t="s">
        <v>5957</v>
      </c>
      <c r="G261">
        <v>1</v>
      </c>
      <c r="H261" t="s">
        <v>5959</v>
      </c>
      <c r="J261">
        <v>1</v>
      </c>
      <c r="K261" t="str">
        <f t="shared" si="8"/>
        <v>obesity</v>
      </c>
      <c r="L261" t="str">
        <f t="shared" si="9"/>
        <v>Normal</v>
      </c>
    </row>
    <row r="262" spans="1:12">
      <c r="A262" t="s">
        <v>758</v>
      </c>
      <c r="B262">
        <v>30.684999999999999</v>
      </c>
      <c r="C262">
        <v>8.23</v>
      </c>
      <c r="D262" t="s">
        <v>5957</v>
      </c>
      <c r="E262" t="s">
        <v>5957</v>
      </c>
      <c r="F262" t="s">
        <v>5957</v>
      </c>
      <c r="G262" t="s">
        <v>5958</v>
      </c>
      <c r="H262" t="s">
        <v>5959</v>
      </c>
      <c r="J262">
        <v>0</v>
      </c>
      <c r="K262" t="str">
        <f t="shared" si="8"/>
        <v>obesity</v>
      </c>
      <c r="L262" t="str">
        <f t="shared" si="9"/>
        <v>Diabetes</v>
      </c>
    </row>
    <row r="263" spans="1:12">
      <c r="A263" t="s">
        <v>761</v>
      </c>
      <c r="B263">
        <v>37.524999999999999</v>
      </c>
      <c r="C263">
        <v>9.0299999999999994</v>
      </c>
      <c r="D263" t="s">
        <v>5959</v>
      </c>
      <c r="E263" t="s">
        <v>5957</v>
      </c>
      <c r="F263" t="s">
        <v>5957</v>
      </c>
      <c r="G263">
        <v>2</v>
      </c>
      <c r="H263" t="s">
        <v>5957</v>
      </c>
      <c r="J263">
        <v>2</v>
      </c>
      <c r="K263" t="str">
        <f t="shared" si="8"/>
        <v>obesity</v>
      </c>
      <c r="L263" t="str">
        <f t="shared" si="9"/>
        <v>Diabetes</v>
      </c>
    </row>
    <row r="264" spans="1:12">
      <c r="A264" t="s">
        <v>764</v>
      </c>
      <c r="B264">
        <v>34.5</v>
      </c>
      <c r="C264">
        <v>4.07</v>
      </c>
      <c r="D264" t="s">
        <v>5959</v>
      </c>
      <c r="E264" t="s">
        <v>5957</v>
      </c>
      <c r="F264" t="s">
        <v>5957</v>
      </c>
      <c r="G264" t="s">
        <v>5958</v>
      </c>
      <c r="H264" t="s">
        <v>5959</v>
      </c>
      <c r="J264">
        <v>0</v>
      </c>
      <c r="K264" t="str">
        <f t="shared" si="8"/>
        <v>obesity</v>
      </c>
      <c r="L264" t="str">
        <f t="shared" si="9"/>
        <v>Normal</v>
      </c>
    </row>
    <row r="265" spans="1:12">
      <c r="A265" t="s">
        <v>767</v>
      </c>
      <c r="B265">
        <v>28.16</v>
      </c>
      <c r="C265">
        <v>5.77</v>
      </c>
      <c r="D265" t="s">
        <v>5957</v>
      </c>
      <c r="E265" t="s">
        <v>5957</v>
      </c>
      <c r="F265" t="s">
        <v>5957</v>
      </c>
      <c r="G265">
        <v>2</v>
      </c>
      <c r="H265" t="s">
        <v>5959</v>
      </c>
      <c r="J265">
        <v>2</v>
      </c>
      <c r="K265" t="str">
        <f t="shared" si="8"/>
        <v>Over weight</v>
      </c>
      <c r="L265" t="str">
        <f t="shared" si="9"/>
        <v>Prediabetes</v>
      </c>
    </row>
    <row r="266" spans="1:12">
      <c r="A266" t="s">
        <v>770</v>
      </c>
      <c r="B266">
        <v>30.02</v>
      </c>
      <c r="C266">
        <v>5.98</v>
      </c>
      <c r="D266" t="s">
        <v>5957</v>
      </c>
      <c r="E266" t="s">
        <v>5957</v>
      </c>
      <c r="F266" t="s">
        <v>5959</v>
      </c>
      <c r="G266">
        <v>1</v>
      </c>
      <c r="H266" t="s">
        <v>5959</v>
      </c>
      <c r="J266">
        <v>1</v>
      </c>
      <c r="K266" t="str">
        <f t="shared" si="8"/>
        <v>obesity</v>
      </c>
      <c r="L266" t="str">
        <f t="shared" si="9"/>
        <v>Prediabetes</v>
      </c>
    </row>
    <row r="267" spans="1:12">
      <c r="A267" t="s">
        <v>773</v>
      </c>
      <c r="B267">
        <v>37.82</v>
      </c>
      <c r="C267">
        <v>6.01</v>
      </c>
      <c r="D267" t="s">
        <v>5957</v>
      </c>
      <c r="E267" t="s">
        <v>5957</v>
      </c>
      <c r="F267" t="s">
        <v>5957</v>
      </c>
      <c r="G267" t="s">
        <v>5958</v>
      </c>
      <c r="H267" t="s">
        <v>5959</v>
      </c>
      <c r="J267">
        <v>0</v>
      </c>
      <c r="K267" t="str">
        <f t="shared" si="8"/>
        <v>obesity</v>
      </c>
      <c r="L267" t="str">
        <f t="shared" si="9"/>
        <v>Prediabetes</v>
      </c>
    </row>
    <row r="268" spans="1:12">
      <c r="A268" t="s">
        <v>775</v>
      </c>
      <c r="B268">
        <v>33.14</v>
      </c>
      <c r="C268">
        <v>5.67</v>
      </c>
      <c r="D268" t="s">
        <v>5959</v>
      </c>
      <c r="E268" t="s">
        <v>5957</v>
      </c>
      <c r="F268" t="s">
        <v>5957</v>
      </c>
      <c r="G268" t="s">
        <v>5958</v>
      </c>
      <c r="H268" t="s">
        <v>5959</v>
      </c>
      <c r="J268">
        <v>0</v>
      </c>
      <c r="K268" t="str">
        <f t="shared" si="8"/>
        <v>obesity</v>
      </c>
      <c r="L268" t="str">
        <f t="shared" si="9"/>
        <v>Normal</v>
      </c>
    </row>
    <row r="269" spans="1:12">
      <c r="A269" t="s">
        <v>778</v>
      </c>
      <c r="B269">
        <v>25.14</v>
      </c>
      <c r="C269">
        <v>6.02</v>
      </c>
      <c r="D269" t="s">
        <v>5959</v>
      </c>
      <c r="E269" t="s">
        <v>5957</v>
      </c>
      <c r="F269" t="s">
        <v>5959</v>
      </c>
      <c r="G269">
        <v>1</v>
      </c>
      <c r="H269" t="s">
        <v>5959</v>
      </c>
      <c r="J269">
        <v>1</v>
      </c>
      <c r="K269" t="str">
        <f t="shared" si="8"/>
        <v>Over weight</v>
      </c>
      <c r="L269" t="str">
        <f t="shared" si="9"/>
        <v>Prediabetes</v>
      </c>
    </row>
    <row r="270" spans="1:12">
      <c r="A270" t="s">
        <v>780</v>
      </c>
      <c r="B270">
        <v>20.18</v>
      </c>
      <c r="C270">
        <v>11.19</v>
      </c>
      <c r="D270" t="s">
        <v>5957</v>
      </c>
      <c r="E270" t="s">
        <v>5957</v>
      </c>
      <c r="F270" t="s">
        <v>5957</v>
      </c>
      <c r="G270" t="s">
        <v>5958</v>
      </c>
      <c r="H270" t="s">
        <v>5959</v>
      </c>
      <c r="J270">
        <v>0</v>
      </c>
      <c r="K270" t="str">
        <f t="shared" si="8"/>
        <v>Normal weight</v>
      </c>
      <c r="L270" t="str">
        <f t="shared" si="9"/>
        <v>Diabetes</v>
      </c>
    </row>
    <row r="271" spans="1:12">
      <c r="A271" t="s">
        <v>782</v>
      </c>
      <c r="B271">
        <v>44.36</v>
      </c>
      <c r="C271">
        <v>5.1100000000000003</v>
      </c>
      <c r="D271" t="s">
        <v>5957</v>
      </c>
      <c r="E271" t="s">
        <v>5957</v>
      </c>
      <c r="F271" t="s">
        <v>5957</v>
      </c>
      <c r="G271" t="s">
        <v>5958</v>
      </c>
      <c r="H271" t="s">
        <v>5959</v>
      </c>
      <c r="J271">
        <v>0</v>
      </c>
      <c r="K271" t="str">
        <f t="shared" si="8"/>
        <v>obesity</v>
      </c>
      <c r="L271" t="str">
        <f t="shared" si="9"/>
        <v>Normal</v>
      </c>
    </row>
    <row r="272" spans="1:12">
      <c r="A272" t="s">
        <v>785</v>
      </c>
      <c r="B272">
        <v>23.82</v>
      </c>
      <c r="C272">
        <v>10.85</v>
      </c>
      <c r="D272" t="s">
        <v>5959</v>
      </c>
      <c r="E272" t="s">
        <v>5957</v>
      </c>
      <c r="F272" t="s">
        <v>5957</v>
      </c>
      <c r="G272" t="s">
        <v>5958</v>
      </c>
      <c r="H272" t="s">
        <v>5959</v>
      </c>
      <c r="J272">
        <v>0</v>
      </c>
      <c r="K272" t="str">
        <f t="shared" si="8"/>
        <v>Normal weight</v>
      </c>
      <c r="L272" t="str">
        <f t="shared" si="9"/>
        <v>Diabetes</v>
      </c>
    </row>
    <row r="273" spans="1:12">
      <c r="A273" t="s">
        <v>788</v>
      </c>
      <c r="B273">
        <v>45</v>
      </c>
      <c r="C273">
        <v>5.24</v>
      </c>
      <c r="D273" t="s">
        <v>5959</v>
      </c>
      <c r="E273" t="s">
        <v>5957</v>
      </c>
      <c r="F273" t="s">
        <v>5957</v>
      </c>
      <c r="G273">
        <v>1</v>
      </c>
      <c r="H273" t="s">
        <v>5959</v>
      </c>
      <c r="J273">
        <v>1</v>
      </c>
      <c r="K273" t="str">
        <f t="shared" si="8"/>
        <v>obesity</v>
      </c>
      <c r="L273" t="str">
        <f t="shared" si="9"/>
        <v>Normal</v>
      </c>
    </row>
    <row r="274" spans="1:12">
      <c r="A274" t="s">
        <v>790</v>
      </c>
      <c r="B274">
        <v>26.62</v>
      </c>
      <c r="C274">
        <v>10.08</v>
      </c>
      <c r="D274" t="s">
        <v>5957</v>
      </c>
      <c r="E274" t="s">
        <v>5957</v>
      </c>
      <c r="F274" t="s">
        <v>5957</v>
      </c>
      <c r="G274" t="s">
        <v>5958</v>
      </c>
      <c r="H274" t="s">
        <v>5959</v>
      </c>
      <c r="J274">
        <v>0</v>
      </c>
      <c r="K274" t="str">
        <f t="shared" si="8"/>
        <v>Over weight</v>
      </c>
      <c r="L274" t="str">
        <f t="shared" si="9"/>
        <v>Diabetes</v>
      </c>
    </row>
    <row r="275" spans="1:12">
      <c r="A275" t="s">
        <v>792</v>
      </c>
      <c r="B275">
        <v>32.67</v>
      </c>
      <c r="C275">
        <v>10.97</v>
      </c>
      <c r="D275" t="s">
        <v>5959</v>
      </c>
      <c r="E275" t="s">
        <v>5957</v>
      </c>
      <c r="F275" t="s">
        <v>5957</v>
      </c>
      <c r="G275" t="s">
        <v>5958</v>
      </c>
      <c r="H275" t="s">
        <v>5959</v>
      </c>
      <c r="J275">
        <v>0</v>
      </c>
      <c r="K275" t="str">
        <f t="shared" si="8"/>
        <v>obesity</v>
      </c>
      <c r="L275" t="str">
        <f t="shared" si="9"/>
        <v>Diabetes</v>
      </c>
    </row>
    <row r="276" spans="1:12">
      <c r="A276" t="s">
        <v>795</v>
      </c>
      <c r="B276">
        <v>44.44</v>
      </c>
      <c r="C276">
        <v>4.9000000000000004</v>
      </c>
      <c r="D276" t="s">
        <v>5959</v>
      </c>
      <c r="E276" t="s">
        <v>5957</v>
      </c>
      <c r="F276" t="s">
        <v>5957</v>
      </c>
      <c r="G276">
        <v>1</v>
      </c>
      <c r="H276" t="s">
        <v>5959</v>
      </c>
      <c r="J276">
        <v>1</v>
      </c>
      <c r="K276" t="str">
        <f t="shared" si="8"/>
        <v>obesity</v>
      </c>
      <c r="L276" t="str">
        <f t="shared" si="9"/>
        <v>Normal</v>
      </c>
    </row>
    <row r="277" spans="1:12">
      <c r="A277" t="s">
        <v>798</v>
      </c>
      <c r="B277">
        <v>28.31</v>
      </c>
      <c r="C277">
        <v>5.33</v>
      </c>
      <c r="D277" t="s">
        <v>5957</v>
      </c>
      <c r="E277" t="s">
        <v>5957</v>
      </c>
      <c r="F277" t="s">
        <v>5957</v>
      </c>
      <c r="G277" t="s">
        <v>5958</v>
      </c>
      <c r="H277" t="s">
        <v>5959</v>
      </c>
      <c r="J277">
        <v>0</v>
      </c>
      <c r="K277" t="str">
        <f t="shared" si="8"/>
        <v>Over weight</v>
      </c>
      <c r="L277" t="str">
        <f t="shared" si="9"/>
        <v>Normal</v>
      </c>
    </row>
    <row r="278" spans="1:12">
      <c r="A278" t="s">
        <v>800</v>
      </c>
      <c r="B278">
        <v>25.05</v>
      </c>
      <c r="C278">
        <v>4.6100000000000003</v>
      </c>
      <c r="D278" t="s">
        <v>5957</v>
      </c>
      <c r="E278" t="s">
        <v>5957</v>
      </c>
      <c r="F278" t="s">
        <v>5957</v>
      </c>
      <c r="G278">
        <v>2</v>
      </c>
      <c r="H278" t="s">
        <v>5959</v>
      </c>
      <c r="J278">
        <v>2</v>
      </c>
      <c r="K278" t="str">
        <f t="shared" si="8"/>
        <v>Over weight</v>
      </c>
      <c r="L278" t="str">
        <f t="shared" si="9"/>
        <v>Normal</v>
      </c>
    </row>
    <row r="279" spans="1:12">
      <c r="A279" t="s">
        <v>803</v>
      </c>
      <c r="B279">
        <v>28.34</v>
      </c>
      <c r="C279">
        <v>8.18</v>
      </c>
      <c r="D279" t="s">
        <v>5957</v>
      </c>
      <c r="E279" t="s">
        <v>5957</v>
      </c>
      <c r="F279" t="s">
        <v>5957</v>
      </c>
      <c r="G279" t="s">
        <v>5958</v>
      </c>
      <c r="H279" t="s">
        <v>5959</v>
      </c>
      <c r="J279">
        <v>0</v>
      </c>
      <c r="K279" t="str">
        <f t="shared" si="8"/>
        <v>Over weight</v>
      </c>
      <c r="L279" t="str">
        <f t="shared" si="9"/>
        <v>Diabetes</v>
      </c>
    </row>
    <row r="280" spans="1:12">
      <c r="A280" t="s">
        <v>806</v>
      </c>
      <c r="B280">
        <v>17.765000000000001</v>
      </c>
      <c r="C280">
        <v>5.62</v>
      </c>
      <c r="D280" t="s">
        <v>5957</v>
      </c>
      <c r="E280" t="s">
        <v>5957</v>
      </c>
      <c r="F280" t="s">
        <v>5957</v>
      </c>
      <c r="G280" t="s">
        <v>5958</v>
      </c>
      <c r="H280" t="s">
        <v>5959</v>
      </c>
      <c r="J280">
        <v>0</v>
      </c>
      <c r="K280" t="str">
        <f t="shared" si="8"/>
        <v>Under weight</v>
      </c>
      <c r="L280" t="str">
        <f t="shared" si="9"/>
        <v>Normal</v>
      </c>
    </row>
    <row r="281" spans="1:12">
      <c r="A281" t="s">
        <v>808</v>
      </c>
      <c r="B281">
        <v>36.119999999999997</v>
      </c>
      <c r="C281">
        <v>5.82</v>
      </c>
      <c r="D281" t="s">
        <v>5957</v>
      </c>
      <c r="E281" t="s">
        <v>5957</v>
      </c>
      <c r="F281" t="s">
        <v>5957</v>
      </c>
      <c r="G281" t="s">
        <v>5958</v>
      </c>
      <c r="H281" t="s">
        <v>5959</v>
      </c>
      <c r="J281">
        <v>0</v>
      </c>
      <c r="K281" t="str">
        <f t="shared" si="8"/>
        <v>obesity</v>
      </c>
      <c r="L281" t="str">
        <f t="shared" si="9"/>
        <v>Prediabetes</v>
      </c>
    </row>
    <row r="282" spans="1:12">
      <c r="A282" t="s">
        <v>811</v>
      </c>
      <c r="B282">
        <v>23.19</v>
      </c>
      <c r="C282">
        <v>7.66</v>
      </c>
      <c r="D282" t="s">
        <v>5957</v>
      </c>
      <c r="E282" t="s">
        <v>5957</v>
      </c>
      <c r="F282" t="s">
        <v>5957</v>
      </c>
      <c r="G282" t="s">
        <v>5958</v>
      </c>
      <c r="H282" t="s">
        <v>5959</v>
      </c>
      <c r="J282">
        <v>0</v>
      </c>
      <c r="K282" t="str">
        <f t="shared" si="8"/>
        <v>Normal weight</v>
      </c>
      <c r="L282" t="str">
        <f t="shared" si="9"/>
        <v>Diabetes</v>
      </c>
    </row>
    <row r="283" spans="1:12">
      <c r="A283" t="s">
        <v>814</v>
      </c>
      <c r="B283">
        <v>35.99</v>
      </c>
      <c r="C283">
        <v>4.2300000000000004</v>
      </c>
      <c r="D283" t="s">
        <v>5957</v>
      </c>
      <c r="E283" t="s">
        <v>5957</v>
      </c>
      <c r="F283" t="s">
        <v>5957</v>
      </c>
      <c r="G283" t="s">
        <v>5958</v>
      </c>
      <c r="H283" t="s">
        <v>5959</v>
      </c>
      <c r="J283">
        <v>0</v>
      </c>
      <c r="K283" t="str">
        <f t="shared" si="8"/>
        <v>obesity</v>
      </c>
      <c r="L283" t="str">
        <f t="shared" si="9"/>
        <v>Normal</v>
      </c>
    </row>
    <row r="284" spans="1:12">
      <c r="A284" t="s">
        <v>816</v>
      </c>
      <c r="B284">
        <v>30.25</v>
      </c>
      <c r="C284">
        <v>5.58</v>
      </c>
      <c r="D284" t="s">
        <v>5957</v>
      </c>
      <c r="E284" t="s">
        <v>5957</v>
      </c>
      <c r="F284" t="s">
        <v>5959</v>
      </c>
      <c r="G284">
        <v>1</v>
      </c>
      <c r="H284" t="s">
        <v>5959</v>
      </c>
      <c r="J284">
        <v>1</v>
      </c>
      <c r="K284" t="str">
        <f t="shared" si="8"/>
        <v>obesity</v>
      </c>
      <c r="L284" t="str">
        <f t="shared" si="9"/>
        <v>Normal</v>
      </c>
    </row>
    <row r="285" spans="1:12">
      <c r="A285" t="s">
        <v>819</v>
      </c>
      <c r="B285">
        <v>26.24</v>
      </c>
      <c r="C285">
        <v>6.26</v>
      </c>
      <c r="D285" t="s">
        <v>5959</v>
      </c>
      <c r="E285" t="s">
        <v>5957</v>
      </c>
      <c r="F285" t="s">
        <v>5957</v>
      </c>
      <c r="G285" t="s">
        <v>5958</v>
      </c>
      <c r="H285" t="s">
        <v>5959</v>
      </c>
      <c r="J285">
        <v>0</v>
      </c>
      <c r="K285" t="str">
        <f t="shared" si="8"/>
        <v>Over weight</v>
      </c>
      <c r="L285" t="str">
        <f t="shared" si="9"/>
        <v>Prediabetes</v>
      </c>
    </row>
    <row r="286" spans="1:12">
      <c r="A286" t="s">
        <v>822</v>
      </c>
      <c r="B286">
        <v>31.36</v>
      </c>
      <c r="C286">
        <v>10.6</v>
      </c>
      <c r="D286" t="s">
        <v>5959</v>
      </c>
      <c r="E286" t="s">
        <v>5957</v>
      </c>
      <c r="F286" t="s">
        <v>5957</v>
      </c>
      <c r="G286" t="s">
        <v>5958</v>
      </c>
      <c r="H286" t="s">
        <v>5959</v>
      </c>
      <c r="J286">
        <v>0</v>
      </c>
      <c r="K286" t="str">
        <f t="shared" si="8"/>
        <v>obesity</v>
      </c>
      <c r="L286" t="str">
        <f t="shared" si="9"/>
        <v>Diabetes</v>
      </c>
    </row>
    <row r="287" spans="1:12">
      <c r="A287" t="s">
        <v>825</v>
      </c>
      <c r="B287">
        <v>25.69</v>
      </c>
      <c r="C287">
        <v>4.78</v>
      </c>
      <c r="D287" t="s">
        <v>5959</v>
      </c>
      <c r="E287" t="s">
        <v>5957</v>
      </c>
      <c r="F287" t="s">
        <v>5957</v>
      </c>
      <c r="G287" t="s">
        <v>5958</v>
      </c>
      <c r="H287" t="s">
        <v>5959</v>
      </c>
      <c r="J287">
        <v>0</v>
      </c>
      <c r="K287" t="str">
        <f t="shared" si="8"/>
        <v>Over weight</v>
      </c>
      <c r="L287" t="str">
        <f t="shared" si="9"/>
        <v>Normal</v>
      </c>
    </row>
    <row r="288" spans="1:12">
      <c r="A288" t="s">
        <v>828</v>
      </c>
      <c r="B288">
        <v>25.46</v>
      </c>
      <c r="C288">
        <v>6.03</v>
      </c>
      <c r="D288" t="s">
        <v>5957</v>
      </c>
      <c r="E288" t="s">
        <v>5957</v>
      </c>
      <c r="F288" t="s">
        <v>5957</v>
      </c>
      <c r="G288">
        <v>2</v>
      </c>
      <c r="H288" t="s">
        <v>5959</v>
      </c>
      <c r="J288">
        <v>2</v>
      </c>
      <c r="K288" t="str">
        <f t="shared" si="8"/>
        <v>Over weight</v>
      </c>
      <c r="L288" t="str">
        <f t="shared" si="9"/>
        <v>Prediabetes</v>
      </c>
    </row>
    <row r="289" spans="1:12">
      <c r="A289" t="s">
        <v>831</v>
      </c>
      <c r="B289">
        <v>31.83</v>
      </c>
      <c r="C289">
        <v>11.55</v>
      </c>
      <c r="D289" t="s">
        <v>5959</v>
      </c>
      <c r="E289" t="s">
        <v>5957</v>
      </c>
      <c r="F289" t="s">
        <v>5957</v>
      </c>
      <c r="G289">
        <v>1</v>
      </c>
      <c r="H289" t="s">
        <v>5959</v>
      </c>
      <c r="J289">
        <v>1</v>
      </c>
      <c r="K289" t="str">
        <f t="shared" si="8"/>
        <v>obesity</v>
      </c>
      <c r="L289" t="str">
        <f t="shared" si="9"/>
        <v>Diabetes</v>
      </c>
    </row>
    <row r="290" spans="1:12">
      <c r="A290" t="s">
        <v>833</v>
      </c>
      <c r="B290">
        <v>24.43</v>
      </c>
      <c r="C290">
        <v>7.59</v>
      </c>
      <c r="D290" t="s">
        <v>5959</v>
      </c>
      <c r="E290" t="s">
        <v>5957</v>
      </c>
      <c r="F290" t="s">
        <v>5957</v>
      </c>
      <c r="G290">
        <v>1</v>
      </c>
      <c r="H290" t="s">
        <v>5959</v>
      </c>
      <c r="J290">
        <v>1</v>
      </c>
      <c r="K290" t="str">
        <f t="shared" si="8"/>
        <v>Normal weight</v>
      </c>
      <c r="L290" t="str">
        <f t="shared" si="9"/>
        <v>Diabetes</v>
      </c>
    </row>
    <row r="291" spans="1:12">
      <c r="A291" t="s">
        <v>836</v>
      </c>
      <c r="B291">
        <v>41.9</v>
      </c>
      <c r="C291">
        <v>4.26</v>
      </c>
      <c r="D291" t="s">
        <v>5957</v>
      </c>
      <c r="E291" t="s">
        <v>5957</v>
      </c>
      <c r="F291" t="s">
        <v>5957</v>
      </c>
      <c r="G291" t="s">
        <v>5958</v>
      </c>
      <c r="H291" t="s">
        <v>5959</v>
      </c>
      <c r="J291">
        <v>0</v>
      </c>
      <c r="K291" t="str">
        <f t="shared" si="8"/>
        <v>obesity</v>
      </c>
      <c r="L291" t="str">
        <f t="shared" si="9"/>
        <v>Normal</v>
      </c>
    </row>
    <row r="292" spans="1:12">
      <c r="A292" t="s">
        <v>838</v>
      </c>
      <c r="B292">
        <v>22.88</v>
      </c>
      <c r="C292">
        <v>5.9</v>
      </c>
      <c r="D292" t="s">
        <v>5959</v>
      </c>
      <c r="E292" t="s">
        <v>5957</v>
      </c>
      <c r="F292" t="s">
        <v>5959</v>
      </c>
      <c r="G292">
        <v>1</v>
      </c>
      <c r="H292" t="s">
        <v>5959</v>
      </c>
      <c r="J292">
        <v>1</v>
      </c>
      <c r="K292" t="str">
        <f t="shared" si="8"/>
        <v>Normal weight</v>
      </c>
      <c r="L292" t="str">
        <f t="shared" si="9"/>
        <v>Prediabetes</v>
      </c>
    </row>
    <row r="293" spans="1:12">
      <c r="A293" t="s">
        <v>841</v>
      </c>
      <c r="B293">
        <v>29.734999999999999</v>
      </c>
      <c r="C293">
        <v>7.79</v>
      </c>
      <c r="D293" t="s">
        <v>5957</v>
      </c>
      <c r="E293" t="s">
        <v>5957</v>
      </c>
      <c r="F293" t="s">
        <v>5957</v>
      </c>
      <c r="G293" t="s">
        <v>5958</v>
      </c>
      <c r="H293" t="s">
        <v>5957</v>
      </c>
      <c r="J293">
        <v>0</v>
      </c>
      <c r="K293" t="str">
        <f t="shared" si="8"/>
        <v>Over weight</v>
      </c>
      <c r="L293" t="str">
        <f t="shared" si="9"/>
        <v>Diabetes</v>
      </c>
    </row>
    <row r="294" spans="1:12">
      <c r="A294" t="s">
        <v>844</v>
      </c>
      <c r="B294">
        <v>40.74</v>
      </c>
      <c r="C294">
        <v>5.28</v>
      </c>
      <c r="D294" t="s">
        <v>5957</v>
      </c>
      <c r="E294" t="s">
        <v>5957</v>
      </c>
      <c r="F294" t="s">
        <v>5959</v>
      </c>
      <c r="G294">
        <v>1</v>
      </c>
      <c r="H294" t="s">
        <v>5959</v>
      </c>
      <c r="J294">
        <v>1</v>
      </c>
      <c r="K294" t="str">
        <f t="shared" si="8"/>
        <v>obesity</v>
      </c>
      <c r="L294" t="str">
        <f t="shared" si="9"/>
        <v>Normal</v>
      </c>
    </row>
    <row r="295" spans="1:12">
      <c r="A295" t="s">
        <v>847</v>
      </c>
      <c r="B295">
        <v>24.14</v>
      </c>
      <c r="C295">
        <v>5.87</v>
      </c>
      <c r="D295" t="s">
        <v>5957</v>
      </c>
      <c r="E295" t="s">
        <v>5957</v>
      </c>
      <c r="F295" t="s">
        <v>5957</v>
      </c>
      <c r="G295">
        <v>2</v>
      </c>
      <c r="H295" t="s">
        <v>5959</v>
      </c>
      <c r="J295">
        <v>2</v>
      </c>
      <c r="K295" t="str">
        <f t="shared" si="8"/>
        <v>Normal weight</v>
      </c>
      <c r="L295" t="str">
        <f t="shared" si="9"/>
        <v>Prediabetes</v>
      </c>
    </row>
    <row r="296" spans="1:12">
      <c r="A296" t="s">
        <v>850</v>
      </c>
      <c r="B296">
        <v>25.15</v>
      </c>
      <c r="C296">
        <v>9.08</v>
      </c>
      <c r="D296" t="s">
        <v>5959</v>
      </c>
      <c r="E296" t="s">
        <v>5957</v>
      </c>
      <c r="F296" t="s">
        <v>5957</v>
      </c>
      <c r="G296">
        <v>1</v>
      </c>
      <c r="H296" t="s">
        <v>5959</v>
      </c>
      <c r="J296">
        <v>1</v>
      </c>
      <c r="K296" t="str">
        <f t="shared" si="8"/>
        <v>Over weight</v>
      </c>
      <c r="L296" t="str">
        <f t="shared" si="9"/>
        <v>Diabetes</v>
      </c>
    </row>
    <row r="297" spans="1:12">
      <c r="A297" t="s">
        <v>853</v>
      </c>
      <c r="B297">
        <v>28.71</v>
      </c>
      <c r="C297">
        <v>5.2</v>
      </c>
      <c r="D297" t="s">
        <v>5957</v>
      </c>
      <c r="E297" t="s">
        <v>5957</v>
      </c>
      <c r="F297" t="s">
        <v>5957</v>
      </c>
      <c r="G297">
        <v>1</v>
      </c>
      <c r="H297" t="s">
        <v>5959</v>
      </c>
      <c r="J297">
        <v>1</v>
      </c>
      <c r="K297" t="str">
        <f t="shared" si="8"/>
        <v>Over weight</v>
      </c>
      <c r="L297" t="str">
        <f t="shared" si="9"/>
        <v>Normal</v>
      </c>
    </row>
    <row r="298" spans="1:12">
      <c r="A298" t="s">
        <v>856</v>
      </c>
      <c r="B298">
        <v>23</v>
      </c>
      <c r="C298">
        <v>5.48</v>
      </c>
      <c r="D298" t="s">
        <v>5957</v>
      </c>
      <c r="E298" t="s">
        <v>5957</v>
      </c>
      <c r="F298" t="s">
        <v>5957</v>
      </c>
      <c r="G298" t="s">
        <v>5958</v>
      </c>
      <c r="H298" t="s">
        <v>5959</v>
      </c>
      <c r="J298">
        <v>0</v>
      </c>
      <c r="K298" t="str">
        <f t="shared" si="8"/>
        <v>Normal weight</v>
      </c>
      <c r="L298" t="str">
        <f t="shared" si="9"/>
        <v>Normal</v>
      </c>
    </row>
    <row r="299" spans="1:12">
      <c r="A299" t="s">
        <v>859</v>
      </c>
      <c r="B299">
        <v>36.86</v>
      </c>
      <c r="C299">
        <v>11.95</v>
      </c>
      <c r="D299" t="s">
        <v>5957</v>
      </c>
      <c r="E299" t="s">
        <v>5957</v>
      </c>
      <c r="F299" t="s">
        <v>5957</v>
      </c>
      <c r="G299" t="s">
        <v>5958</v>
      </c>
      <c r="H299" t="s">
        <v>5957</v>
      </c>
      <c r="J299">
        <v>0</v>
      </c>
      <c r="K299" t="str">
        <f t="shared" si="8"/>
        <v>obesity</v>
      </c>
      <c r="L299" t="str">
        <f t="shared" si="9"/>
        <v>Diabetes</v>
      </c>
    </row>
    <row r="300" spans="1:12">
      <c r="A300" t="s">
        <v>862</v>
      </c>
      <c r="B300">
        <v>24.25</v>
      </c>
      <c r="C300">
        <v>8.6999999999999993</v>
      </c>
      <c r="D300" t="s">
        <v>5959</v>
      </c>
      <c r="E300" t="s">
        <v>5957</v>
      </c>
      <c r="F300" t="s">
        <v>5957</v>
      </c>
      <c r="G300">
        <v>1</v>
      </c>
      <c r="H300" t="s">
        <v>5959</v>
      </c>
      <c r="J300">
        <v>1</v>
      </c>
      <c r="K300" t="str">
        <f t="shared" si="8"/>
        <v>Normal weight</v>
      </c>
      <c r="L300" t="str">
        <f t="shared" si="9"/>
        <v>Diabetes</v>
      </c>
    </row>
    <row r="301" spans="1:12">
      <c r="A301" t="s">
        <v>865</v>
      </c>
      <c r="B301">
        <v>23.85</v>
      </c>
      <c r="C301">
        <v>7.84</v>
      </c>
      <c r="D301" t="s">
        <v>5957</v>
      </c>
      <c r="E301" t="s">
        <v>5957</v>
      </c>
      <c r="F301" t="s">
        <v>5957</v>
      </c>
      <c r="G301" t="s">
        <v>5958</v>
      </c>
      <c r="H301" t="s">
        <v>5959</v>
      </c>
      <c r="J301">
        <v>0</v>
      </c>
      <c r="K301" t="str">
        <f t="shared" si="8"/>
        <v>Normal weight</v>
      </c>
      <c r="L301" t="str">
        <f t="shared" si="9"/>
        <v>Diabetes</v>
      </c>
    </row>
    <row r="302" spans="1:12">
      <c r="A302" t="s">
        <v>868</v>
      </c>
      <c r="B302">
        <v>40.020000000000003</v>
      </c>
      <c r="C302">
        <v>5.19</v>
      </c>
      <c r="D302" t="s">
        <v>5959</v>
      </c>
      <c r="E302" t="s">
        <v>5957</v>
      </c>
      <c r="F302" t="s">
        <v>5957</v>
      </c>
      <c r="G302">
        <v>1</v>
      </c>
      <c r="H302" t="s">
        <v>5959</v>
      </c>
      <c r="J302">
        <v>1</v>
      </c>
      <c r="K302" t="str">
        <f t="shared" si="8"/>
        <v>obesity</v>
      </c>
      <c r="L302" t="str">
        <f t="shared" si="9"/>
        <v>Normal</v>
      </c>
    </row>
    <row r="303" spans="1:12">
      <c r="A303" t="s">
        <v>870</v>
      </c>
      <c r="B303">
        <v>19.170000000000002</v>
      </c>
      <c r="C303">
        <v>8.41</v>
      </c>
      <c r="D303" t="s">
        <v>5957</v>
      </c>
      <c r="E303" t="s">
        <v>5957</v>
      </c>
      <c r="F303" t="s">
        <v>5957</v>
      </c>
      <c r="G303" t="s">
        <v>5958</v>
      </c>
      <c r="H303" t="s">
        <v>5959</v>
      </c>
      <c r="J303">
        <v>0</v>
      </c>
      <c r="K303" t="str">
        <f t="shared" si="8"/>
        <v>Normal weight</v>
      </c>
      <c r="L303" t="str">
        <f t="shared" si="9"/>
        <v>Diabetes</v>
      </c>
    </row>
    <row r="304" spans="1:12">
      <c r="A304" t="s">
        <v>872</v>
      </c>
      <c r="B304">
        <v>43.53</v>
      </c>
      <c r="C304">
        <v>5.86</v>
      </c>
      <c r="D304" t="s">
        <v>5959</v>
      </c>
      <c r="E304" t="s">
        <v>5960</v>
      </c>
      <c r="F304" t="s">
        <v>5957</v>
      </c>
      <c r="G304">
        <v>2</v>
      </c>
      <c r="H304" t="s">
        <v>5959</v>
      </c>
      <c r="J304">
        <v>2</v>
      </c>
      <c r="K304" t="str">
        <f t="shared" si="8"/>
        <v>obesity</v>
      </c>
      <c r="L304" t="str">
        <f t="shared" si="9"/>
        <v>Prediabetes</v>
      </c>
    </row>
    <row r="305" spans="1:12">
      <c r="A305" t="s">
        <v>875</v>
      </c>
      <c r="B305">
        <v>46.06</v>
      </c>
      <c r="C305">
        <v>4.18</v>
      </c>
      <c r="D305" t="s">
        <v>5957</v>
      </c>
      <c r="E305" t="s">
        <v>5960</v>
      </c>
      <c r="F305" t="s">
        <v>5957</v>
      </c>
      <c r="G305">
        <v>1</v>
      </c>
      <c r="H305" t="s">
        <v>5959</v>
      </c>
      <c r="J305">
        <v>1</v>
      </c>
      <c r="K305" t="str">
        <f t="shared" si="8"/>
        <v>obesity</v>
      </c>
      <c r="L305" t="str">
        <f t="shared" si="9"/>
        <v>Normal</v>
      </c>
    </row>
    <row r="306" spans="1:12">
      <c r="A306" t="s">
        <v>878</v>
      </c>
      <c r="B306">
        <v>29.92</v>
      </c>
      <c r="C306">
        <v>11.99</v>
      </c>
      <c r="D306" t="s">
        <v>5959</v>
      </c>
      <c r="E306" t="s">
        <v>5957</v>
      </c>
      <c r="F306" t="s">
        <v>5957</v>
      </c>
      <c r="G306">
        <v>2</v>
      </c>
      <c r="H306" t="s">
        <v>5959</v>
      </c>
      <c r="J306">
        <v>2</v>
      </c>
      <c r="K306" t="str">
        <f t="shared" si="8"/>
        <v>obesity</v>
      </c>
      <c r="L306" t="str">
        <f t="shared" si="9"/>
        <v>Diabetes</v>
      </c>
    </row>
    <row r="307" spans="1:12">
      <c r="A307" t="s">
        <v>881</v>
      </c>
      <c r="B307">
        <v>28.46</v>
      </c>
      <c r="C307">
        <v>4.8499999999999996</v>
      </c>
      <c r="D307" t="s">
        <v>5959</v>
      </c>
      <c r="E307" t="s">
        <v>5957</v>
      </c>
      <c r="F307" t="s">
        <v>5957</v>
      </c>
      <c r="G307">
        <v>1</v>
      </c>
      <c r="H307" t="s">
        <v>5959</v>
      </c>
      <c r="J307">
        <v>1</v>
      </c>
      <c r="K307" t="str">
        <f t="shared" si="8"/>
        <v>Over weight</v>
      </c>
      <c r="L307" t="str">
        <f t="shared" si="9"/>
        <v>Normal</v>
      </c>
    </row>
    <row r="308" spans="1:12">
      <c r="A308" t="s">
        <v>883</v>
      </c>
      <c r="B308">
        <v>24.56</v>
      </c>
      <c r="C308">
        <v>6.18</v>
      </c>
      <c r="D308" t="s">
        <v>5959</v>
      </c>
      <c r="E308" t="s">
        <v>5957</v>
      </c>
      <c r="F308" t="s">
        <v>5959</v>
      </c>
      <c r="G308">
        <v>1</v>
      </c>
      <c r="H308" t="s">
        <v>5959</v>
      </c>
      <c r="J308">
        <v>1</v>
      </c>
      <c r="K308" t="str">
        <f t="shared" si="8"/>
        <v>Normal weight</v>
      </c>
      <c r="L308" t="str">
        <f t="shared" si="9"/>
        <v>Prediabetes</v>
      </c>
    </row>
    <row r="309" spans="1:12">
      <c r="A309" t="s">
        <v>885</v>
      </c>
      <c r="B309">
        <v>41.19</v>
      </c>
      <c r="C309">
        <v>6.37</v>
      </c>
      <c r="D309" t="s">
        <v>5957</v>
      </c>
      <c r="E309" t="s">
        <v>5957</v>
      </c>
      <c r="F309" t="s">
        <v>5957</v>
      </c>
      <c r="G309" t="s">
        <v>5958</v>
      </c>
      <c r="H309" t="s">
        <v>5959</v>
      </c>
      <c r="J309">
        <v>0</v>
      </c>
      <c r="K309" t="str">
        <f t="shared" si="8"/>
        <v>obesity</v>
      </c>
      <c r="L309" t="str">
        <f t="shared" si="9"/>
        <v>Prediabetes</v>
      </c>
    </row>
    <row r="310" spans="1:12">
      <c r="A310" t="s">
        <v>888</v>
      </c>
      <c r="B310">
        <v>18.63</v>
      </c>
      <c r="C310">
        <v>9.81</v>
      </c>
      <c r="D310" t="s">
        <v>5959</v>
      </c>
      <c r="E310" t="s">
        <v>5957</v>
      </c>
      <c r="F310" t="s">
        <v>5957</v>
      </c>
      <c r="G310">
        <v>2</v>
      </c>
      <c r="H310" t="s">
        <v>5959</v>
      </c>
      <c r="J310">
        <v>2</v>
      </c>
      <c r="K310" t="str">
        <f t="shared" si="8"/>
        <v>Normal weight</v>
      </c>
      <c r="L310" t="str">
        <f t="shared" si="9"/>
        <v>Diabetes</v>
      </c>
    </row>
    <row r="311" spans="1:12">
      <c r="A311" t="s">
        <v>891</v>
      </c>
      <c r="B311">
        <v>26.26</v>
      </c>
      <c r="C311">
        <v>11.8</v>
      </c>
      <c r="D311" t="s">
        <v>5959</v>
      </c>
      <c r="E311" t="s">
        <v>5957</v>
      </c>
      <c r="F311" t="s">
        <v>5957</v>
      </c>
      <c r="G311">
        <v>1</v>
      </c>
      <c r="H311" t="s">
        <v>5959</v>
      </c>
      <c r="J311">
        <v>1</v>
      </c>
      <c r="K311" t="str">
        <f t="shared" si="8"/>
        <v>Over weight</v>
      </c>
      <c r="L311" t="str">
        <f t="shared" si="9"/>
        <v>Diabetes</v>
      </c>
    </row>
    <row r="312" spans="1:12">
      <c r="A312" t="s">
        <v>894</v>
      </c>
      <c r="B312">
        <v>22.37</v>
      </c>
      <c r="C312">
        <v>5.86</v>
      </c>
      <c r="D312" t="s">
        <v>5959</v>
      </c>
      <c r="E312" t="s">
        <v>5957</v>
      </c>
      <c r="F312" t="s">
        <v>5959</v>
      </c>
      <c r="G312">
        <v>1</v>
      </c>
      <c r="H312" t="s">
        <v>5959</v>
      </c>
      <c r="J312">
        <v>1</v>
      </c>
      <c r="K312" t="str">
        <f t="shared" si="8"/>
        <v>Normal weight</v>
      </c>
      <c r="L312" t="str">
        <f t="shared" si="9"/>
        <v>Prediabetes</v>
      </c>
    </row>
    <row r="313" spans="1:12">
      <c r="A313" t="s">
        <v>896</v>
      </c>
      <c r="B313">
        <v>39.619999999999997</v>
      </c>
      <c r="C313">
        <v>4.28</v>
      </c>
      <c r="D313" t="s">
        <v>5957</v>
      </c>
      <c r="E313" t="s">
        <v>5957</v>
      </c>
      <c r="F313" t="s">
        <v>5957</v>
      </c>
      <c r="G313">
        <v>1</v>
      </c>
      <c r="H313" t="s">
        <v>5959</v>
      </c>
      <c r="J313">
        <v>1</v>
      </c>
      <c r="K313" t="str">
        <f t="shared" si="8"/>
        <v>obesity</v>
      </c>
      <c r="L313" t="str">
        <f t="shared" si="9"/>
        <v>Normal</v>
      </c>
    </row>
    <row r="314" spans="1:12">
      <c r="A314" t="s">
        <v>899</v>
      </c>
      <c r="B314">
        <v>18.329999999999998</v>
      </c>
      <c r="C314">
        <v>4.16</v>
      </c>
      <c r="D314" t="s">
        <v>5959</v>
      </c>
      <c r="E314" t="s">
        <v>5957</v>
      </c>
      <c r="F314" t="s">
        <v>5957</v>
      </c>
      <c r="G314" t="s">
        <v>5958</v>
      </c>
      <c r="H314" t="s">
        <v>5959</v>
      </c>
      <c r="J314">
        <v>0</v>
      </c>
      <c r="K314" t="str">
        <f t="shared" si="8"/>
        <v>Under weight</v>
      </c>
      <c r="L314" t="str">
        <f t="shared" si="9"/>
        <v>Normal</v>
      </c>
    </row>
    <row r="315" spans="1:12">
      <c r="A315" t="s">
        <v>902</v>
      </c>
      <c r="B315">
        <v>17.11</v>
      </c>
      <c r="C315">
        <v>4.9800000000000004</v>
      </c>
      <c r="D315" t="s">
        <v>5959</v>
      </c>
      <c r="E315" t="s">
        <v>5957</v>
      </c>
      <c r="F315" t="s">
        <v>5959</v>
      </c>
      <c r="G315">
        <v>1</v>
      </c>
      <c r="H315" t="s">
        <v>5959</v>
      </c>
      <c r="J315">
        <v>1</v>
      </c>
      <c r="K315" t="str">
        <f t="shared" si="8"/>
        <v>Under weight</v>
      </c>
      <c r="L315" t="str">
        <f t="shared" si="9"/>
        <v>Normal</v>
      </c>
    </row>
    <row r="316" spans="1:12">
      <c r="A316" t="s">
        <v>905</v>
      </c>
      <c r="B316">
        <v>43.5</v>
      </c>
      <c r="C316">
        <v>6.38</v>
      </c>
      <c r="D316" t="s">
        <v>5957</v>
      </c>
      <c r="E316" t="s">
        <v>5960</v>
      </c>
      <c r="F316" t="s">
        <v>5957</v>
      </c>
      <c r="G316">
        <v>1</v>
      </c>
      <c r="H316" t="s">
        <v>5959</v>
      </c>
      <c r="J316">
        <v>1</v>
      </c>
      <c r="K316" t="str">
        <f t="shared" si="8"/>
        <v>obesity</v>
      </c>
      <c r="L316" t="str">
        <f t="shared" si="9"/>
        <v>Prediabetes</v>
      </c>
    </row>
    <row r="317" spans="1:12">
      <c r="A317" t="s">
        <v>908</v>
      </c>
      <c r="B317">
        <v>25.364999999999998</v>
      </c>
      <c r="C317">
        <v>5.19</v>
      </c>
      <c r="D317" t="s">
        <v>5957</v>
      </c>
      <c r="E317" t="s">
        <v>5957</v>
      </c>
      <c r="F317" t="s">
        <v>5957</v>
      </c>
      <c r="G317">
        <v>2</v>
      </c>
      <c r="H317" t="s">
        <v>5957</v>
      </c>
      <c r="J317">
        <v>2</v>
      </c>
      <c r="K317" t="str">
        <f t="shared" si="8"/>
        <v>Over weight</v>
      </c>
      <c r="L317" t="str">
        <f t="shared" si="9"/>
        <v>Normal</v>
      </c>
    </row>
    <row r="318" spans="1:12">
      <c r="A318" t="s">
        <v>910</v>
      </c>
      <c r="B318">
        <v>28.594999999999999</v>
      </c>
      <c r="C318">
        <v>10.210000000000001</v>
      </c>
      <c r="D318" t="s">
        <v>5957</v>
      </c>
      <c r="E318" t="s">
        <v>5957</v>
      </c>
      <c r="F318" t="s">
        <v>5957</v>
      </c>
      <c r="G318" t="s">
        <v>5958</v>
      </c>
      <c r="H318" t="s">
        <v>5957</v>
      </c>
      <c r="J318">
        <v>0</v>
      </c>
      <c r="K318" t="str">
        <f t="shared" si="8"/>
        <v>Over weight</v>
      </c>
      <c r="L318" t="str">
        <f t="shared" si="9"/>
        <v>Diabetes</v>
      </c>
    </row>
    <row r="319" spans="1:12">
      <c r="A319" t="s">
        <v>912</v>
      </c>
      <c r="B319">
        <v>29.83</v>
      </c>
      <c r="C319">
        <v>9.6999999999999993</v>
      </c>
      <c r="D319" t="s">
        <v>5959</v>
      </c>
      <c r="E319" t="s">
        <v>5957</v>
      </c>
      <c r="F319" t="s">
        <v>5959</v>
      </c>
      <c r="G319">
        <v>1</v>
      </c>
      <c r="H319" t="s">
        <v>5959</v>
      </c>
      <c r="J319">
        <v>1</v>
      </c>
      <c r="K319" t="str">
        <f t="shared" si="8"/>
        <v>Over weight</v>
      </c>
      <c r="L319" t="str">
        <f t="shared" si="9"/>
        <v>Diabetes</v>
      </c>
    </row>
    <row r="320" spans="1:12">
      <c r="A320" t="s">
        <v>915</v>
      </c>
      <c r="B320">
        <v>24.7</v>
      </c>
      <c r="C320">
        <v>10.25</v>
      </c>
      <c r="D320" t="s">
        <v>5957</v>
      </c>
      <c r="E320" t="s">
        <v>5957</v>
      </c>
      <c r="F320" t="s">
        <v>5957</v>
      </c>
      <c r="G320">
        <v>3</v>
      </c>
      <c r="H320" t="s">
        <v>5957</v>
      </c>
      <c r="J320">
        <v>3</v>
      </c>
      <c r="K320" t="str">
        <f t="shared" si="8"/>
        <v>Normal weight</v>
      </c>
      <c r="L320" t="str">
        <f t="shared" si="9"/>
        <v>Diabetes</v>
      </c>
    </row>
    <row r="321" spans="1:12">
      <c r="A321" t="s">
        <v>918</v>
      </c>
      <c r="B321">
        <v>17.940000000000001</v>
      </c>
      <c r="C321">
        <v>9.77</v>
      </c>
      <c r="D321" t="s">
        <v>5957</v>
      </c>
      <c r="E321" t="s">
        <v>5957</v>
      </c>
      <c r="F321" t="s">
        <v>5957</v>
      </c>
      <c r="G321" t="s">
        <v>5958</v>
      </c>
      <c r="H321" t="s">
        <v>5959</v>
      </c>
      <c r="J321">
        <v>0</v>
      </c>
      <c r="K321" t="str">
        <f t="shared" si="8"/>
        <v>Under weight</v>
      </c>
      <c r="L321" t="str">
        <f t="shared" si="9"/>
        <v>Diabetes</v>
      </c>
    </row>
    <row r="322" spans="1:12">
      <c r="A322" t="s">
        <v>921</v>
      </c>
      <c r="B322">
        <v>21.08</v>
      </c>
      <c r="C322">
        <v>4.83</v>
      </c>
      <c r="D322" t="s">
        <v>5957</v>
      </c>
      <c r="E322" t="s">
        <v>5957</v>
      </c>
      <c r="F322" t="s">
        <v>5959</v>
      </c>
      <c r="G322">
        <v>1</v>
      </c>
      <c r="H322" t="s">
        <v>5959</v>
      </c>
      <c r="J322">
        <v>1</v>
      </c>
      <c r="K322" t="str">
        <f t="shared" si="8"/>
        <v>Normal weight</v>
      </c>
      <c r="L322" t="str">
        <f t="shared" si="9"/>
        <v>Normal</v>
      </c>
    </row>
    <row r="323" spans="1:12">
      <c r="A323" t="s">
        <v>924</v>
      </c>
      <c r="B323">
        <v>37.715000000000003</v>
      </c>
      <c r="C323">
        <v>10.86</v>
      </c>
      <c r="D323" t="s">
        <v>5959</v>
      </c>
      <c r="E323" t="s">
        <v>5957</v>
      </c>
      <c r="F323" t="s">
        <v>5957</v>
      </c>
      <c r="G323" t="s">
        <v>5958</v>
      </c>
      <c r="H323" t="s">
        <v>5957</v>
      </c>
      <c r="J323">
        <v>0</v>
      </c>
      <c r="K323" t="str">
        <f t="shared" ref="K323:K386" si="10">IF(B323&lt;18.5,"Under weight",IF(B323&lt;24.9,"Normal weight",IF(B323&lt;29.9,"Over weight","obesity")))</f>
        <v>obesity</v>
      </c>
      <c r="L323" t="str">
        <f t="shared" ref="L323:L386" si="11">IF(C323&lt;5.7,"Normal",IF(C323&lt;6.4,"Prediabetes","Diabetes"))</f>
        <v>Diabetes</v>
      </c>
    </row>
    <row r="324" spans="1:12">
      <c r="A324" t="s">
        <v>927</v>
      </c>
      <c r="B324">
        <v>22.39</v>
      </c>
      <c r="C324">
        <v>9.5299999999999994</v>
      </c>
      <c r="D324" t="s">
        <v>5959</v>
      </c>
      <c r="E324" t="s">
        <v>5957</v>
      </c>
      <c r="F324" t="s">
        <v>5957</v>
      </c>
      <c r="G324" t="s">
        <v>5958</v>
      </c>
      <c r="H324" t="s">
        <v>5959</v>
      </c>
      <c r="J324">
        <v>0</v>
      </c>
      <c r="K324" t="str">
        <f t="shared" si="10"/>
        <v>Normal weight</v>
      </c>
      <c r="L324" t="str">
        <f t="shared" si="11"/>
        <v>Diabetes</v>
      </c>
    </row>
    <row r="325" spans="1:12">
      <c r="A325" t="s">
        <v>929</v>
      </c>
      <c r="B325">
        <v>28.78</v>
      </c>
      <c r="C325">
        <v>5.68</v>
      </c>
      <c r="D325" t="s">
        <v>5957</v>
      </c>
      <c r="E325" t="s">
        <v>5957</v>
      </c>
      <c r="F325" t="s">
        <v>5957</v>
      </c>
      <c r="G325" t="s">
        <v>5958</v>
      </c>
      <c r="H325" t="s">
        <v>5959</v>
      </c>
      <c r="J325">
        <v>0</v>
      </c>
      <c r="K325" t="str">
        <f t="shared" si="10"/>
        <v>Over weight</v>
      </c>
      <c r="L325" t="str">
        <f t="shared" si="11"/>
        <v>Normal</v>
      </c>
    </row>
    <row r="326" spans="1:12">
      <c r="A326" t="s">
        <v>931</v>
      </c>
      <c r="B326">
        <v>18.329999999999998</v>
      </c>
      <c r="C326">
        <v>5.57</v>
      </c>
      <c r="D326" t="s">
        <v>5959</v>
      </c>
      <c r="E326" t="s">
        <v>5957</v>
      </c>
      <c r="F326" t="s">
        <v>5957</v>
      </c>
      <c r="G326" t="s">
        <v>5958</v>
      </c>
      <c r="H326" t="s">
        <v>5959</v>
      </c>
      <c r="J326">
        <v>0</v>
      </c>
      <c r="K326" t="str">
        <f t="shared" si="10"/>
        <v>Under weight</v>
      </c>
      <c r="L326" t="str">
        <f t="shared" si="11"/>
        <v>Normal</v>
      </c>
    </row>
    <row r="327" spans="1:12">
      <c r="A327" t="s">
        <v>934</v>
      </c>
      <c r="B327">
        <v>26.39</v>
      </c>
      <c r="C327">
        <v>4.58</v>
      </c>
      <c r="D327" t="s">
        <v>5959</v>
      </c>
      <c r="E327" t="s">
        <v>5957</v>
      </c>
      <c r="F327" t="s">
        <v>5957</v>
      </c>
      <c r="G327">
        <v>1</v>
      </c>
      <c r="H327" t="s">
        <v>5959</v>
      </c>
      <c r="J327">
        <v>1</v>
      </c>
      <c r="K327" t="str">
        <f t="shared" si="10"/>
        <v>Over weight</v>
      </c>
      <c r="L327" t="str">
        <f t="shared" si="11"/>
        <v>Normal</v>
      </c>
    </row>
    <row r="328" spans="1:12">
      <c r="A328" t="s">
        <v>937</v>
      </c>
      <c r="B328">
        <v>19.260000000000002</v>
      </c>
      <c r="C328">
        <v>8.9600000000000009</v>
      </c>
      <c r="D328" t="s">
        <v>5959</v>
      </c>
      <c r="E328" t="s">
        <v>5957</v>
      </c>
      <c r="F328" t="s">
        <v>5957</v>
      </c>
      <c r="G328">
        <v>1</v>
      </c>
      <c r="H328" t="s">
        <v>5959</v>
      </c>
      <c r="J328">
        <v>1</v>
      </c>
      <c r="K328" t="str">
        <f t="shared" si="10"/>
        <v>Normal weight</v>
      </c>
      <c r="L328" t="str">
        <f t="shared" si="11"/>
        <v>Diabetes</v>
      </c>
    </row>
    <row r="329" spans="1:12">
      <c r="A329" t="s">
        <v>939</v>
      </c>
      <c r="B329">
        <v>26.92</v>
      </c>
      <c r="C329">
        <v>6.09</v>
      </c>
      <c r="D329" t="s">
        <v>5957</v>
      </c>
      <c r="E329" t="s">
        <v>5957</v>
      </c>
      <c r="F329" t="s">
        <v>5957</v>
      </c>
      <c r="G329" t="s">
        <v>5958</v>
      </c>
      <c r="H329" t="s">
        <v>5959</v>
      </c>
      <c r="J329">
        <v>0</v>
      </c>
      <c r="K329" t="str">
        <f t="shared" si="10"/>
        <v>Over weight</v>
      </c>
      <c r="L329" t="str">
        <f t="shared" si="11"/>
        <v>Prediabetes</v>
      </c>
    </row>
    <row r="330" spans="1:12">
      <c r="A330" t="s">
        <v>942</v>
      </c>
      <c r="B330">
        <v>19.73</v>
      </c>
      <c r="C330">
        <v>4.3600000000000003</v>
      </c>
      <c r="D330" t="s">
        <v>5957</v>
      </c>
      <c r="E330" t="s">
        <v>5957</v>
      </c>
      <c r="F330" t="s">
        <v>5957</v>
      </c>
      <c r="G330" t="s">
        <v>5958</v>
      </c>
      <c r="H330" t="s">
        <v>5959</v>
      </c>
      <c r="J330">
        <v>0</v>
      </c>
      <c r="K330" t="str">
        <f t="shared" si="10"/>
        <v>Normal weight</v>
      </c>
      <c r="L330" t="str">
        <f t="shared" si="11"/>
        <v>Normal</v>
      </c>
    </row>
    <row r="331" spans="1:12">
      <c r="A331" t="s">
        <v>944</v>
      </c>
      <c r="B331">
        <v>23.56</v>
      </c>
      <c r="C331">
        <v>11.74</v>
      </c>
      <c r="D331" t="s">
        <v>5959</v>
      </c>
      <c r="E331" t="s">
        <v>5957</v>
      </c>
      <c r="F331" t="s">
        <v>5957</v>
      </c>
      <c r="G331" t="s">
        <v>5958</v>
      </c>
      <c r="H331" t="s">
        <v>5959</v>
      </c>
      <c r="J331">
        <v>0</v>
      </c>
      <c r="K331" t="str">
        <f t="shared" si="10"/>
        <v>Normal weight</v>
      </c>
      <c r="L331" t="str">
        <f t="shared" si="11"/>
        <v>Diabetes</v>
      </c>
    </row>
    <row r="332" spans="1:12">
      <c r="A332" t="s">
        <v>947</v>
      </c>
      <c r="B332">
        <v>37.67</v>
      </c>
      <c r="C332">
        <v>5.89</v>
      </c>
      <c r="D332" t="s">
        <v>5957</v>
      </c>
      <c r="E332" t="s">
        <v>5957</v>
      </c>
      <c r="F332" t="s">
        <v>5957</v>
      </c>
      <c r="G332">
        <v>1</v>
      </c>
      <c r="H332" t="s">
        <v>5959</v>
      </c>
      <c r="J332">
        <v>1</v>
      </c>
      <c r="K332" t="str">
        <f t="shared" si="10"/>
        <v>obesity</v>
      </c>
      <c r="L332" t="str">
        <f t="shared" si="11"/>
        <v>Prediabetes</v>
      </c>
    </row>
    <row r="333" spans="1:12">
      <c r="A333" t="s">
        <v>950</v>
      </c>
      <c r="B333">
        <v>18.73</v>
      </c>
      <c r="C333">
        <v>10.64</v>
      </c>
      <c r="D333" t="s">
        <v>5957</v>
      </c>
      <c r="E333" t="s">
        <v>5957</v>
      </c>
      <c r="F333" t="s">
        <v>5957</v>
      </c>
      <c r="G333">
        <v>2</v>
      </c>
      <c r="H333" t="s">
        <v>5959</v>
      </c>
      <c r="J333">
        <v>2</v>
      </c>
      <c r="K333" t="str">
        <f t="shared" si="10"/>
        <v>Normal weight</v>
      </c>
      <c r="L333" t="str">
        <f t="shared" si="11"/>
        <v>Diabetes</v>
      </c>
    </row>
    <row r="334" spans="1:12">
      <c r="A334" t="s">
        <v>952</v>
      </c>
      <c r="B334">
        <v>33.090000000000003</v>
      </c>
      <c r="C334">
        <v>6.06</v>
      </c>
      <c r="D334" t="s">
        <v>5957</v>
      </c>
      <c r="E334" t="s">
        <v>5957</v>
      </c>
      <c r="F334" t="s">
        <v>5959</v>
      </c>
      <c r="G334">
        <v>1</v>
      </c>
      <c r="H334" t="s">
        <v>5959</v>
      </c>
      <c r="J334">
        <v>1</v>
      </c>
      <c r="K334" t="str">
        <f t="shared" si="10"/>
        <v>obesity</v>
      </c>
      <c r="L334" t="str">
        <f t="shared" si="11"/>
        <v>Prediabetes</v>
      </c>
    </row>
    <row r="335" spans="1:12">
      <c r="A335" t="s">
        <v>955</v>
      </c>
      <c r="B335">
        <v>18.329999999999998</v>
      </c>
      <c r="C335">
        <v>7.46</v>
      </c>
      <c r="D335" t="s">
        <v>5959</v>
      </c>
      <c r="E335" t="s">
        <v>5957</v>
      </c>
      <c r="F335" t="s">
        <v>5957</v>
      </c>
      <c r="G335">
        <v>1</v>
      </c>
      <c r="H335" t="s">
        <v>5959</v>
      </c>
      <c r="J335">
        <v>1</v>
      </c>
      <c r="K335" t="str">
        <f t="shared" si="10"/>
        <v>Under weight</v>
      </c>
      <c r="L335" t="str">
        <f t="shared" si="11"/>
        <v>Diabetes</v>
      </c>
    </row>
    <row r="336" spans="1:12">
      <c r="A336" t="s">
        <v>958</v>
      </c>
      <c r="B336">
        <v>27.74</v>
      </c>
      <c r="C336">
        <v>4.68</v>
      </c>
      <c r="D336" t="s">
        <v>5959</v>
      </c>
      <c r="E336" t="s">
        <v>5957</v>
      </c>
      <c r="F336" t="s">
        <v>5957</v>
      </c>
      <c r="G336">
        <v>2</v>
      </c>
      <c r="H336" t="s">
        <v>5959</v>
      </c>
      <c r="J336">
        <v>2</v>
      </c>
      <c r="K336" t="str">
        <f t="shared" si="10"/>
        <v>Over weight</v>
      </c>
      <c r="L336" t="str">
        <f t="shared" si="11"/>
        <v>Normal</v>
      </c>
    </row>
    <row r="337" spans="1:12">
      <c r="A337" t="s">
        <v>961</v>
      </c>
      <c r="B337">
        <v>24.2</v>
      </c>
      <c r="C337">
        <v>6.15</v>
      </c>
      <c r="D337" t="s">
        <v>5957</v>
      </c>
      <c r="E337" t="s">
        <v>5957</v>
      </c>
      <c r="F337" t="s">
        <v>5957</v>
      </c>
      <c r="G337">
        <v>1</v>
      </c>
      <c r="H337" t="s">
        <v>5959</v>
      </c>
      <c r="J337">
        <v>1</v>
      </c>
      <c r="K337" t="str">
        <f t="shared" si="10"/>
        <v>Normal weight</v>
      </c>
      <c r="L337" t="str">
        <f t="shared" si="11"/>
        <v>Prediabetes</v>
      </c>
    </row>
    <row r="338" spans="1:12">
      <c r="A338" t="s">
        <v>964</v>
      </c>
      <c r="B338">
        <v>22.03</v>
      </c>
      <c r="C338">
        <v>4.28</v>
      </c>
      <c r="D338" t="s">
        <v>5959</v>
      </c>
      <c r="E338" t="s">
        <v>5957</v>
      </c>
      <c r="F338" t="s">
        <v>5957</v>
      </c>
      <c r="G338" t="s">
        <v>5958</v>
      </c>
      <c r="H338" t="s">
        <v>5959</v>
      </c>
      <c r="J338">
        <v>0</v>
      </c>
      <c r="K338" t="str">
        <f t="shared" si="10"/>
        <v>Normal weight</v>
      </c>
      <c r="L338" t="str">
        <f t="shared" si="11"/>
        <v>Normal</v>
      </c>
    </row>
    <row r="339" spans="1:12">
      <c r="A339" t="s">
        <v>967</v>
      </c>
      <c r="B339">
        <v>26.885000000000002</v>
      </c>
      <c r="C339">
        <v>9.86</v>
      </c>
      <c r="D339" t="s">
        <v>5957</v>
      </c>
      <c r="E339" t="s">
        <v>5957</v>
      </c>
      <c r="F339" t="s">
        <v>5957</v>
      </c>
      <c r="G339">
        <v>3</v>
      </c>
      <c r="H339" t="s">
        <v>5959</v>
      </c>
      <c r="J339">
        <v>3</v>
      </c>
      <c r="K339" t="str">
        <f t="shared" si="10"/>
        <v>Over weight</v>
      </c>
      <c r="L339" t="str">
        <f t="shared" si="11"/>
        <v>Diabetes</v>
      </c>
    </row>
    <row r="340" spans="1:12">
      <c r="A340" t="s">
        <v>969</v>
      </c>
      <c r="B340">
        <v>16.36</v>
      </c>
      <c r="C340">
        <v>11.19</v>
      </c>
      <c r="D340" t="s">
        <v>5957</v>
      </c>
      <c r="E340" t="s">
        <v>5957</v>
      </c>
      <c r="F340" t="s">
        <v>5957</v>
      </c>
      <c r="G340" t="s">
        <v>5958</v>
      </c>
      <c r="H340" t="s">
        <v>5959</v>
      </c>
      <c r="J340">
        <v>0</v>
      </c>
      <c r="K340" t="str">
        <f t="shared" si="10"/>
        <v>Under weight</v>
      </c>
      <c r="L340" t="str">
        <f t="shared" si="11"/>
        <v>Diabetes</v>
      </c>
    </row>
    <row r="341" spans="1:12">
      <c r="A341" t="s">
        <v>971</v>
      </c>
      <c r="B341">
        <v>32.299999999999997</v>
      </c>
      <c r="C341">
        <v>4.8899999999999997</v>
      </c>
      <c r="D341" t="s">
        <v>5959</v>
      </c>
      <c r="E341" t="s">
        <v>5957</v>
      </c>
      <c r="F341" t="s">
        <v>5959</v>
      </c>
      <c r="G341">
        <v>1</v>
      </c>
      <c r="H341" t="s">
        <v>5957</v>
      </c>
      <c r="J341">
        <v>1</v>
      </c>
      <c r="K341" t="str">
        <f t="shared" si="10"/>
        <v>obesity</v>
      </c>
      <c r="L341" t="str">
        <f t="shared" si="11"/>
        <v>Normal</v>
      </c>
    </row>
    <row r="342" spans="1:12">
      <c r="A342" t="s">
        <v>974</v>
      </c>
      <c r="B342">
        <v>16.05</v>
      </c>
      <c r="C342">
        <v>4.3499999999999996</v>
      </c>
      <c r="D342" t="s">
        <v>5959</v>
      </c>
      <c r="E342" t="s">
        <v>5957</v>
      </c>
      <c r="F342" t="s">
        <v>5957</v>
      </c>
      <c r="G342" t="s">
        <v>5958</v>
      </c>
      <c r="H342" t="s">
        <v>5959</v>
      </c>
      <c r="J342">
        <v>0</v>
      </c>
      <c r="K342" t="str">
        <f t="shared" si="10"/>
        <v>Under weight</v>
      </c>
      <c r="L342" t="str">
        <f t="shared" si="11"/>
        <v>Normal</v>
      </c>
    </row>
    <row r="343" spans="1:12">
      <c r="A343" t="s">
        <v>977</v>
      </c>
      <c r="B343">
        <v>29.07</v>
      </c>
      <c r="C343">
        <v>8.66</v>
      </c>
      <c r="D343" t="s">
        <v>5959</v>
      </c>
      <c r="E343" t="s">
        <v>5957</v>
      </c>
      <c r="F343" t="s">
        <v>5957</v>
      </c>
      <c r="G343">
        <v>2</v>
      </c>
      <c r="H343" t="s">
        <v>5959</v>
      </c>
      <c r="J343">
        <v>2</v>
      </c>
      <c r="K343" t="str">
        <f t="shared" si="10"/>
        <v>Over weight</v>
      </c>
      <c r="L343" t="str">
        <f t="shared" si="11"/>
        <v>Diabetes</v>
      </c>
    </row>
    <row r="344" spans="1:12">
      <c r="A344" t="s">
        <v>980</v>
      </c>
      <c r="B344">
        <v>17.43</v>
      </c>
      <c r="C344">
        <v>8.64</v>
      </c>
      <c r="D344" t="s">
        <v>5957</v>
      </c>
      <c r="E344" t="s">
        <v>5957</v>
      </c>
      <c r="F344" t="s">
        <v>5957</v>
      </c>
      <c r="G344" t="s">
        <v>5958</v>
      </c>
      <c r="H344" t="s">
        <v>5959</v>
      </c>
      <c r="J344">
        <v>0</v>
      </c>
      <c r="K344" t="str">
        <f t="shared" si="10"/>
        <v>Under weight</v>
      </c>
      <c r="L344" t="str">
        <f t="shared" si="11"/>
        <v>Diabetes</v>
      </c>
    </row>
    <row r="345" spans="1:12">
      <c r="A345" t="s">
        <v>982</v>
      </c>
      <c r="B345">
        <v>19.329999999999998</v>
      </c>
      <c r="C345">
        <v>4.2699999999999996</v>
      </c>
      <c r="D345" t="s">
        <v>5957</v>
      </c>
      <c r="E345" t="s">
        <v>5957</v>
      </c>
      <c r="F345" t="s">
        <v>5957</v>
      </c>
      <c r="G345" t="s">
        <v>5958</v>
      </c>
      <c r="H345" t="s">
        <v>5959</v>
      </c>
      <c r="J345">
        <v>0</v>
      </c>
      <c r="K345" t="str">
        <f t="shared" si="10"/>
        <v>Normal weight</v>
      </c>
      <c r="L345" t="str">
        <f t="shared" si="11"/>
        <v>Normal</v>
      </c>
    </row>
    <row r="346" spans="1:12">
      <c r="A346" t="s">
        <v>985</v>
      </c>
      <c r="B346">
        <v>30.52</v>
      </c>
      <c r="C346">
        <v>4.21</v>
      </c>
      <c r="D346" t="s">
        <v>5957</v>
      </c>
      <c r="E346" t="s">
        <v>5957</v>
      </c>
      <c r="F346" t="s">
        <v>5957</v>
      </c>
      <c r="G346">
        <v>1</v>
      </c>
      <c r="H346" t="s">
        <v>5959</v>
      </c>
      <c r="J346">
        <v>1</v>
      </c>
      <c r="K346" t="str">
        <f t="shared" si="10"/>
        <v>obesity</v>
      </c>
      <c r="L346" t="str">
        <f t="shared" si="11"/>
        <v>Normal</v>
      </c>
    </row>
    <row r="347" spans="1:12">
      <c r="A347" t="s">
        <v>988</v>
      </c>
      <c r="B347">
        <v>39.21</v>
      </c>
      <c r="C347">
        <v>5.04</v>
      </c>
      <c r="D347" t="s">
        <v>5957</v>
      </c>
      <c r="E347" t="s">
        <v>5957</v>
      </c>
      <c r="F347" t="s">
        <v>5959</v>
      </c>
      <c r="G347">
        <v>1</v>
      </c>
      <c r="H347" t="s">
        <v>5959</v>
      </c>
      <c r="J347">
        <v>1</v>
      </c>
      <c r="K347" t="str">
        <f t="shared" si="10"/>
        <v>obesity</v>
      </c>
      <c r="L347" t="str">
        <f t="shared" si="11"/>
        <v>Normal</v>
      </c>
    </row>
    <row r="348" spans="1:12">
      <c r="A348" t="s">
        <v>990</v>
      </c>
      <c r="B348">
        <v>26.98</v>
      </c>
      <c r="C348">
        <v>5.21</v>
      </c>
      <c r="D348" t="s">
        <v>5959</v>
      </c>
      <c r="E348" t="s">
        <v>5957</v>
      </c>
      <c r="F348" t="s">
        <v>5957</v>
      </c>
      <c r="G348">
        <v>2</v>
      </c>
      <c r="H348" t="s">
        <v>5959</v>
      </c>
      <c r="J348">
        <v>2</v>
      </c>
      <c r="K348" t="str">
        <f t="shared" si="10"/>
        <v>Over weight</v>
      </c>
      <c r="L348" t="str">
        <f t="shared" si="11"/>
        <v>Normal</v>
      </c>
    </row>
    <row r="349" spans="1:12">
      <c r="A349" t="s">
        <v>993</v>
      </c>
      <c r="B349">
        <v>25.84</v>
      </c>
      <c r="C349">
        <v>8.83</v>
      </c>
      <c r="D349" t="s">
        <v>5957</v>
      </c>
      <c r="E349" t="s">
        <v>5957</v>
      </c>
      <c r="F349" t="s">
        <v>5957</v>
      </c>
      <c r="G349" t="s">
        <v>5958</v>
      </c>
      <c r="H349" t="s">
        <v>5957</v>
      </c>
      <c r="J349">
        <v>0</v>
      </c>
      <c r="K349" t="str">
        <f t="shared" si="10"/>
        <v>Over weight</v>
      </c>
      <c r="L349" t="str">
        <f t="shared" si="11"/>
        <v>Diabetes</v>
      </c>
    </row>
    <row r="350" spans="1:12">
      <c r="A350" t="s">
        <v>996</v>
      </c>
      <c r="B350">
        <v>28.31</v>
      </c>
      <c r="C350">
        <v>8.4700000000000006</v>
      </c>
      <c r="D350" t="s">
        <v>5959</v>
      </c>
      <c r="E350" t="s">
        <v>5957</v>
      </c>
      <c r="F350" t="s">
        <v>5957</v>
      </c>
      <c r="G350">
        <v>2</v>
      </c>
      <c r="H350" t="s">
        <v>5959</v>
      </c>
      <c r="J350">
        <v>2</v>
      </c>
      <c r="K350" t="str">
        <f t="shared" si="10"/>
        <v>Over weight</v>
      </c>
      <c r="L350" t="str">
        <f t="shared" si="11"/>
        <v>Diabetes</v>
      </c>
    </row>
    <row r="351" spans="1:12">
      <c r="A351" t="s">
        <v>999</v>
      </c>
      <c r="B351">
        <v>23.94</v>
      </c>
      <c r="C351">
        <v>4.2</v>
      </c>
      <c r="D351" t="s">
        <v>5957</v>
      </c>
      <c r="E351" t="s">
        <v>5957</v>
      </c>
      <c r="F351" t="s">
        <v>5957</v>
      </c>
      <c r="G351" t="s">
        <v>5958</v>
      </c>
      <c r="H351" t="s">
        <v>5959</v>
      </c>
      <c r="J351">
        <v>0</v>
      </c>
      <c r="K351" t="str">
        <f t="shared" si="10"/>
        <v>Normal weight</v>
      </c>
      <c r="L351" t="str">
        <f t="shared" si="11"/>
        <v>Normal</v>
      </c>
    </row>
    <row r="352" spans="1:12">
      <c r="A352" t="s">
        <v>1002</v>
      </c>
      <c r="B352">
        <v>20.03</v>
      </c>
      <c r="C352">
        <v>6.14</v>
      </c>
      <c r="D352" t="s">
        <v>5959</v>
      </c>
      <c r="E352" t="s">
        <v>5957</v>
      </c>
      <c r="F352" t="s">
        <v>5957</v>
      </c>
      <c r="G352" t="s">
        <v>5958</v>
      </c>
      <c r="H352" t="s">
        <v>5959</v>
      </c>
      <c r="J352">
        <v>0</v>
      </c>
      <c r="K352" t="str">
        <f t="shared" si="10"/>
        <v>Normal weight</v>
      </c>
      <c r="L352" t="str">
        <f t="shared" si="11"/>
        <v>Prediabetes</v>
      </c>
    </row>
    <row r="353" spans="1:12">
      <c r="A353" t="s">
        <v>1005</v>
      </c>
      <c r="B353">
        <v>41.42</v>
      </c>
      <c r="C353">
        <v>6.07</v>
      </c>
      <c r="D353" t="s">
        <v>5957</v>
      </c>
      <c r="E353" t="s">
        <v>5957</v>
      </c>
      <c r="F353" t="s">
        <v>5957</v>
      </c>
      <c r="G353" t="s">
        <v>5958</v>
      </c>
      <c r="H353" t="s">
        <v>5957</v>
      </c>
      <c r="J353">
        <v>0</v>
      </c>
      <c r="K353" t="str">
        <f t="shared" si="10"/>
        <v>obesity</v>
      </c>
      <c r="L353" t="str">
        <f t="shared" si="11"/>
        <v>Prediabetes</v>
      </c>
    </row>
    <row r="354" spans="1:12">
      <c r="A354" t="s">
        <v>1008</v>
      </c>
      <c r="B354">
        <v>36.67</v>
      </c>
      <c r="C354">
        <v>10.210000000000001</v>
      </c>
      <c r="D354" t="s">
        <v>5957</v>
      </c>
      <c r="E354" t="s">
        <v>5957</v>
      </c>
      <c r="F354" t="s">
        <v>5957</v>
      </c>
      <c r="G354" t="s">
        <v>5958</v>
      </c>
      <c r="H354" t="s">
        <v>5957</v>
      </c>
      <c r="J354">
        <v>0</v>
      </c>
      <c r="K354" t="str">
        <f t="shared" si="10"/>
        <v>obesity</v>
      </c>
      <c r="L354" t="str">
        <f t="shared" si="11"/>
        <v>Diabetes</v>
      </c>
    </row>
    <row r="355" spans="1:12">
      <c r="A355" t="s">
        <v>1010</v>
      </c>
      <c r="B355">
        <v>27.645</v>
      </c>
      <c r="C355">
        <v>4.6900000000000004</v>
      </c>
      <c r="D355" t="s">
        <v>5957</v>
      </c>
      <c r="E355" t="s">
        <v>5957</v>
      </c>
      <c r="F355" t="s">
        <v>5957</v>
      </c>
      <c r="G355" t="s">
        <v>5958</v>
      </c>
      <c r="H355" t="s">
        <v>5957</v>
      </c>
      <c r="J355">
        <v>0</v>
      </c>
      <c r="K355" t="str">
        <f t="shared" si="10"/>
        <v>Over weight</v>
      </c>
      <c r="L355" t="str">
        <f t="shared" si="11"/>
        <v>Normal</v>
      </c>
    </row>
    <row r="356" spans="1:12">
      <c r="A356" t="s">
        <v>1013</v>
      </c>
      <c r="B356">
        <v>22.72</v>
      </c>
      <c r="C356">
        <v>5.71</v>
      </c>
      <c r="D356" t="s">
        <v>5957</v>
      </c>
      <c r="E356" t="s">
        <v>5957</v>
      </c>
      <c r="F356" t="s">
        <v>5957</v>
      </c>
      <c r="G356" t="s">
        <v>5958</v>
      </c>
      <c r="H356" t="s">
        <v>5959</v>
      </c>
      <c r="J356">
        <v>0</v>
      </c>
      <c r="K356" t="str">
        <f t="shared" si="10"/>
        <v>Normal weight</v>
      </c>
      <c r="L356" t="str">
        <f t="shared" si="11"/>
        <v>Prediabetes</v>
      </c>
    </row>
    <row r="357" spans="1:12">
      <c r="A357" t="s">
        <v>1016</v>
      </c>
      <c r="B357">
        <v>36.520000000000003</v>
      </c>
      <c r="C357">
        <v>9.07</v>
      </c>
      <c r="D357" t="s">
        <v>5959</v>
      </c>
      <c r="E357" t="s">
        <v>5957</v>
      </c>
      <c r="F357" t="s">
        <v>5959</v>
      </c>
      <c r="G357">
        <v>1</v>
      </c>
      <c r="H357" t="s">
        <v>5957</v>
      </c>
      <c r="J357">
        <v>1</v>
      </c>
      <c r="K357" t="str">
        <f t="shared" si="10"/>
        <v>obesity</v>
      </c>
      <c r="L357" t="str">
        <f t="shared" si="11"/>
        <v>Diabetes</v>
      </c>
    </row>
    <row r="358" spans="1:12">
      <c r="A358" t="s">
        <v>1019</v>
      </c>
      <c r="B358">
        <v>33.96</v>
      </c>
      <c r="C358">
        <v>4.99</v>
      </c>
      <c r="D358" t="s">
        <v>5957</v>
      </c>
      <c r="E358" t="s">
        <v>5957</v>
      </c>
      <c r="F358" t="s">
        <v>5957</v>
      </c>
      <c r="G358" t="s">
        <v>5958</v>
      </c>
      <c r="H358" t="s">
        <v>5959</v>
      </c>
      <c r="J358">
        <v>0</v>
      </c>
      <c r="K358" t="str">
        <f t="shared" si="10"/>
        <v>obesity</v>
      </c>
      <c r="L358" t="str">
        <f t="shared" si="11"/>
        <v>Normal</v>
      </c>
    </row>
    <row r="359" spans="1:12">
      <c r="A359" t="s">
        <v>1022</v>
      </c>
      <c r="B359">
        <v>26.695</v>
      </c>
      <c r="C359">
        <v>8.31</v>
      </c>
      <c r="D359" t="s">
        <v>5957</v>
      </c>
      <c r="E359" t="s">
        <v>5957</v>
      </c>
      <c r="F359" t="s">
        <v>5957</v>
      </c>
      <c r="G359" t="s">
        <v>5958</v>
      </c>
      <c r="H359" t="s">
        <v>5959</v>
      </c>
      <c r="J359">
        <v>0</v>
      </c>
      <c r="K359" t="str">
        <f t="shared" si="10"/>
        <v>Over weight</v>
      </c>
      <c r="L359" t="str">
        <f t="shared" si="11"/>
        <v>Diabetes</v>
      </c>
    </row>
    <row r="360" spans="1:12">
      <c r="A360" t="s">
        <v>1025</v>
      </c>
      <c r="B360">
        <v>18.45</v>
      </c>
      <c r="C360">
        <v>5.07</v>
      </c>
      <c r="D360" t="s">
        <v>5959</v>
      </c>
      <c r="E360" t="s">
        <v>5957</v>
      </c>
      <c r="F360" t="s">
        <v>5957</v>
      </c>
      <c r="G360" t="s">
        <v>5958</v>
      </c>
      <c r="H360" t="s">
        <v>5959</v>
      </c>
      <c r="J360">
        <v>0</v>
      </c>
      <c r="K360" t="str">
        <f t="shared" si="10"/>
        <v>Under weight</v>
      </c>
      <c r="L360" t="str">
        <f t="shared" si="11"/>
        <v>Normal</v>
      </c>
    </row>
    <row r="361" spans="1:12">
      <c r="A361" t="s">
        <v>1028</v>
      </c>
      <c r="B361">
        <v>33.18</v>
      </c>
      <c r="C361">
        <v>4.79</v>
      </c>
      <c r="D361" t="s">
        <v>5957</v>
      </c>
      <c r="E361" t="s">
        <v>5957</v>
      </c>
      <c r="F361" t="s">
        <v>5957</v>
      </c>
      <c r="G361" t="s">
        <v>5958</v>
      </c>
      <c r="H361" t="s">
        <v>5959</v>
      </c>
      <c r="J361">
        <v>0</v>
      </c>
      <c r="K361" t="str">
        <f t="shared" si="10"/>
        <v>obesity</v>
      </c>
      <c r="L361" t="str">
        <f t="shared" si="11"/>
        <v>Normal</v>
      </c>
    </row>
    <row r="362" spans="1:12">
      <c r="A362" t="s">
        <v>1030</v>
      </c>
      <c r="B362">
        <v>36.1</v>
      </c>
      <c r="C362">
        <v>11.39</v>
      </c>
      <c r="D362" t="s">
        <v>5959</v>
      </c>
      <c r="E362" t="s">
        <v>5957</v>
      </c>
      <c r="F362" t="s">
        <v>5957</v>
      </c>
      <c r="G362">
        <v>2</v>
      </c>
      <c r="H362" t="s">
        <v>5957</v>
      </c>
      <c r="J362">
        <v>2</v>
      </c>
      <c r="K362" t="str">
        <f t="shared" si="10"/>
        <v>obesity</v>
      </c>
      <c r="L362" t="str">
        <f t="shared" si="11"/>
        <v>Diabetes</v>
      </c>
    </row>
    <row r="363" spans="1:12">
      <c r="A363" t="s">
        <v>1033</v>
      </c>
      <c r="B363">
        <v>22.77</v>
      </c>
      <c r="C363">
        <v>6</v>
      </c>
      <c r="D363" t="s">
        <v>5957</v>
      </c>
      <c r="E363" t="s">
        <v>5957</v>
      </c>
      <c r="F363" t="s">
        <v>5957</v>
      </c>
      <c r="G363" t="s">
        <v>5958</v>
      </c>
      <c r="H363" t="s">
        <v>5959</v>
      </c>
      <c r="J363">
        <v>0</v>
      </c>
      <c r="K363" t="str">
        <f t="shared" si="10"/>
        <v>Normal weight</v>
      </c>
      <c r="L363" t="str">
        <f t="shared" si="11"/>
        <v>Prediabetes</v>
      </c>
    </row>
    <row r="364" spans="1:12">
      <c r="A364" t="s">
        <v>1035</v>
      </c>
      <c r="B364">
        <v>21.24</v>
      </c>
      <c r="C364">
        <v>5.13</v>
      </c>
      <c r="D364" t="s">
        <v>5957</v>
      </c>
      <c r="E364" t="s">
        <v>5957</v>
      </c>
      <c r="F364" t="s">
        <v>5957</v>
      </c>
      <c r="G364" t="s">
        <v>5958</v>
      </c>
      <c r="H364" t="s">
        <v>5959</v>
      </c>
      <c r="J364">
        <v>0</v>
      </c>
      <c r="K364" t="str">
        <f t="shared" si="10"/>
        <v>Normal weight</v>
      </c>
      <c r="L364" t="str">
        <f t="shared" si="11"/>
        <v>Normal</v>
      </c>
    </row>
    <row r="365" spans="1:12">
      <c r="A365" t="s">
        <v>1038</v>
      </c>
      <c r="B365">
        <v>17.600000000000001</v>
      </c>
      <c r="C365">
        <v>5.26</v>
      </c>
      <c r="D365" t="s">
        <v>5959</v>
      </c>
      <c r="E365" t="s">
        <v>5957</v>
      </c>
      <c r="F365" t="s">
        <v>5957</v>
      </c>
      <c r="G365" t="s">
        <v>5958</v>
      </c>
      <c r="H365" t="s">
        <v>5959</v>
      </c>
      <c r="J365">
        <v>0</v>
      </c>
      <c r="K365" t="str">
        <f t="shared" si="10"/>
        <v>Under weight</v>
      </c>
      <c r="L365" t="str">
        <f t="shared" si="11"/>
        <v>Normal</v>
      </c>
    </row>
    <row r="366" spans="1:12">
      <c r="A366" t="s">
        <v>1041</v>
      </c>
      <c r="B366">
        <v>26.29</v>
      </c>
      <c r="C366">
        <v>6.84</v>
      </c>
      <c r="D366" t="s">
        <v>5957</v>
      </c>
      <c r="E366" t="s">
        <v>5957</v>
      </c>
      <c r="F366" t="s">
        <v>5957</v>
      </c>
      <c r="G366" t="s">
        <v>5958</v>
      </c>
      <c r="H366" t="s">
        <v>5959</v>
      </c>
      <c r="J366">
        <v>0</v>
      </c>
      <c r="K366" t="str">
        <f t="shared" si="10"/>
        <v>Over weight</v>
      </c>
      <c r="L366" t="str">
        <f t="shared" si="11"/>
        <v>Diabetes</v>
      </c>
    </row>
    <row r="367" spans="1:12">
      <c r="A367" t="s">
        <v>1044</v>
      </c>
      <c r="B367">
        <v>35.31</v>
      </c>
      <c r="C367">
        <v>9.0399999999999991</v>
      </c>
      <c r="D367" t="s">
        <v>5957</v>
      </c>
      <c r="E367" t="s">
        <v>5957</v>
      </c>
      <c r="F367" t="s">
        <v>5957</v>
      </c>
      <c r="G367" t="s">
        <v>5958</v>
      </c>
      <c r="H367" t="s">
        <v>5957</v>
      </c>
      <c r="J367">
        <v>0</v>
      </c>
      <c r="K367" t="str">
        <f t="shared" si="10"/>
        <v>obesity</v>
      </c>
      <c r="L367" t="str">
        <f t="shared" si="11"/>
        <v>Diabetes</v>
      </c>
    </row>
    <row r="368" spans="1:12">
      <c r="A368" t="s">
        <v>1047</v>
      </c>
      <c r="B368">
        <v>27.04</v>
      </c>
      <c r="C368">
        <v>4.0999999999999996</v>
      </c>
      <c r="D368" t="s">
        <v>5957</v>
      </c>
      <c r="E368" t="s">
        <v>5957</v>
      </c>
      <c r="F368" t="s">
        <v>5957</v>
      </c>
      <c r="G368">
        <v>1</v>
      </c>
      <c r="H368" t="s">
        <v>5959</v>
      </c>
      <c r="J368">
        <v>1</v>
      </c>
      <c r="K368" t="str">
        <f t="shared" si="10"/>
        <v>Over weight</v>
      </c>
      <c r="L368" t="str">
        <f t="shared" si="11"/>
        <v>Normal</v>
      </c>
    </row>
    <row r="369" spans="1:12">
      <c r="A369" t="s">
        <v>1050</v>
      </c>
      <c r="B369">
        <v>30.23</v>
      </c>
      <c r="C369">
        <v>4.2300000000000004</v>
      </c>
      <c r="D369" t="s">
        <v>5959</v>
      </c>
      <c r="E369" t="s">
        <v>5957</v>
      </c>
      <c r="F369" t="s">
        <v>5959</v>
      </c>
      <c r="G369">
        <v>1</v>
      </c>
      <c r="H369" t="s">
        <v>5959</v>
      </c>
      <c r="J369">
        <v>1</v>
      </c>
      <c r="K369" t="str">
        <f t="shared" si="10"/>
        <v>obesity</v>
      </c>
      <c r="L369" t="str">
        <f t="shared" si="11"/>
        <v>Normal</v>
      </c>
    </row>
    <row r="370" spans="1:12">
      <c r="A370" t="s">
        <v>1053</v>
      </c>
      <c r="B370">
        <v>30.6</v>
      </c>
      <c r="C370">
        <v>6.48</v>
      </c>
      <c r="D370" t="s">
        <v>5959</v>
      </c>
      <c r="E370" t="s">
        <v>5957</v>
      </c>
      <c r="F370" t="s">
        <v>5959</v>
      </c>
      <c r="G370">
        <v>1</v>
      </c>
      <c r="H370" t="s">
        <v>5959</v>
      </c>
      <c r="J370">
        <v>1</v>
      </c>
      <c r="K370" t="str">
        <f t="shared" si="10"/>
        <v>obesity</v>
      </c>
      <c r="L370" t="str">
        <f t="shared" si="11"/>
        <v>Diabetes</v>
      </c>
    </row>
    <row r="371" spans="1:12">
      <c r="A371" t="s">
        <v>1056</v>
      </c>
      <c r="B371">
        <v>26.8</v>
      </c>
      <c r="C371">
        <v>5.53</v>
      </c>
      <c r="D371" t="s">
        <v>5957</v>
      </c>
      <c r="E371" t="s">
        <v>5957</v>
      </c>
      <c r="F371" t="s">
        <v>5957</v>
      </c>
      <c r="G371">
        <v>1</v>
      </c>
      <c r="H371" t="s">
        <v>5959</v>
      </c>
      <c r="J371">
        <v>1</v>
      </c>
      <c r="K371" t="str">
        <f t="shared" si="10"/>
        <v>Over weight</v>
      </c>
      <c r="L371" t="str">
        <f t="shared" si="11"/>
        <v>Normal</v>
      </c>
    </row>
    <row r="372" spans="1:12">
      <c r="A372" t="s">
        <v>1059</v>
      </c>
      <c r="B372">
        <v>16.86</v>
      </c>
      <c r="C372">
        <v>4.07</v>
      </c>
      <c r="D372" t="s">
        <v>5959</v>
      </c>
      <c r="E372" t="s">
        <v>5957</v>
      </c>
      <c r="F372" t="s">
        <v>5957</v>
      </c>
      <c r="G372" t="s">
        <v>5958</v>
      </c>
      <c r="H372" t="s">
        <v>5959</v>
      </c>
      <c r="J372">
        <v>0</v>
      </c>
      <c r="K372" t="str">
        <f t="shared" si="10"/>
        <v>Under weight</v>
      </c>
      <c r="L372" t="str">
        <f t="shared" si="11"/>
        <v>Normal</v>
      </c>
    </row>
    <row r="373" spans="1:12">
      <c r="A373" t="s">
        <v>1062</v>
      </c>
      <c r="B373">
        <v>16.3</v>
      </c>
      <c r="C373">
        <v>5.51</v>
      </c>
      <c r="D373" t="s">
        <v>5957</v>
      </c>
      <c r="E373" t="s">
        <v>5957</v>
      </c>
      <c r="F373" t="s">
        <v>5957</v>
      </c>
      <c r="G373">
        <v>1</v>
      </c>
      <c r="H373" t="s">
        <v>5959</v>
      </c>
      <c r="J373">
        <v>1</v>
      </c>
      <c r="K373" t="str">
        <f t="shared" si="10"/>
        <v>Under weight</v>
      </c>
      <c r="L373" t="str">
        <f t="shared" si="11"/>
        <v>Normal</v>
      </c>
    </row>
    <row r="374" spans="1:12">
      <c r="A374" t="s">
        <v>1065</v>
      </c>
      <c r="B374">
        <v>29.81</v>
      </c>
      <c r="C374">
        <v>11.66</v>
      </c>
      <c r="D374" t="s">
        <v>5957</v>
      </c>
      <c r="E374" t="s">
        <v>5957</v>
      </c>
      <c r="F374" t="s">
        <v>5957</v>
      </c>
      <c r="G374" t="s">
        <v>5958</v>
      </c>
      <c r="H374" t="s">
        <v>5959</v>
      </c>
      <c r="J374">
        <v>0</v>
      </c>
      <c r="K374" t="str">
        <f t="shared" si="10"/>
        <v>Over weight</v>
      </c>
      <c r="L374" t="str">
        <f t="shared" si="11"/>
        <v>Diabetes</v>
      </c>
    </row>
    <row r="375" spans="1:12">
      <c r="A375" t="s">
        <v>1068</v>
      </c>
      <c r="B375">
        <v>16.329999999999998</v>
      </c>
      <c r="C375">
        <v>7.26</v>
      </c>
      <c r="D375" t="s">
        <v>5959</v>
      </c>
      <c r="E375" t="s">
        <v>5957</v>
      </c>
      <c r="F375" t="s">
        <v>5957</v>
      </c>
      <c r="G375" t="s">
        <v>5958</v>
      </c>
      <c r="H375" t="s">
        <v>5959</v>
      </c>
      <c r="J375">
        <v>0</v>
      </c>
      <c r="K375" t="str">
        <f t="shared" si="10"/>
        <v>Under weight</v>
      </c>
      <c r="L375" t="str">
        <f t="shared" si="11"/>
        <v>Diabetes</v>
      </c>
    </row>
    <row r="376" spans="1:12">
      <c r="A376" t="s">
        <v>1070</v>
      </c>
      <c r="B376">
        <v>16.37</v>
      </c>
      <c r="C376">
        <v>4.79</v>
      </c>
      <c r="D376" t="s">
        <v>5959</v>
      </c>
      <c r="E376" t="s">
        <v>5957</v>
      </c>
      <c r="F376" t="s">
        <v>5957</v>
      </c>
      <c r="G376" t="s">
        <v>5958</v>
      </c>
      <c r="H376" t="s">
        <v>5959</v>
      </c>
      <c r="J376">
        <v>0</v>
      </c>
      <c r="K376" t="str">
        <f t="shared" si="10"/>
        <v>Under weight</v>
      </c>
      <c r="L376" t="str">
        <f t="shared" si="11"/>
        <v>Normal</v>
      </c>
    </row>
    <row r="377" spans="1:12">
      <c r="A377" t="s">
        <v>1073</v>
      </c>
      <c r="B377">
        <v>22.42</v>
      </c>
      <c r="C377">
        <v>4.68</v>
      </c>
      <c r="D377" t="s">
        <v>5959</v>
      </c>
      <c r="E377" t="s">
        <v>5957</v>
      </c>
      <c r="F377" t="s">
        <v>5957</v>
      </c>
      <c r="G377">
        <v>1</v>
      </c>
      <c r="H377" t="s">
        <v>5957</v>
      </c>
      <c r="J377">
        <v>1</v>
      </c>
      <c r="K377" t="str">
        <f t="shared" si="10"/>
        <v>Normal weight</v>
      </c>
      <c r="L377" t="str">
        <f t="shared" si="11"/>
        <v>Normal</v>
      </c>
    </row>
    <row r="378" spans="1:12">
      <c r="A378" t="s">
        <v>1076</v>
      </c>
      <c r="B378">
        <v>31.35</v>
      </c>
      <c r="C378">
        <v>4.33</v>
      </c>
      <c r="D378" t="s">
        <v>5959</v>
      </c>
      <c r="E378" t="s">
        <v>5957</v>
      </c>
      <c r="F378" t="s">
        <v>5959</v>
      </c>
      <c r="G378">
        <v>1</v>
      </c>
      <c r="H378" t="s">
        <v>5957</v>
      </c>
      <c r="J378">
        <v>1</v>
      </c>
      <c r="K378" t="str">
        <f t="shared" si="10"/>
        <v>obesity</v>
      </c>
      <c r="L378" t="str">
        <f t="shared" si="11"/>
        <v>Normal</v>
      </c>
    </row>
    <row r="379" spans="1:12">
      <c r="A379" t="s">
        <v>1078</v>
      </c>
      <c r="B379">
        <v>31.9</v>
      </c>
      <c r="C379">
        <v>11.89</v>
      </c>
      <c r="D379" t="s">
        <v>5957</v>
      </c>
      <c r="E379" t="s">
        <v>5957</v>
      </c>
      <c r="F379" t="s">
        <v>5957</v>
      </c>
      <c r="G379" t="s">
        <v>5958</v>
      </c>
      <c r="H379" t="s">
        <v>5957</v>
      </c>
      <c r="J379">
        <v>0</v>
      </c>
      <c r="K379" t="str">
        <f t="shared" si="10"/>
        <v>obesity</v>
      </c>
      <c r="L379" t="str">
        <f t="shared" si="11"/>
        <v>Diabetes</v>
      </c>
    </row>
    <row r="380" spans="1:12">
      <c r="A380" t="s">
        <v>1081</v>
      </c>
      <c r="B380">
        <v>30.6</v>
      </c>
      <c r="C380">
        <v>5.24</v>
      </c>
      <c r="D380" t="s">
        <v>5957</v>
      </c>
      <c r="E380" t="s">
        <v>5957</v>
      </c>
      <c r="F380" t="s">
        <v>5957</v>
      </c>
      <c r="G380" t="s">
        <v>5958</v>
      </c>
      <c r="H380" t="s">
        <v>5959</v>
      </c>
      <c r="J380">
        <v>0</v>
      </c>
      <c r="K380" t="str">
        <f t="shared" si="10"/>
        <v>obesity</v>
      </c>
      <c r="L380" t="str">
        <f t="shared" si="11"/>
        <v>Normal</v>
      </c>
    </row>
    <row r="381" spans="1:12">
      <c r="A381" t="s">
        <v>1083</v>
      </c>
      <c r="B381">
        <v>28.975000000000001</v>
      </c>
      <c r="C381">
        <v>7.63</v>
      </c>
      <c r="D381" t="s">
        <v>5957</v>
      </c>
      <c r="E381" t="s">
        <v>5957</v>
      </c>
      <c r="F381" t="s">
        <v>5957</v>
      </c>
      <c r="G381" t="s">
        <v>5958</v>
      </c>
      <c r="H381" t="s">
        <v>5959</v>
      </c>
      <c r="J381">
        <v>0</v>
      </c>
      <c r="K381" t="str">
        <f t="shared" si="10"/>
        <v>Over weight</v>
      </c>
      <c r="L381" t="str">
        <f t="shared" si="11"/>
        <v>Diabetes</v>
      </c>
    </row>
    <row r="382" spans="1:12">
      <c r="A382" t="s">
        <v>1086</v>
      </c>
      <c r="B382">
        <v>24.86</v>
      </c>
      <c r="C382">
        <v>8.92</v>
      </c>
      <c r="D382" t="s">
        <v>5959</v>
      </c>
      <c r="E382" t="s">
        <v>5957</v>
      </c>
      <c r="F382" t="s">
        <v>5957</v>
      </c>
      <c r="G382">
        <v>2</v>
      </c>
      <c r="H382" t="s">
        <v>5957</v>
      </c>
      <c r="J382">
        <v>2</v>
      </c>
      <c r="K382" t="str">
        <f t="shared" si="10"/>
        <v>Normal weight</v>
      </c>
      <c r="L382" t="str">
        <f t="shared" si="11"/>
        <v>Diabetes</v>
      </c>
    </row>
    <row r="383" spans="1:12">
      <c r="A383" t="s">
        <v>1089</v>
      </c>
      <c r="B383">
        <v>19.54</v>
      </c>
      <c r="C383">
        <v>5.37</v>
      </c>
      <c r="D383" t="s">
        <v>5957</v>
      </c>
      <c r="E383" t="s">
        <v>5957</v>
      </c>
      <c r="F383" t="s">
        <v>5957</v>
      </c>
      <c r="G383" t="s">
        <v>5958</v>
      </c>
      <c r="H383" t="s">
        <v>5959</v>
      </c>
      <c r="J383">
        <v>0</v>
      </c>
      <c r="K383" t="str">
        <f t="shared" si="10"/>
        <v>Normal weight</v>
      </c>
      <c r="L383" t="str">
        <f t="shared" si="11"/>
        <v>Normal</v>
      </c>
    </row>
    <row r="384" spans="1:12">
      <c r="A384" t="s">
        <v>1091</v>
      </c>
      <c r="B384">
        <v>26.74</v>
      </c>
      <c r="C384">
        <v>4.3099999999999996</v>
      </c>
      <c r="D384" t="s">
        <v>5957</v>
      </c>
      <c r="E384" t="s">
        <v>5957</v>
      </c>
      <c r="F384" t="s">
        <v>5957</v>
      </c>
      <c r="G384" t="s">
        <v>5958</v>
      </c>
      <c r="H384" t="s">
        <v>5959</v>
      </c>
      <c r="J384">
        <v>0</v>
      </c>
      <c r="K384" t="str">
        <f t="shared" si="10"/>
        <v>Over weight</v>
      </c>
      <c r="L384" t="str">
        <f t="shared" si="11"/>
        <v>Normal</v>
      </c>
    </row>
    <row r="385" spans="1:12">
      <c r="A385" t="s">
        <v>1093</v>
      </c>
      <c r="B385">
        <v>22.99</v>
      </c>
      <c r="C385">
        <v>10.46</v>
      </c>
      <c r="D385" t="s">
        <v>5957</v>
      </c>
      <c r="E385" t="s">
        <v>5957</v>
      </c>
      <c r="F385" t="s">
        <v>5957</v>
      </c>
      <c r="G385">
        <v>3</v>
      </c>
      <c r="H385" t="s">
        <v>5959</v>
      </c>
      <c r="J385">
        <v>3</v>
      </c>
      <c r="K385" t="str">
        <f t="shared" si="10"/>
        <v>Normal weight</v>
      </c>
      <c r="L385" t="str">
        <f t="shared" si="11"/>
        <v>Diabetes</v>
      </c>
    </row>
    <row r="386" spans="1:12">
      <c r="A386" t="s">
        <v>1095</v>
      </c>
      <c r="B386">
        <v>31.46</v>
      </c>
      <c r="C386">
        <v>7.39</v>
      </c>
      <c r="D386" t="s">
        <v>5957</v>
      </c>
      <c r="E386" t="s">
        <v>5957</v>
      </c>
      <c r="F386" t="s">
        <v>5957</v>
      </c>
      <c r="G386" t="s">
        <v>5958</v>
      </c>
      <c r="H386" t="s">
        <v>5957</v>
      </c>
      <c r="J386">
        <v>0</v>
      </c>
      <c r="K386" t="str">
        <f t="shared" si="10"/>
        <v>obesity</v>
      </c>
      <c r="L386" t="str">
        <f t="shared" si="11"/>
        <v>Diabetes</v>
      </c>
    </row>
    <row r="387" spans="1:12">
      <c r="A387" t="s">
        <v>1098</v>
      </c>
      <c r="B387">
        <v>30.86</v>
      </c>
      <c r="C387">
        <v>6.18</v>
      </c>
      <c r="D387" t="s">
        <v>5957</v>
      </c>
      <c r="E387" t="s">
        <v>5960</v>
      </c>
      <c r="F387" t="s">
        <v>5957</v>
      </c>
      <c r="G387">
        <v>2</v>
      </c>
      <c r="H387" t="s">
        <v>5959</v>
      </c>
      <c r="J387">
        <v>2</v>
      </c>
      <c r="K387" t="str">
        <f t="shared" ref="K387:K450" si="12">IF(B387&lt;18.5,"Under weight",IF(B387&lt;24.9,"Normal weight",IF(B387&lt;29.9,"Over weight","obesity")))</f>
        <v>obesity</v>
      </c>
      <c r="L387" t="str">
        <f t="shared" ref="L387:L450" si="13">IF(C387&lt;5.7,"Normal",IF(C387&lt;6.4,"Prediabetes","Diabetes"))</f>
        <v>Prediabetes</v>
      </c>
    </row>
    <row r="388" spans="1:12">
      <c r="A388" t="s">
        <v>1101</v>
      </c>
      <c r="B388">
        <v>31.96</v>
      </c>
      <c r="C388">
        <v>8.86</v>
      </c>
      <c r="D388" t="s">
        <v>5957</v>
      </c>
      <c r="E388" t="s">
        <v>5957</v>
      </c>
      <c r="F388" t="s">
        <v>5957</v>
      </c>
      <c r="G388" t="s">
        <v>5958</v>
      </c>
      <c r="H388" t="s">
        <v>5959</v>
      </c>
      <c r="J388">
        <v>0</v>
      </c>
      <c r="K388" t="str">
        <f t="shared" si="12"/>
        <v>obesity</v>
      </c>
      <c r="L388" t="str">
        <f t="shared" si="13"/>
        <v>Diabetes</v>
      </c>
    </row>
    <row r="389" spans="1:12">
      <c r="A389" t="s">
        <v>1104</v>
      </c>
      <c r="B389">
        <v>23.76</v>
      </c>
      <c r="C389">
        <v>10.96</v>
      </c>
      <c r="D389" t="s">
        <v>5957</v>
      </c>
      <c r="E389" t="s">
        <v>5957</v>
      </c>
      <c r="F389" t="s">
        <v>5957</v>
      </c>
      <c r="G389">
        <v>3</v>
      </c>
      <c r="H389" t="s">
        <v>5959</v>
      </c>
      <c r="J389">
        <v>3</v>
      </c>
      <c r="K389" t="str">
        <f t="shared" si="12"/>
        <v>Normal weight</v>
      </c>
      <c r="L389" t="str">
        <f t="shared" si="13"/>
        <v>Diabetes</v>
      </c>
    </row>
    <row r="390" spans="1:12">
      <c r="A390" t="s">
        <v>1107</v>
      </c>
      <c r="B390">
        <v>19.38</v>
      </c>
      <c r="C390">
        <v>6.28</v>
      </c>
      <c r="D390" t="s">
        <v>5957</v>
      </c>
      <c r="E390" t="s">
        <v>5957</v>
      </c>
      <c r="F390" t="s">
        <v>5957</v>
      </c>
      <c r="G390" t="s">
        <v>5958</v>
      </c>
      <c r="H390" t="s">
        <v>5959</v>
      </c>
      <c r="J390">
        <v>0</v>
      </c>
      <c r="K390" t="str">
        <f t="shared" si="12"/>
        <v>Normal weight</v>
      </c>
      <c r="L390" t="str">
        <f t="shared" si="13"/>
        <v>Prediabetes</v>
      </c>
    </row>
    <row r="391" spans="1:12">
      <c r="A391" t="s">
        <v>1109</v>
      </c>
      <c r="B391">
        <v>16.21</v>
      </c>
      <c r="C391">
        <v>6.29</v>
      </c>
      <c r="D391" t="s">
        <v>5959</v>
      </c>
      <c r="E391" t="s">
        <v>5957</v>
      </c>
      <c r="F391" t="s">
        <v>5957</v>
      </c>
      <c r="G391">
        <v>1</v>
      </c>
      <c r="H391" t="s">
        <v>5959</v>
      </c>
      <c r="J391">
        <v>1</v>
      </c>
      <c r="K391" t="str">
        <f t="shared" si="12"/>
        <v>Under weight</v>
      </c>
      <c r="L391" t="str">
        <f t="shared" si="13"/>
        <v>Prediabetes</v>
      </c>
    </row>
    <row r="392" spans="1:12">
      <c r="A392" t="s">
        <v>1112</v>
      </c>
      <c r="B392">
        <v>32.54</v>
      </c>
      <c r="C392">
        <v>4.0199999999999996</v>
      </c>
      <c r="D392" t="s">
        <v>5957</v>
      </c>
      <c r="E392" t="s">
        <v>5960</v>
      </c>
      <c r="F392" t="s">
        <v>5957</v>
      </c>
      <c r="G392">
        <v>1</v>
      </c>
      <c r="H392" t="s">
        <v>5959</v>
      </c>
      <c r="J392">
        <v>1</v>
      </c>
      <c r="K392" t="str">
        <f t="shared" si="12"/>
        <v>obesity</v>
      </c>
      <c r="L392" t="str">
        <f t="shared" si="13"/>
        <v>Normal</v>
      </c>
    </row>
    <row r="393" spans="1:12">
      <c r="A393" t="s">
        <v>1115</v>
      </c>
      <c r="B393">
        <v>36.765000000000001</v>
      </c>
      <c r="C393">
        <v>11.95</v>
      </c>
      <c r="D393" t="s">
        <v>5959</v>
      </c>
      <c r="E393" t="s">
        <v>5957</v>
      </c>
      <c r="F393" t="s">
        <v>5957</v>
      </c>
      <c r="G393">
        <v>2</v>
      </c>
      <c r="H393" t="s">
        <v>5957</v>
      </c>
      <c r="J393">
        <v>2</v>
      </c>
      <c r="K393" t="str">
        <f t="shared" si="12"/>
        <v>obesity</v>
      </c>
      <c r="L393" t="str">
        <f t="shared" si="13"/>
        <v>Diabetes</v>
      </c>
    </row>
    <row r="394" spans="1:12">
      <c r="A394" t="s">
        <v>1117</v>
      </c>
      <c r="B394">
        <v>35.909999999999997</v>
      </c>
      <c r="C394">
        <v>8.7100000000000009</v>
      </c>
      <c r="D394" t="s">
        <v>5957</v>
      </c>
      <c r="E394" t="s">
        <v>5957</v>
      </c>
      <c r="F394" t="s">
        <v>5957</v>
      </c>
      <c r="G394" t="s">
        <v>5958</v>
      </c>
      <c r="H394" t="s">
        <v>5957</v>
      </c>
      <c r="J394">
        <v>0</v>
      </c>
      <c r="K394" t="str">
        <f t="shared" si="12"/>
        <v>obesity</v>
      </c>
      <c r="L394" t="str">
        <f t="shared" si="13"/>
        <v>Diabetes</v>
      </c>
    </row>
    <row r="395" spans="1:12">
      <c r="A395" t="s">
        <v>1120</v>
      </c>
      <c r="B395">
        <v>32.06</v>
      </c>
      <c r="C395">
        <v>4.67</v>
      </c>
      <c r="D395" t="s">
        <v>5957</v>
      </c>
      <c r="E395" t="s">
        <v>5960</v>
      </c>
      <c r="F395" t="s">
        <v>5957</v>
      </c>
      <c r="G395">
        <v>1</v>
      </c>
      <c r="H395" t="s">
        <v>5959</v>
      </c>
      <c r="J395">
        <v>1</v>
      </c>
      <c r="K395" t="str">
        <f t="shared" si="12"/>
        <v>obesity</v>
      </c>
      <c r="L395" t="str">
        <f t="shared" si="13"/>
        <v>Normal</v>
      </c>
    </row>
    <row r="396" spans="1:12">
      <c r="A396" t="s">
        <v>1122</v>
      </c>
      <c r="B396">
        <v>24.1</v>
      </c>
      <c r="C396">
        <v>11.14</v>
      </c>
      <c r="D396" t="s">
        <v>5959</v>
      </c>
      <c r="E396" t="s">
        <v>5957</v>
      </c>
      <c r="F396" t="s">
        <v>5957</v>
      </c>
      <c r="G396">
        <v>1</v>
      </c>
      <c r="H396" t="s">
        <v>5957</v>
      </c>
      <c r="J396">
        <v>1</v>
      </c>
      <c r="K396" t="str">
        <f t="shared" si="12"/>
        <v>Normal weight</v>
      </c>
      <c r="L396" t="str">
        <f t="shared" si="13"/>
        <v>Diabetes</v>
      </c>
    </row>
    <row r="397" spans="1:12">
      <c r="A397" t="s">
        <v>1125</v>
      </c>
      <c r="B397">
        <v>27.1</v>
      </c>
      <c r="C397">
        <v>9.0500000000000007</v>
      </c>
      <c r="D397" t="s">
        <v>5957</v>
      </c>
      <c r="E397" t="s">
        <v>5957</v>
      </c>
      <c r="F397" t="s">
        <v>5957</v>
      </c>
      <c r="G397">
        <v>2</v>
      </c>
      <c r="H397" t="s">
        <v>5957</v>
      </c>
      <c r="J397">
        <v>2</v>
      </c>
      <c r="K397" t="str">
        <f t="shared" si="12"/>
        <v>Over weight</v>
      </c>
      <c r="L397" t="str">
        <f t="shared" si="13"/>
        <v>Diabetes</v>
      </c>
    </row>
    <row r="398" spans="1:12">
      <c r="A398" t="s">
        <v>1128</v>
      </c>
      <c r="B398">
        <v>24.42</v>
      </c>
      <c r="C398">
        <v>11.31</v>
      </c>
      <c r="D398" t="s">
        <v>5957</v>
      </c>
      <c r="E398" t="s">
        <v>5957</v>
      </c>
      <c r="F398" t="s">
        <v>5957</v>
      </c>
      <c r="G398" t="s">
        <v>5958</v>
      </c>
      <c r="H398" t="s">
        <v>5959</v>
      </c>
      <c r="J398">
        <v>0</v>
      </c>
      <c r="K398" t="str">
        <f t="shared" si="12"/>
        <v>Normal weight</v>
      </c>
      <c r="L398" t="str">
        <f t="shared" si="13"/>
        <v>Diabetes</v>
      </c>
    </row>
    <row r="399" spans="1:12">
      <c r="A399" t="s">
        <v>1131</v>
      </c>
      <c r="B399">
        <v>26.695</v>
      </c>
      <c r="C399">
        <v>4.68</v>
      </c>
      <c r="D399" t="s">
        <v>5959</v>
      </c>
      <c r="E399" t="s">
        <v>5957</v>
      </c>
      <c r="F399" t="s">
        <v>5957</v>
      </c>
      <c r="G399">
        <v>2</v>
      </c>
      <c r="H399" t="s">
        <v>5959</v>
      </c>
      <c r="J399">
        <v>2</v>
      </c>
      <c r="K399" t="str">
        <f t="shared" si="12"/>
        <v>Over weight</v>
      </c>
      <c r="L399" t="str">
        <f t="shared" si="13"/>
        <v>Normal</v>
      </c>
    </row>
    <row r="400" spans="1:12">
      <c r="A400" t="s">
        <v>1134</v>
      </c>
      <c r="B400">
        <v>27.79</v>
      </c>
      <c r="C400">
        <v>6.05</v>
      </c>
      <c r="D400" t="s">
        <v>5959</v>
      </c>
      <c r="E400" t="s">
        <v>5960</v>
      </c>
      <c r="F400" t="s">
        <v>5957</v>
      </c>
      <c r="G400">
        <v>1</v>
      </c>
      <c r="H400" t="s">
        <v>5959</v>
      </c>
      <c r="J400">
        <v>1</v>
      </c>
      <c r="K400" t="str">
        <f t="shared" si="12"/>
        <v>Over weight</v>
      </c>
      <c r="L400" t="str">
        <f t="shared" si="13"/>
        <v>Prediabetes</v>
      </c>
    </row>
    <row r="401" spans="1:12">
      <c r="A401" t="s">
        <v>1136</v>
      </c>
      <c r="B401">
        <v>32.68</v>
      </c>
      <c r="C401">
        <v>4.68</v>
      </c>
      <c r="D401" t="s">
        <v>5959</v>
      </c>
      <c r="E401" t="s">
        <v>5957</v>
      </c>
      <c r="F401" t="s">
        <v>5957</v>
      </c>
      <c r="G401" t="s">
        <v>5958</v>
      </c>
      <c r="H401" t="s">
        <v>5957</v>
      </c>
      <c r="J401">
        <v>0</v>
      </c>
      <c r="K401" t="str">
        <f t="shared" si="12"/>
        <v>obesity</v>
      </c>
      <c r="L401" t="str">
        <f t="shared" si="13"/>
        <v>Normal</v>
      </c>
    </row>
    <row r="402" spans="1:12">
      <c r="A402" t="s">
        <v>1139</v>
      </c>
      <c r="B402">
        <v>26.4</v>
      </c>
      <c r="C402">
        <v>9.5</v>
      </c>
      <c r="D402" t="s">
        <v>5959</v>
      </c>
      <c r="E402" t="s">
        <v>5957</v>
      </c>
      <c r="F402" t="s">
        <v>5957</v>
      </c>
      <c r="G402">
        <v>2</v>
      </c>
      <c r="H402" t="s">
        <v>5957</v>
      </c>
      <c r="J402">
        <v>2</v>
      </c>
      <c r="K402" t="str">
        <f t="shared" si="12"/>
        <v>Over weight</v>
      </c>
      <c r="L402" t="str">
        <f t="shared" si="13"/>
        <v>Diabetes</v>
      </c>
    </row>
    <row r="403" spans="1:12">
      <c r="A403" t="s">
        <v>1142</v>
      </c>
      <c r="B403">
        <v>23.655000000000001</v>
      </c>
      <c r="C403">
        <v>10.84</v>
      </c>
      <c r="D403" t="s">
        <v>5959</v>
      </c>
      <c r="E403" t="s">
        <v>5957</v>
      </c>
      <c r="F403" t="s">
        <v>5959</v>
      </c>
      <c r="G403">
        <v>1</v>
      </c>
      <c r="H403" t="s">
        <v>5959</v>
      </c>
      <c r="J403">
        <v>1</v>
      </c>
      <c r="K403" t="str">
        <f t="shared" si="12"/>
        <v>Normal weight</v>
      </c>
      <c r="L403" t="str">
        <f t="shared" si="13"/>
        <v>Diabetes</v>
      </c>
    </row>
    <row r="404" spans="1:12">
      <c r="A404" t="s">
        <v>1145</v>
      </c>
      <c r="B404">
        <v>27.36</v>
      </c>
      <c r="C404">
        <v>5.88</v>
      </c>
      <c r="D404" t="s">
        <v>5957</v>
      </c>
      <c r="E404" t="s">
        <v>5957</v>
      </c>
      <c r="F404" t="s">
        <v>5957</v>
      </c>
      <c r="G404">
        <v>2</v>
      </c>
      <c r="H404" t="s">
        <v>5957</v>
      </c>
      <c r="J404">
        <v>2</v>
      </c>
      <c r="K404" t="str">
        <f t="shared" si="12"/>
        <v>Over weight</v>
      </c>
      <c r="L404" t="str">
        <f t="shared" si="13"/>
        <v>Prediabetes</v>
      </c>
    </row>
    <row r="405" spans="1:12">
      <c r="A405" t="s">
        <v>1148</v>
      </c>
      <c r="B405">
        <v>27.82</v>
      </c>
      <c r="C405">
        <v>5.24</v>
      </c>
      <c r="D405" t="s">
        <v>5959</v>
      </c>
      <c r="E405" t="s">
        <v>5957</v>
      </c>
      <c r="F405" t="s">
        <v>5957</v>
      </c>
      <c r="G405" t="s">
        <v>5958</v>
      </c>
      <c r="H405" t="s">
        <v>5959</v>
      </c>
      <c r="J405">
        <v>0</v>
      </c>
      <c r="K405" t="str">
        <f t="shared" si="12"/>
        <v>Over weight</v>
      </c>
      <c r="L405" t="str">
        <f t="shared" si="13"/>
        <v>Normal</v>
      </c>
    </row>
    <row r="406" spans="1:12">
      <c r="A406" t="s">
        <v>1151</v>
      </c>
      <c r="B406">
        <v>25.46</v>
      </c>
      <c r="C406">
        <v>11.75</v>
      </c>
      <c r="D406" t="s">
        <v>5957</v>
      </c>
      <c r="E406" t="s">
        <v>5957</v>
      </c>
      <c r="F406" t="s">
        <v>5957</v>
      </c>
      <c r="G406" t="s">
        <v>5958</v>
      </c>
      <c r="H406" t="s">
        <v>5957</v>
      </c>
      <c r="J406">
        <v>0</v>
      </c>
      <c r="K406" t="str">
        <f t="shared" si="12"/>
        <v>Over weight</v>
      </c>
      <c r="L406" t="str">
        <f t="shared" si="13"/>
        <v>Diabetes</v>
      </c>
    </row>
    <row r="407" spans="1:12">
      <c r="A407" t="s">
        <v>1154</v>
      </c>
      <c r="B407">
        <v>25.1</v>
      </c>
      <c r="C407">
        <v>6.97</v>
      </c>
      <c r="D407" t="s">
        <v>5957</v>
      </c>
      <c r="E407" t="s">
        <v>5957</v>
      </c>
      <c r="F407" t="s">
        <v>5957</v>
      </c>
      <c r="G407" t="s">
        <v>5958</v>
      </c>
      <c r="H407" t="s">
        <v>5959</v>
      </c>
      <c r="J407">
        <v>0</v>
      </c>
      <c r="K407" t="str">
        <f t="shared" si="12"/>
        <v>Over weight</v>
      </c>
      <c r="L407" t="str">
        <f t="shared" si="13"/>
        <v>Diabetes</v>
      </c>
    </row>
    <row r="408" spans="1:12">
      <c r="A408" t="s">
        <v>1157</v>
      </c>
      <c r="B408">
        <v>32.11</v>
      </c>
      <c r="C408">
        <v>4.76</v>
      </c>
      <c r="D408" t="s">
        <v>5957</v>
      </c>
      <c r="E408" t="s">
        <v>5957</v>
      </c>
      <c r="F408" t="s">
        <v>5957</v>
      </c>
      <c r="G408">
        <v>2</v>
      </c>
      <c r="H408" t="s">
        <v>5957</v>
      </c>
      <c r="J408">
        <v>2</v>
      </c>
      <c r="K408" t="str">
        <f t="shared" si="12"/>
        <v>obesity</v>
      </c>
      <c r="L408" t="str">
        <f t="shared" si="13"/>
        <v>Normal</v>
      </c>
    </row>
    <row r="409" spans="1:12">
      <c r="A409" t="s">
        <v>1160</v>
      </c>
      <c r="B409">
        <v>29.8</v>
      </c>
      <c r="C409">
        <v>8.24</v>
      </c>
      <c r="D409" t="s">
        <v>5959</v>
      </c>
      <c r="E409" t="s">
        <v>5957</v>
      </c>
      <c r="F409" t="s">
        <v>5957</v>
      </c>
      <c r="G409">
        <v>1</v>
      </c>
      <c r="H409" t="s">
        <v>5959</v>
      </c>
      <c r="J409">
        <v>1</v>
      </c>
      <c r="K409" t="str">
        <f t="shared" si="12"/>
        <v>Over weight</v>
      </c>
      <c r="L409" t="str">
        <f t="shared" si="13"/>
        <v>Diabetes</v>
      </c>
    </row>
    <row r="410" spans="1:12">
      <c r="A410" t="s">
        <v>1163</v>
      </c>
      <c r="B410">
        <v>24.01</v>
      </c>
      <c r="C410">
        <v>4.76</v>
      </c>
      <c r="D410" t="s">
        <v>5957</v>
      </c>
      <c r="E410" t="s">
        <v>5957</v>
      </c>
      <c r="F410" t="s">
        <v>5957</v>
      </c>
      <c r="G410">
        <v>1</v>
      </c>
      <c r="H410" t="s">
        <v>5959</v>
      </c>
      <c r="J410">
        <v>1</v>
      </c>
      <c r="K410" t="str">
        <f t="shared" si="12"/>
        <v>Normal weight</v>
      </c>
      <c r="L410" t="str">
        <f t="shared" si="13"/>
        <v>Normal</v>
      </c>
    </row>
    <row r="411" spans="1:12">
      <c r="A411" t="s">
        <v>1166</v>
      </c>
      <c r="B411">
        <v>23.21</v>
      </c>
      <c r="C411">
        <v>6.03</v>
      </c>
      <c r="D411" t="s">
        <v>5957</v>
      </c>
      <c r="E411" t="s">
        <v>5957</v>
      </c>
      <c r="F411" t="s">
        <v>5957</v>
      </c>
      <c r="G411">
        <v>1</v>
      </c>
      <c r="H411" t="s">
        <v>5957</v>
      </c>
      <c r="J411">
        <v>1</v>
      </c>
      <c r="K411" t="str">
        <f t="shared" si="12"/>
        <v>Normal weight</v>
      </c>
      <c r="L411" t="str">
        <f t="shared" si="13"/>
        <v>Prediabetes</v>
      </c>
    </row>
    <row r="412" spans="1:12">
      <c r="A412" t="s">
        <v>1169</v>
      </c>
      <c r="B412">
        <v>21.2</v>
      </c>
      <c r="C412">
        <v>4.07</v>
      </c>
      <c r="D412" t="s">
        <v>5959</v>
      </c>
      <c r="E412" t="s">
        <v>5957</v>
      </c>
      <c r="F412" t="s">
        <v>5957</v>
      </c>
      <c r="G412">
        <v>1</v>
      </c>
      <c r="H412" t="s">
        <v>5959</v>
      </c>
      <c r="J412">
        <v>1</v>
      </c>
      <c r="K412" t="str">
        <f t="shared" si="12"/>
        <v>Normal weight</v>
      </c>
      <c r="L412" t="str">
        <f t="shared" si="13"/>
        <v>Normal</v>
      </c>
    </row>
    <row r="413" spans="1:12">
      <c r="A413" t="s">
        <v>1172</v>
      </c>
      <c r="B413">
        <v>28.215</v>
      </c>
      <c r="C413">
        <v>8.26</v>
      </c>
      <c r="D413" t="s">
        <v>5959</v>
      </c>
      <c r="E413" t="s">
        <v>5957</v>
      </c>
      <c r="F413" t="s">
        <v>5957</v>
      </c>
      <c r="G413">
        <v>1</v>
      </c>
      <c r="H413" t="s">
        <v>5959</v>
      </c>
      <c r="J413">
        <v>1</v>
      </c>
      <c r="K413" t="str">
        <f t="shared" si="12"/>
        <v>Over weight</v>
      </c>
      <c r="L413" t="str">
        <f t="shared" si="13"/>
        <v>Diabetes</v>
      </c>
    </row>
    <row r="414" spans="1:12">
      <c r="A414" t="s">
        <v>1175</v>
      </c>
      <c r="B414">
        <v>38.094999999999999</v>
      </c>
      <c r="C414">
        <v>4.76</v>
      </c>
      <c r="D414" t="s">
        <v>5957</v>
      </c>
      <c r="E414" t="s">
        <v>5957</v>
      </c>
      <c r="F414" t="s">
        <v>5957</v>
      </c>
      <c r="G414">
        <v>1</v>
      </c>
      <c r="H414" t="s">
        <v>5957</v>
      </c>
      <c r="J414">
        <v>1</v>
      </c>
      <c r="K414" t="str">
        <f t="shared" si="12"/>
        <v>obesity</v>
      </c>
      <c r="L414" t="str">
        <f t="shared" si="13"/>
        <v>Normal</v>
      </c>
    </row>
    <row r="415" spans="1:12">
      <c r="A415" t="s">
        <v>1178</v>
      </c>
      <c r="B415">
        <v>22.61</v>
      </c>
      <c r="C415">
        <v>6.13</v>
      </c>
      <c r="D415" t="s">
        <v>5959</v>
      </c>
      <c r="E415" t="s">
        <v>5957</v>
      </c>
      <c r="F415" t="s">
        <v>5959</v>
      </c>
      <c r="G415">
        <v>1</v>
      </c>
      <c r="H415" t="s">
        <v>5959</v>
      </c>
      <c r="J415">
        <v>1</v>
      </c>
      <c r="K415" t="str">
        <f t="shared" si="12"/>
        <v>Normal weight</v>
      </c>
      <c r="L415" t="str">
        <f t="shared" si="13"/>
        <v>Prediabetes</v>
      </c>
    </row>
    <row r="416" spans="1:12">
      <c r="A416" t="s">
        <v>1181</v>
      </c>
      <c r="B416">
        <v>24.32</v>
      </c>
      <c r="C416">
        <v>10.47</v>
      </c>
      <c r="D416" t="s">
        <v>5959</v>
      </c>
      <c r="E416" t="s">
        <v>5957</v>
      </c>
      <c r="F416" t="s">
        <v>5957</v>
      </c>
      <c r="G416">
        <v>2</v>
      </c>
      <c r="H416" t="s">
        <v>5959</v>
      </c>
      <c r="J416">
        <v>2</v>
      </c>
      <c r="K416" t="str">
        <f t="shared" si="12"/>
        <v>Normal weight</v>
      </c>
      <c r="L416" t="str">
        <f t="shared" si="13"/>
        <v>Diabetes</v>
      </c>
    </row>
    <row r="417" spans="1:12">
      <c r="A417" t="s">
        <v>1184</v>
      </c>
      <c r="B417">
        <v>20.96</v>
      </c>
      <c r="C417">
        <v>4.04</v>
      </c>
      <c r="D417" t="s">
        <v>5959</v>
      </c>
      <c r="E417" t="s">
        <v>5957</v>
      </c>
      <c r="F417" t="s">
        <v>5957</v>
      </c>
      <c r="G417">
        <v>1</v>
      </c>
      <c r="H417" t="s">
        <v>5959</v>
      </c>
      <c r="J417">
        <v>1</v>
      </c>
      <c r="K417" t="str">
        <f t="shared" si="12"/>
        <v>Normal weight</v>
      </c>
      <c r="L417" t="str">
        <f t="shared" si="13"/>
        <v>Normal</v>
      </c>
    </row>
    <row r="418" spans="1:12">
      <c r="A418" t="s">
        <v>1186</v>
      </c>
      <c r="B418">
        <v>19.68</v>
      </c>
      <c r="C418">
        <v>5.74</v>
      </c>
      <c r="D418" t="s">
        <v>5957</v>
      </c>
      <c r="E418" t="s">
        <v>5957</v>
      </c>
      <c r="F418" t="s">
        <v>5957</v>
      </c>
      <c r="G418" t="s">
        <v>5958</v>
      </c>
      <c r="H418" t="s">
        <v>5959</v>
      </c>
      <c r="J418">
        <v>0</v>
      </c>
      <c r="K418" t="str">
        <f t="shared" si="12"/>
        <v>Normal weight</v>
      </c>
      <c r="L418" t="str">
        <f t="shared" si="13"/>
        <v>Prediabetes</v>
      </c>
    </row>
    <row r="419" spans="1:12">
      <c r="A419" t="s">
        <v>1189</v>
      </c>
      <c r="B419">
        <v>18.100000000000001</v>
      </c>
      <c r="C419">
        <v>6.33</v>
      </c>
      <c r="D419" t="s">
        <v>5957</v>
      </c>
      <c r="E419" t="s">
        <v>5957</v>
      </c>
      <c r="F419" t="s">
        <v>5957</v>
      </c>
      <c r="G419">
        <v>1</v>
      </c>
      <c r="H419" t="s">
        <v>5959</v>
      </c>
      <c r="J419">
        <v>1</v>
      </c>
      <c r="K419" t="str">
        <f t="shared" si="12"/>
        <v>Under weight</v>
      </c>
      <c r="L419" t="str">
        <f t="shared" si="13"/>
        <v>Prediabetes</v>
      </c>
    </row>
    <row r="420" spans="1:12">
      <c r="A420" t="s">
        <v>1191</v>
      </c>
      <c r="B420">
        <v>29.64</v>
      </c>
      <c r="C420">
        <v>4.28</v>
      </c>
      <c r="D420" t="s">
        <v>5959</v>
      </c>
      <c r="E420" t="s">
        <v>5957</v>
      </c>
      <c r="F420" t="s">
        <v>5957</v>
      </c>
      <c r="G420" t="s">
        <v>5958</v>
      </c>
      <c r="H420" t="s">
        <v>5957</v>
      </c>
      <c r="J420">
        <v>0</v>
      </c>
      <c r="K420" t="str">
        <f t="shared" si="12"/>
        <v>Over weight</v>
      </c>
      <c r="L420" t="str">
        <f t="shared" si="13"/>
        <v>Normal</v>
      </c>
    </row>
    <row r="421" spans="1:12">
      <c r="A421" t="s">
        <v>1194</v>
      </c>
      <c r="B421">
        <v>25.3</v>
      </c>
      <c r="C421">
        <v>9.4700000000000006</v>
      </c>
      <c r="D421" t="s">
        <v>5959</v>
      </c>
      <c r="E421" t="s">
        <v>5957</v>
      </c>
      <c r="F421" t="s">
        <v>5957</v>
      </c>
      <c r="G421">
        <v>2</v>
      </c>
      <c r="H421" t="s">
        <v>5959</v>
      </c>
      <c r="J421">
        <v>2</v>
      </c>
      <c r="K421" t="str">
        <f t="shared" si="12"/>
        <v>Over weight</v>
      </c>
      <c r="L421" t="str">
        <f t="shared" si="13"/>
        <v>Diabetes</v>
      </c>
    </row>
    <row r="422" spans="1:12">
      <c r="A422" t="s">
        <v>1197</v>
      </c>
      <c r="B422">
        <v>27.6</v>
      </c>
      <c r="C422">
        <v>4.8499999999999996</v>
      </c>
      <c r="D422" t="s">
        <v>5959</v>
      </c>
      <c r="E422" t="s">
        <v>5957</v>
      </c>
      <c r="F422" t="s">
        <v>5957</v>
      </c>
      <c r="G422" t="s">
        <v>5958</v>
      </c>
      <c r="H422" t="s">
        <v>5957</v>
      </c>
      <c r="J422">
        <v>0</v>
      </c>
      <c r="K422" t="str">
        <f t="shared" si="12"/>
        <v>Over weight</v>
      </c>
      <c r="L422" t="str">
        <f t="shared" si="13"/>
        <v>Normal</v>
      </c>
    </row>
    <row r="423" spans="1:12">
      <c r="A423" t="s">
        <v>1200</v>
      </c>
      <c r="B423">
        <v>27.645</v>
      </c>
      <c r="C423">
        <v>11.03</v>
      </c>
      <c r="D423" t="s">
        <v>5959</v>
      </c>
      <c r="E423" t="s">
        <v>5957</v>
      </c>
      <c r="F423" t="s">
        <v>5957</v>
      </c>
      <c r="G423">
        <v>1</v>
      </c>
      <c r="H423" t="s">
        <v>5959</v>
      </c>
      <c r="J423">
        <v>1</v>
      </c>
      <c r="K423" t="str">
        <f t="shared" si="12"/>
        <v>Over weight</v>
      </c>
      <c r="L423" t="str">
        <f t="shared" si="13"/>
        <v>Diabetes</v>
      </c>
    </row>
    <row r="424" spans="1:12">
      <c r="A424" t="s">
        <v>1202</v>
      </c>
      <c r="B424">
        <v>27.6</v>
      </c>
      <c r="C424">
        <v>5.22</v>
      </c>
      <c r="D424" t="s">
        <v>5957</v>
      </c>
      <c r="E424" t="s">
        <v>5957</v>
      </c>
      <c r="F424" t="s">
        <v>5957</v>
      </c>
      <c r="G424">
        <v>2</v>
      </c>
      <c r="H424" t="s">
        <v>5959</v>
      </c>
      <c r="J424">
        <v>2</v>
      </c>
      <c r="K424" t="str">
        <f t="shared" si="12"/>
        <v>Over weight</v>
      </c>
      <c r="L424" t="str">
        <f t="shared" si="13"/>
        <v>Normal</v>
      </c>
    </row>
    <row r="425" spans="1:12">
      <c r="A425" t="s">
        <v>1205</v>
      </c>
      <c r="B425">
        <v>25.08</v>
      </c>
      <c r="C425">
        <v>9.52</v>
      </c>
      <c r="D425" t="s">
        <v>5959</v>
      </c>
      <c r="E425" t="s">
        <v>5957</v>
      </c>
      <c r="F425" t="s">
        <v>5957</v>
      </c>
      <c r="G425">
        <v>2</v>
      </c>
      <c r="H425" t="s">
        <v>5957</v>
      </c>
      <c r="J425">
        <v>2</v>
      </c>
      <c r="K425" t="str">
        <f t="shared" si="12"/>
        <v>Over weight</v>
      </c>
      <c r="L425" t="str">
        <f t="shared" si="13"/>
        <v>Diabetes</v>
      </c>
    </row>
    <row r="426" spans="1:12">
      <c r="A426" t="s">
        <v>1208</v>
      </c>
      <c r="B426">
        <v>30.02</v>
      </c>
      <c r="C426">
        <v>11.09</v>
      </c>
      <c r="D426" t="s">
        <v>5957</v>
      </c>
      <c r="E426" t="s">
        <v>5957</v>
      </c>
      <c r="F426" t="s">
        <v>5957</v>
      </c>
      <c r="G426" t="s">
        <v>5958</v>
      </c>
      <c r="H426" t="s">
        <v>5957</v>
      </c>
      <c r="J426">
        <v>0</v>
      </c>
      <c r="K426" t="str">
        <f t="shared" si="12"/>
        <v>obesity</v>
      </c>
      <c r="L426" t="str">
        <f t="shared" si="13"/>
        <v>Diabetes</v>
      </c>
    </row>
    <row r="427" spans="1:12">
      <c r="A427" t="s">
        <v>1210</v>
      </c>
      <c r="B427">
        <v>27.36</v>
      </c>
      <c r="C427">
        <v>9.4499999999999993</v>
      </c>
      <c r="D427" t="s">
        <v>5959</v>
      </c>
      <c r="E427" t="s">
        <v>5957</v>
      </c>
      <c r="F427" t="s">
        <v>5957</v>
      </c>
      <c r="G427">
        <v>2</v>
      </c>
      <c r="H427" t="s">
        <v>5959</v>
      </c>
      <c r="J427">
        <v>2</v>
      </c>
      <c r="K427" t="str">
        <f t="shared" si="12"/>
        <v>Over weight</v>
      </c>
      <c r="L427" t="str">
        <f t="shared" si="13"/>
        <v>Diabetes</v>
      </c>
    </row>
    <row r="428" spans="1:12">
      <c r="A428" t="s">
        <v>1212</v>
      </c>
      <c r="B428">
        <v>22.2</v>
      </c>
      <c r="C428">
        <v>5.51</v>
      </c>
      <c r="D428" t="s">
        <v>5957</v>
      </c>
      <c r="E428" t="s">
        <v>5957</v>
      </c>
      <c r="F428" t="s">
        <v>5957</v>
      </c>
      <c r="G428" t="s">
        <v>5958</v>
      </c>
      <c r="H428" t="s">
        <v>5959</v>
      </c>
      <c r="J428">
        <v>0</v>
      </c>
      <c r="K428" t="str">
        <f t="shared" si="12"/>
        <v>Normal weight</v>
      </c>
      <c r="L428" t="str">
        <f t="shared" si="13"/>
        <v>Normal</v>
      </c>
    </row>
    <row r="429" spans="1:12">
      <c r="A429" t="s">
        <v>1215</v>
      </c>
      <c r="B429">
        <v>25.71</v>
      </c>
      <c r="C429">
        <v>4.18</v>
      </c>
      <c r="D429" t="s">
        <v>5957</v>
      </c>
      <c r="E429" t="s">
        <v>5960</v>
      </c>
      <c r="F429" t="s">
        <v>5957</v>
      </c>
      <c r="G429">
        <v>1</v>
      </c>
      <c r="H429" t="s">
        <v>5959</v>
      </c>
      <c r="J429">
        <v>1</v>
      </c>
      <c r="K429" t="str">
        <f t="shared" si="12"/>
        <v>Over weight</v>
      </c>
      <c r="L429" t="str">
        <f t="shared" si="13"/>
        <v>Normal</v>
      </c>
    </row>
    <row r="430" spans="1:12">
      <c r="A430" t="s">
        <v>1218</v>
      </c>
      <c r="B430">
        <v>41.91</v>
      </c>
      <c r="C430">
        <v>5.98</v>
      </c>
      <c r="D430" t="s">
        <v>5959</v>
      </c>
      <c r="E430" t="s">
        <v>5957</v>
      </c>
      <c r="F430" t="s">
        <v>5957</v>
      </c>
      <c r="G430">
        <v>1</v>
      </c>
      <c r="H430" t="s">
        <v>5957</v>
      </c>
      <c r="J430">
        <v>1</v>
      </c>
      <c r="K430" t="str">
        <f t="shared" si="12"/>
        <v>obesity</v>
      </c>
      <c r="L430" t="str">
        <f t="shared" si="13"/>
        <v>Prediabetes</v>
      </c>
    </row>
    <row r="431" spans="1:12">
      <c r="A431" t="s">
        <v>1220</v>
      </c>
      <c r="B431">
        <v>25.85</v>
      </c>
      <c r="C431">
        <v>10.16</v>
      </c>
      <c r="D431" t="s">
        <v>5957</v>
      </c>
      <c r="E431" t="s">
        <v>5957</v>
      </c>
      <c r="F431" t="s">
        <v>5957</v>
      </c>
      <c r="G431" t="s">
        <v>5958</v>
      </c>
      <c r="H431" t="s">
        <v>5959</v>
      </c>
      <c r="J431">
        <v>0</v>
      </c>
      <c r="K431" t="str">
        <f t="shared" si="12"/>
        <v>Over weight</v>
      </c>
      <c r="L431" t="str">
        <f t="shared" si="13"/>
        <v>Diabetes</v>
      </c>
    </row>
    <row r="432" spans="1:12">
      <c r="A432" t="s">
        <v>1223</v>
      </c>
      <c r="B432">
        <v>23.844999999999999</v>
      </c>
      <c r="C432">
        <v>11.71</v>
      </c>
      <c r="D432" t="s">
        <v>5957</v>
      </c>
      <c r="E432" t="s">
        <v>5957</v>
      </c>
      <c r="F432" t="s">
        <v>5957</v>
      </c>
      <c r="G432">
        <v>2</v>
      </c>
      <c r="H432" t="s">
        <v>5959</v>
      </c>
      <c r="J432">
        <v>2</v>
      </c>
      <c r="K432" t="str">
        <f t="shared" si="12"/>
        <v>Normal weight</v>
      </c>
      <c r="L432" t="str">
        <f t="shared" si="13"/>
        <v>Diabetes</v>
      </c>
    </row>
    <row r="433" spans="1:12">
      <c r="A433" t="s">
        <v>1226</v>
      </c>
      <c r="B433">
        <v>30.59</v>
      </c>
      <c r="C433">
        <v>5.23</v>
      </c>
      <c r="D433" t="s">
        <v>5957</v>
      </c>
      <c r="E433" t="s">
        <v>5957</v>
      </c>
      <c r="F433" t="s">
        <v>5959</v>
      </c>
      <c r="G433">
        <v>1</v>
      </c>
      <c r="H433" t="s">
        <v>5957</v>
      </c>
      <c r="J433">
        <v>1</v>
      </c>
      <c r="K433" t="str">
        <f t="shared" si="12"/>
        <v>obesity</v>
      </c>
      <c r="L433" t="str">
        <f t="shared" si="13"/>
        <v>Normal</v>
      </c>
    </row>
    <row r="434" spans="1:12">
      <c r="A434" t="s">
        <v>1229</v>
      </c>
      <c r="B434">
        <v>24.795000000000002</v>
      </c>
      <c r="C434">
        <v>6.85</v>
      </c>
      <c r="D434" t="s">
        <v>5957</v>
      </c>
      <c r="E434" t="s">
        <v>5957</v>
      </c>
      <c r="F434" t="s">
        <v>5957</v>
      </c>
      <c r="G434" t="s">
        <v>5958</v>
      </c>
      <c r="H434" t="s">
        <v>5959</v>
      </c>
      <c r="J434">
        <v>0</v>
      </c>
      <c r="K434" t="str">
        <f t="shared" si="12"/>
        <v>Normal weight</v>
      </c>
      <c r="L434" t="str">
        <f t="shared" si="13"/>
        <v>Diabetes</v>
      </c>
    </row>
    <row r="435" spans="1:12">
      <c r="A435" t="s">
        <v>1231</v>
      </c>
      <c r="B435">
        <v>24.13</v>
      </c>
      <c r="C435">
        <v>7.05</v>
      </c>
      <c r="D435" t="s">
        <v>5959</v>
      </c>
      <c r="E435" t="s">
        <v>5957</v>
      </c>
      <c r="F435" t="s">
        <v>5957</v>
      </c>
      <c r="G435">
        <v>2</v>
      </c>
      <c r="H435" t="s">
        <v>5959</v>
      </c>
      <c r="J435">
        <v>2</v>
      </c>
      <c r="K435" t="str">
        <f t="shared" si="12"/>
        <v>Normal weight</v>
      </c>
      <c r="L435" t="str">
        <f t="shared" si="13"/>
        <v>Diabetes</v>
      </c>
    </row>
    <row r="436" spans="1:12">
      <c r="A436" t="s">
        <v>1233</v>
      </c>
      <c r="B436">
        <v>25.84</v>
      </c>
      <c r="C436">
        <v>11.64</v>
      </c>
      <c r="D436" t="s">
        <v>5957</v>
      </c>
      <c r="E436" t="s">
        <v>5957</v>
      </c>
      <c r="F436" t="s">
        <v>5957</v>
      </c>
      <c r="G436">
        <v>2</v>
      </c>
      <c r="H436" t="s">
        <v>5959</v>
      </c>
      <c r="J436">
        <v>2</v>
      </c>
      <c r="K436" t="str">
        <f t="shared" si="12"/>
        <v>Over weight</v>
      </c>
      <c r="L436" t="str">
        <f t="shared" si="13"/>
        <v>Diabetes</v>
      </c>
    </row>
    <row r="437" spans="1:12">
      <c r="A437" t="s">
        <v>1236</v>
      </c>
      <c r="B437">
        <v>28</v>
      </c>
      <c r="C437">
        <v>10.52</v>
      </c>
      <c r="D437" t="s">
        <v>5957</v>
      </c>
      <c r="E437" t="s">
        <v>5957</v>
      </c>
      <c r="F437" t="s">
        <v>5957</v>
      </c>
      <c r="G437" t="s">
        <v>5958</v>
      </c>
      <c r="H437" t="s">
        <v>5959</v>
      </c>
      <c r="J437">
        <v>0</v>
      </c>
      <c r="K437" t="str">
        <f t="shared" si="12"/>
        <v>Over weight</v>
      </c>
      <c r="L437" t="str">
        <f t="shared" si="13"/>
        <v>Diabetes</v>
      </c>
    </row>
    <row r="438" spans="1:12">
      <c r="A438" t="s">
        <v>1239</v>
      </c>
      <c r="B438">
        <v>34.1</v>
      </c>
      <c r="C438">
        <v>4.01</v>
      </c>
      <c r="D438" t="s">
        <v>5959</v>
      </c>
      <c r="E438" t="s">
        <v>5957</v>
      </c>
      <c r="F438" t="s">
        <v>5959</v>
      </c>
      <c r="G438">
        <v>1</v>
      </c>
      <c r="H438" t="s">
        <v>5957</v>
      </c>
      <c r="J438">
        <v>1</v>
      </c>
      <c r="K438" t="str">
        <f t="shared" si="12"/>
        <v>obesity</v>
      </c>
      <c r="L438" t="str">
        <f t="shared" si="13"/>
        <v>Normal</v>
      </c>
    </row>
    <row r="439" spans="1:12">
      <c r="A439" t="s">
        <v>1242</v>
      </c>
      <c r="B439">
        <v>26.125</v>
      </c>
      <c r="C439">
        <v>8.56</v>
      </c>
      <c r="D439" t="s">
        <v>5959</v>
      </c>
      <c r="E439" t="s">
        <v>5957</v>
      </c>
      <c r="F439" t="s">
        <v>5957</v>
      </c>
      <c r="G439">
        <v>1</v>
      </c>
      <c r="H439" t="s">
        <v>5959</v>
      </c>
      <c r="J439">
        <v>1</v>
      </c>
      <c r="K439" t="str">
        <f t="shared" si="12"/>
        <v>Over weight</v>
      </c>
      <c r="L439" t="str">
        <f t="shared" si="13"/>
        <v>Diabetes</v>
      </c>
    </row>
    <row r="440" spans="1:12">
      <c r="A440" t="s">
        <v>1244</v>
      </c>
      <c r="B440">
        <v>25.6</v>
      </c>
      <c r="C440">
        <v>10.5</v>
      </c>
      <c r="D440" t="s">
        <v>5957</v>
      </c>
      <c r="E440" t="s">
        <v>5957</v>
      </c>
      <c r="F440" t="s">
        <v>5957</v>
      </c>
      <c r="G440">
        <v>2</v>
      </c>
      <c r="H440" t="s">
        <v>5959</v>
      </c>
      <c r="J440">
        <v>2</v>
      </c>
      <c r="K440" t="str">
        <f t="shared" si="12"/>
        <v>Over weight</v>
      </c>
      <c r="L440" t="str">
        <f t="shared" si="13"/>
        <v>Diabetes</v>
      </c>
    </row>
    <row r="441" spans="1:12">
      <c r="A441" t="s">
        <v>1247</v>
      </c>
      <c r="B441">
        <v>24.32</v>
      </c>
      <c r="C441">
        <v>6.39</v>
      </c>
      <c r="D441" t="s">
        <v>5957</v>
      </c>
      <c r="E441" t="s">
        <v>5957</v>
      </c>
      <c r="F441" t="s">
        <v>5957</v>
      </c>
      <c r="G441" t="s">
        <v>5958</v>
      </c>
      <c r="H441" t="s">
        <v>5957</v>
      </c>
      <c r="J441">
        <v>0</v>
      </c>
      <c r="K441" t="str">
        <f t="shared" si="12"/>
        <v>Normal weight</v>
      </c>
      <c r="L441" t="str">
        <f t="shared" si="13"/>
        <v>Prediabetes</v>
      </c>
    </row>
    <row r="442" spans="1:12">
      <c r="A442" t="s">
        <v>1250</v>
      </c>
      <c r="B442">
        <v>22.88</v>
      </c>
      <c r="C442">
        <v>5.71</v>
      </c>
      <c r="D442" t="s">
        <v>5959</v>
      </c>
      <c r="E442" t="s">
        <v>5957</v>
      </c>
      <c r="F442" t="s">
        <v>5959</v>
      </c>
      <c r="G442">
        <v>1</v>
      </c>
      <c r="H442" t="s">
        <v>5959</v>
      </c>
      <c r="J442">
        <v>1</v>
      </c>
      <c r="K442" t="str">
        <f t="shared" si="12"/>
        <v>Normal weight</v>
      </c>
      <c r="L442" t="str">
        <f t="shared" si="13"/>
        <v>Prediabetes</v>
      </c>
    </row>
    <row r="443" spans="1:12">
      <c r="A443" t="s">
        <v>1253</v>
      </c>
      <c r="B443">
        <v>24.984999999999999</v>
      </c>
      <c r="C443">
        <v>4.43</v>
      </c>
      <c r="D443" t="s">
        <v>5959</v>
      </c>
      <c r="E443" t="s">
        <v>5957</v>
      </c>
      <c r="F443" t="s">
        <v>5959</v>
      </c>
      <c r="G443">
        <v>1</v>
      </c>
      <c r="H443" t="s">
        <v>5957</v>
      </c>
      <c r="J443">
        <v>1</v>
      </c>
      <c r="K443" t="str">
        <f t="shared" si="12"/>
        <v>Over weight</v>
      </c>
      <c r="L443" t="str">
        <f t="shared" si="13"/>
        <v>Normal</v>
      </c>
    </row>
    <row r="444" spans="1:12">
      <c r="A444" t="s">
        <v>1256</v>
      </c>
      <c r="B444">
        <v>33.1</v>
      </c>
      <c r="C444">
        <v>5.52</v>
      </c>
      <c r="D444" t="s">
        <v>5957</v>
      </c>
      <c r="E444" t="s">
        <v>5957</v>
      </c>
      <c r="F444" t="s">
        <v>5959</v>
      </c>
      <c r="G444">
        <v>1</v>
      </c>
      <c r="H444" t="s">
        <v>5957</v>
      </c>
      <c r="J444">
        <v>1</v>
      </c>
      <c r="K444" t="str">
        <f t="shared" si="12"/>
        <v>obesity</v>
      </c>
      <c r="L444" t="str">
        <f t="shared" si="13"/>
        <v>Normal</v>
      </c>
    </row>
    <row r="445" spans="1:12">
      <c r="A445" t="s">
        <v>1258</v>
      </c>
      <c r="B445">
        <v>27.83</v>
      </c>
      <c r="C445">
        <v>9.1999999999999993</v>
      </c>
      <c r="D445" t="s">
        <v>5959</v>
      </c>
      <c r="E445" t="s">
        <v>5957</v>
      </c>
      <c r="F445" t="s">
        <v>5957</v>
      </c>
      <c r="G445">
        <v>1</v>
      </c>
      <c r="H445" t="s">
        <v>5959</v>
      </c>
      <c r="J445">
        <v>1</v>
      </c>
      <c r="K445" t="str">
        <f t="shared" si="12"/>
        <v>Over weight</v>
      </c>
      <c r="L445" t="str">
        <f t="shared" si="13"/>
        <v>Diabetes</v>
      </c>
    </row>
    <row r="446" spans="1:12">
      <c r="A446" t="s">
        <v>1261</v>
      </c>
      <c r="B446">
        <v>30.875</v>
      </c>
      <c r="C446">
        <v>10.97</v>
      </c>
      <c r="D446" t="s">
        <v>5959</v>
      </c>
      <c r="E446" t="s">
        <v>5957</v>
      </c>
      <c r="F446" t="s">
        <v>5957</v>
      </c>
      <c r="G446">
        <v>2</v>
      </c>
      <c r="H446" t="s">
        <v>5957</v>
      </c>
      <c r="J446">
        <v>2</v>
      </c>
      <c r="K446" t="str">
        <f t="shared" si="12"/>
        <v>obesity</v>
      </c>
      <c r="L446" t="str">
        <f t="shared" si="13"/>
        <v>Diabetes</v>
      </c>
    </row>
    <row r="447" spans="1:12">
      <c r="A447" t="s">
        <v>1264</v>
      </c>
      <c r="B447">
        <v>27.265000000000001</v>
      </c>
      <c r="C447">
        <v>4.25</v>
      </c>
      <c r="D447" t="s">
        <v>5957</v>
      </c>
      <c r="E447" t="s">
        <v>5957</v>
      </c>
      <c r="F447" t="s">
        <v>5959</v>
      </c>
      <c r="G447">
        <v>1</v>
      </c>
      <c r="H447" t="s">
        <v>5957</v>
      </c>
      <c r="J447">
        <v>1</v>
      </c>
      <c r="K447" t="str">
        <f t="shared" si="12"/>
        <v>Over weight</v>
      </c>
      <c r="L447" t="str">
        <f t="shared" si="13"/>
        <v>Normal</v>
      </c>
    </row>
    <row r="448" spans="1:12">
      <c r="A448" t="s">
        <v>1266</v>
      </c>
      <c r="B448">
        <v>26.7</v>
      </c>
      <c r="C448">
        <v>5.23</v>
      </c>
      <c r="D448" t="s">
        <v>5957</v>
      </c>
      <c r="E448" t="s">
        <v>5957</v>
      </c>
      <c r="F448" t="s">
        <v>5959</v>
      </c>
      <c r="G448">
        <v>1</v>
      </c>
      <c r="H448" t="s">
        <v>5959</v>
      </c>
      <c r="J448">
        <v>1</v>
      </c>
      <c r="K448" t="str">
        <f t="shared" si="12"/>
        <v>Over weight</v>
      </c>
      <c r="L448" t="str">
        <f t="shared" si="13"/>
        <v>Normal</v>
      </c>
    </row>
    <row r="449" spans="1:12">
      <c r="A449" t="s">
        <v>1269</v>
      </c>
      <c r="B449">
        <v>29.925000000000001</v>
      </c>
      <c r="C449">
        <v>5.96</v>
      </c>
      <c r="D449" t="s">
        <v>5959</v>
      </c>
      <c r="E449" t="s">
        <v>5957</v>
      </c>
      <c r="F449" t="s">
        <v>5959</v>
      </c>
      <c r="G449">
        <v>1</v>
      </c>
      <c r="H449" t="s">
        <v>5959</v>
      </c>
      <c r="J449">
        <v>1</v>
      </c>
      <c r="K449" t="str">
        <f t="shared" si="12"/>
        <v>obesity</v>
      </c>
      <c r="L449" t="str">
        <f t="shared" si="13"/>
        <v>Prediabetes</v>
      </c>
    </row>
    <row r="450" spans="1:12">
      <c r="A450" t="s">
        <v>1272</v>
      </c>
      <c r="B450">
        <v>19.95</v>
      </c>
      <c r="C450">
        <v>4.29</v>
      </c>
      <c r="D450" t="s">
        <v>5959</v>
      </c>
      <c r="E450" t="s">
        <v>5957</v>
      </c>
      <c r="F450" t="s">
        <v>5957</v>
      </c>
      <c r="G450">
        <v>2</v>
      </c>
      <c r="H450" t="s">
        <v>5959</v>
      </c>
      <c r="J450">
        <v>2</v>
      </c>
      <c r="K450" t="str">
        <f t="shared" si="12"/>
        <v>Normal weight</v>
      </c>
      <c r="L450" t="str">
        <f t="shared" si="13"/>
        <v>Normal</v>
      </c>
    </row>
    <row r="451" spans="1:12">
      <c r="A451" t="s">
        <v>1275</v>
      </c>
      <c r="B451">
        <v>24.225000000000001</v>
      </c>
      <c r="C451">
        <v>4.09</v>
      </c>
      <c r="D451" t="s">
        <v>5957</v>
      </c>
      <c r="E451" t="s">
        <v>5957</v>
      </c>
      <c r="F451" t="s">
        <v>5957</v>
      </c>
      <c r="G451" t="s">
        <v>5958</v>
      </c>
      <c r="H451" t="s">
        <v>5957</v>
      </c>
      <c r="J451">
        <v>0</v>
      </c>
      <c r="K451" t="str">
        <f t="shared" ref="K451:K514" si="14">IF(B451&lt;18.5,"Under weight",IF(B451&lt;24.9,"Normal weight",IF(B451&lt;29.9,"Over weight","obesity")))</f>
        <v>Normal weight</v>
      </c>
      <c r="L451" t="str">
        <f t="shared" ref="L451:L514" si="15">IF(C451&lt;5.7,"Normal",IF(C451&lt;6.4,"Prediabetes","Diabetes"))</f>
        <v>Normal</v>
      </c>
    </row>
    <row r="452" spans="1:12">
      <c r="A452" t="s">
        <v>1278</v>
      </c>
      <c r="B452">
        <v>28.12</v>
      </c>
      <c r="C452">
        <v>4.88</v>
      </c>
      <c r="D452" t="s">
        <v>5957</v>
      </c>
      <c r="E452" t="s">
        <v>5957</v>
      </c>
      <c r="F452" t="s">
        <v>5957</v>
      </c>
      <c r="G452" t="s">
        <v>5958</v>
      </c>
      <c r="H452" t="s">
        <v>5959</v>
      </c>
      <c r="J452">
        <v>0</v>
      </c>
      <c r="K452" t="str">
        <f t="shared" si="14"/>
        <v>Over weight</v>
      </c>
      <c r="L452" t="str">
        <f t="shared" si="15"/>
        <v>Normal</v>
      </c>
    </row>
    <row r="453" spans="1:12">
      <c r="A453" t="s">
        <v>1280</v>
      </c>
      <c r="B453">
        <v>23.21</v>
      </c>
      <c r="C453">
        <v>6.76</v>
      </c>
      <c r="D453" t="s">
        <v>5957</v>
      </c>
      <c r="E453" t="s">
        <v>5957</v>
      </c>
      <c r="F453" t="s">
        <v>5957</v>
      </c>
      <c r="G453" t="s">
        <v>5958</v>
      </c>
      <c r="H453" t="s">
        <v>5959</v>
      </c>
      <c r="J453">
        <v>0</v>
      </c>
      <c r="K453" t="str">
        <f t="shared" si="14"/>
        <v>Normal weight</v>
      </c>
      <c r="L453" t="str">
        <f t="shared" si="15"/>
        <v>Diabetes</v>
      </c>
    </row>
    <row r="454" spans="1:12">
      <c r="A454" t="s">
        <v>1282</v>
      </c>
      <c r="B454">
        <v>23.98</v>
      </c>
      <c r="C454">
        <v>10.67</v>
      </c>
      <c r="D454" t="s">
        <v>5957</v>
      </c>
      <c r="E454" t="s">
        <v>5957</v>
      </c>
      <c r="F454" t="s">
        <v>5957</v>
      </c>
      <c r="G454" t="s">
        <v>5958</v>
      </c>
      <c r="H454" t="s">
        <v>5957</v>
      </c>
      <c r="J454">
        <v>0</v>
      </c>
      <c r="K454" t="str">
        <f t="shared" si="14"/>
        <v>Normal weight</v>
      </c>
      <c r="L454" t="str">
        <f t="shared" si="15"/>
        <v>Diabetes</v>
      </c>
    </row>
    <row r="455" spans="1:12">
      <c r="A455" t="s">
        <v>1285</v>
      </c>
      <c r="B455">
        <v>30</v>
      </c>
      <c r="C455">
        <v>6.21</v>
      </c>
      <c r="D455" t="s">
        <v>5957</v>
      </c>
      <c r="E455" t="s">
        <v>5957</v>
      </c>
      <c r="F455" t="s">
        <v>5957</v>
      </c>
      <c r="G455" t="s">
        <v>5958</v>
      </c>
      <c r="H455" t="s">
        <v>5959</v>
      </c>
      <c r="J455">
        <v>0</v>
      </c>
      <c r="K455" t="str">
        <f t="shared" si="14"/>
        <v>obesity</v>
      </c>
      <c r="L455" t="str">
        <f t="shared" si="15"/>
        <v>Prediabetes</v>
      </c>
    </row>
    <row r="456" spans="1:12">
      <c r="A456" t="s">
        <v>1287</v>
      </c>
      <c r="B456">
        <v>17.350000000000001</v>
      </c>
      <c r="C456">
        <v>5.03</v>
      </c>
      <c r="D456" t="s">
        <v>5959</v>
      </c>
      <c r="E456" t="s">
        <v>5957</v>
      </c>
      <c r="F456" t="s">
        <v>5957</v>
      </c>
      <c r="G456" t="s">
        <v>5958</v>
      </c>
      <c r="H456" t="s">
        <v>5959</v>
      </c>
      <c r="J456">
        <v>0</v>
      </c>
      <c r="K456" t="str">
        <f t="shared" si="14"/>
        <v>Under weight</v>
      </c>
      <c r="L456" t="str">
        <f t="shared" si="15"/>
        <v>Normal</v>
      </c>
    </row>
    <row r="457" spans="1:12">
      <c r="A457" t="s">
        <v>1289</v>
      </c>
      <c r="B457">
        <v>22.704999999999998</v>
      </c>
      <c r="C457">
        <v>5.27</v>
      </c>
      <c r="D457" t="s">
        <v>5957</v>
      </c>
      <c r="E457" t="s">
        <v>5957</v>
      </c>
      <c r="F457" t="s">
        <v>5957</v>
      </c>
      <c r="G457" t="s">
        <v>5958</v>
      </c>
      <c r="H457" t="s">
        <v>5957</v>
      </c>
      <c r="J457">
        <v>0</v>
      </c>
      <c r="K457" t="str">
        <f t="shared" si="14"/>
        <v>Normal weight</v>
      </c>
      <c r="L457" t="str">
        <f t="shared" si="15"/>
        <v>Normal</v>
      </c>
    </row>
    <row r="458" spans="1:12">
      <c r="A458" t="s">
        <v>1292</v>
      </c>
      <c r="B458">
        <v>25.41</v>
      </c>
      <c r="C458">
        <v>10.53</v>
      </c>
      <c r="D458" t="s">
        <v>5959</v>
      </c>
      <c r="E458" t="s">
        <v>5957</v>
      </c>
      <c r="F458" t="s">
        <v>5957</v>
      </c>
      <c r="G458">
        <v>1</v>
      </c>
      <c r="H458" t="s">
        <v>5959</v>
      </c>
      <c r="J458">
        <v>1</v>
      </c>
      <c r="K458" t="str">
        <f t="shared" si="14"/>
        <v>Over weight</v>
      </c>
      <c r="L458" t="str">
        <f t="shared" si="15"/>
        <v>Diabetes</v>
      </c>
    </row>
    <row r="459" spans="1:12">
      <c r="A459" t="s">
        <v>1294</v>
      </c>
      <c r="B459">
        <v>18.23</v>
      </c>
      <c r="C459">
        <v>5.78</v>
      </c>
      <c r="D459" t="s">
        <v>5957</v>
      </c>
      <c r="E459" t="s">
        <v>5957</v>
      </c>
      <c r="F459" t="s">
        <v>5959</v>
      </c>
      <c r="G459">
        <v>1</v>
      </c>
      <c r="H459" t="s">
        <v>5959</v>
      </c>
      <c r="J459">
        <v>1</v>
      </c>
      <c r="K459" t="str">
        <f t="shared" si="14"/>
        <v>Under weight</v>
      </c>
      <c r="L459" t="str">
        <f t="shared" si="15"/>
        <v>Prediabetes</v>
      </c>
    </row>
    <row r="460" spans="1:12">
      <c r="A460" t="s">
        <v>1297</v>
      </c>
      <c r="B460">
        <v>24.7</v>
      </c>
      <c r="C460">
        <v>4.3600000000000003</v>
      </c>
      <c r="D460" t="s">
        <v>5957</v>
      </c>
      <c r="E460" t="s">
        <v>5957</v>
      </c>
      <c r="F460" t="s">
        <v>5959</v>
      </c>
      <c r="G460">
        <v>1</v>
      </c>
      <c r="H460" t="s">
        <v>5959</v>
      </c>
      <c r="J460">
        <v>1</v>
      </c>
      <c r="K460" t="str">
        <f t="shared" si="14"/>
        <v>Normal weight</v>
      </c>
      <c r="L460" t="str">
        <f t="shared" si="15"/>
        <v>Normal</v>
      </c>
    </row>
    <row r="461" spans="1:12">
      <c r="A461" t="s">
        <v>1300</v>
      </c>
      <c r="B461">
        <v>37.4</v>
      </c>
      <c r="C461">
        <v>9.7200000000000006</v>
      </c>
      <c r="D461" t="s">
        <v>5959</v>
      </c>
      <c r="E461" t="s">
        <v>5957</v>
      </c>
      <c r="F461" t="s">
        <v>5959</v>
      </c>
      <c r="G461">
        <v>1</v>
      </c>
      <c r="H461" t="s">
        <v>5957</v>
      </c>
      <c r="J461">
        <v>1</v>
      </c>
      <c r="K461" t="str">
        <f t="shared" si="14"/>
        <v>obesity</v>
      </c>
      <c r="L461" t="str">
        <f t="shared" si="15"/>
        <v>Diabetes</v>
      </c>
    </row>
    <row r="462" spans="1:12">
      <c r="A462" t="s">
        <v>1302</v>
      </c>
      <c r="B462">
        <v>26.885000000000002</v>
      </c>
      <c r="C462">
        <v>5.18</v>
      </c>
      <c r="D462" t="s">
        <v>5957</v>
      </c>
      <c r="E462" t="s">
        <v>5957</v>
      </c>
      <c r="F462" t="s">
        <v>5959</v>
      </c>
      <c r="G462">
        <v>1</v>
      </c>
      <c r="H462" t="s">
        <v>5959</v>
      </c>
      <c r="J462">
        <v>1</v>
      </c>
      <c r="K462" t="str">
        <f t="shared" si="14"/>
        <v>Over weight</v>
      </c>
      <c r="L462" t="str">
        <f t="shared" si="15"/>
        <v>Normal</v>
      </c>
    </row>
    <row r="463" spans="1:12">
      <c r="A463" t="s">
        <v>1304</v>
      </c>
      <c r="B463">
        <v>25.27</v>
      </c>
      <c r="C463">
        <v>5.29</v>
      </c>
      <c r="D463" t="s">
        <v>5957</v>
      </c>
      <c r="E463" t="s">
        <v>5957</v>
      </c>
      <c r="F463" t="s">
        <v>5959</v>
      </c>
      <c r="G463">
        <v>1</v>
      </c>
      <c r="H463" t="s">
        <v>5959</v>
      </c>
      <c r="J463">
        <v>1</v>
      </c>
      <c r="K463" t="str">
        <f t="shared" si="14"/>
        <v>Over weight</v>
      </c>
      <c r="L463" t="str">
        <f t="shared" si="15"/>
        <v>Normal</v>
      </c>
    </row>
    <row r="464" spans="1:12">
      <c r="A464" t="s">
        <v>1305</v>
      </c>
      <c r="B464">
        <v>23.655000000000001</v>
      </c>
      <c r="C464">
        <v>4.8600000000000003</v>
      </c>
      <c r="D464" t="s">
        <v>5959</v>
      </c>
      <c r="E464" t="s">
        <v>5957</v>
      </c>
      <c r="F464" t="s">
        <v>5957</v>
      </c>
      <c r="G464" t="s">
        <v>5958</v>
      </c>
      <c r="H464" t="s">
        <v>5959</v>
      </c>
      <c r="J464">
        <v>0</v>
      </c>
      <c r="K464" t="str">
        <f t="shared" si="14"/>
        <v>Normal weight</v>
      </c>
      <c r="L464" t="str">
        <f t="shared" si="15"/>
        <v>Normal</v>
      </c>
    </row>
    <row r="465" spans="1:12">
      <c r="A465" t="s">
        <v>1308</v>
      </c>
      <c r="B465">
        <v>55.05</v>
      </c>
      <c r="C465">
        <v>7.66</v>
      </c>
      <c r="D465" t="s">
        <v>5957</v>
      </c>
      <c r="E465" t="s">
        <v>5957</v>
      </c>
      <c r="F465" t="s">
        <v>5957</v>
      </c>
      <c r="G465" t="s">
        <v>5958</v>
      </c>
      <c r="H465" t="s">
        <v>5957</v>
      </c>
      <c r="J465">
        <v>0</v>
      </c>
      <c r="K465" t="str">
        <f t="shared" si="14"/>
        <v>obesity</v>
      </c>
      <c r="L465" t="str">
        <f t="shared" si="15"/>
        <v>Diabetes</v>
      </c>
    </row>
    <row r="466" spans="1:12">
      <c r="A466" t="s">
        <v>1311</v>
      </c>
      <c r="B466">
        <v>24.89</v>
      </c>
      <c r="C466">
        <v>6.1</v>
      </c>
      <c r="D466" t="s">
        <v>5959</v>
      </c>
      <c r="E466" t="s">
        <v>5957</v>
      </c>
      <c r="F466" t="s">
        <v>5959</v>
      </c>
      <c r="G466">
        <v>1</v>
      </c>
      <c r="H466" t="s">
        <v>5959</v>
      </c>
      <c r="J466">
        <v>1</v>
      </c>
      <c r="K466" t="str">
        <f t="shared" si="14"/>
        <v>Normal weight</v>
      </c>
      <c r="L466" t="str">
        <f t="shared" si="15"/>
        <v>Prediabetes</v>
      </c>
    </row>
    <row r="467" spans="1:12">
      <c r="A467" t="s">
        <v>1313</v>
      </c>
      <c r="B467">
        <v>18.715</v>
      </c>
      <c r="C467">
        <v>4.4400000000000004</v>
      </c>
      <c r="D467" t="s">
        <v>5957</v>
      </c>
      <c r="E467" t="s">
        <v>5957</v>
      </c>
      <c r="F467" t="s">
        <v>5957</v>
      </c>
      <c r="G467" t="s">
        <v>5958</v>
      </c>
      <c r="H467" t="s">
        <v>5957</v>
      </c>
      <c r="J467">
        <v>0</v>
      </c>
      <c r="K467" t="str">
        <f t="shared" si="14"/>
        <v>Normal weight</v>
      </c>
      <c r="L467" t="str">
        <f t="shared" si="15"/>
        <v>Normal</v>
      </c>
    </row>
    <row r="468" spans="1:12">
      <c r="A468" t="s">
        <v>1316</v>
      </c>
      <c r="B468">
        <v>28.12</v>
      </c>
      <c r="C468">
        <v>6.15</v>
      </c>
      <c r="D468" t="s">
        <v>5957</v>
      </c>
      <c r="E468" t="s">
        <v>5957</v>
      </c>
      <c r="F468" t="s">
        <v>5957</v>
      </c>
      <c r="G468" t="s">
        <v>5958</v>
      </c>
      <c r="H468" t="s">
        <v>5959</v>
      </c>
      <c r="J468">
        <v>0</v>
      </c>
      <c r="K468" t="str">
        <f t="shared" si="14"/>
        <v>Over weight</v>
      </c>
      <c r="L468" t="str">
        <f t="shared" si="15"/>
        <v>Prediabetes</v>
      </c>
    </row>
    <row r="469" spans="1:12">
      <c r="A469" t="s">
        <v>1318</v>
      </c>
      <c r="B469">
        <v>26.6</v>
      </c>
      <c r="C469">
        <v>4.53</v>
      </c>
      <c r="D469" t="s">
        <v>5957</v>
      </c>
      <c r="E469" t="s">
        <v>5957</v>
      </c>
      <c r="F469" t="s">
        <v>5957</v>
      </c>
      <c r="G469" t="s">
        <v>5958</v>
      </c>
      <c r="H469" t="s">
        <v>5959</v>
      </c>
      <c r="J469">
        <v>0</v>
      </c>
      <c r="K469" t="str">
        <f t="shared" si="14"/>
        <v>Over weight</v>
      </c>
      <c r="L469" t="str">
        <f t="shared" si="15"/>
        <v>Normal</v>
      </c>
    </row>
    <row r="470" spans="1:12">
      <c r="A470" t="s">
        <v>1321</v>
      </c>
      <c r="B470">
        <v>30.114999999999998</v>
      </c>
      <c r="C470">
        <v>5.48</v>
      </c>
      <c r="D470" t="s">
        <v>5957</v>
      </c>
      <c r="E470" t="s">
        <v>5960</v>
      </c>
      <c r="F470" t="s">
        <v>5957</v>
      </c>
      <c r="G470">
        <v>1</v>
      </c>
      <c r="H470" t="s">
        <v>5957</v>
      </c>
      <c r="J470">
        <v>1</v>
      </c>
      <c r="K470" t="str">
        <f t="shared" si="14"/>
        <v>obesity</v>
      </c>
      <c r="L470" t="str">
        <f t="shared" si="15"/>
        <v>Normal</v>
      </c>
    </row>
    <row r="471" spans="1:12">
      <c r="A471" t="s">
        <v>1324</v>
      </c>
      <c r="B471">
        <v>24.605</v>
      </c>
      <c r="C471">
        <v>5.48</v>
      </c>
      <c r="D471" t="s">
        <v>5957</v>
      </c>
      <c r="E471" t="s">
        <v>5957</v>
      </c>
      <c r="F471" t="s">
        <v>5957</v>
      </c>
      <c r="G471" t="s">
        <v>5958</v>
      </c>
      <c r="H471" t="s">
        <v>5959</v>
      </c>
      <c r="J471">
        <v>0</v>
      </c>
      <c r="K471" t="str">
        <f t="shared" si="14"/>
        <v>Normal weight</v>
      </c>
      <c r="L471" t="str">
        <f t="shared" si="15"/>
        <v>Normal</v>
      </c>
    </row>
    <row r="472" spans="1:12">
      <c r="A472" t="s">
        <v>1327</v>
      </c>
      <c r="B472">
        <v>29.6</v>
      </c>
      <c r="C472">
        <v>8.1</v>
      </c>
      <c r="D472" t="s">
        <v>5957</v>
      </c>
      <c r="E472" t="s">
        <v>5957</v>
      </c>
      <c r="F472" t="s">
        <v>5957</v>
      </c>
      <c r="G472" t="s">
        <v>5958</v>
      </c>
      <c r="H472" t="s">
        <v>5957</v>
      </c>
      <c r="J472">
        <v>0</v>
      </c>
      <c r="K472" t="str">
        <f t="shared" si="14"/>
        <v>Over weight</v>
      </c>
      <c r="L472" t="str">
        <f t="shared" si="15"/>
        <v>Diabetes</v>
      </c>
    </row>
    <row r="473" spans="1:12">
      <c r="A473" t="s">
        <v>1330</v>
      </c>
      <c r="B473">
        <v>24.42</v>
      </c>
      <c r="C473">
        <v>7.16</v>
      </c>
      <c r="D473" t="s">
        <v>5957</v>
      </c>
      <c r="E473" t="s">
        <v>5957</v>
      </c>
      <c r="F473" t="s">
        <v>5957</v>
      </c>
      <c r="G473" t="s">
        <v>5958</v>
      </c>
      <c r="H473" t="s">
        <v>5959</v>
      </c>
      <c r="J473">
        <v>0</v>
      </c>
      <c r="K473" t="str">
        <f t="shared" si="14"/>
        <v>Normal weight</v>
      </c>
      <c r="L473" t="str">
        <f t="shared" si="15"/>
        <v>Diabetes</v>
      </c>
    </row>
    <row r="474" spans="1:12">
      <c r="A474" t="s">
        <v>1332</v>
      </c>
      <c r="B474">
        <v>20.9</v>
      </c>
      <c r="C474">
        <v>4.55</v>
      </c>
      <c r="D474" t="s">
        <v>5959</v>
      </c>
      <c r="E474" t="s">
        <v>5957</v>
      </c>
      <c r="F474" t="s">
        <v>5959</v>
      </c>
      <c r="G474">
        <v>1</v>
      </c>
      <c r="H474" t="s">
        <v>5959</v>
      </c>
      <c r="J474">
        <v>1</v>
      </c>
      <c r="K474" t="str">
        <f t="shared" si="14"/>
        <v>Normal weight</v>
      </c>
      <c r="L474" t="str">
        <f t="shared" si="15"/>
        <v>Normal</v>
      </c>
    </row>
    <row r="475" spans="1:12">
      <c r="A475" t="s">
        <v>1334</v>
      </c>
      <c r="B475">
        <v>22.895</v>
      </c>
      <c r="C475">
        <v>6.03</v>
      </c>
      <c r="D475" t="s">
        <v>5957</v>
      </c>
      <c r="E475" t="s">
        <v>5957</v>
      </c>
      <c r="F475" t="s">
        <v>5957</v>
      </c>
      <c r="G475" t="s">
        <v>5958</v>
      </c>
      <c r="H475" t="s">
        <v>5959</v>
      </c>
      <c r="J475">
        <v>0</v>
      </c>
      <c r="K475" t="str">
        <f t="shared" si="14"/>
        <v>Normal weight</v>
      </c>
      <c r="L475" t="str">
        <f t="shared" si="15"/>
        <v>Prediabetes</v>
      </c>
    </row>
    <row r="476" spans="1:12">
      <c r="A476" t="s">
        <v>1336</v>
      </c>
      <c r="B476">
        <v>28.3</v>
      </c>
      <c r="C476">
        <v>5.47</v>
      </c>
      <c r="D476" t="s">
        <v>5959</v>
      </c>
      <c r="E476" t="s">
        <v>5957</v>
      </c>
      <c r="F476" t="s">
        <v>5959</v>
      </c>
      <c r="G476">
        <v>1</v>
      </c>
      <c r="H476" t="s">
        <v>5959</v>
      </c>
      <c r="J476">
        <v>1</v>
      </c>
      <c r="K476" t="str">
        <f t="shared" si="14"/>
        <v>Over weight</v>
      </c>
      <c r="L476" t="str">
        <f t="shared" si="15"/>
        <v>Normal</v>
      </c>
    </row>
    <row r="477" spans="1:12">
      <c r="A477" t="s">
        <v>1339</v>
      </c>
      <c r="B477">
        <v>54.3</v>
      </c>
      <c r="C477">
        <v>4.1500000000000004</v>
      </c>
      <c r="D477" t="s">
        <v>5959</v>
      </c>
      <c r="E477" t="s">
        <v>5957</v>
      </c>
      <c r="F477" t="s">
        <v>5957</v>
      </c>
      <c r="G477">
        <v>1</v>
      </c>
      <c r="H477" t="s">
        <v>5957</v>
      </c>
      <c r="J477">
        <v>1</v>
      </c>
      <c r="K477" t="str">
        <f t="shared" si="14"/>
        <v>obesity</v>
      </c>
      <c r="L477" t="str">
        <f t="shared" si="15"/>
        <v>Normal</v>
      </c>
    </row>
    <row r="478" spans="1:12">
      <c r="A478" t="s">
        <v>1343</v>
      </c>
      <c r="B478">
        <v>33.344999999999999</v>
      </c>
      <c r="C478">
        <v>11.32</v>
      </c>
      <c r="D478" t="s">
        <v>5959</v>
      </c>
      <c r="E478" t="s">
        <v>5957</v>
      </c>
      <c r="F478" t="s">
        <v>5957</v>
      </c>
      <c r="G478">
        <v>1</v>
      </c>
      <c r="H478" t="s">
        <v>5957</v>
      </c>
      <c r="J478">
        <v>1</v>
      </c>
      <c r="K478" t="str">
        <f t="shared" si="14"/>
        <v>obesity</v>
      </c>
      <c r="L478" t="str">
        <f t="shared" si="15"/>
        <v>Diabetes</v>
      </c>
    </row>
    <row r="479" spans="1:12">
      <c r="A479" t="s">
        <v>1346</v>
      </c>
      <c r="B479">
        <v>33</v>
      </c>
      <c r="C479">
        <v>9.51</v>
      </c>
      <c r="D479" t="s">
        <v>5959</v>
      </c>
      <c r="E479" t="s">
        <v>5957</v>
      </c>
      <c r="F479" t="s">
        <v>5957</v>
      </c>
      <c r="G479" t="s">
        <v>5958</v>
      </c>
      <c r="H479" t="s">
        <v>5957</v>
      </c>
      <c r="J479">
        <v>0</v>
      </c>
      <c r="K479" t="str">
        <f t="shared" si="14"/>
        <v>obesity</v>
      </c>
      <c r="L479" t="str">
        <f t="shared" si="15"/>
        <v>Diabetes</v>
      </c>
    </row>
    <row r="480" spans="1:12">
      <c r="A480" t="s">
        <v>1349</v>
      </c>
      <c r="B480">
        <v>28.024999999999999</v>
      </c>
      <c r="C480">
        <v>7.67</v>
      </c>
      <c r="D480" t="s">
        <v>5959</v>
      </c>
      <c r="E480" t="s">
        <v>5957</v>
      </c>
      <c r="F480" t="s">
        <v>5957</v>
      </c>
      <c r="G480">
        <v>1</v>
      </c>
      <c r="H480" t="s">
        <v>5959</v>
      </c>
      <c r="J480">
        <v>1</v>
      </c>
      <c r="K480" t="str">
        <f t="shared" si="14"/>
        <v>Over weight</v>
      </c>
      <c r="L480" t="str">
        <f t="shared" si="15"/>
        <v>Diabetes</v>
      </c>
    </row>
    <row r="481" spans="1:12">
      <c r="A481" t="s">
        <v>1352</v>
      </c>
      <c r="B481">
        <v>28.69</v>
      </c>
      <c r="C481">
        <v>6.23</v>
      </c>
      <c r="D481" t="s">
        <v>5957</v>
      </c>
      <c r="E481" t="s">
        <v>5957</v>
      </c>
      <c r="F481" t="s">
        <v>5957</v>
      </c>
      <c r="G481">
        <v>1</v>
      </c>
      <c r="H481" t="s">
        <v>5959</v>
      </c>
      <c r="J481">
        <v>1</v>
      </c>
      <c r="K481" t="str">
        <f t="shared" si="14"/>
        <v>Over weight</v>
      </c>
      <c r="L481" t="str">
        <f t="shared" si="15"/>
        <v>Prediabetes</v>
      </c>
    </row>
    <row r="482" spans="1:12">
      <c r="A482" t="s">
        <v>1355</v>
      </c>
      <c r="B482">
        <v>40.28</v>
      </c>
      <c r="C482">
        <v>8.9</v>
      </c>
      <c r="D482" t="s">
        <v>5957</v>
      </c>
      <c r="E482" t="s">
        <v>5957</v>
      </c>
      <c r="F482" t="s">
        <v>5957</v>
      </c>
      <c r="G482" t="s">
        <v>5958</v>
      </c>
      <c r="H482" t="s">
        <v>5957</v>
      </c>
      <c r="J482">
        <v>0</v>
      </c>
      <c r="K482" t="str">
        <f t="shared" si="14"/>
        <v>obesity</v>
      </c>
      <c r="L482" t="str">
        <f t="shared" si="15"/>
        <v>Diabetes</v>
      </c>
    </row>
    <row r="483" spans="1:12">
      <c r="A483" t="s">
        <v>1357</v>
      </c>
      <c r="B483">
        <v>37.299999999999997</v>
      </c>
      <c r="C483">
        <v>7.79</v>
      </c>
      <c r="D483" t="s">
        <v>5959</v>
      </c>
      <c r="E483" t="s">
        <v>5957</v>
      </c>
      <c r="F483" t="s">
        <v>5957</v>
      </c>
      <c r="G483" t="s">
        <v>5958</v>
      </c>
      <c r="H483" t="s">
        <v>5957</v>
      </c>
      <c r="J483">
        <v>0</v>
      </c>
      <c r="K483" t="str">
        <f t="shared" si="14"/>
        <v>obesity</v>
      </c>
      <c r="L483" t="str">
        <f t="shared" si="15"/>
        <v>Diabetes</v>
      </c>
    </row>
    <row r="484" spans="1:12">
      <c r="A484" t="s">
        <v>1360</v>
      </c>
      <c r="B484">
        <v>54.47</v>
      </c>
      <c r="C484">
        <v>4.49</v>
      </c>
      <c r="D484" t="s">
        <v>5959</v>
      </c>
      <c r="E484" t="s">
        <v>5957</v>
      </c>
      <c r="F484" t="s">
        <v>5957</v>
      </c>
      <c r="G484">
        <v>2</v>
      </c>
      <c r="H484" t="s">
        <v>5957</v>
      </c>
      <c r="J484">
        <v>2</v>
      </c>
      <c r="K484" t="str">
        <f t="shared" si="14"/>
        <v>obesity</v>
      </c>
      <c r="L484" t="str">
        <f t="shared" si="15"/>
        <v>Normal</v>
      </c>
    </row>
    <row r="485" spans="1:12">
      <c r="A485" t="s">
        <v>1363</v>
      </c>
      <c r="B485">
        <v>38.06</v>
      </c>
      <c r="C485">
        <v>5.24</v>
      </c>
      <c r="D485" t="s">
        <v>5959</v>
      </c>
      <c r="E485" t="s">
        <v>5957</v>
      </c>
      <c r="F485" t="s">
        <v>5959</v>
      </c>
      <c r="G485">
        <v>1</v>
      </c>
      <c r="H485" t="s">
        <v>5957</v>
      </c>
      <c r="J485">
        <v>1</v>
      </c>
      <c r="K485" t="str">
        <f t="shared" si="14"/>
        <v>obesity</v>
      </c>
      <c r="L485" t="str">
        <f t="shared" si="15"/>
        <v>Normal</v>
      </c>
    </row>
    <row r="486" spans="1:12">
      <c r="A486" t="s">
        <v>1365</v>
      </c>
      <c r="B486">
        <v>51.47</v>
      </c>
      <c r="C486">
        <v>9.6</v>
      </c>
      <c r="D486" t="s">
        <v>5957</v>
      </c>
      <c r="E486" t="s">
        <v>5957</v>
      </c>
      <c r="F486" t="s">
        <v>5957</v>
      </c>
      <c r="G486" t="s">
        <v>5958</v>
      </c>
      <c r="H486" t="s">
        <v>5957</v>
      </c>
      <c r="J486">
        <v>0</v>
      </c>
      <c r="K486" t="str">
        <f t="shared" si="14"/>
        <v>obesity</v>
      </c>
      <c r="L486" t="str">
        <f t="shared" si="15"/>
        <v>Diabetes</v>
      </c>
    </row>
    <row r="487" spans="1:12">
      <c r="A487" t="s">
        <v>1367</v>
      </c>
      <c r="B487">
        <v>29.8</v>
      </c>
      <c r="C487">
        <v>5.78</v>
      </c>
      <c r="D487" t="s">
        <v>5959</v>
      </c>
      <c r="E487" t="s">
        <v>5957</v>
      </c>
      <c r="F487" t="s">
        <v>5957</v>
      </c>
      <c r="G487" t="s">
        <v>5958</v>
      </c>
      <c r="H487" t="s">
        <v>5957</v>
      </c>
      <c r="J487">
        <v>0</v>
      </c>
      <c r="K487" t="str">
        <f t="shared" si="14"/>
        <v>Over weight</v>
      </c>
      <c r="L487" t="str">
        <f t="shared" si="15"/>
        <v>Prediabetes</v>
      </c>
    </row>
    <row r="488" spans="1:12">
      <c r="A488" t="s">
        <v>1368</v>
      </c>
      <c r="B488">
        <v>49.77</v>
      </c>
      <c r="C488">
        <v>7.02</v>
      </c>
      <c r="D488" t="s">
        <v>5957</v>
      </c>
      <c r="E488" t="s">
        <v>5957</v>
      </c>
      <c r="F488" t="s">
        <v>5957</v>
      </c>
      <c r="G488" t="s">
        <v>5958</v>
      </c>
      <c r="H488" t="s">
        <v>5957</v>
      </c>
      <c r="J488">
        <v>0</v>
      </c>
      <c r="K488" t="str">
        <f t="shared" si="14"/>
        <v>obesity</v>
      </c>
      <c r="L488" t="str">
        <f t="shared" si="15"/>
        <v>Diabetes</v>
      </c>
    </row>
    <row r="489" spans="1:12">
      <c r="A489" t="s">
        <v>1372</v>
      </c>
      <c r="B489">
        <v>25.555</v>
      </c>
      <c r="C489">
        <v>4.09</v>
      </c>
      <c r="D489" t="s">
        <v>5959</v>
      </c>
      <c r="E489" t="s">
        <v>5957</v>
      </c>
      <c r="F489" t="s">
        <v>5957</v>
      </c>
      <c r="G489" t="s">
        <v>5958</v>
      </c>
      <c r="H489" t="s">
        <v>5959</v>
      </c>
      <c r="J489">
        <v>0</v>
      </c>
      <c r="K489" t="str">
        <f t="shared" si="14"/>
        <v>Over weight</v>
      </c>
      <c r="L489" t="str">
        <f t="shared" si="15"/>
        <v>Normal</v>
      </c>
    </row>
    <row r="490" spans="1:12">
      <c r="A490" t="s">
        <v>1375</v>
      </c>
      <c r="B490">
        <v>29.64</v>
      </c>
      <c r="C490">
        <v>4.93</v>
      </c>
      <c r="D490" t="s">
        <v>5957</v>
      </c>
      <c r="E490" t="s">
        <v>5957</v>
      </c>
      <c r="F490" t="s">
        <v>5959</v>
      </c>
      <c r="G490">
        <v>1</v>
      </c>
      <c r="H490" t="s">
        <v>5957</v>
      </c>
      <c r="J490">
        <v>1</v>
      </c>
      <c r="K490" t="str">
        <f t="shared" si="14"/>
        <v>Over weight</v>
      </c>
      <c r="L490" t="str">
        <f t="shared" si="15"/>
        <v>Normal</v>
      </c>
    </row>
    <row r="491" spans="1:12">
      <c r="A491" t="s">
        <v>1377</v>
      </c>
      <c r="B491">
        <v>53.93</v>
      </c>
      <c r="C491">
        <v>5.34</v>
      </c>
      <c r="D491" t="s">
        <v>5959</v>
      </c>
      <c r="E491" t="s">
        <v>5957</v>
      </c>
      <c r="F491" t="s">
        <v>5957</v>
      </c>
      <c r="G491">
        <v>2</v>
      </c>
      <c r="H491" t="s">
        <v>5957</v>
      </c>
      <c r="J491">
        <v>2</v>
      </c>
      <c r="K491" t="str">
        <f t="shared" si="14"/>
        <v>obesity</v>
      </c>
      <c r="L491" t="str">
        <f t="shared" si="15"/>
        <v>Normal</v>
      </c>
    </row>
    <row r="492" spans="1:12">
      <c r="A492" t="s">
        <v>1379</v>
      </c>
      <c r="B492">
        <v>28.024999999999999</v>
      </c>
      <c r="C492">
        <v>5.65</v>
      </c>
      <c r="D492" t="s">
        <v>5957</v>
      </c>
      <c r="E492" t="s">
        <v>5957</v>
      </c>
      <c r="F492" t="s">
        <v>5957</v>
      </c>
      <c r="G492">
        <v>1</v>
      </c>
      <c r="H492" t="s">
        <v>5959</v>
      </c>
      <c r="J492">
        <v>1</v>
      </c>
      <c r="K492" t="str">
        <f t="shared" si="14"/>
        <v>Over weight</v>
      </c>
      <c r="L492" t="str">
        <f t="shared" si="15"/>
        <v>Normal</v>
      </c>
    </row>
    <row r="493" spans="1:12">
      <c r="A493" t="s">
        <v>1382</v>
      </c>
      <c r="B493">
        <v>27.5</v>
      </c>
      <c r="C493">
        <v>4.49</v>
      </c>
      <c r="D493" t="s">
        <v>5957</v>
      </c>
      <c r="E493" t="s">
        <v>5957</v>
      </c>
      <c r="F493" t="s">
        <v>5957</v>
      </c>
      <c r="G493" t="s">
        <v>5958</v>
      </c>
      <c r="H493" t="s">
        <v>5957</v>
      </c>
      <c r="J493">
        <v>0</v>
      </c>
      <c r="K493" t="str">
        <f t="shared" si="14"/>
        <v>Over weight</v>
      </c>
      <c r="L493" t="str">
        <f t="shared" si="15"/>
        <v>Normal</v>
      </c>
    </row>
    <row r="494" spans="1:12">
      <c r="A494" t="s">
        <v>1385</v>
      </c>
      <c r="B494">
        <v>21.8</v>
      </c>
      <c r="C494">
        <v>10.55</v>
      </c>
      <c r="D494" t="s">
        <v>5957</v>
      </c>
      <c r="E494" t="s">
        <v>5957</v>
      </c>
      <c r="F494" t="s">
        <v>5957</v>
      </c>
      <c r="G494" t="s">
        <v>5958</v>
      </c>
      <c r="H494" t="s">
        <v>5959</v>
      </c>
      <c r="J494">
        <v>0</v>
      </c>
      <c r="K494" t="str">
        <f t="shared" si="14"/>
        <v>Normal weight</v>
      </c>
      <c r="L494" t="str">
        <f t="shared" si="15"/>
        <v>Diabetes</v>
      </c>
    </row>
    <row r="495" spans="1:12">
      <c r="A495" t="s">
        <v>1387</v>
      </c>
      <c r="B495">
        <v>26.41</v>
      </c>
      <c r="C495">
        <v>4.92</v>
      </c>
      <c r="D495" t="s">
        <v>5959</v>
      </c>
      <c r="E495" t="s">
        <v>5957</v>
      </c>
      <c r="F495" t="s">
        <v>5959</v>
      </c>
      <c r="G495">
        <v>1</v>
      </c>
      <c r="H495" t="s">
        <v>5959</v>
      </c>
      <c r="J495">
        <v>1</v>
      </c>
      <c r="K495" t="str">
        <f t="shared" si="14"/>
        <v>Over weight</v>
      </c>
      <c r="L495" t="str">
        <f t="shared" si="15"/>
        <v>Normal</v>
      </c>
    </row>
    <row r="496" spans="1:12">
      <c r="A496" t="s">
        <v>1390</v>
      </c>
      <c r="B496">
        <v>27.835000000000001</v>
      </c>
      <c r="C496">
        <v>5.9</v>
      </c>
      <c r="D496" t="s">
        <v>5959</v>
      </c>
      <c r="E496" t="s">
        <v>5957</v>
      </c>
      <c r="F496" t="s">
        <v>5957</v>
      </c>
      <c r="G496">
        <v>1</v>
      </c>
      <c r="H496" t="s">
        <v>5959</v>
      </c>
      <c r="J496">
        <v>1</v>
      </c>
      <c r="K496" t="str">
        <f t="shared" si="14"/>
        <v>Over weight</v>
      </c>
      <c r="L496" t="str">
        <f t="shared" si="15"/>
        <v>Prediabetes</v>
      </c>
    </row>
    <row r="497" spans="1:12">
      <c r="A497" t="s">
        <v>1392</v>
      </c>
      <c r="B497">
        <v>51.74</v>
      </c>
      <c r="C497">
        <v>4.9800000000000004</v>
      </c>
      <c r="D497" t="s">
        <v>5959</v>
      </c>
      <c r="E497" t="s">
        <v>5957</v>
      </c>
      <c r="F497" t="s">
        <v>5957</v>
      </c>
      <c r="G497">
        <v>2</v>
      </c>
      <c r="H497" t="s">
        <v>5957</v>
      </c>
      <c r="J497">
        <v>2</v>
      </c>
      <c r="K497" t="str">
        <f t="shared" si="14"/>
        <v>obesity</v>
      </c>
      <c r="L497" t="str">
        <f t="shared" si="15"/>
        <v>Normal</v>
      </c>
    </row>
    <row r="498" spans="1:12">
      <c r="A498" t="s">
        <v>1394</v>
      </c>
      <c r="B498">
        <v>23.37</v>
      </c>
      <c r="C498">
        <v>5.8</v>
      </c>
      <c r="D498" t="s">
        <v>5957</v>
      </c>
      <c r="E498" t="s">
        <v>5957</v>
      </c>
      <c r="F498" t="s">
        <v>5957</v>
      </c>
      <c r="G498" t="s">
        <v>5958</v>
      </c>
      <c r="H498" t="s">
        <v>5959</v>
      </c>
      <c r="J498">
        <v>0</v>
      </c>
      <c r="K498" t="str">
        <f t="shared" si="14"/>
        <v>Normal weight</v>
      </c>
      <c r="L498" t="str">
        <f t="shared" si="15"/>
        <v>Prediabetes</v>
      </c>
    </row>
    <row r="499" spans="1:12">
      <c r="A499" t="s">
        <v>1397</v>
      </c>
      <c r="B499">
        <v>29.7</v>
      </c>
      <c r="C499">
        <v>6.21</v>
      </c>
      <c r="D499" t="s">
        <v>5959</v>
      </c>
      <c r="E499" t="s">
        <v>5957</v>
      </c>
      <c r="F499" t="s">
        <v>5959</v>
      </c>
      <c r="G499">
        <v>1</v>
      </c>
      <c r="H499" t="s">
        <v>5959</v>
      </c>
      <c r="J499">
        <v>1</v>
      </c>
      <c r="K499" t="str">
        <f t="shared" si="14"/>
        <v>Over weight</v>
      </c>
      <c r="L499" t="str">
        <f t="shared" si="15"/>
        <v>Prediabetes</v>
      </c>
    </row>
    <row r="500" spans="1:12">
      <c r="A500" t="s">
        <v>1399</v>
      </c>
      <c r="B500">
        <v>20.045000000000002</v>
      </c>
      <c r="C500">
        <v>6.17</v>
      </c>
      <c r="D500" t="s">
        <v>5957</v>
      </c>
      <c r="E500" t="s">
        <v>5957</v>
      </c>
      <c r="F500" t="s">
        <v>5959</v>
      </c>
      <c r="G500">
        <v>1</v>
      </c>
      <c r="H500" t="s">
        <v>5959</v>
      </c>
      <c r="J500">
        <v>1</v>
      </c>
      <c r="K500" t="str">
        <f t="shared" si="14"/>
        <v>Normal weight</v>
      </c>
      <c r="L500" t="str">
        <f t="shared" si="15"/>
        <v>Prediabetes</v>
      </c>
    </row>
    <row r="501" spans="1:12">
      <c r="A501" t="s">
        <v>1402</v>
      </c>
      <c r="B501">
        <v>27.83</v>
      </c>
      <c r="C501">
        <v>5.36</v>
      </c>
      <c r="D501" t="s">
        <v>5957</v>
      </c>
      <c r="E501" t="s">
        <v>5957</v>
      </c>
      <c r="F501" t="s">
        <v>5957</v>
      </c>
      <c r="G501">
        <v>2</v>
      </c>
      <c r="H501" t="s">
        <v>5957</v>
      </c>
      <c r="J501">
        <v>2</v>
      </c>
      <c r="K501" t="str">
        <f t="shared" si="14"/>
        <v>Over weight</v>
      </c>
      <c r="L501" t="str">
        <f t="shared" si="15"/>
        <v>Normal</v>
      </c>
    </row>
    <row r="502" spans="1:12">
      <c r="A502" t="s">
        <v>1404</v>
      </c>
      <c r="B502">
        <v>28.93</v>
      </c>
      <c r="C502">
        <v>5.2</v>
      </c>
      <c r="D502" t="s">
        <v>5957</v>
      </c>
      <c r="E502" t="s">
        <v>5957</v>
      </c>
      <c r="F502" t="s">
        <v>5957</v>
      </c>
      <c r="G502" t="s">
        <v>5958</v>
      </c>
      <c r="H502" t="s">
        <v>5959</v>
      </c>
      <c r="J502">
        <v>0</v>
      </c>
      <c r="K502" t="str">
        <f t="shared" si="14"/>
        <v>Over weight</v>
      </c>
      <c r="L502" t="str">
        <f t="shared" si="15"/>
        <v>Normal</v>
      </c>
    </row>
    <row r="503" spans="1:12">
      <c r="A503" t="s">
        <v>1407</v>
      </c>
      <c r="B503">
        <v>33.82</v>
      </c>
      <c r="C503">
        <v>5.42</v>
      </c>
      <c r="D503" t="s">
        <v>5957</v>
      </c>
      <c r="E503" t="s">
        <v>5957</v>
      </c>
      <c r="F503" t="s">
        <v>5957</v>
      </c>
      <c r="G503" t="s">
        <v>5958</v>
      </c>
      <c r="H503" t="s">
        <v>5957</v>
      </c>
      <c r="J503">
        <v>0</v>
      </c>
      <c r="K503" t="str">
        <f t="shared" si="14"/>
        <v>obesity</v>
      </c>
      <c r="L503" t="str">
        <f t="shared" si="15"/>
        <v>Normal</v>
      </c>
    </row>
    <row r="504" spans="1:12">
      <c r="A504" t="s">
        <v>1409</v>
      </c>
      <c r="B504">
        <v>20.234999999999999</v>
      </c>
      <c r="C504">
        <v>6.84</v>
      </c>
      <c r="D504" t="s">
        <v>5957</v>
      </c>
      <c r="E504" t="s">
        <v>5957</v>
      </c>
      <c r="F504" t="s">
        <v>5957</v>
      </c>
      <c r="G504" t="s">
        <v>5958</v>
      </c>
      <c r="H504" t="s">
        <v>5959</v>
      </c>
      <c r="J504">
        <v>0</v>
      </c>
      <c r="K504" t="str">
        <f t="shared" si="14"/>
        <v>Normal weight</v>
      </c>
      <c r="L504" t="str">
        <f t="shared" si="15"/>
        <v>Diabetes</v>
      </c>
    </row>
    <row r="505" spans="1:12">
      <c r="A505" t="s">
        <v>1412</v>
      </c>
      <c r="B505">
        <v>49.2</v>
      </c>
      <c r="C505">
        <v>10.9</v>
      </c>
      <c r="D505" t="s">
        <v>5959</v>
      </c>
      <c r="E505" t="s">
        <v>5957</v>
      </c>
      <c r="F505" t="s">
        <v>5959</v>
      </c>
      <c r="G505">
        <v>1</v>
      </c>
      <c r="H505" t="s">
        <v>5957</v>
      </c>
      <c r="J505">
        <v>1</v>
      </c>
      <c r="K505" t="str">
        <f t="shared" si="14"/>
        <v>obesity</v>
      </c>
      <c r="L505" t="str">
        <f t="shared" si="15"/>
        <v>Diabetes</v>
      </c>
    </row>
    <row r="506" spans="1:12">
      <c r="A506" t="s">
        <v>1415</v>
      </c>
      <c r="B506">
        <v>26.4</v>
      </c>
      <c r="C506">
        <v>4.87</v>
      </c>
      <c r="D506" t="s">
        <v>5959</v>
      </c>
      <c r="E506" t="s">
        <v>5957</v>
      </c>
      <c r="F506" t="s">
        <v>5957</v>
      </c>
      <c r="G506" t="s">
        <v>5958</v>
      </c>
      <c r="H506" t="s">
        <v>5959</v>
      </c>
      <c r="J506">
        <v>0</v>
      </c>
      <c r="K506" t="str">
        <f t="shared" si="14"/>
        <v>Over weight</v>
      </c>
      <c r="L506" t="str">
        <f t="shared" si="15"/>
        <v>Normal</v>
      </c>
    </row>
    <row r="507" spans="1:12">
      <c r="A507" t="s">
        <v>1417</v>
      </c>
      <c r="B507">
        <v>28.38</v>
      </c>
      <c r="C507">
        <v>6.07</v>
      </c>
      <c r="D507" t="s">
        <v>5957</v>
      </c>
      <c r="E507" t="s">
        <v>5957</v>
      </c>
      <c r="F507" t="s">
        <v>5957</v>
      </c>
      <c r="G507">
        <v>1</v>
      </c>
      <c r="H507" t="s">
        <v>5959</v>
      </c>
      <c r="J507">
        <v>1</v>
      </c>
      <c r="K507" t="str">
        <f t="shared" si="14"/>
        <v>Over weight</v>
      </c>
      <c r="L507" t="str">
        <f t="shared" si="15"/>
        <v>Prediabetes</v>
      </c>
    </row>
    <row r="508" spans="1:12">
      <c r="A508" t="s">
        <v>1420</v>
      </c>
      <c r="B508">
        <v>24.64</v>
      </c>
      <c r="C508">
        <v>4.33</v>
      </c>
      <c r="D508" t="s">
        <v>5957</v>
      </c>
      <c r="E508" t="s">
        <v>5957</v>
      </c>
      <c r="F508" t="s">
        <v>5957</v>
      </c>
      <c r="G508" t="s">
        <v>5958</v>
      </c>
      <c r="H508" t="s">
        <v>5959</v>
      </c>
      <c r="J508">
        <v>0</v>
      </c>
      <c r="K508" t="str">
        <f t="shared" si="14"/>
        <v>Normal weight</v>
      </c>
      <c r="L508" t="str">
        <f t="shared" si="15"/>
        <v>Normal</v>
      </c>
    </row>
    <row r="509" spans="1:12">
      <c r="A509" t="s">
        <v>1423</v>
      </c>
      <c r="B509">
        <v>39.71</v>
      </c>
      <c r="C509">
        <v>5.83</v>
      </c>
      <c r="D509" t="s">
        <v>5957</v>
      </c>
      <c r="E509" t="s">
        <v>5957</v>
      </c>
      <c r="F509" t="s">
        <v>5957</v>
      </c>
      <c r="G509">
        <v>1</v>
      </c>
      <c r="H509" t="s">
        <v>5957</v>
      </c>
      <c r="J509">
        <v>1</v>
      </c>
      <c r="K509" t="str">
        <f t="shared" si="14"/>
        <v>obesity</v>
      </c>
      <c r="L509" t="str">
        <f t="shared" si="15"/>
        <v>Prediabetes</v>
      </c>
    </row>
    <row r="510" spans="1:12">
      <c r="A510" t="s">
        <v>1426</v>
      </c>
      <c r="B510">
        <v>22.22</v>
      </c>
      <c r="C510">
        <v>5.5</v>
      </c>
      <c r="D510" t="s">
        <v>5957</v>
      </c>
      <c r="E510" t="s">
        <v>5957</v>
      </c>
      <c r="F510" t="s">
        <v>5957</v>
      </c>
      <c r="G510" t="s">
        <v>5958</v>
      </c>
      <c r="H510" t="s">
        <v>5959</v>
      </c>
      <c r="J510">
        <v>0</v>
      </c>
      <c r="K510" t="str">
        <f t="shared" si="14"/>
        <v>Normal weight</v>
      </c>
      <c r="L510" t="str">
        <f t="shared" si="15"/>
        <v>Normal</v>
      </c>
    </row>
    <row r="511" spans="1:12">
      <c r="A511" t="s">
        <v>1429</v>
      </c>
      <c r="B511">
        <v>33.344999999999999</v>
      </c>
      <c r="C511">
        <v>4.79</v>
      </c>
      <c r="D511" t="s">
        <v>5957</v>
      </c>
      <c r="E511" t="s">
        <v>5957</v>
      </c>
      <c r="F511" t="s">
        <v>5959</v>
      </c>
      <c r="G511">
        <v>1</v>
      </c>
      <c r="H511" t="s">
        <v>5957</v>
      </c>
      <c r="J511">
        <v>1</v>
      </c>
      <c r="K511" t="str">
        <f t="shared" si="14"/>
        <v>obesity</v>
      </c>
      <c r="L511" t="str">
        <f t="shared" si="15"/>
        <v>Normal</v>
      </c>
    </row>
    <row r="512" spans="1:12">
      <c r="A512" t="s">
        <v>1432</v>
      </c>
      <c r="B512">
        <v>24.42</v>
      </c>
      <c r="C512">
        <v>5.81</v>
      </c>
      <c r="D512" t="s">
        <v>5957</v>
      </c>
      <c r="E512" t="s">
        <v>5957</v>
      </c>
      <c r="F512" t="s">
        <v>5957</v>
      </c>
      <c r="G512">
        <v>1</v>
      </c>
      <c r="H512" t="s">
        <v>5959</v>
      </c>
      <c r="J512">
        <v>1</v>
      </c>
      <c r="K512" t="str">
        <f t="shared" si="14"/>
        <v>Normal weight</v>
      </c>
      <c r="L512" t="str">
        <f t="shared" si="15"/>
        <v>Prediabetes</v>
      </c>
    </row>
    <row r="513" spans="1:12">
      <c r="A513" t="s">
        <v>1434</v>
      </c>
      <c r="B513">
        <v>29.81</v>
      </c>
      <c r="C513">
        <v>5.58</v>
      </c>
      <c r="D513" t="s">
        <v>5957</v>
      </c>
      <c r="E513" t="s">
        <v>5957</v>
      </c>
      <c r="F513" t="s">
        <v>5957</v>
      </c>
      <c r="G513" t="s">
        <v>5958</v>
      </c>
      <c r="H513" t="s">
        <v>5959</v>
      </c>
      <c r="J513">
        <v>0</v>
      </c>
      <c r="K513" t="str">
        <f t="shared" si="14"/>
        <v>Over weight</v>
      </c>
      <c r="L513" t="str">
        <f t="shared" si="15"/>
        <v>Normal</v>
      </c>
    </row>
    <row r="514" spans="1:12">
      <c r="A514" t="s">
        <v>1436</v>
      </c>
      <c r="B514">
        <v>51.18</v>
      </c>
      <c r="C514">
        <v>4.4000000000000004</v>
      </c>
      <c r="D514" t="s">
        <v>5959</v>
      </c>
      <c r="E514" t="s">
        <v>5957</v>
      </c>
      <c r="F514" t="s">
        <v>5957</v>
      </c>
      <c r="G514">
        <v>2</v>
      </c>
      <c r="H514" t="s">
        <v>5957</v>
      </c>
      <c r="J514">
        <v>2</v>
      </c>
      <c r="K514" t="str">
        <f t="shared" si="14"/>
        <v>obesity</v>
      </c>
      <c r="L514" t="str">
        <f t="shared" si="15"/>
        <v>Normal</v>
      </c>
    </row>
    <row r="515" spans="1:12">
      <c r="A515" t="s">
        <v>1439</v>
      </c>
      <c r="B515">
        <v>51.37</v>
      </c>
      <c r="C515">
        <v>8.18</v>
      </c>
      <c r="D515" t="s">
        <v>5959</v>
      </c>
      <c r="E515" t="s">
        <v>5957</v>
      </c>
      <c r="F515" t="s">
        <v>5957</v>
      </c>
      <c r="G515" t="s">
        <v>5958</v>
      </c>
      <c r="H515" t="s">
        <v>5957</v>
      </c>
      <c r="J515">
        <v>0</v>
      </c>
      <c r="K515" t="str">
        <f t="shared" ref="K515:K578" si="16">IF(B515&lt;18.5,"Under weight",IF(B515&lt;24.9,"Normal weight",IF(B515&lt;29.9,"Over weight","obesity")))</f>
        <v>obesity</v>
      </c>
      <c r="L515" t="str">
        <f t="shared" ref="L515:L578" si="17">IF(C515&lt;5.7,"Normal",IF(C515&lt;6.4,"Prediabetes","Diabetes"))</f>
        <v>Diabetes</v>
      </c>
    </row>
    <row r="516" spans="1:12">
      <c r="A516" t="s">
        <v>1442</v>
      </c>
      <c r="B516">
        <v>36.19</v>
      </c>
      <c r="C516">
        <v>5.52</v>
      </c>
      <c r="D516" t="s">
        <v>5959</v>
      </c>
      <c r="E516" t="s">
        <v>5957</v>
      </c>
      <c r="F516" t="s">
        <v>5957</v>
      </c>
      <c r="G516" t="s">
        <v>5958</v>
      </c>
      <c r="H516" t="s">
        <v>5957</v>
      </c>
      <c r="J516">
        <v>0</v>
      </c>
      <c r="K516" t="str">
        <f t="shared" si="16"/>
        <v>obesity</v>
      </c>
      <c r="L516" t="str">
        <f t="shared" si="17"/>
        <v>Normal</v>
      </c>
    </row>
    <row r="517" spans="1:12">
      <c r="A517" t="s">
        <v>1445</v>
      </c>
      <c r="B517">
        <v>25.9</v>
      </c>
      <c r="C517">
        <v>4.84</v>
      </c>
      <c r="D517" t="s">
        <v>5957</v>
      </c>
      <c r="E517" t="s">
        <v>5957</v>
      </c>
      <c r="F517" t="s">
        <v>5957</v>
      </c>
      <c r="G517" t="s">
        <v>5958</v>
      </c>
      <c r="H517" t="s">
        <v>5959</v>
      </c>
      <c r="J517">
        <v>0</v>
      </c>
      <c r="K517" t="str">
        <f t="shared" si="16"/>
        <v>Over weight</v>
      </c>
      <c r="L517" t="str">
        <f t="shared" si="17"/>
        <v>Normal</v>
      </c>
    </row>
    <row r="518" spans="1:12">
      <c r="A518" t="s">
        <v>1447</v>
      </c>
      <c r="B518">
        <v>35.72</v>
      </c>
      <c r="C518">
        <v>4.08</v>
      </c>
      <c r="D518" t="s">
        <v>5957</v>
      </c>
      <c r="E518" t="s">
        <v>5957</v>
      </c>
      <c r="F518" t="s">
        <v>5959</v>
      </c>
      <c r="G518">
        <v>1</v>
      </c>
      <c r="H518" t="s">
        <v>5957</v>
      </c>
      <c r="J518">
        <v>1</v>
      </c>
      <c r="K518" t="str">
        <f t="shared" si="16"/>
        <v>obesity</v>
      </c>
      <c r="L518" t="str">
        <f t="shared" si="17"/>
        <v>Normal</v>
      </c>
    </row>
    <row r="519" spans="1:12">
      <c r="A519" t="s">
        <v>1449</v>
      </c>
      <c r="B519">
        <v>27.94</v>
      </c>
      <c r="C519">
        <v>4.4800000000000004</v>
      </c>
      <c r="D519" t="s">
        <v>5957</v>
      </c>
      <c r="E519" t="s">
        <v>5957</v>
      </c>
      <c r="F519" t="s">
        <v>5959</v>
      </c>
      <c r="G519">
        <v>1</v>
      </c>
      <c r="H519" t="s">
        <v>5959</v>
      </c>
      <c r="J519">
        <v>1</v>
      </c>
      <c r="K519" t="str">
        <f t="shared" si="16"/>
        <v>Over weight</v>
      </c>
      <c r="L519" t="str">
        <f t="shared" si="17"/>
        <v>Normal</v>
      </c>
    </row>
    <row r="520" spans="1:12">
      <c r="A520" t="s">
        <v>1451</v>
      </c>
      <c r="B520">
        <v>27.1</v>
      </c>
      <c r="C520">
        <v>5.73</v>
      </c>
      <c r="D520" t="s">
        <v>5957</v>
      </c>
      <c r="E520" t="s">
        <v>5957</v>
      </c>
      <c r="F520" t="s">
        <v>5957</v>
      </c>
      <c r="G520" t="s">
        <v>5958</v>
      </c>
      <c r="H520" t="s">
        <v>5959</v>
      </c>
      <c r="J520">
        <v>0</v>
      </c>
      <c r="K520" t="str">
        <f t="shared" si="16"/>
        <v>Over weight</v>
      </c>
      <c r="L520" t="str">
        <f t="shared" si="17"/>
        <v>Prediabetes</v>
      </c>
    </row>
    <row r="521" spans="1:12">
      <c r="A521" t="s">
        <v>1453</v>
      </c>
      <c r="B521">
        <v>18.3</v>
      </c>
      <c r="C521">
        <v>5.46</v>
      </c>
      <c r="D521" t="s">
        <v>5959</v>
      </c>
      <c r="E521" t="s">
        <v>5957</v>
      </c>
      <c r="F521" t="s">
        <v>5959</v>
      </c>
      <c r="G521">
        <v>1</v>
      </c>
      <c r="H521" t="s">
        <v>5959</v>
      </c>
      <c r="J521">
        <v>1</v>
      </c>
      <c r="K521" t="str">
        <f t="shared" si="16"/>
        <v>Under weight</v>
      </c>
      <c r="L521" t="str">
        <f t="shared" si="17"/>
        <v>Normal</v>
      </c>
    </row>
    <row r="522" spans="1:12">
      <c r="A522" t="s">
        <v>1456</v>
      </c>
      <c r="B522">
        <v>25.3</v>
      </c>
      <c r="C522">
        <v>5.0199999999999996</v>
      </c>
      <c r="D522" t="s">
        <v>5959</v>
      </c>
      <c r="E522" t="s">
        <v>5957</v>
      </c>
      <c r="F522" t="s">
        <v>5957</v>
      </c>
      <c r="G522">
        <v>1</v>
      </c>
      <c r="H522" t="s">
        <v>5959</v>
      </c>
      <c r="J522">
        <v>1</v>
      </c>
      <c r="K522" t="str">
        <f t="shared" si="16"/>
        <v>Over weight</v>
      </c>
      <c r="L522" t="str">
        <f t="shared" si="17"/>
        <v>Normal</v>
      </c>
    </row>
    <row r="523" spans="1:12">
      <c r="A523" t="s">
        <v>1459</v>
      </c>
      <c r="B523">
        <v>38.83</v>
      </c>
      <c r="C523">
        <v>6.36</v>
      </c>
      <c r="D523" t="s">
        <v>5957</v>
      </c>
      <c r="E523" t="s">
        <v>5957</v>
      </c>
      <c r="F523" t="s">
        <v>5957</v>
      </c>
      <c r="G523">
        <v>1</v>
      </c>
      <c r="H523" t="s">
        <v>5957</v>
      </c>
      <c r="J523">
        <v>1</v>
      </c>
      <c r="K523" t="str">
        <f t="shared" si="16"/>
        <v>obesity</v>
      </c>
      <c r="L523" t="str">
        <f t="shared" si="17"/>
        <v>Prediabetes</v>
      </c>
    </row>
    <row r="524" spans="1:12">
      <c r="A524" t="s">
        <v>1461</v>
      </c>
      <c r="B524">
        <v>27.6</v>
      </c>
      <c r="C524">
        <v>5.36</v>
      </c>
      <c r="D524" t="s">
        <v>5957</v>
      </c>
      <c r="E524" t="s">
        <v>5957</v>
      </c>
      <c r="F524" t="s">
        <v>5957</v>
      </c>
      <c r="G524">
        <v>1</v>
      </c>
      <c r="H524" t="s">
        <v>5957</v>
      </c>
      <c r="J524">
        <v>1</v>
      </c>
      <c r="K524" t="str">
        <f t="shared" si="16"/>
        <v>Over weight</v>
      </c>
      <c r="L524" t="str">
        <f t="shared" si="17"/>
        <v>Normal</v>
      </c>
    </row>
    <row r="525" spans="1:12">
      <c r="A525" t="s">
        <v>1464</v>
      </c>
      <c r="B525">
        <v>46.4</v>
      </c>
      <c r="C525">
        <v>8.3699999999999992</v>
      </c>
      <c r="D525" t="s">
        <v>5959</v>
      </c>
      <c r="E525" t="s">
        <v>5957</v>
      </c>
      <c r="F525" t="s">
        <v>5959</v>
      </c>
      <c r="G525">
        <v>1</v>
      </c>
      <c r="H525" t="s">
        <v>5957</v>
      </c>
      <c r="J525">
        <v>1</v>
      </c>
      <c r="K525" t="str">
        <f t="shared" si="16"/>
        <v>obesity</v>
      </c>
      <c r="L525" t="str">
        <f t="shared" si="17"/>
        <v>Diabetes</v>
      </c>
    </row>
    <row r="526" spans="1:12">
      <c r="A526" t="s">
        <v>1467</v>
      </c>
      <c r="B526">
        <v>51.92</v>
      </c>
      <c r="C526">
        <v>5.18</v>
      </c>
      <c r="D526" t="s">
        <v>5959</v>
      </c>
      <c r="E526" t="s">
        <v>5957</v>
      </c>
      <c r="F526" t="s">
        <v>5959</v>
      </c>
      <c r="G526">
        <v>1</v>
      </c>
      <c r="H526" t="s">
        <v>5957</v>
      </c>
      <c r="J526">
        <v>1</v>
      </c>
      <c r="K526" t="str">
        <f t="shared" si="16"/>
        <v>obesity</v>
      </c>
      <c r="L526" t="str">
        <f t="shared" si="17"/>
        <v>Normal</v>
      </c>
    </row>
    <row r="527" spans="1:12">
      <c r="A527" t="s">
        <v>1470</v>
      </c>
      <c r="B527">
        <v>32.395000000000003</v>
      </c>
      <c r="C527">
        <v>5.68</v>
      </c>
      <c r="D527" t="s">
        <v>5959</v>
      </c>
      <c r="E527" t="s">
        <v>5957</v>
      </c>
      <c r="F527" t="s">
        <v>5957</v>
      </c>
      <c r="G527">
        <v>1</v>
      </c>
      <c r="H527" t="s">
        <v>5957</v>
      </c>
      <c r="J527">
        <v>1</v>
      </c>
      <c r="K527" t="str">
        <f t="shared" si="16"/>
        <v>obesity</v>
      </c>
      <c r="L527" t="str">
        <f t="shared" si="17"/>
        <v>Normal</v>
      </c>
    </row>
    <row r="528" spans="1:12">
      <c r="A528" t="s">
        <v>1472</v>
      </c>
      <c r="B528">
        <v>46.19</v>
      </c>
      <c r="C528">
        <v>7.31</v>
      </c>
      <c r="D528" t="s">
        <v>5959</v>
      </c>
      <c r="E528" t="s">
        <v>5957</v>
      </c>
      <c r="F528" t="s">
        <v>5959</v>
      </c>
      <c r="G528">
        <v>1</v>
      </c>
      <c r="H528" t="s">
        <v>5957</v>
      </c>
      <c r="J528">
        <v>1</v>
      </c>
      <c r="K528" t="str">
        <f t="shared" si="16"/>
        <v>obesity</v>
      </c>
      <c r="L528" t="str">
        <f t="shared" si="17"/>
        <v>Diabetes</v>
      </c>
    </row>
    <row r="529" spans="1:12">
      <c r="A529" t="s">
        <v>1475</v>
      </c>
      <c r="B529">
        <v>27.93</v>
      </c>
      <c r="C529">
        <v>4.67</v>
      </c>
      <c r="D529" t="s">
        <v>5957</v>
      </c>
      <c r="E529" t="s">
        <v>5957</v>
      </c>
      <c r="F529" t="s">
        <v>5959</v>
      </c>
      <c r="G529">
        <v>1</v>
      </c>
      <c r="H529" t="s">
        <v>5957</v>
      </c>
      <c r="J529">
        <v>1</v>
      </c>
      <c r="K529" t="str">
        <f t="shared" si="16"/>
        <v>Over weight</v>
      </c>
      <c r="L529" t="str">
        <f t="shared" si="17"/>
        <v>Normal</v>
      </c>
    </row>
    <row r="530" spans="1:12">
      <c r="A530" t="s">
        <v>1477</v>
      </c>
      <c r="B530">
        <v>45.62</v>
      </c>
      <c r="C530">
        <v>6.87</v>
      </c>
      <c r="D530" t="s">
        <v>5957</v>
      </c>
      <c r="E530" t="s">
        <v>5957</v>
      </c>
      <c r="F530" t="s">
        <v>5957</v>
      </c>
      <c r="G530" t="s">
        <v>5958</v>
      </c>
      <c r="H530" t="s">
        <v>5957</v>
      </c>
      <c r="J530">
        <v>0</v>
      </c>
      <c r="K530" t="str">
        <f t="shared" si="16"/>
        <v>obesity</v>
      </c>
      <c r="L530" t="str">
        <f t="shared" si="17"/>
        <v>Diabetes</v>
      </c>
    </row>
    <row r="531" spans="1:12">
      <c r="A531" t="s">
        <v>1479</v>
      </c>
      <c r="B531">
        <v>35.31</v>
      </c>
      <c r="C531">
        <v>5.87</v>
      </c>
      <c r="D531" t="s">
        <v>5957</v>
      </c>
      <c r="E531" t="s">
        <v>5957</v>
      </c>
      <c r="F531" t="s">
        <v>5959</v>
      </c>
      <c r="G531">
        <v>1</v>
      </c>
      <c r="H531" t="s">
        <v>5957</v>
      </c>
      <c r="J531">
        <v>1</v>
      </c>
      <c r="K531" t="str">
        <f t="shared" si="16"/>
        <v>obesity</v>
      </c>
      <c r="L531" t="str">
        <f t="shared" si="17"/>
        <v>Prediabetes</v>
      </c>
    </row>
    <row r="532" spans="1:12">
      <c r="A532" t="s">
        <v>1482</v>
      </c>
      <c r="B532">
        <v>30.4</v>
      </c>
      <c r="C532">
        <v>4.07</v>
      </c>
      <c r="D532" t="s">
        <v>5959</v>
      </c>
      <c r="E532" t="s">
        <v>5957</v>
      </c>
      <c r="F532" t="s">
        <v>5957</v>
      </c>
      <c r="G532">
        <v>1</v>
      </c>
      <c r="H532" t="s">
        <v>5957</v>
      </c>
      <c r="J532">
        <v>1</v>
      </c>
      <c r="K532" t="str">
        <f t="shared" si="16"/>
        <v>obesity</v>
      </c>
      <c r="L532" t="str">
        <f t="shared" si="17"/>
        <v>Normal</v>
      </c>
    </row>
    <row r="533" spans="1:12">
      <c r="A533" t="s">
        <v>1485</v>
      </c>
      <c r="B533">
        <v>20.13</v>
      </c>
      <c r="C533">
        <v>6.47</v>
      </c>
      <c r="D533" t="s">
        <v>5957</v>
      </c>
      <c r="E533" t="s">
        <v>5957</v>
      </c>
      <c r="F533" t="s">
        <v>5959</v>
      </c>
      <c r="G533">
        <v>1</v>
      </c>
      <c r="H533" t="s">
        <v>5959</v>
      </c>
      <c r="J533">
        <v>1</v>
      </c>
      <c r="K533" t="str">
        <f t="shared" si="16"/>
        <v>Normal weight</v>
      </c>
      <c r="L533" t="str">
        <f t="shared" si="17"/>
        <v>Diabetes</v>
      </c>
    </row>
    <row r="534" spans="1:12">
      <c r="A534" t="s">
        <v>1487</v>
      </c>
      <c r="B534">
        <v>23.655000000000001</v>
      </c>
      <c r="C534">
        <v>5.14</v>
      </c>
      <c r="D534" t="s">
        <v>5957</v>
      </c>
      <c r="E534" t="s">
        <v>5957</v>
      </c>
      <c r="F534" t="s">
        <v>5957</v>
      </c>
      <c r="G534">
        <v>1</v>
      </c>
      <c r="H534" t="s">
        <v>5959</v>
      </c>
      <c r="J534">
        <v>1</v>
      </c>
      <c r="K534" t="str">
        <f t="shared" si="16"/>
        <v>Normal weight</v>
      </c>
      <c r="L534" t="str">
        <f t="shared" si="17"/>
        <v>Normal</v>
      </c>
    </row>
    <row r="535" spans="1:12">
      <c r="A535" t="s">
        <v>1490</v>
      </c>
      <c r="B535">
        <v>49.05</v>
      </c>
      <c r="C535">
        <v>9.77</v>
      </c>
      <c r="D535" t="s">
        <v>5959</v>
      </c>
      <c r="E535" t="s">
        <v>5957</v>
      </c>
      <c r="F535" t="s">
        <v>5957</v>
      </c>
      <c r="G535" t="s">
        <v>5958</v>
      </c>
      <c r="H535" t="s">
        <v>5957</v>
      </c>
      <c r="J535">
        <v>0</v>
      </c>
      <c r="K535" t="str">
        <f t="shared" si="16"/>
        <v>obesity</v>
      </c>
      <c r="L535" t="str">
        <f t="shared" si="17"/>
        <v>Diabetes</v>
      </c>
    </row>
    <row r="536" spans="1:12">
      <c r="A536" t="s">
        <v>1492</v>
      </c>
      <c r="B536">
        <v>51.94</v>
      </c>
      <c r="C536">
        <v>8.8000000000000007</v>
      </c>
      <c r="D536" t="s">
        <v>5959</v>
      </c>
      <c r="E536" t="s">
        <v>5957</v>
      </c>
      <c r="F536" t="s">
        <v>5957</v>
      </c>
      <c r="G536">
        <v>2</v>
      </c>
      <c r="H536" t="s">
        <v>5957</v>
      </c>
      <c r="J536">
        <v>2</v>
      </c>
      <c r="K536" t="str">
        <f t="shared" si="16"/>
        <v>obesity</v>
      </c>
      <c r="L536" t="str">
        <f t="shared" si="17"/>
        <v>Diabetes</v>
      </c>
    </row>
    <row r="537" spans="1:12">
      <c r="A537" t="s">
        <v>1495</v>
      </c>
      <c r="B537">
        <v>29.83</v>
      </c>
      <c r="C537">
        <v>5.84</v>
      </c>
      <c r="D537" t="s">
        <v>5957</v>
      </c>
      <c r="E537" t="s">
        <v>5957</v>
      </c>
      <c r="F537" t="s">
        <v>5957</v>
      </c>
      <c r="G537">
        <v>1</v>
      </c>
      <c r="H537" t="s">
        <v>5959</v>
      </c>
      <c r="J537">
        <v>1</v>
      </c>
      <c r="K537" t="str">
        <f t="shared" si="16"/>
        <v>Over weight</v>
      </c>
      <c r="L537" t="str">
        <f t="shared" si="17"/>
        <v>Prediabetes</v>
      </c>
    </row>
    <row r="538" spans="1:12">
      <c r="A538" t="s">
        <v>1497</v>
      </c>
      <c r="B538">
        <v>22.6</v>
      </c>
      <c r="C538">
        <v>10.43</v>
      </c>
      <c r="D538" t="s">
        <v>5959</v>
      </c>
      <c r="E538" t="s">
        <v>5957</v>
      </c>
      <c r="F538" t="s">
        <v>5957</v>
      </c>
      <c r="G538">
        <v>1</v>
      </c>
      <c r="H538" t="s">
        <v>5959</v>
      </c>
      <c r="J538">
        <v>1</v>
      </c>
      <c r="K538" t="str">
        <f t="shared" si="16"/>
        <v>Normal weight</v>
      </c>
      <c r="L538" t="str">
        <f t="shared" si="17"/>
        <v>Diabetes</v>
      </c>
    </row>
    <row r="539" spans="1:12">
      <c r="A539" t="s">
        <v>1500</v>
      </c>
      <c r="B539">
        <v>46.69</v>
      </c>
      <c r="C539">
        <v>4.25</v>
      </c>
      <c r="D539" t="s">
        <v>5959</v>
      </c>
      <c r="E539" t="s">
        <v>5957</v>
      </c>
      <c r="F539" t="s">
        <v>5957</v>
      </c>
      <c r="G539">
        <v>1</v>
      </c>
      <c r="H539" t="s">
        <v>5957</v>
      </c>
      <c r="J539">
        <v>1</v>
      </c>
      <c r="K539" t="str">
        <f t="shared" si="16"/>
        <v>obesity</v>
      </c>
      <c r="L539" t="str">
        <f t="shared" si="17"/>
        <v>Normal</v>
      </c>
    </row>
    <row r="540" spans="1:12">
      <c r="A540" t="s">
        <v>1503</v>
      </c>
      <c r="B540">
        <v>28.49</v>
      </c>
      <c r="C540">
        <v>4.8899999999999997</v>
      </c>
      <c r="D540" t="s">
        <v>5957</v>
      </c>
      <c r="E540" t="s">
        <v>5957</v>
      </c>
      <c r="F540" t="s">
        <v>5957</v>
      </c>
      <c r="G540" t="s">
        <v>5958</v>
      </c>
      <c r="H540" t="s">
        <v>5959</v>
      </c>
      <c r="J540">
        <v>0</v>
      </c>
      <c r="K540" t="str">
        <f t="shared" si="16"/>
        <v>Over weight</v>
      </c>
      <c r="L540" t="str">
        <f t="shared" si="17"/>
        <v>Normal</v>
      </c>
    </row>
    <row r="541" spans="1:12">
      <c r="A541" t="s">
        <v>1505</v>
      </c>
      <c r="B541">
        <v>28.5</v>
      </c>
      <c r="C541">
        <v>5.55</v>
      </c>
      <c r="D541" t="s">
        <v>5959</v>
      </c>
      <c r="E541" t="s">
        <v>5957</v>
      </c>
      <c r="F541" t="s">
        <v>5957</v>
      </c>
      <c r="G541">
        <v>1</v>
      </c>
      <c r="H541" t="s">
        <v>5959</v>
      </c>
      <c r="J541">
        <v>1</v>
      </c>
      <c r="K541" t="str">
        <f t="shared" si="16"/>
        <v>Over weight</v>
      </c>
      <c r="L541" t="str">
        <f t="shared" si="17"/>
        <v>Normal</v>
      </c>
    </row>
    <row r="542" spans="1:12">
      <c r="A542" t="s">
        <v>1507</v>
      </c>
      <c r="B542">
        <v>24.4</v>
      </c>
      <c r="C542">
        <v>4.5199999999999996</v>
      </c>
      <c r="D542" t="s">
        <v>5957</v>
      </c>
      <c r="E542" t="s">
        <v>5957</v>
      </c>
      <c r="F542" t="s">
        <v>5957</v>
      </c>
      <c r="G542">
        <v>1</v>
      </c>
      <c r="H542" t="s">
        <v>5959</v>
      </c>
      <c r="J542">
        <v>1</v>
      </c>
      <c r="K542" t="str">
        <f t="shared" si="16"/>
        <v>Normal weight</v>
      </c>
      <c r="L542" t="str">
        <f t="shared" si="17"/>
        <v>Normal</v>
      </c>
    </row>
    <row r="543" spans="1:12">
      <c r="A543" t="s">
        <v>1510</v>
      </c>
      <c r="B543">
        <v>29.15</v>
      </c>
      <c r="C543">
        <v>4.45</v>
      </c>
      <c r="D543" t="s">
        <v>5959</v>
      </c>
      <c r="E543" t="s">
        <v>5957</v>
      </c>
      <c r="F543" t="s">
        <v>5957</v>
      </c>
      <c r="G543">
        <v>1</v>
      </c>
      <c r="H543" t="s">
        <v>5959</v>
      </c>
      <c r="J543">
        <v>1</v>
      </c>
      <c r="K543" t="str">
        <f t="shared" si="16"/>
        <v>Over weight</v>
      </c>
      <c r="L543" t="str">
        <f t="shared" si="17"/>
        <v>Normal</v>
      </c>
    </row>
    <row r="544" spans="1:12">
      <c r="A544" t="s">
        <v>1513</v>
      </c>
      <c r="B544">
        <v>27.28</v>
      </c>
      <c r="C544">
        <v>4.72</v>
      </c>
      <c r="D544" t="s">
        <v>5957</v>
      </c>
      <c r="E544" t="s">
        <v>5960</v>
      </c>
      <c r="F544" t="s">
        <v>5957</v>
      </c>
      <c r="G544">
        <v>1</v>
      </c>
      <c r="H544" t="s">
        <v>5959</v>
      </c>
      <c r="J544">
        <v>1</v>
      </c>
      <c r="K544" t="str">
        <f t="shared" si="16"/>
        <v>Over weight</v>
      </c>
      <c r="L544" t="str">
        <f t="shared" si="17"/>
        <v>Normal</v>
      </c>
    </row>
    <row r="545" spans="1:12">
      <c r="A545" t="s">
        <v>1515</v>
      </c>
      <c r="B545">
        <v>32.229999999999997</v>
      </c>
      <c r="C545">
        <v>4.6500000000000004</v>
      </c>
      <c r="D545" t="s">
        <v>5959</v>
      </c>
      <c r="E545" t="s">
        <v>5957</v>
      </c>
      <c r="F545" t="s">
        <v>5959</v>
      </c>
      <c r="G545">
        <v>1</v>
      </c>
      <c r="H545" t="s">
        <v>5957</v>
      </c>
      <c r="J545">
        <v>1</v>
      </c>
      <c r="K545" t="str">
        <f t="shared" si="16"/>
        <v>obesity</v>
      </c>
      <c r="L545" t="str">
        <f t="shared" si="17"/>
        <v>Normal</v>
      </c>
    </row>
    <row r="546" spans="1:12">
      <c r="A546" t="s">
        <v>1518</v>
      </c>
      <c r="B546">
        <v>44.2</v>
      </c>
      <c r="C546">
        <v>11.34</v>
      </c>
      <c r="D546" t="s">
        <v>5959</v>
      </c>
      <c r="E546" t="s">
        <v>5957</v>
      </c>
      <c r="F546" t="s">
        <v>5959</v>
      </c>
      <c r="G546">
        <v>1</v>
      </c>
      <c r="H546" t="s">
        <v>5957</v>
      </c>
      <c r="J546">
        <v>1</v>
      </c>
      <c r="K546" t="str">
        <f t="shared" si="16"/>
        <v>obesity</v>
      </c>
      <c r="L546" t="str">
        <f t="shared" si="17"/>
        <v>Diabetes</v>
      </c>
    </row>
    <row r="547" spans="1:12">
      <c r="A547" t="s">
        <v>1521</v>
      </c>
      <c r="B547">
        <v>29.734999999999999</v>
      </c>
      <c r="C547">
        <v>4.53</v>
      </c>
      <c r="D547" t="s">
        <v>5957</v>
      </c>
      <c r="E547" t="s">
        <v>5957</v>
      </c>
      <c r="F547" t="s">
        <v>5959</v>
      </c>
      <c r="G547">
        <v>1</v>
      </c>
      <c r="H547" t="s">
        <v>5957</v>
      </c>
      <c r="J547">
        <v>1</v>
      </c>
      <c r="K547" t="str">
        <f t="shared" si="16"/>
        <v>Over weight</v>
      </c>
      <c r="L547" t="str">
        <f t="shared" si="17"/>
        <v>Normal</v>
      </c>
    </row>
    <row r="548" spans="1:12">
      <c r="A548" t="s">
        <v>1523</v>
      </c>
      <c r="B548">
        <v>28.31</v>
      </c>
      <c r="C548">
        <v>6.35</v>
      </c>
      <c r="D548" t="s">
        <v>5957</v>
      </c>
      <c r="E548" t="s">
        <v>5957</v>
      </c>
      <c r="F548" t="s">
        <v>5957</v>
      </c>
      <c r="G548" t="s">
        <v>5958</v>
      </c>
      <c r="H548" t="s">
        <v>5959</v>
      </c>
      <c r="J548">
        <v>0</v>
      </c>
      <c r="K548" t="str">
        <f t="shared" si="16"/>
        <v>Over weight</v>
      </c>
      <c r="L548" t="str">
        <f t="shared" si="17"/>
        <v>Prediabetes</v>
      </c>
    </row>
    <row r="549" spans="1:12">
      <c r="A549" t="s">
        <v>1526</v>
      </c>
      <c r="B549">
        <v>46.62</v>
      </c>
      <c r="C549">
        <v>8.51</v>
      </c>
      <c r="D549" t="s">
        <v>5957</v>
      </c>
      <c r="E549" t="s">
        <v>5957</v>
      </c>
      <c r="F549" t="s">
        <v>5957</v>
      </c>
      <c r="G549" t="s">
        <v>5958</v>
      </c>
      <c r="H549" t="s">
        <v>5957</v>
      </c>
      <c r="J549">
        <v>0</v>
      </c>
      <c r="K549" t="str">
        <f t="shared" si="16"/>
        <v>obesity</v>
      </c>
      <c r="L549" t="str">
        <f t="shared" si="17"/>
        <v>Diabetes</v>
      </c>
    </row>
    <row r="550" spans="1:12">
      <c r="A550" t="s">
        <v>1529</v>
      </c>
      <c r="B550">
        <v>51.75</v>
      </c>
      <c r="C550">
        <v>8.59</v>
      </c>
      <c r="D550" t="s">
        <v>5959</v>
      </c>
      <c r="E550" t="s">
        <v>5957</v>
      </c>
      <c r="F550" t="s">
        <v>5957</v>
      </c>
      <c r="G550">
        <v>1</v>
      </c>
      <c r="H550" t="s">
        <v>5957</v>
      </c>
      <c r="J550">
        <v>1</v>
      </c>
      <c r="K550" t="str">
        <f t="shared" si="16"/>
        <v>obesity</v>
      </c>
      <c r="L550" t="str">
        <f t="shared" si="17"/>
        <v>Diabetes</v>
      </c>
    </row>
    <row r="551" spans="1:12">
      <c r="A551" t="s">
        <v>1532</v>
      </c>
      <c r="B551">
        <v>25.7</v>
      </c>
      <c r="C551">
        <v>4.13</v>
      </c>
      <c r="D551" t="s">
        <v>5959</v>
      </c>
      <c r="E551" t="s">
        <v>5957</v>
      </c>
      <c r="F551" t="s">
        <v>5957</v>
      </c>
      <c r="G551" t="s">
        <v>5958</v>
      </c>
      <c r="H551" t="s">
        <v>5959</v>
      </c>
      <c r="J551">
        <v>0</v>
      </c>
      <c r="K551" t="str">
        <f t="shared" si="16"/>
        <v>Over weight</v>
      </c>
      <c r="L551" t="str">
        <f t="shared" si="17"/>
        <v>Normal</v>
      </c>
    </row>
    <row r="552" spans="1:12">
      <c r="A552" t="s">
        <v>1535</v>
      </c>
      <c r="B552">
        <v>31.79</v>
      </c>
      <c r="C552">
        <v>4.55</v>
      </c>
      <c r="D552" t="s">
        <v>5957</v>
      </c>
      <c r="E552" t="s">
        <v>5957</v>
      </c>
      <c r="F552" t="s">
        <v>5957</v>
      </c>
      <c r="G552" t="s">
        <v>5958</v>
      </c>
      <c r="H552" t="s">
        <v>5957</v>
      </c>
      <c r="J552">
        <v>0</v>
      </c>
      <c r="K552" t="str">
        <f t="shared" si="16"/>
        <v>obesity</v>
      </c>
      <c r="L552" t="str">
        <f t="shared" si="17"/>
        <v>Normal</v>
      </c>
    </row>
    <row r="553" spans="1:12">
      <c r="A553" t="s">
        <v>1538</v>
      </c>
      <c r="B553">
        <v>24.795000000000002</v>
      </c>
      <c r="C553">
        <v>4.5199999999999996</v>
      </c>
      <c r="D553" t="s">
        <v>5957</v>
      </c>
      <c r="E553" t="s">
        <v>5957</v>
      </c>
      <c r="F553" t="s">
        <v>5957</v>
      </c>
      <c r="G553" t="s">
        <v>5958</v>
      </c>
      <c r="H553" t="s">
        <v>5959</v>
      </c>
      <c r="J553">
        <v>0</v>
      </c>
      <c r="K553" t="str">
        <f t="shared" si="16"/>
        <v>Normal weight</v>
      </c>
      <c r="L553" t="str">
        <f t="shared" si="17"/>
        <v>Normal</v>
      </c>
    </row>
    <row r="554" spans="1:12">
      <c r="A554" t="s">
        <v>1539</v>
      </c>
      <c r="B554">
        <v>53.98</v>
      </c>
      <c r="C554">
        <v>5.07</v>
      </c>
      <c r="D554" t="s">
        <v>5957</v>
      </c>
      <c r="E554" t="s">
        <v>5957</v>
      </c>
      <c r="F554" t="s">
        <v>5959</v>
      </c>
      <c r="G554">
        <v>1</v>
      </c>
      <c r="H554" t="s">
        <v>5957</v>
      </c>
      <c r="J554">
        <v>1</v>
      </c>
      <c r="K554" t="str">
        <f t="shared" si="16"/>
        <v>obesity</v>
      </c>
      <c r="L554" t="str">
        <f t="shared" si="17"/>
        <v>Normal</v>
      </c>
    </row>
    <row r="555" spans="1:12">
      <c r="A555" t="s">
        <v>1542</v>
      </c>
      <c r="B555">
        <v>41.325000000000003</v>
      </c>
      <c r="C555">
        <v>4.04</v>
      </c>
      <c r="D555" t="s">
        <v>5959</v>
      </c>
      <c r="E555" t="s">
        <v>5957</v>
      </c>
      <c r="F555" t="s">
        <v>5959</v>
      </c>
      <c r="G555">
        <v>1</v>
      </c>
      <c r="H555" t="s">
        <v>5957</v>
      </c>
      <c r="J555">
        <v>1</v>
      </c>
      <c r="K555" t="str">
        <f t="shared" si="16"/>
        <v>obesity</v>
      </c>
      <c r="L555" t="str">
        <f t="shared" si="17"/>
        <v>Normal</v>
      </c>
    </row>
    <row r="556" spans="1:12">
      <c r="A556" t="s">
        <v>1545</v>
      </c>
      <c r="B556">
        <v>51.65</v>
      </c>
      <c r="C556">
        <v>5.3</v>
      </c>
      <c r="D556" t="s">
        <v>5959</v>
      </c>
      <c r="E556" t="s">
        <v>5957</v>
      </c>
      <c r="F556" t="s">
        <v>5957</v>
      </c>
      <c r="G556" t="s">
        <v>5958</v>
      </c>
      <c r="H556" t="s">
        <v>5957</v>
      </c>
      <c r="J556">
        <v>0</v>
      </c>
      <c r="K556" t="str">
        <f t="shared" si="16"/>
        <v>obesity</v>
      </c>
      <c r="L556" t="str">
        <f t="shared" si="17"/>
        <v>Normal</v>
      </c>
    </row>
    <row r="557" spans="1:12">
      <c r="A557" t="s">
        <v>1547</v>
      </c>
      <c r="B557">
        <v>44.52</v>
      </c>
      <c r="C557">
        <v>8.64</v>
      </c>
      <c r="D557" t="s">
        <v>5959</v>
      </c>
      <c r="E557" t="s">
        <v>5957</v>
      </c>
      <c r="F557" t="s">
        <v>5959</v>
      </c>
      <c r="G557">
        <v>1</v>
      </c>
      <c r="H557" t="s">
        <v>5957</v>
      </c>
      <c r="J557">
        <v>1</v>
      </c>
      <c r="K557" t="str">
        <f t="shared" si="16"/>
        <v>obesity</v>
      </c>
      <c r="L557" t="str">
        <f t="shared" si="17"/>
        <v>Diabetes</v>
      </c>
    </row>
    <row r="558" spans="1:12">
      <c r="A558" t="s">
        <v>1550</v>
      </c>
      <c r="B558">
        <v>53.29</v>
      </c>
      <c r="C558">
        <v>4.03</v>
      </c>
      <c r="D558" t="s">
        <v>5957</v>
      </c>
      <c r="E558" t="s">
        <v>5957</v>
      </c>
      <c r="F558" t="s">
        <v>5959</v>
      </c>
      <c r="G558">
        <v>1</v>
      </c>
      <c r="H558" t="s">
        <v>5957</v>
      </c>
      <c r="J558">
        <v>1</v>
      </c>
      <c r="K558" t="str">
        <f t="shared" si="16"/>
        <v>obesity</v>
      </c>
      <c r="L558" t="str">
        <f t="shared" si="17"/>
        <v>Normal</v>
      </c>
    </row>
    <row r="559" spans="1:12">
      <c r="A559" t="s">
        <v>1553</v>
      </c>
      <c r="B559">
        <v>46.63</v>
      </c>
      <c r="C559">
        <v>4.26</v>
      </c>
      <c r="D559" t="s">
        <v>5959</v>
      </c>
      <c r="E559" t="s">
        <v>5957</v>
      </c>
      <c r="F559" t="s">
        <v>5957</v>
      </c>
      <c r="G559">
        <v>2</v>
      </c>
      <c r="H559" t="s">
        <v>5957</v>
      </c>
      <c r="J559">
        <v>2</v>
      </c>
      <c r="K559" t="str">
        <f t="shared" si="16"/>
        <v>obesity</v>
      </c>
      <c r="L559" t="str">
        <f t="shared" si="17"/>
        <v>Normal</v>
      </c>
    </row>
    <row r="560" spans="1:12">
      <c r="A560" t="s">
        <v>1555</v>
      </c>
      <c r="B560">
        <v>28.88</v>
      </c>
      <c r="C560">
        <v>5.35</v>
      </c>
      <c r="D560" t="s">
        <v>5957</v>
      </c>
      <c r="E560" t="s">
        <v>5957</v>
      </c>
      <c r="F560" t="s">
        <v>5959</v>
      </c>
      <c r="G560">
        <v>1</v>
      </c>
      <c r="H560" t="s">
        <v>5959</v>
      </c>
      <c r="J560">
        <v>1</v>
      </c>
      <c r="K560" t="str">
        <f t="shared" si="16"/>
        <v>Over weight</v>
      </c>
      <c r="L560" t="str">
        <f t="shared" si="17"/>
        <v>Normal</v>
      </c>
    </row>
    <row r="561" spans="1:12">
      <c r="A561" t="s">
        <v>1557</v>
      </c>
      <c r="B561">
        <v>23.98</v>
      </c>
      <c r="C561">
        <v>4.9000000000000004</v>
      </c>
      <c r="D561" t="s">
        <v>5957</v>
      </c>
      <c r="E561" t="s">
        <v>5957</v>
      </c>
      <c r="F561" t="s">
        <v>5957</v>
      </c>
      <c r="G561" t="s">
        <v>5958</v>
      </c>
      <c r="J561">
        <v>0</v>
      </c>
      <c r="K561" t="str">
        <f t="shared" si="16"/>
        <v>Normal weight</v>
      </c>
      <c r="L561" t="str">
        <f t="shared" si="17"/>
        <v>Normal</v>
      </c>
    </row>
    <row r="562" spans="1:12">
      <c r="A562" t="s">
        <v>1560</v>
      </c>
      <c r="B562">
        <v>23.65</v>
      </c>
      <c r="C562">
        <v>4.5</v>
      </c>
      <c r="D562" t="s">
        <v>5957</v>
      </c>
      <c r="E562" t="s">
        <v>5957</v>
      </c>
      <c r="F562" t="s">
        <v>5957</v>
      </c>
      <c r="G562" t="s">
        <v>5958</v>
      </c>
      <c r="H562" t="s">
        <v>5957</v>
      </c>
      <c r="J562">
        <v>0</v>
      </c>
      <c r="K562" t="str">
        <f t="shared" si="16"/>
        <v>Normal weight</v>
      </c>
      <c r="L562" t="str">
        <f t="shared" si="17"/>
        <v>Normal</v>
      </c>
    </row>
    <row r="563" spans="1:12">
      <c r="A563" t="s">
        <v>1563</v>
      </c>
      <c r="B563">
        <v>49.09</v>
      </c>
      <c r="C563">
        <v>8.3800000000000008</v>
      </c>
      <c r="D563" t="s">
        <v>5959</v>
      </c>
      <c r="E563" t="s">
        <v>5957</v>
      </c>
      <c r="F563" t="s">
        <v>5957</v>
      </c>
      <c r="G563">
        <v>2</v>
      </c>
      <c r="H563" t="s">
        <v>5957</v>
      </c>
      <c r="J563">
        <v>2</v>
      </c>
      <c r="K563" t="str">
        <f t="shared" si="16"/>
        <v>obesity</v>
      </c>
      <c r="L563" t="str">
        <f t="shared" si="17"/>
        <v>Diabetes</v>
      </c>
    </row>
    <row r="564" spans="1:12">
      <c r="A564" t="s">
        <v>1566</v>
      </c>
      <c r="B564">
        <v>28.024999999999999</v>
      </c>
      <c r="C564">
        <v>7.03</v>
      </c>
      <c r="D564" t="s">
        <v>5957</v>
      </c>
      <c r="E564" t="s">
        <v>5957</v>
      </c>
      <c r="F564" t="s">
        <v>5957</v>
      </c>
      <c r="G564" t="s">
        <v>5958</v>
      </c>
      <c r="H564" t="s">
        <v>5960</v>
      </c>
      <c r="J564">
        <v>0</v>
      </c>
      <c r="K564" t="str">
        <f t="shared" si="16"/>
        <v>Over weight</v>
      </c>
      <c r="L564" t="str">
        <f t="shared" si="17"/>
        <v>Diabetes</v>
      </c>
    </row>
    <row r="565" spans="1:12">
      <c r="A565" t="s">
        <v>1569</v>
      </c>
      <c r="B565">
        <v>43.32</v>
      </c>
      <c r="C565">
        <v>8.75</v>
      </c>
      <c r="D565" t="s">
        <v>5959</v>
      </c>
      <c r="E565" t="s">
        <v>5957</v>
      </c>
      <c r="F565" t="s">
        <v>5959</v>
      </c>
      <c r="G565">
        <v>1</v>
      </c>
      <c r="H565" t="s">
        <v>5957</v>
      </c>
      <c r="J565">
        <v>1</v>
      </c>
      <c r="K565" t="str">
        <f t="shared" si="16"/>
        <v>obesity</v>
      </c>
      <c r="L565" t="str">
        <f t="shared" si="17"/>
        <v>Diabetes</v>
      </c>
    </row>
    <row r="566" spans="1:12">
      <c r="A566" t="s">
        <v>1572</v>
      </c>
      <c r="B566">
        <v>45.92</v>
      </c>
      <c r="C566">
        <v>9.51</v>
      </c>
      <c r="D566" t="s">
        <v>5957</v>
      </c>
      <c r="E566" t="s">
        <v>5957</v>
      </c>
      <c r="F566" t="s">
        <v>5957</v>
      </c>
      <c r="G566" t="s">
        <v>5958</v>
      </c>
      <c r="H566" t="s">
        <v>5957</v>
      </c>
      <c r="J566">
        <v>0</v>
      </c>
      <c r="K566" t="str">
        <f t="shared" si="16"/>
        <v>obesity</v>
      </c>
      <c r="L566" t="str">
        <f t="shared" si="17"/>
        <v>Diabetes</v>
      </c>
    </row>
    <row r="567" spans="1:12">
      <c r="A567" t="s">
        <v>1574</v>
      </c>
      <c r="B567">
        <v>44.03</v>
      </c>
      <c r="C567">
        <v>9.36</v>
      </c>
      <c r="D567" t="s">
        <v>5957</v>
      </c>
      <c r="E567" t="s">
        <v>5957</v>
      </c>
      <c r="F567" t="s">
        <v>5957</v>
      </c>
      <c r="G567" t="s">
        <v>5958</v>
      </c>
      <c r="H567" t="s">
        <v>5957</v>
      </c>
      <c r="J567">
        <v>0</v>
      </c>
      <c r="K567" t="str">
        <f t="shared" si="16"/>
        <v>obesity</v>
      </c>
      <c r="L567" t="str">
        <f t="shared" si="17"/>
        <v>Diabetes</v>
      </c>
    </row>
    <row r="568" spans="1:12">
      <c r="A568" t="s">
        <v>1577</v>
      </c>
      <c r="B568">
        <v>24.6</v>
      </c>
      <c r="C568">
        <v>4.8099999999999996</v>
      </c>
      <c r="D568" t="s">
        <v>5957</v>
      </c>
      <c r="E568" t="s">
        <v>5957</v>
      </c>
      <c r="F568" t="s">
        <v>5957</v>
      </c>
      <c r="G568" t="s">
        <v>5958</v>
      </c>
      <c r="H568" t="s">
        <v>5960</v>
      </c>
      <c r="J568">
        <v>0</v>
      </c>
      <c r="K568" t="str">
        <f t="shared" si="16"/>
        <v>Normal weight</v>
      </c>
      <c r="L568" t="str">
        <f t="shared" si="17"/>
        <v>Normal</v>
      </c>
    </row>
    <row r="569" spans="1:12">
      <c r="A569" t="s">
        <v>1580</v>
      </c>
      <c r="B569">
        <v>49.15</v>
      </c>
      <c r="C569">
        <v>8.08</v>
      </c>
      <c r="D569" t="s">
        <v>5957</v>
      </c>
      <c r="E569" t="s">
        <v>5957</v>
      </c>
      <c r="F569" t="s">
        <v>5957</v>
      </c>
      <c r="G569" t="s">
        <v>5958</v>
      </c>
      <c r="H569" t="s">
        <v>5957</v>
      </c>
      <c r="J569">
        <v>0</v>
      </c>
      <c r="K569" t="str">
        <f t="shared" si="16"/>
        <v>obesity</v>
      </c>
      <c r="L569" t="str">
        <f t="shared" si="17"/>
        <v>Diabetes</v>
      </c>
    </row>
    <row r="570" spans="1:12">
      <c r="A570" t="s">
        <v>1583</v>
      </c>
      <c r="B570">
        <v>28.31</v>
      </c>
      <c r="C570">
        <v>6.29</v>
      </c>
      <c r="D570" t="s">
        <v>5957</v>
      </c>
      <c r="E570" t="s">
        <v>5957</v>
      </c>
      <c r="F570" t="s">
        <v>5959</v>
      </c>
      <c r="G570">
        <v>1</v>
      </c>
      <c r="H570" t="s">
        <v>5960</v>
      </c>
      <c r="J570">
        <v>1</v>
      </c>
      <c r="K570" t="str">
        <f t="shared" si="16"/>
        <v>Over weight</v>
      </c>
      <c r="L570" t="str">
        <f t="shared" si="17"/>
        <v>Prediabetes</v>
      </c>
    </row>
    <row r="571" spans="1:12">
      <c r="A571" t="s">
        <v>1586</v>
      </c>
      <c r="B571">
        <v>22.99</v>
      </c>
      <c r="C571">
        <v>6.29</v>
      </c>
      <c r="D571" t="s">
        <v>5957</v>
      </c>
      <c r="E571" t="s">
        <v>5957</v>
      </c>
      <c r="F571" t="s">
        <v>5957</v>
      </c>
      <c r="G571">
        <v>1</v>
      </c>
      <c r="H571" t="s">
        <v>5960</v>
      </c>
      <c r="J571">
        <v>1</v>
      </c>
      <c r="K571" t="str">
        <f t="shared" si="16"/>
        <v>Normal weight</v>
      </c>
      <c r="L571" t="str">
        <f t="shared" si="17"/>
        <v>Prediabetes</v>
      </c>
    </row>
    <row r="572" spans="1:12">
      <c r="A572" t="s">
        <v>1589</v>
      </c>
      <c r="B572">
        <v>29.07</v>
      </c>
      <c r="C572">
        <v>5.12</v>
      </c>
      <c r="D572" t="s">
        <v>5957</v>
      </c>
      <c r="E572" t="s">
        <v>5957</v>
      </c>
      <c r="F572" t="s">
        <v>5959</v>
      </c>
      <c r="G572">
        <v>1</v>
      </c>
      <c r="H572" t="s">
        <v>5960</v>
      </c>
      <c r="J572">
        <v>1</v>
      </c>
      <c r="K572" t="str">
        <f t="shared" si="16"/>
        <v>Over weight</v>
      </c>
      <c r="L572" t="str">
        <f t="shared" si="17"/>
        <v>Normal</v>
      </c>
    </row>
    <row r="573" spans="1:12">
      <c r="A573" t="s">
        <v>1592</v>
      </c>
      <c r="B573">
        <v>42.02</v>
      </c>
      <c r="C573">
        <v>9.9499999999999993</v>
      </c>
      <c r="D573" t="s">
        <v>5959</v>
      </c>
      <c r="E573" t="s">
        <v>5957</v>
      </c>
      <c r="F573" t="s">
        <v>5959</v>
      </c>
      <c r="G573">
        <v>1</v>
      </c>
      <c r="H573" t="s">
        <v>5957</v>
      </c>
      <c r="J573">
        <v>1</v>
      </c>
      <c r="K573" t="str">
        <f t="shared" si="16"/>
        <v>obesity</v>
      </c>
      <c r="L573" t="str">
        <f t="shared" si="17"/>
        <v>Diabetes</v>
      </c>
    </row>
    <row r="574" spans="1:12">
      <c r="A574" t="s">
        <v>1594</v>
      </c>
      <c r="B574">
        <v>49.07</v>
      </c>
      <c r="C574">
        <v>9.08</v>
      </c>
      <c r="D574" t="s">
        <v>5959</v>
      </c>
      <c r="E574" t="s">
        <v>5957</v>
      </c>
      <c r="F574" t="s">
        <v>5957</v>
      </c>
      <c r="G574">
        <v>1</v>
      </c>
      <c r="H574" t="s">
        <v>5957</v>
      </c>
      <c r="J574">
        <v>1</v>
      </c>
      <c r="K574" t="str">
        <f t="shared" si="16"/>
        <v>obesity</v>
      </c>
      <c r="L574" t="str">
        <f t="shared" si="17"/>
        <v>Diabetes</v>
      </c>
    </row>
    <row r="575" spans="1:12">
      <c r="A575" t="s">
        <v>1597</v>
      </c>
      <c r="B575">
        <v>19.8</v>
      </c>
      <c r="C575">
        <v>4.82</v>
      </c>
      <c r="D575" t="s">
        <v>5957</v>
      </c>
      <c r="E575" t="s">
        <v>5957</v>
      </c>
      <c r="F575" t="s">
        <v>5957</v>
      </c>
      <c r="G575" t="s">
        <v>5958</v>
      </c>
      <c r="H575" t="s">
        <v>5960</v>
      </c>
      <c r="J575">
        <v>0</v>
      </c>
      <c r="K575" t="str">
        <f t="shared" si="16"/>
        <v>Normal weight</v>
      </c>
      <c r="L575" t="str">
        <f t="shared" si="17"/>
        <v>Normal</v>
      </c>
    </row>
    <row r="576" spans="1:12">
      <c r="A576" t="s">
        <v>1600</v>
      </c>
      <c r="B576">
        <v>27.36</v>
      </c>
      <c r="C576">
        <v>4.6500000000000004</v>
      </c>
      <c r="D576" t="s">
        <v>5957</v>
      </c>
      <c r="E576" t="s">
        <v>5960</v>
      </c>
      <c r="F576" t="s">
        <v>5957</v>
      </c>
      <c r="G576">
        <v>1</v>
      </c>
      <c r="H576" t="s">
        <v>5960</v>
      </c>
      <c r="J576">
        <v>1</v>
      </c>
      <c r="K576" t="str">
        <f t="shared" si="16"/>
        <v>Over weight</v>
      </c>
      <c r="L576" t="str">
        <f t="shared" si="17"/>
        <v>Normal</v>
      </c>
    </row>
    <row r="577" spans="1:12">
      <c r="A577" t="s">
        <v>1603</v>
      </c>
      <c r="B577">
        <v>42.95</v>
      </c>
      <c r="C577">
        <v>5.16</v>
      </c>
      <c r="D577" t="s">
        <v>5959</v>
      </c>
      <c r="E577" t="s">
        <v>5957</v>
      </c>
      <c r="F577" t="s">
        <v>5957</v>
      </c>
      <c r="G577">
        <v>1</v>
      </c>
      <c r="H577" t="s">
        <v>5957</v>
      </c>
      <c r="J577">
        <v>1</v>
      </c>
      <c r="K577" t="str">
        <f t="shared" si="16"/>
        <v>obesity</v>
      </c>
      <c r="L577" t="str">
        <f t="shared" si="17"/>
        <v>Normal</v>
      </c>
    </row>
    <row r="578" spans="1:12">
      <c r="A578" t="s">
        <v>1606</v>
      </c>
      <c r="B578">
        <v>42.66</v>
      </c>
      <c r="C578">
        <v>10.44</v>
      </c>
      <c r="D578" t="s">
        <v>5957</v>
      </c>
      <c r="E578" t="s">
        <v>5957</v>
      </c>
      <c r="F578" t="s">
        <v>5957</v>
      </c>
      <c r="G578" t="s">
        <v>5958</v>
      </c>
      <c r="H578" t="s">
        <v>5957</v>
      </c>
      <c r="J578">
        <v>0</v>
      </c>
      <c r="K578" t="str">
        <f t="shared" si="16"/>
        <v>obesity</v>
      </c>
      <c r="L578" t="str">
        <f t="shared" si="17"/>
        <v>Diabetes</v>
      </c>
    </row>
    <row r="579" spans="1:12">
      <c r="A579" t="s">
        <v>1608</v>
      </c>
      <c r="B579">
        <v>33.630000000000003</v>
      </c>
      <c r="C579">
        <v>5.69</v>
      </c>
      <c r="D579" t="s">
        <v>5957</v>
      </c>
      <c r="E579" t="s">
        <v>5957</v>
      </c>
      <c r="F579" t="s">
        <v>5957</v>
      </c>
      <c r="G579">
        <v>1</v>
      </c>
      <c r="H579" t="s">
        <v>5957</v>
      </c>
      <c r="J579">
        <v>1</v>
      </c>
      <c r="K579" t="str">
        <f t="shared" ref="K579:K642" si="18">IF(B579&lt;18.5,"Under weight",IF(B579&lt;24.9,"Normal weight",IF(B579&lt;29.9,"Over weight","obesity")))</f>
        <v>obesity</v>
      </c>
      <c r="L579" t="str">
        <f t="shared" ref="L579:L642" si="19">IF(C579&lt;5.7,"Normal",IF(C579&lt;6.4,"Prediabetes","Diabetes"))</f>
        <v>Normal</v>
      </c>
    </row>
    <row r="580" spans="1:12">
      <c r="A580" t="s">
        <v>1611</v>
      </c>
      <c r="B580">
        <v>26.84</v>
      </c>
      <c r="C580">
        <v>6.5</v>
      </c>
      <c r="D580" t="s">
        <v>5957</v>
      </c>
      <c r="E580" t="s">
        <v>5957</v>
      </c>
      <c r="F580" t="s">
        <v>5957</v>
      </c>
      <c r="G580" t="s">
        <v>5958</v>
      </c>
      <c r="H580" t="s">
        <v>5960</v>
      </c>
      <c r="J580">
        <v>0</v>
      </c>
      <c r="K580" t="str">
        <f t="shared" si="18"/>
        <v>Over weight</v>
      </c>
      <c r="L580" t="str">
        <f t="shared" si="19"/>
        <v>Diabetes</v>
      </c>
    </row>
    <row r="581" spans="1:12">
      <c r="A581" t="s">
        <v>1614</v>
      </c>
      <c r="B581">
        <v>28.3</v>
      </c>
      <c r="C581">
        <v>5.73</v>
      </c>
      <c r="D581" t="s">
        <v>5957</v>
      </c>
      <c r="E581" t="s">
        <v>5957</v>
      </c>
      <c r="F581" t="s">
        <v>5959</v>
      </c>
      <c r="G581">
        <v>1</v>
      </c>
      <c r="H581" t="s">
        <v>5960</v>
      </c>
      <c r="J581">
        <v>1</v>
      </c>
      <c r="K581" t="str">
        <f t="shared" si="18"/>
        <v>Over weight</v>
      </c>
      <c r="L581" t="str">
        <f t="shared" si="19"/>
        <v>Prediabetes</v>
      </c>
    </row>
    <row r="582" spans="1:12">
      <c r="A582" t="s">
        <v>1617</v>
      </c>
      <c r="B582">
        <v>27.06</v>
      </c>
      <c r="C582">
        <v>5.74</v>
      </c>
      <c r="D582" t="s">
        <v>5959</v>
      </c>
      <c r="E582" t="s">
        <v>5957</v>
      </c>
      <c r="F582" t="s">
        <v>5957</v>
      </c>
      <c r="G582" t="s">
        <v>5958</v>
      </c>
      <c r="H582" t="s">
        <v>5960</v>
      </c>
      <c r="J582">
        <v>0</v>
      </c>
      <c r="K582" t="str">
        <f t="shared" si="18"/>
        <v>Over weight</v>
      </c>
      <c r="L582" t="str">
        <f t="shared" si="19"/>
        <v>Prediabetes</v>
      </c>
    </row>
    <row r="583" spans="1:12">
      <c r="A583" t="s">
        <v>1620</v>
      </c>
      <c r="B583">
        <v>47.13</v>
      </c>
      <c r="C583">
        <v>8.6999999999999993</v>
      </c>
      <c r="D583" t="s">
        <v>5957</v>
      </c>
      <c r="E583" t="s">
        <v>5957</v>
      </c>
      <c r="F583" t="s">
        <v>5957</v>
      </c>
      <c r="G583" t="s">
        <v>5958</v>
      </c>
      <c r="H583" t="s">
        <v>5957</v>
      </c>
      <c r="J583">
        <v>0</v>
      </c>
      <c r="K583" t="str">
        <f t="shared" si="18"/>
        <v>obesity</v>
      </c>
      <c r="L583" t="str">
        <f t="shared" si="19"/>
        <v>Diabetes</v>
      </c>
    </row>
    <row r="584" spans="1:12">
      <c r="A584" t="s">
        <v>1622</v>
      </c>
      <c r="B584">
        <v>51.72</v>
      </c>
      <c r="C584">
        <v>5.09</v>
      </c>
      <c r="D584" t="s">
        <v>5957</v>
      </c>
      <c r="E584" t="s">
        <v>5957</v>
      </c>
      <c r="F584" t="s">
        <v>5957</v>
      </c>
      <c r="G584" t="s">
        <v>5958</v>
      </c>
      <c r="H584" t="s">
        <v>5957</v>
      </c>
      <c r="J584">
        <v>0</v>
      </c>
      <c r="K584" t="str">
        <f t="shared" si="18"/>
        <v>obesity</v>
      </c>
      <c r="L584" t="str">
        <f t="shared" si="19"/>
        <v>Normal</v>
      </c>
    </row>
    <row r="585" spans="1:12">
      <c r="A585" t="s">
        <v>1625</v>
      </c>
      <c r="B585">
        <v>48.59</v>
      </c>
      <c r="C585">
        <v>5.57</v>
      </c>
      <c r="D585" t="s">
        <v>5957</v>
      </c>
      <c r="E585" t="s">
        <v>5957</v>
      </c>
      <c r="F585" t="s">
        <v>5957</v>
      </c>
      <c r="G585" t="s">
        <v>5958</v>
      </c>
      <c r="H585" t="s">
        <v>5957</v>
      </c>
      <c r="J585">
        <v>0</v>
      </c>
      <c r="K585" t="str">
        <f t="shared" si="18"/>
        <v>obesity</v>
      </c>
      <c r="L585" t="str">
        <f t="shared" si="19"/>
        <v>Normal</v>
      </c>
    </row>
    <row r="586" spans="1:12">
      <c r="A586" t="s">
        <v>1627</v>
      </c>
      <c r="B586">
        <v>45.18</v>
      </c>
      <c r="C586">
        <v>10.87</v>
      </c>
      <c r="D586" t="s">
        <v>5957</v>
      </c>
      <c r="E586" t="s">
        <v>5957</v>
      </c>
      <c r="F586" t="s">
        <v>5957</v>
      </c>
      <c r="G586" t="s">
        <v>5958</v>
      </c>
      <c r="H586" t="s">
        <v>5957</v>
      </c>
      <c r="J586">
        <v>0</v>
      </c>
      <c r="K586" t="str">
        <f t="shared" si="18"/>
        <v>obesity</v>
      </c>
      <c r="L586" t="str">
        <f t="shared" si="19"/>
        <v>Diabetes</v>
      </c>
    </row>
    <row r="587" spans="1:12">
      <c r="A587" t="s">
        <v>1630</v>
      </c>
      <c r="B587">
        <v>27.9</v>
      </c>
      <c r="C587">
        <v>6.02</v>
      </c>
      <c r="D587" t="s">
        <v>5957</v>
      </c>
      <c r="E587" t="s">
        <v>5957</v>
      </c>
      <c r="F587" t="s">
        <v>5959</v>
      </c>
      <c r="G587">
        <v>1</v>
      </c>
      <c r="H587" t="s">
        <v>5960</v>
      </c>
      <c r="J587">
        <v>1</v>
      </c>
      <c r="K587" t="str">
        <f t="shared" si="18"/>
        <v>Over weight</v>
      </c>
      <c r="L587" t="str">
        <f t="shared" si="19"/>
        <v>Prediabetes</v>
      </c>
    </row>
    <row r="588" spans="1:12">
      <c r="A588" t="s">
        <v>1632</v>
      </c>
      <c r="B588">
        <v>51.33</v>
      </c>
      <c r="C588">
        <v>7</v>
      </c>
      <c r="D588" t="s">
        <v>5957</v>
      </c>
      <c r="E588" t="s">
        <v>5957</v>
      </c>
      <c r="F588" t="s">
        <v>5957</v>
      </c>
      <c r="G588" t="s">
        <v>5958</v>
      </c>
      <c r="H588" t="s">
        <v>5957</v>
      </c>
      <c r="J588">
        <v>0</v>
      </c>
      <c r="K588" t="str">
        <f t="shared" si="18"/>
        <v>obesity</v>
      </c>
      <c r="L588" t="str">
        <f t="shared" si="19"/>
        <v>Diabetes</v>
      </c>
    </row>
    <row r="589" spans="1:12">
      <c r="A589" t="s">
        <v>1635</v>
      </c>
      <c r="B589">
        <v>30.59</v>
      </c>
      <c r="C589">
        <v>5.56</v>
      </c>
      <c r="D589" t="s">
        <v>5959</v>
      </c>
      <c r="E589" t="s">
        <v>5957</v>
      </c>
      <c r="F589" t="s">
        <v>5957</v>
      </c>
      <c r="G589">
        <v>1</v>
      </c>
      <c r="H589" t="s">
        <v>5957</v>
      </c>
      <c r="J589">
        <v>1</v>
      </c>
      <c r="K589" t="str">
        <f t="shared" si="18"/>
        <v>obesity</v>
      </c>
      <c r="L589" t="str">
        <f t="shared" si="19"/>
        <v>Normal</v>
      </c>
    </row>
    <row r="590" spans="1:12">
      <c r="A590" t="s">
        <v>1638</v>
      </c>
      <c r="B590">
        <v>39.229999999999997</v>
      </c>
      <c r="C590">
        <v>8.4499999999999993</v>
      </c>
      <c r="D590" t="s">
        <v>5957</v>
      </c>
      <c r="E590" t="s">
        <v>5957</v>
      </c>
      <c r="F590" t="s">
        <v>5957</v>
      </c>
      <c r="G590" t="s">
        <v>5958</v>
      </c>
      <c r="H590" t="s">
        <v>5957</v>
      </c>
      <c r="J590">
        <v>0</v>
      </c>
      <c r="K590" t="str">
        <f t="shared" si="18"/>
        <v>obesity</v>
      </c>
      <c r="L590" t="str">
        <f t="shared" si="19"/>
        <v>Diabetes</v>
      </c>
    </row>
    <row r="591" spans="1:12">
      <c r="A591" t="s">
        <v>1640</v>
      </c>
      <c r="B591">
        <v>19.094999999999999</v>
      </c>
      <c r="C591">
        <v>6.19</v>
      </c>
      <c r="D591" t="s">
        <v>5957</v>
      </c>
      <c r="E591" t="s">
        <v>5957</v>
      </c>
      <c r="F591" t="s">
        <v>5957</v>
      </c>
      <c r="G591" t="s">
        <v>5958</v>
      </c>
      <c r="H591" t="s">
        <v>5960</v>
      </c>
      <c r="J591">
        <v>0</v>
      </c>
      <c r="K591" t="str">
        <f t="shared" si="18"/>
        <v>Normal weight</v>
      </c>
      <c r="L591" t="str">
        <f t="shared" si="19"/>
        <v>Prediabetes</v>
      </c>
    </row>
    <row r="592" spans="1:12">
      <c r="A592" t="s">
        <v>1643</v>
      </c>
      <c r="B592">
        <v>49.72</v>
      </c>
      <c r="C592">
        <v>7.71</v>
      </c>
      <c r="D592" t="s">
        <v>5957</v>
      </c>
      <c r="E592" t="s">
        <v>5957</v>
      </c>
      <c r="F592" t="s">
        <v>5957</v>
      </c>
      <c r="G592" t="s">
        <v>5958</v>
      </c>
      <c r="H592" t="s">
        <v>5957</v>
      </c>
      <c r="J592">
        <v>0</v>
      </c>
      <c r="K592" t="str">
        <f t="shared" si="18"/>
        <v>obesity</v>
      </c>
      <c r="L592" t="str">
        <f t="shared" si="19"/>
        <v>Diabetes</v>
      </c>
    </row>
    <row r="593" spans="1:12">
      <c r="A593" t="s">
        <v>1645</v>
      </c>
      <c r="B593">
        <v>21.754999999999999</v>
      </c>
      <c r="C593">
        <v>4.63</v>
      </c>
      <c r="D593" t="s">
        <v>5957</v>
      </c>
      <c r="E593" t="s">
        <v>5957</v>
      </c>
      <c r="F593" t="s">
        <v>5959</v>
      </c>
      <c r="G593">
        <v>1</v>
      </c>
      <c r="H593" t="s">
        <v>5960</v>
      </c>
      <c r="J593">
        <v>1</v>
      </c>
      <c r="K593" t="str">
        <f t="shared" si="18"/>
        <v>Normal weight</v>
      </c>
      <c r="L593" t="str">
        <f t="shared" si="19"/>
        <v>Normal</v>
      </c>
    </row>
    <row r="594" spans="1:12">
      <c r="A594" t="s">
        <v>1647</v>
      </c>
      <c r="B594">
        <v>48.39</v>
      </c>
      <c r="C594">
        <v>4.6100000000000003</v>
      </c>
      <c r="D594" t="s">
        <v>5957</v>
      </c>
      <c r="E594" t="s">
        <v>5957</v>
      </c>
      <c r="F594" t="s">
        <v>5957</v>
      </c>
      <c r="G594" t="s">
        <v>5958</v>
      </c>
      <c r="H594" t="s">
        <v>5957</v>
      </c>
      <c r="J594">
        <v>0</v>
      </c>
      <c r="K594" t="str">
        <f t="shared" si="18"/>
        <v>obesity</v>
      </c>
      <c r="L594" t="str">
        <f t="shared" si="19"/>
        <v>Normal</v>
      </c>
    </row>
    <row r="595" spans="1:12">
      <c r="A595" t="s">
        <v>1650</v>
      </c>
      <c r="B595">
        <v>47.15</v>
      </c>
      <c r="C595">
        <v>9.5299999999999994</v>
      </c>
      <c r="D595" t="s">
        <v>5959</v>
      </c>
      <c r="E595" t="s">
        <v>5957</v>
      </c>
      <c r="F595" t="s">
        <v>5957</v>
      </c>
      <c r="G595">
        <v>1</v>
      </c>
      <c r="H595" t="s">
        <v>5957</v>
      </c>
      <c r="J595">
        <v>1</v>
      </c>
      <c r="K595" t="str">
        <f t="shared" si="18"/>
        <v>obesity</v>
      </c>
      <c r="L595" t="str">
        <f t="shared" si="19"/>
        <v>Diabetes</v>
      </c>
    </row>
    <row r="596" spans="1:12">
      <c r="A596" t="s">
        <v>1653</v>
      </c>
      <c r="B596">
        <v>47.59</v>
      </c>
      <c r="C596">
        <v>11.43</v>
      </c>
      <c r="D596" t="s">
        <v>5959</v>
      </c>
      <c r="E596" t="s">
        <v>5957</v>
      </c>
      <c r="F596" t="s">
        <v>5957</v>
      </c>
      <c r="G596">
        <v>2</v>
      </c>
      <c r="H596" t="s">
        <v>5957</v>
      </c>
      <c r="J596">
        <v>2</v>
      </c>
      <c r="K596" t="str">
        <f t="shared" si="18"/>
        <v>obesity</v>
      </c>
      <c r="L596" t="str">
        <f t="shared" si="19"/>
        <v>Diabetes</v>
      </c>
    </row>
    <row r="597" spans="1:12">
      <c r="A597" t="s">
        <v>1656</v>
      </c>
      <c r="B597">
        <v>39.81</v>
      </c>
      <c r="C597">
        <v>7.65</v>
      </c>
      <c r="D597" t="s">
        <v>5959</v>
      </c>
      <c r="E597" t="s">
        <v>5957</v>
      </c>
      <c r="F597" t="s">
        <v>5959</v>
      </c>
      <c r="G597">
        <v>1</v>
      </c>
      <c r="H597" t="s">
        <v>5957</v>
      </c>
      <c r="J597">
        <v>1</v>
      </c>
      <c r="K597" t="str">
        <f t="shared" si="18"/>
        <v>obesity</v>
      </c>
      <c r="L597" t="str">
        <f t="shared" si="19"/>
        <v>Diabetes</v>
      </c>
    </row>
    <row r="598" spans="1:12">
      <c r="A598" t="s">
        <v>1659</v>
      </c>
      <c r="B598">
        <v>31.02</v>
      </c>
      <c r="C598">
        <v>5.87</v>
      </c>
      <c r="D598" t="s">
        <v>5959</v>
      </c>
      <c r="E598" t="s">
        <v>5957</v>
      </c>
      <c r="F598" t="s">
        <v>5957</v>
      </c>
      <c r="G598" t="s">
        <v>5958</v>
      </c>
      <c r="H598" t="s">
        <v>5957</v>
      </c>
      <c r="J598">
        <v>0</v>
      </c>
      <c r="K598" t="str">
        <f t="shared" si="18"/>
        <v>obesity</v>
      </c>
      <c r="L598" t="str">
        <f t="shared" si="19"/>
        <v>Prediabetes</v>
      </c>
    </row>
    <row r="599" spans="1:12">
      <c r="A599" t="s">
        <v>1662</v>
      </c>
      <c r="B599">
        <v>24.75</v>
      </c>
      <c r="C599">
        <v>4.3600000000000003</v>
      </c>
      <c r="D599" t="s">
        <v>5959</v>
      </c>
      <c r="E599" t="s">
        <v>5957</v>
      </c>
      <c r="F599" t="s">
        <v>5957</v>
      </c>
      <c r="G599">
        <v>1</v>
      </c>
      <c r="H599" t="s">
        <v>5960</v>
      </c>
      <c r="J599">
        <v>1</v>
      </c>
      <c r="K599" t="str">
        <f t="shared" si="18"/>
        <v>Normal weight</v>
      </c>
      <c r="L599" t="str">
        <f t="shared" si="19"/>
        <v>Normal</v>
      </c>
    </row>
    <row r="600" spans="1:12">
      <c r="A600" t="s">
        <v>1665</v>
      </c>
      <c r="B600">
        <v>30.114999999999998</v>
      </c>
      <c r="C600">
        <v>10.119999999999999</v>
      </c>
      <c r="D600" t="s">
        <v>5957</v>
      </c>
      <c r="E600" t="s">
        <v>5957</v>
      </c>
      <c r="F600" t="s">
        <v>5957</v>
      </c>
      <c r="G600">
        <v>3</v>
      </c>
      <c r="H600" t="s">
        <v>5957</v>
      </c>
      <c r="J600">
        <v>3</v>
      </c>
      <c r="K600" t="str">
        <f t="shared" si="18"/>
        <v>obesity</v>
      </c>
      <c r="L600" t="str">
        <f t="shared" si="19"/>
        <v>Diabetes</v>
      </c>
    </row>
    <row r="601" spans="1:12">
      <c r="A601" t="s">
        <v>1668</v>
      </c>
      <c r="B601">
        <v>26.03</v>
      </c>
      <c r="C601">
        <v>4.01</v>
      </c>
      <c r="D601" t="s">
        <v>5957</v>
      </c>
      <c r="E601" t="s">
        <v>5957</v>
      </c>
      <c r="F601" t="s">
        <v>5959</v>
      </c>
      <c r="G601">
        <v>1</v>
      </c>
      <c r="H601" t="s">
        <v>5960</v>
      </c>
      <c r="J601">
        <v>1</v>
      </c>
      <c r="K601" t="str">
        <f t="shared" si="18"/>
        <v>Over weight</v>
      </c>
      <c r="L601" t="str">
        <f t="shared" si="19"/>
        <v>Normal</v>
      </c>
    </row>
    <row r="602" spans="1:12">
      <c r="A602" t="s">
        <v>1671</v>
      </c>
      <c r="B602">
        <v>20.045000000000002</v>
      </c>
      <c r="C602">
        <v>4.7699999999999996</v>
      </c>
      <c r="D602" t="s">
        <v>5959</v>
      </c>
      <c r="E602" t="s">
        <v>5957</v>
      </c>
      <c r="F602" t="s">
        <v>5957</v>
      </c>
      <c r="G602">
        <v>1</v>
      </c>
      <c r="H602" t="s">
        <v>5960</v>
      </c>
      <c r="J602">
        <v>1</v>
      </c>
      <c r="K602" t="str">
        <f t="shared" si="18"/>
        <v>Normal weight</v>
      </c>
      <c r="L602" t="str">
        <f t="shared" si="19"/>
        <v>Normal</v>
      </c>
    </row>
    <row r="603" spans="1:12">
      <c r="A603" t="s">
        <v>1674</v>
      </c>
      <c r="B603">
        <v>40.24</v>
      </c>
      <c r="C603">
        <v>6.83</v>
      </c>
      <c r="D603" t="s">
        <v>5957</v>
      </c>
      <c r="E603" t="s">
        <v>5957</v>
      </c>
      <c r="F603" t="s">
        <v>5957</v>
      </c>
      <c r="G603" t="s">
        <v>5958</v>
      </c>
      <c r="H603" t="s">
        <v>5957</v>
      </c>
      <c r="J603">
        <v>0</v>
      </c>
      <c r="K603" t="str">
        <f t="shared" si="18"/>
        <v>obesity</v>
      </c>
      <c r="L603" t="str">
        <f t="shared" si="19"/>
        <v>Diabetes</v>
      </c>
    </row>
    <row r="604" spans="1:12">
      <c r="A604" t="s">
        <v>1676</v>
      </c>
      <c r="B604">
        <v>43.15</v>
      </c>
      <c r="C604">
        <v>6.14</v>
      </c>
      <c r="D604" t="s">
        <v>5959</v>
      </c>
      <c r="E604" t="s">
        <v>5957</v>
      </c>
      <c r="F604" t="s">
        <v>5959</v>
      </c>
      <c r="G604">
        <v>1</v>
      </c>
      <c r="H604" t="s">
        <v>5957</v>
      </c>
      <c r="J604">
        <v>1</v>
      </c>
      <c r="K604" t="str">
        <f t="shared" si="18"/>
        <v>obesity</v>
      </c>
      <c r="L604" t="str">
        <f t="shared" si="19"/>
        <v>Prediabetes</v>
      </c>
    </row>
    <row r="605" spans="1:12">
      <c r="A605" t="s">
        <v>1679</v>
      </c>
      <c r="B605">
        <v>27.7</v>
      </c>
      <c r="C605">
        <v>5.6</v>
      </c>
      <c r="D605" t="s">
        <v>5957</v>
      </c>
      <c r="E605" t="s">
        <v>5957</v>
      </c>
      <c r="F605" t="s">
        <v>5959</v>
      </c>
      <c r="G605">
        <v>1</v>
      </c>
      <c r="H605" t="s">
        <v>5960</v>
      </c>
      <c r="J605">
        <v>1</v>
      </c>
      <c r="K605" t="str">
        <f t="shared" si="18"/>
        <v>Over weight</v>
      </c>
      <c r="L605" t="str">
        <f t="shared" si="19"/>
        <v>Normal</v>
      </c>
    </row>
    <row r="606" spans="1:12">
      <c r="A606" t="s">
        <v>1681</v>
      </c>
      <c r="B606">
        <v>45.68</v>
      </c>
      <c r="C606">
        <v>4.8</v>
      </c>
      <c r="D606" t="s">
        <v>5957</v>
      </c>
      <c r="E606" t="s">
        <v>5957</v>
      </c>
      <c r="F606" t="s">
        <v>5957</v>
      </c>
      <c r="G606">
        <v>2</v>
      </c>
      <c r="H606" t="s">
        <v>5957</v>
      </c>
      <c r="J606">
        <v>2</v>
      </c>
      <c r="K606" t="str">
        <f t="shared" si="18"/>
        <v>obesity</v>
      </c>
      <c r="L606" t="str">
        <f t="shared" si="19"/>
        <v>Normal</v>
      </c>
    </row>
    <row r="607" spans="1:12">
      <c r="A607" t="s">
        <v>1683</v>
      </c>
      <c r="B607">
        <v>27.3</v>
      </c>
      <c r="C607">
        <v>11.89</v>
      </c>
      <c r="D607" t="s">
        <v>5957</v>
      </c>
      <c r="E607" t="s">
        <v>5957</v>
      </c>
      <c r="F607" t="s">
        <v>5957</v>
      </c>
      <c r="G607" t="s">
        <v>5958</v>
      </c>
      <c r="H607" t="s">
        <v>5960</v>
      </c>
      <c r="J607">
        <v>0</v>
      </c>
      <c r="K607" t="str">
        <f t="shared" si="18"/>
        <v>Over weight</v>
      </c>
      <c r="L607" t="str">
        <f t="shared" si="19"/>
        <v>Diabetes</v>
      </c>
    </row>
    <row r="608" spans="1:12">
      <c r="A608" t="s">
        <v>1686</v>
      </c>
      <c r="B608">
        <v>54.45</v>
      </c>
      <c r="C608">
        <v>4.7300000000000004</v>
      </c>
      <c r="D608" t="s">
        <v>5959</v>
      </c>
      <c r="E608" t="s">
        <v>5957</v>
      </c>
      <c r="F608" t="s">
        <v>5957</v>
      </c>
      <c r="G608">
        <v>1</v>
      </c>
      <c r="H608" t="s">
        <v>5957</v>
      </c>
      <c r="J608">
        <v>1</v>
      </c>
      <c r="K608" t="str">
        <f t="shared" si="18"/>
        <v>obesity</v>
      </c>
      <c r="L608" t="str">
        <f t="shared" si="19"/>
        <v>Normal</v>
      </c>
    </row>
    <row r="609" spans="1:12">
      <c r="A609" t="s">
        <v>1689</v>
      </c>
      <c r="B609">
        <v>54.43</v>
      </c>
      <c r="C609">
        <v>4.6100000000000003</v>
      </c>
      <c r="D609" t="s">
        <v>5959</v>
      </c>
      <c r="E609" t="s">
        <v>5957</v>
      </c>
      <c r="F609" t="s">
        <v>5957</v>
      </c>
      <c r="G609">
        <v>1</v>
      </c>
      <c r="H609" t="s">
        <v>5957</v>
      </c>
      <c r="J609">
        <v>1</v>
      </c>
      <c r="K609" t="str">
        <f t="shared" si="18"/>
        <v>obesity</v>
      </c>
      <c r="L609" t="str">
        <f t="shared" si="19"/>
        <v>Normal</v>
      </c>
    </row>
    <row r="610" spans="1:12">
      <c r="A610" t="s">
        <v>1692</v>
      </c>
      <c r="B610">
        <v>48.01</v>
      </c>
      <c r="C610">
        <v>7.3</v>
      </c>
      <c r="D610" t="s">
        <v>5957</v>
      </c>
      <c r="E610" t="s">
        <v>5957</v>
      </c>
      <c r="F610" t="s">
        <v>5957</v>
      </c>
      <c r="G610" t="s">
        <v>5958</v>
      </c>
      <c r="H610" t="s">
        <v>5957</v>
      </c>
      <c r="J610">
        <v>0</v>
      </c>
      <c r="K610" t="str">
        <f t="shared" si="18"/>
        <v>obesity</v>
      </c>
      <c r="L610" t="str">
        <f t="shared" si="19"/>
        <v>Diabetes</v>
      </c>
    </row>
    <row r="611" spans="1:12">
      <c r="A611" t="s">
        <v>1695</v>
      </c>
      <c r="B611">
        <v>48.32</v>
      </c>
      <c r="C611">
        <v>5.88</v>
      </c>
      <c r="D611" t="s">
        <v>5957</v>
      </c>
      <c r="E611" t="s">
        <v>5957</v>
      </c>
      <c r="F611" t="s">
        <v>5957</v>
      </c>
      <c r="G611" t="s">
        <v>5958</v>
      </c>
      <c r="H611" t="s">
        <v>5957</v>
      </c>
      <c r="J611">
        <v>0</v>
      </c>
      <c r="K611" t="str">
        <f t="shared" si="18"/>
        <v>obesity</v>
      </c>
      <c r="L611" t="str">
        <f t="shared" si="19"/>
        <v>Prediabetes</v>
      </c>
    </row>
    <row r="612" spans="1:12">
      <c r="A612" t="s">
        <v>1698</v>
      </c>
      <c r="B612">
        <v>22.895</v>
      </c>
      <c r="C612">
        <v>4.0599999999999996</v>
      </c>
      <c r="D612" t="s">
        <v>5957</v>
      </c>
      <c r="E612" t="s">
        <v>5957</v>
      </c>
      <c r="F612" t="s">
        <v>5959</v>
      </c>
      <c r="G612">
        <v>1</v>
      </c>
      <c r="H612" t="s">
        <v>5960</v>
      </c>
      <c r="J612">
        <v>1</v>
      </c>
      <c r="K612" t="str">
        <f t="shared" si="18"/>
        <v>Normal weight</v>
      </c>
      <c r="L612" t="str">
        <f t="shared" si="19"/>
        <v>Normal</v>
      </c>
    </row>
    <row r="613" spans="1:12">
      <c r="A613" t="s">
        <v>1701</v>
      </c>
      <c r="B613">
        <v>54.85</v>
      </c>
      <c r="C613">
        <v>4.9000000000000004</v>
      </c>
      <c r="D613" t="s">
        <v>5957</v>
      </c>
      <c r="E613" t="s">
        <v>5957</v>
      </c>
      <c r="F613" t="s">
        <v>5957</v>
      </c>
      <c r="G613">
        <v>1</v>
      </c>
      <c r="H613" t="s">
        <v>5957</v>
      </c>
      <c r="J613">
        <v>1</v>
      </c>
      <c r="K613" t="str">
        <f t="shared" si="18"/>
        <v>obesity</v>
      </c>
      <c r="L613" t="str">
        <f t="shared" si="19"/>
        <v>Normal</v>
      </c>
    </row>
    <row r="614" spans="1:12">
      <c r="A614" t="s">
        <v>1703</v>
      </c>
      <c r="B614">
        <v>21.85</v>
      </c>
      <c r="C614">
        <v>5.52</v>
      </c>
      <c r="D614" t="s">
        <v>5957</v>
      </c>
      <c r="E614" t="s">
        <v>5957</v>
      </c>
      <c r="F614" t="s">
        <v>5959</v>
      </c>
      <c r="G614">
        <v>1</v>
      </c>
      <c r="H614" t="s">
        <v>5960</v>
      </c>
      <c r="J614">
        <v>1</v>
      </c>
      <c r="K614" t="str">
        <f t="shared" si="18"/>
        <v>Normal weight</v>
      </c>
      <c r="L614" t="str">
        <f t="shared" si="19"/>
        <v>Normal</v>
      </c>
    </row>
    <row r="615" spans="1:12">
      <c r="A615" t="s">
        <v>1706</v>
      </c>
      <c r="B615">
        <v>51.86</v>
      </c>
      <c r="C615">
        <v>5.2</v>
      </c>
      <c r="D615" t="s">
        <v>5959</v>
      </c>
      <c r="E615" t="s">
        <v>5957</v>
      </c>
      <c r="F615" t="s">
        <v>5957</v>
      </c>
      <c r="G615" t="s">
        <v>5958</v>
      </c>
      <c r="H615" t="s">
        <v>5957</v>
      </c>
      <c r="J615">
        <v>0</v>
      </c>
      <c r="K615" t="str">
        <f t="shared" si="18"/>
        <v>obesity</v>
      </c>
      <c r="L615" t="str">
        <f t="shared" si="19"/>
        <v>Normal</v>
      </c>
    </row>
    <row r="616" spans="1:12">
      <c r="A616" t="s">
        <v>1709</v>
      </c>
      <c r="B616">
        <v>39.049999999999997</v>
      </c>
      <c r="C616">
        <v>7.59</v>
      </c>
      <c r="D616" t="s">
        <v>5957</v>
      </c>
      <c r="E616" t="s">
        <v>5957</v>
      </c>
      <c r="F616" t="s">
        <v>5957</v>
      </c>
      <c r="G616">
        <v>3</v>
      </c>
      <c r="H616" t="s">
        <v>5957</v>
      </c>
      <c r="J616">
        <v>3</v>
      </c>
      <c r="K616" t="str">
        <f t="shared" si="18"/>
        <v>obesity</v>
      </c>
      <c r="L616" t="str">
        <f t="shared" si="19"/>
        <v>Diabetes</v>
      </c>
    </row>
    <row r="617" spans="1:12">
      <c r="A617" t="s">
        <v>1712</v>
      </c>
      <c r="B617">
        <v>31.824999999999999</v>
      </c>
      <c r="C617">
        <v>8.2799999999999994</v>
      </c>
      <c r="D617" t="s">
        <v>5957</v>
      </c>
      <c r="E617" t="s">
        <v>5957</v>
      </c>
      <c r="F617" t="s">
        <v>5957</v>
      </c>
      <c r="G617">
        <v>3</v>
      </c>
      <c r="H617" t="s">
        <v>5957</v>
      </c>
      <c r="J617">
        <v>3</v>
      </c>
      <c r="K617" t="str">
        <f t="shared" si="18"/>
        <v>obesity</v>
      </c>
      <c r="L617" t="str">
        <f t="shared" si="19"/>
        <v>Diabetes</v>
      </c>
    </row>
    <row r="618" spans="1:12">
      <c r="A618" t="s">
        <v>1714</v>
      </c>
      <c r="B618">
        <v>46.43</v>
      </c>
      <c r="C618">
        <v>6.72</v>
      </c>
      <c r="D618" t="s">
        <v>5957</v>
      </c>
      <c r="E618" t="s">
        <v>5957</v>
      </c>
      <c r="F618" t="s">
        <v>5957</v>
      </c>
      <c r="G618" t="s">
        <v>5958</v>
      </c>
      <c r="H618" t="s">
        <v>5957</v>
      </c>
      <c r="J618">
        <v>0</v>
      </c>
      <c r="K618" t="str">
        <f t="shared" si="18"/>
        <v>obesity</v>
      </c>
      <c r="L618" t="str">
        <f t="shared" si="19"/>
        <v>Diabetes</v>
      </c>
    </row>
    <row r="619" spans="1:12">
      <c r="A619" t="s">
        <v>1715</v>
      </c>
      <c r="B619">
        <v>53.63</v>
      </c>
      <c r="C619">
        <v>5.47</v>
      </c>
      <c r="D619" t="s">
        <v>5959</v>
      </c>
      <c r="E619" t="s">
        <v>5957</v>
      </c>
      <c r="F619" t="s">
        <v>5957</v>
      </c>
      <c r="G619">
        <v>1</v>
      </c>
      <c r="H619" t="s">
        <v>5957</v>
      </c>
      <c r="J619">
        <v>1</v>
      </c>
      <c r="K619" t="str">
        <f t="shared" si="18"/>
        <v>obesity</v>
      </c>
      <c r="L619" t="str">
        <f t="shared" si="19"/>
        <v>Normal</v>
      </c>
    </row>
    <row r="620" spans="1:12">
      <c r="A620" t="s">
        <v>1717</v>
      </c>
      <c r="B620">
        <v>48.7</v>
      </c>
      <c r="C620">
        <v>4.71</v>
      </c>
      <c r="D620" t="s">
        <v>5957</v>
      </c>
      <c r="E620" t="s">
        <v>5957</v>
      </c>
      <c r="F620" t="s">
        <v>5957</v>
      </c>
      <c r="G620" t="s">
        <v>5958</v>
      </c>
      <c r="H620" t="s">
        <v>5957</v>
      </c>
      <c r="J620">
        <v>0</v>
      </c>
      <c r="K620" t="str">
        <f t="shared" si="18"/>
        <v>obesity</v>
      </c>
      <c r="L620" t="str">
        <f t="shared" si="19"/>
        <v>Normal</v>
      </c>
    </row>
    <row r="621" spans="1:12">
      <c r="A621" t="s">
        <v>1719</v>
      </c>
      <c r="B621">
        <v>48.81</v>
      </c>
      <c r="C621">
        <v>5.49</v>
      </c>
      <c r="D621" t="s">
        <v>5957</v>
      </c>
      <c r="E621" t="s">
        <v>5957</v>
      </c>
      <c r="F621" t="s">
        <v>5957</v>
      </c>
      <c r="G621" t="s">
        <v>5958</v>
      </c>
      <c r="H621" t="s">
        <v>5957</v>
      </c>
      <c r="J621">
        <v>0</v>
      </c>
      <c r="K621" t="str">
        <f t="shared" si="18"/>
        <v>obesity</v>
      </c>
      <c r="L621" t="str">
        <f t="shared" si="19"/>
        <v>Normal</v>
      </c>
    </row>
    <row r="622" spans="1:12">
      <c r="A622" t="s">
        <v>1722</v>
      </c>
      <c r="B622">
        <v>47.53</v>
      </c>
      <c r="C622">
        <v>4.72</v>
      </c>
      <c r="D622" t="s">
        <v>5957</v>
      </c>
      <c r="E622" t="s">
        <v>5957</v>
      </c>
      <c r="F622" t="s">
        <v>5957</v>
      </c>
      <c r="G622" t="s">
        <v>5958</v>
      </c>
      <c r="H622" t="s">
        <v>5957</v>
      </c>
      <c r="J622">
        <v>0</v>
      </c>
      <c r="K622" t="str">
        <f t="shared" si="18"/>
        <v>obesity</v>
      </c>
      <c r="L622" t="str">
        <f t="shared" si="19"/>
        <v>Normal</v>
      </c>
    </row>
    <row r="623" spans="1:12">
      <c r="A623" t="s">
        <v>1725</v>
      </c>
      <c r="B623">
        <v>36.85</v>
      </c>
      <c r="C623">
        <v>6.7</v>
      </c>
      <c r="D623" t="s">
        <v>5957</v>
      </c>
      <c r="E623" t="s">
        <v>5957</v>
      </c>
      <c r="F623" t="s">
        <v>5957</v>
      </c>
      <c r="G623" t="s">
        <v>5958</v>
      </c>
      <c r="H623" t="s">
        <v>5957</v>
      </c>
      <c r="J623">
        <v>0</v>
      </c>
      <c r="K623" t="str">
        <f t="shared" si="18"/>
        <v>obesity</v>
      </c>
      <c r="L623" t="str">
        <f t="shared" si="19"/>
        <v>Diabetes</v>
      </c>
    </row>
    <row r="624" spans="1:12">
      <c r="A624" t="s">
        <v>1728</v>
      </c>
      <c r="B624">
        <v>29.3</v>
      </c>
      <c r="C624">
        <v>5.5</v>
      </c>
      <c r="D624" t="s">
        <v>5957</v>
      </c>
      <c r="E624" t="s">
        <v>5957</v>
      </c>
      <c r="F624" t="s">
        <v>5957</v>
      </c>
      <c r="G624" t="s">
        <v>5958</v>
      </c>
      <c r="H624" t="s">
        <v>5957</v>
      </c>
      <c r="J624">
        <v>0</v>
      </c>
      <c r="K624" t="str">
        <f t="shared" si="18"/>
        <v>Over weight</v>
      </c>
      <c r="L624" t="str">
        <f t="shared" si="19"/>
        <v>Normal</v>
      </c>
    </row>
    <row r="625" spans="1:12">
      <c r="A625" t="s">
        <v>1731</v>
      </c>
      <c r="B625">
        <v>19.3</v>
      </c>
      <c r="C625">
        <v>4.46</v>
      </c>
      <c r="D625" t="s">
        <v>5957</v>
      </c>
      <c r="E625" t="s">
        <v>5957</v>
      </c>
      <c r="F625" t="s">
        <v>5957</v>
      </c>
      <c r="G625">
        <v>1</v>
      </c>
      <c r="H625" t="s">
        <v>5960</v>
      </c>
      <c r="J625">
        <v>1</v>
      </c>
      <c r="K625" t="str">
        <f t="shared" si="18"/>
        <v>Normal weight</v>
      </c>
      <c r="L625" t="str">
        <f t="shared" si="19"/>
        <v>Normal</v>
      </c>
    </row>
    <row r="626" spans="1:12">
      <c r="A626" t="s">
        <v>1734</v>
      </c>
      <c r="B626">
        <v>24.13</v>
      </c>
      <c r="C626">
        <v>5.29</v>
      </c>
      <c r="D626" t="s">
        <v>5959</v>
      </c>
      <c r="E626" t="s">
        <v>5957</v>
      </c>
      <c r="F626" t="s">
        <v>5959</v>
      </c>
      <c r="G626">
        <v>1</v>
      </c>
      <c r="H626" t="s">
        <v>5960</v>
      </c>
      <c r="J626">
        <v>1</v>
      </c>
      <c r="K626" t="str">
        <f t="shared" si="18"/>
        <v>Normal weight</v>
      </c>
      <c r="L626" t="str">
        <f t="shared" si="19"/>
        <v>Normal</v>
      </c>
    </row>
    <row r="627" spans="1:12">
      <c r="A627" t="s">
        <v>1737</v>
      </c>
      <c r="B627">
        <v>46.7</v>
      </c>
      <c r="C627">
        <v>10.99</v>
      </c>
      <c r="D627" t="s">
        <v>5957</v>
      </c>
      <c r="E627" t="s">
        <v>5957</v>
      </c>
      <c r="F627" t="s">
        <v>5957</v>
      </c>
      <c r="G627" t="s">
        <v>5958</v>
      </c>
      <c r="H627" t="s">
        <v>5957</v>
      </c>
      <c r="J627">
        <v>0</v>
      </c>
      <c r="K627" t="str">
        <f t="shared" si="18"/>
        <v>obesity</v>
      </c>
      <c r="L627" t="str">
        <f t="shared" si="19"/>
        <v>Diabetes</v>
      </c>
    </row>
    <row r="628" spans="1:12">
      <c r="A628" t="s">
        <v>1740</v>
      </c>
      <c r="B628">
        <v>45.27</v>
      </c>
      <c r="C628">
        <v>5.2</v>
      </c>
      <c r="D628" t="s">
        <v>5959</v>
      </c>
      <c r="E628" t="s">
        <v>5957</v>
      </c>
      <c r="F628" t="s">
        <v>5957</v>
      </c>
      <c r="G628" t="s">
        <v>5958</v>
      </c>
      <c r="H628" t="s">
        <v>5957</v>
      </c>
      <c r="J628">
        <v>0</v>
      </c>
      <c r="K628" t="str">
        <f t="shared" si="18"/>
        <v>obesity</v>
      </c>
      <c r="L628" t="str">
        <f t="shared" si="19"/>
        <v>Normal</v>
      </c>
    </row>
    <row r="629" spans="1:12">
      <c r="A629" t="s">
        <v>1743</v>
      </c>
      <c r="B629">
        <v>44.29</v>
      </c>
      <c r="C629">
        <v>9.66</v>
      </c>
      <c r="D629" t="s">
        <v>5957</v>
      </c>
      <c r="E629" t="s">
        <v>5957</v>
      </c>
      <c r="F629" t="s">
        <v>5957</v>
      </c>
      <c r="G629">
        <v>2</v>
      </c>
      <c r="H629" t="s">
        <v>5957</v>
      </c>
      <c r="J629">
        <v>2</v>
      </c>
      <c r="K629" t="str">
        <f t="shared" si="18"/>
        <v>obesity</v>
      </c>
      <c r="L629" t="str">
        <f t="shared" si="19"/>
        <v>Diabetes</v>
      </c>
    </row>
    <row r="630" spans="1:12">
      <c r="A630" t="s">
        <v>1746</v>
      </c>
      <c r="B630">
        <v>54.59</v>
      </c>
      <c r="C630">
        <v>4.22</v>
      </c>
      <c r="D630" t="s">
        <v>5959</v>
      </c>
      <c r="E630" t="s">
        <v>5957</v>
      </c>
      <c r="F630" t="s">
        <v>5957</v>
      </c>
      <c r="G630">
        <v>1</v>
      </c>
      <c r="H630" t="s">
        <v>5957</v>
      </c>
      <c r="J630">
        <v>1</v>
      </c>
      <c r="K630" t="str">
        <f t="shared" si="18"/>
        <v>obesity</v>
      </c>
      <c r="L630" t="str">
        <f t="shared" si="19"/>
        <v>Normal</v>
      </c>
    </row>
    <row r="631" spans="1:12">
      <c r="A631" t="s">
        <v>1749</v>
      </c>
      <c r="B631">
        <v>32.965000000000003</v>
      </c>
      <c r="C631">
        <v>11.78</v>
      </c>
      <c r="D631" t="s">
        <v>5957</v>
      </c>
      <c r="E631" t="s">
        <v>5957</v>
      </c>
      <c r="F631" t="s">
        <v>5957</v>
      </c>
      <c r="G631" t="s">
        <v>5958</v>
      </c>
      <c r="H631" t="s">
        <v>5957</v>
      </c>
      <c r="J631">
        <v>0</v>
      </c>
      <c r="K631" t="str">
        <f t="shared" si="18"/>
        <v>obesity</v>
      </c>
      <c r="L631" t="str">
        <f t="shared" si="19"/>
        <v>Diabetes</v>
      </c>
    </row>
    <row r="632" spans="1:12">
      <c r="A632" t="s">
        <v>1751</v>
      </c>
      <c r="B632">
        <v>38.049999999999997</v>
      </c>
      <c r="C632">
        <v>9.6199999999999992</v>
      </c>
      <c r="D632" t="s">
        <v>5957</v>
      </c>
      <c r="E632" t="s">
        <v>5957</v>
      </c>
      <c r="F632" t="s">
        <v>5957</v>
      </c>
      <c r="G632" t="s">
        <v>5958</v>
      </c>
      <c r="H632" t="s">
        <v>5957</v>
      </c>
      <c r="J632">
        <v>0</v>
      </c>
      <c r="K632" t="str">
        <f t="shared" si="18"/>
        <v>obesity</v>
      </c>
      <c r="L632" t="str">
        <f t="shared" si="19"/>
        <v>Diabetes</v>
      </c>
    </row>
    <row r="633" spans="1:12">
      <c r="A633" t="s">
        <v>1754</v>
      </c>
      <c r="B633">
        <v>46.14</v>
      </c>
      <c r="C633">
        <v>10.78</v>
      </c>
      <c r="D633" t="s">
        <v>5957</v>
      </c>
      <c r="E633" t="s">
        <v>5957</v>
      </c>
      <c r="F633" t="s">
        <v>5957</v>
      </c>
      <c r="G633" t="s">
        <v>5958</v>
      </c>
      <c r="H633" t="s">
        <v>5957</v>
      </c>
      <c r="J633">
        <v>0</v>
      </c>
      <c r="K633" t="str">
        <f t="shared" si="18"/>
        <v>obesity</v>
      </c>
      <c r="L633" t="str">
        <f t="shared" si="19"/>
        <v>Diabetes</v>
      </c>
    </row>
    <row r="634" spans="1:12">
      <c r="A634" t="s">
        <v>1756</v>
      </c>
      <c r="B634">
        <v>41.325000000000003</v>
      </c>
      <c r="C634">
        <v>5.1100000000000003</v>
      </c>
      <c r="D634" t="s">
        <v>5959</v>
      </c>
      <c r="E634" t="s">
        <v>5957</v>
      </c>
      <c r="F634" t="s">
        <v>5957</v>
      </c>
      <c r="G634">
        <v>2</v>
      </c>
      <c r="H634" t="s">
        <v>5957</v>
      </c>
      <c r="J634">
        <v>2</v>
      </c>
      <c r="K634" t="str">
        <f t="shared" si="18"/>
        <v>obesity</v>
      </c>
      <c r="L634" t="str">
        <f t="shared" si="19"/>
        <v>Normal</v>
      </c>
    </row>
    <row r="635" spans="1:12">
      <c r="A635" t="s">
        <v>1758</v>
      </c>
      <c r="B635">
        <v>44.64</v>
      </c>
      <c r="C635">
        <v>7.18</v>
      </c>
      <c r="D635" t="s">
        <v>5957</v>
      </c>
      <c r="E635" t="s">
        <v>5957</v>
      </c>
      <c r="F635" t="s">
        <v>5957</v>
      </c>
      <c r="G635" t="s">
        <v>5958</v>
      </c>
      <c r="H635" t="s">
        <v>5957</v>
      </c>
      <c r="J635">
        <v>0</v>
      </c>
      <c r="K635" t="str">
        <f t="shared" si="18"/>
        <v>obesity</v>
      </c>
      <c r="L635" t="str">
        <f t="shared" si="19"/>
        <v>Diabetes</v>
      </c>
    </row>
    <row r="636" spans="1:12">
      <c r="A636" t="s">
        <v>1761</v>
      </c>
      <c r="B636">
        <v>25.175000000000001</v>
      </c>
      <c r="C636">
        <v>4.96</v>
      </c>
      <c r="D636" t="s">
        <v>5957</v>
      </c>
      <c r="E636" t="s">
        <v>5960</v>
      </c>
      <c r="F636" t="s">
        <v>5957</v>
      </c>
      <c r="G636">
        <v>1</v>
      </c>
      <c r="J636">
        <v>1</v>
      </c>
      <c r="K636" t="str">
        <f t="shared" si="18"/>
        <v>Over weight</v>
      </c>
      <c r="L636" t="str">
        <f t="shared" si="19"/>
        <v>Normal</v>
      </c>
    </row>
    <row r="637" spans="1:12">
      <c r="A637" t="s">
        <v>1763</v>
      </c>
      <c r="B637">
        <v>43.11</v>
      </c>
      <c r="C637">
        <v>4.67</v>
      </c>
      <c r="D637" t="s">
        <v>5959</v>
      </c>
      <c r="E637" t="s">
        <v>5957</v>
      </c>
      <c r="F637" t="s">
        <v>5957</v>
      </c>
      <c r="G637" t="s">
        <v>5958</v>
      </c>
      <c r="H637" t="s">
        <v>5957</v>
      </c>
      <c r="J637">
        <v>0</v>
      </c>
      <c r="K637" t="str">
        <f t="shared" si="18"/>
        <v>obesity</v>
      </c>
      <c r="L637" t="str">
        <f t="shared" si="19"/>
        <v>Normal</v>
      </c>
    </row>
    <row r="638" spans="1:12">
      <c r="A638" t="s">
        <v>1766</v>
      </c>
      <c r="B638">
        <v>53.32</v>
      </c>
      <c r="C638">
        <v>5.0599999999999996</v>
      </c>
      <c r="D638" t="s">
        <v>5957</v>
      </c>
      <c r="E638" t="s">
        <v>5957</v>
      </c>
      <c r="F638" t="s">
        <v>5957</v>
      </c>
      <c r="G638" t="s">
        <v>5958</v>
      </c>
      <c r="H638" t="s">
        <v>5957</v>
      </c>
      <c r="J638">
        <v>0</v>
      </c>
      <c r="K638" t="str">
        <f t="shared" si="18"/>
        <v>obesity</v>
      </c>
      <c r="L638" t="str">
        <f t="shared" si="19"/>
        <v>Normal</v>
      </c>
    </row>
    <row r="639" spans="1:12">
      <c r="A639" t="s">
        <v>1768</v>
      </c>
      <c r="B639">
        <v>38.04</v>
      </c>
      <c r="C639">
        <v>5.0199999999999996</v>
      </c>
      <c r="D639" t="s">
        <v>5959</v>
      </c>
      <c r="E639" t="s">
        <v>5957</v>
      </c>
      <c r="F639" t="s">
        <v>5957</v>
      </c>
      <c r="G639">
        <v>1</v>
      </c>
      <c r="H639" t="s">
        <v>5957</v>
      </c>
      <c r="J639">
        <v>1</v>
      </c>
      <c r="K639" t="str">
        <f t="shared" si="18"/>
        <v>obesity</v>
      </c>
      <c r="L639" t="str">
        <f t="shared" si="19"/>
        <v>Normal</v>
      </c>
    </row>
    <row r="640" spans="1:12">
      <c r="A640" t="s">
        <v>1770</v>
      </c>
      <c r="B640">
        <v>37.9</v>
      </c>
      <c r="C640">
        <v>7.76</v>
      </c>
      <c r="D640" t="s">
        <v>5957</v>
      </c>
      <c r="E640" t="s">
        <v>5957</v>
      </c>
      <c r="F640" t="s">
        <v>5957</v>
      </c>
      <c r="G640" t="s">
        <v>5958</v>
      </c>
      <c r="H640" t="s">
        <v>5957</v>
      </c>
      <c r="J640">
        <v>0</v>
      </c>
      <c r="K640" t="str">
        <f t="shared" si="18"/>
        <v>obesity</v>
      </c>
      <c r="L640" t="str">
        <f t="shared" si="19"/>
        <v>Diabetes</v>
      </c>
    </row>
    <row r="641" spans="1:12">
      <c r="A641" t="s">
        <v>1773</v>
      </c>
      <c r="B641">
        <v>39.6</v>
      </c>
      <c r="C641">
        <v>9.32</v>
      </c>
      <c r="D641" t="s">
        <v>5957</v>
      </c>
      <c r="E641" t="s">
        <v>5957</v>
      </c>
      <c r="F641" t="s">
        <v>5957</v>
      </c>
      <c r="G641" t="s">
        <v>5958</v>
      </c>
      <c r="H641" t="s">
        <v>5957</v>
      </c>
      <c r="J641">
        <v>0</v>
      </c>
      <c r="K641" t="str">
        <f t="shared" si="18"/>
        <v>obesity</v>
      </c>
      <c r="L641" t="str">
        <f t="shared" si="19"/>
        <v>Diabetes</v>
      </c>
    </row>
    <row r="642" spans="1:12">
      <c r="A642" t="s">
        <v>1775</v>
      </c>
      <c r="B642">
        <v>50.92</v>
      </c>
      <c r="C642">
        <v>5.31</v>
      </c>
      <c r="D642" t="s">
        <v>5959</v>
      </c>
      <c r="E642" t="s">
        <v>5957</v>
      </c>
      <c r="F642" t="s">
        <v>5957</v>
      </c>
      <c r="G642">
        <v>1</v>
      </c>
      <c r="H642" t="s">
        <v>5957</v>
      </c>
      <c r="J642">
        <v>1</v>
      </c>
      <c r="K642" t="str">
        <f t="shared" si="18"/>
        <v>obesity</v>
      </c>
      <c r="L642" t="str">
        <f t="shared" si="19"/>
        <v>Normal</v>
      </c>
    </row>
    <row r="643" spans="1:12">
      <c r="A643" t="s">
        <v>1778</v>
      </c>
      <c r="B643">
        <v>21.85</v>
      </c>
      <c r="C643">
        <v>5.56</v>
      </c>
      <c r="D643" t="s">
        <v>5959</v>
      </c>
      <c r="E643" t="s">
        <v>5957</v>
      </c>
      <c r="F643" t="s">
        <v>5957</v>
      </c>
      <c r="G643" t="s">
        <v>5958</v>
      </c>
      <c r="H643" t="s">
        <v>5960</v>
      </c>
      <c r="J643">
        <v>0</v>
      </c>
      <c r="K643" t="str">
        <f t="shared" ref="K643:K706" si="20">IF(B643&lt;18.5,"Under weight",IF(B643&lt;24.9,"Normal weight",IF(B643&lt;29.9,"Over weight","obesity")))</f>
        <v>Normal weight</v>
      </c>
      <c r="L643" t="str">
        <f t="shared" ref="L643:L706" si="21">IF(C643&lt;5.7,"Normal",IF(C643&lt;6.4,"Prediabetes","Diabetes"))</f>
        <v>Normal</v>
      </c>
    </row>
    <row r="644" spans="1:12">
      <c r="A644" t="s">
        <v>1780</v>
      </c>
      <c r="B644">
        <v>36.08</v>
      </c>
      <c r="C644">
        <v>7.11</v>
      </c>
      <c r="D644" t="s">
        <v>5959</v>
      </c>
      <c r="E644" t="s">
        <v>5957</v>
      </c>
      <c r="F644" t="s">
        <v>5959</v>
      </c>
      <c r="G644">
        <v>1</v>
      </c>
      <c r="H644" t="s">
        <v>5957</v>
      </c>
      <c r="J644">
        <v>1</v>
      </c>
      <c r="K644" t="str">
        <f t="shared" si="20"/>
        <v>obesity</v>
      </c>
      <c r="L644" t="str">
        <f t="shared" si="21"/>
        <v>Diabetes</v>
      </c>
    </row>
    <row r="645" spans="1:12">
      <c r="A645" t="s">
        <v>1782</v>
      </c>
      <c r="B645">
        <v>40.44</v>
      </c>
      <c r="C645">
        <v>5.13</v>
      </c>
      <c r="D645" t="s">
        <v>5959</v>
      </c>
      <c r="E645" t="s">
        <v>5957</v>
      </c>
      <c r="F645" t="s">
        <v>5959</v>
      </c>
      <c r="G645">
        <v>1</v>
      </c>
      <c r="H645" t="s">
        <v>5957</v>
      </c>
      <c r="J645">
        <v>1</v>
      </c>
      <c r="K645" t="str">
        <f t="shared" si="20"/>
        <v>obesity</v>
      </c>
      <c r="L645" t="str">
        <f t="shared" si="21"/>
        <v>Normal</v>
      </c>
    </row>
    <row r="646" spans="1:12">
      <c r="A646" t="s">
        <v>1785</v>
      </c>
      <c r="B646">
        <v>38.094999999999999</v>
      </c>
      <c r="C646">
        <v>10.199999999999999</v>
      </c>
      <c r="D646" t="s">
        <v>5957</v>
      </c>
      <c r="E646" t="s">
        <v>5957</v>
      </c>
      <c r="F646" t="s">
        <v>5957</v>
      </c>
      <c r="G646" t="s">
        <v>5958</v>
      </c>
      <c r="H646" t="s">
        <v>5957</v>
      </c>
      <c r="J646">
        <v>0</v>
      </c>
      <c r="K646" t="str">
        <f t="shared" si="20"/>
        <v>obesity</v>
      </c>
      <c r="L646" t="str">
        <f t="shared" si="21"/>
        <v>Diabetes</v>
      </c>
    </row>
    <row r="647" spans="1:12">
      <c r="A647" t="s">
        <v>1787</v>
      </c>
      <c r="B647">
        <v>44.95</v>
      </c>
      <c r="C647">
        <v>10.4</v>
      </c>
      <c r="D647" t="s">
        <v>5957</v>
      </c>
      <c r="E647" t="s">
        <v>5957</v>
      </c>
      <c r="F647" t="s">
        <v>5957</v>
      </c>
      <c r="G647" t="s">
        <v>5958</v>
      </c>
      <c r="H647" t="s">
        <v>5957</v>
      </c>
      <c r="J647">
        <v>0</v>
      </c>
      <c r="K647" t="str">
        <f t="shared" si="20"/>
        <v>obesity</v>
      </c>
      <c r="L647" t="str">
        <f t="shared" si="21"/>
        <v>Diabetes</v>
      </c>
    </row>
    <row r="648" spans="1:12">
      <c r="A648" t="s">
        <v>1790</v>
      </c>
      <c r="B648">
        <v>35.54</v>
      </c>
      <c r="C648">
        <v>10.67</v>
      </c>
      <c r="D648" t="s">
        <v>5957</v>
      </c>
      <c r="E648" t="s">
        <v>5957</v>
      </c>
      <c r="F648" t="s">
        <v>5957</v>
      </c>
      <c r="G648" t="s">
        <v>5958</v>
      </c>
      <c r="H648" t="s">
        <v>5957</v>
      </c>
      <c r="J648">
        <v>0</v>
      </c>
      <c r="K648" t="str">
        <f t="shared" si="20"/>
        <v>obesity</v>
      </c>
      <c r="L648" t="str">
        <f t="shared" si="21"/>
        <v>Diabetes</v>
      </c>
    </row>
    <row r="649" spans="1:12">
      <c r="A649" t="s">
        <v>1793</v>
      </c>
      <c r="B649">
        <v>39.799999999999997</v>
      </c>
      <c r="C649">
        <v>4.6500000000000004</v>
      </c>
      <c r="D649" t="s">
        <v>5959</v>
      </c>
      <c r="E649" t="s">
        <v>5957</v>
      </c>
      <c r="F649" t="s">
        <v>5957</v>
      </c>
      <c r="G649">
        <v>2</v>
      </c>
      <c r="H649" t="s">
        <v>5957</v>
      </c>
      <c r="J649">
        <v>2</v>
      </c>
      <c r="K649" t="str">
        <f t="shared" si="20"/>
        <v>obesity</v>
      </c>
      <c r="L649" t="str">
        <f t="shared" si="21"/>
        <v>Normal</v>
      </c>
    </row>
    <row r="650" spans="1:12">
      <c r="A650" t="s">
        <v>1796</v>
      </c>
      <c r="B650">
        <v>33.659999999999997</v>
      </c>
      <c r="C650">
        <v>5.65</v>
      </c>
      <c r="D650" t="s">
        <v>5959</v>
      </c>
      <c r="E650" t="s">
        <v>5957</v>
      </c>
      <c r="F650" t="s">
        <v>5957</v>
      </c>
      <c r="G650">
        <v>2</v>
      </c>
      <c r="H650" t="s">
        <v>5957</v>
      </c>
      <c r="J650">
        <v>2</v>
      </c>
      <c r="K650" t="str">
        <f t="shared" si="20"/>
        <v>obesity</v>
      </c>
      <c r="L650" t="str">
        <f t="shared" si="21"/>
        <v>Normal</v>
      </c>
    </row>
    <row r="651" spans="1:12">
      <c r="A651" t="s">
        <v>1798</v>
      </c>
      <c r="B651">
        <v>35.5</v>
      </c>
      <c r="C651">
        <v>11.97</v>
      </c>
      <c r="D651" t="s">
        <v>5957</v>
      </c>
      <c r="E651" t="s">
        <v>5957</v>
      </c>
      <c r="F651" t="s">
        <v>5957</v>
      </c>
      <c r="G651" t="s">
        <v>5958</v>
      </c>
      <c r="H651" t="s">
        <v>5957</v>
      </c>
      <c r="J651">
        <v>0</v>
      </c>
      <c r="K651" t="str">
        <f t="shared" si="20"/>
        <v>obesity</v>
      </c>
      <c r="L651" t="str">
        <f t="shared" si="21"/>
        <v>Diabetes</v>
      </c>
    </row>
    <row r="652" spans="1:12">
      <c r="A652" t="s">
        <v>1801</v>
      </c>
      <c r="B652">
        <v>41.63</v>
      </c>
      <c r="C652">
        <v>6.71</v>
      </c>
      <c r="D652" t="s">
        <v>5957</v>
      </c>
      <c r="E652" t="s">
        <v>5957</v>
      </c>
      <c r="F652" t="s">
        <v>5957</v>
      </c>
      <c r="G652" t="s">
        <v>5958</v>
      </c>
      <c r="H652" t="s">
        <v>5957</v>
      </c>
      <c r="J652">
        <v>0</v>
      </c>
      <c r="K652" t="str">
        <f t="shared" si="20"/>
        <v>obesity</v>
      </c>
      <c r="L652" t="str">
        <f t="shared" si="21"/>
        <v>Diabetes</v>
      </c>
    </row>
    <row r="653" spans="1:12">
      <c r="A653" t="s">
        <v>1803</v>
      </c>
      <c r="B653">
        <v>46.49</v>
      </c>
      <c r="C653">
        <v>11.92</v>
      </c>
      <c r="D653" t="s">
        <v>5957</v>
      </c>
      <c r="E653" t="s">
        <v>5957</v>
      </c>
      <c r="F653" t="s">
        <v>5957</v>
      </c>
      <c r="G653" t="s">
        <v>5958</v>
      </c>
      <c r="H653" t="s">
        <v>5957</v>
      </c>
      <c r="J653">
        <v>0</v>
      </c>
      <c r="K653" t="str">
        <f t="shared" si="20"/>
        <v>obesity</v>
      </c>
      <c r="L653" t="str">
        <f t="shared" si="21"/>
        <v>Diabetes</v>
      </c>
    </row>
    <row r="654" spans="1:12">
      <c r="A654" t="s">
        <v>1806</v>
      </c>
      <c r="B654">
        <v>43.29</v>
      </c>
      <c r="C654">
        <v>5.35</v>
      </c>
      <c r="D654" t="s">
        <v>5957</v>
      </c>
      <c r="E654" t="s">
        <v>5957</v>
      </c>
      <c r="F654" t="s">
        <v>5957</v>
      </c>
      <c r="G654">
        <v>2</v>
      </c>
      <c r="H654" t="s">
        <v>5957</v>
      </c>
      <c r="J654">
        <v>2</v>
      </c>
      <c r="K654" t="str">
        <f t="shared" si="20"/>
        <v>obesity</v>
      </c>
      <c r="L654" t="str">
        <f t="shared" si="21"/>
        <v>Normal</v>
      </c>
    </row>
    <row r="655" spans="1:12">
      <c r="A655" t="s">
        <v>1809</v>
      </c>
      <c r="B655">
        <v>43.08</v>
      </c>
      <c r="C655">
        <v>8.9600000000000009</v>
      </c>
      <c r="D655" t="s">
        <v>5959</v>
      </c>
      <c r="E655" t="s">
        <v>5957</v>
      </c>
      <c r="F655" t="s">
        <v>5957</v>
      </c>
      <c r="G655">
        <v>1</v>
      </c>
      <c r="H655" t="s">
        <v>5957</v>
      </c>
      <c r="J655">
        <v>1</v>
      </c>
      <c r="K655" t="str">
        <f t="shared" si="20"/>
        <v>obesity</v>
      </c>
      <c r="L655" t="str">
        <f t="shared" si="21"/>
        <v>Diabetes</v>
      </c>
    </row>
    <row r="656" spans="1:12">
      <c r="A656" t="s">
        <v>1811</v>
      </c>
      <c r="B656">
        <v>39.07</v>
      </c>
      <c r="C656">
        <v>11.93</v>
      </c>
      <c r="D656" t="s">
        <v>5957</v>
      </c>
      <c r="E656" t="s">
        <v>5957</v>
      </c>
      <c r="F656" t="s">
        <v>5957</v>
      </c>
      <c r="G656" t="s">
        <v>5958</v>
      </c>
      <c r="H656" t="s">
        <v>5957</v>
      </c>
      <c r="J656">
        <v>0</v>
      </c>
      <c r="K656" t="str">
        <f t="shared" si="20"/>
        <v>obesity</v>
      </c>
      <c r="L656" t="str">
        <f t="shared" si="21"/>
        <v>Diabetes</v>
      </c>
    </row>
    <row r="657" spans="1:12">
      <c r="A657" t="s">
        <v>1814</v>
      </c>
      <c r="B657">
        <v>41.3</v>
      </c>
      <c r="C657">
        <v>9.59</v>
      </c>
      <c r="D657" t="s">
        <v>5957</v>
      </c>
      <c r="E657" t="s">
        <v>5957</v>
      </c>
      <c r="F657" t="s">
        <v>5957</v>
      </c>
      <c r="G657" t="s">
        <v>5958</v>
      </c>
      <c r="H657" t="s">
        <v>5957</v>
      </c>
      <c r="J657">
        <v>0</v>
      </c>
      <c r="K657" t="str">
        <f t="shared" si="20"/>
        <v>obesity</v>
      </c>
      <c r="L657" t="str">
        <f t="shared" si="21"/>
        <v>Diabetes</v>
      </c>
    </row>
    <row r="658" spans="1:12">
      <c r="A658" t="s">
        <v>1817</v>
      </c>
      <c r="B658">
        <v>42.95</v>
      </c>
      <c r="C658">
        <v>11.88</v>
      </c>
      <c r="D658" t="s">
        <v>5959</v>
      </c>
      <c r="E658" t="s">
        <v>5957</v>
      </c>
      <c r="F658" t="s">
        <v>5957</v>
      </c>
      <c r="G658">
        <v>2</v>
      </c>
      <c r="H658" t="s">
        <v>5957</v>
      </c>
      <c r="J658">
        <v>2</v>
      </c>
      <c r="K658" t="str">
        <f t="shared" si="20"/>
        <v>obesity</v>
      </c>
      <c r="L658" t="str">
        <f t="shared" si="21"/>
        <v>Diabetes</v>
      </c>
    </row>
    <row r="659" spans="1:12">
      <c r="A659" t="s">
        <v>1820</v>
      </c>
      <c r="B659">
        <v>46.96</v>
      </c>
      <c r="C659">
        <v>4.6399999999999997</v>
      </c>
      <c r="D659" t="s">
        <v>5957</v>
      </c>
      <c r="E659" t="s">
        <v>5957</v>
      </c>
      <c r="F659" t="s">
        <v>5959</v>
      </c>
      <c r="G659">
        <v>1</v>
      </c>
      <c r="H659" t="s">
        <v>5957</v>
      </c>
      <c r="J659">
        <v>1</v>
      </c>
      <c r="K659" t="str">
        <f t="shared" si="20"/>
        <v>obesity</v>
      </c>
      <c r="L659" t="str">
        <f t="shared" si="21"/>
        <v>Normal</v>
      </c>
    </row>
    <row r="660" spans="1:12">
      <c r="A660" t="s">
        <v>1823</v>
      </c>
      <c r="B660">
        <v>30.495000000000001</v>
      </c>
      <c r="C660">
        <v>9.5299999999999994</v>
      </c>
      <c r="D660" t="s">
        <v>5957</v>
      </c>
      <c r="E660" t="s">
        <v>5957</v>
      </c>
      <c r="F660" t="s">
        <v>5957</v>
      </c>
      <c r="G660" t="s">
        <v>5958</v>
      </c>
      <c r="H660" t="s">
        <v>5957</v>
      </c>
      <c r="J660">
        <v>0</v>
      </c>
      <c r="K660" t="str">
        <f t="shared" si="20"/>
        <v>obesity</v>
      </c>
      <c r="L660" t="str">
        <f t="shared" si="21"/>
        <v>Diabetes</v>
      </c>
    </row>
    <row r="661" spans="1:12">
      <c r="A661" t="s">
        <v>1826</v>
      </c>
      <c r="B661">
        <v>17.954999999999998</v>
      </c>
      <c r="C661">
        <v>5.29</v>
      </c>
      <c r="D661" t="s">
        <v>5959</v>
      </c>
      <c r="E661" t="s">
        <v>5957</v>
      </c>
      <c r="F661" t="s">
        <v>5957</v>
      </c>
      <c r="G661">
        <v>1</v>
      </c>
      <c r="H661" t="s">
        <v>5960</v>
      </c>
      <c r="J661">
        <v>1</v>
      </c>
      <c r="K661" t="str">
        <f t="shared" si="20"/>
        <v>Under weight</v>
      </c>
      <c r="L661" t="str">
        <f t="shared" si="21"/>
        <v>Normal</v>
      </c>
    </row>
    <row r="662" spans="1:12">
      <c r="A662" t="s">
        <v>1829</v>
      </c>
      <c r="B662">
        <v>25.6</v>
      </c>
      <c r="C662">
        <v>10.95</v>
      </c>
      <c r="D662" t="s">
        <v>5957</v>
      </c>
      <c r="E662" t="s">
        <v>5957</v>
      </c>
      <c r="F662" t="s">
        <v>5957</v>
      </c>
      <c r="G662">
        <v>3</v>
      </c>
      <c r="H662" t="s">
        <v>5957</v>
      </c>
      <c r="J662">
        <v>3</v>
      </c>
      <c r="K662" t="str">
        <f t="shared" si="20"/>
        <v>Over weight</v>
      </c>
      <c r="L662" t="str">
        <f t="shared" si="21"/>
        <v>Diabetes</v>
      </c>
    </row>
    <row r="663" spans="1:12">
      <c r="A663" t="s">
        <v>1832</v>
      </c>
      <c r="B663">
        <v>34.21</v>
      </c>
      <c r="C663">
        <v>9.17</v>
      </c>
      <c r="D663" t="s">
        <v>5957</v>
      </c>
      <c r="E663" t="s">
        <v>5957</v>
      </c>
      <c r="F663" t="s">
        <v>5957</v>
      </c>
      <c r="G663" t="s">
        <v>5958</v>
      </c>
      <c r="H663" t="s">
        <v>5957</v>
      </c>
      <c r="J663">
        <v>0</v>
      </c>
      <c r="K663" t="str">
        <f t="shared" si="20"/>
        <v>obesity</v>
      </c>
      <c r="L663" t="str">
        <f t="shared" si="21"/>
        <v>Diabetes</v>
      </c>
    </row>
    <row r="664" spans="1:12">
      <c r="A664" t="s">
        <v>1835</v>
      </c>
      <c r="B664">
        <v>39.74</v>
      </c>
      <c r="C664">
        <v>7.39</v>
      </c>
      <c r="D664" t="s">
        <v>5957</v>
      </c>
      <c r="E664" t="s">
        <v>5957</v>
      </c>
      <c r="F664" t="s">
        <v>5957</v>
      </c>
      <c r="G664" t="s">
        <v>5958</v>
      </c>
      <c r="H664" t="s">
        <v>5957</v>
      </c>
      <c r="J664">
        <v>0</v>
      </c>
      <c r="K664" t="str">
        <f t="shared" si="20"/>
        <v>obesity</v>
      </c>
      <c r="L664" t="str">
        <f t="shared" si="21"/>
        <v>Diabetes</v>
      </c>
    </row>
    <row r="665" spans="1:12">
      <c r="A665" t="s">
        <v>1838</v>
      </c>
      <c r="B665">
        <v>49.53</v>
      </c>
      <c r="C665">
        <v>9.1300000000000008</v>
      </c>
      <c r="D665" t="s">
        <v>5959</v>
      </c>
      <c r="E665" t="s">
        <v>5957</v>
      </c>
      <c r="F665" t="s">
        <v>5957</v>
      </c>
      <c r="G665" t="s">
        <v>5958</v>
      </c>
      <c r="H665" t="s">
        <v>5957</v>
      </c>
      <c r="J665">
        <v>0</v>
      </c>
      <c r="K665" t="str">
        <f t="shared" si="20"/>
        <v>obesity</v>
      </c>
      <c r="L665" t="str">
        <f t="shared" si="21"/>
        <v>Diabetes</v>
      </c>
    </row>
    <row r="666" spans="1:12">
      <c r="A666" t="s">
        <v>1841</v>
      </c>
      <c r="B666">
        <v>39.33</v>
      </c>
      <c r="C666">
        <v>10.4</v>
      </c>
      <c r="D666" t="s">
        <v>5957</v>
      </c>
      <c r="E666" t="s">
        <v>5957</v>
      </c>
      <c r="F666" t="s">
        <v>5957</v>
      </c>
      <c r="G666">
        <v>3</v>
      </c>
      <c r="H666" t="s">
        <v>5957</v>
      </c>
      <c r="J666">
        <v>3</v>
      </c>
      <c r="K666" t="str">
        <f t="shared" si="20"/>
        <v>obesity</v>
      </c>
      <c r="L666" t="str">
        <f t="shared" si="21"/>
        <v>Diabetes</v>
      </c>
    </row>
    <row r="667" spans="1:12">
      <c r="A667" t="s">
        <v>1844</v>
      </c>
      <c r="B667">
        <v>39.979999999999997</v>
      </c>
      <c r="C667">
        <v>9.4600000000000009</v>
      </c>
      <c r="D667" t="s">
        <v>5959</v>
      </c>
      <c r="E667" t="s">
        <v>5957</v>
      </c>
      <c r="F667" t="s">
        <v>5957</v>
      </c>
      <c r="G667">
        <v>2</v>
      </c>
      <c r="H667" t="s">
        <v>5957</v>
      </c>
      <c r="J667">
        <v>2</v>
      </c>
      <c r="K667" t="str">
        <f t="shared" si="20"/>
        <v>obesity</v>
      </c>
      <c r="L667" t="str">
        <f t="shared" si="21"/>
        <v>Diabetes</v>
      </c>
    </row>
    <row r="668" spans="1:12">
      <c r="A668" t="s">
        <v>1847</v>
      </c>
      <c r="B668">
        <v>46.51</v>
      </c>
      <c r="C668">
        <v>8.69</v>
      </c>
      <c r="D668" t="s">
        <v>5959</v>
      </c>
      <c r="E668" t="s">
        <v>5957</v>
      </c>
      <c r="F668" t="s">
        <v>5957</v>
      </c>
      <c r="G668" t="s">
        <v>5958</v>
      </c>
      <c r="H668" t="s">
        <v>5957</v>
      </c>
      <c r="J668">
        <v>0</v>
      </c>
      <c r="K668" t="str">
        <f t="shared" si="20"/>
        <v>obesity</v>
      </c>
      <c r="L668" t="str">
        <f t="shared" si="21"/>
        <v>Diabetes</v>
      </c>
    </row>
    <row r="669" spans="1:12">
      <c r="A669" t="s">
        <v>1849</v>
      </c>
      <c r="B669">
        <v>43.58</v>
      </c>
      <c r="C669">
        <v>4.2300000000000004</v>
      </c>
      <c r="D669" t="s">
        <v>5957</v>
      </c>
      <c r="E669" t="s">
        <v>5957</v>
      </c>
      <c r="F669" t="s">
        <v>5959</v>
      </c>
      <c r="G669">
        <v>1</v>
      </c>
      <c r="H669" t="s">
        <v>5957</v>
      </c>
      <c r="J669">
        <v>1</v>
      </c>
      <c r="K669" t="str">
        <f t="shared" si="20"/>
        <v>obesity</v>
      </c>
      <c r="L669" t="str">
        <f t="shared" si="21"/>
        <v>Normal</v>
      </c>
    </row>
    <row r="670" spans="1:12">
      <c r="A670" t="s">
        <v>1852</v>
      </c>
      <c r="B670">
        <v>42.28</v>
      </c>
      <c r="C670">
        <v>9.16</v>
      </c>
      <c r="D670" t="s">
        <v>5959</v>
      </c>
      <c r="E670" t="s">
        <v>5957</v>
      </c>
      <c r="F670" t="s">
        <v>5957</v>
      </c>
      <c r="G670">
        <v>1</v>
      </c>
      <c r="H670" t="s">
        <v>5957</v>
      </c>
      <c r="J670">
        <v>1</v>
      </c>
      <c r="K670" t="str">
        <f t="shared" si="20"/>
        <v>obesity</v>
      </c>
      <c r="L670" t="str">
        <f t="shared" si="21"/>
        <v>Diabetes</v>
      </c>
    </row>
    <row r="671" spans="1:12">
      <c r="A671" t="s">
        <v>1854</v>
      </c>
      <c r="B671">
        <v>35.520000000000003</v>
      </c>
      <c r="C671">
        <v>8.26</v>
      </c>
      <c r="D671" t="s">
        <v>5957</v>
      </c>
      <c r="E671" t="s">
        <v>5957</v>
      </c>
      <c r="F671" t="s">
        <v>5957</v>
      </c>
      <c r="G671" t="s">
        <v>5958</v>
      </c>
      <c r="H671" t="s">
        <v>5957</v>
      </c>
      <c r="J671">
        <v>0</v>
      </c>
      <c r="K671" t="str">
        <f t="shared" si="20"/>
        <v>obesity</v>
      </c>
      <c r="L671" t="str">
        <f t="shared" si="21"/>
        <v>Diabetes</v>
      </c>
    </row>
    <row r="672" spans="1:12">
      <c r="A672" t="s">
        <v>1855</v>
      </c>
      <c r="B672">
        <v>33.6</v>
      </c>
      <c r="C672">
        <v>11.25</v>
      </c>
      <c r="D672" t="s">
        <v>5957</v>
      </c>
      <c r="E672" t="s">
        <v>5957</v>
      </c>
      <c r="F672" t="s">
        <v>5957</v>
      </c>
      <c r="G672" t="s">
        <v>5958</v>
      </c>
      <c r="H672" t="s">
        <v>5957</v>
      </c>
      <c r="J672">
        <v>0</v>
      </c>
      <c r="K672" t="str">
        <f t="shared" si="20"/>
        <v>obesity</v>
      </c>
      <c r="L672" t="str">
        <f t="shared" si="21"/>
        <v>Diabetes</v>
      </c>
    </row>
    <row r="673" spans="1:12">
      <c r="A673" t="s">
        <v>1858</v>
      </c>
      <c r="B673">
        <v>22.42</v>
      </c>
      <c r="C673">
        <v>6.74</v>
      </c>
      <c r="D673" t="s">
        <v>5957</v>
      </c>
      <c r="E673" t="s">
        <v>5957</v>
      </c>
      <c r="F673" t="s">
        <v>5957</v>
      </c>
      <c r="G673" t="s">
        <v>5958</v>
      </c>
      <c r="H673" t="s">
        <v>5960</v>
      </c>
      <c r="J673">
        <v>0</v>
      </c>
      <c r="K673" t="str">
        <f t="shared" si="20"/>
        <v>Normal weight</v>
      </c>
      <c r="L673" t="str">
        <f t="shared" si="21"/>
        <v>Diabetes</v>
      </c>
    </row>
    <row r="674" spans="1:12">
      <c r="A674" t="s">
        <v>1861</v>
      </c>
      <c r="B674">
        <v>46.86</v>
      </c>
      <c r="C674">
        <v>4.87</v>
      </c>
      <c r="D674" t="s">
        <v>5957</v>
      </c>
      <c r="E674" t="s">
        <v>5957</v>
      </c>
      <c r="F674" t="s">
        <v>5957</v>
      </c>
      <c r="G674" t="s">
        <v>5958</v>
      </c>
      <c r="H674" t="s">
        <v>5957</v>
      </c>
      <c r="J674">
        <v>0</v>
      </c>
      <c r="K674" t="str">
        <f t="shared" si="20"/>
        <v>obesity</v>
      </c>
      <c r="L674" t="str">
        <f t="shared" si="21"/>
        <v>Normal</v>
      </c>
    </row>
    <row r="675" spans="1:12">
      <c r="A675" t="s">
        <v>1864</v>
      </c>
      <c r="B675">
        <v>32.965000000000003</v>
      </c>
      <c r="C675">
        <v>6.68</v>
      </c>
      <c r="D675" t="s">
        <v>5957</v>
      </c>
      <c r="E675" t="s">
        <v>5957</v>
      </c>
      <c r="F675" t="s">
        <v>5957</v>
      </c>
      <c r="G675">
        <v>3</v>
      </c>
      <c r="H675" t="s">
        <v>5957</v>
      </c>
      <c r="J675">
        <v>3</v>
      </c>
      <c r="K675" t="str">
        <f t="shared" si="20"/>
        <v>obesity</v>
      </c>
      <c r="L675" t="str">
        <f t="shared" si="21"/>
        <v>Diabetes</v>
      </c>
    </row>
    <row r="676" spans="1:12">
      <c r="A676" t="s">
        <v>1867</v>
      </c>
      <c r="B676">
        <v>39.340000000000003</v>
      </c>
      <c r="C676">
        <v>5.0199999999999996</v>
      </c>
      <c r="D676" t="s">
        <v>5959</v>
      </c>
      <c r="E676" t="s">
        <v>5957</v>
      </c>
      <c r="F676" t="s">
        <v>5959</v>
      </c>
      <c r="G676">
        <v>1</v>
      </c>
      <c r="H676" t="s">
        <v>5957</v>
      </c>
      <c r="J676">
        <v>1</v>
      </c>
      <c r="K676" t="str">
        <f t="shared" si="20"/>
        <v>obesity</v>
      </c>
      <c r="L676" t="str">
        <f t="shared" si="21"/>
        <v>Normal</v>
      </c>
    </row>
    <row r="677" spans="1:12">
      <c r="A677" t="s">
        <v>1870</v>
      </c>
      <c r="B677">
        <v>47</v>
      </c>
      <c r="C677">
        <v>10.64</v>
      </c>
      <c r="D677" t="s">
        <v>5959</v>
      </c>
      <c r="E677" t="s">
        <v>5957</v>
      </c>
      <c r="F677" t="s">
        <v>5957</v>
      </c>
      <c r="G677" t="s">
        <v>5958</v>
      </c>
      <c r="H677" t="s">
        <v>5957</v>
      </c>
      <c r="J677">
        <v>0</v>
      </c>
      <c r="K677" t="str">
        <f t="shared" si="20"/>
        <v>obesity</v>
      </c>
      <c r="L677" t="str">
        <f t="shared" si="21"/>
        <v>Diabetes</v>
      </c>
    </row>
    <row r="678" spans="1:12">
      <c r="A678" t="s">
        <v>1873</v>
      </c>
      <c r="B678">
        <v>36.71</v>
      </c>
      <c r="C678">
        <v>8.74</v>
      </c>
      <c r="D678" t="s">
        <v>5959</v>
      </c>
      <c r="E678" t="s">
        <v>5957</v>
      </c>
      <c r="F678" t="s">
        <v>5957</v>
      </c>
      <c r="G678" t="s">
        <v>5958</v>
      </c>
      <c r="H678" t="s">
        <v>5957</v>
      </c>
      <c r="J678">
        <v>0</v>
      </c>
      <c r="K678" t="str">
        <f t="shared" si="20"/>
        <v>obesity</v>
      </c>
      <c r="L678" t="str">
        <f t="shared" si="21"/>
        <v>Diabetes</v>
      </c>
    </row>
    <row r="679" spans="1:12">
      <c r="A679" t="s">
        <v>1876</v>
      </c>
      <c r="B679">
        <v>53.48</v>
      </c>
      <c r="C679">
        <v>5.64</v>
      </c>
      <c r="D679" t="s">
        <v>5957</v>
      </c>
      <c r="E679" t="s">
        <v>5957</v>
      </c>
      <c r="F679" t="s">
        <v>5957</v>
      </c>
      <c r="G679" t="s">
        <v>5958</v>
      </c>
      <c r="H679" t="s">
        <v>5957</v>
      </c>
      <c r="J679">
        <v>0</v>
      </c>
      <c r="K679" t="str">
        <f t="shared" si="20"/>
        <v>obesity</v>
      </c>
      <c r="L679" t="str">
        <f t="shared" si="21"/>
        <v>Normal</v>
      </c>
    </row>
    <row r="680" spans="1:12">
      <c r="A680" t="s">
        <v>1879</v>
      </c>
      <c r="B680">
        <v>35.5</v>
      </c>
      <c r="C680">
        <v>10.37</v>
      </c>
      <c r="D680" t="s">
        <v>5957</v>
      </c>
      <c r="E680" t="s">
        <v>5957</v>
      </c>
      <c r="F680" t="s">
        <v>5957</v>
      </c>
      <c r="G680" t="s">
        <v>5958</v>
      </c>
      <c r="H680" t="s">
        <v>5957</v>
      </c>
      <c r="J680">
        <v>0</v>
      </c>
      <c r="K680" t="str">
        <f t="shared" si="20"/>
        <v>obesity</v>
      </c>
      <c r="L680" t="str">
        <f t="shared" si="21"/>
        <v>Diabetes</v>
      </c>
    </row>
    <row r="681" spans="1:12">
      <c r="A681" t="s">
        <v>1882</v>
      </c>
      <c r="B681">
        <v>36.979999999999997</v>
      </c>
      <c r="C681">
        <v>9.56</v>
      </c>
      <c r="D681" t="s">
        <v>5959</v>
      </c>
      <c r="E681" t="s">
        <v>5957</v>
      </c>
      <c r="F681" t="s">
        <v>5957</v>
      </c>
      <c r="G681" t="s">
        <v>5958</v>
      </c>
      <c r="H681" t="s">
        <v>5957</v>
      </c>
      <c r="J681">
        <v>0</v>
      </c>
      <c r="K681" t="str">
        <f t="shared" si="20"/>
        <v>obesity</v>
      </c>
      <c r="L681" t="str">
        <f t="shared" si="21"/>
        <v>Diabetes</v>
      </c>
    </row>
    <row r="682" spans="1:12">
      <c r="A682" t="s">
        <v>1884</v>
      </c>
      <c r="B682">
        <v>32.395000000000003</v>
      </c>
      <c r="C682">
        <v>8.23</v>
      </c>
      <c r="D682" t="s">
        <v>5959</v>
      </c>
      <c r="E682" t="s">
        <v>5957</v>
      </c>
      <c r="F682" t="s">
        <v>5959</v>
      </c>
      <c r="G682">
        <v>1</v>
      </c>
      <c r="H682" t="s">
        <v>5957</v>
      </c>
      <c r="J682">
        <v>1</v>
      </c>
      <c r="K682" t="str">
        <f t="shared" si="20"/>
        <v>obesity</v>
      </c>
      <c r="L682" t="str">
        <f t="shared" si="21"/>
        <v>Diabetes</v>
      </c>
    </row>
    <row r="683" spans="1:12">
      <c r="A683" t="s">
        <v>1887</v>
      </c>
      <c r="B683">
        <v>32.729999999999997</v>
      </c>
      <c r="C683">
        <v>7.03</v>
      </c>
      <c r="D683" t="s">
        <v>5957</v>
      </c>
      <c r="E683" t="s">
        <v>5957</v>
      </c>
      <c r="F683" t="s">
        <v>5957</v>
      </c>
      <c r="G683" t="s">
        <v>5958</v>
      </c>
      <c r="H683" t="s">
        <v>5957</v>
      </c>
      <c r="J683">
        <v>0</v>
      </c>
      <c r="K683" t="str">
        <f t="shared" si="20"/>
        <v>obesity</v>
      </c>
      <c r="L683" t="str">
        <f t="shared" si="21"/>
        <v>Diabetes</v>
      </c>
    </row>
    <row r="684" spans="1:12">
      <c r="A684" t="s">
        <v>1890</v>
      </c>
      <c r="B684">
        <v>20.52</v>
      </c>
      <c r="C684">
        <v>5.45</v>
      </c>
      <c r="D684" t="s">
        <v>5957</v>
      </c>
      <c r="E684" t="s">
        <v>5957</v>
      </c>
      <c r="F684" t="s">
        <v>5957</v>
      </c>
      <c r="G684">
        <v>1</v>
      </c>
      <c r="H684" t="s">
        <v>5960</v>
      </c>
      <c r="J684">
        <v>1</v>
      </c>
      <c r="K684" t="str">
        <f t="shared" si="20"/>
        <v>Normal weight</v>
      </c>
      <c r="L684" t="str">
        <f t="shared" si="21"/>
        <v>Normal</v>
      </c>
    </row>
    <row r="685" spans="1:12">
      <c r="A685" t="s">
        <v>1892</v>
      </c>
      <c r="B685">
        <v>51.72</v>
      </c>
      <c r="C685">
        <v>5.76</v>
      </c>
      <c r="D685" t="s">
        <v>5957</v>
      </c>
      <c r="E685" t="s">
        <v>5957</v>
      </c>
      <c r="F685" t="s">
        <v>5957</v>
      </c>
      <c r="G685" t="s">
        <v>5958</v>
      </c>
      <c r="H685" t="s">
        <v>5957</v>
      </c>
      <c r="J685">
        <v>0</v>
      </c>
      <c r="K685" t="str">
        <f t="shared" si="20"/>
        <v>obesity</v>
      </c>
      <c r="L685" t="str">
        <f t="shared" si="21"/>
        <v>Prediabetes</v>
      </c>
    </row>
    <row r="686" spans="1:12">
      <c r="A686" t="s">
        <v>1895</v>
      </c>
      <c r="B686">
        <v>50.2</v>
      </c>
      <c r="C686">
        <v>5.4</v>
      </c>
      <c r="D686" t="s">
        <v>5957</v>
      </c>
      <c r="E686" t="s">
        <v>5957</v>
      </c>
      <c r="F686" t="s">
        <v>5957</v>
      </c>
      <c r="G686" t="s">
        <v>5958</v>
      </c>
      <c r="H686" t="s">
        <v>5957</v>
      </c>
      <c r="J686">
        <v>0</v>
      </c>
      <c r="K686" t="str">
        <f t="shared" si="20"/>
        <v>obesity</v>
      </c>
      <c r="L686" t="str">
        <f t="shared" si="21"/>
        <v>Normal</v>
      </c>
    </row>
    <row r="687" spans="1:12">
      <c r="A687" t="s">
        <v>1898</v>
      </c>
      <c r="B687">
        <v>25.52</v>
      </c>
      <c r="C687">
        <v>6.35</v>
      </c>
      <c r="D687" t="s">
        <v>5957</v>
      </c>
      <c r="E687" t="s">
        <v>5957</v>
      </c>
      <c r="F687" t="s">
        <v>5959</v>
      </c>
      <c r="G687">
        <v>1</v>
      </c>
      <c r="H687" t="s">
        <v>5957</v>
      </c>
      <c r="J687">
        <v>1</v>
      </c>
      <c r="K687" t="str">
        <f t="shared" si="20"/>
        <v>Over weight</v>
      </c>
      <c r="L687" t="str">
        <f t="shared" si="21"/>
        <v>Prediabetes</v>
      </c>
    </row>
    <row r="688" spans="1:12">
      <c r="A688" t="s">
        <v>1901</v>
      </c>
      <c r="B688">
        <v>35.200000000000003</v>
      </c>
      <c r="C688">
        <v>6.26</v>
      </c>
      <c r="D688" t="s">
        <v>5959</v>
      </c>
      <c r="E688" t="s">
        <v>5957</v>
      </c>
      <c r="F688" t="s">
        <v>5957</v>
      </c>
      <c r="G688">
        <v>2</v>
      </c>
      <c r="H688" t="s">
        <v>5957</v>
      </c>
      <c r="J688">
        <v>2</v>
      </c>
      <c r="K688" t="str">
        <f t="shared" si="20"/>
        <v>obesity</v>
      </c>
      <c r="L688" t="str">
        <f t="shared" si="21"/>
        <v>Prediabetes</v>
      </c>
    </row>
    <row r="689" spans="1:12">
      <c r="A689" t="s">
        <v>1904</v>
      </c>
      <c r="B689">
        <v>41.26</v>
      </c>
      <c r="C689">
        <v>5.97</v>
      </c>
      <c r="D689" t="s">
        <v>5959</v>
      </c>
      <c r="E689" t="s">
        <v>5957</v>
      </c>
      <c r="F689" t="s">
        <v>5957</v>
      </c>
      <c r="G689" t="s">
        <v>5958</v>
      </c>
      <c r="H689" t="s">
        <v>5957</v>
      </c>
      <c r="J689">
        <v>0</v>
      </c>
      <c r="K689" t="str">
        <f t="shared" si="20"/>
        <v>obesity</v>
      </c>
      <c r="L689" t="str">
        <f t="shared" si="21"/>
        <v>Prediabetes</v>
      </c>
    </row>
    <row r="690" spans="1:12">
      <c r="A690" t="s">
        <v>1907</v>
      </c>
      <c r="B690">
        <v>17.195</v>
      </c>
      <c r="C690">
        <v>5.29</v>
      </c>
      <c r="D690" t="s">
        <v>5959</v>
      </c>
      <c r="E690" t="s">
        <v>5957</v>
      </c>
      <c r="F690" t="s">
        <v>5957</v>
      </c>
      <c r="G690" t="s">
        <v>5958</v>
      </c>
      <c r="H690" t="s">
        <v>5960</v>
      </c>
      <c r="J690">
        <v>0</v>
      </c>
      <c r="K690" t="str">
        <f t="shared" si="20"/>
        <v>Under weight</v>
      </c>
      <c r="L690" t="str">
        <f t="shared" si="21"/>
        <v>Normal</v>
      </c>
    </row>
    <row r="691" spans="1:12">
      <c r="A691" t="s">
        <v>1910</v>
      </c>
      <c r="B691">
        <v>23.085000000000001</v>
      </c>
      <c r="C691">
        <v>4.2699999999999996</v>
      </c>
      <c r="D691" t="s">
        <v>5959</v>
      </c>
      <c r="E691" t="s">
        <v>5957</v>
      </c>
      <c r="F691" t="s">
        <v>5957</v>
      </c>
      <c r="G691">
        <v>2</v>
      </c>
      <c r="H691" t="s">
        <v>5957</v>
      </c>
      <c r="J691">
        <v>2</v>
      </c>
      <c r="K691" t="str">
        <f t="shared" si="20"/>
        <v>Normal weight</v>
      </c>
      <c r="L691" t="str">
        <f t="shared" si="21"/>
        <v>Normal</v>
      </c>
    </row>
    <row r="692" spans="1:12">
      <c r="A692" t="s">
        <v>1913</v>
      </c>
      <c r="B692">
        <v>21.66</v>
      </c>
      <c r="C692">
        <v>5.2</v>
      </c>
      <c r="D692" t="s">
        <v>5959</v>
      </c>
      <c r="E692" t="s">
        <v>5957</v>
      </c>
      <c r="F692" t="s">
        <v>5957</v>
      </c>
      <c r="G692">
        <v>2</v>
      </c>
      <c r="H692" t="s">
        <v>5957</v>
      </c>
      <c r="J692">
        <v>2</v>
      </c>
      <c r="K692" t="str">
        <f t="shared" si="20"/>
        <v>Normal weight</v>
      </c>
      <c r="L692" t="str">
        <f t="shared" si="21"/>
        <v>Normal</v>
      </c>
    </row>
    <row r="693" spans="1:12">
      <c r="A693" t="s">
        <v>1916</v>
      </c>
      <c r="B693">
        <v>36.47</v>
      </c>
      <c r="C693">
        <v>8.23</v>
      </c>
      <c r="D693" t="s">
        <v>5959</v>
      </c>
      <c r="E693" t="s">
        <v>5957</v>
      </c>
      <c r="F693" t="s">
        <v>5957</v>
      </c>
      <c r="G693" t="s">
        <v>5958</v>
      </c>
      <c r="H693" t="s">
        <v>5957</v>
      </c>
      <c r="J693">
        <v>0</v>
      </c>
      <c r="K693" t="str">
        <f t="shared" si="20"/>
        <v>obesity</v>
      </c>
      <c r="L693" t="str">
        <f t="shared" si="21"/>
        <v>Diabetes</v>
      </c>
    </row>
    <row r="694" spans="1:12">
      <c r="A694" t="s">
        <v>1919</v>
      </c>
      <c r="B694">
        <v>36.08</v>
      </c>
      <c r="C694">
        <v>10.33</v>
      </c>
      <c r="D694" t="s">
        <v>5959</v>
      </c>
      <c r="E694" t="s">
        <v>5957</v>
      </c>
      <c r="F694" t="s">
        <v>5957</v>
      </c>
      <c r="G694" t="s">
        <v>5958</v>
      </c>
      <c r="H694" t="s">
        <v>5957</v>
      </c>
      <c r="J694">
        <v>0</v>
      </c>
      <c r="K694" t="str">
        <f t="shared" si="20"/>
        <v>obesity</v>
      </c>
      <c r="L694" t="str">
        <f t="shared" si="21"/>
        <v>Diabetes</v>
      </c>
    </row>
    <row r="695" spans="1:12">
      <c r="A695" t="s">
        <v>1922</v>
      </c>
      <c r="B695">
        <v>23.18</v>
      </c>
      <c r="C695">
        <v>6.13</v>
      </c>
      <c r="D695" t="s">
        <v>5957</v>
      </c>
      <c r="E695" t="s">
        <v>5957</v>
      </c>
      <c r="F695" t="s">
        <v>5957</v>
      </c>
      <c r="G695" t="s">
        <v>5958</v>
      </c>
      <c r="H695" t="s">
        <v>5957</v>
      </c>
      <c r="J695">
        <v>0</v>
      </c>
      <c r="K695" t="str">
        <f t="shared" si="20"/>
        <v>Normal weight</v>
      </c>
      <c r="L695" t="str">
        <f t="shared" si="21"/>
        <v>Prediabetes</v>
      </c>
    </row>
    <row r="696" spans="1:12">
      <c r="A696" t="s">
        <v>1925</v>
      </c>
      <c r="B696">
        <v>39.159999999999997</v>
      </c>
      <c r="C696">
        <v>8.08</v>
      </c>
      <c r="D696" t="s">
        <v>5957</v>
      </c>
      <c r="E696" t="s">
        <v>5957</v>
      </c>
      <c r="F696" t="s">
        <v>5957</v>
      </c>
      <c r="G696">
        <v>3</v>
      </c>
      <c r="H696" t="s">
        <v>5957</v>
      </c>
      <c r="J696">
        <v>3</v>
      </c>
      <c r="K696" t="str">
        <f t="shared" si="20"/>
        <v>obesity</v>
      </c>
      <c r="L696" t="str">
        <f t="shared" si="21"/>
        <v>Diabetes</v>
      </c>
    </row>
    <row r="697" spans="1:12">
      <c r="A697" t="s">
        <v>1928</v>
      </c>
      <c r="B697">
        <v>38.19</v>
      </c>
      <c r="C697">
        <v>10.49</v>
      </c>
      <c r="D697" t="s">
        <v>5957</v>
      </c>
      <c r="E697" t="s">
        <v>5957</v>
      </c>
      <c r="F697" t="s">
        <v>5957</v>
      </c>
      <c r="G697">
        <v>3</v>
      </c>
      <c r="H697" t="s">
        <v>5957</v>
      </c>
      <c r="J697">
        <v>3</v>
      </c>
      <c r="K697" t="str">
        <f t="shared" si="20"/>
        <v>obesity</v>
      </c>
      <c r="L697" t="str">
        <f t="shared" si="21"/>
        <v>Diabetes</v>
      </c>
    </row>
    <row r="698" spans="1:12">
      <c r="A698" t="s">
        <v>1931</v>
      </c>
      <c r="B698">
        <v>26.41</v>
      </c>
      <c r="C698">
        <v>8.11</v>
      </c>
      <c r="D698" t="s">
        <v>5957</v>
      </c>
      <c r="E698" t="s">
        <v>5957</v>
      </c>
      <c r="F698" t="s">
        <v>5957</v>
      </c>
      <c r="G698">
        <v>3</v>
      </c>
      <c r="H698" t="s">
        <v>5957</v>
      </c>
      <c r="J698">
        <v>3</v>
      </c>
      <c r="K698" t="str">
        <f t="shared" si="20"/>
        <v>Over weight</v>
      </c>
      <c r="L698" t="str">
        <f t="shared" si="21"/>
        <v>Diabetes</v>
      </c>
    </row>
    <row r="699" spans="1:12">
      <c r="A699" t="s">
        <v>1934</v>
      </c>
      <c r="B699">
        <v>28.785</v>
      </c>
      <c r="C699">
        <v>6.6</v>
      </c>
      <c r="D699" t="s">
        <v>5957</v>
      </c>
      <c r="E699" t="s">
        <v>5957</v>
      </c>
      <c r="F699" t="s">
        <v>5957</v>
      </c>
      <c r="G699" t="s">
        <v>5958</v>
      </c>
      <c r="H699" t="s">
        <v>5957</v>
      </c>
      <c r="J699">
        <v>0</v>
      </c>
      <c r="K699" t="str">
        <f t="shared" si="20"/>
        <v>Over weight</v>
      </c>
      <c r="L699" t="str">
        <f t="shared" si="21"/>
        <v>Diabetes</v>
      </c>
    </row>
    <row r="700" spans="1:12">
      <c r="A700" t="s">
        <v>1936</v>
      </c>
      <c r="B700">
        <v>26.695</v>
      </c>
      <c r="C700">
        <v>10.14</v>
      </c>
      <c r="D700" t="s">
        <v>5959</v>
      </c>
      <c r="E700" t="s">
        <v>5957</v>
      </c>
      <c r="F700" t="s">
        <v>5959</v>
      </c>
      <c r="G700">
        <v>1</v>
      </c>
      <c r="H700" t="s">
        <v>5957</v>
      </c>
      <c r="J700">
        <v>1</v>
      </c>
      <c r="K700" t="str">
        <f t="shared" si="20"/>
        <v>Over weight</v>
      </c>
      <c r="L700" t="str">
        <f t="shared" si="21"/>
        <v>Diabetes</v>
      </c>
    </row>
    <row r="701" spans="1:12">
      <c r="A701" t="s">
        <v>1939</v>
      </c>
      <c r="B701">
        <v>32.799999999999997</v>
      </c>
      <c r="C701">
        <v>6.06</v>
      </c>
      <c r="D701" t="s">
        <v>5959</v>
      </c>
      <c r="E701" t="s">
        <v>5957</v>
      </c>
      <c r="F701" t="s">
        <v>5957</v>
      </c>
      <c r="G701">
        <v>1</v>
      </c>
      <c r="H701" t="s">
        <v>5957</v>
      </c>
      <c r="J701">
        <v>1</v>
      </c>
      <c r="K701" t="str">
        <f t="shared" si="20"/>
        <v>obesity</v>
      </c>
      <c r="L701" t="str">
        <f t="shared" si="21"/>
        <v>Prediabetes</v>
      </c>
    </row>
    <row r="702" spans="1:12">
      <c r="A702" t="s">
        <v>1942</v>
      </c>
      <c r="B702">
        <v>35.869999999999997</v>
      </c>
      <c r="C702">
        <v>9.91</v>
      </c>
      <c r="D702" t="s">
        <v>5959</v>
      </c>
      <c r="E702" t="s">
        <v>5957</v>
      </c>
      <c r="F702" t="s">
        <v>5957</v>
      </c>
      <c r="G702" t="s">
        <v>5958</v>
      </c>
      <c r="H702" t="s">
        <v>5957</v>
      </c>
      <c r="J702">
        <v>0</v>
      </c>
      <c r="K702" t="str">
        <f t="shared" si="20"/>
        <v>obesity</v>
      </c>
      <c r="L702" t="str">
        <f t="shared" si="21"/>
        <v>Diabetes</v>
      </c>
    </row>
    <row r="703" spans="1:12">
      <c r="A703" t="s">
        <v>1945</v>
      </c>
      <c r="B703">
        <v>21.66</v>
      </c>
      <c r="C703">
        <v>4.1399999999999997</v>
      </c>
      <c r="D703" t="s">
        <v>5959</v>
      </c>
      <c r="E703" t="s">
        <v>5957</v>
      </c>
      <c r="F703" t="s">
        <v>5957</v>
      </c>
      <c r="G703">
        <v>2</v>
      </c>
      <c r="H703" t="s">
        <v>5957</v>
      </c>
      <c r="J703">
        <v>2</v>
      </c>
      <c r="K703" t="str">
        <f t="shared" si="20"/>
        <v>Normal weight</v>
      </c>
      <c r="L703" t="str">
        <f t="shared" si="21"/>
        <v>Normal</v>
      </c>
    </row>
    <row r="704" spans="1:12">
      <c r="A704" t="s">
        <v>1948</v>
      </c>
      <c r="B704">
        <v>37.72</v>
      </c>
      <c r="C704">
        <v>4.38</v>
      </c>
      <c r="D704" t="s">
        <v>5959</v>
      </c>
      <c r="E704" t="s">
        <v>5957</v>
      </c>
      <c r="F704" t="s">
        <v>5959</v>
      </c>
      <c r="G704">
        <v>1</v>
      </c>
      <c r="H704" t="s">
        <v>5957</v>
      </c>
      <c r="J704">
        <v>1</v>
      </c>
      <c r="K704" t="str">
        <f t="shared" si="20"/>
        <v>obesity</v>
      </c>
      <c r="L704" t="str">
        <f t="shared" si="21"/>
        <v>Normal</v>
      </c>
    </row>
    <row r="705" spans="1:12">
      <c r="A705" t="s">
        <v>1951</v>
      </c>
      <c r="B705">
        <v>39.700000000000003</v>
      </c>
      <c r="C705">
        <v>9.83</v>
      </c>
      <c r="D705" t="s">
        <v>5957</v>
      </c>
      <c r="E705" t="s">
        <v>5957</v>
      </c>
      <c r="F705" t="s">
        <v>5957</v>
      </c>
      <c r="G705">
        <v>3</v>
      </c>
      <c r="H705" t="s">
        <v>5957</v>
      </c>
      <c r="J705">
        <v>3</v>
      </c>
      <c r="K705" t="str">
        <f t="shared" si="20"/>
        <v>obesity</v>
      </c>
      <c r="L705" t="str">
        <f t="shared" si="21"/>
        <v>Diabetes</v>
      </c>
    </row>
    <row r="706" spans="1:12">
      <c r="A706" t="s">
        <v>1953</v>
      </c>
      <c r="B706">
        <v>35.97</v>
      </c>
      <c r="C706">
        <v>11.08</v>
      </c>
      <c r="D706" t="s">
        <v>5957</v>
      </c>
      <c r="E706" t="s">
        <v>5957</v>
      </c>
      <c r="F706" t="s">
        <v>5957</v>
      </c>
      <c r="G706">
        <v>3</v>
      </c>
      <c r="H706" t="s">
        <v>5957</v>
      </c>
      <c r="J706">
        <v>3</v>
      </c>
      <c r="K706" t="str">
        <f t="shared" si="20"/>
        <v>obesity</v>
      </c>
      <c r="L706" t="str">
        <f t="shared" si="21"/>
        <v>Diabetes</v>
      </c>
    </row>
    <row r="707" spans="1:12">
      <c r="A707" t="s">
        <v>1956</v>
      </c>
      <c r="B707">
        <v>37.85</v>
      </c>
      <c r="C707">
        <v>11.01</v>
      </c>
      <c r="D707" t="s">
        <v>5957</v>
      </c>
      <c r="E707" t="s">
        <v>5957</v>
      </c>
      <c r="F707" t="s">
        <v>5957</v>
      </c>
      <c r="G707" t="s">
        <v>5958</v>
      </c>
      <c r="H707" t="s">
        <v>5957</v>
      </c>
      <c r="J707">
        <v>0</v>
      </c>
      <c r="K707" t="str">
        <f t="shared" ref="K707:K770" si="22">IF(B707&lt;18.5,"Under weight",IF(B707&lt;24.9,"Normal weight",IF(B707&lt;29.9,"Over weight","obesity")))</f>
        <v>obesity</v>
      </c>
      <c r="L707" t="str">
        <f t="shared" ref="L707:L770" si="23">IF(C707&lt;5.7,"Normal",IF(C707&lt;6.4,"Prediabetes","Diabetes"))</f>
        <v>Diabetes</v>
      </c>
    </row>
    <row r="708" spans="1:12">
      <c r="A708" t="s">
        <v>1959</v>
      </c>
      <c r="B708">
        <v>21.66</v>
      </c>
      <c r="C708">
        <v>4.37</v>
      </c>
      <c r="D708" t="s">
        <v>5957</v>
      </c>
      <c r="E708" t="s">
        <v>5960</v>
      </c>
      <c r="F708" t="s">
        <v>5957</v>
      </c>
      <c r="G708">
        <v>1</v>
      </c>
      <c r="H708" t="s">
        <v>5960</v>
      </c>
      <c r="J708">
        <v>1</v>
      </c>
      <c r="K708" t="str">
        <f t="shared" si="22"/>
        <v>Normal weight</v>
      </c>
      <c r="L708" t="str">
        <f t="shared" si="23"/>
        <v>Normal</v>
      </c>
    </row>
    <row r="709" spans="1:12">
      <c r="A709" t="s">
        <v>1961</v>
      </c>
      <c r="B709">
        <v>39.369999999999997</v>
      </c>
      <c r="C709">
        <v>5.91</v>
      </c>
      <c r="D709" t="s">
        <v>5957</v>
      </c>
      <c r="E709" t="s">
        <v>5957</v>
      </c>
      <c r="F709" t="s">
        <v>5957</v>
      </c>
      <c r="G709">
        <v>2</v>
      </c>
      <c r="H709" t="s">
        <v>5957</v>
      </c>
      <c r="J709">
        <v>2</v>
      </c>
      <c r="K709" t="str">
        <f t="shared" si="22"/>
        <v>obesity</v>
      </c>
      <c r="L709" t="str">
        <f t="shared" si="23"/>
        <v>Prediabetes</v>
      </c>
    </row>
    <row r="710" spans="1:12">
      <c r="A710" t="s">
        <v>1962</v>
      </c>
      <c r="B710">
        <v>40.880000000000003</v>
      </c>
      <c r="C710">
        <v>7.65</v>
      </c>
      <c r="D710" t="s">
        <v>5957</v>
      </c>
      <c r="E710" t="s">
        <v>5957</v>
      </c>
      <c r="F710" t="s">
        <v>5957</v>
      </c>
      <c r="G710" t="s">
        <v>5958</v>
      </c>
      <c r="H710" t="s">
        <v>5957</v>
      </c>
      <c r="J710">
        <v>0</v>
      </c>
      <c r="K710" t="str">
        <f t="shared" si="22"/>
        <v>obesity</v>
      </c>
      <c r="L710" t="str">
        <f t="shared" si="23"/>
        <v>Diabetes</v>
      </c>
    </row>
    <row r="711" spans="1:12">
      <c r="A711" t="s">
        <v>1965</v>
      </c>
      <c r="B711">
        <v>26.22</v>
      </c>
      <c r="C711">
        <v>5.37</v>
      </c>
      <c r="D711" t="s">
        <v>5959</v>
      </c>
      <c r="E711" t="s">
        <v>5957</v>
      </c>
      <c r="F711" t="s">
        <v>5957</v>
      </c>
      <c r="G711">
        <v>2</v>
      </c>
      <c r="H711" t="s">
        <v>5957</v>
      </c>
      <c r="J711">
        <v>2</v>
      </c>
      <c r="K711" t="str">
        <f t="shared" si="22"/>
        <v>Over weight</v>
      </c>
      <c r="L711" t="str">
        <f t="shared" si="23"/>
        <v>Normal</v>
      </c>
    </row>
    <row r="712" spans="1:12">
      <c r="A712" t="s">
        <v>1968</v>
      </c>
      <c r="B712">
        <v>25.08</v>
      </c>
      <c r="C712">
        <v>5.75</v>
      </c>
      <c r="D712" t="s">
        <v>5959</v>
      </c>
      <c r="E712" t="s">
        <v>5957</v>
      </c>
      <c r="F712" t="s">
        <v>5957</v>
      </c>
      <c r="G712">
        <v>2</v>
      </c>
      <c r="H712" t="s">
        <v>5957</v>
      </c>
      <c r="J712">
        <v>2</v>
      </c>
      <c r="K712" t="str">
        <f t="shared" si="22"/>
        <v>Over weight</v>
      </c>
      <c r="L712" t="str">
        <f t="shared" si="23"/>
        <v>Prediabetes</v>
      </c>
    </row>
    <row r="713" spans="1:12">
      <c r="A713" t="s">
        <v>1971</v>
      </c>
      <c r="B713">
        <v>39.1</v>
      </c>
      <c r="C713">
        <v>6.79</v>
      </c>
      <c r="D713" t="s">
        <v>5959</v>
      </c>
      <c r="E713" t="s">
        <v>5957</v>
      </c>
      <c r="F713" t="s">
        <v>5957</v>
      </c>
      <c r="G713">
        <v>2</v>
      </c>
      <c r="H713" t="s">
        <v>5957</v>
      </c>
      <c r="J713">
        <v>2</v>
      </c>
      <c r="K713" t="str">
        <f t="shared" si="22"/>
        <v>obesity</v>
      </c>
      <c r="L713" t="str">
        <f t="shared" si="23"/>
        <v>Diabetes</v>
      </c>
    </row>
    <row r="714" spans="1:12">
      <c r="A714" t="s">
        <v>1974</v>
      </c>
      <c r="B714">
        <v>37.905000000000001</v>
      </c>
      <c r="C714">
        <v>7.03</v>
      </c>
      <c r="D714" t="s">
        <v>5957</v>
      </c>
      <c r="E714" t="s">
        <v>5957</v>
      </c>
      <c r="F714" t="s">
        <v>5957</v>
      </c>
      <c r="G714">
        <v>3</v>
      </c>
      <c r="H714" t="s">
        <v>5957</v>
      </c>
      <c r="J714">
        <v>3</v>
      </c>
      <c r="K714" t="str">
        <f t="shared" si="22"/>
        <v>obesity</v>
      </c>
      <c r="L714" t="str">
        <f t="shared" si="23"/>
        <v>Diabetes</v>
      </c>
    </row>
    <row r="715" spans="1:12">
      <c r="A715" t="s">
        <v>1977</v>
      </c>
      <c r="B715">
        <v>43.35</v>
      </c>
      <c r="C715">
        <v>5.41</v>
      </c>
      <c r="D715" t="s">
        <v>5959</v>
      </c>
      <c r="E715" t="s">
        <v>5957</v>
      </c>
      <c r="F715" t="s">
        <v>5959</v>
      </c>
      <c r="G715">
        <v>1</v>
      </c>
      <c r="H715" t="s">
        <v>5957</v>
      </c>
      <c r="J715">
        <v>1</v>
      </c>
      <c r="K715" t="str">
        <f t="shared" si="22"/>
        <v>obesity</v>
      </c>
      <c r="L715" t="str">
        <f t="shared" si="23"/>
        <v>Normal</v>
      </c>
    </row>
    <row r="716" spans="1:12">
      <c r="A716" t="s">
        <v>1979</v>
      </c>
      <c r="B716">
        <v>36.15</v>
      </c>
      <c r="C716">
        <v>8.0500000000000007</v>
      </c>
      <c r="D716" t="s">
        <v>5957</v>
      </c>
      <c r="E716" t="s">
        <v>5957</v>
      </c>
      <c r="F716" t="s">
        <v>5957</v>
      </c>
      <c r="G716" t="s">
        <v>5958</v>
      </c>
      <c r="H716" t="s">
        <v>5957</v>
      </c>
      <c r="J716">
        <v>0</v>
      </c>
      <c r="K716" t="str">
        <f t="shared" si="22"/>
        <v>obesity</v>
      </c>
      <c r="L716" t="str">
        <f t="shared" si="23"/>
        <v>Diabetes</v>
      </c>
    </row>
    <row r="717" spans="1:12">
      <c r="A717" t="s">
        <v>1981</v>
      </c>
      <c r="B717">
        <v>44.98</v>
      </c>
      <c r="C717">
        <v>5.94</v>
      </c>
      <c r="D717" t="s">
        <v>5957</v>
      </c>
      <c r="E717" t="s">
        <v>5957</v>
      </c>
      <c r="F717" t="s">
        <v>5957</v>
      </c>
      <c r="G717">
        <v>1</v>
      </c>
      <c r="H717" t="s">
        <v>5957</v>
      </c>
      <c r="J717">
        <v>1</v>
      </c>
      <c r="K717" t="str">
        <f t="shared" si="22"/>
        <v>obesity</v>
      </c>
      <c r="L717" t="str">
        <f t="shared" si="23"/>
        <v>Prediabetes</v>
      </c>
    </row>
    <row r="718" spans="1:12">
      <c r="A718" t="s">
        <v>1984</v>
      </c>
      <c r="B718">
        <v>38.28</v>
      </c>
      <c r="C718">
        <v>5.51</v>
      </c>
      <c r="D718" t="s">
        <v>5957</v>
      </c>
      <c r="E718" t="s">
        <v>5960</v>
      </c>
      <c r="F718" t="s">
        <v>5957</v>
      </c>
      <c r="G718">
        <v>1</v>
      </c>
      <c r="H718" t="s">
        <v>5957</v>
      </c>
      <c r="J718">
        <v>1</v>
      </c>
      <c r="K718" t="str">
        <f t="shared" si="22"/>
        <v>obesity</v>
      </c>
      <c r="L718" t="str">
        <f t="shared" si="23"/>
        <v>Normal</v>
      </c>
    </row>
    <row r="719" spans="1:12">
      <c r="A719" t="s">
        <v>1987</v>
      </c>
      <c r="B719">
        <v>32.299999999999997</v>
      </c>
      <c r="C719">
        <v>6.55</v>
      </c>
      <c r="D719" t="s">
        <v>5959</v>
      </c>
      <c r="E719" t="s">
        <v>5957</v>
      </c>
      <c r="F719" t="s">
        <v>5957</v>
      </c>
      <c r="G719">
        <v>2</v>
      </c>
      <c r="H719" t="s">
        <v>5957</v>
      </c>
      <c r="J719">
        <v>2</v>
      </c>
      <c r="K719" t="str">
        <f t="shared" si="22"/>
        <v>obesity</v>
      </c>
      <c r="L719" t="str">
        <f t="shared" si="23"/>
        <v>Diabetes</v>
      </c>
    </row>
    <row r="720" spans="1:12">
      <c r="A720" t="s">
        <v>1990</v>
      </c>
      <c r="B720">
        <v>39.51</v>
      </c>
      <c r="C720">
        <v>5.79</v>
      </c>
      <c r="D720" t="s">
        <v>5959</v>
      </c>
      <c r="E720" t="s">
        <v>5957</v>
      </c>
      <c r="F720" t="s">
        <v>5957</v>
      </c>
      <c r="G720" t="s">
        <v>5958</v>
      </c>
      <c r="H720" t="s">
        <v>5957</v>
      </c>
      <c r="J720">
        <v>0</v>
      </c>
      <c r="K720" t="str">
        <f t="shared" si="22"/>
        <v>obesity</v>
      </c>
      <c r="L720" t="str">
        <f t="shared" si="23"/>
        <v>Prediabetes</v>
      </c>
    </row>
    <row r="721" spans="1:12">
      <c r="A721" t="s">
        <v>1993</v>
      </c>
      <c r="B721">
        <v>50.46</v>
      </c>
      <c r="C721">
        <v>4.5599999999999996</v>
      </c>
      <c r="D721" t="s">
        <v>5957</v>
      </c>
      <c r="E721" t="s">
        <v>5957</v>
      </c>
      <c r="F721" t="s">
        <v>5957</v>
      </c>
      <c r="G721" t="s">
        <v>5958</v>
      </c>
      <c r="H721" t="s">
        <v>5957</v>
      </c>
      <c r="J721">
        <v>0</v>
      </c>
      <c r="K721" t="str">
        <f t="shared" si="22"/>
        <v>obesity</v>
      </c>
      <c r="L721" t="str">
        <f t="shared" si="23"/>
        <v>Normal</v>
      </c>
    </row>
    <row r="722" spans="1:12">
      <c r="A722" t="s">
        <v>1996</v>
      </c>
      <c r="B722">
        <v>31.73</v>
      </c>
      <c r="C722">
        <v>7</v>
      </c>
      <c r="D722" t="s">
        <v>5957</v>
      </c>
      <c r="E722" t="s">
        <v>5957</v>
      </c>
      <c r="F722" t="s">
        <v>5957</v>
      </c>
      <c r="G722" t="s">
        <v>5958</v>
      </c>
      <c r="H722" t="s">
        <v>5957</v>
      </c>
      <c r="J722">
        <v>0</v>
      </c>
      <c r="K722" t="str">
        <f t="shared" si="22"/>
        <v>obesity</v>
      </c>
      <c r="L722" t="str">
        <f t="shared" si="23"/>
        <v>Diabetes</v>
      </c>
    </row>
    <row r="723" spans="1:12">
      <c r="A723" t="s">
        <v>1998</v>
      </c>
      <c r="B723">
        <v>32.1</v>
      </c>
      <c r="C723">
        <v>6.57</v>
      </c>
      <c r="D723" t="s">
        <v>5959</v>
      </c>
      <c r="E723" t="s">
        <v>5957</v>
      </c>
      <c r="F723" t="s">
        <v>5959</v>
      </c>
      <c r="G723">
        <v>1</v>
      </c>
      <c r="H723" t="s">
        <v>5957</v>
      </c>
      <c r="J723">
        <v>1</v>
      </c>
      <c r="K723" t="str">
        <f t="shared" si="22"/>
        <v>obesity</v>
      </c>
      <c r="L723" t="str">
        <f t="shared" si="23"/>
        <v>Diabetes</v>
      </c>
    </row>
    <row r="724" spans="1:12">
      <c r="A724" t="s">
        <v>2000</v>
      </c>
      <c r="B724">
        <v>27.83</v>
      </c>
      <c r="C724">
        <v>11.61</v>
      </c>
      <c r="D724" t="s">
        <v>5959</v>
      </c>
      <c r="E724" t="s">
        <v>5957</v>
      </c>
      <c r="F724" t="s">
        <v>5959</v>
      </c>
      <c r="G724">
        <v>1</v>
      </c>
      <c r="H724" t="s">
        <v>5957</v>
      </c>
      <c r="J724">
        <v>1</v>
      </c>
      <c r="K724" t="str">
        <f t="shared" si="22"/>
        <v>Over weight</v>
      </c>
      <c r="L724" t="str">
        <f t="shared" si="23"/>
        <v>Diabetes</v>
      </c>
    </row>
    <row r="725" spans="1:12">
      <c r="A725" t="s">
        <v>2003</v>
      </c>
      <c r="B725">
        <v>27.72</v>
      </c>
      <c r="C725">
        <v>8.16</v>
      </c>
      <c r="D725" t="s">
        <v>5959</v>
      </c>
      <c r="E725" t="s">
        <v>5957</v>
      </c>
      <c r="F725" t="s">
        <v>5959</v>
      </c>
      <c r="G725">
        <v>1</v>
      </c>
      <c r="H725" t="s">
        <v>5957</v>
      </c>
      <c r="J725">
        <v>1</v>
      </c>
      <c r="K725" t="str">
        <f t="shared" si="22"/>
        <v>Over weight</v>
      </c>
      <c r="L725" t="str">
        <f t="shared" si="23"/>
        <v>Diabetes</v>
      </c>
    </row>
    <row r="726" spans="1:12">
      <c r="A726" t="s">
        <v>2005</v>
      </c>
      <c r="B726">
        <v>36.765000000000001</v>
      </c>
      <c r="C726">
        <v>4.4800000000000004</v>
      </c>
      <c r="D726" t="s">
        <v>5959</v>
      </c>
      <c r="E726" t="s">
        <v>5957</v>
      </c>
      <c r="F726" t="s">
        <v>5957</v>
      </c>
      <c r="G726">
        <v>2</v>
      </c>
      <c r="H726" t="s">
        <v>5957</v>
      </c>
      <c r="J726">
        <v>2</v>
      </c>
      <c r="K726" t="str">
        <f t="shared" si="22"/>
        <v>obesity</v>
      </c>
      <c r="L726" t="str">
        <f t="shared" si="23"/>
        <v>Normal</v>
      </c>
    </row>
    <row r="727" spans="1:12">
      <c r="A727" t="s">
        <v>2009</v>
      </c>
      <c r="B727">
        <v>48.36</v>
      </c>
      <c r="C727">
        <v>4.08</v>
      </c>
      <c r="D727" t="s">
        <v>5957</v>
      </c>
      <c r="E727" t="s">
        <v>5957</v>
      </c>
      <c r="F727" t="s">
        <v>5957</v>
      </c>
      <c r="G727" t="s">
        <v>5958</v>
      </c>
      <c r="H727" t="s">
        <v>5957</v>
      </c>
      <c r="J727">
        <v>0</v>
      </c>
      <c r="K727" t="str">
        <f t="shared" si="22"/>
        <v>obesity</v>
      </c>
      <c r="L727" t="str">
        <f t="shared" si="23"/>
        <v>Normal</v>
      </c>
    </row>
    <row r="728" spans="1:12">
      <c r="A728" t="s">
        <v>2010</v>
      </c>
      <c r="B728">
        <v>31.445</v>
      </c>
      <c r="C728">
        <v>4.4000000000000004</v>
      </c>
      <c r="D728" t="s">
        <v>5959</v>
      </c>
      <c r="E728" t="s">
        <v>5957</v>
      </c>
      <c r="F728" t="s">
        <v>5957</v>
      </c>
      <c r="G728">
        <v>2</v>
      </c>
      <c r="H728" t="s">
        <v>5957</v>
      </c>
      <c r="J728">
        <v>2</v>
      </c>
      <c r="K728" t="str">
        <f t="shared" si="22"/>
        <v>obesity</v>
      </c>
      <c r="L728" t="str">
        <f t="shared" si="23"/>
        <v>Normal</v>
      </c>
    </row>
    <row r="729" spans="1:12">
      <c r="A729" t="s">
        <v>2012</v>
      </c>
      <c r="B729">
        <v>27.55</v>
      </c>
      <c r="C729">
        <v>9.02</v>
      </c>
      <c r="D729" t="s">
        <v>5957</v>
      </c>
      <c r="E729" t="s">
        <v>5957</v>
      </c>
      <c r="F729" t="s">
        <v>5957</v>
      </c>
      <c r="G729" t="s">
        <v>5958</v>
      </c>
      <c r="H729" t="s">
        <v>5957</v>
      </c>
      <c r="J729">
        <v>0</v>
      </c>
      <c r="K729" t="str">
        <f t="shared" si="22"/>
        <v>Over weight</v>
      </c>
      <c r="L729" t="str">
        <f t="shared" si="23"/>
        <v>Diabetes</v>
      </c>
    </row>
    <row r="730" spans="1:12">
      <c r="A730" t="s">
        <v>2015</v>
      </c>
      <c r="B730">
        <v>33.11</v>
      </c>
      <c r="C730">
        <v>8.06</v>
      </c>
      <c r="D730" t="s">
        <v>5957</v>
      </c>
      <c r="E730" t="s">
        <v>5957</v>
      </c>
      <c r="F730" t="s">
        <v>5957</v>
      </c>
      <c r="G730" t="s">
        <v>5958</v>
      </c>
      <c r="H730" t="s">
        <v>5957</v>
      </c>
      <c r="J730">
        <v>0</v>
      </c>
      <c r="K730" t="str">
        <f t="shared" si="22"/>
        <v>obesity</v>
      </c>
      <c r="L730" t="str">
        <f t="shared" si="23"/>
        <v>Diabetes</v>
      </c>
    </row>
    <row r="731" spans="1:12">
      <c r="A731" t="s">
        <v>2017</v>
      </c>
      <c r="B731">
        <v>36.85</v>
      </c>
      <c r="C731">
        <v>6.21</v>
      </c>
      <c r="D731" t="s">
        <v>5959</v>
      </c>
      <c r="E731" t="s">
        <v>5957</v>
      </c>
      <c r="F731" t="s">
        <v>5957</v>
      </c>
      <c r="G731">
        <v>2</v>
      </c>
      <c r="H731" t="s">
        <v>5957</v>
      </c>
      <c r="J731">
        <v>2</v>
      </c>
      <c r="K731" t="str">
        <f t="shared" si="22"/>
        <v>obesity</v>
      </c>
      <c r="L731" t="str">
        <f t="shared" si="23"/>
        <v>Prediabetes</v>
      </c>
    </row>
    <row r="732" spans="1:12">
      <c r="A732" t="s">
        <v>2020</v>
      </c>
      <c r="B732">
        <v>36.299999999999997</v>
      </c>
      <c r="C732">
        <v>5.79</v>
      </c>
      <c r="D732" t="s">
        <v>5959</v>
      </c>
      <c r="E732" t="s">
        <v>5957</v>
      </c>
      <c r="F732" t="s">
        <v>5957</v>
      </c>
      <c r="G732">
        <v>2</v>
      </c>
      <c r="H732" t="s">
        <v>5957</v>
      </c>
      <c r="J732">
        <v>2</v>
      </c>
      <c r="K732" t="str">
        <f t="shared" si="22"/>
        <v>obesity</v>
      </c>
      <c r="L732" t="str">
        <f t="shared" si="23"/>
        <v>Prediabetes</v>
      </c>
    </row>
    <row r="733" spans="1:12">
      <c r="A733" t="s">
        <v>2022</v>
      </c>
      <c r="B733">
        <v>45.34</v>
      </c>
      <c r="C733">
        <v>5.69</v>
      </c>
      <c r="D733" t="s">
        <v>5959</v>
      </c>
      <c r="E733" t="s">
        <v>5957</v>
      </c>
      <c r="F733" t="s">
        <v>5957</v>
      </c>
      <c r="G733" t="s">
        <v>5958</v>
      </c>
      <c r="H733" t="s">
        <v>5957</v>
      </c>
      <c r="J733">
        <v>0</v>
      </c>
      <c r="K733" t="str">
        <f t="shared" si="22"/>
        <v>obesity</v>
      </c>
      <c r="L733" t="str">
        <f t="shared" si="23"/>
        <v>Normal</v>
      </c>
    </row>
    <row r="734" spans="1:12">
      <c r="A734" t="s">
        <v>2025</v>
      </c>
      <c r="B734">
        <v>31.8</v>
      </c>
      <c r="C734">
        <v>5.36</v>
      </c>
      <c r="D734" t="s">
        <v>5959</v>
      </c>
      <c r="E734" t="s">
        <v>5957</v>
      </c>
      <c r="F734" t="s">
        <v>5957</v>
      </c>
      <c r="G734">
        <v>2</v>
      </c>
      <c r="H734" t="s">
        <v>5957</v>
      </c>
      <c r="J734">
        <v>2</v>
      </c>
      <c r="K734" t="str">
        <f t="shared" si="22"/>
        <v>obesity</v>
      </c>
      <c r="L734" t="str">
        <f t="shared" si="23"/>
        <v>Normal</v>
      </c>
    </row>
    <row r="735" spans="1:12">
      <c r="A735" t="s">
        <v>2028</v>
      </c>
      <c r="B735">
        <v>41.02</v>
      </c>
      <c r="C735">
        <v>11.37</v>
      </c>
      <c r="D735" t="s">
        <v>5957</v>
      </c>
      <c r="E735" t="s">
        <v>5957</v>
      </c>
      <c r="F735" t="s">
        <v>5957</v>
      </c>
      <c r="G735" t="s">
        <v>5958</v>
      </c>
      <c r="H735" t="s">
        <v>5957</v>
      </c>
      <c r="J735">
        <v>0</v>
      </c>
      <c r="K735" t="str">
        <f t="shared" si="22"/>
        <v>obesity</v>
      </c>
      <c r="L735" t="str">
        <f t="shared" si="23"/>
        <v>Diabetes</v>
      </c>
    </row>
    <row r="736" spans="1:12">
      <c r="A736" t="s">
        <v>2030</v>
      </c>
      <c r="B736">
        <v>32.68</v>
      </c>
      <c r="C736">
        <v>11.87</v>
      </c>
      <c r="D736" t="s">
        <v>5957</v>
      </c>
      <c r="E736" t="s">
        <v>5957</v>
      </c>
      <c r="F736" t="s">
        <v>5957</v>
      </c>
      <c r="G736" t="s">
        <v>5958</v>
      </c>
      <c r="H736" t="s">
        <v>5957</v>
      </c>
      <c r="J736">
        <v>0</v>
      </c>
      <c r="K736" t="str">
        <f t="shared" si="22"/>
        <v>obesity</v>
      </c>
      <c r="L736" t="str">
        <f t="shared" si="23"/>
        <v>Diabetes</v>
      </c>
    </row>
    <row r="737" spans="1:12">
      <c r="A737" t="s">
        <v>2033</v>
      </c>
      <c r="B737">
        <v>21.7</v>
      </c>
      <c r="C737">
        <v>4.9000000000000004</v>
      </c>
      <c r="D737" t="s">
        <v>5957</v>
      </c>
      <c r="E737" t="s">
        <v>5957</v>
      </c>
      <c r="F737" t="s">
        <v>5959</v>
      </c>
      <c r="G737">
        <v>1</v>
      </c>
      <c r="H737" t="s">
        <v>5960</v>
      </c>
      <c r="J737">
        <v>1</v>
      </c>
      <c r="K737" t="str">
        <f t="shared" si="22"/>
        <v>Normal weight</v>
      </c>
      <c r="L737" t="str">
        <f t="shared" si="23"/>
        <v>Normal</v>
      </c>
    </row>
    <row r="738" spans="1:12">
      <c r="A738" t="s">
        <v>2036</v>
      </c>
      <c r="B738">
        <v>40.479999999999997</v>
      </c>
      <c r="C738">
        <v>6.7</v>
      </c>
      <c r="D738" t="s">
        <v>5957</v>
      </c>
      <c r="E738" t="s">
        <v>5957</v>
      </c>
      <c r="F738" t="s">
        <v>5957</v>
      </c>
      <c r="G738">
        <v>3</v>
      </c>
      <c r="H738" t="s">
        <v>5957</v>
      </c>
      <c r="J738">
        <v>3</v>
      </c>
      <c r="K738" t="str">
        <f t="shared" si="22"/>
        <v>obesity</v>
      </c>
      <c r="L738" t="str">
        <f t="shared" si="23"/>
        <v>Diabetes</v>
      </c>
    </row>
    <row r="739" spans="1:12">
      <c r="A739" t="s">
        <v>2038</v>
      </c>
      <c r="B739">
        <v>34.5</v>
      </c>
      <c r="C739">
        <v>10.3</v>
      </c>
      <c r="D739" t="s">
        <v>5957</v>
      </c>
      <c r="E739" t="s">
        <v>5957</v>
      </c>
      <c r="F739" t="s">
        <v>5957</v>
      </c>
      <c r="G739">
        <v>3</v>
      </c>
      <c r="H739" t="s">
        <v>5957</v>
      </c>
      <c r="J739">
        <v>3</v>
      </c>
      <c r="K739" t="str">
        <f t="shared" si="22"/>
        <v>obesity</v>
      </c>
      <c r="L739" t="str">
        <f t="shared" si="23"/>
        <v>Diabetes</v>
      </c>
    </row>
    <row r="740" spans="1:12">
      <c r="A740" t="s">
        <v>2041</v>
      </c>
      <c r="B740">
        <v>45.9</v>
      </c>
      <c r="C740">
        <v>11.14</v>
      </c>
      <c r="D740" t="s">
        <v>5959</v>
      </c>
      <c r="E740" t="s">
        <v>5957</v>
      </c>
      <c r="F740" t="s">
        <v>5957</v>
      </c>
      <c r="G740">
        <v>1</v>
      </c>
      <c r="H740" t="s">
        <v>5957</v>
      </c>
      <c r="J740">
        <v>1</v>
      </c>
      <c r="K740" t="str">
        <f t="shared" si="22"/>
        <v>obesity</v>
      </c>
      <c r="L740" t="str">
        <f t="shared" si="23"/>
        <v>Diabetes</v>
      </c>
    </row>
    <row r="741" spans="1:12">
      <c r="A741" t="s">
        <v>2044</v>
      </c>
      <c r="B741">
        <v>33.479999999999997</v>
      </c>
      <c r="C741">
        <v>4.74</v>
      </c>
      <c r="D741" t="s">
        <v>5959</v>
      </c>
      <c r="E741" t="s">
        <v>5957</v>
      </c>
      <c r="F741" t="s">
        <v>5957</v>
      </c>
      <c r="G741">
        <v>2</v>
      </c>
      <c r="H741" t="s">
        <v>5957</v>
      </c>
      <c r="J741">
        <v>2</v>
      </c>
      <c r="K741" t="str">
        <f t="shared" si="22"/>
        <v>obesity</v>
      </c>
      <c r="L741" t="str">
        <f t="shared" si="23"/>
        <v>Normal</v>
      </c>
    </row>
    <row r="742" spans="1:12">
      <c r="A742" t="s">
        <v>2047</v>
      </c>
      <c r="B742">
        <v>28.31</v>
      </c>
      <c r="C742">
        <v>5.96</v>
      </c>
      <c r="D742" t="s">
        <v>5959</v>
      </c>
      <c r="E742" t="s">
        <v>5957</v>
      </c>
      <c r="F742" t="s">
        <v>5957</v>
      </c>
      <c r="G742">
        <v>2</v>
      </c>
      <c r="H742" t="s">
        <v>5957</v>
      </c>
      <c r="J742">
        <v>2</v>
      </c>
      <c r="K742" t="str">
        <f t="shared" si="22"/>
        <v>Over weight</v>
      </c>
      <c r="L742" t="str">
        <f t="shared" si="23"/>
        <v>Prediabetes</v>
      </c>
    </row>
    <row r="743" spans="1:12">
      <c r="A743" t="s">
        <v>2049</v>
      </c>
      <c r="B743">
        <v>21.565000000000001</v>
      </c>
      <c r="C743">
        <v>4.95</v>
      </c>
      <c r="D743" t="s">
        <v>5957</v>
      </c>
      <c r="E743" t="s">
        <v>5960</v>
      </c>
      <c r="F743" t="s">
        <v>5957</v>
      </c>
      <c r="G743">
        <v>1</v>
      </c>
      <c r="H743" t="s">
        <v>5960</v>
      </c>
      <c r="J743">
        <v>1</v>
      </c>
      <c r="K743" t="str">
        <f t="shared" si="22"/>
        <v>Normal weight</v>
      </c>
      <c r="L743" t="str">
        <f t="shared" si="23"/>
        <v>Normal</v>
      </c>
    </row>
    <row r="744" spans="1:12">
      <c r="A744" t="s">
        <v>2052</v>
      </c>
      <c r="B744">
        <v>35.590000000000003</v>
      </c>
      <c r="C744">
        <v>5.21</v>
      </c>
      <c r="D744" t="s">
        <v>5959</v>
      </c>
      <c r="E744" t="s">
        <v>5957</v>
      </c>
      <c r="F744" t="s">
        <v>5959</v>
      </c>
      <c r="G744">
        <v>1</v>
      </c>
      <c r="H744" t="s">
        <v>5957</v>
      </c>
      <c r="J744">
        <v>1</v>
      </c>
      <c r="K744" t="str">
        <f t="shared" si="22"/>
        <v>obesity</v>
      </c>
      <c r="L744" t="str">
        <f t="shared" si="23"/>
        <v>Normal</v>
      </c>
    </row>
    <row r="745" spans="1:12">
      <c r="A745" t="s">
        <v>2054</v>
      </c>
      <c r="B745">
        <v>43.44</v>
      </c>
      <c r="C745">
        <v>4.8600000000000003</v>
      </c>
      <c r="D745" t="s">
        <v>5959</v>
      </c>
      <c r="E745" t="s">
        <v>5957</v>
      </c>
      <c r="F745" t="s">
        <v>5957</v>
      </c>
      <c r="G745" t="s">
        <v>5958</v>
      </c>
      <c r="H745" t="s">
        <v>5957</v>
      </c>
      <c r="J745">
        <v>0</v>
      </c>
      <c r="K745" t="str">
        <f t="shared" si="22"/>
        <v>obesity</v>
      </c>
      <c r="L745" t="str">
        <f t="shared" si="23"/>
        <v>Normal</v>
      </c>
    </row>
    <row r="746" spans="1:12">
      <c r="A746" t="s">
        <v>2056</v>
      </c>
      <c r="B746">
        <v>21.754999999999999</v>
      </c>
      <c r="C746">
        <v>7.79</v>
      </c>
      <c r="D746" t="s">
        <v>5959</v>
      </c>
      <c r="E746" t="s">
        <v>5957</v>
      </c>
      <c r="F746" t="s">
        <v>5957</v>
      </c>
      <c r="G746" t="s">
        <v>5958</v>
      </c>
      <c r="H746" t="s">
        <v>5957</v>
      </c>
      <c r="J746">
        <v>0</v>
      </c>
      <c r="K746" t="str">
        <f t="shared" si="22"/>
        <v>Normal weight</v>
      </c>
      <c r="L746" t="str">
        <f t="shared" si="23"/>
        <v>Diabetes</v>
      </c>
    </row>
    <row r="747" spans="1:12">
      <c r="A747" t="s">
        <v>2059</v>
      </c>
      <c r="B747">
        <v>44.55</v>
      </c>
      <c r="C747">
        <v>7.12</v>
      </c>
      <c r="D747" t="s">
        <v>5959</v>
      </c>
      <c r="E747" t="s">
        <v>5957</v>
      </c>
      <c r="F747" t="s">
        <v>5957</v>
      </c>
      <c r="G747">
        <v>1</v>
      </c>
      <c r="H747" t="s">
        <v>5957</v>
      </c>
      <c r="J747">
        <v>1</v>
      </c>
      <c r="K747" t="str">
        <f t="shared" si="22"/>
        <v>obesity</v>
      </c>
      <c r="L747" t="str">
        <f t="shared" si="23"/>
        <v>Diabetes</v>
      </c>
    </row>
    <row r="748" spans="1:12">
      <c r="A748" t="s">
        <v>2062</v>
      </c>
      <c r="B748">
        <v>43.32</v>
      </c>
      <c r="C748">
        <v>4.67</v>
      </c>
      <c r="D748" t="s">
        <v>5959</v>
      </c>
      <c r="E748" t="s">
        <v>5957</v>
      </c>
      <c r="F748" t="s">
        <v>5957</v>
      </c>
      <c r="G748" t="s">
        <v>5958</v>
      </c>
      <c r="H748" t="s">
        <v>5957</v>
      </c>
      <c r="J748">
        <v>0</v>
      </c>
      <c r="K748" t="str">
        <f t="shared" si="22"/>
        <v>obesity</v>
      </c>
      <c r="L748" t="str">
        <f t="shared" si="23"/>
        <v>Normal</v>
      </c>
    </row>
    <row r="749" spans="1:12">
      <c r="A749" t="s">
        <v>2065</v>
      </c>
      <c r="B749">
        <v>31.23</v>
      </c>
      <c r="C749">
        <v>9.1199999999999992</v>
      </c>
      <c r="D749" t="s">
        <v>5959</v>
      </c>
      <c r="E749" t="s">
        <v>5957</v>
      </c>
      <c r="F749" t="s">
        <v>5959</v>
      </c>
      <c r="G749">
        <v>1</v>
      </c>
      <c r="H749" t="s">
        <v>5957</v>
      </c>
      <c r="J749">
        <v>1</v>
      </c>
      <c r="K749" t="str">
        <f t="shared" si="22"/>
        <v>obesity</v>
      </c>
      <c r="L749" t="str">
        <f t="shared" si="23"/>
        <v>Diabetes</v>
      </c>
    </row>
    <row r="750" spans="1:12">
      <c r="A750" t="s">
        <v>2067</v>
      </c>
      <c r="B750">
        <v>42.81</v>
      </c>
      <c r="C750">
        <v>4.1500000000000004</v>
      </c>
      <c r="D750" t="s">
        <v>5957</v>
      </c>
      <c r="E750" t="s">
        <v>5957</v>
      </c>
      <c r="F750" t="s">
        <v>5957</v>
      </c>
      <c r="G750">
        <v>1</v>
      </c>
      <c r="H750" t="s">
        <v>5957</v>
      </c>
      <c r="J750">
        <v>1</v>
      </c>
      <c r="K750" t="str">
        <f t="shared" si="22"/>
        <v>obesity</v>
      </c>
      <c r="L750" t="str">
        <f t="shared" si="23"/>
        <v>Normal</v>
      </c>
    </row>
    <row r="751" spans="1:12">
      <c r="A751" t="s">
        <v>2069</v>
      </c>
      <c r="B751">
        <v>35.909999999999997</v>
      </c>
      <c r="C751">
        <v>6.72</v>
      </c>
      <c r="D751" t="s">
        <v>5959</v>
      </c>
      <c r="E751" t="s">
        <v>5957</v>
      </c>
      <c r="F751" t="s">
        <v>5957</v>
      </c>
      <c r="G751">
        <v>2</v>
      </c>
      <c r="H751" t="s">
        <v>5957</v>
      </c>
      <c r="J751">
        <v>2</v>
      </c>
      <c r="K751" t="str">
        <f t="shared" si="22"/>
        <v>obesity</v>
      </c>
      <c r="L751" t="str">
        <f t="shared" si="23"/>
        <v>Diabetes</v>
      </c>
    </row>
    <row r="752" spans="1:12">
      <c r="A752" t="s">
        <v>2071</v>
      </c>
      <c r="B752">
        <v>36.65</v>
      </c>
      <c r="C752">
        <v>5.01</v>
      </c>
      <c r="D752" t="s">
        <v>5959</v>
      </c>
      <c r="E752" t="s">
        <v>5957</v>
      </c>
      <c r="F752" t="s">
        <v>5959</v>
      </c>
      <c r="G752">
        <v>1</v>
      </c>
      <c r="H752" t="s">
        <v>5957</v>
      </c>
      <c r="J752">
        <v>1</v>
      </c>
      <c r="K752" t="str">
        <f t="shared" si="22"/>
        <v>obesity</v>
      </c>
      <c r="L752" t="str">
        <f t="shared" si="23"/>
        <v>Normal</v>
      </c>
    </row>
    <row r="753" spans="1:12">
      <c r="A753" t="s">
        <v>2073</v>
      </c>
      <c r="B753">
        <v>22.04</v>
      </c>
      <c r="C753">
        <v>10.9</v>
      </c>
      <c r="D753" t="s">
        <v>5959</v>
      </c>
      <c r="E753" t="s">
        <v>5957</v>
      </c>
      <c r="F753" t="s">
        <v>5957</v>
      </c>
      <c r="G753">
        <v>2</v>
      </c>
      <c r="H753" t="s">
        <v>5957</v>
      </c>
      <c r="J753">
        <v>2</v>
      </c>
      <c r="K753" t="str">
        <f t="shared" si="22"/>
        <v>Normal weight</v>
      </c>
      <c r="L753" t="str">
        <f t="shared" si="23"/>
        <v>Diabetes</v>
      </c>
    </row>
    <row r="754" spans="1:12">
      <c r="A754" t="s">
        <v>2076</v>
      </c>
      <c r="B754">
        <v>31.824999999999999</v>
      </c>
      <c r="C754">
        <v>5.52</v>
      </c>
      <c r="D754" t="s">
        <v>5959</v>
      </c>
      <c r="E754" t="s">
        <v>5957</v>
      </c>
      <c r="F754" t="s">
        <v>5957</v>
      </c>
      <c r="G754">
        <v>1</v>
      </c>
      <c r="H754" t="s">
        <v>5957</v>
      </c>
      <c r="J754">
        <v>1</v>
      </c>
      <c r="K754" t="str">
        <f t="shared" si="22"/>
        <v>obesity</v>
      </c>
      <c r="L754" t="str">
        <f t="shared" si="23"/>
        <v>Normal</v>
      </c>
    </row>
    <row r="755" spans="1:12">
      <c r="A755" t="s">
        <v>2079</v>
      </c>
      <c r="B755">
        <v>53.58</v>
      </c>
      <c r="C755">
        <v>4.55</v>
      </c>
      <c r="D755" t="s">
        <v>5957</v>
      </c>
      <c r="E755" t="s">
        <v>5957</v>
      </c>
      <c r="F755" t="s">
        <v>5957</v>
      </c>
      <c r="G755">
        <v>1</v>
      </c>
      <c r="H755" t="s">
        <v>5957</v>
      </c>
      <c r="J755">
        <v>1</v>
      </c>
      <c r="K755" t="str">
        <f t="shared" si="22"/>
        <v>obesity</v>
      </c>
      <c r="L755" t="str">
        <f t="shared" si="23"/>
        <v>Normal</v>
      </c>
    </row>
    <row r="756" spans="1:12">
      <c r="A756" t="s">
        <v>2082</v>
      </c>
      <c r="B756">
        <v>34.299999999999997</v>
      </c>
      <c r="C756">
        <v>11.76</v>
      </c>
      <c r="D756" t="s">
        <v>5957</v>
      </c>
      <c r="E756" t="s">
        <v>5957</v>
      </c>
      <c r="F756" t="s">
        <v>5957</v>
      </c>
      <c r="G756" t="s">
        <v>5958</v>
      </c>
      <c r="H756" t="s">
        <v>5957</v>
      </c>
      <c r="J756">
        <v>0</v>
      </c>
      <c r="K756" t="str">
        <f t="shared" si="22"/>
        <v>obesity</v>
      </c>
      <c r="L756" t="str">
        <f t="shared" si="23"/>
        <v>Diabetes</v>
      </c>
    </row>
    <row r="757" spans="1:12">
      <c r="A757" t="s">
        <v>2085</v>
      </c>
      <c r="B757">
        <v>32.11</v>
      </c>
      <c r="C757">
        <v>7.06</v>
      </c>
      <c r="D757" t="s">
        <v>5957</v>
      </c>
      <c r="E757" t="s">
        <v>5957</v>
      </c>
      <c r="F757" t="s">
        <v>5957</v>
      </c>
      <c r="G757" t="s">
        <v>5958</v>
      </c>
      <c r="H757" t="s">
        <v>5957</v>
      </c>
      <c r="J757">
        <v>0</v>
      </c>
      <c r="K757" t="str">
        <f t="shared" si="22"/>
        <v>obesity</v>
      </c>
      <c r="L757" t="str">
        <f t="shared" si="23"/>
        <v>Diabetes</v>
      </c>
    </row>
    <row r="758" spans="1:12">
      <c r="A758" t="s">
        <v>2088</v>
      </c>
      <c r="B758">
        <v>31.78</v>
      </c>
      <c r="C758">
        <v>11.35</v>
      </c>
      <c r="D758" t="s">
        <v>5959</v>
      </c>
      <c r="E758" t="s">
        <v>5957</v>
      </c>
      <c r="F758" t="s">
        <v>5959</v>
      </c>
      <c r="G758">
        <v>1</v>
      </c>
      <c r="H758" t="s">
        <v>5957</v>
      </c>
      <c r="J758">
        <v>1</v>
      </c>
      <c r="K758" t="str">
        <f t="shared" si="22"/>
        <v>obesity</v>
      </c>
      <c r="L758" t="str">
        <f t="shared" si="23"/>
        <v>Diabetes</v>
      </c>
    </row>
    <row r="759" spans="1:12">
      <c r="A759" t="s">
        <v>2091</v>
      </c>
      <c r="B759">
        <v>46.89</v>
      </c>
      <c r="C759">
        <v>5.52</v>
      </c>
      <c r="D759" t="s">
        <v>5957</v>
      </c>
      <c r="E759" t="s">
        <v>5957</v>
      </c>
      <c r="F759" t="s">
        <v>5957</v>
      </c>
      <c r="G759" t="s">
        <v>5958</v>
      </c>
      <c r="H759" t="s">
        <v>5957</v>
      </c>
      <c r="J759">
        <v>0</v>
      </c>
      <c r="K759" t="str">
        <f t="shared" si="22"/>
        <v>obesity</v>
      </c>
      <c r="L759" t="str">
        <f t="shared" si="23"/>
        <v>Normal</v>
      </c>
    </row>
    <row r="760" spans="1:12">
      <c r="A760" t="s">
        <v>2093</v>
      </c>
      <c r="B760">
        <v>39.35</v>
      </c>
      <c r="C760">
        <v>7.86</v>
      </c>
      <c r="D760" t="s">
        <v>5959</v>
      </c>
      <c r="E760" t="s">
        <v>5957</v>
      </c>
      <c r="F760" t="s">
        <v>5957</v>
      </c>
      <c r="G760">
        <v>1</v>
      </c>
      <c r="H760" t="s">
        <v>5957</v>
      </c>
      <c r="J760">
        <v>1</v>
      </c>
      <c r="K760" t="str">
        <f t="shared" si="22"/>
        <v>obesity</v>
      </c>
      <c r="L760" t="str">
        <f t="shared" si="23"/>
        <v>Diabetes</v>
      </c>
    </row>
    <row r="761" spans="1:12">
      <c r="A761" t="s">
        <v>2096</v>
      </c>
      <c r="B761">
        <v>39.200000000000003</v>
      </c>
      <c r="C761">
        <v>11.38</v>
      </c>
      <c r="D761" t="s">
        <v>5957</v>
      </c>
      <c r="E761" t="s">
        <v>5957</v>
      </c>
      <c r="F761" t="s">
        <v>5957</v>
      </c>
      <c r="G761" t="s">
        <v>5958</v>
      </c>
      <c r="H761" t="s">
        <v>5957</v>
      </c>
      <c r="J761">
        <v>0</v>
      </c>
      <c r="K761" t="str">
        <f t="shared" si="22"/>
        <v>obesity</v>
      </c>
      <c r="L761" t="str">
        <f t="shared" si="23"/>
        <v>Diabetes</v>
      </c>
    </row>
    <row r="762" spans="1:12">
      <c r="A762" t="s">
        <v>2099</v>
      </c>
      <c r="B762">
        <v>39.159999999999997</v>
      </c>
      <c r="C762">
        <v>10.48</v>
      </c>
      <c r="D762" t="s">
        <v>5957</v>
      </c>
      <c r="E762" t="s">
        <v>5957</v>
      </c>
      <c r="F762" t="s">
        <v>5957</v>
      </c>
      <c r="G762" t="s">
        <v>5958</v>
      </c>
      <c r="H762" t="s">
        <v>5957</v>
      </c>
      <c r="J762">
        <v>0</v>
      </c>
      <c r="K762" t="str">
        <f t="shared" si="22"/>
        <v>obesity</v>
      </c>
      <c r="L762" t="str">
        <f t="shared" si="23"/>
        <v>Diabetes</v>
      </c>
    </row>
    <row r="763" spans="1:12">
      <c r="A763" t="s">
        <v>2101</v>
      </c>
      <c r="B763">
        <v>44.1</v>
      </c>
      <c r="C763">
        <v>5.04</v>
      </c>
      <c r="D763" t="s">
        <v>5959</v>
      </c>
      <c r="E763" t="s">
        <v>5957</v>
      </c>
      <c r="F763" t="s">
        <v>5957</v>
      </c>
      <c r="G763" t="s">
        <v>5958</v>
      </c>
      <c r="H763" t="s">
        <v>5957</v>
      </c>
      <c r="J763">
        <v>0</v>
      </c>
      <c r="K763" t="str">
        <f t="shared" si="22"/>
        <v>obesity</v>
      </c>
      <c r="L763" t="str">
        <f t="shared" si="23"/>
        <v>Normal</v>
      </c>
    </row>
    <row r="764" spans="1:12">
      <c r="A764" t="s">
        <v>2103</v>
      </c>
      <c r="B764">
        <v>33.200000000000003</v>
      </c>
      <c r="C764">
        <v>9.06</v>
      </c>
      <c r="D764" t="s">
        <v>5957</v>
      </c>
      <c r="E764" t="s">
        <v>5957</v>
      </c>
      <c r="F764" t="s">
        <v>5957</v>
      </c>
      <c r="G764" t="s">
        <v>5958</v>
      </c>
      <c r="H764" t="s">
        <v>5957</v>
      </c>
      <c r="J764">
        <v>0</v>
      </c>
      <c r="K764" t="str">
        <f t="shared" si="22"/>
        <v>obesity</v>
      </c>
      <c r="L764" t="str">
        <f t="shared" si="23"/>
        <v>Diabetes</v>
      </c>
    </row>
    <row r="765" spans="1:12">
      <c r="A765" t="s">
        <v>2105</v>
      </c>
      <c r="B765">
        <v>29.92</v>
      </c>
      <c r="C765">
        <v>11.07</v>
      </c>
      <c r="D765" t="s">
        <v>5957</v>
      </c>
      <c r="E765" t="s">
        <v>5957</v>
      </c>
      <c r="F765" t="s">
        <v>5957</v>
      </c>
      <c r="G765" t="s">
        <v>5958</v>
      </c>
      <c r="H765" t="s">
        <v>5957</v>
      </c>
      <c r="J765">
        <v>0</v>
      </c>
      <c r="K765" t="str">
        <f t="shared" si="22"/>
        <v>obesity</v>
      </c>
      <c r="L765" t="str">
        <f t="shared" si="23"/>
        <v>Diabetes</v>
      </c>
    </row>
    <row r="766" spans="1:12">
      <c r="A766" t="s">
        <v>2108</v>
      </c>
      <c r="B766">
        <v>25</v>
      </c>
      <c r="C766">
        <v>10.45</v>
      </c>
      <c r="D766" t="s">
        <v>5957</v>
      </c>
      <c r="E766" t="s">
        <v>5957</v>
      </c>
      <c r="F766" t="s">
        <v>5957</v>
      </c>
      <c r="G766" t="s">
        <v>5958</v>
      </c>
      <c r="H766" t="s">
        <v>5957</v>
      </c>
      <c r="J766">
        <v>0</v>
      </c>
      <c r="K766" t="str">
        <f t="shared" si="22"/>
        <v>Over weight</v>
      </c>
      <c r="L766" t="str">
        <f t="shared" si="23"/>
        <v>Diabetes</v>
      </c>
    </row>
    <row r="767" spans="1:12">
      <c r="A767" t="s">
        <v>2111</v>
      </c>
      <c r="B767">
        <v>38.869999999999997</v>
      </c>
      <c r="C767">
        <v>8.6300000000000008</v>
      </c>
      <c r="D767" t="s">
        <v>5959</v>
      </c>
      <c r="E767" t="s">
        <v>5957</v>
      </c>
      <c r="F767" t="s">
        <v>5957</v>
      </c>
      <c r="G767">
        <v>1</v>
      </c>
      <c r="H767" t="s">
        <v>5957</v>
      </c>
      <c r="J767">
        <v>1</v>
      </c>
      <c r="K767" t="str">
        <f t="shared" si="22"/>
        <v>obesity</v>
      </c>
      <c r="L767" t="str">
        <f t="shared" si="23"/>
        <v>Diabetes</v>
      </c>
    </row>
    <row r="768" spans="1:12">
      <c r="A768" t="s">
        <v>2114</v>
      </c>
      <c r="B768">
        <v>32.299999999999997</v>
      </c>
      <c r="C768">
        <v>5.28</v>
      </c>
      <c r="D768" t="s">
        <v>5959</v>
      </c>
      <c r="E768" t="s">
        <v>5957</v>
      </c>
      <c r="F768" t="s">
        <v>5957</v>
      </c>
      <c r="G768">
        <v>2</v>
      </c>
      <c r="H768" t="s">
        <v>5957</v>
      </c>
      <c r="J768">
        <v>2</v>
      </c>
      <c r="K768" t="str">
        <f t="shared" si="22"/>
        <v>obesity</v>
      </c>
      <c r="L768" t="str">
        <f t="shared" si="23"/>
        <v>Normal</v>
      </c>
    </row>
    <row r="769" spans="1:12">
      <c r="A769" t="s">
        <v>2117</v>
      </c>
      <c r="B769">
        <v>31.16</v>
      </c>
      <c r="C769">
        <v>7.49</v>
      </c>
      <c r="D769" t="s">
        <v>5959</v>
      </c>
      <c r="E769" t="s">
        <v>5957</v>
      </c>
      <c r="F769" t="s">
        <v>5957</v>
      </c>
      <c r="G769">
        <v>2</v>
      </c>
      <c r="H769" t="s">
        <v>5957</v>
      </c>
      <c r="J769">
        <v>2</v>
      </c>
      <c r="K769" t="str">
        <f t="shared" si="22"/>
        <v>obesity</v>
      </c>
      <c r="L769" t="str">
        <f t="shared" si="23"/>
        <v>Diabetes</v>
      </c>
    </row>
    <row r="770" spans="1:12">
      <c r="A770" t="s">
        <v>2120</v>
      </c>
      <c r="B770">
        <v>54.59</v>
      </c>
      <c r="C770">
        <v>4.2699999999999996</v>
      </c>
      <c r="D770" t="s">
        <v>5957</v>
      </c>
      <c r="E770" t="s">
        <v>5957</v>
      </c>
      <c r="F770" t="s">
        <v>5957</v>
      </c>
      <c r="G770" t="s">
        <v>5958</v>
      </c>
      <c r="H770" t="s">
        <v>5957</v>
      </c>
      <c r="J770">
        <v>0</v>
      </c>
      <c r="K770" t="str">
        <f t="shared" si="22"/>
        <v>obesity</v>
      </c>
      <c r="L770" t="str">
        <f t="shared" si="23"/>
        <v>Normal</v>
      </c>
    </row>
    <row r="771" spans="1:12">
      <c r="A771" t="s">
        <v>2122</v>
      </c>
      <c r="B771">
        <v>21.09</v>
      </c>
      <c r="C771">
        <v>9.2200000000000006</v>
      </c>
      <c r="D771" t="s">
        <v>5959</v>
      </c>
      <c r="E771" t="s">
        <v>5957</v>
      </c>
      <c r="F771" t="s">
        <v>5957</v>
      </c>
      <c r="G771">
        <v>2</v>
      </c>
      <c r="H771" t="s">
        <v>5957</v>
      </c>
      <c r="J771">
        <v>2</v>
      </c>
      <c r="K771" t="str">
        <f t="shared" ref="K771:K834" si="24">IF(B771&lt;18.5,"Under weight",IF(B771&lt;24.9,"Normal weight",IF(B771&lt;29.9,"Over weight","obesity")))</f>
        <v>Normal weight</v>
      </c>
      <c r="L771" t="str">
        <f t="shared" ref="L771:L834" si="25">IF(C771&lt;5.7,"Normal",IF(C771&lt;6.4,"Prediabetes","Diabetes"))</f>
        <v>Diabetes</v>
      </c>
    </row>
    <row r="772" spans="1:12">
      <c r="A772" t="s">
        <v>2125</v>
      </c>
      <c r="B772">
        <v>52.41</v>
      </c>
      <c r="C772">
        <v>5.99</v>
      </c>
      <c r="D772" t="s">
        <v>5957</v>
      </c>
      <c r="E772" t="s">
        <v>5957</v>
      </c>
      <c r="F772" t="s">
        <v>5957</v>
      </c>
      <c r="G772">
        <v>1</v>
      </c>
      <c r="H772" t="s">
        <v>5957</v>
      </c>
      <c r="J772">
        <v>1</v>
      </c>
      <c r="K772" t="str">
        <f t="shared" si="24"/>
        <v>obesity</v>
      </c>
      <c r="L772" t="str">
        <f t="shared" si="25"/>
        <v>Prediabetes</v>
      </c>
    </row>
    <row r="773" spans="1:12">
      <c r="A773" t="s">
        <v>2127</v>
      </c>
      <c r="B773">
        <v>41.47</v>
      </c>
      <c r="C773">
        <v>5.86</v>
      </c>
      <c r="D773" t="s">
        <v>5959</v>
      </c>
      <c r="E773" t="s">
        <v>5957</v>
      </c>
      <c r="F773" t="s">
        <v>5957</v>
      </c>
      <c r="G773">
        <v>2</v>
      </c>
      <c r="H773" t="s">
        <v>5957</v>
      </c>
      <c r="J773">
        <v>2</v>
      </c>
      <c r="K773" t="str">
        <f t="shared" si="24"/>
        <v>obesity</v>
      </c>
      <c r="L773" t="str">
        <f t="shared" si="25"/>
        <v>Prediabetes</v>
      </c>
    </row>
    <row r="774" spans="1:12">
      <c r="A774" t="s">
        <v>2129</v>
      </c>
      <c r="B774">
        <v>33.1</v>
      </c>
      <c r="C774">
        <v>5.19</v>
      </c>
      <c r="D774" t="s">
        <v>5959</v>
      </c>
      <c r="E774" t="s">
        <v>5957</v>
      </c>
      <c r="F774" t="s">
        <v>5957</v>
      </c>
      <c r="G774">
        <v>2</v>
      </c>
      <c r="H774" t="s">
        <v>5957</v>
      </c>
      <c r="J774">
        <v>2</v>
      </c>
      <c r="K774" t="str">
        <f t="shared" si="24"/>
        <v>obesity</v>
      </c>
      <c r="L774" t="str">
        <f t="shared" si="25"/>
        <v>Normal</v>
      </c>
    </row>
    <row r="775" spans="1:12">
      <c r="A775" t="s">
        <v>2131</v>
      </c>
      <c r="B775">
        <v>30.8</v>
      </c>
      <c r="C775">
        <v>4.37</v>
      </c>
      <c r="D775" t="s">
        <v>5959</v>
      </c>
      <c r="E775" t="s">
        <v>5957</v>
      </c>
      <c r="F775" t="s">
        <v>5957</v>
      </c>
      <c r="G775">
        <v>2</v>
      </c>
      <c r="H775" t="s">
        <v>5957</v>
      </c>
      <c r="J775">
        <v>2</v>
      </c>
      <c r="K775" t="str">
        <f t="shared" si="24"/>
        <v>obesity</v>
      </c>
      <c r="L775" t="str">
        <f t="shared" si="25"/>
        <v>Normal</v>
      </c>
    </row>
    <row r="776" spans="1:12">
      <c r="A776" t="s">
        <v>2133</v>
      </c>
      <c r="B776">
        <v>42.06</v>
      </c>
      <c r="C776">
        <v>5.32</v>
      </c>
      <c r="D776" t="s">
        <v>5957</v>
      </c>
      <c r="E776" t="s">
        <v>5957</v>
      </c>
      <c r="F776" t="s">
        <v>5957</v>
      </c>
      <c r="G776">
        <v>1</v>
      </c>
      <c r="H776" t="s">
        <v>5957</v>
      </c>
      <c r="J776">
        <v>1</v>
      </c>
      <c r="K776" t="str">
        <f t="shared" si="24"/>
        <v>obesity</v>
      </c>
      <c r="L776" t="str">
        <f t="shared" si="25"/>
        <v>Normal</v>
      </c>
    </row>
    <row r="777" spans="1:12">
      <c r="A777" t="s">
        <v>2136</v>
      </c>
      <c r="B777">
        <v>39.270000000000003</v>
      </c>
      <c r="C777">
        <v>5.64</v>
      </c>
      <c r="D777" t="s">
        <v>5957</v>
      </c>
      <c r="E777" t="s">
        <v>5957</v>
      </c>
      <c r="F777" t="s">
        <v>5959</v>
      </c>
      <c r="G777">
        <v>1</v>
      </c>
      <c r="H777" t="s">
        <v>5957</v>
      </c>
      <c r="J777">
        <v>1</v>
      </c>
      <c r="K777" t="str">
        <f t="shared" si="24"/>
        <v>obesity</v>
      </c>
      <c r="L777" t="str">
        <f t="shared" si="25"/>
        <v>Normal</v>
      </c>
    </row>
    <row r="778" spans="1:12">
      <c r="A778" t="s">
        <v>2139</v>
      </c>
      <c r="B778">
        <v>30.71</v>
      </c>
      <c r="C778">
        <v>5.59</v>
      </c>
      <c r="D778" t="s">
        <v>5959</v>
      </c>
      <c r="E778" t="s">
        <v>5957</v>
      </c>
      <c r="F778" t="s">
        <v>5957</v>
      </c>
      <c r="G778">
        <v>1</v>
      </c>
      <c r="H778" t="s">
        <v>5957</v>
      </c>
      <c r="J778">
        <v>1</v>
      </c>
      <c r="K778" t="str">
        <f t="shared" si="24"/>
        <v>obesity</v>
      </c>
      <c r="L778" t="str">
        <f t="shared" si="25"/>
        <v>Normal</v>
      </c>
    </row>
    <row r="779" spans="1:12">
      <c r="A779" t="s">
        <v>2141</v>
      </c>
      <c r="B779">
        <v>47.19</v>
      </c>
      <c r="C779">
        <v>5.29</v>
      </c>
      <c r="D779" t="s">
        <v>5957</v>
      </c>
      <c r="E779" t="s">
        <v>5957</v>
      </c>
      <c r="F779" t="s">
        <v>5957</v>
      </c>
      <c r="G779" t="s">
        <v>5958</v>
      </c>
      <c r="H779" t="s">
        <v>5957</v>
      </c>
      <c r="J779">
        <v>0</v>
      </c>
      <c r="K779" t="str">
        <f t="shared" si="24"/>
        <v>obesity</v>
      </c>
      <c r="L779" t="str">
        <f t="shared" si="25"/>
        <v>Normal</v>
      </c>
    </row>
    <row r="780" spans="1:12">
      <c r="A780" t="s">
        <v>2144</v>
      </c>
      <c r="B780">
        <v>30.02</v>
      </c>
      <c r="C780">
        <v>6.65</v>
      </c>
      <c r="D780" t="s">
        <v>5957</v>
      </c>
      <c r="E780" t="s">
        <v>5957</v>
      </c>
      <c r="F780" t="s">
        <v>5957</v>
      </c>
      <c r="G780" t="s">
        <v>5958</v>
      </c>
      <c r="H780" t="s">
        <v>5957</v>
      </c>
      <c r="J780">
        <v>0</v>
      </c>
      <c r="K780" t="str">
        <f t="shared" si="24"/>
        <v>obesity</v>
      </c>
      <c r="L780" t="str">
        <f t="shared" si="25"/>
        <v>Diabetes</v>
      </c>
    </row>
    <row r="781" spans="1:12">
      <c r="A781" t="s">
        <v>2146</v>
      </c>
      <c r="B781">
        <v>37.909999999999997</v>
      </c>
      <c r="C781">
        <v>5.68</v>
      </c>
      <c r="D781" t="s">
        <v>5959</v>
      </c>
      <c r="E781" t="s">
        <v>5957</v>
      </c>
      <c r="F781" t="s">
        <v>5957</v>
      </c>
      <c r="G781" t="s">
        <v>5958</v>
      </c>
      <c r="H781" t="s">
        <v>5957</v>
      </c>
      <c r="J781">
        <v>0</v>
      </c>
      <c r="K781" t="str">
        <f t="shared" si="24"/>
        <v>obesity</v>
      </c>
      <c r="L781" t="str">
        <f t="shared" si="25"/>
        <v>Normal</v>
      </c>
    </row>
    <row r="782" spans="1:12">
      <c r="A782" t="s">
        <v>2148</v>
      </c>
      <c r="B782">
        <v>54.61</v>
      </c>
      <c r="C782">
        <v>4.49</v>
      </c>
      <c r="D782" t="s">
        <v>5957</v>
      </c>
      <c r="E782" t="s">
        <v>5957</v>
      </c>
      <c r="F782" t="s">
        <v>5957</v>
      </c>
      <c r="G782" t="s">
        <v>5958</v>
      </c>
      <c r="H782" t="s">
        <v>5957</v>
      </c>
      <c r="J782">
        <v>0</v>
      </c>
      <c r="K782" t="str">
        <f t="shared" si="24"/>
        <v>obesity</v>
      </c>
      <c r="L782" t="str">
        <f t="shared" si="25"/>
        <v>Normal</v>
      </c>
    </row>
    <row r="783" spans="1:12">
      <c r="A783" t="s">
        <v>2151</v>
      </c>
      <c r="B783">
        <v>36.005000000000003</v>
      </c>
      <c r="C783">
        <v>6.9</v>
      </c>
      <c r="D783" t="s">
        <v>5957</v>
      </c>
      <c r="E783" t="s">
        <v>5957</v>
      </c>
      <c r="F783" t="s">
        <v>5957</v>
      </c>
      <c r="G783" t="s">
        <v>5958</v>
      </c>
      <c r="H783" t="s">
        <v>5957</v>
      </c>
      <c r="J783">
        <v>0</v>
      </c>
      <c r="K783" t="str">
        <f t="shared" si="24"/>
        <v>obesity</v>
      </c>
      <c r="L783" t="str">
        <f t="shared" si="25"/>
        <v>Diabetes</v>
      </c>
    </row>
    <row r="784" spans="1:12">
      <c r="A784" t="s">
        <v>2153</v>
      </c>
      <c r="B784">
        <v>28.7</v>
      </c>
      <c r="C784">
        <v>11.52</v>
      </c>
      <c r="D784" t="s">
        <v>5957</v>
      </c>
      <c r="E784" t="s">
        <v>5957</v>
      </c>
      <c r="F784" t="s">
        <v>5957</v>
      </c>
      <c r="G784" t="s">
        <v>5958</v>
      </c>
      <c r="H784" t="s">
        <v>5957</v>
      </c>
      <c r="J784">
        <v>0</v>
      </c>
      <c r="K784" t="str">
        <f t="shared" si="24"/>
        <v>Over weight</v>
      </c>
      <c r="L784" t="str">
        <f t="shared" si="25"/>
        <v>Diabetes</v>
      </c>
    </row>
    <row r="785" spans="1:12">
      <c r="A785" t="s">
        <v>2156</v>
      </c>
      <c r="B785">
        <v>34.295000000000002</v>
      </c>
      <c r="C785">
        <v>11.24</v>
      </c>
      <c r="D785" t="s">
        <v>5957</v>
      </c>
      <c r="E785" t="s">
        <v>5957</v>
      </c>
      <c r="F785" t="s">
        <v>5957</v>
      </c>
      <c r="G785" t="s">
        <v>5958</v>
      </c>
      <c r="H785" t="s">
        <v>5957</v>
      </c>
      <c r="J785">
        <v>0</v>
      </c>
      <c r="K785" t="str">
        <f t="shared" si="24"/>
        <v>obesity</v>
      </c>
      <c r="L785" t="str">
        <f t="shared" si="25"/>
        <v>Diabetes</v>
      </c>
    </row>
    <row r="786" spans="1:12">
      <c r="A786" t="s">
        <v>2159</v>
      </c>
      <c r="B786">
        <v>27.55</v>
      </c>
      <c r="C786">
        <v>10.98</v>
      </c>
      <c r="D786" t="s">
        <v>5957</v>
      </c>
      <c r="E786" t="s">
        <v>5957</v>
      </c>
      <c r="F786" t="s">
        <v>5957</v>
      </c>
      <c r="G786" t="s">
        <v>5958</v>
      </c>
      <c r="H786" t="s">
        <v>5957</v>
      </c>
      <c r="J786">
        <v>0</v>
      </c>
      <c r="K786" t="str">
        <f t="shared" si="24"/>
        <v>Over weight</v>
      </c>
      <c r="L786" t="str">
        <f t="shared" si="25"/>
        <v>Diabetes</v>
      </c>
    </row>
    <row r="787" spans="1:12">
      <c r="A787" t="s">
        <v>2162</v>
      </c>
      <c r="B787">
        <v>40.700000000000003</v>
      </c>
      <c r="C787">
        <v>5.42</v>
      </c>
      <c r="D787" t="s">
        <v>5957</v>
      </c>
      <c r="E787" t="s">
        <v>5957</v>
      </c>
      <c r="F787" t="s">
        <v>5957</v>
      </c>
      <c r="G787" t="s">
        <v>5958</v>
      </c>
      <c r="H787" t="s">
        <v>5957</v>
      </c>
      <c r="J787">
        <v>0</v>
      </c>
      <c r="K787" t="str">
        <f t="shared" si="24"/>
        <v>obesity</v>
      </c>
      <c r="L787" t="str">
        <f t="shared" si="25"/>
        <v>Normal</v>
      </c>
    </row>
    <row r="788" spans="1:12">
      <c r="A788" t="s">
        <v>2165</v>
      </c>
      <c r="B788">
        <v>18.335000000000001</v>
      </c>
      <c r="C788">
        <v>10.97</v>
      </c>
      <c r="D788" t="s">
        <v>5957</v>
      </c>
      <c r="E788" t="s">
        <v>5957</v>
      </c>
      <c r="F788" t="s">
        <v>5957</v>
      </c>
      <c r="G788" t="s">
        <v>5958</v>
      </c>
      <c r="H788" t="s">
        <v>5957</v>
      </c>
      <c r="J788">
        <v>0</v>
      </c>
      <c r="K788" t="str">
        <f t="shared" si="24"/>
        <v>Under weight</v>
      </c>
      <c r="L788" t="str">
        <f t="shared" si="25"/>
        <v>Diabetes</v>
      </c>
    </row>
    <row r="789" spans="1:12">
      <c r="A789" t="s">
        <v>2168</v>
      </c>
      <c r="B789">
        <v>33.914999999999999</v>
      </c>
      <c r="C789">
        <v>9.56</v>
      </c>
      <c r="D789" t="s">
        <v>5959</v>
      </c>
      <c r="E789" t="s">
        <v>5957</v>
      </c>
      <c r="F789" t="s">
        <v>5957</v>
      </c>
      <c r="G789">
        <v>2</v>
      </c>
      <c r="H789" t="s">
        <v>5957</v>
      </c>
      <c r="J789">
        <v>2</v>
      </c>
      <c r="K789" t="str">
        <f t="shared" si="24"/>
        <v>obesity</v>
      </c>
      <c r="L789" t="str">
        <f t="shared" si="25"/>
        <v>Diabetes</v>
      </c>
    </row>
    <row r="790" spans="1:12">
      <c r="A790" t="s">
        <v>2170</v>
      </c>
      <c r="B790">
        <v>33.534999999999997</v>
      </c>
      <c r="C790">
        <v>9.4</v>
      </c>
      <c r="D790" t="s">
        <v>5959</v>
      </c>
      <c r="E790" t="s">
        <v>5957</v>
      </c>
      <c r="F790" t="s">
        <v>5957</v>
      </c>
      <c r="G790">
        <v>2</v>
      </c>
      <c r="H790" t="s">
        <v>5957</v>
      </c>
      <c r="J790">
        <v>2</v>
      </c>
      <c r="K790" t="str">
        <f t="shared" si="24"/>
        <v>obesity</v>
      </c>
      <c r="L790" t="str">
        <f t="shared" si="25"/>
        <v>Diabetes</v>
      </c>
    </row>
    <row r="791" spans="1:12">
      <c r="A791" t="s">
        <v>2173</v>
      </c>
      <c r="B791">
        <v>23.655000000000001</v>
      </c>
      <c r="C791">
        <v>8.48</v>
      </c>
      <c r="D791" t="s">
        <v>5959</v>
      </c>
      <c r="E791" t="s">
        <v>5957</v>
      </c>
      <c r="F791" t="s">
        <v>5957</v>
      </c>
      <c r="G791">
        <v>2</v>
      </c>
      <c r="H791" t="s">
        <v>5957</v>
      </c>
      <c r="J791">
        <v>2</v>
      </c>
      <c r="K791" t="str">
        <f t="shared" si="24"/>
        <v>Normal weight</v>
      </c>
      <c r="L791" t="str">
        <f t="shared" si="25"/>
        <v>Diabetes</v>
      </c>
    </row>
    <row r="792" spans="1:12">
      <c r="A792" t="s">
        <v>2176</v>
      </c>
      <c r="B792">
        <v>28</v>
      </c>
      <c r="C792">
        <v>5.57</v>
      </c>
      <c r="D792" t="s">
        <v>5957</v>
      </c>
      <c r="E792" t="s">
        <v>5957</v>
      </c>
      <c r="F792" t="s">
        <v>5957</v>
      </c>
      <c r="G792" t="s">
        <v>5958</v>
      </c>
      <c r="H792" t="s">
        <v>5957</v>
      </c>
      <c r="J792">
        <v>0</v>
      </c>
      <c r="K792" t="str">
        <f t="shared" si="24"/>
        <v>Over weight</v>
      </c>
      <c r="L792" t="str">
        <f t="shared" si="25"/>
        <v>Normal</v>
      </c>
    </row>
    <row r="793" spans="1:12">
      <c r="A793" t="s">
        <v>2178</v>
      </c>
      <c r="B793">
        <v>30.23</v>
      </c>
      <c r="C793">
        <v>6.94</v>
      </c>
      <c r="D793" t="s">
        <v>5959</v>
      </c>
      <c r="E793" t="s">
        <v>5957</v>
      </c>
      <c r="F793" t="s">
        <v>5959</v>
      </c>
      <c r="G793">
        <v>1</v>
      </c>
      <c r="H793" t="s">
        <v>5957</v>
      </c>
      <c r="J793">
        <v>1</v>
      </c>
      <c r="K793" t="str">
        <f t="shared" si="24"/>
        <v>obesity</v>
      </c>
      <c r="L793" t="str">
        <f t="shared" si="25"/>
        <v>Diabetes</v>
      </c>
    </row>
    <row r="794" spans="1:12">
      <c r="A794" t="s">
        <v>2181</v>
      </c>
      <c r="B794">
        <v>51.14</v>
      </c>
      <c r="C794">
        <v>4.05</v>
      </c>
      <c r="D794" t="s">
        <v>5957</v>
      </c>
      <c r="E794" t="s">
        <v>5957</v>
      </c>
      <c r="F794" t="s">
        <v>5957</v>
      </c>
      <c r="G794">
        <v>1</v>
      </c>
      <c r="H794" t="s">
        <v>5957</v>
      </c>
      <c r="J794">
        <v>1</v>
      </c>
      <c r="K794" t="str">
        <f t="shared" si="24"/>
        <v>obesity</v>
      </c>
      <c r="L794" t="str">
        <f t="shared" si="25"/>
        <v>Normal</v>
      </c>
    </row>
    <row r="795" spans="1:12">
      <c r="A795" t="s">
        <v>2184</v>
      </c>
      <c r="B795">
        <v>24.32</v>
      </c>
      <c r="C795">
        <v>10.220000000000001</v>
      </c>
      <c r="D795" t="s">
        <v>5957</v>
      </c>
      <c r="E795" t="s">
        <v>5957</v>
      </c>
      <c r="F795" t="s">
        <v>5957</v>
      </c>
      <c r="G795" t="s">
        <v>5958</v>
      </c>
      <c r="H795" t="s">
        <v>5957</v>
      </c>
      <c r="J795">
        <v>0</v>
      </c>
      <c r="K795" t="str">
        <f t="shared" si="24"/>
        <v>Normal weight</v>
      </c>
      <c r="L795" t="str">
        <f t="shared" si="25"/>
        <v>Diabetes</v>
      </c>
    </row>
    <row r="796" spans="1:12">
      <c r="A796" t="s">
        <v>2187</v>
      </c>
      <c r="B796">
        <v>38.06</v>
      </c>
      <c r="C796">
        <v>9.24</v>
      </c>
      <c r="D796" t="s">
        <v>5957</v>
      </c>
      <c r="E796" t="s">
        <v>5957</v>
      </c>
      <c r="F796" t="s">
        <v>5957</v>
      </c>
      <c r="G796" t="s">
        <v>5958</v>
      </c>
      <c r="H796" t="s">
        <v>5957</v>
      </c>
      <c r="J796">
        <v>0</v>
      </c>
      <c r="K796" t="str">
        <f t="shared" si="24"/>
        <v>obesity</v>
      </c>
      <c r="L796" t="str">
        <f t="shared" si="25"/>
        <v>Diabetes</v>
      </c>
    </row>
    <row r="797" spans="1:12">
      <c r="A797" t="s">
        <v>2189</v>
      </c>
      <c r="B797">
        <v>37.700000000000003</v>
      </c>
      <c r="C797">
        <v>8.6</v>
      </c>
      <c r="D797" t="s">
        <v>5957</v>
      </c>
      <c r="E797" t="s">
        <v>5957</v>
      </c>
      <c r="F797" t="s">
        <v>5957</v>
      </c>
      <c r="G797" t="s">
        <v>5958</v>
      </c>
      <c r="H797" t="s">
        <v>5957</v>
      </c>
      <c r="J797">
        <v>0</v>
      </c>
      <c r="K797" t="str">
        <f t="shared" si="24"/>
        <v>obesity</v>
      </c>
      <c r="L797" t="str">
        <f t="shared" si="25"/>
        <v>Diabetes</v>
      </c>
    </row>
    <row r="798" spans="1:12">
      <c r="A798" t="s">
        <v>2192</v>
      </c>
      <c r="B798">
        <v>44</v>
      </c>
      <c r="C798">
        <v>9.32</v>
      </c>
      <c r="D798" t="s">
        <v>5959</v>
      </c>
      <c r="E798" t="s">
        <v>5957</v>
      </c>
      <c r="F798" t="s">
        <v>5957</v>
      </c>
      <c r="G798">
        <v>2</v>
      </c>
      <c r="H798" t="s">
        <v>5957</v>
      </c>
      <c r="J798">
        <v>2</v>
      </c>
      <c r="K798" t="str">
        <f t="shared" si="24"/>
        <v>obesity</v>
      </c>
      <c r="L798" t="str">
        <f t="shared" si="25"/>
        <v>Diabetes</v>
      </c>
    </row>
    <row r="799" spans="1:12">
      <c r="A799" t="s">
        <v>2195</v>
      </c>
      <c r="B799">
        <v>41.45</v>
      </c>
      <c r="C799">
        <v>6.12</v>
      </c>
      <c r="D799" t="s">
        <v>5959</v>
      </c>
      <c r="E799" t="s">
        <v>5957</v>
      </c>
      <c r="F799" t="s">
        <v>5957</v>
      </c>
      <c r="G799" t="s">
        <v>5958</v>
      </c>
      <c r="H799" t="s">
        <v>5957</v>
      </c>
      <c r="J799">
        <v>0</v>
      </c>
      <c r="K799" t="str">
        <f t="shared" si="24"/>
        <v>obesity</v>
      </c>
      <c r="L799" t="str">
        <f t="shared" si="25"/>
        <v>Prediabetes</v>
      </c>
    </row>
    <row r="800" spans="1:12">
      <c r="A800" t="s">
        <v>2198</v>
      </c>
      <c r="B800">
        <v>25.364999999999998</v>
      </c>
      <c r="C800">
        <v>9.19</v>
      </c>
      <c r="D800" t="s">
        <v>5959</v>
      </c>
      <c r="E800" t="s">
        <v>5957</v>
      </c>
      <c r="F800" t="s">
        <v>5957</v>
      </c>
      <c r="G800" t="s">
        <v>5958</v>
      </c>
      <c r="H800" t="s">
        <v>5957</v>
      </c>
      <c r="J800">
        <v>0</v>
      </c>
      <c r="K800" t="str">
        <f t="shared" si="24"/>
        <v>Over weight</v>
      </c>
      <c r="L800" t="str">
        <f t="shared" si="25"/>
        <v>Diabetes</v>
      </c>
    </row>
    <row r="801" spans="1:12">
      <c r="A801" t="s">
        <v>2200</v>
      </c>
      <c r="B801">
        <v>34.56</v>
      </c>
      <c r="C801">
        <v>5.84</v>
      </c>
      <c r="D801" t="s">
        <v>5959</v>
      </c>
      <c r="E801" t="s">
        <v>5957</v>
      </c>
      <c r="F801" t="s">
        <v>5959</v>
      </c>
      <c r="G801">
        <v>1</v>
      </c>
      <c r="H801" t="s">
        <v>5957</v>
      </c>
      <c r="J801">
        <v>1</v>
      </c>
      <c r="K801" t="str">
        <f t="shared" si="24"/>
        <v>obesity</v>
      </c>
      <c r="L801" t="str">
        <f t="shared" si="25"/>
        <v>Prediabetes</v>
      </c>
    </row>
    <row r="802" spans="1:12">
      <c r="A802" t="s">
        <v>2202</v>
      </c>
      <c r="B802">
        <v>28.2</v>
      </c>
      <c r="C802">
        <v>7.19</v>
      </c>
      <c r="D802" t="s">
        <v>5959</v>
      </c>
      <c r="E802" t="s">
        <v>5957</v>
      </c>
      <c r="F802" t="s">
        <v>5957</v>
      </c>
      <c r="G802">
        <v>2</v>
      </c>
      <c r="H802" t="s">
        <v>5957</v>
      </c>
      <c r="J802">
        <v>2</v>
      </c>
      <c r="K802" t="str">
        <f t="shared" si="24"/>
        <v>Over weight</v>
      </c>
      <c r="L802" t="str">
        <f t="shared" si="25"/>
        <v>Diabetes</v>
      </c>
    </row>
    <row r="803" spans="1:12">
      <c r="A803" t="s">
        <v>2205</v>
      </c>
      <c r="B803">
        <v>30.43</v>
      </c>
      <c r="C803">
        <v>9.39</v>
      </c>
      <c r="D803" t="s">
        <v>5957</v>
      </c>
      <c r="E803" t="s">
        <v>5957</v>
      </c>
      <c r="F803" t="s">
        <v>5957</v>
      </c>
      <c r="G803" t="s">
        <v>5958</v>
      </c>
      <c r="H803" t="s">
        <v>5957</v>
      </c>
      <c r="J803">
        <v>0</v>
      </c>
      <c r="K803" t="str">
        <f t="shared" si="24"/>
        <v>obesity</v>
      </c>
      <c r="L803" t="str">
        <f t="shared" si="25"/>
        <v>Diabetes</v>
      </c>
    </row>
    <row r="804" spans="1:12">
      <c r="A804" t="s">
        <v>2208</v>
      </c>
      <c r="B804">
        <v>32.395000000000003</v>
      </c>
      <c r="C804">
        <v>4.2699999999999996</v>
      </c>
      <c r="D804" t="s">
        <v>5959</v>
      </c>
      <c r="E804" t="s">
        <v>5957</v>
      </c>
      <c r="F804" t="s">
        <v>5957</v>
      </c>
      <c r="G804">
        <v>1</v>
      </c>
      <c r="H804" t="s">
        <v>5957</v>
      </c>
      <c r="J804">
        <v>1</v>
      </c>
      <c r="K804" t="str">
        <f t="shared" si="24"/>
        <v>obesity</v>
      </c>
      <c r="L804" t="str">
        <f t="shared" si="25"/>
        <v>Normal</v>
      </c>
    </row>
    <row r="805" spans="1:12">
      <c r="A805" t="s">
        <v>2209</v>
      </c>
      <c r="B805">
        <v>24.035</v>
      </c>
      <c r="C805">
        <v>11.71</v>
      </c>
      <c r="D805" t="s">
        <v>5957</v>
      </c>
      <c r="E805" t="s">
        <v>5957</v>
      </c>
      <c r="F805" t="s">
        <v>5957</v>
      </c>
      <c r="G805" t="s">
        <v>5958</v>
      </c>
      <c r="H805" t="s">
        <v>5957</v>
      </c>
      <c r="J805">
        <v>0</v>
      </c>
      <c r="K805" t="str">
        <f t="shared" si="24"/>
        <v>Normal weight</v>
      </c>
      <c r="L805" t="str">
        <f t="shared" si="25"/>
        <v>Diabetes</v>
      </c>
    </row>
    <row r="806" spans="1:12">
      <c r="A806" t="s">
        <v>2211</v>
      </c>
      <c r="B806">
        <v>37.119999999999997</v>
      </c>
      <c r="C806">
        <v>5.29</v>
      </c>
      <c r="D806" t="s">
        <v>5957</v>
      </c>
      <c r="E806" t="s">
        <v>5957</v>
      </c>
      <c r="F806" t="s">
        <v>5957</v>
      </c>
      <c r="G806">
        <v>2</v>
      </c>
      <c r="H806" t="s">
        <v>5957</v>
      </c>
      <c r="J806">
        <v>2</v>
      </c>
      <c r="K806" t="str">
        <f t="shared" si="24"/>
        <v>obesity</v>
      </c>
      <c r="L806" t="str">
        <f t="shared" si="25"/>
        <v>Normal</v>
      </c>
    </row>
    <row r="807" spans="1:12">
      <c r="A807" t="s">
        <v>2214</v>
      </c>
      <c r="B807">
        <v>34.840000000000003</v>
      </c>
      <c r="C807">
        <v>6</v>
      </c>
      <c r="D807" t="s">
        <v>5959</v>
      </c>
      <c r="E807" t="s">
        <v>5957</v>
      </c>
      <c r="F807" t="s">
        <v>5959</v>
      </c>
      <c r="G807">
        <v>1</v>
      </c>
      <c r="H807" t="s">
        <v>5957</v>
      </c>
      <c r="J807">
        <v>1</v>
      </c>
      <c r="K807" t="str">
        <f t="shared" si="24"/>
        <v>obesity</v>
      </c>
      <c r="L807" t="str">
        <f t="shared" si="25"/>
        <v>Prediabetes</v>
      </c>
    </row>
    <row r="808" spans="1:12">
      <c r="A808" t="s">
        <v>2216</v>
      </c>
      <c r="B808">
        <v>29.53</v>
      </c>
      <c r="C808">
        <v>10.64</v>
      </c>
      <c r="D808" t="s">
        <v>5957</v>
      </c>
      <c r="E808" t="s">
        <v>5957</v>
      </c>
      <c r="F808" t="s">
        <v>5957</v>
      </c>
      <c r="G808" t="s">
        <v>5958</v>
      </c>
      <c r="H808" t="s">
        <v>5957</v>
      </c>
      <c r="J808">
        <v>0</v>
      </c>
      <c r="K808" t="str">
        <f t="shared" si="24"/>
        <v>Over weight</v>
      </c>
      <c r="L808" t="str">
        <f t="shared" si="25"/>
        <v>Diabetes</v>
      </c>
    </row>
    <row r="809" spans="1:12">
      <c r="A809" t="s">
        <v>2219</v>
      </c>
      <c r="B809">
        <v>42.51</v>
      </c>
      <c r="C809">
        <v>8.2100000000000009</v>
      </c>
      <c r="D809" t="s">
        <v>5959</v>
      </c>
      <c r="E809" t="s">
        <v>5957</v>
      </c>
      <c r="F809" t="s">
        <v>5957</v>
      </c>
      <c r="G809" t="s">
        <v>5958</v>
      </c>
      <c r="H809" t="s">
        <v>5957</v>
      </c>
      <c r="J809">
        <v>0</v>
      </c>
      <c r="K809" t="str">
        <f t="shared" si="24"/>
        <v>obesity</v>
      </c>
      <c r="L809" t="str">
        <f t="shared" si="25"/>
        <v>Diabetes</v>
      </c>
    </row>
    <row r="810" spans="1:12">
      <c r="A810" t="s">
        <v>2222</v>
      </c>
      <c r="B810">
        <v>38.14</v>
      </c>
      <c r="C810">
        <v>5.58</v>
      </c>
      <c r="D810" t="s">
        <v>5957</v>
      </c>
      <c r="E810" t="s">
        <v>5957</v>
      </c>
      <c r="F810" t="s">
        <v>5959</v>
      </c>
      <c r="G810">
        <v>1</v>
      </c>
      <c r="H810" t="s">
        <v>5957</v>
      </c>
      <c r="J810">
        <v>1</v>
      </c>
      <c r="K810" t="str">
        <f t="shared" si="24"/>
        <v>obesity</v>
      </c>
      <c r="L810" t="str">
        <f t="shared" si="25"/>
        <v>Normal</v>
      </c>
    </row>
    <row r="811" spans="1:12">
      <c r="A811" t="s">
        <v>2225</v>
      </c>
      <c r="B811">
        <v>39.93</v>
      </c>
      <c r="C811">
        <v>8.75</v>
      </c>
      <c r="D811" t="s">
        <v>5957</v>
      </c>
      <c r="E811" t="s">
        <v>5957</v>
      </c>
      <c r="F811" t="s">
        <v>5957</v>
      </c>
      <c r="G811" t="s">
        <v>5958</v>
      </c>
      <c r="H811" t="s">
        <v>5957</v>
      </c>
      <c r="J811">
        <v>0</v>
      </c>
      <c r="K811" t="str">
        <f t="shared" si="24"/>
        <v>obesity</v>
      </c>
      <c r="L811" t="str">
        <f t="shared" si="25"/>
        <v>Diabetes</v>
      </c>
    </row>
    <row r="812" spans="1:12">
      <c r="A812" t="s">
        <v>2228</v>
      </c>
      <c r="B812">
        <v>38.83</v>
      </c>
      <c r="C812">
        <v>11.86</v>
      </c>
      <c r="D812" t="s">
        <v>5957</v>
      </c>
      <c r="E812" t="s">
        <v>5957</v>
      </c>
      <c r="F812" t="s">
        <v>5957</v>
      </c>
      <c r="G812" t="s">
        <v>5958</v>
      </c>
      <c r="H812" t="s">
        <v>5957</v>
      </c>
      <c r="J812">
        <v>0</v>
      </c>
      <c r="K812" t="str">
        <f t="shared" si="24"/>
        <v>obesity</v>
      </c>
      <c r="L812" t="str">
        <f t="shared" si="25"/>
        <v>Diabetes</v>
      </c>
    </row>
    <row r="813" spans="1:12">
      <c r="A813" t="s">
        <v>2230</v>
      </c>
      <c r="B813">
        <v>37.4</v>
      </c>
      <c r="C813">
        <v>11.46</v>
      </c>
      <c r="D813" t="s">
        <v>5957</v>
      </c>
      <c r="E813" t="s">
        <v>5957</v>
      </c>
      <c r="F813" t="s">
        <v>5957</v>
      </c>
      <c r="G813" t="s">
        <v>5958</v>
      </c>
      <c r="H813" t="s">
        <v>5957</v>
      </c>
      <c r="J813">
        <v>0</v>
      </c>
      <c r="K813" t="str">
        <f t="shared" si="24"/>
        <v>obesity</v>
      </c>
      <c r="L813" t="str">
        <f t="shared" si="25"/>
        <v>Diabetes</v>
      </c>
    </row>
    <row r="814" spans="1:12">
      <c r="A814" t="s">
        <v>2232</v>
      </c>
      <c r="B814">
        <v>21.4</v>
      </c>
      <c r="C814">
        <v>9.0299999999999994</v>
      </c>
      <c r="D814" t="s">
        <v>5957</v>
      </c>
      <c r="E814" t="s">
        <v>5957</v>
      </c>
      <c r="F814" t="s">
        <v>5957</v>
      </c>
      <c r="G814" t="s">
        <v>5958</v>
      </c>
      <c r="H814" t="s">
        <v>5957</v>
      </c>
      <c r="J814">
        <v>0</v>
      </c>
      <c r="K814" t="str">
        <f t="shared" si="24"/>
        <v>Normal weight</v>
      </c>
      <c r="L814" t="str">
        <f t="shared" si="25"/>
        <v>Diabetes</v>
      </c>
    </row>
    <row r="815" spans="1:12">
      <c r="A815" t="s">
        <v>2234</v>
      </c>
      <c r="B815">
        <v>38.380000000000003</v>
      </c>
      <c r="C815">
        <v>8.26</v>
      </c>
      <c r="D815" t="s">
        <v>5959</v>
      </c>
      <c r="E815" t="s">
        <v>5957</v>
      </c>
      <c r="F815" t="s">
        <v>5957</v>
      </c>
      <c r="G815">
        <v>2</v>
      </c>
      <c r="H815" t="s">
        <v>5957</v>
      </c>
      <c r="J815">
        <v>2</v>
      </c>
      <c r="K815" t="str">
        <f t="shared" si="24"/>
        <v>obesity</v>
      </c>
      <c r="L815" t="str">
        <f t="shared" si="25"/>
        <v>Diabetes</v>
      </c>
    </row>
    <row r="816" spans="1:12">
      <c r="A816" t="s">
        <v>2237</v>
      </c>
      <c r="B816">
        <v>33.659999999999997</v>
      </c>
      <c r="C816">
        <v>5.42</v>
      </c>
      <c r="D816" t="s">
        <v>5959</v>
      </c>
      <c r="E816" t="s">
        <v>5957</v>
      </c>
      <c r="F816" t="s">
        <v>5957</v>
      </c>
      <c r="G816">
        <v>2</v>
      </c>
      <c r="H816" t="s">
        <v>5957</v>
      </c>
      <c r="J816">
        <v>2</v>
      </c>
      <c r="K816" t="str">
        <f t="shared" si="24"/>
        <v>obesity</v>
      </c>
      <c r="L816" t="str">
        <f t="shared" si="25"/>
        <v>Normal</v>
      </c>
    </row>
    <row r="817" spans="1:12">
      <c r="A817" t="s">
        <v>2240</v>
      </c>
      <c r="B817">
        <v>31.79</v>
      </c>
      <c r="C817">
        <v>11.33</v>
      </c>
      <c r="D817" t="s">
        <v>5959</v>
      </c>
      <c r="E817" t="s">
        <v>5957</v>
      </c>
      <c r="F817" t="s">
        <v>5959</v>
      </c>
      <c r="G817">
        <v>1</v>
      </c>
      <c r="H817" t="s">
        <v>5957</v>
      </c>
      <c r="J817">
        <v>1</v>
      </c>
      <c r="K817" t="str">
        <f t="shared" si="24"/>
        <v>obesity</v>
      </c>
      <c r="L817" t="str">
        <f t="shared" si="25"/>
        <v>Diabetes</v>
      </c>
    </row>
    <row r="818" spans="1:12">
      <c r="A818" t="s">
        <v>2243</v>
      </c>
      <c r="B818">
        <v>29.7</v>
      </c>
      <c r="C818">
        <v>7.69</v>
      </c>
      <c r="D818" t="s">
        <v>5959</v>
      </c>
      <c r="E818" t="s">
        <v>5957</v>
      </c>
      <c r="F818" t="s">
        <v>5959</v>
      </c>
      <c r="G818">
        <v>1</v>
      </c>
      <c r="H818" t="s">
        <v>5957</v>
      </c>
      <c r="J818">
        <v>1</v>
      </c>
      <c r="K818" t="str">
        <f t="shared" si="24"/>
        <v>Over weight</v>
      </c>
      <c r="L818" t="str">
        <f t="shared" si="25"/>
        <v>Diabetes</v>
      </c>
    </row>
    <row r="819" spans="1:12">
      <c r="A819" t="s">
        <v>2246</v>
      </c>
      <c r="B819">
        <v>25.46</v>
      </c>
      <c r="C819">
        <v>8.77</v>
      </c>
      <c r="D819" t="s">
        <v>5959</v>
      </c>
      <c r="E819" t="s">
        <v>5957</v>
      </c>
      <c r="F819" t="s">
        <v>5959</v>
      </c>
      <c r="G819">
        <v>1</v>
      </c>
      <c r="H819" t="s">
        <v>5957</v>
      </c>
      <c r="J819">
        <v>1</v>
      </c>
      <c r="K819" t="str">
        <f t="shared" si="24"/>
        <v>Over weight</v>
      </c>
      <c r="L819" t="str">
        <f t="shared" si="25"/>
        <v>Diabetes</v>
      </c>
    </row>
    <row r="820" spans="1:12">
      <c r="A820" t="s">
        <v>2247</v>
      </c>
      <c r="B820">
        <v>39.14</v>
      </c>
      <c r="C820">
        <v>4.91</v>
      </c>
      <c r="D820" t="s">
        <v>5957</v>
      </c>
      <c r="E820" t="s">
        <v>5960</v>
      </c>
      <c r="F820" t="s">
        <v>5957</v>
      </c>
      <c r="G820">
        <v>1</v>
      </c>
      <c r="H820" t="s">
        <v>5957</v>
      </c>
      <c r="J820">
        <v>1</v>
      </c>
      <c r="K820" t="str">
        <f t="shared" si="24"/>
        <v>obesity</v>
      </c>
      <c r="L820" t="str">
        <f t="shared" si="25"/>
        <v>Normal</v>
      </c>
    </row>
    <row r="821" spans="1:12">
      <c r="A821" t="s">
        <v>2250</v>
      </c>
      <c r="B821">
        <v>41.2</v>
      </c>
      <c r="C821">
        <v>4.95</v>
      </c>
      <c r="D821" t="s">
        <v>5957</v>
      </c>
      <c r="E821" t="s">
        <v>5957</v>
      </c>
      <c r="F821" t="s">
        <v>5957</v>
      </c>
      <c r="G821">
        <v>1</v>
      </c>
      <c r="H821" t="s">
        <v>5957</v>
      </c>
      <c r="J821">
        <v>1</v>
      </c>
      <c r="K821" t="str">
        <f t="shared" si="24"/>
        <v>obesity</v>
      </c>
      <c r="L821" t="str">
        <f t="shared" si="25"/>
        <v>Normal</v>
      </c>
    </row>
    <row r="822" spans="1:12">
      <c r="A822" t="s">
        <v>2252</v>
      </c>
      <c r="B822">
        <v>28.81</v>
      </c>
      <c r="C822">
        <v>10.8</v>
      </c>
      <c r="D822" t="s">
        <v>5959</v>
      </c>
      <c r="E822" t="s">
        <v>5957</v>
      </c>
      <c r="F822" t="s">
        <v>5959</v>
      </c>
      <c r="G822">
        <v>1</v>
      </c>
      <c r="H822" t="s">
        <v>5957</v>
      </c>
      <c r="J822">
        <v>1</v>
      </c>
      <c r="K822" t="str">
        <f t="shared" si="24"/>
        <v>Over weight</v>
      </c>
      <c r="L822" t="str">
        <f t="shared" si="25"/>
        <v>Diabetes</v>
      </c>
    </row>
    <row r="823" spans="1:12">
      <c r="A823" t="s">
        <v>2255</v>
      </c>
      <c r="B823">
        <v>37.409999999999997</v>
      </c>
      <c r="C823">
        <v>7.21</v>
      </c>
      <c r="D823" t="s">
        <v>5957</v>
      </c>
      <c r="E823" t="s">
        <v>5957</v>
      </c>
      <c r="F823" t="s">
        <v>5957</v>
      </c>
      <c r="G823">
        <v>2</v>
      </c>
      <c r="H823" t="s">
        <v>5957</v>
      </c>
      <c r="J823">
        <v>2</v>
      </c>
      <c r="K823" t="str">
        <f t="shared" si="24"/>
        <v>obesity</v>
      </c>
      <c r="L823" t="str">
        <f t="shared" si="25"/>
        <v>Diabetes</v>
      </c>
    </row>
    <row r="824" spans="1:12">
      <c r="A824" t="s">
        <v>2258</v>
      </c>
      <c r="B824">
        <v>52.54</v>
      </c>
      <c r="C824">
        <v>5.12</v>
      </c>
      <c r="D824" t="s">
        <v>5957</v>
      </c>
      <c r="E824" t="s">
        <v>5957</v>
      </c>
      <c r="F824" t="s">
        <v>5959</v>
      </c>
      <c r="G824">
        <v>1</v>
      </c>
      <c r="H824" t="s">
        <v>5957</v>
      </c>
      <c r="J824">
        <v>1</v>
      </c>
      <c r="K824" t="str">
        <f t="shared" si="24"/>
        <v>obesity</v>
      </c>
      <c r="L824" t="str">
        <f t="shared" si="25"/>
        <v>Normal</v>
      </c>
    </row>
    <row r="825" spans="1:12">
      <c r="A825" t="s">
        <v>2260</v>
      </c>
      <c r="B825">
        <v>17.29</v>
      </c>
      <c r="C825">
        <v>4.62</v>
      </c>
      <c r="D825" t="s">
        <v>5957</v>
      </c>
      <c r="E825" t="s">
        <v>5960</v>
      </c>
      <c r="F825" t="s">
        <v>5957</v>
      </c>
      <c r="G825">
        <v>1</v>
      </c>
      <c r="H825" t="s">
        <v>5960</v>
      </c>
      <c r="J825">
        <v>1</v>
      </c>
      <c r="K825" t="str">
        <f t="shared" si="24"/>
        <v>Under weight</v>
      </c>
      <c r="L825" t="str">
        <f t="shared" si="25"/>
        <v>Normal</v>
      </c>
    </row>
    <row r="826" spans="1:12">
      <c r="A826" t="s">
        <v>2262</v>
      </c>
      <c r="B826">
        <v>31.74</v>
      </c>
      <c r="C826">
        <v>7.68</v>
      </c>
      <c r="D826" t="s">
        <v>5959</v>
      </c>
      <c r="E826" t="s">
        <v>5957</v>
      </c>
      <c r="F826" t="s">
        <v>5957</v>
      </c>
      <c r="G826" t="s">
        <v>5958</v>
      </c>
      <c r="H826" t="s">
        <v>5957</v>
      </c>
      <c r="J826">
        <v>0</v>
      </c>
      <c r="K826" t="str">
        <f t="shared" si="24"/>
        <v>obesity</v>
      </c>
      <c r="L826" t="str">
        <f t="shared" si="25"/>
        <v>Diabetes</v>
      </c>
    </row>
    <row r="827" spans="1:12">
      <c r="A827" t="s">
        <v>2265</v>
      </c>
      <c r="B827">
        <v>26.504999999999999</v>
      </c>
      <c r="C827">
        <v>6.79</v>
      </c>
      <c r="D827" t="s">
        <v>5959</v>
      </c>
      <c r="E827" t="s">
        <v>5957</v>
      </c>
      <c r="F827" t="s">
        <v>5959</v>
      </c>
      <c r="G827">
        <v>1</v>
      </c>
      <c r="H827" t="s">
        <v>5957</v>
      </c>
      <c r="J827">
        <v>1</v>
      </c>
      <c r="K827" t="str">
        <f t="shared" si="24"/>
        <v>Over weight</v>
      </c>
      <c r="L827" t="str">
        <f t="shared" si="25"/>
        <v>Diabetes</v>
      </c>
    </row>
    <row r="828" spans="1:12">
      <c r="A828" t="s">
        <v>2268</v>
      </c>
      <c r="B828">
        <v>36.479999999999997</v>
      </c>
      <c r="C828">
        <v>11.09</v>
      </c>
      <c r="D828" t="s">
        <v>5957</v>
      </c>
      <c r="E828" t="s">
        <v>5957</v>
      </c>
      <c r="F828" t="s">
        <v>5957</v>
      </c>
      <c r="G828" t="s">
        <v>5958</v>
      </c>
      <c r="H828" t="s">
        <v>5957</v>
      </c>
      <c r="J828">
        <v>0</v>
      </c>
      <c r="K828" t="str">
        <f t="shared" si="24"/>
        <v>obesity</v>
      </c>
      <c r="L828" t="str">
        <f t="shared" si="25"/>
        <v>Diabetes</v>
      </c>
    </row>
    <row r="829" spans="1:12">
      <c r="A829" t="s">
        <v>2271</v>
      </c>
      <c r="B829">
        <v>39.159999999999997</v>
      </c>
      <c r="C829">
        <v>5.24</v>
      </c>
      <c r="D829" t="s">
        <v>5959</v>
      </c>
      <c r="E829" t="s">
        <v>5957</v>
      </c>
      <c r="F829" t="s">
        <v>5959</v>
      </c>
      <c r="G829">
        <v>1</v>
      </c>
      <c r="H829" t="s">
        <v>5957</v>
      </c>
      <c r="J829">
        <v>1</v>
      </c>
      <c r="K829" t="str">
        <f t="shared" si="24"/>
        <v>obesity</v>
      </c>
      <c r="L829" t="str">
        <f t="shared" si="25"/>
        <v>Normal</v>
      </c>
    </row>
    <row r="830" spans="1:12">
      <c r="A830" t="s">
        <v>2273</v>
      </c>
      <c r="B830">
        <v>28.22</v>
      </c>
      <c r="C830">
        <v>7.51</v>
      </c>
      <c r="D830" t="s">
        <v>5959</v>
      </c>
      <c r="E830" t="s">
        <v>5957</v>
      </c>
      <c r="F830" t="s">
        <v>5959</v>
      </c>
      <c r="G830">
        <v>1</v>
      </c>
      <c r="H830" t="s">
        <v>5957</v>
      </c>
      <c r="J830">
        <v>1</v>
      </c>
      <c r="K830" t="str">
        <f t="shared" si="24"/>
        <v>Over weight</v>
      </c>
      <c r="L830" t="str">
        <f t="shared" si="25"/>
        <v>Diabetes</v>
      </c>
    </row>
    <row r="831" spans="1:12">
      <c r="A831" t="s">
        <v>2275</v>
      </c>
      <c r="B831">
        <v>35</v>
      </c>
      <c r="C831">
        <v>4.13</v>
      </c>
      <c r="D831" t="s">
        <v>5957</v>
      </c>
      <c r="E831" t="s">
        <v>5957</v>
      </c>
      <c r="F831" t="s">
        <v>5957</v>
      </c>
      <c r="G831">
        <v>2</v>
      </c>
      <c r="H831" t="s">
        <v>5957</v>
      </c>
      <c r="J831">
        <v>2</v>
      </c>
      <c r="K831" t="str">
        <f t="shared" si="24"/>
        <v>obesity</v>
      </c>
      <c r="L831" t="str">
        <f t="shared" si="25"/>
        <v>Normal</v>
      </c>
    </row>
    <row r="832" spans="1:12">
      <c r="A832" t="s">
        <v>2278</v>
      </c>
      <c r="B832">
        <v>36.24</v>
      </c>
      <c r="C832">
        <v>8.3800000000000008</v>
      </c>
      <c r="D832" t="s">
        <v>5959</v>
      </c>
      <c r="E832" t="s">
        <v>5957</v>
      </c>
      <c r="F832" t="s">
        <v>5957</v>
      </c>
      <c r="G832">
        <v>1</v>
      </c>
      <c r="H832" t="s">
        <v>5957</v>
      </c>
      <c r="J832">
        <v>1</v>
      </c>
      <c r="K832" t="str">
        <f t="shared" si="24"/>
        <v>obesity</v>
      </c>
      <c r="L832" t="str">
        <f t="shared" si="25"/>
        <v>Diabetes</v>
      </c>
    </row>
    <row r="833" spans="1:12">
      <c r="A833" t="s">
        <v>2280</v>
      </c>
      <c r="B833">
        <v>36.954999999999998</v>
      </c>
      <c r="C833">
        <v>8.07</v>
      </c>
      <c r="D833" t="s">
        <v>5957</v>
      </c>
      <c r="E833" t="s">
        <v>5957</v>
      </c>
      <c r="F833" t="s">
        <v>5957</v>
      </c>
      <c r="G833" t="s">
        <v>5958</v>
      </c>
      <c r="H833" t="s">
        <v>5957</v>
      </c>
      <c r="J833">
        <v>0</v>
      </c>
      <c r="K833" t="str">
        <f t="shared" si="24"/>
        <v>obesity</v>
      </c>
      <c r="L833" t="str">
        <f t="shared" si="25"/>
        <v>Diabetes</v>
      </c>
    </row>
    <row r="834" spans="1:12">
      <c r="A834" t="s">
        <v>2283</v>
      </c>
      <c r="B834">
        <v>29.64</v>
      </c>
      <c r="C834">
        <v>8.9499999999999993</v>
      </c>
      <c r="D834" t="s">
        <v>5957</v>
      </c>
      <c r="E834" t="s">
        <v>5957</v>
      </c>
      <c r="F834" t="s">
        <v>5957</v>
      </c>
      <c r="G834" t="s">
        <v>5958</v>
      </c>
      <c r="H834" t="s">
        <v>5957</v>
      </c>
      <c r="J834">
        <v>0</v>
      </c>
      <c r="K834" t="str">
        <f t="shared" si="24"/>
        <v>Over weight</v>
      </c>
      <c r="L834" t="str">
        <f t="shared" si="25"/>
        <v>Diabetes</v>
      </c>
    </row>
    <row r="835" spans="1:12">
      <c r="A835" t="s">
        <v>2286</v>
      </c>
      <c r="B835">
        <v>42.74</v>
      </c>
      <c r="C835">
        <v>6.31</v>
      </c>
      <c r="D835" t="s">
        <v>5959</v>
      </c>
      <c r="E835" t="s">
        <v>5957</v>
      </c>
      <c r="F835" t="s">
        <v>5957</v>
      </c>
      <c r="G835">
        <v>1</v>
      </c>
      <c r="H835" t="s">
        <v>5957</v>
      </c>
      <c r="J835">
        <v>1</v>
      </c>
      <c r="K835" t="str">
        <f t="shared" ref="K835:K898" si="26">IF(B835&lt;18.5,"Under weight",IF(B835&lt;24.9,"Normal weight",IF(B835&lt;29.9,"Over weight","obesity")))</f>
        <v>obesity</v>
      </c>
      <c r="L835" t="str">
        <f t="shared" ref="L835:L898" si="27">IF(C835&lt;5.7,"Normal",IF(C835&lt;6.4,"Prediabetes","Diabetes"))</f>
        <v>Prediabetes</v>
      </c>
    </row>
    <row r="836" spans="1:12">
      <c r="A836" t="s">
        <v>2288</v>
      </c>
      <c r="B836">
        <v>36.130000000000003</v>
      </c>
      <c r="C836">
        <v>7.19</v>
      </c>
      <c r="D836" t="s">
        <v>5959</v>
      </c>
      <c r="E836" t="s">
        <v>5957</v>
      </c>
      <c r="F836" t="s">
        <v>5957</v>
      </c>
      <c r="G836">
        <v>2</v>
      </c>
      <c r="H836" t="s">
        <v>5957</v>
      </c>
      <c r="J836">
        <v>2</v>
      </c>
      <c r="K836" t="str">
        <f t="shared" si="26"/>
        <v>obesity</v>
      </c>
      <c r="L836" t="str">
        <f t="shared" si="27"/>
        <v>Diabetes</v>
      </c>
    </row>
    <row r="837" spans="1:12">
      <c r="A837" t="s">
        <v>2291</v>
      </c>
      <c r="B837">
        <v>31.55</v>
      </c>
      <c r="C837">
        <v>6.11</v>
      </c>
      <c r="D837" t="s">
        <v>5959</v>
      </c>
      <c r="E837" t="s">
        <v>5957</v>
      </c>
      <c r="F837" t="s">
        <v>5957</v>
      </c>
      <c r="G837">
        <v>1</v>
      </c>
      <c r="H837" t="s">
        <v>5957</v>
      </c>
      <c r="J837">
        <v>1</v>
      </c>
      <c r="K837" t="str">
        <f t="shared" si="26"/>
        <v>obesity</v>
      </c>
      <c r="L837" t="str">
        <f t="shared" si="27"/>
        <v>Prediabetes</v>
      </c>
    </row>
    <row r="838" spans="1:12">
      <c r="A838" t="s">
        <v>2293</v>
      </c>
      <c r="B838">
        <v>52.75</v>
      </c>
      <c r="C838">
        <v>6.02</v>
      </c>
      <c r="D838" t="s">
        <v>5957</v>
      </c>
      <c r="E838" t="s">
        <v>5957</v>
      </c>
      <c r="F838" t="s">
        <v>5957</v>
      </c>
      <c r="G838">
        <v>1</v>
      </c>
      <c r="H838" t="s">
        <v>5957</v>
      </c>
      <c r="J838">
        <v>1</v>
      </c>
      <c r="K838" t="str">
        <f t="shared" si="26"/>
        <v>obesity</v>
      </c>
      <c r="L838" t="str">
        <f t="shared" si="27"/>
        <v>Prediabetes</v>
      </c>
    </row>
    <row r="839" spans="1:12">
      <c r="A839" t="s">
        <v>2296</v>
      </c>
      <c r="B839">
        <v>36.67</v>
      </c>
      <c r="C839">
        <v>11.86</v>
      </c>
      <c r="D839" t="s">
        <v>5957</v>
      </c>
      <c r="E839" t="s">
        <v>5957</v>
      </c>
      <c r="F839" t="s">
        <v>5957</v>
      </c>
      <c r="G839" t="s">
        <v>5958</v>
      </c>
      <c r="H839" t="s">
        <v>5957</v>
      </c>
      <c r="J839">
        <v>0</v>
      </c>
      <c r="K839" t="str">
        <f t="shared" si="26"/>
        <v>obesity</v>
      </c>
      <c r="L839" t="str">
        <f t="shared" si="27"/>
        <v>Diabetes</v>
      </c>
    </row>
    <row r="840" spans="1:12">
      <c r="A840" t="s">
        <v>2297</v>
      </c>
      <c r="B840">
        <v>38.06</v>
      </c>
      <c r="C840">
        <v>8.25</v>
      </c>
      <c r="D840" t="s">
        <v>5957</v>
      </c>
      <c r="E840" t="s">
        <v>5957</v>
      </c>
      <c r="F840" t="s">
        <v>5957</v>
      </c>
      <c r="G840" t="s">
        <v>5958</v>
      </c>
      <c r="H840" t="s">
        <v>5957</v>
      </c>
      <c r="J840">
        <v>0</v>
      </c>
      <c r="K840" t="str">
        <f t="shared" si="26"/>
        <v>obesity</v>
      </c>
      <c r="L840" t="str">
        <f t="shared" si="27"/>
        <v>Diabetes</v>
      </c>
    </row>
    <row r="841" spans="1:12">
      <c r="A841" t="s">
        <v>2299</v>
      </c>
      <c r="B841">
        <v>38</v>
      </c>
      <c r="C841">
        <v>8.1300000000000008</v>
      </c>
      <c r="D841" t="s">
        <v>5957</v>
      </c>
      <c r="E841" t="s">
        <v>5957</v>
      </c>
      <c r="F841" t="s">
        <v>5957</v>
      </c>
      <c r="G841" t="s">
        <v>5958</v>
      </c>
      <c r="H841" t="s">
        <v>5957</v>
      </c>
      <c r="J841">
        <v>0</v>
      </c>
      <c r="K841" t="str">
        <f t="shared" si="26"/>
        <v>obesity</v>
      </c>
      <c r="L841" t="str">
        <f t="shared" si="27"/>
        <v>Diabetes</v>
      </c>
    </row>
    <row r="842" spans="1:12">
      <c r="A842" t="s">
        <v>2302</v>
      </c>
      <c r="B842">
        <v>35.1</v>
      </c>
      <c r="C842">
        <v>10.1</v>
      </c>
      <c r="D842" t="s">
        <v>5957</v>
      </c>
      <c r="E842" t="s">
        <v>5957</v>
      </c>
      <c r="F842" t="s">
        <v>5957</v>
      </c>
      <c r="G842" t="s">
        <v>5958</v>
      </c>
      <c r="H842" t="s">
        <v>5957</v>
      </c>
      <c r="J842">
        <v>0</v>
      </c>
      <c r="K842" t="str">
        <f t="shared" si="26"/>
        <v>obesity</v>
      </c>
      <c r="L842" t="str">
        <f t="shared" si="27"/>
        <v>Diabetes</v>
      </c>
    </row>
    <row r="843" spans="1:12">
      <c r="A843" t="s">
        <v>2305</v>
      </c>
      <c r="B843">
        <v>33.82</v>
      </c>
      <c r="C843">
        <v>5.89</v>
      </c>
      <c r="D843" t="s">
        <v>5959</v>
      </c>
      <c r="E843" t="s">
        <v>5957</v>
      </c>
      <c r="F843" t="s">
        <v>5957</v>
      </c>
      <c r="G843">
        <v>2</v>
      </c>
      <c r="H843" t="s">
        <v>5957</v>
      </c>
      <c r="J843">
        <v>2</v>
      </c>
      <c r="K843" t="str">
        <f t="shared" si="26"/>
        <v>obesity</v>
      </c>
      <c r="L843" t="str">
        <f t="shared" si="27"/>
        <v>Prediabetes</v>
      </c>
    </row>
    <row r="844" spans="1:12">
      <c r="A844" t="s">
        <v>2307</v>
      </c>
      <c r="B844">
        <v>37.43</v>
      </c>
      <c r="C844">
        <v>4.97</v>
      </c>
      <c r="D844" t="s">
        <v>5957</v>
      </c>
      <c r="E844" t="s">
        <v>5957</v>
      </c>
      <c r="F844" t="s">
        <v>5957</v>
      </c>
      <c r="G844">
        <v>2</v>
      </c>
      <c r="H844" t="s">
        <v>5957</v>
      </c>
      <c r="J844">
        <v>2</v>
      </c>
      <c r="K844" t="str">
        <f t="shared" si="26"/>
        <v>obesity</v>
      </c>
      <c r="L844" t="str">
        <f t="shared" si="27"/>
        <v>Normal</v>
      </c>
    </row>
    <row r="845" spans="1:12">
      <c r="A845" t="s">
        <v>2310</v>
      </c>
      <c r="B845">
        <v>30.5</v>
      </c>
      <c r="C845">
        <v>9.9</v>
      </c>
      <c r="D845" t="s">
        <v>5957</v>
      </c>
      <c r="E845" t="s">
        <v>5957</v>
      </c>
      <c r="F845" t="s">
        <v>5957</v>
      </c>
      <c r="G845" t="s">
        <v>5958</v>
      </c>
      <c r="H845" t="s">
        <v>5957</v>
      </c>
      <c r="J845">
        <v>0</v>
      </c>
      <c r="K845" t="str">
        <f t="shared" si="26"/>
        <v>obesity</v>
      </c>
      <c r="L845" t="str">
        <f t="shared" si="27"/>
        <v>Diabetes</v>
      </c>
    </row>
    <row r="846" spans="1:12">
      <c r="A846" t="s">
        <v>2311</v>
      </c>
      <c r="B846">
        <v>24.53</v>
      </c>
      <c r="C846">
        <v>9.0500000000000007</v>
      </c>
      <c r="D846" t="s">
        <v>5957</v>
      </c>
      <c r="E846" t="s">
        <v>5957</v>
      </c>
      <c r="F846" t="s">
        <v>5957</v>
      </c>
      <c r="G846" t="s">
        <v>5958</v>
      </c>
      <c r="H846" t="s">
        <v>5957</v>
      </c>
      <c r="J846">
        <v>0</v>
      </c>
      <c r="K846" t="str">
        <f t="shared" si="26"/>
        <v>Normal weight</v>
      </c>
      <c r="L846" t="str">
        <f t="shared" si="27"/>
        <v>Diabetes</v>
      </c>
    </row>
    <row r="847" spans="1:12">
      <c r="A847" t="s">
        <v>2314</v>
      </c>
      <c r="B847">
        <v>25.74</v>
      </c>
      <c r="C847">
        <v>10.93</v>
      </c>
      <c r="D847" t="s">
        <v>5957</v>
      </c>
      <c r="E847" t="s">
        <v>5957</v>
      </c>
      <c r="F847" t="s">
        <v>5957</v>
      </c>
      <c r="G847" t="s">
        <v>5958</v>
      </c>
      <c r="H847" t="s">
        <v>5957</v>
      </c>
      <c r="J847">
        <v>0</v>
      </c>
      <c r="K847" t="str">
        <f t="shared" si="26"/>
        <v>Over weight</v>
      </c>
      <c r="L847" t="str">
        <f t="shared" si="27"/>
        <v>Diabetes</v>
      </c>
    </row>
    <row r="848" spans="1:12">
      <c r="A848" t="s">
        <v>2317</v>
      </c>
      <c r="B848">
        <v>34.08</v>
      </c>
      <c r="C848">
        <v>7.58</v>
      </c>
      <c r="D848" t="s">
        <v>5959</v>
      </c>
      <c r="E848" t="s">
        <v>5957</v>
      </c>
      <c r="F848" t="s">
        <v>5957</v>
      </c>
      <c r="G848">
        <v>2</v>
      </c>
      <c r="H848" t="s">
        <v>5957</v>
      </c>
      <c r="J848">
        <v>2</v>
      </c>
      <c r="K848" t="str">
        <f t="shared" si="26"/>
        <v>obesity</v>
      </c>
      <c r="L848" t="str">
        <f t="shared" si="27"/>
        <v>Diabetes</v>
      </c>
    </row>
    <row r="849" spans="1:12">
      <c r="A849" t="s">
        <v>2320</v>
      </c>
      <c r="B849">
        <v>31.35</v>
      </c>
      <c r="C849">
        <v>11</v>
      </c>
      <c r="D849" t="s">
        <v>5959</v>
      </c>
      <c r="E849" t="s">
        <v>5957</v>
      </c>
      <c r="F849" t="s">
        <v>5959</v>
      </c>
      <c r="G849">
        <v>1</v>
      </c>
      <c r="H849" t="s">
        <v>5957</v>
      </c>
      <c r="J849">
        <v>1</v>
      </c>
      <c r="K849" t="str">
        <f t="shared" si="26"/>
        <v>obesity</v>
      </c>
      <c r="L849" t="str">
        <f t="shared" si="27"/>
        <v>Diabetes</v>
      </c>
    </row>
    <row r="850" spans="1:12">
      <c r="A850" t="s">
        <v>2323</v>
      </c>
      <c r="B850">
        <v>26.79</v>
      </c>
      <c r="C850">
        <v>5.0599999999999996</v>
      </c>
      <c r="D850" t="s">
        <v>5957</v>
      </c>
      <c r="E850" t="s">
        <v>5957</v>
      </c>
      <c r="F850" t="s">
        <v>5957</v>
      </c>
      <c r="G850">
        <v>1</v>
      </c>
      <c r="H850" t="s">
        <v>5957</v>
      </c>
      <c r="J850">
        <v>1</v>
      </c>
      <c r="K850" t="str">
        <f t="shared" si="26"/>
        <v>Over weight</v>
      </c>
      <c r="L850" t="str">
        <f t="shared" si="27"/>
        <v>Normal</v>
      </c>
    </row>
    <row r="851" spans="1:12">
      <c r="A851" t="s">
        <v>2325</v>
      </c>
      <c r="B851">
        <v>42.78</v>
      </c>
      <c r="C851">
        <v>6.11</v>
      </c>
      <c r="D851" t="s">
        <v>5959</v>
      </c>
      <c r="E851" t="s">
        <v>5957</v>
      </c>
      <c r="F851" t="s">
        <v>5957</v>
      </c>
      <c r="G851">
        <v>1</v>
      </c>
      <c r="H851" t="s">
        <v>5957</v>
      </c>
      <c r="J851">
        <v>1</v>
      </c>
      <c r="K851" t="str">
        <f t="shared" si="26"/>
        <v>obesity</v>
      </c>
      <c r="L851" t="str">
        <f t="shared" si="27"/>
        <v>Prediabetes</v>
      </c>
    </row>
    <row r="852" spans="1:12">
      <c r="A852" t="s">
        <v>2327</v>
      </c>
      <c r="B852">
        <v>46.75</v>
      </c>
      <c r="C852">
        <v>6.66</v>
      </c>
      <c r="D852" t="s">
        <v>5959</v>
      </c>
      <c r="E852" t="s">
        <v>5957</v>
      </c>
      <c r="F852" t="s">
        <v>5957</v>
      </c>
      <c r="G852">
        <v>2</v>
      </c>
      <c r="H852" t="s">
        <v>5957</v>
      </c>
      <c r="J852">
        <v>2</v>
      </c>
      <c r="K852" t="str">
        <f t="shared" si="26"/>
        <v>obesity</v>
      </c>
      <c r="L852" t="str">
        <f t="shared" si="27"/>
        <v>Diabetes</v>
      </c>
    </row>
    <row r="853" spans="1:12">
      <c r="A853" t="s">
        <v>2330</v>
      </c>
      <c r="B853">
        <v>32.15</v>
      </c>
      <c r="C853">
        <v>4.0199999999999996</v>
      </c>
      <c r="D853" t="s">
        <v>5959</v>
      </c>
      <c r="E853" t="s">
        <v>5957</v>
      </c>
      <c r="F853" t="s">
        <v>5959</v>
      </c>
      <c r="G853">
        <v>1</v>
      </c>
      <c r="H853" t="s">
        <v>5957</v>
      </c>
      <c r="J853">
        <v>1</v>
      </c>
      <c r="K853" t="str">
        <f t="shared" si="26"/>
        <v>obesity</v>
      </c>
      <c r="L853" t="str">
        <f t="shared" si="27"/>
        <v>Normal</v>
      </c>
    </row>
    <row r="854" spans="1:12">
      <c r="A854" t="s">
        <v>2332</v>
      </c>
      <c r="B854">
        <v>43.4</v>
      </c>
      <c r="C854">
        <v>8.81</v>
      </c>
      <c r="D854" t="s">
        <v>5959</v>
      </c>
      <c r="E854" t="s">
        <v>5957</v>
      </c>
      <c r="F854" t="s">
        <v>5957</v>
      </c>
      <c r="G854">
        <v>2</v>
      </c>
      <c r="H854" t="s">
        <v>5957</v>
      </c>
      <c r="J854">
        <v>2</v>
      </c>
      <c r="K854" t="str">
        <f t="shared" si="26"/>
        <v>obesity</v>
      </c>
      <c r="L854" t="str">
        <f t="shared" si="27"/>
        <v>Diabetes</v>
      </c>
    </row>
    <row r="855" spans="1:12">
      <c r="A855" t="s">
        <v>2333</v>
      </c>
      <c r="B855">
        <v>31.57</v>
      </c>
      <c r="C855">
        <v>7.92</v>
      </c>
      <c r="D855" t="s">
        <v>5959</v>
      </c>
      <c r="E855" t="s">
        <v>5957</v>
      </c>
      <c r="F855" t="s">
        <v>5957</v>
      </c>
      <c r="G855">
        <v>2</v>
      </c>
      <c r="H855" t="s">
        <v>5957</v>
      </c>
      <c r="J855">
        <v>2</v>
      </c>
      <c r="K855" t="str">
        <f t="shared" si="26"/>
        <v>obesity</v>
      </c>
      <c r="L855" t="str">
        <f t="shared" si="27"/>
        <v>Diabetes</v>
      </c>
    </row>
    <row r="856" spans="1:12">
      <c r="A856" t="s">
        <v>2336</v>
      </c>
      <c r="B856">
        <v>24.32</v>
      </c>
      <c r="C856">
        <v>7.48</v>
      </c>
      <c r="D856" t="s">
        <v>5957</v>
      </c>
      <c r="E856" t="s">
        <v>5957</v>
      </c>
      <c r="F856" t="s">
        <v>5957</v>
      </c>
      <c r="G856" t="s">
        <v>5958</v>
      </c>
      <c r="H856" t="s">
        <v>5957</v>
      </c>
      <c r="J856">
        <v>0</v>
      </c>
      <c r="K856" t="str">
        <f t="shared" si="26"/>
        <v>Normal weight</v>
      </c>
      <c r="L856" t="str">
        <f t="shared" si="27"/>
        <v>Diabetes</v>
      </c>
    </row>
    <row r="857" spans="1:12">
      <c r="A857" t="s">
        <v>2338</v>
      </c>
      <c r="B857">
        <v>31.07</v>
      </c>
      <c r="C857">
        <v>4.62</v>
      </c>
      <c r="D857" t="s">
        <v>5959</v>
      </c>
      <c r="E857" t="s">
        <v>5957</v>
      </c>
      <c r="F857" t="s">
        <v>5957</v>
      </c>
      <c r="G857">
        <v>2</v>
      </c>
      <c r="H857" t="s">
        <v>5957</v>
      </c>
      <c r="J857">
        <v>2</v>
      </c>
      <c r="K857" t="str">
        <f t="shared" si="26"/>
        <v>obesity</v>
      </c>
      <c r="L857" t="str">
        <f t="shared" si="27"/>
        <v>Normal</v>
      </c>
    </row>
    <row r="858" spans="1:12">
      <c r="A858" t="s">
        <v>2341</v>
      </c>
      <c r="B858">
        <v>35.814999999999998</v>
      </c>
      <c r="C858">
        <v>8.4700000000000006</v>
      </c>
      <c r="D858" t="s">
        <v>5957</v>
      </c>
      <c r="E858" t="s">
        <v>5957</v>
      </c>
      <c r="F858" t="s">
        <v>5957</v>
      </c>
      <c r="G858" t="s">
        <v>5958</v>
      </c>
      <c r="H858" t="s">
        <v>5957</v>
      </c>
      <c r="J858">
        <v>0</v>
      </c>
      <c r="K858" t="str">
        <f t="shared" si="26"/>
        <v>obesity</v>
      </c>
      <c r="L858" t="str">
        <f t="shared" si="27"/>
        <v>Diabetes</v>
      </c>
    </row>
    <row r="859" spans="1:12">
      <c r="A859" t="s">
        <v>2344</v>
      </c>
      <c r="B859">
        <v>40.81</v>
      </c>
      <c r="C859">
        <v>10.58</v>
      </c>
      <c r="D859" t="s">
        <v>5959</v>
      </c>
      <c r="E859" t="s">
        <v>5957</v>
      </c>
      <c r="F859" t="s">
        <v>5957</v>
      </c>
      <c r="G859" t="s">
        <v>5958</v>
      </c>
      <c r="H859" t="s">
        <v>5957</v>
      </c>
      <c r="J859">
        <v>0</v>
      </c>
      <c r="K859" t="str">
        <f t="shared" si="26"/>
        <v>obesity</v>
      </c>
      <c r="L859" t="str">
        <f t="shared" si="27"/>
        <v>Diabetes</v>
      </c>
    </row>
    <row r="860" spans="1:12">
      <c r="A860" t="s">
        <v>2346</v>
      </c>
      <c r="B860">
        <v>24.605</v>
      </c>
      <c r="C860">
        <v>7.48</v>
      </c>
      <c r="D860" t="s">
        <v>5957</v>
      </c>
      <c r="E860" t="s">
        <v>5957</v>
      </c>
      <c r="F860" t="s">
        <v>5957</v>
      </c>
      <c r="G860" t="s">
        <v>5958</v>
      </c>
      <c r="H860" t="s">
        <v>5957</v>
      </c>
      <c r="J860">
        <v>0</v>
      </c>
      <c r="K860" t="str">
        <f t="shared" si="26"/>
        <v>Normal weight</v>
      </c>
      <c r="L860" t="str">
        <f t="shared" si="27"/>
        <v>Diabetes</v>
      </c>
    </row>
    <row r="861" spans="1:12">
      <c r="A861" t="s">
        <v>2349</v>
      </c>
      <c r="B861">
        <v>21.47</v>
      </c>
      <c r="C861">
        <v>7.82</v>
      </c>
      <c r="D861" t="s">
        <v>5957</v>
      </c>
      <c r="E861" t="s">
        <v>5957</v>
      </c>
      <c r="F861" t="s">
        <v>5957</v>
      </c>
      <c r="G861" t="s">
        <v>5958</v>
      </c>
      <c r="H861" t="s">
        <v>5957</v>
      </c>
      <c r="J861">
        <v>0</v>
      </c>
      <c r="K861" t="str">
        <f t="shared" si="26"/>
        <v>Normal weight</v>
      </c>
      <c r="L861" t="str">
        <f t="shared" si="27"/>
        <v>Diabetes</v>
      </c>
    </row>
    <row r="862" spans="1:12">
      <c r="A862" t="s">
        <v>2352</v>
      </c>
      <c r="B862">
        <v>52.89</v>
      </c>
      <c r="C862">
        <v>4.96</v>
      </c>
      <c r="D862" t="s">
        <v>5959</v>
      </c>
      <c r="E862" t="s">
        <v>5957</v>
      </c>
      <c r="F862" t="s">
        <v>5957</v>
      </c>
      <c r="G862">
        <v>1</v>
      </c>
      <c r="H862" t="s">
        <v>5957</v>
      </c>
      <c r="J862">
        <v>1</v>
      </c>
      <c r="K862" t="str">
        <f t="shared" si="26"/>
        <v>obesity</v>
      </c>
      <c r="L862" t="str">
        <f t="shared" si="27"/>
        <v>Normal</v>
      </c>
    </row>
    <row r="863" spans="1:12">
      <c r="A863" t="s">
        <v>2354</v>
      </c>
      <c r="B863">
        <v>32.965000000000003</v>
      </c>
      <c r="C863">
        <v>6.15</v>
      </c>
      <c r="D863" t="s">
        <v>5959</v>
      </c>
      <c r="E863" t="s">
        <v>5957</v>
      </c>
      <c r="F863" t="s">
        <v>5957</v>
      </c>
      <c r="G863">
        <v>1</v>
      </c>
      <c r="H863" t="s">
        <v>5957</v>
      </c>
      <c r="J863">
        <v>1</v>
      </c>
      <c r="K863" t="str">
        <f t="shared" si="26"/>
        <v>obesity</v>
      </c>
      <c r="L863" t="str">
        <f t="shared" si="27"/>
        <v>Prediabetes</v>
      </c>
    </row>
    <row r="864" spans="1:12">
      <c r="A864" t="s">
        <v>2356</v>
      </c>
      <c r="B864">
        <v>36.799999999999997</v>
      </c>
      <c r="C864">
        <v>4.62</v>
      </c>
      <c r="D864" t="s">
        <v>5957</v>
      </c>
      <c r="E864" t="s">
        <v>5957</v>
      </c>
      <c r="F864" t="s">
        <v>5959</v>
      </c>
      <c r="G864">
        <v>1</v>
      </c>
      <c r="H864" t="s">
        <v>5957</v>
      </c>
      <c r="J864">
        <v>1</v>
      </c>
      <c r="K864" t="str">
        <f t="shared" si="26"/>
        <v>obesity</v>
      </c>
      <c r="L864" t="str">
        <f t="shared" si="27"/>
        <v>Normal</v>
      </c>
    </row>
    <row r="865" spans="1:12">
      <c r="A865" t="s">
        <v>2359</v>
      </c>
      <c r="B865">
        <v>34.299999999999997</v>
      </c>
      <c r="C865">
        <v>4.87</v>
      </c>
      <c r="D865" t="s">
        <v>5957</v>
      </c>
      <c r="E865" t="s">
        <v>5957</v>
      </c>
      <c r="F865" t="s">
        <v>5957</v>
      </c>
      <c r="G865">
        <v>2</v>
      </c>
      <c r="H865" t="s">
        <v>5957</v>
      </c>
      <c r="J865">
        <v>2</v>
      </c>
      <c r="K865" t="str">
        <f t="shared" si="26"/>
        <v>obesity</v>
      </c>
      <c r="L865" t="str">
        <f t="shared" si="27"/>
        <v>Normal</v>
      </c>
    </row>
    <row r="866" spans="1:12">
      <c r="A866" t="s">
        <v>2362</v>
      </c>
      <c r="B866">
        <v>35.244999999999997</v>
      </c>
      <c r="C866">
        <v>4.63</v>
      </c>
      <c r="D866" t="s">
        <v>5957</v>
      </c>
      <c r="E866" t="s">
        <v>5957</v>
      </c>
      <c r="F866" t="s">
        <v>5957</v>
      </c>
      <c r="G866" t="s">
        <v>5958</v>
      </c>
      <c r="H866" t="s">
        <v>5957</v>
      </c>
      <c r="J866">
        <v>0</v>
      </c>
      <c r="K866" t="str">
        <f t="shared" si="26"/>
        <v>obesity</v>
      </c>
      <c r="L866" t="str">
        <f t="shared" si="27"/>
        <v>Normal</v>
      </c>
    </row>
    <row r="867" spans="1:12">
      <c r="A867" t="s">
        <v>2364</v>
      </c>
      <c r="B867">
        <v>26.23</v>
      </c>
      <c r="C867">
        <v>11.93</v>
      </c>
      <c r="D867" t="s">
        <v>5957</v>
      </c>
      <c r="E867" t="s">
        <v>5957</v>
      </c>
      <c r="F867" t="s">
        <v>5957</v>
      </c>
      <c r="G867" t="s">
        <v>5958</v>
      </c>
      <c r="H867" t="s">
        <v>5957</v>
      </c>
      <c r="J867">
        <v>0</v>
      </c>
      <c r="K867" t="str">
        <f t="shared" si="26"/>
        <v>Over weight</v>
      </c>
      <c r="L867" t="str">
        <f t="shared" si="27"/>
        <v>Diabetes</v>
      </c>
    </row>
    <row r="868" spans="1:12">
      <c r="A868" t="s">
        <v>2367</v>
      </c>
      <c r="B868">
        <v>36.1</v>
      </c>
      <c r="C868">
        <v>5.65</v>
      </c>
      <c r="D868" t="s">
        <v>5959</v>
      </c>
      <c r="E868" t="s">
        <v>5957</v>
      </c>
      <c r="F868" t="s">
        <v>5957</v>
      </c>
      <c r="G868">
        <v>2</v>
      </c>
      <c r="H868" t="s">
        <v>5957</v>
      </c>
      <c r="J868">
        <v>2</v>
      </c>
      <c r="K868" t="str">
        <f t="shared" si="26"/>
        <v>obesity</v>
      </c>
      <c r="L868" t="str">
        <f t="shared" si="27"/>
        <v>Normal</v>
      </c>
    </row>
    <row r="869" spans="1:12">
      <c r="A869" t="s">
        <v>2370</v>
      </c>
      <c r="B869">
        <v>37.1</v>
      </c>
      <c r="C869">
        <v>11.21</v>
      </c>
      <c r="D869" t="s">
        <v>5959</v>
      </c>
      <c r="E869" t="s">
        <v>5957</v>
      </c>
      <c r="F869" t="s">
        <v>5959</v>
      </c>
      <c r="G869">
        <v>1</v>
      </c>
      <c r="H869" t="s">
        <v>5957</v>
      </c>
      <c r="J869">
        <v>1</v>
      </c>
      <c r="K869" t="str">
        <f t="shared" si="26"/>
        <v>obesity</v>
      </c>
      <c r="L869" t="str">
        <f t="shared" si="27"/>
        <v>Diabetes</v>
      </c>
    </row>
    <row r="870" spans="1:12">
      <c r="A870" t="s">
        <v>2372</v>
      </c>
      <c r="B870">
        <v>27.5</v>
      </c>
      <c r="C870">
        <v>10.62</v>
      </c>
      <c r="D870" t="s">
        <v>5959</v>
      </c>
      <c r="E870" t="s">
        <v>5957</v>
      </c>
      <c r="F870" t="s">
        <v>5959</v>
      </c>
      <c r="G870">
        <v>1</v>
      </c>
      <c r="H870" t="s">
        <v>5957</v>
      </c>
      <c r="J870">
        <v>1</v>
      </c>
      <c r="K870" t="str">
        <f t="shared" si="26"/>
        <v>Over weight</v>
      </c>
      <c r="L870" t="str">
        <f t="shared" si="27"/>
        <v>Diabetes</v>
      </c>
    </row>
    <row r="871" spans="1:12">
      <c r="A871" t="s">
        <v>2374</v>
      </c>
      <c r="B871">
        <v>24.7</v>
      </c>
      <c r="C871">
        <v>10.7</v>
      </c>
      <c r="D871" t="s">
        <v>5959</v>
      </c>
      <c r="E871" t="s">
        <v>5957</v>
      </c>
      <c r="F871" t="s">
        <v>5959</v>
      </c>
      <c r="G871">
        <v>1</v>
      </c>
      <c r="H871" t="s">
        <v>5957</v>
      </c>
      <c r="J871">
        <v>1</v>
      </c>
      <c r="K871" t="str">
        <f t="shared" si="26"/>
        <v>Normal weight</v>
      </c>
      <c r="L871" t="str">
        <f t="shared" si="27"/>
        <v>Diabetes</v>
      </c>
    </row>
    <row r="872" spans="1:12">
      <c r="A872" t="s">
        <v>2377</v>
      </c>
      <c r="B872">
        <v>26.78</v>
      </c>
      <c r="C872">
        <v>10.02</v>
      </c>
      <c r="D872" t="s">
        <v>5959</v>
      </c>
      <c r="E872" t="s">
        <v>5957</v>
      </c>
      <c r="F872" t="s">
        <v>5959</v>
      </c>
      <c r="G872">
        <v>1</v>
      </c>
      <c r="H872" t="s">
        <v>5957</v>
      </c>
      <c r="J872">
        <v>1</v>
      </c>
      <c r="K872" t="str">
        <f t="shared" si="26"/>
        <v>Over weight</v>
      </c>
      <c r="L872" t="str">
        <f t="shared" si="27"/>
        <v>Diabetes</v>
      </c>
    </row>
    <row r="873" spans="1:12">
      <c r="A873" t="s">
        <v>2380</v>
      </c>
      <c r="B873">
        <v>45.8</v>
      </c>
      <c r="C873">
        <v>4.8499999999999996</v>
      </c>
      <c r="D873" t="s">
        <v>5957</v>
      </c>
      <c r="E873" t="s">
        <v>5957</v>
      </c>
      <c r="F873" t="s">
        <v>5957</v>
      </c>
      <c r="G873" t="s">
        <v>5958</v>
      </c>
      <c r="H873" t="s">
        <v>5957</v>
      </c>
      <c r="J873">
        <v>0</v>
      </c>
      <c r="K873" t="str">
        <f t="shared" si="26"/>
        <v>obesity</v>
      </c>
      <c r="L873" t="str">
        <f t="shared" si="27"/>
        <v>Normal</v>
      </c>
    </row>
    <row r="874" spans="1:12">
      <c r="A874" t="s">
        <v>2383</v>
      </c>
      <c r="B874">
        <v>29</v>
      </c>
      <c r="C874">
        <v>4.3899999999999997</v>
      </c>
      <c r="D874" t="s">
        <v>5959</v>
      </c>
      <c r="E874" t="s">
        <v>5957</v>
      </c>
      <c r="F874" t="s">
        <v>5957</v>
      </c>
      <c r="G874">
        <v>2</v>
      </c>
      <c r="H874" t="s">
        <v>5957</v>
      </c>
      <c r="J874">
        <v>2</v>
      </c>
      <c r="K874" t="str">
        <f t="shared" si="26"/>
        <v>Over weight</v>
      </c>
      <c r="L874" t="str">
        <f t="shared" si="27"/>
        <v>Normal</v>
      </c>
    </row>
    <row r="875" spans="1:12">
      <c r="A875" t="s">
        <v>2385</v>
      </c>
      <c r="B875">
        <v>33.534999999999997</v>
      </c>
      <c r="C875">
        <v>8.24</v>
      </c>
      <c r="D875" t="s">
        <v>5959</v>
      </c>
      <c r="E875" t="s">
        <v>5957</v>
      </c>
      <c r="F875" t="s">
        <v>5957</v>
      </c>
      <c r="G875" t="s">
        <v>5958</v>
      </c>
      <c r="H875" t="s">
        <v>5957</v>
      </c>
      <c r="J875">
        <v>0</v>
      </c>
      <c r="K875" t="str">
        <f t="shared" si="26"/>
        <v>obesity</v>
      </c>
      <c r="L875" t="str">
        <f t="shared" si="27"/>
        <v>Diabetes</v>
      </c>
    </row>
    <row r="876" spans="1:12">
      <c r="A876" t="s">
        <v>2388</v>
      </c>
      <c r="B876">
        <v>32.774999999999999</v>
      </c>
      <c r="C876">
        <v>9.77</v>
      </c>
      <c r="D876" t="s">
        <v>5959</v>
      </c>
      <c r="E876" t="s">
        <v>5957</v>
      </c>
      <c r="F876" t="s">
        <v>5957</v>
      </c>
      <c r="G876" t="s">
        <v>5958</v>
      </c>
      <c r="H876" t="s">
        <v>5957</v>
      </c>
      <c r="J876">
        <v>0</v>
      </c>
      <c r="K876" t="str">
        <f t="shared" si="26"/>
        <v>obesity</v>
      </c>
      <c r="L876" t="str">
        <f t="shared" si="27"/>
        <v>Diabetes</v>
      </c>
    </row>
    <row r="877" spans="1:12">
      <c r="A877" t="s">
        <v>2391</v>
      </c>
      <c r="B877">
        <v>37.51</v>
      </c>
      <c r="C877">
        <v>5.5</v>
      </c>
      <c r="D877" t="s">
        <v>5959</v>
      </c>
      <c r="E877" t="s">
        <v>5957</v>
      </c>
      <c r="F877" t="s">
        <v>5957</v>
      </c>
      <c r="G877">
        <v>2</v>
      </c>
      <c r="H877" t="s">
        <v>5957</v>
      </c>
      <c r="J877">
        <v>2</v>
      </c>
      <c r="K877" t="str">
        <f t="shared" si="26"/>
        <v>obesity</v>
      </c>
      <c r="L877" t="str">
        <f t="shared" si="27"/>
        <v>Normal</v>
      </c>
    </row>
    <row r="878" spans="1:12">
      <c r="A878" t="s">
        <v>2394</v>
      </c>
      <c r="B878">
        <v>39.86</v>
      </c>
      <c r="C878">
        <v>11.84</v>
      </c>
      <c r="D878" t="s">
        <v>5959</v>
      </c>
      <c r="E878" t="s">
        <v>5957</v>
      </c>
      <c r="F878" t="s">
        <v>5957</v>
      </c>
      <c r="G878">
        <v>1</v>
      </c>
      <c r="H878" t="s">
        <v>5957</v>
      </c>
      <c r="J878">
        <v>1</v>
      </c>
      <c r="K878" t="str">
        <f t="shared" si="26"/>
        <v>obesity</v>
      </c>
      <c r="L878" t="str">
        <f t="shared" si="27"/>
        <v>Diabetes</v>
      </c>
    </row>
    <row r="879" spans="1:12">
      <c r="A879" t="s">
        <v>2396</v>
      </c>
      <c r="B879">
        <v>42.13</v>
      </c>
      <c r="C879">
        <v>4.66</v>
      </c>
      <c r="D879" t="s">
        <v>5957</v>
      </c>
      <c r="E879" t="s">
        <v>5957</v>
      </c>
      <c r="F879" t="s">
        <v>5957</v>
      </c>
      <c r="G879" t="s">
        <v>5958</v>
      </c>
      <c r="H879" t="s">
        <v>5957</v>
      </c>
      <c r="J879">
        <v>0</v>
      </c>
      <c r="K879" t="str">
        <f t="shared" si="26"/>
        <v>obesity</v>
      </c>
      <c r="L879" t="str">
        <f t="shared" si="27"/>
        <v>Normal</v>
      </c>
    </row>
    <row r="880" spans="1:12">
      <c r="A880" t="s">
        <v>2399</v>
      </c>
      <c r="B880">
        <v>35.99</v>
      </c>
      <c r="C880">
        <v>11.11</v>
      </c>
      <c r="D880" t="s">
        <v>5957</v>
      </c>
      <c r="E880" t="s">
        <v>5957</v>
      </c>
      <c r="F880" t="s">
        <v>5957</v>
      </c>
      <c r="G880" t="s">
        <v>5958</v>
      </c>
      <c r="H880" t="s">
        <v>5957</v>
      </c>
      <c r="J880">
        <v>0</v>
      </c>
      <c r="K880" t="str">
        <f t="shared" si="26"/>
        <v>obesity</v>
      </c>
      <c r="L880" t="str">
        <f t="shared" si="27"/>
        <v>Diabetes</v>
      </c>
    </row>
    <row r="881" spans="1:12">
      <c r="A881" t="s">
        <v>2402</v>
      </c>
      <c r="B881">
        <v>35.200000000000003</v>
      </c>
      <c r="C881">
        <v>7.72</v>
      </c>
      <c r="D881" t="s">
        <v>5959</v>
      </c>
      <c r="E881" t="s">
        <v>5957</v>
      </c>
      <c r="F881" t="s">
        <v>5959</v>
      </c>
      <c r="G881">
        <v>1</v>
      </c>
      <c r="H881" t="s">
        <v>5957</v>
      </c>
      <c r="J881">
        <v>1</v>
      </c>
      <c r="K881" t="str">
        <f t="shared" si="26"/>
        <v>obesity</v>
      </c>
      <c r="L881" t="str">
        <f t="shared" si="27"/>
        <v>Diabetes</v>
      </c>
    </row>
    <row r="882" spans="1:12">
      <c r="A882" t="s">
        <v>2405</v>
      </c>
      <c r="B882">
        <v>29.91</v>
      </c>
      <c r="C882">
        <v>5.55</v>
      </c>
      <c r="D882" t="s">
        <v>5959</v>
      </c>
      <c r="E882" t="s">
        <v>5957</v>
      </c>
      <c r="F882" t="s">
        <v>5957</v>
      </c>
      <c r="G882">
        <v>2</v>
      </c>
      <c r="H882" t="s">
        <v>5957</v>
      </c>
      <c r="J882">
        <v>2</v>
      </c>
      <c r="K882" t="str">
        <f t="shared" si="26"/>
        <v>obesity</v>
      </c>
      <c r="L882" t="str">
        <f t="shared" si="27"/>
        <v>Normal</v>
      </c>
    </row>
    <row r="883" spans="1:12">
      <c r="A883" t="s">
        <v>2408</v>
      </c>
      <c r="B883">
        <v>36.479999999999997</v>
      </c>
      <c r="C883">
        <v>5.05</v>
      </c>
      <c r="D883" t="s">
        <v>5959</v>
      </c>
      <c r="E883" t="s">
        <v>5957</v>
      </c>
      <c r="F883" t="s">
        <v>5957</v>
      </c>
      <c r="G883">
        <v>1</v>
      </c>
      <c r="H883" t="s">
        <v>5957</v>
      </c>
      <c r="J883">
        <v>1</v>
      </c>
      <c r="K883" t="str">
        <f t="shared" si="26"/>
        <v>obesity</v>
      </c>
      <c r="L883" t="str">
        <f t="shared" si="27"/>
        <v>Normal</v>
      </c>
    </row>
    <row r="884" spans="1:12">
      <c r="A884" t="s">
        <v>2410</v>
      </c>
      <c r="B884">
        <v>27.5</v>
      </c>
      <c r="C884">
        <v>8.69</v>
      </c>
      <c r="D884" t="s">
        <v>5959</v>
      </c>
      <c r="E884" t="s">
        <v>5957</v>
      </c>
      <c r="F884" t="s">
        <v>5959</v>
      </c>
      <c r="G884">
        <v>1</v>
      </c>
      <c r="H884" t="s">
        <v>5957</v>
      </c>
      <c r="J884">
        <v>1</v>
      </c>
      <c r="K884" t="str">
        <f t="shared" si="26"/>
        <v>Over weight</v>
      </c>
      <c r="L884" t="str">
        <f t="shared" si="27"/>
        <v>Diabetes</v>
      </c>
    </row>
    <row r="885" spans="1:12">
      <c r="A885" t="s">
        <v>2413</v>
      </c>
      <c r="B885">
        <v>33.44</v>
      </c>
      <c r="C885">
        <v>5.9</v>
      </c>
      <c r="D885" t="s">
        <v>5959</v>
      </c>
      <c r="E885" t="s">
        <v>5957</v>
      </c>
      <c r="F885" t="s">
        <v>5957</v>
      </c>
      <c r="G885">
        <v>1</v>
      </c>
      <c r="H885" t="s">
        <v>5957</v>
      </c>
      <c r="J885">
        <v>1</v>
      </c>
      <c r="K885" t="str">
        <f t="shared" si="26"/>
        <v>obesity</v>
      </c>
      <c r="L885" t="str">
        <f t="shared" si="27"/>
        <v>Prediabetes</v>
      </c>
    </row>
    <row r="886" spans="1:12">
      <c r="A886" t="s">
        <v>2416</v>
      </c>
      <c r="B886">
        <v>28.215</v>
      </c>
      <c r="C886">
        <v>6.29</v>
      </c>
      <c r="D886" t="s">
        <v>5959</v>
      </c>
      <c r="E886" t="s">
        <v>5957</v>
      </c>
      <c r="F886" t="s">
        <v>5957</v>
      </c>
      <c r="G886">
        <v>1</v>
      </c>
      <c r="H886" t="s">
        <v>5957</v>
      </c>
      <c r="J886">
        <v>1</v>
      </c>
      <c r="K886" t="str">
        <f t="shared" si="26"/>
        <v>Over weight</v>
      </c>
      <c r="L886" t="str">
        <f t="shared" si="27"/>
        <v>Prediabetes</v>
      </c>
    </row>
    <row r="887" spans="1:12">
      <c r="A887" t="s">
        <v>2419</v>
      </c>
      <c r="B887">
        <v>27.17</v>
      </c>
      <c r="C887">
        <v>5.84</v>
      </c>
      <c r="D887" t="s">
        <v>5959</v>
      </c>
      <c r="E887" t="s">
        <v>5957</v>
      </c>
      <c r="F887" t="s">
        <v>5957</v>
      </c>
      <c r="G887">
        <v>1</v>
      </c>
      <c r="H887" t="s">
        <v>5957</v>
      </c>
      <c r="J887">
        <v>1</v>
      </c>
      <c r="K887" t="str">
        <f t="shared" si="26"/>
        <v>Over weight</v>
      </c>
      <c r="L887" t="str">
        <f t="shared" si="27"/>
        <v>Prediabetes</v>
      </c>
    </row>
    <row r="888" spans="1:12">
      <c r="A888" t="s">
        <v>2422</v>
      </c>
      <c r="B888">
        <v>35.380000000000003</v>
      </c>
      <c r="C888">
        <v>6.12</v>
      </c>
      <c r="D888" t="s">
        <v>5957</v>
      </c>
      <c r="E888" t="s">
        <v>5957</v>
      </c>
      <c r="F888" t="s">
        <v>5957</v>
      </c>
      <c r="G888" t="s">
        <v>5958</v>
      </c>
      <c r="H888" t="s">
        <v>5957</v>
      </c>
      <c r="J888">
        <v>0</v>
      </c>
      <c r="K888" t="str">
        <f t="shared" si="26"/>
        <v>obesity</v>
      </c>
      <c r="L888" t="str">
        <f t="shared" si="27"/>
        <v>Prediabetes</v>
      </c>
    </row>
    <row r="889" spans="1:12">
      <c r="A889" t="s">
        <v>2425</v>
      </c>
      <c r="B889">
        <v>43.48</v>
      </c>
      <c r="C889">
        <v>6.24</v>
      </c>
      <c r="D889" t="s">
        <v>5957</v>
      </c>
      <c r="E889" t="s">
        <v>5957</v>
      </c>
      <c r="F889" t="s">
        <v>5957</v>
      </c>
      <c r="G889" t="s">
        <v>5958</v>
      </c>
      <c r="H889" t="s">
        <v>5957</v>
      </c>
      <c r="J889">
        <v>0</v>
      </c>
      <c r="K889" t="str">
        <f t="shared" si="26"/>
        <v>obesity</v>
      </c>
      <c r="L889" t="str">
        <f t="shared" si="27"/>
        <v>Prediabetes</v>
      </c>
    </row>
    <row r="890" spans="1:12">
      <c r="A890" t="s">
        <v>2428</v>
      </c>
      <c r="B890">
        <v>41.73</v>
      </c>
      <c r="C890">
        <v>6.25</v>
      </c>
      <c r="D890" t="s">
        <v>5957</v>
      </c>
      <c r="E890" t="s">
        <v>5957</v>
      </c>
      <c r="F890" t="s">
        <v>5957</v>
      </c>
      <c r="G890">
        <v>1</v>
      </c>
      <c r="H890" t="s">
        <v>5957</v>
      </c>
      <c r="J890">
        <v>1</v>
      </c>
      <c r="K890" t="str">
        <f t="shared" si="26"/>
        <v>obesity</v>
      </c>
      <c r="L890" t="str">
        <f t="shared" si="27"/>
        <v>Prediabetes</v>
      </c>
    </row>
    <row r="891" spans="1:12">
      <c r="A891" t="s">
        <v>2431</v>
      </c>
      <c r="B891">
        <v>28.9</v>
      </c>
      <c r="C891">
        <v>11.96</v>
      </c>
      <c r="D891" t="s">
        <v>5957</v>
      </c>
      <c r="E891" t="s">
        <v>5957</v>
      </c>
      <c r="F891" t="s">
        <v>5957</v>
      </c>
      <c r="G891" t="s">
        <v>5958</v>
      </c>
      <c r="H891" t="s">
        <v>5957</v>
      </c>
      <c r="J891">
        <v>0</v>
      </c>
      <c r="K891" t="str">
        <f t="shared" si="26"/>
        <v>Over weight</v>
      </c>
      <c r="L891" t="str">
        <f t="shared" si="27"/>
        <v>Diabetes</v>
      </c>
    </row>
    <row r="892" spans="1:12">
      <c r="A892" t="s">
        <v>2433</v>
      </c>
      <c r="B892">
        <v>25.74</v>
      </c>
      <c r="C892">
        <v>7.69</v>
      </c>
      <c r="D892" t="s">
        <v>5957</v>
      </c>
      <c r="E892" t="s">
        <v>5957</v>
      </c>
      <c r="F892" t="s">
        <v>5957</v>
      </c>
      <c r="G892" t="s">
        <v>5958</v>
      </c>
      <c r="H892" t="s">
        <v>5957</v>
      </c>
      <c r="J892">
        <v>0</v>
      </c>
      <c r="K892" t="str">
        <f t="shared" si="26"/>
        <v>Over weight</v>
      </c>
      <c r="L892" t="str">
        <f t="shared" si="27"/>
        <v>Diabetes</v>
      </c>
    </row>
    <row r="893" spans="1:12">
      <c r="A893" t="s">
        <v>2436</v>
      </c>
      <c r="B893">
        <v>36.06</v>
      </c>
      <c r="C893">
        <v>8.83</v>
      </c>
      <c r="D893" t="s">
        <v>5957</v>
      </c>
      <c r="E893" t="s">
        <v>5957</v>
      </c>
      <c r="F893" t="s">
        <v>5957</v>
      </c>
      <c r="G893" t="s">
        <v>5958</v>
      </c>
      <c r="H893" t="s">
        <v>5957</v>
      </c>
      <c r="J893">
        <v>0</v>
      </c>
      <c r="K893" t="str">
        <f t="shared" si="26"/>
        <v>obesity</v>
      </c>
      <c r="L893" t="str">
        <f t="shared" si="27"/>
        <v>Diabetes</v>
      </c>
    </row>
    <row r="894" spans="1:12">
      <c r="A894" t="s">
        <v>2439</v>
      </c>
      <c r="B894">
        <v>43.28</v>
      </c>
      <c r="C894">
        <v>4.41</v>
      </c>
      <c r="D894" t="s">
        <v>5957</v>
      </c>
      <c r="E894" t="s">
        <v>5957</v>
      </c>
      <c r="F894" t="s">
        <v>5957</v>
      </c>
      <c r="G894" t="s">
        <v>5958</v>
      </c>
      <c r="H894" t="s">
        <v>5957</v>
      </c>
      <c r="J894">
        <v>0</v>
      </c>
      <c r="K894" t="str">
        <f t="shared" si="26"/>
        <v>obesity</v>
      </c>
      <c r="L894" t="str">
        <f t="shared" si="27"/>
        <v>Normal</v>
      </c>
    </row>
    <row r="895" spans="1:12">
      <c r="A895" t="s">
        <v>2442</v>
      </c>
      <c r="B895">
        <v>28.785</v>
      </c>
      <c r="C895">
        <v>9.1</v>
      </c>
      <c r="D895" t="s">
        <v>5959</v>
      </c>
      <c r="E895" t="s">
        <v>5957</v>
      </c>
      <c r="F895" t="s">
        <v>5959</v>
      </c>
      <c r="G895">
        <v>1</v>
      </c>
      <c r="H895" t="s">
        <v>5957</v>
      </c>
      <c r="J895">
        <v>1</v>
      </c>
      <c r="K895" t="str">
        <f t="shared" si="26"/>
        <v>Over weight</v>
      </c>
      <c r="L895" t="str">
        <f t="shared" si="27"/>
        <v>Diabetes</v>
      </c>
    </row>
    <row r="896" spans="1:12">
      <c r="A896" t="s">
        <v>2444</v>
      </c>
      <c r="B896">
        <v>25.46</v>
      </c>
      <c r="C896">
        <v>11.52</v>
      </c>
      <c r="D896" t="s">
        <v>5959</v>
      </c>
      <c r="E896" t="s">
        <v>5957</v>
      </c>
      <c r="F896" t="s">
        <v>5959</v>
      </c>
      <c r="G896">
        <v>1</v>
      </c>
      <c r="H896" t="s">
        <v>5957</v>
      </c>
      <c r="J896">
        <v>1</v>
      </c>
      <c r="K896" t="str">
        <f t="shared" si="26"/>
        <v>Over weight</v>
      </c>
      <c r="L896" t="str">
        <f t="shared" si="27"/>
        <v>Diabetes</v>
      </c>
    </row>
    <row r="897" spans="1:12">
      <c r="A897" t="s">
        <v>2447</v>
      </c>
      <c r="B897">
        <v>30.8</v>
      </c>
      <c r="C897">
        <v>10.95</v>
      </c>
      <c r="D897" t="s">
        <v>5957</v>
      </c>
      <c r="E897" t="s">
        <v>5957</v>
      </c>
      <c r="F897" t="s">
        <v>5957</v>
      </c>
      <c r="G897" t="s">
        <v>5958</v>
      </c>
      <c r="H897" t="s">
        <v>5957</v>
      </c>
      <c r="J897">
        <v>0</v>
      </c>
      <c r="K897" t="str">
        <f t="shared" si="26"/>
        <v>obesity</v>
      </c>
      <c r="L897" t="str">
        <f t="shared" si="27"/>
        <v>Diabetes</v>
      </c>
    </row>
    <row r="898" spans="1:12">
      <c r="A898" t="s">
        <v>2450</v>
      </c>
      <c r="B898">
        <v>28.88</v>
      </c>
      <c r="C898">
        <v>11.5</v>
      </c>
      <c r="D898" t="s">
        <v>5957</v>
      </c>
      <c r="E898" t="s">
        <v>5957</v>
      </c>
      <c r="F898" t="s">
        <v>5957</v>
      </c>
      <c r="G898" t="s">
        <v>5958</v>
      </c>
      <c r="H898" t="s">
        <v>5957</v>
      </c>
      <c r="J898">
        <v>0</v>
      </c>
      <c r="K898" t="str">
        <f t="shared" si="26"/>
        <v>Over weight</v>
      </c>
      <c r="L898" t="str">
        <f t="shared" si="27"/>
        <v>Diabetes</v>
      </c>
    </row>
    <row r="899" spans="1:12">
      <c r="A899" t="s">
        <v>2452</v>
      </c>
      <c r="B899">
        <v>23</v>
      </c>
      <c r="C899">
        <v>9.8800000000000008</v>
      </c>
      <c r="D899" t="s">
        <v>5957</v>
      </c>
      <c r="E899" t="s">
        <v>5957</v>
      </c>
      <c r="F899" t="s">
        <v>5957</v>
      </c>
      <c r="G899" t="s">
        <v>5958</v>
      </c>
      <c r="H899" t="s">
        <v>5957</v>
      </c>
      <c r="J899">
        <v>0</v>
      </c>
      <c r="K899" t="str">
        <f t="shared" ref="K899:K962" si="28">IF(B899&lt;18.5,"Under weight",IF(B899&lt;24.9,"Normal weight",IF(B899&lt;29.9,"Over weight","obesity")))</f>
        <v>Normal weight</v>
      </c>
      <c r="L899" t="str">
        <f t="shared" ref="L899:L962" si="29">IF(C899&lt;5.7,"Normal",IF(C899&lt;6.4,"Prediabetes","Diabetes"))</f>
        <v>Diabetes</v>
      </c>
    </row>
    <row r="900" spans="1:12">
      <c r="A900" t="s">
        <v>2455</v>
      </c>
      <c r="B900">
        <v>38.25</v>
      </c>
      <c r="C900">
        <v>6.2</v>
      </c>
      <c r="D900" t="s">
        <v>5957</v>
      </c>
      <c r="E900" t="s">
        <v>5957</v>
      </c>
      <c r="F900" t="s">
        <v>5957</v>
      </c>
      <c r="G900">
        <v>1</v>
      </c>
      <c r="H900" t="s">
        <v>5957</v>
      </c>
      <c r="J900">
        <v>1</v>
      </c>
      <c r="K900" t="str">
        <f t="shared" si="28"/>
        <v>obesity</v>
      </c>
      <c r="L900" t="str">
        <f t="shared" si="29"/>
        <v>Prediabetes</v>
      </c>
    </row>
    <row r="901" spans="1:12">
      <c r="A901" t="s">
        <v>2456</v>
      </c>
      <c r="B901">
        <v>39.25</v>
      </c>
      <c r="C901">
        <v>8.41</v>
      </c>
      <c r="D901" t="s">
        <v>5959</v>
      </c>
      <c r="E901" t="s">
        <v>5957</v>
      </c>
      <c r="F901" t="s">
        <v>5957</v>
      </c>
      <c r="G901">
        <v>1</v>
      </c>
      <c r="H901" t="s">
        <v>5957</v>
      </c>
      <c r="J901">
        <v>1</v>
      </c>
      <c r="K901" t="str">
        <f t="shared" si="28"/>
        <v>obesity</v>
      </c>
      <c r="L901" t="str">
        <f t="shared" si="29"/>
        <v>Diabetes</v>
      </c>
    </row>
    <row r="902" spans="1:12">
      <c r="A902" t="s">
        <v>2458</v>
      </c>
      <c r="B902">
        <v>26.6</v>
      </c>
      <c r="C902">
        <v>5.07</v>
      </c>
      <c r="D902" t="s">
        <v>5959</v>
      </c>
      <c r="E902" t="s">
        <v>5957</v>
      </c>
      <c r="F902" t="s">
        <v>5957</v>
      </c>
      <c r="G902">
        <v>2</v>
      </c>
      <c r="H902" t="s">
        <v>5957</v>
      </c>
      <c r="J902">
        <v>2</v>
      </c>
      <c r="K902" t="str">
        <f t="shared" si="28"/>
        <v>Over weight</v>
      </c>
      <c r="L902" t="str">
        <f t="shared" si="29"/>
        <v>Normal</v>
      </c>
    </row>
    <row r="903" spans="1:12">
      <c r="A903" t="s">
        <v>2461</v>
      </c>
      <c r="B903">
        <v>35.700000000000003</v>
      </c>
      <c r="C903">
        <v>4.0599999999999996</v>
      </c>
      <c r="D903" t="s">
        <v>5957</v>
      </c>
      <c r="E903" t="s">
        <v>5957</v>
      </c>
      <c r="F903" t="s">
        <v>5959</v>
      </c>
      <c r="G903">
        <v>1</v>
      </c>
      <c r="H903" t="s">
        <v>5957</v>
      </c>
      <c r="J903">
        <v>1</v>
      </c>
      <c r="K903" t="str">
        <f t="shared" si="28"/>
        <v>obesity</v>
      </c>
      <c r="L903" t="str">
        <f t="shared" si="29"/>
        <v>Normal</v>
      </c>
    </row>
    <row r="904" spans="1:12">
      <c r="A904" t="s">
        <v>2463</v>
      </c>
      <c r="B904">
        <v>20.100000000000001</v>
      </c>
      <c r="C904">
        <v>10.52</v>
      </c>
      <c r="D904" t="s">
        <v>5957</v>
      </c>
      <c r="E904" t="s">
        <v>5957</v>
      </c>
      <c r="F904" t="s">
        <v>5957</v>
      </c>
      <c r="G904" t="s">
        <v>5958</v>
      </c>
      <c r="H904" t="s">
        <v>5957</v>
      </c>
      <c r="J904">
        <v>0</v>
      </c>
      <c r="K904" t="str">
        <f t="shared" si="28"/>
        <v>Normal weight</v>
      </c>
      <c r="L904" t="str">
        <f t="shared" si="29"/>
        <v>Diabetes</v>
      </c>
    </row>
    <row r="905" spans="1:12">
      <c r="A905" t="s">
        <v>2466</v>
      </c>
      <c r="B905">
        <v>22.23</v>
      </c>
      <c r="C905">
        <v>9.65</v>
      </c>
      <c r="D905" t="s">
        <v>5957</v>
      </c>
      <c r="E905" t="s">
        <v>5957</v>
      </c>
      <c r="F905" t="s">
        <v>5957</v>
      </c>
      <c r="G905" t="s">
        <v>5958</v>
      </c>
      <c r="H905" t="s">
        <v>5957</v>
      </c>
      <c r="J905">
        <v>0</v>
      </c>
      <c r="K905" t="str">
        <f t="shared" si="28"/>
        <v>Normal weight</v>
      </c>
      <c r="L905" t="str">
        <f t="shared" si="29"/>
        <v>Diabetes</v>
      </c>
    </row>
    <row r="906" spans="1:12">
      <c r="A906" t="s">
        <v>2469</v>
      </c>
      <c r="B906">
        <v>36.47</v>
      </c>
      <c r="C906">
        <v>6.21</v>
      </c>
      <c r="D906" t="s">
        <v>5957</v>
      </c>
      <c r="E906" t="s">
        <v>5957</v>
      </c>
      <c r="F906" t="s">
        <v>5957</v>
      </c>
      <c r="G906" t="s">
        <v>5958</v>
      </c>
      <c r="H906" t="s">
        <v>5957</v>
      </c>
      <c r="J906">
        <v>0</v>
      </c>
      <c r="K906" t="str">
        <f t="shared" si="28"/>
        <v>obesity</v>
      </c>
      <c r="L906" t="str">
        <f t="shared" si="29"/>
        <v>Prediabetes</v>
      </c>
    </row>
    <row r="907" spans="1:12">
      <c r="A907" t="s">
        <v>2472</v>
      </c>
      <c r="B907">
        <v>49.64</v>
      </c>
      <c r="C907">
        <v>4.76</v>
      </c>
      <c r="D907" t="s">
        <v>5957</v>
      </c>
      <c r="E907" t="s">
        <v>5957</v>
      </c>
      <c r="F907" t="s">
        <v>5959</v>
      </c>
      <c r="G907">
        <v>1</v>
      </c>
      <c r="H907" t="s">
        <v>5957</v>
      </c>
      <c r="J907">
        <v>1</v>
      </c>
      <c r="K907" t="str">
        <f t="shared" si="28"/>
        <v>obesity</v>
      </c>
      <c r="L907" t="str">
        <f t="shared" si="29"/>
        <v>Normal</v>
      </c>
    </row>
    <row r="908" spans="1:12">
      <c r="A908" t="s">
        <v>2474</v>
      </c>
      <c r="B908">
        <v>36.799999999999997</v>
      </c>
      <c r="C908">
        <v>5.73</v>
      </c>
      <c r="D908" t="s">
        <v>5959</v>
      </c>
      <c r="E908" t="s">
        <v>5957</v>
      </c>
      <c r="F908" t="s">
        <v>5959</v>
      </c>
      <c r="G908">
        <v>1</v>
      </c>
      <c r="H908" t="s">
        <v>5957</v>
      </c>
      <c r="J908">
        <v>1</v>
      </c>
      <c r="K908" t="str">
        <f t="shared" si="28"/>
        <v>obesity</v>
      </c>
      <c r="L908" t="str">
        <f t="shared" si="29"/>
        <v>Prediabetes</v>
      </c>
    </row>
    <row r="909" spans="1:12">
      <c r="A909" t="s">
        <v>2477</v>
      </c>
      <c r="B909">
        <v>33.880000000000003</v>
      </c>
      <c r="C909">
        <v>10.78</v>
      </c>
      <c r="D909" t="s">
        <v>5959</v>
      </c>
      <c r="E909" t="s">
        <v>5957</v>
      </c>
      <c r="F909" t="s">
        <v>5957</v>
      </c>
      <c r="G909" t="s">
        <v>5958</v>
      </c>
      <c r="H909" t="s">
        <v>5957</v>
      </c>
      <c r="J909">
        <v>0</v>
      </c>
      <c r="K909" t="str">
        <f t="shared" si="28"/>
        <v>obesity</v>
      </c>
      <c r="L909" t="str">
        <f t="shared" si="29"/>
        <v>Diabetes</v>
      </c>
    </row>
    <row r="910" spans="1:12">
      <c r="A910" t="s">
        <v>2480</v>
      </c>
      <c r="B910">
        <v>32.01</v>
      </c>
      <c r="C910">
        <v>5.08</v>
      </c>
      <c r="D910" t="s">
        <v>5959</v>
      </c>
      <c r="E910" t="s">
        <v>5957</v>
      </c>
      <c r="F910" t="s">
        <v>5957</v>
      </c>
      <c r="G910">
        <v>1</v>
      </c>
      <c r="H910" t="s">
        <v>5957</v>
      </c>
      <c r="J910">
        <v>1</v>
      </c>
      <c r="K910" t="str">
        <f t="shared" si="28"/>
        <v>obesity</v>
      </c>
      <c r="L910" t="str">
        <f t="shared" si="29"/>
        <v>Normal</v>
      </c>
    </row>
    <row r="911" spans="1:12">
      <c r="A911" t="s">
        <v>2482</v>
      </c>
      <c r="B911">
        <v>33.630000000000003</v>
      </c>
      <c r="C911">
        <v>11.39</v>
      </c>
      <c r="D911" t="s">
        <v>5957</v>
      </c>
      <c r="E911" t="s">
        <v>5957</v>
      </c>
      <c r="F911" t="s">
        <v>5957</v>
      </c>
      <c r="G911" t="s">
        <v>5958</v>
      </c>
      <c r="H911" t="s">
        <v>5957</v>
      </c>
      <c r="J911">
        <v>0</v>
      </c>
      <c r="K911" t="str">
        <f t="shared" si="28"/>
        <v>obesity</v>
      </c>
      <c r="L911" t="str">
        <f t="shared" si="29"/>
        <v>Diabetes</v>
      </c>
    </row>
    <row r="912" spans="1:12">
      <c r="A912" t="s">
        <v>2485</v>
      </c>
      <c r="B912">
        <v>34.865000000000002</v>
      </c>
      <c r="C912">
        <v>5.35</v>
      </c>
      <c r="D912" t="s">
        <v>5959</v>
      </c>
      <c r="E912" t="s">
        <v>5957</v>
      </c>
      <c r="F912" t="s">
        <v>5957</v>
      </c>
      <c r="G912">
        <v>1</v>
      </c>
      <c r="H912" t="s">
        <v>5957</v>
      </c>
      <c r="J912">
        <v>1</v>
      </c>
      <c r="K912" t="str">
        <f t="shared" si="28"/>
        <v>obesity</v>
      </c>
      <c r="L912" t="str">
        <f t="shared" si="29"/>
        <v>Normal</v>
      </c>
    </row>
    <row r="913" spans="1:12">
      <c r="A913" t="s">
        <v>2488</v>
      </c>
      <c r="B913">
        <v>43.11</v>
      </c>
      <c r="C913">
        <v>5.6</v>
      </c>
      <c r="D913" t="s">
        <v>5957</v>
      </c>
      <c r="E913" t="s">
        <v>5957</v>
      </c>
      <c r="F913" t="s">
        <v>5957</v>
      </c>
      <c r="G913" t="s">
        <v>5958</v>
      </c>
      <c r="H913" t="s">
        <v>5957</v>
      </c>
      <c r="J913">
        <v>0</v>
      </c>
      <c r="K913" t="str">
        <f t="shared" si="28"/>
        <v>obesity</v>
      </c>
      <c r="L913" t="str">
        <f t="shared" si="29"/>
        <v>Normal</v>
      </c>
    </row>
    <row r="914" spans="1:12">
      <c r="A914" t="s">
        <v>2490</v>
      </c>
      <c r="B914">
        <v>30.305</v>
      </c>
      <c r="C914">
        <v>4.2699999999999996</v>
      </c>
      <c r="D914" t="s">
        <v>5959</v>
      </c>
      <c r="E914" t="s">
        <v>5957</v>
      </c>
      <c r="F914" t="s">
        <v>5957</v>
      </c>
      <c r="G914">
        <v>1</v>
      </c>
      <c r="H914" t="s">
        <v>5957</v>
      </c>
      <c r="J914">
        <v>1</v>
      </c>
      <c r="K914" t="str">
        <f t="shared" si="28"/>
        <v>obesity</v>
      </c>
      <c r="L914" t="str">
        <f t="shared" si="29"/>
        <v>Normal</v>
      </c>
    </row>
    <row r="915" spans="1:12">
      <c r="A915" t="s">
        <v>2492</v>
      </c>
      <c r="B915">
        <v>25.175000000000001</v>
      </c>
      <c r="C915">
        <v>5.57</v>
      </c>
      <c r="D915" t="s">
        <v>5959</v>
      </c>
      <c r="E915" t="s">
        <v>5957</v>
      </c>
      <c r="F915" t="s">
        <v>5957</v>
      </c>
      <c r="G915">
        <v>1</v>
      </c>
      <c r="H915" t="s">
        <v>5957</v>
      </c>
      <c r="J915">
        <v>1</v>
      </c>
      <c r="K915" t="str">
        <f t="shared" si="28"/>
        <v>Over weight</v>
      </c>
      <c r="L915" t="str">
        <f t="shared" si="29"/>
        <v>Normal</v>
      </c>
    </row>
    <row r="916" spans="1:12">
      <c r="A916" t="s">
        <v>2494</v>
      </c>
      <c r="B916">
        <v>26.8</v>
      </c>
      <c r="C916">
        <v>5.68</v>
      </c>
      <c r="D916" t="s">
        <v>5959</v>
      </c>
      <c r="E916" t="s">
        <v>5957</v>
      </c>
      <c r="F916" t="s">
        <v>5957</v>
      </c>
      <c r="G916">
        <v>1</v>
      </c>
      <c r="H916" t="s">
        <v>5957</v>
      </c>
      <c r="J916">
        <v>1</v>
      </c>
      <c r="K916" t="str">
        <f t="shared" si="28"/>
        <v>Over weight</v>
      </c>
      <c r="L916" t="str">
        <f t="shared" si="29"/>
        <v>Normal</v>
      </c>
    </row>
    <row r="917" spans="1:12">
      <c r="A917" t="s">
        <v>2497</v>
      </c>
      <c r="B917">
        <v>21.78</v>
      </c>
      <c r="C917">
        <v>5.3</v>
      </c>
      <c r="D917" t="s">
        <v>5957</v>
      </c>
      <c r="E917" t="s">
        <v>5960</v>
      </c>
      <c r="F917" t="s">
        <v>5957</v>
      </c>
      <c r="G917">
        <v>1</v>
      </c>
      <c r="H917" t="s">
        <v>5957</v>
      </c>
      <c r="J917">
        <v>1</v>
      </c>
      <c r="K917" t="str">
        <f t="shared" si="28"/>
        <v>Normal weight</v>
      </c>
      <c r="L917" t="str">
        <f t="shared" si="29"/>
        <v>Normal</v>
      </c>
    </row>
    <row r="918" spans="1:12">
      <c r="A918" t="s">
        <v>2499</v>
      </c>
      <c r="B918">
        <v>30.14</v>
      </c>
      <c r="C918">
        <v>9.4499999999999993</v>
      </c>
      <c r="D918" t="s">
        <v>5959</v>
      </c>
      <c r="E918" t="s">
        <v>5957</v>
      </c>
      <c r="F918" t="s">
        <v>5957</v>
      </c>
      <c r="G918" t="s">
        <v>5958</v>
      </c>
      <c r="H918" t="s">
        <v>5957</v>
      </c>
      <c r="J918">
        <v>0</v>
      </c>
      <c r="K918" t="str">
        <f t="shared" si="28"/>
        <v>obesity</v>
      </c>
      <c r="L918" t="str">
        <f t="shared" si="29"/>
        <v>Diabetes</v>
      </c>
    </row>
    <row r="919" spans="1:12">
      <c r="A919" t="s">
        <v>2502</v>
      </c>
      <c r="B919">
        <v>29.7</v>
      </c>
      <c r="C919">
        <v>6.79</v>
      </c>
      <c r="D919" t="s">
        <v>5959</v>
      </c>
      <c r="E919" t="s">
        <v>5957</v>
      </c>
      <c r="F919" t="s">
        <v>5957</v>
      </c>
      <c r="G919" t="s">
        <v>5958</v>
      </c>
      <c r="H919" t="s">
        <v>5957</v>
      </c>
      <c r="J919">
        <v>0</v>
      </c>
      <c r="K919" t="str">
        <f t="shared" si="28"/>
        <v>Over weight</v>
      </c>
      <c r="L919" t="str">
        <f t="shared" si="29"/>
        <v>Diabetes</v>
      </c>
    </row>
    <row r="920" spans="1:12">
      <c r="A920" t="s">
        <v>2504</v>
      </c>
      <c r="B920">
        <v>32.395000000000003</v>
      </c>
      <c r="C920">
        <v>11.1</v>
      </c>
      <c r="D920" t="s">
        <v>5959</v>
      </c>
      <c r="E920" t="s">
        <v>5957</v>
      </c>
      <c r="F920" t="s">
        <v>5957</v>
      </c>
      <c r="G920" t="s">
        <v>5958</v>
      </c>
      <c r="H920" t="s">
        <v>5957</v>
      </c>
      <c r="J920">
        <v>0</v>
      </c>
      <c r="K920" t="str">
        <f t="shared" si="28"/>
        <v>obesity</v>
      </c>
      <c r="L920" t="str">
        <f t="shared" si="29"/>
        <v>Diabetes</v>
      </c>
    </row>
    <row r="921" spans="1:12">
      <c r="A921" t="s">
        <v>2506</v>
      </c>
      <c r="B921">
        <v>36.64</v>
      </c>
      <c r="C921">
        <v>7.26</v>
      </c>
      <c r="D921" t="s">
        <v>5957</v>
      </c>
      <c r="E921" t="s">
        <v>5957</v>
      </c>
      <c r="F921" t="s">
        <v>5957</v>
      </c>
      <c r="G921" t="s">
        <v>5958</v>
      </c>
      <c r="H921" t="s">
        <v>5957</v>
      </c>
      <c r="J921">
        <v>0</v>
      </c>
      <c r="K921" t="str">
        <f t="shared" si="28"/>
        <v>obesity</v>
      </c>
      <c r="L921" t="str">
        <f t="shared" si="29"/>
        <v>Diabetes</v>
      </c>
    </row>
    <row r="922" spans="1:12">
      <c r="A922" t="s">
        <v>2509</v>
      </c>
      <c r="B922">
        <v>39.049999999999997</v>
      </c>
      <c r="C922">
        <v>5.27</v>
      </c>
      <c r="D922" t="s">
        <v>5959</v>
      </c>
      <c r="E922" t="s">
        <v>5957</v>
      </c>
      <c r="F922" t="s">
        <v>5957</v>
      </c>
      <c r="G922">
        <v>1</v>
      </c>
      <c r="H922" t="s">
        <v>5957</v>
      </c>
      <c r="J922">
        <v>1</v>
      </c>
      <c r="K922" t="str">
        <f t="shared" si="28"/>
        <v>obesity</v>
      </c>
      <c r="L922" t="str">
        <f t="shared" si="29"/>
        <v>Normal</v>
      </c>
    </row>
    <row r="923" spans="1:12">
      <c r="A923" t="s">
        <v>2512</v>
      </c>
      <c r="B923">
        <v>33.1</v>
      </c>
      <c r="C923">
        <v>5.46</v>
      </c>
      <c r="D923" t="s">
        <v>5959</v>
      </c>
      <c r="E923" t="s">
        <v>5957</v>
      </c>
      <c r="F923" t="s">
        <v>5957</v>
      </c>
      <c r="G923">
        <v>1</v>
      </c>
      <c r="H923" t="s">
        <v>5957</v>
      </c>
      <c r="J923">
        <v>1</v>
      </c>
      <c r="K923" t="str">
        <f t="shared" si="28"/>
        <v>obesity</v>
      </c>
      <c r="L923" t="str">
        <f t="shared" si="29"/>
        <v>Normal</v>
      </c>
    </row>
    <row r="924" spans="1:12">
      <c r="A924" t="s">
        <v>2515</v>
      </c>
      <c r="B924">
        <v>31.824999999999999</v>
      </c>
      <c r="C924">
        <v>8.1300000000000008</v>
      </c>
      <c r="D924" t="s">
        <v>5957</v>
      </c>
      <c r="E924" t="s">
        <v>5957</v>
      </c>
      <c r="F924" t="s">
        <v>5957</v>
      </c>
      <c r="G924" t="s">
        <v>5958</v>
      </c>
      <c r="H924" t="s">
        <v>5957</v>
      </c>
      <c r="J924">
        <v>0</v>
      </c>
      <c r="K924" t="str">
        <f t="shared" si="28"/>
        <v>obesity</v>
      </c>
      <c r="L924" t="str">
        <f t="shared" si="29"/>
        <v>Diabetes</v>
      </c>
    </row>
    <row r="925" spans="1:12">
      <c r="A925" t="s">
        <v>2518</v>
      </c>
      <c r="B925">
        <v>29</v>
      </c>
      <c r="C925">
        <v>4.25</v>
      </c>
      <c r="D925" t="s">
        <v>5959</v>
      </c>
      <c r="E925" t="s">
        <v>5957</v>
      </c>
      <c r="F925" t="s">
        <v>5957</v>
      </c>
      <c r="G925">
        <v>1</v>
      </c>
      <c r="H925" t="s">
        <v>5957</v>
      </c>
      <c r="J925">
        <v>1</v>
      </c>
      <c r="K925" t="str">
        <f t="shared" si="28"/>
        <v>Over weight</v>
      </c>
      <c r="L925" t="str">
        <f t="shared" si="29"/>
        <v>Normal</v>
      </c>
    </row>
    <row r="926" spans="1:12">
      <c r="A926" t="s">
        <v>2521</v>
      </c>
      <c r="B926">
        <v>30.495000000000001</v>
      </c>
      <c r="C926">
        <v>8.68</v>
      </c>
      <c r="D926" t="s">
        <v>5957</v>
      </c>
      <c r="E926" t="s">
        <v>5957</v>
      </c>
      <c r="F926" t="s">
        <v>5957</v>
      </c>
      <c r="G926" t="s">
        <v>5958</v>
      </c>
      <c r="H926" t="s">
        <v>5957</v>
      </c>
      <c r="J926">
        <v>0</v>
      </c>
      <c r="K926" t="str">
        <f t="shared" si="28"/>
        <v>obesity</v>
      </c>
      <c r="L926" t="str">
        <f t="shared" si="29"/>
        <v>Diabetes</v>
      </c>
    </row>
    <row r="927" spans="1:12">
      <c r="A927" t="s">
        <v>2524</v>
      </c>
      <c r="B927">
        <v>25.2</v>
      </c>
      <c r="C927">
        <v>6.25</v>
      </c>
      <c r="D927" t="s">
        <v>5959</v>
      </c>
      <c r="E927" t="s">
        <v>5957</v>
      </c>
      <c r="F927" t="s">
        <v>5957</v>
      </c>
      <c r="G927">
        <v>1</v>
      </c>
      <c r="H927" t="s">
        <v>5957</v>
      </c>
      <c r="J927">
        <v>1</v>
      </c>
      <c r="K927" t="str">
        <f t="shared" si="28"/>
        <v>Over weight</v>
      </c>
      <c r="L927" t="str">
        <f t="shared" si="29"/>
        <v>Prediabetes</v>
      </c>
    </row>
    <row r="928" spans="1:12">
      <c r="A928" t="s">
        <v>2527</v>
      </c>
      <c r="B928">
        <v>22.77</v>
      </c>
      <c r="C928">
        <v>4.47</v>
      </c>
      <c r="D928" t="s">
        <v>5959</v>
      </c>
      <c r="E928" t="s">
        <v>5957</v>
      </c>
      <c r="F928" t="s">
        <v>5957</v>
      </c>
      <c r="G928">
        <v>1</v>
      </c>
      <c r="H928" t="s">
        <v>5957</v>
      </c>
      <c r="J928">
        <v>1</v>
      </c>
      <c r="K928" t="str">
        <f t="shared" si="28"/>
        <v>Normal weight</v>
      </c>
      <c r="L928" t="str">
        <f t="shared" si="29"/>
        <v>Normal</v>
      </c>
    </row>
    <row r="929" spans="1:12">
      <c r="A929" t="s">
        <v>2529</v>
      </c>
      <c r="B929">
        <v>23.18</v>
      </c>
      <c r="C929">
        <v>8.31</v>
      </c>
      <c r="D929" t="s">
        <v>5957</v>
      </c>
      <c r="E929" t="s">
        <v>5957</v>
      </c>
      <c r="F929" t="s">
        <v>5957</v>
      </c>
      <c r="G929" t="s">
        <v>5958</v>
      </c>
      <c r="H929" t="s">
        <v>5957</v>
      </c>
      <c r="J929">
        <v>0</v>
      </c>
      <c r="K929" t="str">
        <f t="shared" si="28"/>
        <v>Normal weight</v>
      </c>
      <c r="L929" t="str">
        <f t="shared" si="29"/>
        <v>Diabetes</v>
      </c>
    </row>
    <row r="930" spans="1:12">
      <c r="A930" t="s">
        <v>2532</v>
      </c>
      <c r="B930">
        <v>35.409999999999997</v>
      </c>
      <c r="C930">
        <v>5.68</v>
      </c>
      <c r="D930" t="s">
        <v>5957</v>
      </c>
      <c r="E930" t="s">
        <v>5957</v>
      </c>
      <c r="F930" t="s">
        <v>5957</v>
      </c>
      <c r="G930" t="s">
        <v>5958</v>
      </c>
      <c r="H930" t="s">
        <v>5957</v>
      </c>
      <c r="J930">
        <v>0</v>
      </c>
      <c r="K930" t="str">
        <f t="shared" si="28"/>
        <v>obesity</v>
      </c>
      <c r="L930" t="str">
        <f t="shared" si="29"/>
        <v>Normal</v>
      </c>
    </row>
    <row r="931" spans="1:12">
      <c r="A931" t="s">
        <v>2535</v>
      </c>
      <c r="B931">
        <v>32.11</v>
      </c>
      <c r="C931">
        <v>4.75</v>
      </c>
      <c r="D931" t="s">
        <v>5959</v>
      </c>
      <c r="E931" t="s">
        <v>5957</v>
      </c>
      <c r="F931" t="s">
        <v>5957</v>
      </c>
      <c r="G931">
        <v>2</v>
      </c>
      <c r="H931" t="s">
        <v>5957</v>
      </c>
      <c r="J931">
        <v>2</v>
      </c>
      <c r="K931" t="str">
        <f t="shared" si="28"/>
        <v>obesity</v>
      </c>
      <c r="L931" t="str">
        <f t="shared" si="29"/>
        <v>Normal</v>
      </c>
    </row>
    <row r="932" spans="1:12">
      <c r="A932" t="s">
        <v>2538</v>
      </c>
      <c r="B932">
        <v>34.479999999999997</v>
      </c>
      <c r="C932">
        <v>6.31</v>
      </c>
      <c r="D932" t="s">
        <v>5957</v>
      </c>
      <c r="E932" t="s">
        <v>5957</v>
      </c>
      <c r="F932" t="s">
        <v>5959</v>
      </c>
      <c r="G932">
        <v>1</v>
      </c>
      <c r="H932" t="s">
        <v>5957</v>
      </c>
      <c r="J932">
        <v>1</v>
      </c>
      <c r="K932" t="str">
        <f t="shared" si="28"/>
        <v>obesity</v>
      </c>
      <c r="L932" t="str">
        <f t="shared" si="29"/>
        <v>Prediabetes</v>
      </c>
    </row>
    <row r="933" spans="1:12">
      <c r="A933" t="s">
        <v>2540</v>
      </c>
      <c r="B933">
        <v>34.39</v>
      </c>
      <c r="C933">
        <v>6.28</v>
      </c>
      <c r="D933" t="s">
        <v>5959</v>
      </c>
      <c r="E933" t="s">
        <v>5957</v>
      </c>
      <c r="F933" t="s">
        <v>5957</v>
      </c>
      <c r="G933">
        <v>1</v>
      </c>
      <c r="H933" t="s">
        <v>5957</v>
      </c>
      <c r="J933">
        <v>1</v>
      </c>
      <c r="K933" t="str">
        <f t="shared" si="28"/>
        <v>obesity</v>
      </c>
      <c r="L933" t="str">
        <f t="shared" si="29"/>
        <v>Prediabetes</v>
      </c>
    </row>
    <row r="934" spans="1:12">
      <c r="A934" t="s">
        <v>2542</v>
      </c>
      <c r="B934">
        <v>26.4</v>
      </c>
      <c r="C934">
        <v>9.2899999999999991</v>
      </c>
      <c r="D934" t="s">
        <v>5959</v>
      </c>
      <c r="E934" t="s">
        <v>5957</v>
      </c>
      <c r="F934" t="s">
        <v>5959</v>
      </c>
      <c r="G934">
        <v>1</v>
      </c>
      <c r="H934" t="s">
        <v>5957</v>
      </c>
      <c r="J934">
        <v>1</v>
      </c>
      <c r="K934" t="str">
        <f t="shared" si="28"/>
        <v>Over weight</v>
      </c>
      <c r="L934" t="str">
        <f t="shared" si="29"/>
        <v>Diabetes</v>
      </c>
    </row>
    <row r="935" spans="1:12">
      <c r="A935" t="s">
        <v>2545</v>
      </c>
      <c r="B935">
        <v>28.1</v>
      </c>
      <c r="C935">
        <v>5.79</v>
      </c>
      <c r="D935" t="s">
        <v>5959</v>
      </c>
      <c r="E935" t="s">
        <v>5957</v>
      </c>
      <c r="F935" t="s">
        <v>5959</v>
      </c>
      <c r="G935">
        <v>1</v>
      </c>
      <c r="H935" t="s">
        <v>5957</v>
      </c>
      <c r="J935">
        <v>1</v>
      </c>
      <c r="K935" t="str">
        <f t="shared" si="28"/>
        <v>Over weight</v>
      </c>
      <c r="L935" t="str">
        <f t="shared" si="29"/>
        <v>Prediabetes</v>
      </c>
    </row>
    <row r="936" spans="1:12">
      <c r="A936" t="s">
        <v>2547</v>
      </c>
      <c r="B936">
        <v>27</v>
      </c>
      <c r="C936">
        <v>4.54</v>
      </c>
      <c r="D936" t="s">
        <v>5959</v>
      </c>
      <c r="E936" t="s">
        <v>5957</v>
      </c>
      <c r="F936" t="s">
        <v>5957</v>
      </c>
      <c r="G936">
        <v>1</v>
      </c>
      <c r="H936" t="s">
        <v>5957</v>
      </c>
      <c r="J936">
        <v>1</v>
      </c>
      <c r="K936" t="str">
        <f t="shared" si="28"/>
        <v>Over weight</v>
      </c>
      <c r="L936" t="str">
        <f t="shared" si="29"/>
        <v>Normal</v>
      </c>
    </row>
    <row r="937" spans="1:12">
      <c r="A937" t="s">
        <v>2550</v>
      </c>
      <c r="B937">
        <v>28.594999999999999</v>
      </c>
      <c r="C937">
        <v>4.68</v>
      </c>
      <c r="D937" t="s">
        <v>5959</v>
      </c>
      <c r="E937" t="s">
        <v>5957</v>
      </c>
      <c r="F937" t="s">
        <v>5957</v>
      </c>
      <c r="G937">
        <v>1</v>
      </c>
      <c r="H937" t="s">
        <v>5957</v>
      </c>
      <c r="J937">
        <v>1</v>
      </c>
      <c r="K937" t="str">
        <f t="shared" si="28"/>
        <v>Over weight</v>
      </c>
      <c r="L937" t="str">
        <f t="shared" si="29"/>
        <v>Normal</v>
      </c>
    </row>
    <row r="938" spans="1:12">
      <c r="A938" t="s">
        <v>2552</v>
      </c>
      <c r="B938">
        <v>36.799999999999997</v>
      </c>
      <c r="C938">
        <v>5.88</v>
      </c>
      <c r="D938" t="s">
        <v>5957</v>
      </c>
      <c r="E938" t="s">
        <v>5957</v>
      </c>
      <c r="F938" t="s">
        <v>5957</v>
      </c>
      <c r="G938">
        <v>1</v>
      </c>
      <c r="H938" t="s">
        <v>5957</v>
      </c>
      <c r="J938">
        <v>1</v>
      </c>
      <c r="K938" t="str">
        <f t="shared" si="28"/>
        <v>obesity</v>
      </c>
      <c r="L938" t="str">
        <f t="shared" si="29"/>
        <v>Prediabetes</v>
      </c>
    </row>
    <row r="939" spans="1:12">
      <c r="A939" t="s">
        <v>2554</v>
      </c>
      <c r="B939">
        <v>23.75</v>
      </c>
      <c r="C939">
        <v>5.42</v>
      </c>
      <c r="D939" t="s">
        <v>5959</v>
      </c>
      <c r="E939" t="s">
        <v>5957</v>
      </c>
      <c r="F939" t="s">
        <v>5959</v>
      </c>
      <c r="G939">
        <v>1</v>
      </c>
      <c r="H939" t="s">
        <v>5957</v>
      </c>
      <c r="J939">
        <v>1</v>
      </c>
      <c r="K939" t="str">
        <f t="shared" si="28"/>
        <v>Normal weight</v>
      </c>
      <c r="L939" t="str">
        <f t="shared" si="29"/>
        <v>Normal</v>
      </c>
    </row>
    <row r="940" spans="1:12">
      <c r="A940" t="s">
        <v>2557</v>
      </c>
      <c r="B940">
        <v>35.619999999999997</v>
      </c>
      <c r="C940">
        <v>4.16</v>
      </c>
      <c r="D940" t="s">
        <v>5957</v>
      </c>
      <c r="E940" t="s">
        <v>5957</v>
      </c>
      <c r="F940" t="s">
        <v>5957</v>
      </c>
      <c r="G940" t="s">
        <v>5958</v>
      </c>
      <c r="H940" t="s">
        <v>5957</v>
      </c>
      <c r="J940">
        <v>0</v>
      </c>
      <c r="K940" t="str">
        <f t="shared" si="28"/>
        <v>obesity</v>
      </c>
      <c r="L940" t="str">
        <f t="shared" si="29"/>
        <v>Normal</v>
      </c>
    </row>
    <row r="941" spans="1:12">
      <c r="A941" t="s">
        <v>2560</v>
      </c>
      <c r="B941">
        <v>30.69</v>
      </c>
      <c r="C941">
        <v>7.05</v>
      </c>
      <c r="D941" t="s">
        <v>5959</v>
      </c>
      <c r="E941" t="s">
        <v>5957</v>
      </c>
      <c r="F941" t="s">
        <v>5957</v>
      </c>
      <c r="G941">
        <v>2</v>
      </c>
      <c r="H941" t="s">
        <v>5957</v>
      </c>
      <c r="J941">
        <v>2</v>
      </c>
      <c r="K941" t="str">
        <f t="shared" si="28"/>
        <v>obesity</v>
      </c>
      <c r="L941" t="str">
        <f t="shared" si="29"/>
        <v>Diabetes</v>
      </c>
    </row>
    <row r="942" spans="1:12">
      <c r="A942" t="s">
        <v>2562</v>
      </c>
      <c r="B942">
        <v>35.799999999999997</v>
      </c>
      <c r="C942">
        <v>5.63</v>
      </c>
      <c r="D942" t="s">
        <v>5959</v>
      </c>
      <c r="E942" t="s">
        <v>5957</v>
      </c>
      <c r="F942" t="s">
        <v>5957</v>
      </c>
      <c r="G942">
        <v>2</v>
      </c>
      <c r="H942" t="s">
        <v>5957</v>
      </c>
      <c r="J942">
        <v>2</v>
      </c>
      <c r="K942" t="str">
        <f t="shared" si="28"/>
        <v>obesity</v>
      </c>
      <c r="L942" t="str">
        <f t="shared" si="29"/>
        <v>Normal</v>
      </c>
    </row>
    <row r="943" spans="1:12">
      <c r="A943" t="s">
        <v>2565</v>
      </c>
      <c r="B943">
        <v>28.785</v>
      </c>
      <c r="C943">
        <v>4.24</v>
      </c>
      <c r="D943" t="s">
        <v>5959</v>
      </c>
      <c r="E943" t="s">
        <v>5957</v>
      </c>
      <c r="F943" t="s">
        <v>5957</v>
      </c>
      <c r="G943">
        <v>2</v>
      </c>
      <c r="H943" t="s">
        <v>5957</v>
      </c>
      <c r="J943">
        <v>2</v>
      </c>
      <c r="K943" t="str">
        <f t="shared" si="28"/>
        <v>Over weight</v>
      </c>
      <c r="L943" t="str">
        <f t="shared" si="29"/>
        <v>Normal</v>
      </c>
    </row>
    <row r="944" spans="1:12">
      <c r="A944" t="s">
        <v>2568</v>
      </c>
      <c r="B944">
        <v>28.594999999999999</v>
      </c>
      <c r="C944">
        <v>4.96</v>
      </c>
      <c r="D944" t="s">
        <v>5959</v>
      </c>
      <c r="E944" t="s">
        <v>5957</v>
      </c>
      <c r="F944" t="s">
        <v>5957</v>
      </c>
      <c r="G944">
        <v>2</v>
      </c>
      <c r="H944" t="s">
        <v>5957</v>
      </c>
      <c r="J944">
        <v>2</v>
      </c>
      <c r="K944" t="str">
        <f t="shared" si="28"/>
        <v>Over weight</v>
      </c>
      <c r="L944" t="str">
        <f t="shared" si="29"/>
        <v>Normal</v>
      </c>
    </row>
    <row r="945" spans="1:12">
      <c r="A945" t="s">
        <v>2571</v>
      </c>
      <c r="B945">
        <v>48.75</v>
      </c>
      <c r="C945">
        <v>4.34</v>
      </c>
      <c r="D945" t="s">
        <v>5957</v>
      </c>
      <c r="E945" t="s">
        <v>5957</v>
      </c>
      <c r="F945" t="s">
        <v>5957</v>
      </c>
      <c r="G945" t="s">
        <v>5958</v>
      </c>
      <c r="H945" t="s">
        <v>5957</v>
      </c>
      <c r="J945">
        <v>0</v>
      </c>
      <c r="K945" t="str">
        <f t="shared" si="28"/>
        <v>obesity</v>
      </c>
      <c r="L945" t="str">
        <f t="shared" si="29"/>
        <v>Normal</v>
      </c>
    </row>
    <row r="946" spans="1:12">
      <c r="A946" t="s">
        <v>2573</v>
      </c>
      <c r="B946">
        <v>28.31</v>
      </c>
      <c r="C946">
        <v>5.43</v>
      </c>
      <c r="D946" t="s">
        <v>5959</v>
      </c>
      <c r="E946" t="s">
        <v>5957</v>
      </c>
      <c r="F946" t="s">
        <v>5957</v>
      </c>
      <c r="G946">
        <v>2</v>
      </c>
      <c r="H946" t="s">
        <v>5957</v>
      </c>
      <c r="J946">
        <v>2</v>
      </c>
      <c r="K946" t="str">
        <f t="shared" si="28"/>
        <v>Over weight</v>
      </c>
      <c r="L946" t="str">
        <f t="shared" si="29"/>
        <v>Normal</v>
      </c>
    </row>
    <row r="947" spans="1:12">
      <c r="A947" t="s">
        <v>2575</v>
      </c>
      <c r="B947">
        <v>38.39</v>
      </c>
      <c r="C947">
        <v>8.33</v>
      </c>
      <c r="D947" t="s">
        <v>5959</v>
      </c>
      <c r="E947" t="s">
        <v>5957</v>
      </c>
      <c r="F947" t="s">
        <v>5957</v>
      </c>
      <c r="G947">
        <v>1</v>
      </c>
      <c r="H947" t="s">
        <v>5957</v>
      </c>
      <c r="J947">
        <v>1</v>
      </c>
      <c r="K947" t="str">
        <f t="shared" si="28"/>
        <v>obesity</v>
      </c>
      <c r="L947" t="str">
        <f t="shared" si="29"/>
        <v>Diabetes</v>
      </c>
    </row>
    <row r="948" spans="1:12">
      <c r="A948" t="s">
        <v>2577</v>
      </c>
      <c r="B948">
        <v>25.87</v>
      </c>
      <c r="C948">
        <v>5.63</v>
      </c>
      <c r="D948" t="s">
        <v>5959</v>
      </c>
      <c r="E948" t="s">
        <v>5957</v>
      </c>
      <c r="F948" t="s">
        <v>5957</v>
      </c>
      <c r="G948">
        <v>1</v>
      </c>
      <c r="H948" t="s">
        <v>5957</v>
      </c>
      <c r="J948">
        <v>1</v>
      </c>
      <c r="K948" t="str">
        <f t="shared" si="28"/>
        <v>Over weight</v>
      </c>
      <c r="L948" t="str">
        <f t="shared" si="29"/>
        <v>Normal</v>
      </c>
    </row>
    <row r="949" spans="1:12">
      <c r="A949" t="s">
        <v>2579</v>
      </c>
      <c r="B949">
        <v>43.7</v>
      </c>
      <c r="C949">
        <v>7.23</v>
      </c>
      <c r="D949" t="s">
        <v>5957</v>
      </c>
      <c r="E949" t="s">
        <v>5957</v>
      </c>
      <c r="F949" t="s">
        <v>5957</v>
      </c>
      <c r="G949" t="s">
        <v>5958</v>
      </c>
      <c r="H949" t="s">
        <v>5957</v>
      </c>
      <c r="J949">
        <v>0</v>
      </c>
      <c r="K949" t="str">
        <f t="shared" si="28"/>
        <v>obesity</v>
      </c>
      <c r="L949" t="str">
        <f t="shared" si="29"/>
        <v>Diabetes</v>
      </c>
    </row>
    <row r="950" spans="1:12">
      <c r="A950" t="s">
        <v>2581</v>
      </c>
      <c r="B950">
        <v>40.945</v>
      </c>
      <c r="C950">
        <v>10.57</v>
      </c>
      <c r="D950" t="s">
        <v>5957</v>
      </c>
      <c r="E950" t="s">
        <v>5957</v>
      </c>
      <c r="F950" t="s">
        <v>5957</v>
      </c>
      <c r="G950" t="s">
        <v>5958</v>
      </c>
      <c r="H950" t="s">
        <v>5957</v>
      </c>
      <c r="J950">
        <v>0</v>
      </c>
      <c r="K950" t="str">
        <f t="shared" si="28"/>
        <v>obesity</v>
      </c>
      <c r="L950" t="str">
        <f t="shared" si="29"/>
        <v>Diabetes</v>
      </c>
    </row>
    <row r="951" spans="1:12">
      <c r="A951" t="s">
        <v>2583</v>
      </c>
      <c r="B951">
        <v>27.94</v>
      </c>
      <c r="C951">
        <v>7.92</v>
      </c>
      <c r="D951" t="s">
        <v>5957</v>
      </c>
      <c r="E951" t="s">
        <v>5957</v>
      </c>
      <c r="F951" t="s">
        <v>5957</v>
      </c>
      <c r="G951" t="s">
        <v>5958</v>
      </c>
      <c r="H951" t="s">
        <v>5957</v>
      </c>
      <c r="J951">
        <v>0</v>
      </c>
      <c r="K951" t="str">
        <f t="shared" si="28"/>
        <v>Over weight</v>
      </c>
      <c r="L951" t="str">
        <f t="shared" si="29"/>
        <v>Diabetes</v>
      </c>
    </row>
    <row r="952" spans="1:12">
      <c r="A952" t="s">
        <v>2585</v>
      </c>
      <c r="B952">
        <v>31.9</v>
      </c>
      <c r="C952">
        <v>10.119999999999999</v>
      </c>
      <c r="D952" t="s">
        <v>5957</v>
      </c>
      <c r="E952" t="s">
        <v>5957</v>
      </c>
      <c r="F952" t="s">
        <v>5957</v>
      </c>
      <c r="G952">
        <v>2</v>
      </c>
      <c r="H952" t="s">
        <v>5957</v>
      </c>
      <c r="J952">
        <v>2</v>
      </c>
      <c r="K952" t="str">
        <f t="shared" si="28"/>
        <v>obesity</v>
      </c>
      <c r="L952" t="str">
        <f t="shared" si="29"/>
        <v>Diabetes</v>
      </c>
    </row>
    <row r="953" spans="1:12">
      <c r="A953" t="s">
        <v>2588</v>
      </c>
      <c r="B953">
        <v>31.64</v>
      </c>
      <c r="C953">
        <v>7.91</v>
      </c>
      <c r="D953" t="s">
        <v>5957</v>
      </c>
      <c r="E953" t="s">
        <v>5957</v>
      </c>
      <c r="F953" t="s">
        <v>5957</v>
      </c>
      <c r="G953" t="s">
        <v>5958</v>
      </c>
      <c r="H953" t="s">
        <v>5957</v>
      </c>
      <c r="J953">
        <v>0</v>
      </c>
      <c r="K953" t="str">
        <f t="shared" si="28"/>
        <v>obesity</v>
      </c>
      <c r="L953" t="str">
        <f t="shared" si="29"/>
        <v>Diabetes</v>
      </c>
    </row>
    <row r="954" spans="1:12">
      <c r="A954" t="s">
        <v>2590</v>
      </c>
      <c r="B954">
        <v>46.7</v>
      </c>
      <c r="C954">
        <v>10.9</v>
      </c>
      <c r="D954" t="s">
        <v>5957</v>
      </c>
      <c r="E954" t="s">
        <v>5957</v>
      </c>
      <c r="F954" t="s">
        <v>5957</v>
      </c>
      <c r="G954" t="s">
        <v>5958</v>
      </c>
      <c r="H954" t="s">
        <v>5957</v>
      </c>
      <c r="J954">
        <v>0</v>
      </c>
      <c r="K954" t="str">
        <f t="shared" si="28"/>
        <v>obesity</v>
      </c>
      <c r="L954" t="str">
        <f t="shared" si="29"/>
        <v>Diabetes</v>
      </c>
    </row>
    <row r="955" spans="1:12">
      <c r="A955" t="s">
        <v>2593</v>
      </c>
      <c r="B955">
        <v>18.335000000000001</v>
      </c>
      <c r="C955">
        <v>11.83</v>
      </c>
      <c r="D955" t="s">
        <v>5957</v>
      </c>
      <c r="E955" t="s">
        <v>5957</v>
      </c>
      <c r="F955" t="s">
        <v>5957</v>
      </c>
      <c r="G955" t="s">
        <v>5958</v>
      </c>
      <c r="H955" t="s">
        <v>5957</v>
      </c>
      <c r="J955">
        <v>0</v>
      </c>
      <c r="K955" t="str">
        <f t="shared" si="28"/>
        <v>Under weight</v>
      </c>
      <c r="L955" t="str">
        <f t="shared" si="29"/>
        <v>Diabetes</v>
      </c>
    </row>
    <row r="956" spans="1:12">
      <c r="A956" t="s">
        <v>2596</v>
      </c>
      <c r="B956">
        <v>31.24</v>
      </c>
      <c r="C956">
        <v>7.42</v>
      </c>
      <c r="D956" t="s">
        <v>5959</v>
      </c>
      <c r="E956" t="s">
        <v>5957</v>
      </c>
      <c r="F956" t="s">
        <v>5957</v>
      </c>
      <c r="G956">
        <v>2</v>
      </c>
      <c r="H956" t="s">
        <v>5957</v>
      </c>
      <c r="J956">
        <v>2</v>
      </c>
      <c r="K956" t="str">
        <f t="shared" si="28"/>
        <v>obesity</v>
      </c>
      <c r="L956" t="str">
        <f t="shared" si="29"/>
        <v>Diabetes</v>
      </c>
    </row>
    <row r="957" spans="1:12">
      <c r="A957" t="s">
        <v>2598</v>
      </c>
      <c r="B957">
        <v>39.22</v>
      </c>
      <c r="C957">
        <v>5.62</v>
      </c>
      <c r="D957" t="s">
        <v>5959</v>
      </c>
      <c r="E957" t="s">
        <v>5957</v>
      </c>
      <c r="F957" t="s">
        <v>5957</v>
      </c>
      <c r="G957">
        <v>1</v>
      </c>
      <c r="H957" t="s">
        <v>5957</v>
      </c>
      <c r="J957">
        <v>1</v>
      </c>
      <c r="K957" t="str">
        <f t="shared" si="28"/>
        <v>obesity</v>
      </c>
      <c r="L957" t="str">
        <f t="shared" si="29"/>
        <v>Normal</v>
      </c>
    </row>
    <row r="958" spans="1:12">
      <c r="A958" t="s">
        <v>2601</v>
      </c>
      <c r="B958">
        <v>24.414999999999999</v>
      </c>
      <c r="C958">
        <v>7.16</v>
      </c>
      <c r="D958" t="s">
        <v>5957</v>
      </c>
      <c r="E958" t="s">
        <v>5957</v>
      </c>
      <c r="F958" t="s">
        <v>5957</v>
      </c>
      <c r="G958" t="s">
        <v>5958</v>
      </c>
      <c r="H958" t="s">
        <v>5957</v>
      </c>
      <c r="J958">
        <v>0</v>
      </c>
      <c r="K958" t="str">
        <f t="shared" si="28"/>
        <v>Normal weight</v>
      </c>
      <c r="L958" t="str">
        <f t="shared" si="29"/>
        <v>Diabetes</v>
      </c>
    </row>
    <row r="959" spans="1:12">
      <c r="A959" t="s">
        <v>2602</v>
      </c>
      <c r="B959">
        <v>32.299999999999997</v>
      </c>
      <c r="C959">
        <v>9.89</v>
      </c>
      <c r="D959" t="s">
        <v>5957</v>
      </c>
      <c r="E959" t="s">
        <v>5957</v>
      </c>
      <c r="F959" t="s">
        <v>5957</v>
      </c>
      <c r="G959" t="s">
        <v>5958</v>
      </c>
      <c r="H959" t="s">
        <v>5957</v>
      </c>
      <c r="J959">
        <v>0</v>
      </c>
      <c r="K959" t="str">
        <f t="shared" si="28"/>
        <v>obesity</v>
      </c>
      <c r="L959" t="str">
        <f t="shared" si="29"/>
        <v>Diabetes</v>
      </c>
    </row>
    <row r="960" spans="1:12">
      <c r="A960" t="s">
        <v>2605</v>
      </c>
      <c r="B960">
        <v>39.94</v>
      </c>
      <c r="C960">
        <v>5.14</v>
      </c>
      <c r="D960" t="s">
        <v>5957</v>
      </c>
      <c r="E960" t="s">
        <v>5957</v>
      </c>
      <c r="F960" t="s">
        <v>5957</v>
      </c>
      <c r="G960" t="s">
        <v>5958</v>
      </c>
      <c r="H960" t="s">
        <v>5957</v>
      </c>
      <c r="J960">
        <v>0</v>
      </c>
      <c r="K960" t="str">
        <f t="shared" si="28"/>
        <v>obesity</v>
      </c>
      <c r="L960" t="str">
        <f t="shared" si="29"/>
        <v>Normal</v>
      </c>
    </row>
    <row r="961" spans="1:12">
      <c r="A961" t="s">
        <v>2608</v>
      </c>
      <c r="B961">
        <v>30</v>
      </c>
      <c r="C961">
        <v>5.61</v>
      </c>
      <c r="D961" t="s">
        <v>5959</v>
      </c>
      <c r="E961" t="s">
        <v>5957</v>
      </c>
      <c r="F961" t="s">
        <v>5959</v>
      </c>
      <c r="G961">
        <v>1</v>
      </c>
      <c r="H961" t="s">
        <v>5957</v>
      </c>
      <c r="J961">
        <v>1</v>
      </c>
      <c r="K961" t="str">
        <f t="shared" si="28"/>
        <v>obesity</v>
      </c>
      <c r="L961" t="str">
        <f t="shared" si="29"/>
        <v>Normal</v>
      </c>
    </row>
    <row r="962" spans="1:12">
      <c r="A962" t="s">
        <v>2610</v>
      </c>
      <c r="B962">
        <v>35.340000000000003</v>
      </c>
      <c r="C962">
        <v>5.51</v>
      </c>
      <c r="D962" t="s">
        <v>5959</v>
      </c>
      <c r="E962" t="s">
        <v>5957</v>
      </c>
      <c r="F962" t="s">
        <v>5959</v>
      </c>
      <c r="G962">
        <v>1</v>
      </c>
      <c r="H962" t="s">
        <v>5957</v>
      </c>
      <c r="J962">
        <v>1</v>
      </c>
      <c r="K962" t="str">
        <f t="shared" si="28"/>
        <v>obesity</v>
      </c>
      <c r="L962" t="str">
        <f t="shared" si="29"/>
        <v>Normal</v>
      </c>
    </row>
    <row r="963" spans="1:12">
      <c r="A963" t="s">
        <v>2612</v>
      </c>
      <c r="B963">
        <v>32.204999999999998</v>
      </c>
      <c r="C963">
        <v>8.3800000000000008</v>
      </c>
      <c r="D963" t="s">
        <v>5959</v>
      </c>
      <c r="E963" t="s">
        <v>5957</v>
      </c>
      <c r="F963" t="s">
        <v>5957</v>
      </c>
      <c r="G963">
        <v>2</v>
      </c>
      <c r="H963" t="s">
        <v>5957</v>
      </c>
      <c r="J963">
        <v>2</v>
      </c>
      <c r="K963" t="str">
        <f t="shared" ref="K963:K1026" si="30">IF(B963&lt;18.5,"Under weight",IF(B963&lt;24.9,"Normal weight",IF(B963&lt;29.9,"Over weight","obesity")))</f>
        <v>obesity</v>
      </c>
      <c r="L963" t="str">
        <f t="shared" ref="L963:L1026" si="31">IF(C963&lt;5.7,"Normal",IF(C963&lt;6.4,"Prediabetes","Diabetes"))</f>
        <v>Diabetes</v>
      </c>
    </row>
    <row r="964" spans="1:12">
      <c r="A964" t="s">
        <v>2613</v>
      </c>
      <c r="B964">
        <v>33.880000000000003</v>
      </c>
      <c r="C964">
        <v>4.68</v>
      </c>
      <c r="D964" t="s">
        <v>5957</v>
      </c>
      <c r="E964" t="s">
        <v>5960</v>
      </c>
      <c r="F964" t="s">
        <v>5957</v>
      </c>
      <c r="G964">
        <v>1</v>
      </c>
      <c r="H964" t="s">
        <v>5957</v>
      </c>
      <c r="J964">
        <v>1</v>
      </c>
      <c r="K964" t="str">
        <f t="shared" si="30"/>
        <v>obesity</v>
      </c>
      <c r="L964" t="str">
        <f t="shared" si="31"/>
        <v>Normal</v>
      </c>
    </row>
    <row r="965" spans="1:12">
      <c r="A965" t="s">
        <v>2616</v>
      </c>
      <c r="B965">
        <v>26.63</v>
      </c>
      <c r="C965">
        <v>4.3600000000000003</v>
      </c>
      <c r="D965" t="s">
        <v>5959</v>
      </c>
      <c r="E965" t="s">
        <v>5957</v>
      </c>
      <c r="F965" t="s">
        <v>5957</v>
      </c>
      <c r="G965">
        <v>2</v>
      </c>
      <c r="H965" t="s">
        <v>5957</v>
      </c>
      <c r="J965">
        <v>2</v>
      </c>
      <c r="K965" t="str">
        <f t="shared" si="30"/>
        <v>Over weight</v>
      </c>
      <c r="L965" t="str">
        <f t="shared" si="31"/>
        <v>Normal</v>
      </c>
    </row>
    <row r="966" spans="1:12">
      <c r="A966" t="s">
        <v>2619</v>
      </c>
      <c r="B966">
        <v>28.7</v>
      </c>
      <c r="C966">
        <v>7.74</v>
      </c>
      <c r="D966" t="s">
        <v>5957</v>
      </c>
      <c r="E966" t="s">
        <v>5957</v>
      </c>
      <c r="F966" t="s">
        <v>5957</v>
      </c>
      <c r="G966" t="s">
        <v>5958</v>
      </c>
      <c r="H966" t="s">
        <v>5957</v>
      </c>
      <c r="J966">
        <v>0</v>
      </c>
      <c r="K966" t="str">
        <f t="shared" si="30"/>
        <v>Over weight</v>
      </c>
      <c r="L966" t="str">
        <f t="shared" si="31"/>
        <v>Diabetes</v>
      </c>
    </row>
    <row r="967" spans="1:12">
      <c r="A967" t="s">
        <v>2622</v>
      </c>
      <c r="B967">
        <v>25.65</v>
      </c>
      <c r="C967">
        <v>4.05</v>
      </c>
      <c r="D967" t="s">
        <v>5959</v>
      </c>
      <c r="E967" t="s">
        <v>5957</v>
      </c>
      <c r="F967" t="s">
        <v>5957</v>
      </c>
      <c r="G967">
        <v>2</v>
      </c>
      <c r="H967" t="s">
        <v>5957</v>
      </c>
      <c r="J967">
        <v>2</v>
      </c>
      <c r="K967" t="str">
        <f t="shared" si="30"/>
        <v>Over weight</v>
      </c>
      <c r="L967" t="str">
        <f t="shared" si="31"/>
        <v>Normal</v>
      </c>
    </row>
    <row r="968" spans="1:12">
      <c r="A968" t="s">
        <v>2625</v>
      </c>
      <c r="B968">
        <v>36.384999999999998</v>
      </c>
      <c r="C968">
        <v>11.49</v>
      </c>
      <c r="D968" t="s">
        <v>5957</v>
      </c>
      <c r="E968" t="s">
        <v>5957</v>
      </c>
      <c r="F968" t="s">
        <v>5957</v>
      </c>
      <c r="G968" t="s">
        <v>5958</v>
      </c>
      <c r="H968" t="s">
        <v>5957</v>
      </c>
      <c r="J968">
        <v>0</v>
      </c>
      <c r="K968" t="str">
        <f t="shared" si="30"/>
        <v>obesity</v>
      </c>
      <c r="L968" t="str">
        <f t="shared" si="31"/>
        <v>Diabetes</v>
      </c>
    </row>
    <row r="969" spans="1:12">
      <c r="A969" t="s">
        <v>2628</v>
      </c>
      <c r="B969">
        <v>34.69</v>
      </c>
      <c r="C969">
        <v>5.65</v>
      </c>
      <c r="D969" t="s">
        <v>5957</v>
      </c>
      <c r="E969" t="s">
        <v>5957</v>
      </c>
      <c r="F969" t="s">
        <v>5957</v>
      </c>
      <c r="G969" t="s">
        <v>5958</v>
      </c>
      <c r="H969" t="s">
        <v>5957</v>
      </c>
      <c r="J969">
        <v>0</v>
      </c>
      <c r="K969" t="str">
        <f t="shared" si="30"/>
        <v>obesity</v>
      </c>
      <c r="L969" t="str">
        <f t="shared" si="31"/>
        <v>Normal</v>
      </c>
    </row>
    <row r="970" spans="1:12">
      <c r="A970" t="s">
        <v>2630</v>
      </c>
      <c r="B970">
        <v>37.68</v>
      </c>
      <c r="C970">
        <v>4.29</v>
      </c>
      <c r="D970" t="s">
        <v>5959</v>
      </c>
      <c r="E970" t="s">
        <v>5957</v>
      </c>
      <c r="F970" t="s">
        <v>5957</v>
      </c>
      <c r="G970" t="s">
        <v>5958</v>
      </c>
      <c r="H970" t="s">
        <v>5957</v>
      </c>
      <c r="J970">
        <v>0</v>
      </c>
      <c r="K970" t="str">
        <f t="shared" si="30"/>
        <v>obesity</v>
      </c>
      <c r="L970" t="str">
        <f t="shared" si="31"/>
        <v>Normal</v>
      </c>
    </row>
    <row r="971" spans="1:12">
      <c r="A971" t="s">
        <v>2632</v>
      </c>
      <c r="B971">
        <v>35.49</v>
      </c>
      <c r="C971">
        <v>4.74</v>
      </c>
      <c r="D971" t="s">
        <v>5959</v>
      </c>
      <c r="E971" t="s">
        <v>5957</v>
      </c>
      <c r="F971" t="s">
        <v>5959</v>
      </c>
      <c r="G971">
        <v>1</v>
      </c>
      <c r="H971" t="s">
        <v>5957</v>
      </c>
      <c r="J971">
        <v>1</v>
      </c>
      <c r="K971" t="str">
        <f t="shared" si="30"/>
        <v>obesity</v>
      </c>
      <c r="L971" t="str">
        <f t="shared" si="31"/>
        <v>Normal</v>
      </c>
    </row>
    <row r="972" spans="1:12">
      <c r="A972" t="s">
        <v>2635</v>
      </c>
      <c r="B972">
        <v>44.7</v>
      </c>
      <c r="C972">
        <v>7.6</v>
      </c>
      <c r="D972" t="s">
        <v>5959</v>
      </c>
      <c r="E972" t="s">
        <v>5957</v>
      </c>
      <c r="F972" t="s">
        <v>5957</v>
      </c>
      <c r="G972">
        <v>2</v>
      </c>
      <c r="H972" t="s">
        <v>5957</v>
      </c>
      <c r="J972">
        <v>2</v>
      </c>
      <c r="K972" t="str">
        <f t="shared" si="30"/>
        <v>obesity</v>
      </c>
      <c r="L972" t="str">
        <f t="shared" si="31"/>
        <v>Diabetes</v>
      </c>
    </row>
    <row r="973" spans="1:12">
      <c r="A973" t="s">
        <v>2637</v>
      </c>
      <c r="B973">
        <v>38.380000000000003</v>
      </c>
      <c r="C973">
        <v>8.5</v>
      </c>
      <c r="D973" t="s">
        <v>5959</v>
      </c>
      <c r="E973" t="s">
        <v>5957</v>
      </c>
      <c r="F973" t="s">
        <v>5957</v>
      </c>
      <c r="G973">
        <v>2</v>
      </c>
      <c r="H973" t="s">
        <v>5957</v>
      </c>
      <c r="J973">
        <v>2</v>
      </c>
      <c r="K973" t="str">
        <f t="shared" si="30"/>
        <v>obesity</v>
      </c>
      <c r="L973" t="str">
        <f t="shared" si="31"/>
        <v>Diabetes</v>
      </c>
    </row>
    <row r="974" spans="1:12">
      <c r="A974" t="s">
        <v>2640</v>
      </c>
      <c r="B974">
        <v>35.244999999999997</v>
      </c>
      <c r="C974">
        <v>11.22</v>
      </c>
      <c r="D974" t="s">
        <v>5959</v>
      </c>
      <c r="E974" t="s">
        <v>5957</v>
      </c>
      <c r="F974" t="s">
        <v>5957</v>
      </c>
      <c r="G974" t="s">
        <v>5958</v>
      </c>
      <c r="H974" t="s">
        <v>5957</v>
      </c>
      <c r="J974">
        <v>0</v>
      </c>
      <c r="K974" t="str">
        <f t="shared" si="30"/>
        <v>obesity</v>
      </c>
      <c r="L974" t="str">
        <f t="shared" si="31"/>
        <v>Diabetes</v>
      </c>
    </row>
    <row r="975" spans="1:12">
      <c r="A975" t="s">
        <v>2642</v>
      </c>
      <c r="B975">
        <v>49.84</v>
      </c>
      <c r="C975">
        <v>5.0999999999999996</v>
      </c>
      <c r="D975" t="s">
        <v>5959</v>
      </c>
      <c r="E975" t="s">
        <v>5957</v>
      </c>
      <c r="F975" t="s">
        <v>5959</v>
      </c>
      <c r="G975">
        <v>1</v>
      </c>
      <c r="H975" t="s">
        <v>5957</v>
      </c>
      <c r="J975">
        <v>1</v>
      </c>
      <c r="K975" t="str">
        <f t="shared" si="30"/>
        <v>obesity</v>
      </c>
      <c r="L975" t="str">
        <f t="shared" si="31"/>
        <v>Normal</v>
      </c>
    </row>
    <row r="976" spans="1:12">
      <c r="A976" t="s">
        <v>2644</v>
      </c>
      <c r="B976">
        <v>49.06</v>
      </c>
      <c r="C976">
        <v>5.43</v>
      </c>
      <c r="D976" t="s">
        <v>5959</v>
      </c>
      <c r="E976" t="s">
        <v>5957</v>
      </c>
      <c r="F976" t="s">
        <v>5957</v>
      </c>
      <c r="G976">
        <v>1</v>
      </c>
      <c r="H976" t="s">
        <v>5957</v>
      </c>
      <c r="J976">
        <v>1</v>
      </c>
      <c r="K976" t="str">
        <f t="shared" si="30"/>
        <v>obesity</v>
      </c>
      <c r="L976" t="str">
        <f t="shared" si="31"/>
        <v>Normal</v>
      </c>
    </row>
    <row r="977" spans="1:12">
      <c r="A977" t="s">
        <v>2646</v>
      </c>
      <c r="B977">
        <v>30.88</v>
      </c>
      <c r="C977">
        <v>5.82</v>
      </c>
      <c r="D977" t="s">
        <v>5957</v>
      </c>
      <c r="E977" t="s">
        <v>5957</v>
      </c>
      <c r="F977" t="s">
        <v>5957</v>
      </c>
      <c r="G977">
        <v>2</v>
      </c>
      <c r="H977" t="s">
        <v>5957</v>
      </c>
      <c r="J977">
        <v>2</v>
      </c>
      <c r="K977" t="str">
        <f t="shared" si="30"/>
        <v>obesity</v>
      </c>
      <c r="L977" t="str">
        <f t="shared" si="31"/>
        <v>Prediabetes</v>
      </c>
    </row>
    <row r="978" spans="1:12">
      <c r="A978" t="s">
        <v>2649</v>
      </c>
      <c r="B978">
        <v>33.35</v>
      </c>
      <c r="C978">
        <v>6.05</v>
      </c>
      <c r="D978" t="s">
        <v>5957</v>
      </c>
      <c r="E978" t="s">
        <v>5957</v>
      </c>
      <c r="F978" t="s">
        <v>5959</v>
      </c>
      <c r="G978">
        <v>1</v>
      </c>
      <c r="H978" t="s">
        <v>5957</v>
      </c>
      <c r="J978">
        <v>1</v>
      </c>
      <c r="K978" t="str">
        <f t="shared" si="30"/>
        <v>obesity</v>
      </c>
      <c r="L978" t="str">
        <f t="shared" si="31"/>
        <v>Prediabetes</v>
      </c>
    </row>
    <row r="979" spans="1:12">
      <c r="A979" t="s">
        <v>2651</v>
      </c>
      <c r="B979">
        <v>38</v>
      </c>
      <c r="C979">
        <v>6.38</v>
      </c>
      <c r="D979" t="s">
        <v>5959</v>
      </c>
      <c r="E979" t="s">
        <v>5957</v>
      </c>
      <c r="F979" t="s">
        <v>5957</v>
      </c>
      <c r="G979">
        <v>1</v>
      </c>
      <c r="H979" t="s">
        <v>5957</v>
      </c>
      <c r="J979">
        <v>1</v>
      </c>
      <c r="K979" t="str">
        <f t="shared" si="30"/>
        <v>obesity</v>
      </c>
      <c r="L979" t="str">
        <f t="shared" si="31"/>
        <v>Prediabetes</v>
      </c>
    </row>
    <row r="980" spans="1:12">
      <c r="A980" t="s">
        <v>2653</v>
      </c>
      <c r="B980">
        <v>36.08</v>
      </c>
      <c r="C980">
        <v>5.73</v>
      </c>
      <c r="D980" t="s">
        <v>5959</v>
      </c>
      <c r="E980" t="s">
        <v>5957</v>
      </c>
      <c r="F980" t="s">
        <v>5957</v>
      </c>
      <c r="G980">
        <v>1</v>
      </c>
      <c r="H980" t="s">
        <v>5957</v>
      </c>
      <c r="J980">
        <v>1</v>
      </c>
      <c r="K980" t="str">
        <f t="shared" si="30"/>
        <v>obesity</v>
      </c>
      <c r="L980" t="str">
        <f t="shared" si="31"/>
        <v>Prediabetes</v>
      </c>
    </row>
    <row r="981" spans="1:12">
      <c r="A981" t="s">
        <v>2655</v>
      </c>
      <c r="B981">
        <v>35.700000000000003</v>
      </c>
      <c r="C981">
        <v>5.47</v>
      </c>
      <c r="D981" t="s">
        <v>5959</v>
      </c>
      <c r="E981" t="s">
        <v>5957</v>
      </c>
      <c r="F981" t="s">
        <v>5957</v>
      </c>
      <c r="G981">
        <v>1</v>
      </c>
      <c r="H981" t="s">
        <v>5957</v>
      </c>
      <c r="J981">
        <v>1</v>
      </c>
      <c r="K981" t="str">
        <f t="shared" si="30"/>
        <v>obesity</v>
      </c>
      <c r="L981" t="str">
        <f t="shared" si="31"/>
        <v>Normal</v>
      </c>
    </row>
    <row r="982" spans="1:12">
      <c r="A982" t="s">
        <v>2657</v>
      </c>
      <c r="B982">
        <v>34.01</v>
      </c>
      <c r="C982">
        <v>11.3</v>
      </c>
      <c r="D982" t="s">
        <v>5957</v>
      </c>
      <c r="E982" t="s">
        <v>5957</v>
      </c>
      <c r="F982" t="s">
        <v>5957</v>
      </c>
      <c r="G982" t="s">
        <v>5958</v>
      </c>
      <c r="H982" t="s">
        <v>5957</v>
      </c>
      <c r="J982">
        <v>0</v>
      </c>
      <c r="K982" t="str">
        <f t="shared" si="30"/>
        <v>obesity</v>
      </c>
      <c r="L982" t="str">
        <f t="shared" si="31"/>
        <v>Diabetes</v>
      </c>
    </row>
    <row r="983" spans="1:12">
      <c r="A983" t="s">
        <v>2660</v>
      </c>
      <c r="B983">
        <v>31.54</v>
      </c>
      <c r="C983">
        <v>6.72</v>
      </c>
      <c r="D983" t="s">
        <v>5957</v>
      </c>
      <c r="E983" t="s">
        <v>5957</v>
      </c>
      <c r="F983" t="s">
        <v>5957</v>
      </c>
      <c r="G983" t="s">
        <v>5958</v>
      </c>
      <c r="H983" t="s">
        <v>5957</v>
      </c>
      <c r="J983">
        <v>0</v>
      </c>
      <c r="K983" t="str">
        <f t="shared" si="30"/>
        <v>obesity</v>
      </c>
      <c r="L983" t="str">
        <f t="shared" si="31"/>
        <v>Diabetes</v>
      </c>
    </row>
    <row r="984" spans="1:12">
      <c r="A984" t="s">
        <v>2663</v>
      </c>
      <c r="B984">
        <v>23.3</v>
      </c>
      <c r="C984">
        <v>5.36</v>
      </c>
      <c r="D984" t="s">
        <v>5959</v>
      </c>
      <c r="E984" t="s">
        <v>5957</v>
      </c>
      <c r="F984" t="s">
        <v>5957</v>
      </c>
      <c r="G984">
        <v>1</v>
      </c>
      <c r="H984" t="s">
        <v>5957</v>
      </c>
      <c r="J984">
        <v>1</v>
      </c>
      <c r="K984" t="str">
        <f t="shared" si="30"/>
        <v>Normal weight</v>
      </c>
      <c r="L984" t="str">
        <f t="shared" si="31"/>
        <v>Normal</v>
      </c>
    </row>
    <row r="985" spans="1:12">
      <c r="A985" t="s">
        <v>2665</v>
      </c>
      <c r="B985">
        <v>27.75</v>
      </c>
      <c r="C985">
        <v>9.8800000000000008</v>
      </c>
      <c r="D985" t="s">
        <v>5957</v>
      </c>
      <c r="E985" t="s">
        <v>5957</v>
      </c>
      <c r="F985" t="s">
        <v>5957</v>
      </c>
      <c r="G985" t="s">
        <v>5958</v>
      </c>
      <c r="H985" t="s">
        <v>5957</v>
      </c>
      <c r="J985">
        <v>0</v>
      </c>
      <c r="K985" t="str">
        <f t="shared" si="30"/>
        <v>Over weight</v>
      </c>
      <c r="L985" t="str">
        <f t="shared" si="31"/>
        <v>Diabetes</v>
      </c>
    </row>
    <row r="986" spans="1:12">
      <c r="A986" t="s">
        <v>2668</v>
      </c>
      <c r="B986">
        <v>42.46</v>
      </c>
      <c r="C986">
        <v>4.1100000000000003</v>
      </c>
      <c r="D986" t="s">
        <v>5957</v>
      </c>
      <c r="E986" t="s">
        <v>5957</v>
      </c>
      <c r="F986" t="s">
        <v>5957</v>
      </c>
      <c r="G986" t="s">
        <v>5958</v>
      </c>
      <c r="H986" t="s">
        <v>5957</v>
      </c>
      <c r="J986">
        <v>0</v>
      </c>
      <c r="K986" t="str">
        <f t="shared" si="30"/>
        <v>obesity</v>
      </c>
      <c r="L986" t="str">
        <f t="shared" si="31"/>
        <v>Normal</v>
      </c>
    </row>
    <row r="987" spans="1:12">
      <c r="A987" t="s">
        <v>2671</v>
      </c>
      <c r="B987">
        <v>54.47</v>
      </c>
      <c r="C987">
        <v>7.48</v>
      </c>
      <c r="D987" t="s">
        <v>5957</v>
      </c>
      <c r="E987" t="s">
        <v>5957</v>
      </c>
      <c r="F987" t="s">
        <v>5957</v>
      </c>
      <c r="G987" t="s">
        <v>5958</v>
      </c>
      <c r="H987" t="s">
        <v>5957</v>
      </c>
      <c r="J987">
        <v>0</v>
      </c>
      <c r="K987" t="str">
        <f t="shared" si="30"/>
        <v>obesity</v>
      </c>
      <c r="L987" t="str">
        <f t="shared" si="31"/>
        <v>Diabetes</v>
      </c>
    </row>
    <row r="988" spans="1:12">
      <c r="A988" t="s">
        <v>2674</v>
      </c>
      <c r="B988">
        <v>24.93</v>
      </c>
      <c r="C988">
        <v>9.18</v>
      </c>
      <c r="D988" t="s">
        <v>5959</v>
      </c>
      <c r="E988" t="s">
        <v>5957</v>
      </c>
      <c r="F988" t="s">
        <v>5959</v>
      </c>
      <c r="G988">
        <v>1</v>
      </c>
      <c r="H988" t="s">
        <v>5957</v>
      </c>
      <c r="J988">
        <v>1</v>
      </c>
      <c r="K988" t="str">
        <f t="shared" si="30"/>
        <v>Over weight</v>
      </c>
      <c r="L988" t="str">
        <f t="shared" si="31"/>
        <v>Diabetes</v>
      </c>
    </row>
    <row r="989" spans="1:12">
      <c r="A989" t="s">
        <v>2675</v>
      </c>
      <c r="B989">
        <v>48.12</v>
      </c>
      <c r="C989">
        <v>4.51</v>
      </c>
      <c r="D989" t="s">
        <v>5959</v>
      </c>
      <c r="E989" t="s">
        <v>5957</v>
      </c>
      <c r="F989" t="s">
        <v>5957</v>
      </c>
      <c r="G989">
        <v>1</v>
      </c>
      <c r="H989" t="s">
        <v>5957</v>
      </c>
      <c r="J989">
        <v>1</v>
      </c>
      <c r="K989" t="str">
        <f t="shared" si="30"/>
        <v>obesity</v>
      </c>
      <c r="L989" t="str">
        <f t="shared" si="31"/>
        <v>Normal</v>
      </c>
    </row>
    <row r="990" spans="1:12">
      <c r="A990" t="s">
        <v>2677</v>
      </c>
      <c r="B990">
        <v>24.91</v>
      </c>
      <c r="C990">
        <v>7.33</v>
      </c>
      <c r="D990" t="s">
        <v>5959</v>
      </c>
      <c r="E990" t="s">
        <v>5957</v>
      </c>
      <c r="F990" t="s">
        <v>5959</v>
      </c>
      <c r="G990">
        <v>1</v>
      </c>
      <c r="H990" t="s">
        <v>5957</v>
      </c>
      <c r="J990">
        <v>1</v>
      </c>
      <c r="K990" t="str">
        <f t="shared" si="30"/>
        <v>Over weight</v>
      </c>
      <c r="L990" t="str">
        <f t="shared" si="31"/>
        <v>Diabetes</v>
      </c>
    </row>
    <row r="991" spans="1:12">
      <c r="A991" t="s">
        <v>2680</v>
      </c>
      <c r="B991">
        <v>27.645</v>
      </c>
      <c r="C991">
        <v>10.56</v>
      </c>
      <c r="D991" t="s">
        <v>5957</v>
      </c>
      <c r="E991" t="s">
        <v>5957</v>
      </c>
      <c r="F991" t="s">
        <v>5957</v>
      </c>
      <c r="G991" t="s">
        <v>5958</v>
      </c>
      <c r="H991" t="s">
        <v>5957</v>
      </c>
      <c r="J991">
        <v>0</v>
      </c>
      <c r="K991" t="str">
        <f t="shared" si="30"/>
        <v>Over weight</v>
      </c>
      <c r="L991" t="str">
        <f t="shared" si="31"/>
        <v>Diabetes</v>
      </c>
    </row>
    <row r="992" spans="1:12">
      <c r="A992" t="s">
        <v>2682</v>
      </c>
      <c r="B992">
        <v>33.700000000000003</v>
      </c>
      <c r="C992">
        <v>4.01</v>
      </c>
      <c r="D992" t="s">
        <v>5957</v>
      </c>
      <c r="E992" t="s">
        <v>5957</v>
      </c>
      <c r="F992" t="s">
        <v>5957</v>
      </c>
      <c r="G992">
        <v>2</v>
      </c>
      <c r="H992" t="s">
        <v>5957</v>
      </c>
      <c r="J992">
        <v>2</v>
      </c>
      <c r="K992" t="str">
        <f t="shared" si="30"/>
        <v>obesity</v>
      </c>
      <c r="L992" t="str">
        <f t="shared" si="31"/>
        <v>Normal</v>
      </c>
    </row>
    <row r="993" spans="1:12">
      <c r="A993" t="s">
        <v>2685</v>
      </c>
      <c r="B993">
        <v>38.93</v>
      </c>
      <c r="C993">
        <v>5.64</v>
      </c>
      <c r="D993" t="s">
        <v>5959</v>
      </c>
      <c r="E993" t="s">
        <v>5957</v>
      </c>
      <c r="F993" t="s">
        <v>5957</v>
      </c>
      <c r="G993">
        <v>1</v>
      </c>
      <c r="H993" t="s">
        <v>5957</v>
      </c>
      <c r="J993">
        <v>1</v>
      </c>
      <c r="K993" t="str">
        <f t="shared" si="30"/>
        <v>obesity</v>
      </c>
      <c r="L993" t="str">
        <f t="shared" si="31"/>
        <v>Normal</v>
      </c>
    </row>
    <row r="994" spans="1:12">
      <c r="A994" t="s">
        <v>2687</v>
      </c>
      <c r="B994">
        <v>32.774999999999999</v>
      </c>
      <c r="C994">
        <v>8.02</v>
      </c>
      <c r="D994" t="s">
        <v>5959</v>
      </c>
      <c r="E994" t="s">
        <v>5957</v>
      </c>
      <c r="F994" t="s">
        <v>5957</v>
      </c>
      <c r="G994">
        <v>2</v>
      </c>
      <c r="H994" t="s">
        <v>5957</v>
      </c>
      <c r="J994">
        <v>2</v>
      </c>
      <c r="K994" t="str">
        <f t="shared" si="30"/>
        <v>obesity</v>
      </c>
      <c r="L994" t="str">
        <f t="shared" si="31"/>
        <v>Diabetes</v>
      </c>
    </row>
    <row r="995" spans="1:12">
      <c r="A995" t="s">
        <v>2690</v>
      </c>
      <c r="B995">
        <v>29.83</v>
      </c>
      <c r="C995">
        <v>7.2</v>
      </c>
      <c r="D995" t="s">
        <v>5959</v>
      </c>
      <c r="E995" t="s">
        <v>5957</v>
      </c>
      <c r="F995" t="s">
        <v>5957</v>
      </c>
      <c r="G995" t="s">
        <v>5958</v>
      </c>
      <c r="H995" t="s">
        <v>5957</v>
      </c>
      <c r="J995">
        <v>0</v>
      </c>
      <c r="K995" t="str">
        <f t="shared" si="30"/>
        <v>Over weight</v>
      </c>
      <c r="L995" t="str">
        <f t="shared" si="31"/>
        <v>Diabetes</v>
      </c>
    </row>
    <row r="996" spans="1:12">
      <c r="A996" t="s">
        <v>2693</v>
      </c>
      <c r="B996">
        <v>28.31</v>
      </c>
      <c r="C996">
        <v>4.55</v>
      </c>
      <c r="D996" t="s">
        <v>5957</v>
      </c>
      <c r="E996" t="s">
        <v>5960</v>
      </c>
      <c r="F996" t="s">
        <v>5957</v>
      </c>
      <c r="G996">
        <v>1</v>
      </c>
      <c r="H996" t="s">
        <v>5957</v>
      </c>
      <c r="J996">
        <v>1</v>
      </c>
      <c r="K996" t="str">
        <f t="shared" si="30"/>
        <v>Over weight</v>
      </c>
      <c r="L996" t="str">
        <f t="shared" si="31"/>
        <v>Normal</v>
      </c>
    </row>
    <row r="997" spans="1:12">
      <c r="A997" t="s">
        <v>2695</v>
      </c>
      <c r="B997">
        <v>29.79</v>
      </c>
      <c r="C997">
        <v>9.0299999999999994</v>
      </c>
      <c r="D997" t="s">
        <v>5957</v>
      </c>
      <c r="E997" t="s">
        <v>5957</v>
      </c>
      <c r="F997" t="s">
        <v>5957</v>
      </c>
      <c r="G997" t="s">
        <v>5958</v>
      </c>
      <c r="H997" t="s">
        <v>5957</v>
      </c>
      <c r="J997">
        <v>0</v>
      </c>
      <c r="K997" t="str">
        <f t="shared" si="30"/>
        <v>Over weight</v>
      </c>
      <c r="L997" t="str">
        <f t="shared" si="31"/>
        <v>Diabetes</v>
      </c>
    </row>
    <row r="998" spans="1:12">
      <c r="A998" t="s">
        <v>2698</v>
      </c>
      <c r="B998">
        <v>36.6</v>
      </c>
      <c r="C998">
        <v>5.2</v>
      </c>
      <c r="D998" t="s">
        <v>5959</v>
      </c>
      <c r="E998" t="s">
        <v>5957</v>
      </c>
      <c r="F998" t="s">
        <v>5959</v>
      </c>
      <c r="G998">
        <v>1</v>
      </c>
      <c r="H998" t="s">
        <v>5957</v>
      </c>
      <c r="J998">
        <v>1</v>
      </c>
      <c r="K998" t="str">
        <f t="shared" si="30"/>
        <v>obesity</v>
      </c>
      <c r="L998" t="str">
        <f t="shared" si="31"/>
        <v>Normal</v>
      </c>
    </row>
    <row r="999" spans="1:12">
      <c r="A999" t="s">
        <v>2700</v>
      </c>
      <c r="B999">
        <v>35.93</v>
      </c>
      <c r="C999">
        <v>8.3000000000000007</v>
      </c>
      <c r="D999" t="s">
        <v>5959</v>
      </c>
      <c r="E999" t="s">
        <v>5957</v>
      </c>
      <c r="F999" t="s">
        <v>5957</v>
      </c>
      <c r="G999" t="s">
        <v>5958</v>
      </c>
      <c r="H999" t="s">
        <v>5957</v>
      </c>
      <c r="J999">
        <v>0</v>
      </c>
      <c r="K999" t="str">
        <f t="shared" si="30"/>
        <v>obesity</v>
      </c>
      <c r="L999" t="str">
        <f t="shared" si="31"/>
        <v>Diabetes</v>
      </c>
    </row>
    <row r="1000" spans="1:12">
      <c r="A1000" t="s">
        <v>2702</v>
      </c>
      <c r="B1000">
        <v>28.6</v>
      </c>
      <c r="C1000">
        <v>5.56</v>
      </c>
      <c r="D1000" t="s">
        <v>5959</v>
      </c>
      <c r="E1000" t="s">
        <v>5957</v>
      </c>
      <c r="F1000" t="s">
        <v>5959</v>
      </c>
      <c r="G1000">
        <v>1</v>
      </c>
      <c r="H1000" t="s">
        <v>5957</v>
      </c>
      <c r="J1000">
        <v>1</v>
      </c>
      <c r="K1000" t="str">
        <f t="shared" si="30"/>
        <v>Over weight</v>
      </c>
      <c r="L1000" t="str">
        <f t="shared" si="31"/>
        <v>Normal</v>
      </c>
    </row>
    <row r="1001" spans="1:12">
      <c r="A1001" t="s">
        <v>2704</v>
      </c>
      <c r="B1001">
        <v>39.17</v>
      </c>
      <c r="C1001">
        <v>4.1500000000000004</v>
      </c>
      <c r="D1001" t="s">
        <v>5957</v>
      </c>
      <c r="E1001" t="s">
        <v>5957</v>
      </c>
      <c r="F1001" t="s">
        <v>5957</v>
      </c>
      <c r="G1001" t="s">
        <v>5958</v>
      </c>
      <c r="H1001" t="s">
        <v>5957</v>
      </c>
      <c r="J1001">
        <v>0</v>
      </c>
      <c r="K1001" t="str">
        <f t="shared" si="30"/>
        <v>obesity</v>
      </c>
      <c r="L1001" t="str">
        <f t="shared" si="31"/>
        <v>Normal</v>
      </c>
    </row>
    <row r="1002" spans="1:12">
      <c r="A1002" t="s">
        <v>2707</v>
      </c>
      <c r="B1002">
        <v>26.41</v>
      </c>
      <c r="C1002">
        <v>5.99</v>
      </c>
      <c r="D1002" t="s">
        <v>5959</v>
      </c>
      <c r="E1002" t="s">
        <v>5957</v>
      </c>
      <c r="F1002" t="s">
        <v>5959</v>
      </c>
      <c r="G1002">
        <v>1</v>
      </c>
      <c r="H1002" t="s">
        <v>5957</v>
      </c>
      <c r="J1002">
        <v>1</v>
      </c>
      <c r="K1002" t="str">
        <f t="shared" si="30"/>
        <v>Over weight</v>
      </c>
      <c r="L1002" t="str">
        <f t="shared" si="31"/>
        <v>Prediabetes</v>
      </c>
    </row>
    <row r="1003" spans="1:12">
      <c r="A1003" t="s">
        <v>2709</v>
      </c>
      <c r="B1003">
        <v>30.63</v>
      </c>
      <c r="C1003">
        <v>5.8</v>
      </c>
      <c r="D1003" t="s">
        <v>5959</v>
      </c>
      <c r="E1003" t="s">
        <v>5957</v>
      </c>
      <c r="F1003" t="s">
        <v>5957</v>
      </c>
      <c r="G1003" t="s">
        <v>5958</v>
      </c>
      <c r="H1003" t="s">
        <v>5957</v>
      </c>
      <c r="J1003">
        <v>0</v>
      </c>
      <c r="K1003" t="str">
        <f t="shared" si="30"/>
        <v>obesity</v>
      </c>
      <c r="L1003" t="str">
        <f t="shared" si="31"/>
        <v>Prediabetes</v>
      </c>
    </row>
    <row r="1004" spans="1:12">
      <c r="A1004" t="s">
        <v>2712</v>
      </c>
      <c r="B1004">
        <v>31.73</v>
      </c>
      <c r="C1004">
        <v>7.32</v>
      </c>
      <c r="D1004" t="s">
        <v>5959</v>
      </c>
      <c r="E1004" t="s">
        <v>5957</v>
      </c>
      <c r="F1004" t="s">
        <v>5957</v>
      </c>
      <c r="G1004">
        <v>2</v>
      </c>
      <c r="H1004" t="s">
        <v>5957</v>
      </c>
      <c r="J1004">
        <v>2</v>
      </c>
      <c r="K1004" t="str">
        <f t="shared" si="30"/>
        <v>obesity</v>
      </c>
      <c r="L1004" t="str">
        <f t="shared" si="31"/>
        <v>Diabetes</v>
      </c>
    </row>
    <row r="1005" spans="1:12">
      <c r="A1005" t="s">
        <v>2715</v>
      </c>
      <c r="B1005">
        <v>30.7</v>
      </c>
      <c r="C1005">
        <v>5.16</v>
      </c>
      <c r="D1005" t="s">
        <v>5957</v>
      </c>
      <c r="E1005" t="s">
        <v>5957</v>
      </c>
      <c r="F1005" t="s">
        <v>5957</v>
      </c>
      <c r="G1005">
        <v>2</v>
      </c>
      <c r="H1005" t="s">
        <v>5957</v>
      </c>
      <c r="J1005">
        <v>2</v>
      </c>
      <c r="K1005" t="str">
        <f t="shared" si="30"/>
        <v>obesity</v>
      </c>
      <c r="L1005" t="str">
        <f t="shared" si="31"/>
        <v>Normal</v>
      </c>
    </row>
    <row r="1006" spans="1:12">
      <c r="A1006" t="s">
        <v>2717</v>
      </c>
      <c r="B1006">
        <v>25.934999999999999</v>
      </c>
      <c r="C1006">
        <v>5.96</v>
      </c>
      <c r="D1006" t="s">
        <v>5959</v>
      </c>
      <c r="E1006" t="s">
        <v>5957</v>
      </c>
      <c r="F1006" t="s">
        <v>5957</v>
      </c>
      <c r="G1006">
        <v>2</v>
      </c>
      <c r="H1006" t="s">
        <v>5957</v>
      </c>
      <c r="J1006">
        <v>2</v>
      </c>
      <c r="K1006" t="str">
        <f t="shared" si="30"/>
        <v>Over weight</v>
      </c>
      <c r="L1006" t="str">
        <f t="shared" si="31"/>
        <v>Prediabetes</v>
      </c>
    </row>
    <row r="1007" spans="1:12">
      <c r="A1007" t="s">
        <v>2719</v>
      </c>
      <c r="B1007">
        <v>35.9</v>
      </c>
      <c r="C1007">
        <v>4.8499999999999996</v>
      </c>
      <c r="D1007" t="s">
        <v>5959</v>
      </c>
      <c r="E1007" t="s">
        <v>5957</v>
      </c>
      <c r="F1007" t="s">
        <v>5959</v>
      </c>
      <c r="G1007">
        <v>1</v>
      </c>
      <c r="H1007" t="s">
        <v>5957</v>
      </c>
      <c r="J1007">
        <v>1</v>
      </c>
      <c r="K1007" t="str">
        <f t="shared" si="30"/>
        <v>obesity</v>
      </c>
      <c r="L1007" t="str">
        <f t="shared" si="31"/>
        <v>Normal</v>
      </c>
    </row>
    <row r="1008" spans="1:12">
      <c r="A1008" t="s">
        <v>2722</v>
      </c>
      <c r="B1008">
        <v>26.7</v>
      </c>
      <c r="C1008">
        <v>5.09</v>
      </c>
      <c r="D1008" t="s">
        <v>5959</v>
      </c>
      <c r="E1008" t="s">
        <v>5957</v>
      </c>
      <c r="F1008" t="s">
        <v>5959</v>
      </c>
      <c r="G1008">
        <v>1</v>
      </c>
      <c r="H1008" t="s">
        <v>5957</v>
      </c>
      <c r="J1008">
        <v>1</v>
      </c>
      <c r="K1008" t="str">
        <f t="shared" si="30"/>
        <v>Over weight</v>
      </c>
      <c r="L1008" t="str">
        <f t="shared" si="31"/>
        <v>Normal</v>
      </c>
    </row>
    <row r="1009" spans="1:12">
      <c r="A1009" t="s">
        <v>2724</v>
      </c>
      <c r="B1009">
        <v>33.71</v>
      </c>
      <c r="C1009">
        <v>4.9400000000000004</v>
      </c>
      <c r="D1009" t="s">
        <v>5957</v>
      </c>
      <c r="E1009" t="s">
        <v>5957</v>
      </c>
      <c r="F1009" t="s">
        <v>5957</v>
      </c>
      <c r="G1009" t="s">
        <v>5958</v>
      </c>
      <c r="H1009" t="s">
        <v>5957</v>
      </c>
      <c r="J1009">
        <v>0</v>
      </c>
      <c r="K1009" t="str">
        <f t="shared" si="30"/>
        <v>obesity</v>
      </c>
      <c r="L1009" t="str">
        <f t="shared" si="31"/>
        <v>Normal</v>
      </c>
    </row>
    <row r="1010" spans="1:12">
      <c r="A1010" t="s">
        <v>2727</v>
      </c>
      <c r="B1010">
        <v>41.91</v>
      </c>
      <c r="C1010">
        <v>4.92</v>
      </c>
      <c r="D1010" t="s">
        <v>5959</v>
      </c>
      <c r="E1010" t="s">
        <v>5957</v>
      </c>
      <c r="F1010" t="s">
        <v>5957</v>
      </c>
      <c r="G1010">
        <v>2</v>
      </c>
      <c r="H1010" t="s">
        <v>5957</v>
      </c>
      <c r="J1010">
        <v>2</v>
      </c>
      <c r="K1010" t="str">
        <f t="shared" si="30"/>
        <v>obesity</v>
      </c>
      <c r="L1010" t="str">
        <f t="shared" si="31"/>
        <v>Normal</v>
      </c>
    </row>
    <row r="1011" spans="1:12">
      <c r="A1011" t="s">
        <v>2729</v>
      </c>
      <c r="B1011">
        <v>39.82</v>
      </c>
      <c r="C1011">
        <v>6.05</v>
      </c>
      <c r="D1011" t="s">
        <v>5959</v>
      </c>
      <c r="E1011" t="s">
        <v>5957</v>
      </c>
      <c r="F1011" t="s">
        <v>5957</v>
      </c>
      <c r="G1011">
        <v>2</v>
      </c>
      <c r="H1011" t="s">
        <v>5957</v>
      </c>
      <c r="J1011">
        <v>2</v>
      </c>
      <c r="K1011" t="str">
        <f t="shared" si="30"/>
        <v>obesity</v>
      </c>
      <c r="L1011" t="str">
        <f t="shared" si="31"/>
        <v>Prediabetes</v>
      </c>
    </row>
    <row r="1012" spans="1:12">
      <c r="A1012" t="s">
        <v>2732</v>
      </c>
      <c r="B1012">
        <v>28.12</v>
      </c>
      <c r="C1012">
        <v>4.67</v>
      </c>
      <c r="D1012" t="s">
        <v>5957</v>
      </c>
      <c r="E1012" t="s">
        <v>5957</v>
      </c>
      <c r="F1012" t="s">
        <v>5957</v>
      </c>
      <c r="G1012">
        <v>2</v>
      </c>
      <c r="H1012" t="s">
        <v>5957</v>
      </c>
      <c r="J1012">
        <v>2</v>
      </c>
      <c r="K1012" t="str">
        <f t="shared" si="30"/>
        <v>Over weight</v>
      </c>
      <c r="L1012" t="str">
        <f t="shared" si="31"/>
        <v>Normal</v>
      </c>
    </row>
    <row r="1013" spans="1:12">
      <c r="A1013" t="s">
        <v>2734</v>
      </c>
      <c r="B1013">
        <v>26.98</v>
      </c>
      <c r="C1013">
        <v>9.81</v>
      </c>
      <c r="D1013" t="s">
        <v>5959</v>
      </c>
      <c r="E1013" t="s">
        <v>5957</v>
      </c>
      <c r="F1013" t="s">
        <v>5957</v>
      </c>
      <c r="G1013" t="s">
        <v>5958</v>
      </c>
      <c r="H1013" t="s">
        <v>5957</v>
      </c>
      <c r="J1013">
        <v>0</v>
      </c>
      <c r="K1013" t="str">
        <f t="shared" si="30"/>
        <v>Over weight</v>
      </c>
      <c r="L1013" t="str">
        <f t="shared" si="31"/>
        <v>Diabetes</v>
      </c>
    </row>
    <row r="1014" spans="1:12">
      <c r="A1014" t="s">
        <v>2736</v>
      </c>
      <c r="B1014">
        <v>27.2</v>
      </c>
      <c r="C1014">
        <v>6.06</v>
      </c>
      <c r="D1014" t="s">
        <v>5959</v>
      </c>
      <c r="E1014" t="s">
        <v>5957</v>
      </c>
      <c r="F1014" t="s">
        <v>5957</v>
      </c>
      <c r="G1014">
        <v>2</v>
      </c>
      <c r="H1014" t="s">
        <v>5957</v>
      </c>
      <c r="J1014">
        <v>2</v>
      </c>
      <c r="K1014" t="str">
        <f t="shared" si="30"/>
        <v>Over weight</v>
      </c>
      <c r="L1014" t="str">
        <f t="shared" si="31"/>
        <v>Prediabetes</v>
      </c>
    </row>
    <row r="1015" spans="1:12">
      <c r="A1015" t="s">
        <v>2739</v>
      </c>
      <c r="B1015">
        <v>25.3</v>
      </c>
      <c r="C1015">
        <v>5.19</v>
      </c>
      <c r="D1015" t="s">
        <v>5959</v>
      </c>
      <c r="E1015" t="s">
        <v>5957</v>
      </c>
      <c r="F1015" t="s">
        <v>5957</v>
      </c>
      <c r="G1015">
        <v>2</v>
      </c>
      <c r="H1015" t="s">
        <v>5957</v>
      </c>
      <c r="J1015">
        <v>2</v>
      </c>
      <c r="K1015" t="str">
        <f t="shared" si="30"/>
        <v>Over weight</v>
      </c>
      <c r="L1015" t="str">
        <f t="shared" si="31"/>
        <v>Normal</v>
      </c>
    </row>
    <row r="1016" spans="1:12">
      <c r="A1016" t="s">
        <v>2741</v>
      </c>
      <c r="B1016">
        <v>30.25</v>
      </c>
      <c r="C1016">
        <v>10.16</v>
      </c>
      <c r="D1016" t="s">
        <v>5957</v>
      </c>
      <c r="E1016" t="s">
        <v>5957</v>
      </c>
      <c r="F1016" t="s">
        <v>5957</v>
      </c>
      <c r="G1016" t="s">
        <v>5958</v>
      </c>
      <c r="H1016" t="s">
        <v>5957</v>
      </c>
      <c r="J1016">
        <v>0</v>
      </c>
      <c r="K1016" t="str">
        <f t="shared" si="30"/>
        <v>obesity</v>
      </c>
      <c r="L1016" t="str">
        <f t="shared" si="31"/>
        <v>Diabetes</v>
      </c>
    </row>
    <row r="1017" spans="1:12">
      <c r="A1017" t="s">
        <v>2743</v>
      </c>
      <c r="B1017">
        <v>54</v>
      </c>
      <c r="C1017">
        <v>4.68</v>
      </c>
      <c r="D1017" t="s">
        <v>5959</v>
      </c>
      <c r="E1017" t="s">
        <v>5960</v>
      </c>
      <c r="F1017" t="s">
        <v>5957</v>
      </c>
      <c r="G1017">
        <v>2</v>
      </c>
      <c r="H1017" t="s">
        <v>5957</v>
      </c>
      <c r="J1017">
        <v>2</v>
      </c>
      <c r="K1017" t="str">
        <f t="shared" si="30"/>
        <v>obesity</v>
      </c>
      <c r="L1017" t="str">
        <f t="shared" si="31"/>
        <v>Normal</v>
      </c>
    </row>
    <row r="1018" spans="1:12">
      <c r="A1018" t="s">
        <v>2746</v>
      </c>
      <c r="B1018">
        <v>51.86</v>
      </c>
      <c r="C1018">
        <v>5.32</v>
      </c>
      <c r="D1018" t="s">
        <v>5959</v>
      </c>
      <c r="E1018" t="s">
        <v>5957</v>
      </c>
      <c r="F1018" t="s">
        <v>5957</v>
      </c>
      <c r="G1018" t="s">
        <v>5958</v>
      </c>
      <c r="H1018" t="s">
        <v>5957</v>
      </c>
      <c r="J1018">
        <v>0</v>
      </c>
      <c r="K1018" t="str">
        <f t="shared" si="30"/>
        <v>obesity</v>
      </c>
      <c r="L1018" t="str">
        <f t="shared" si="31"/>
        <v>Normal</v>
      </c>
    </row>
    <row r="1019" spans="1:12">
      <c r="A1019" t="s">
        <v>2749</v>
      </c>
      <c r="B1019">
        <v>31.39</v>
      </c>
      <c r="C1019">
        <v>6.99</v>
      </c>
      <c r="D1019" t="s">
        <v>5957</v>
      </c>
      <c r="E1019" t="s">
        <v>5957</v>
      </c>
      <c r="F1019" t="s">
        <v>5957</v>
      </c>
      <c r="G1019" t="s">
        <v>5958</v>
      </c>
      <c r="H1019" t="s">
        <v>5957</v>
      </c>
      <c r="J1019">
        <v>0</v>
      </c>
      <c r="K1019" t="str">
        <f t="shared" si="30"/>
        <v>obesity</v>
      </c>
      <c r="L1019" t="str">
        <f t="shared" si="31"/>
        <v>Diabetes</v>
      </c>
    </row>
    <row r="1020" spans="1:12">
      <c r="A1020" t="s">
        <v>2752</v>
      </c>
      <c r="B1020">
        <v>39.97</v>
      </c>
      <c r="C1020">
        <v>5.55</v>
      </c>
      <c r="D1020" t="s">
        <v>5957</v>
      </c>
      <c r="E1020" t="s">
        <v>5957</v>
      </c>
      <c r="F1020" t="s">
        <v>5957</v>
      </c>
      <c r="G1020" t="s">
        <v>5958</v>
      </c>
      <c r="H1020" t="s">
        <v>5957</v>
      </c>
      <c r="J1020">
        <v>0</v>
      </c>
      <c r="K1020" t="str">
        <f t="shared" si="30"/>
        <v>obesity</v>
      </c>
      <c r="L1020" t="str">
        <f t="shared" si="31"/>
        <v>Normal</v>
      </c>
    </row>
    <row r="1021" spans="1:12">
      <c r="A1021" t="s">
        <v>2754</v>
      </c>
      <c r="B1021">
        <v>41.23</v>
      </c>
      <c r="C1021">
        <v>6.94</v>
      </c>
      <c r="D1021" t="s">
        <v>5957</v>
      </c>
      <c r="E1021" t="s">
        <v>5957</v>
      </c>
      <c r="F1021" t="s">
        <v>5957</v>
      </c>
      <c r="G1021" t="s">
        <v>5958</v>
      </c>
      <c r="H1021" t="s">
        <v>5957</v>
      </c>
      <c r="J1021">
        <v>0</v>
      </c>
      <c r="K1021" t="str">
        <f t="shared" si="30"/>
        <v>obesity</v>
      </c>
      <c r="L1021" t="str">
        <f t="shared" si="31"/>
        <v>Diabetes</v>
      </c>
    </row>
    <row r="1022" spans="1:12">
      <c r="A1022" t="s">
        <v>2757</v>
      </c>
      <c r="B1022">
        <v>49.45</v>
      </c>
      <c r="C1022">
        <v>4.2</v>
      </c>
      <c r="D1022" t="s">
        <v>5959</v>
      </c>
      <c r="E1022" t="s">
        <v>5957</v>
      </c>
      <c r="F1022" t="s">
        <v>5957</v>
      </c>
      <c r="G1022" t="s">
        <v>5958</v>
      </c>
      <c r="H1022" t="s">
        <v>5957</v>
      </c>
      <c r="J1022">
        <v>0</v>
      </c>
      <c r="K1022" t="str">
        <f t="shared" si="30"/>
        <v>obesity</v>
      </c>
      <c r="L1022" t="str">
        <f t="shared" si="31"/>
        <v>Normal</v>
      </c>
    </row>
    <row r="1023" spans="1:12">
      <c r="A1023" t="s">
        <v>2760</v>
      </c>
      <c r="B1023">
        <v>41.04</v>
      </c>
      <c r="C1023">
        <v>5.59</v>
      </c>
      <c r="D1023" t="s">
        <v>5957</v>
      </c>
      <c r="E1023" t="s">
        <v>5957</v>
      </c>
      <c r="F1023" t="s">
        <v>5957</v>
      </c>
      <c r="G1023" t="s">
        <v>5958</v>
      </c>
      <c r="H1023" t="s">
        <v>5957</v>
      </c>
      <c r="J1023">
        <v>0</v>
      </c>
      <c r="K1023" t="str">
        <f t="shared" si="30"/>
        <v>obesity</v>
      </c>
      <c r="L1023" t="str">
        <f t="shared" si="31"/>
        <v>Normal</v>
      </c>
    </row>
    <row r="1024" spans="1:12">
      <c r="A1024" t="s">
        <v>2763</v>
      </c>
      <c r="B1024">
        <v>27.93</v>
      </c>
      <c r="C1024">
        <v>9.9600000000000009</v>
      </c>
      <c r="D1024" t="s">
        <v>5957</v>
      </c>
      <c r="E1024" t="s">
        <v>5957</v>
      </c>
      <c r="F1024" t="s">
        <v>5957</v>
      </c>
      <c r="G1024" t="s">
        <v>5958</v>
      </c>
      <c r="H1024" t="s">
        <v>5957</v>
      </c>
      <c r="J1024">
        <v>0</v>
      </c>
      <c r="K1024" t="str">
        <f t="shared" si="30"/>
        <v>Over weight</v>
      </c>
      <c r="L1024" t="str">
        <f t="shared" si="31"/>
        <v>Diabetes</v>
      </c>
    </row>
    <row r="1025" spans="1:12">
      <c r="A1025" t="s">
        <v>2766</v>
      </c>
      <c r="B1025">
        <v>21.01</v>
      </c>
      <c r="C1025">
        <v>7.37</v>
      </c>
      <c r="D1025" t="s">
        <v>5957</v>
      </c>
      <c r="E1025" t="s">
        <v>5957</v>
      </c>
      <c r="F1025" t="s">
        <v>5957</v>
      </c>
      <c r="G1025" t="s">
        <v>5958</v>
      </c>
      <c r="H1025" t="s">
        <v>5957</v>
      </c>
      <c r="J1025">
        <v>0</v>
      </c>
      <c r="K1025" t="str">
        <f t="shared" si="30"/>
        <v>Normal weight</v>
      </c>
      <c r="L1025" t="str">
        <f t="shared" si="31"/>
        <v>Diabetes</v>
      </c>
    </row>
    <row r="1026" spans="1:12">
      <c r="A1026" t="s">
        <v>2769</v>
      </c>
      <c r="B1026">
        <v>52.37</v>
      </c>
      <c r="C1026">
        <v>5.0599999999999996</v>
      </c>
      <c r="D1026" t="s">
        <v>5959</v>
      </c>
      <c r="E1026" t="s">
        <v>5960</v>
      </c>
      <c r="F1026" t="s">
        <v>5957</v>
      </c>
      <c r="G1026">
        <v>2</v>
      </c>
      <c r="H1026" t="s">
        <v>5957</v>
      </c>
      <c r="J1026">
        <v>2</v>
      </c>
      <c r="K1026" t="str">
        <f t="shared" si="30"/>
        <v>obesity</v>
      </c>
      <c r="L1026" t="str">
        <f t="shared" si="31"/>
        <v>Normal</v>
      </c>
    </row>
    <row r="1027" spans="1:12">
      <c r="A1027" t="s">
        <v>2771</v>
      </c>
      <c r="B1027">
        <v>40.369999999999997</v>
      </c>
      <c r="C1027">
        <v>8.2100000000000009</v>
      </c>
      <c r="D1027" t="s">
        <v>5957</v>
      </c>
      <c r="E1027" t="s">
        <v>5957</v>
      </c>
      <c r="F1027" t="s">
        <v>5957</v>
      </c>
      <c r="G1027" t="s">
        <v>5958</v>
      </c>
      <c r="H1027" t="s">
        <v>5957</v>
      </c>
      <c r="J1027">
        <v>0</v>
      </c>
      <c r="K1027" t="str">
        <f t="shared" ref="K1027:K1090" si="32">IF(B1027&lt;18.5,"Under weight",IF(B1027&lt;24.9,"Normal weight",IF(B1027&lt;29.9,"Over weight","obesity")))</f>
        <v>obesity</v>
      </c>
      <c r="L1027" t="str">
        <f t="shared" ref="L1027:L1090" si="33">IF(C1027&lt;5.7,"Normal",IF(C1027&lt;6.4,"Prediabetes","Diabetes"))</f>
        <v>Diabetes</v>
      </c>
    </row>
    <row r="1028" spans="1:12">
      <c r="A1028" t="s">
        <v>2774</v>
      </c>
      <c r="B1028">
        <v>41.47</v>
      </c>
      <c r="C1028">
        <v>10.34</v>
      </c>
      <c r="D1028" t="s">
        <v>5957</v>
      </c>
      <c r="E1028" t="s">
        <v>5957</v>
      </c>
      <c r="F1028" t="s">
        <v>5957</v>
      </c>
      <c r="G1028">
        <v>2</v>
      </c>
      <c r="H1028" t="s">
        <v>5957</v>
      </c>
      <c r="J1028">
        <v>2</v>
      </c>
      <c r="K1028" t="str">
        <f t="shared" si="32"/>
        <v>obesity</v>
      </c>
      <c r="L1028" t="str">
        <f t="shared" si="33"/>
        <v>Diabetes</v>
      </c>
    </row>
    <row r="1029" spans="1:12">
      <c r="A1029" t="s">
        <v>2777</v>
      </c>
      <c r="B1029">
        <v>33.725000000000001</v>
      </c>
      <c r="C1029">
        <v>5.51</v>
      </c>
      <c r="D1029" t="s">
        <v>5959</v>
      </c>
      <c r="E1029" t="s">
        <v>5957</v>
      </c>
      <c r="F1029" t="s">
        <v>5957</v>
      </c>
      <c r="G1029">
        <v>2</v>
      </c>
      <c r="H1029" t="s">
        <v>5957</v>
      </c>
      <c r="J1029">
        <v>2</v>
      </c>
      <c r="K1029" t="str">
        <f t="shared" si="32"/>
        <v>obesity</v>
      </c>
      <c r="L1029" t="str">
        <f t="shared" si="33"/>
        <v>Normal</v>
      </c>
    </row>
    <row r="1030" spans="1:12">
      <c r="A1030" t="s">
        <v>2779</v>
      </c>
      <c r="B1030">
        <v>28.1</v>
      </c>
      <c r="C1030">
        <v>11.2</v>
      </c>
      <c r="D1030" t="s">
        <v>5957</v>
      </c>
      <c r="E1030" t="s">
        <v>5957</v>
      </c>
      <c r="F1030" t="s">
        <v>5957</v>
      </c>
      <c r="G1030" t="s">
        <v>5958</v>
      </c>
      <c r="H1030" t="s">
        <v>5957</v>
      </c>
      <c r="J1030">
        <v>0</v>
      </c>
      <c r="K1030" t="str">
        <f t="shared" si="32"/>
        <v>Over weight</v>
      </c>
      <c r="L1030" t="str">
        <f t="shared" si="33"/>
        <v>Diabetes</v>
      </c>
    </row>
    <row r="1031" spans="1:12">
      <c r="A1031" t="s">
        <v>2781</v>
      </c>
      <c r="B1031">
        <v>37.43</v>
      </c>
      <c r="C1031">
        <v>4.3499999999999996</v>
      </c>
      <c r="D1031" t="s">
        <v>5959</v>
      </c>
      <c r="E1031" t="s">
        <v>5957</v>
      </c>
      <c r="F1031" t="s">
        <v>5959</v>
      </c>
      <c r="G1031">
        <v>1</v>
      </c>
      <c r="H1031" t="s">
        <v>5957</v>
      </c>
      <c r="J1031">
        <v>1</v>
      </c>
      <c r="K1031" t="str">
        <f t="shared" si="32"/>
        <v>obesity</v>
      </c>
      <c r="L1031" t="str">
        <f t="shared" si="33"/>
        <v>Normal</v>
      </c>
    </row>
    <row r="1032" spans="1:12">
      <c r="A1032" t="s">
        <v>2784</v>
      </c>
      <c r="B1032">
        <v>23.7</v>
      </c>
      <c r="C1032">
        <v>10.45</v>
      </c>
      <c r="D1032" t="s">
        <v>5957</v>
      </c>
      <c r="E1032" t="s">
        <v>5957</v>
      </c>
      <c r="F1032" t="s">
        <v>5957</v>
      </c>
      <c r="G1032" t="s">
        <v>5958</v>
      </c>
      <c r="H1032" t="s">
        <v>5957</v>
      </c>
      <c r="J1032">
        <v>0</v>
      </c>
      <c r="K1032" t="str">
        <f t="shared" si="32"/>
        <v>Normal weight</v>
      </c>
      <c r="L1032" t="str">
        <f t="shared" si="33"/>
        <v>Diabetes</v>
      </c>
    </row>
    <row r="1033" spans="1:12">
      <c r="A1033" t="s">
        <v>2787</v>
      </c>
      <c r="B1033">
        <v>24.795000000000002</v>
      </c>
      <c r="C1033">
        <v>4.07</v>
      </c>
      <c r="D1033" t="s">
        <v>5959</v>
      </c>
      <c r="E1033" t="s">
        <v>5957</v>
      </c>
      <c r="F1033" t="s">
        <v>5959</v>
      </c>
      <c r="G1033">
        <v>1</v>
      </c>
      <c r="H1033" t="s">
        <v>5957</v>
      </c>
      <c r="J1033">
        <v>1</v>
      </c>
      <c r="K1033" t="str">
        <f t="shared" si="32"/>
        <v>Normal weight</v>
      </c>
      <c r="L1033" t="str">
        <f t="shared" si="33"/>
        <v>Normal</v>
      </c>
    </row>
    <row r="1034" spans="1:12">
      <c r="A1034" t="s">
        <v>2790</v>
      </c>
      <c r="B1034">
        <v>31.9</v>
      </c>
      <c r="C1034">
        <v>8.34</v>
      </c>
      <c r="D1034" t="s">
        <v>5957</v>
      </c>
      <c r="E1034" t="s">
        <v>5957</v>
      </c>
      <c r="F1034" t="s">
        <v>5957</v>
      </c>
      <c r="G1034" t="s">
        <v>5958</v>
      </c>
      <c r="H1034" t="s">
        <v>5957</v>
      </c>
      <c r="J1034">
        <v>0</v>
      </c>
      <c r="K1034" t="str">
        <f t="shared" si="32"/>
        <v>obesity</v>
      </c>
      <c r="L1034" t="str">
        <f t="shared" si="33"/>
        <v>Diabetes</v>
      </c>
    </row>
    <row r="1035" spans="1:12">
      <c r="A1035" t="s">
        <v>2792</v>
      </c>
      <c r="B1035">
        <v>32.68</v>
      </c>
      <c r="C1035">
        <v>7.41</v>
      </c>
      <c r="D1035" t="s">
        <v>5957</v>
      </c>
      <c r="E1035" t="s">
        <v>5957</v>
      </c>
      <c r="F1035" t="s">
        <v>5957</v>
      </c>
      <c r="G1035" t="s">
        <v>5958</v>
      </c>
      <c r="H1035" t="s">
        <v>5957</v>
      </c>
      <c r="J1035">
        <v>0</v>
      </c>
      <c r="K1035" t="str">
        <f t="shared" si="32"/>
        <v>obesity</v>
      </c>
      <c r="L1035" t="str">
        <f t="shared" si="33"/>
        <v>Diabetes</v>
      </c>
    </row>
    <row r="1036" spans="1:12">
      <c r="A1036" t="s">
        <v>2794</v>
      </c>
      <c r="B1036">
        <v>47.13</v>
      </c>
      <c r="C1036">
        <v>4.3099999999999996</v>
      </c>
      <c r="D1036" t="s">
        <v>5957</v>
      </c>
      <c r="E1036" t="s">
        <v>5957</v>
      </c>
      <c r="F1036" t="s">
        <v>5957</v>
      </c>
      <c r="G1036" t="s">
        <v>5958</v>
      </c>
      <c r="H1036" t="s">
        <v>5957</v>
      </c>
      <c r="J1036">
        <v>0</v>
      </c>
      <c r="K1036" t="str">
        <f t="shared" si="32"/>
        <v>obesity</v>
      </c>
      <c r="L1036" t="str">
        <f t="shared" si="33"/>
        <v>Normal</v>
      </c>
    </row>
    <row r="1037" spans="1:12">
      <c r="A1037" t="s">
        <v>2797</v>
      </c>
      <c r="B1037">
        <v>36.67</v>
      </c>
      <c r="C1037">
        <v>10.83</v>
      </c>
      <c r="D1037" t="s">
        <v>5957</v>
      </c>
      <c r="E1037" t="s">
        <v>5957</v>
      </c>
      <c r="F1037" t="s">
        <v>5957</v>
      </c>
      <c r="G1037" t="s">
        <v>5958</v>
      </c>
      <c r="H1037" t="s">
        <v>5957</v>
      </c>
      <c r="J1037">
        <v>0</v>
      </c>
      <c r="K1037" t="str">
        <f t="shared" si="32"/>
        <v>obesity</v>
      </c>
      <c r="L1037" t="str">
        <f t="shared" si="33"/>
        <v>Diabetes</v>
      </c>
    </row>
    <row r="1038" spans="1:12">
      <c r="A1038" t="s">
        <v>2799</v>
      </c>
      <c r="B1038">
        <v>33.630000000000003</v>
      </c>
      <c r="C1038">
        <v>11.31</v>
      </c>
      <c r="D1038" t="s">
        <v>5957</v>
      </c>
      <c r="E1038" t="s">
        <v>5957</v>
      </c>
      <c r="F1038" t="s">
        <v>5957</v>
      </c>
      <c r="G1038" t="s">
        <v>5958</v>
      </c>
      <c r="H1038" t="s">
        <v>5957</v>
      </c>
      <c r="J1038">
        <v>0</v>
      </c>
      <c r="K1038" t="str">
        <f t="shared" si="32"/>
        <v>obesity</v>
      </c>
      <c r="L1038" t="str">
        <f t="shared" si="33"/>
        <v>Diabetes</v>
      </c>
    </row>
    <row r="1039" spans="1:12">
      <c r="A1039" t="s">
        <v>2801</v>
      </c>
      <c r="B1039">
        <v>32.67</v>
      </c>
      <c r="C1039">
        <v>11.81</v>
      </c>
      <c r="D1039" t="s">
        <v>5959</v>
      </c>
      <c r="E1039" t="s">
        <v>5957</v>
      </c>
      <c r="F1039" t="s">
        <v>5957</v>
      </c>
      <c r="G1039" t="s">
        <v>5958</v>
      </c>
      <c r="H1039" t="s">
        <v>5957</v>
      </c>
      <c r="J1039">
        <v>0</v>
      </c>
      <c r="K1039" t="str">
        <f t="shared" si="32"/>
        <v>obesity</v>
      </c>
      <c r="L1039" t="str">
        <f t="shared" si="33"/>
        <v>Diabetes</v>
      </c>
    </row>
    <row r="1040" spans="1:12">
      <c r="A1040" t="s">
        <v>2804</v>
      </c>
      <c r="B1040">
        <v>33.299999999999997</v>
      </c>
      <c r="C1040">
        <v>8.26</v>
      </c>
      <c r="D1040" t="s">
        <v>5959</v>
      </c>
      <c r="E1040" t="s">
        <v>5957</v>
      </c>
      <c r="F1040" t="s">
        <v>5957</v>
      </c>
      <c r="G1040">
        <v>2</v>
      </c>
      <c r="H1040" t="s">
        <v>5957</v>
      </c>
      <c r="J1040">
        <v>2</v>
      </c>
      <c r="K1040" t="str">
        <f t="shared" si="32"/>
        <v>obesity</v>
      </c>
      <c r="L1040" t="str">
        <f t="shared" si="33"/>
        <v>Diabetes</v>
      </c>
    </row>
    <row r="1041" spans="1:12">
      <c r="A1041" t="s">
        <v>2806</v>
      </c>
      <c r="B1041">
        <v>30.78</v>
      </c>
      <c r="C1041">
        <v>10.74</v>
      </c>
      <c r="D1041" t="s">
        <v>5959</v>
      </c>
      <c r="E1041" t="s">
        <v>5957</v>
      </c>
      <c r="F1041" t="s">
        <v>5957</v>
      </c>
      <c r="G1041">
        <v>2</v>
      </c>
      <c r="H1041" t="s">
        <v>5957</v>
      </c>
      <c r="J1041">
        <v>2</v>
      </c>
      <c r="K1041" t="str">
        <f t="shared" si="32"/>
        <v>obesity</v>
      </c>
      <c r="L1041" t="str">
        <f t="shared" si="33"/>
        <v>Diabetes</v>
      </c>
    </row>
    <row r="1042" spans="1:12">
      <c r="A1042" t="s">
        <v>2809</v>
      </c>
      <c r="B1042">
        <v>28.975000000000001</v>
      </c>
      <c r="C1042">
        <v>7.69</v>
      </c>
      <c r="D1042" t="s">
        <v>5959</v>
      </c>
      <c r="E1042" t="s">
        <v>5957</v>
      </c>
      <c r="F1042" t="s">
        <v>5957</v>
      </c>
      <c r="G1042" t="s">
        <v>5958</v>
      </c>
      <c r="H1042" t="s">
        <v>5957</v>
      </c>
      <c r="J1042">
        <v>0</v>
      </c>
      <c r="K1042" t="str">
        <f t="shared" si="32"/>
        <v>Over weight</v>
      </c>
      <c r="L1042" t="str">
        <f t="shared" si="33"/>
        <v>Diabetes</v>
      </c>
    </row>
    <row r="1043" spans="1:12">
      <c r="A1043" t="s">
        <v>2810</v>
      </c>
      <c r="B1043">
        <v>33.4</v>
      </c>
      <c r="C1043">
        <v>4.84</v>
      </c>
      <c r="D1043" t="s">
        <v>5957</v>
      </c>
      <c r="E1043" t="s">
        <v>5957</v>
      </c>
      <c r="F1043" t="s">
        <v>5957</v>
      </c>
      <c r="G1043" t="s">
        <v>5958</v>
      </c>
      <c r="H1043" t="s">
        <v>5957</v>
      </c>
      <c r="J1043">
        <v>0</v>
      </c>
      <c r="K1043" t="str">
        <f t="shared" si="32"/>
        <v>obesity</v>
      </c>
      <c r="L1043" t="str">
        <f t="shared" si="33"/>
        <v>Normal</v>
      </c>
    </row>
    <row r="1044" spans="1:12">
      <c r="A1044" t="s">
        <v>2813</v>
      </c>
      <c r="B1044">
        <v>21.5</v>
      </c>
      <c r="C1044">
        <v>9.77</v>
      </c>
      <c r="D1044" t="s">
        <v>5959</v>
      </c>
      <c r="E1044" t="s">
        <v>5957</v>
      </c>
      <c r="F1044" t="s">
        <v>5957</v>
      </c>
      <c r="G1044" t="s">
        <v>5958</v>
      </c>
      <c r="H1044" t="s">
        <v>5957</v>
      </c>
      <c r="J1044">
        <v>0</v>
      </c>
      <c r="K1044" t="str">
        <f t="shared" si="32"/>
        <v>Normal weight</v>
      </c>
      <c r="L1044" t="str">
        <f t="shared" si="33"/>
        <v>Diabetes</v>
      </c>
    </row>
    <row r="1045" spans="1:12">
      <c r="A1045" t="s">
        <v>2816</v>
      </c>
      <c r="B1045">
        <v>38.14</v>
      </c>
      <c r="C1045">
        <v>5.84</v>
      </c>
      <c r="D1045" t="s">
        <v>5957</v>
      </c>
      <c r="E1045" t="s">
        <v>5957</v>
      </c>
      <c r="F1045" t="s">
        <v>5957</v>
      </c>
      <c r="G1045" t="s">
        <v>5958</v>
      </c>
      <c r="H1045" t="s">
        <v>5957</v>
      </c>
      <c r="J1045">
        <v>0</v>
      </c>
      <c r="K1045" t="str">
        <f t="shared" si="32"/>
        <v>obesity</v>
      </c>
      <c r="L1045" t="str">
        <f t="shared" si="33"/>
        <v>Prediabetes</v>
      </c>
    </row>
    <row r="1046" spans="1:12">
      <c r="A1046" t="s">
        <v>2819</v>
      </c>
      <c r="B1046">
        <v>35.42</v>
      </c>
      <c r="C1046">
        <v>8.6999999999999993</v>
      </c>
      <c r="D1046" t="s">
        <v>5959</v>
      </c>
      <c r="E1046" t="s">
        <v>5957</v>
      </c>
      <c r="F1046" t="s">
        <v>5957</v>
      </c>
      <c r="G1046">
        <v>1</v>
      </c>
      <c r="H1046" t="s">
        <v>5957</v>
      </c>
      <c r="J1046">
        <v>1</v>
      </c>
      <c r="K1046" t="str">
        <f t="shared" si="32"/>
        <v>obesity</v>
      </c>
      <c r="L1046" t="str">
        <f t="shared" si="33"/>
        <v>Diabetes</v>
      </c>
    </row>
    <row r="1047" spans="1:12">
      <c r="A1047" t="s">
        <v>2822</v>
      </c>
      <c r="B1047">
        <v>35.625</v>
      </c>
      <c r="C1047">
        <v>10.79</v>
      </c>
      <c r="D1047" t="s">
        <v>5957</v>
      </c>
      <c r="E1047" t="s">
        <v>5957</v>
      </c>
      <c r="F1047" t="s">
        <v>5957</v>
      </c>
      <c r="G1047" t="s">
        <v>5958</v>
      </c>
      <c r="H1047" t="s">
        <v>5957</v>
      </c>
      <c r="J1047">
        <v>0</v>
      </c>
      <c r="K1047" t="str">
        <f t="shared" si="32"/>
        <v>obesity</v>
      </c>
      <c r="L1047" t="str">
        <f t="shared" si="33"/>
        <v>Diabetes</v>
      </c>
    </row>
    <row r="1048" spans="1:12">
      <c r="A1048" t="s">
        <v>2825</v>
      </c>
      <c r="B1048">
        <v>45.51</v>
      </c>
      <c r="C1048">
        <v>4.32</v>
      </c>
      <c r="D1048" t="s">
        <v>5957</v>
      </c>
      <c r="E1048" t="s">
        <v>5957</v>
      </c>
      <c r="F1048" t="s">
        <v>5957</v>
      </c>
      <c r="G1048">
        <v>1</v>
      </c>
      <c r="H1048" t="s">
        <v>5957</v>
      </c>
      <c r="J1048">
        <v>1</v>
      </c>
      <c r="K1048" t="str">
        <f t="shared" si="32"/>
        <v>obesity</v>
      </c>
      <c r="L1048" t="str">
        <f t="shared" si="33"/>
        <v>Normal</v>
      </c>
    </row>
    <row r="1049" spans="1:12">
      <c r="A1049" t="s">
        <v>2827</v>
      </c>
      <c r="B1049">
        <v>37.1</v>
      </c>
      <c r="C1049">
        <v>7.19</v>
      </c>
      <c r="D1049" t="s">
        <v>5959</v>
      </c>
      <c r="E1049" t="s">
        <v>5957</v>
      </c>
      <c r="F1049" t="s">
        <v>5957</v>
      </c>
      <c r="G1049" t="s">
        <v>5958</v>
      </c>
      <c r="H1049" t="s">
        <v>5957</v>
      </c>
      <c r="J1049">
        <v>0</v>
      </c>
      <c r="K1049" t="str">
        <f t="shared" si="32"/>
        <v>obesity</v>
      </c>
      <c r="L1049" t="str">
        <f t="shared" si="33"/>
        <v>Diabetes</v>
      </c>
    </row>
    <row r="1050" spans="1:12">
      <c r="A1050" t="s">
        <v>2830</v>
      </c>
      <c r="B1050">
        <v>30.5</v>
      </c>
      <c r="C1050">
        <v>11.94</v>
      </c>
      <c r="D1050" t="s">
        <v>5959</v>
      </c>
      <c r="E1050" t="s">
        <v>5957</v>
      </c>
      <c r="F1050" t="s">
        <v>5957</v>
      </c>
      <c r="G1050" t="s">
        <v>5958</v>
      </c>
      <c r="H1050" t="s">
        <v>5957</v>
      </c>
      <c r="J1050">
        <v>0</v>
      </c>
      <c r="K1050" t="str">
        <f t="shared" si="32"/>
        <v>obesity</v>
      </c>
      <c r="L1050" t="str">
        <f t="shared" si="33"/>
        <v>Diabetes</v>
      </c>
    </row>
    <row r="1051" spans="1:12">
      <c r="A1051" t="s">
        <v>2833</v>
      </c>
      <c r="B1051">
        <v>28.16</v>
      </c>
      <c r="C1051">
        <v>5.56</v>
      </c>
      <c r="D1051" t="s">
        <v>5957</v>
      </c>
      <c r="E1051" t="s">
        <v>5957</v>
      </c>
      <c r="F1051" t="s">
        <v>5957</v>
      </c>
      <c r="G1051">
        <v>2</v>
      </c>
      <c r="H1051" t="s">
        <v>5957</v>
      </c>
      <c r="J1051">
        <v>2</v>
      </c>
      <c r="K1051" t="str">
        <f t="shared" si="32"/>
        <v>Over weight</v>
      </c>
      <c r="L1051" t="str">
        <f t="shared" si="33"/>
        <v>Normal</v>
      </c>
    </row>
    <row r="1052" spans="1:12">
      <c r="A1052" t="s">
        <v>2835</v>
      </c>
      <c r="B1052">
        <v>29.1</v>
      </c>
      <c r="C1052">
        <v>5.64</v>
      </c>
      <c r="D1052" t="s">
        <v>5959</v>
      </c>
      <c r="E1052" t="s">
        <v>5957</v>
      </c>
      <c r="F1052" t="s">
        <v>5957</v>
      </c>
      <c r="G1052" t="s">
        <v>5958</v>
      </c>
      <c r="H1052" t="s">
        <v>5957</v>
      </c>
      <c r="J1052">
        <v>0</v>
      </c>
      <c r="K1052" t="str">
        <f t="shared" si="32"/>
        <v>Over weight</v>
      </c>
      <c r="L1052" t="str">
        <f t="shared" si="33"/>
        <v>Normal</v>
      </c>
    </row>
    <row r="1053" spans="1:12">
      <c r="A1053" t="s">
        <v>2838</v>
      </c>
      <c r="B1053">
        <v>30.22</v>
      </c>
      <c r="C1053">
        <v>4.6500000000000004</v>
      </c>
      <c r="D1053" t="s">
        <v>5957</v>
      </c>
      <c r="E1053" t="s">
        <v>5957</v>
      </c>
      <c r="F1053" t="s">
        <v>5957</v>
      </c>
      <c r="G1053" t="s">
        <v>5958</v>
      </c>
      <c r="H1053" t="s">
        <v>5957</v>
      </c>
      <c r="J1053">
        <v>0</v>
      </c>
      <c r="K1053" t="str">
        <f t="shared" si="32"/>
        <v>obesity</v>
      </c>
      <c r="L1053" t="str">
        <f t="shared" si="33"/>
        <v>Normal</v>
      </c>
    </row>
    <row r="1054" spans="1:12">
      <c r="A1054" t="s">
        <v>2841</v>
      </c>
      <c r="B1054">
        <v>24.29</v>
      </c>
      <c r="C1054">
        <v>9.0500000000000007</v>
      </c>
      <c r="D1054" t="s">
        <v>5957</v>
      </c>
      <c r="E1054" t="s">
        <v>5957</v>
      </c>
      <c r="F1054" t="s">
        <v>5957</v>
      </c>
      <c r="G1054" t="s">
        <v>5958</v>
      </c>
      <c r="H1054" t="s">
        <v>5957</v>
      </c>
      <c r="J1054">
        <v>0</v>
      </c>
      <c r="K1054" t="str">
        <f t="shared" si="32"/>
        <v>Normal weight</v>
      </c>
      <c r="L1054" t="str">
        <f t="shared" si="33"/>
        <v>Diabetes</v>
      </c>
    </row>
    <row r="1055" spans="1:12">
      <c r="A1055" t="s">
        <v>2844</v>
      </c>
      <c r="B1055">
        <v>29.39</v>
      </c>
      <c r="C1055">
        <v>4.5199999999999996</v>
      </c>
      <c r="D1055" t="s">
        <v>5959</v>
      </c>
      <c r="E1055" t="s">
        <v>5957</v>
      </c>
      <c r="F1055" t="s">
        <v>5957</v>
      </c>
      <c r="G1055" t="s">
        <v>5958</v>
      </c>
      <c r="H1055" t="s">
        <v>5957</v>
      </c>
      <c r="J1055">
        <v>0</v>
      </c>
      <c r="K1055" t="str">
        <f t="shared" si="32"/>
        <v>Over weight</v>
      </c>
      <c r="L1055" t="str">
        <f t="shared" si="33"/>
        <v>Normal</v>
      </c>
    </row>
    <row r="1056" spans="1:12">
      <c r="A1056" t="s">
        <v>2846</v>
      </c>
      <c r="B1056">
        <v>25.66</v>
      </c>
      <c r="C1056">
        <v>4.62</v>
      </c>
      <c r="D1056" t="s">
        <v>5959</v>
      </c>
      <c r="E1056" t="s">
        <v>5957</v>
      </c>
      <c r="F1056" t="s">
        <v>5957</v>
      </c>
      <c r="G1056">
        <v>1</v>
      </c>
      <c r="H1056" t="s">
        <v>5957</v>
      </c>
      <c r="J1056">
        <v>1</v>
      </c>
      <c r="K1056" t="str">
        <f t="shared" si="32"/>
        <v>Over weight</v>
      </c>
      <c r="L1056" t="str">
        <f t="shared" si="33"/>
        <v>Normal</v>
      </c>
    </row>
    <row r="1057" spans="1:12">
      <c r="A1057" t="s">
        <v>2848</v>
      </c>
      <c r="B1057">
        <v>39.11</v>
      </c>
      <c r="C1057">
        <v>5.87</v>
      </c>
      <c r="D1057" t="s">
        <v>5957</v>
      </c>
      <c r="E1057" t="s">
        <v>5957</v>
      </c>
      <c r="F1057" t="s">
        <v>5957</v>
      </c>
      <c r="G1057" t="s">
        <v>5958</v>
      </c>
      <c r="H1057" t="s">
        <v>5957</v>
      </c>
      <c r="J1057">
        <v>0</v>
      </c>
      <c r="K1057" t="str">
        <f t="shared" si="32"/>
        <v>obesity</v>
      </c>
      <c r="L1057" t="str">
        <f t="shared" si="33"/>
        <v>Prediabetes</v>
      </c>
    </row>
    <row r="1058" spans="1:12">
      <c r="A1058" t="s">
        <v>2851</v>
      </c>
      <c r="B1058">
        <v>43.78</v>
      </c>
      <c r="C1058">
        <v>5.71</v>
      </c>
      <c r="D1058" t="s">
        <v>5957</v>
      </c>
      <c r="E1058" t="s">
        <v>5957</v>
      </c>
      <c r="F1058" t="s">
        <v>5957</v>
      </c>
      <c r="G1058">
        <v>1</v>
      </c>
      <c r="H1058" t="s">
        <v>5957</v>
      </c>
      <c r="J1058">
        <v>1</v>
      </c>
      <c r="K1058" t="str">
        <f t="shared" si="32"/>
        <v>obesity</v>
      </c>
      <c r="L1058" t="str">
        <f t="shared" si="33"/>
        <v>Prediabetes</v>
      </c>
    </row>
    <row r="1059" spans="1:12">
      <c r="A1059" t="s">
        <v>2853</v>
      </c>
      <c r="B1059">
        <v>24.35</v>
      </c>
      <c r="C1059">
        <v>9.08</v>
      </c>
      <c r="D1059" t="s">
        <v>5957</v>
      </c>
      <c r="E1059" t="s">
        <v>5957</v>
      </c>
      <c r="F1059" t="s">
        <v>5957</v>
      </c>
      <c r="G1059" t="s">
        <v>5958</v>
      </c>
      <c r="H1059" t="s">
        <v>5957</v>
      </c>
      <c r="J1059">
        <v>0</v>
      </c>
      <c r="K1059" t="str">
        <f t="shared" si="32"/>
        <v>Normal weight</v>
      </c>
      <c r="L1059" t="str">
        <f t="shared" si="33"/>
        <v>Diabetes</v>
      </c>
    </row>
    <row r="1060" spans="1:12">
      <c r="A1060" t="s">
        <v>2855</v>
      </c>
      <c r="B1060">
        <v>40.299999999999997</v>
      </c>
      <c r="C1060">
        <v>5.3</v>
      </c>
      <c r="D1060" t="s">
        <v>5959</v>
      </c>
      <c r="E1060" t="s">
        <v>5957</v>
      </c>
      <c r="F1060" t="s">
        <v>5957</v>
      </c>
      <c r="G1060">
        <v>2</v>
      </c>
      <c r="H1060" t="s">
        <v>5957</v>
      </c>
      <c r="J1060">
        <v>2</v>
      </c>
      <c r="K1060" t="str">
        <f t="shared" si="32"/>
        <v>obesity</v>
      </c>
      <c r="L1060" t="str">
        <f t="shared" si="33"/>
        <v>Normal</v>
      </c>
    </row>
    <row r="1061" spans="1:12">
      <c r="A1061" t="s">
        <v>2857</v>
      </c>
      <c r="B1061">
        <v>32.774999999999999</v>
      </c>
      <c r="C1061">
        <v>11.76</v>
      </c>
      <c r="D1061" t="s">
        <v>5959</v>
      </c>
      <c r="E1061" t="s">
        <v>5957</v>
      </c>
      <c r="F1061" t="s">
        <v>5957</v>
      </c>
      <c r="G1061" t="s">
        <v>5958</v>
      </c>
      <c r="H1061" t="s">
        <v>5957</v>
      </c>
      <c r="J1061">
        <v>0</v>
      </c>
      <c r="K1061" t="str">
        <f t="shared" si="32"/>
        <v>obesity</v>
      </c>
      <c r="L1061" t="str">
        <f t="shared" si="33"/>
        <v>Diabetes</v>
      </c>
    </row>
    <row r="1062" spans="1:12">
      <c r="A1062" t="s">
        <v>2860</v>
      </c>
      <c r="B1062">
        <v>39.6</v>
      </c>
      <c r="C1062">
        <v>5.1100000000000003</v>
      </c>
      <c r="D1062" t="s">
        <v>5959</v>
      </c>
      <c r="E1062" t="s">
        <v>5957</v>
      </c>
      <c r="F1062" t="s">
        <v>5957</v>
      </c>
      <c r="G1062">
        <v>2</v>
      </c>
      <c r="H1062" t="s">
        <v>5957</v>
      </c>
      <c r="J1062">
        <v>2</v>
      </c>
      <c r="K1062" t="str">
        <f t="shared" si="32"/>
        <v>obesity</v>
      </c>
      <c r="L1062" t="str">
        <f t="shared" si="33"/>
        <v>Normal</v>
      </c>
    </row>
    <row r="1063" spans="1:12">
      <c r="A1063" t="s">
        <v>2863</v>
      </c>
      <c r="B1063">
        <v>30.97</v>
      </c>
      <c r="C1063">
        <v>5.54</v>
      </c>
      <c r="D1063" t="s">
        <v>5957</v>
      </c>
      <c r="E1063" t="s">
        <v>5957</v>
      </c>
      <c r="F1063" t="s">
        <v>5957</v>
      </c>
      <c r="G1063">
        <v>2</v>
      </c>
      <c r="H1063" t="s">
        <v>5957</v>
      </c>
      <c r="J1063">
        <v>2</v>
      </c>
      <c r="K1063" t="str">
        <f t="shared" si="32"/>
        <v>obesity</v>
      </c>
      <c r="L1063" t="str">
        <f t="shared" si="33"/>
        <v>Normal</v>
      </c>
    </row>
    <row r="1064" spans="1:12">
      <c r="A1064" t="s">
        <v>2866</v>
      </c>
      <c r="B1064">
        <v>27.645</v>
      </c>
      <c r="C1064">
        <v>8.8699999999999992</v>
      </c>
      <c r="D1064" t="s">
        <v>5959</v>
      </c>
      <c r="E1064" t="s">
        <v>5957</v>
      </c>
      <c r="F1064" t="s">
        <v>5957</v>
      </c>
      <c r="G1064" t="s">
        <v>5958</v>
      </c>
      <c r="H1064" t="s">
        <v>5957</v>
      </c>
      <c r="J1064">
        <v>0</v>
      </c>
      <c r="K1064" t="str">
        <f t="shared" si="32"/>
        <v>Over weight</v>
      </c>
      <c r="L1064" t="str">
        <f t="shared" si="33"/>
        <v>Diabetes</v>
      </c>
    </row>
    <row r="1065" spans="1:12">
      <c r="A1065" t="s">
        <v>2869</v>
      </c>
      <c r="B1065">
        <v>34.43</v>
      </c>
      <c r="C1065">
        <v>5.96</v>
      </c>
      <c r="D1065" t="s">
        <v>5959</v>
      </c>
      <c r="E1065" t="s">
        <v>5957</v>
      </c>
      <c r="F1065" t="s">
        <v>5957</v>
      </c>
      <c r="G1065">
        <v>2</v>
      </c>
      <c r="H1065" t="s">
        <v>5957</v>
      </c>
      <c r="J1065">
        <v>2</v>
      </c>
      <c r="K1065" t="str">
        <f t="shared" si="32"/>
        <v>obesity</v>
      </c>
      <c r="L1065" t="str">
        <f t="shared" si="33"/>
        <v>Prediabetes</v>
      </c>
    </row>
    <row r="1066" spans="1:12">
      <c r="A1066" t="s">
        <v>2872</v>
      </c>
      <c r="B1066">
        <v>39.6</v>
      </c>
      <c r="C1066">
        <v>4.4400000000000004</v>
      </c>
      <c r="D1066" t="s">
        <v>5959</v>
      </c>
      <c r="E1066" t="s">
        <v>5957</v>
      </c>
      <c r="F1066" t="s">
        <v>5959</v>
      </c>
      <c r="G1066">
        <v>1</v>
      </c>
      <c r="H1066" t="s">
        <v>5957</v>
      </c>
      <c r="J1066">
        <v>1</v>
      </c>
      <c r="K1066" t="str">
        <f t="shared" si="32"/>
        <v>obesity</v>
      </c>
      <c r="L1066" t="str">
        <f t="shared" si="33"/>
        <v>Normal</v>
      </c>
    </row>
    <row r="1067" spans="1:12">
      <c r="A1067" t="s">
        <v>2875</v>
      </c>
      <c r="B1067">
        <v>22.1</v>
      </c>
      <c r="C1067">
        <v>4.6500000000000004</v>
      </c>
      <c r="D1067" t="s">
        <v>5959</v>
      </c>
      <c r="E1067" t="s">
        <v>5957</v>
      </c>
      <c r="F1067" t="s">
        <v>5957</v>
      </c>
      <c r="G1067">
        <v>2</v>
      </c>
      <c r="H1067" t="s">
        <v>5957</v>
      </c>
      <c r="J1067">
        <v>2</v>
      </c>
      <c r="K1067" t="str">
        <f t="shared" si="32"/>
        <v>Normal weight</v>
      </c>
      <c r="L1067" t="str">
        <f t="shared" si="33"/>
        <v>Normal</v>
      </c>
    </row>
    <row r="1068" spans="1:12">
      <c r="A1068" t="s">
        <v>2878</v>
      </c>
      <c r="B1068">
        <v>33.25</v>
      </c>
      <c r="C1068">
        <v>5.64</v>
      </c>
      <c r="D1068" t="s">
        <v>5959</v>
      </c>
      <c r="E1068" t="s">
        <v>5957</v>
      </c>
      <c r="F1068" t="s">
        <v>5959</v>
      </c>
      <c r="G1068">
        <v>1</v>
      </c>
      <c r="H1068" t="s">
        <v>5957</v>
      </c>
      <c r="J1068">
        <v>1</v>
      </c>
      <c r="K1068" t="str">
        <f t="shared" si="32"/>
        <v>obesity</v>
      </c>
      <c r="L1068" t="str">
        <f t="shared" si="33"/>
        <v>Normal</v>
      </c>
    </row>
    <row r="1069" spans="1:12">
      <c r="A1069" t="s">
        <v>2880</v>
      </c>
      <c r="B1069">
        <v>33.33</v>
      </c>
      <c r="C1069">
        <v>10.19</v>
      </c>
      <c r="D1069" t="s">
        <v>5957</v>
      </c>
      <c r="E1069" t="s">
        <v>5957</v>
      </c>
      <c r="F1069" t="s">
        <v>5957</v>
      </c>
      <c r="G1069" t="s">
        <v>5958</v>
      </c>
      <c r="H1069" t="s">
        <v>5957</v>
      </c>
      <c r="J1069">
        <v>0</v>
      </c>
      <c r="K1069" t="str">
        <f t="shared" si="32"/>
        <v>obesity</v>
      </c>
      <c r="L1069" t="str">
        <f t="shared" si="33"/>
        <v>Diabetes</v>
      </c>
    </row>
    <row r="1070" spans="1:12">
      <c r="A1070" t="s">
        <v>2882</v>
      </c>
      <c r="B1070">
        <v>30.5</v>
      </c>
      <c r="C1070">
        <v>10.79</v>
      </c>
      <c r="D1070" t="s">
        <v>5957</v>
      </c>
      <c r="E1070" t="s">
        <v>5957</v>
      </c>
      <c r="F1070" t="s">
        <v>5957</v>
      </c>
      <c r="G1070" t="s">
        <v>5958</v>
      </c>
      <c r="H1070" t="s">
        <v>5957</v>
      </c>
      <c r="J1070">
        <v>0</v>
      </c>
      <c r="K1070" t="str">
        <f t="shared" si="32"/>
        <v>obesity</v>
      </c>
      <c r="L1070" t="str">
        <f t="shared" si="33"/>
        <v>Diabetes</v>
      </c>
    </row>
    <row r="1071" spans="1:12">
      <c r="A1071" t="s">
        <v>2884</v>
      </c>
      <c r="B1071">
        <v>30.3</v>
      </c>
      <c r="C1071">
        <v>4.24</v>
      </c>
      <c r="D1071" t="s">
        <v>5957</v>
      </c>
      <c r="E1071" t="s">
        <v>5957</v>
      </c>
      <c r="F1071" t="s">
        <v>5957</v>
      </c>
      <c r="G1071" t="s">
        <v>5958</v>
      </c>
      <c r="H1071" t="s">
        <v>5957</v>
      </c>
      <c r="J1071">
        <v>0</v>
      </c>
      <c r="K1071" t="str">
        <f t="shared" si="32"/>
        <v>obesity</v>
      </c>
      <c r="L1071" t="str">
        <f t="shared" si="33"/>
        <v>Normal</v>
      </c>
    </row>
    <row r="1072" spans="1:12">
      <c r="A1072" t="s">
        <v>2887</v>
      </c>
      <c r="B1072">
        <v>26.22</v>
      </c>
      <c r="C1072">
        <v>5.83</v>
      </c>
      <c r="D1072" t="s">
        <v>5957</v>
      </c>
      <c r="E1072" t="s">
        <v>5957</v>
      </c>
      <c r="F1072" t="s">
        <v>5957</v>
      </c>
      <c r="G1072">
        <v>2</v>
      </c>
      <c r="H1072" t="s">
        <v>5957</v>
      </c>
      <c r="J1072">
        <v>2</v>
      </c>
      <c r="K1072" t="str">
        <f t="shared" si="32"/>
        <v>Over weight</v>
      </c>
      <c r="L1072" t="str">
        <f t="shared" si="33"/>
        <v>Prediabetes</v>
      </c>
    </row>
    <row r="1073" spans="1:12">
      <c r="A1073" t="s">
        <v>2889</v>
      </c>
      <c r="B1073">
        <v>29.99</v>
      </c>
      <c r="C1073">
        <v>11.85</v>
      </c>
      <c r="D1073" t="s">
        <v>5957</v>
      </c>
      <c r="E1073" t="s">
        <v>5957</v>
      </c>
      <c r="F1073" t="s">
        <v>5957</v>
      </c>
      <c r="G1073" t="s">
        <v>5958</v>
      </c>
      <c r="H1073" t="s">
        <v>5957</v>
      </c>
      <c r="J1073">
        <v>0</v>
      </c>
      <c r="K1073" t="str">
        <f t="shared" si="32"/>
        <v>obesity</v>
      </c>
      <c r="L1073" t="str">
        <f t="shared" si="33"/>
        <v>Diabetes</v>
      </c>
    </row>
    <row r="1074" spans="1:12">
      <c r="A1074" t="s">
        <v>2892</v>
      </c>
      <c r="B1074">
        <v>36.380000000000003</v>
      </c>
      <c r="C1074">
        <v>5.98</v>
      </c>
      <c r="D1074" t="s">
        <v>5957</v>
      </c>
      <c r="E1074" t="s">
        <v>5957</v>
      </c>
      <c r="F1074" t="s">
        <v>5957</v>
      </c>
      <c r="G1074">
        <v>1</v>
      </c>
      <c r="H1074" t="s">
        <v>5957</v>
      </c>
      <c r="J1074">
        <v>1</v>
      </c>
      <c r="K1074" t="str">
        <f t="shared" si="32"/>
        <v>obesity</v>
      </c>
      <c r="L1074" t="str">
        <f t="shared" si="33"/>
        <v>Prediabetes</v>
      </c>
    </row>
    <row r="1075" spans="1:12">
      <c r="A1075" t="s">
        <v>2895</v>
      </c>
      <c r="B1075">
        <v>31.16</v>
      </c>
      <c r="C1075">
        <v>4.26</v>
      </c>
      <c r="D1075" t="s">
        <v>5959</v>
      </c>
      <c r="E1075" t="s">
        <v>5957</v>
      </c>
      <c r="F1075" t="s">
        <v>5959</v>
      </c>
      <c r="G1075">
        <v>1</v>
      </c>
      <c r="H1075" t="s">
        <v>5957</v>
      </c>
      <c r="J1075">
        <v>1</v>
      </c>
      <c r="K1075" t="str">
        <f t="shared" si="32"/>
        <v>obesity</v>
      </c>
      <c r="L1075" t="str">
        <f t="shared" si="33"/>
        <v>Normal</v>
      </c>
    </row>
    <row r="1076" spans="1:12">
      <c r="A1076" t="s">
        <v>2897</v>
      </c>
      <c r="B1076">
        <v>25.55</v>
      </c>
      <c r="C1076">
        <v>4.96</v>
      </c>
      <c r="D1076" t="s">
        <v>5959</v>
      </c>
      <c r="E1076" t="s">
        <v>5957</v>
      </c>
      <c r="F1076" t="s">
        <v>5957</v>
      </c>
      <c r="G1076">
        <v>1</v>
      </c>
      <c r="H1076" t="s">
        <v>5957</v>
      </c>
      <c r="J1076">
        <v>1</v>
      </c>
      <c r="K1076" t="str">
        <f t="shared" si="32"/>
        <v>Over weight</v>
      </c>
      <c r="L1076" t="str">
        <f t="shared" si="33"/>
        <v>Normal</v>
      </c>
    </row>
    <row r="1077" spans="1:12">
      <c r="A1077" t="s">
        <v>2899</v>
      </c>
      <c r="B1077">
        <v>28.77</v>
      </c>
      <c r="C1077">
        <v>4</v>
      </c>
      <c r="D1077" t="s">
        <v>5959</v>
      </c>
      <c r="E1077" t="s">
        <v>5957</v>
      </c>
      <c r="F1077" t="s">
        <v>5957</v>
      </c>
      <c r="G1077" t="s">
        <v>5958</v>
      </c>
      <c r="H1077" t="s">
        <v>5957</v>
      </c>
      <c r="J1077">
        <v>0</v>
      </c>
      <c r="K1077" t="str">
        <f t="shared" si="32"/>
        <v>Over weight</v>
      </c>
      <c r="L1077" t="str">
        <f t="shared" si="33"/>
        <v>Normal</v>
      </c>
    </row>
    <row r="1078" spans="1:12">
      <c r="A1078" t="s">
        <v>2901</v>
      </c>
      <c r="B1078">
        <v>23.14</v>
      </c>
      <c r="C1078">
        <v>4.1500000000000004</v>
      </c>
      <c r="D1078" t="s">
        <v>5959</v>
      </c>
      <c r="E1078" t="s">
        <v>5957</v>
      </c>
      <c r="F1078" t="s">
        <v>5957</v>
      </c>
      <c r="G1078">
        <v>1</v>
      </c>
      <c r="H1078" t="s">
        <v>5957</v>
      </c>
      <c r="J1078">
        <v>1</v>
      </c>
      <c r="K1078" t="str">
        <f t="shared" si="32"/>
        <v>Normal weight</v>
      </c>
      <c r="L1078" t="str">
        <f t="shared" si="33"/>
        <v>Normal</v>
      </c>
    </row>
    <row r="1079" spans="1:12">
      <c r="A1079" t="s">
        <v>2904</v>
      </c>
      <c r="B1079">
        <v>39.6</v>
      </c>
      <c r="C1079">
        <v>11.36</v>
      </c>
      <c r="D1079" t="s">
        <v>5957</v>
      </c>
      <c r="E1079" t="s">
        <v>5957</v>
      </c>
      <c r="F1079" t="s">
        <v>5957</v>
      </c>
      <c r="G1079" t="s">
        <v>5958</v>
      </c>
      <c r="H1079" t="s">
        <v>5957</v>
      </c>
      <c r="J1079">
        <v>0</v>
      </c>
      <c r="K1079" t="str">
        <f t="shared" si="32"/>
        <v>obesity</v>
      </c>
      <c r="L1079" t="str">
        <f t="shared" si="33"/>
        <v>Diabetes</v>
      </c>
    </row>
    <row r="1080" spans="1:12">
      <c r="A1080" t="s">
        <v>2906</v>
      </c>
      <c r="B1080">
        <v>29.2</v>
      </c>
      <c r="C1080">
        <v>7.53</v>
      </c>
      <c r="D1080" t="s">
        <v>5957</v>
      </c>
      <c r="E1080" t="s">
        <v>5957</v>
      </c>
      <c r="F1080" t="s">
        <v>5957</v>
      </c>
      <c r="G1080" t="s">
        <v>5958</v>
      </c>
      <c r="H1080" t="s">
        <v>5957</v>
      </c>
      <c r="J1080">
        <v>0</v>
      </c>
      <c r="K1080" t="str">
        <f t="shared" si="32"/>
        <v>Over weight</v>
      </c>
      <c r="L1080" t="str">
        <f t="shared" si="33"/>
        <v>Diabetes</v>
      </c>
    </row>
    <row r="1081" spans="1:12">
      <c r="A1081" t="s">
        <v>2909</v>
      </c>
      <c r="B1081">
        <v>32.774999999999999</v>
      </c>
      <c r="C1081">
        <v>7.95</v>
      </c>
      <c r="D1081" t="s">
        <v>5957</v>
      </c>
      <c r="E1081" t="s">
        <v>5957</v>
      </c>
      <c r="F1081" t="s">
        <v>5957</v>
      </c>
      <c r="G1081" t="s">
        <v>5958</v>
      </c>
      <c r="H1081" t="s">
        <v>5957</v>
      </c>
      <c r="J1081">
        <v>0</v>
      </c>
      <c r="K1081" t="str">
        <f t="shared" si="32"/>
        <v>obesity</v>
      </c>
      <c r="L1081" t="str">
        <f t="shared" si="33"/>
        <v>Diabetes</v>
      </c>
    </row>
    <row r="1082" spans="1:12">
      <c r="A1082" t="s">
        <v>2912</v>
      </c>
      <c r="B1082">
        <v>24.035</v>
      </c>
      <c r="C1082">
        <v>8.5</v>
      </c>
      <c r="D1082" t="s">
        <v>5957</v>
      </c>
      <c r="E1082" t="s">
        <v>5957</v>
      </c>
      <c r="F1082" t="s">
        <v>5957</v>
      </c>
      <c r="G1082" t="s">
        <v>5958</v>
      </c>
      <c r="H1082" t="s">
        <v>5957</v>
      </c>
      <c r="J1082">
        <v>0</v>
      </c>
      <c r="K1082" t="str">
        <f t="shared" si="32"/>
        <v>Normal weight</v>
      </c>
      <c r="L1082" t="str">
        <f t="shared" si="33"/>
        <v>Diabetes</v>
      </c>
    </row>
    <row r="1083" spans="1:12">
      <c r="A1083" t="s">
        <v>2914</v>
      </c>
      <c r="B1083">
        <v>30.55</v>
      </c>
      <c r="C1083">
        <v>5.89</v>
      </c>
      <c r="D1083" t="s">
        <v>5957</v>
      </c>
      <c r="E1083" t="s">
        <v>5957</v>
      </c>
      <c r="F1083" t="s">
        <v>5959</v>
      </c>
      <c r="G1083">
        <v>1</v>
      </c>
      <c r="H1083" t="s">
        <v>5957</v>
      </c>
      <c r="J1083">
        <v>1</v>
      </c>
      <c r="K1083" t="str">
        <f t="shared" si="32"/>
        <v>obesity</v>
      </c>
      <c r="L1083" t="str">
        <f t="shared" si="33"/>
        <v>Prediabetes</v>
      </c>
    </row>
    <row r="1084" spans="1:12">
      <c r="A1084" t="s">
        <v>2917</v>
      </c>
      <c r="B1084">
        <v>28.81</v>
      </c>
      <c r="C1084">
        <v>8.76</v>
      </c>
      <c r="D1084" t="s">
        <v>5957</v>
      </c>
      <c r="E1084" t="s">
        <v>5957</v>
      </c>
      <c r="F1084" t="s">
        <v>5957</v>
      </c>
      <c r="G1084">
        <v>2</v>
      </c>
      <c r="H1084" t="s">
        <v>5957</v>
      </c>
      <c r="J1084">
        <v>2</v>
      </c>
      <c r="K1084" t="str">
        <f t="shared" si="32"/>
        <v>Over weight</v>
      </c>
      <c r="L1084" t="str">
        <f t="shared" si="33"/>
        <v>Diabetes</v>
      </c>
    </row>
    <row r="1085" spans="1:12">
      <c r="A1085" t="s">
        <v>2920</v>
      </c>
      <c r="B1085">
        <v>31.66</v>
      </c>
      <c r="C1085">
        <v>4.1100000000000003</v>
      </c>
      <c r="D1085" t="s">
        <v>5957</v>
      </c>
      <c r="E1085" t="s">
        <v>5957</v>
      </c>
      <c r="F1085" t="s">
        <v>5957</v>
      </c>
      <c r="G1085" t="s">
        <v>5958</v>
      </c>
      <c r="H1085" t="s">
        <v>5957</v>
      </c>
      <c r="J1085">
        <v>0</v>
      </c>
      <c r="K1085" t="str">
        <f t="shared" si="32"/>
        <v>obesity</v>
      </c>
      <c r="L1085" t="str">
        <f t="shared" si="33"/>
        <v>Normal</v>
      </c>
    </row>
    <row r="1086" spans="1:12">
      <c r="A1086" t="s">
        <v>2923</v>
      </c>
      <c r="B1086">
        <v>28.215</v>
      </c>
      <c r="C1086">
        <v>7.56</v>
      </c>
      <c r="D1086" t="s">
        <v>5959</v>
      </c>
      <c r="E1086" t="s">
        <v>5957</v>
      </c>
      <c r="F1086" t="s">
        <v>5957</v>
      </c>
      <c r="G1086">
        <v>1</v>
      </c>
      <c r="H1086" t="s">
        <v>5957</v>
      </c>
      <c r="J1086">
        <v>1</v>
      </c>
      <c r="K1086" t="str">
        <f t="shared" si="32"/>
        <v>Over weight</v>
      </c>
      <c r="L1086" t="str">
        <f t="shared" si="33"/>
        <v>Diabetes</v>
      </c>
    </row>
    <row r="1087" spans="1:12">
      <c r="A1087" t="s">
        <v>2925</v>
      </c>
      <c r="B1087">
        <v>26.12</v>
      </c>
      <c r="C1087">
        <v>4.17</v>
      </c>
      <c r="D1087" t="s">
        <v>5959</v>
      </c>
      <c r="E1087" t="s">
        <v>5957</v>
      </c>
      <c r="F1087" t="s">
        <v>5959</v>
      </c>
      <c r="G1087">
        <v>1</v>
      </c>
      <c r="H1087" t="s">
        <v>5957</v>
      </c>
      <c r="J1087">
        <v>1</v>
      </c>
      <c r="K1087" t="str">
        <f t="shared" si="32"/>
        <v>Over weight</v>
      </c>
      <c r="L1087" t="str">
        <f t="shared" si="33"/>
        <v>Normal</v>
      </c>
    </row>
    <row r="1088" spans="1:12">
      <c r="A1088" t="s">
        <v>2927</v>
      </c>
      <c r="B1088">
        <v>36.630000000000003</v>
      </c>
      <c r="C1088">
        <v>11.42</v>
      </c>
      <c r="D1088" t="s">
        <v>5957</v>
      </c>
      <c r="E1088" t="s">
        <v>5957</v>
      </c>
      <c r="F1088" t="s">
        <v>5957</v>
      </c>
      <c r="G1088">
        <v>2</v>
      </c>
      <c r="H1088" t="s">
        <v>5957</v>
      </c>
      <c r="J1088">
        <v>2</v>
      </c>
      <c r="K1088" t="str">
        <f t="shared" si="32"/>
        <v>obesity</v>
      </c>
      <c r="L1088" t="str">
        <f t="shared" si="33"/>
        <v>Diabetes</v>
      </c>
    </row>
    <row r="1089" spans="1:12">
      <c r="A1089" t="s">
        <v>2930</v>
      </c>
      <c r="B1089">
        <v>33.344999999999999</v>
      </c>
      <c r="C1089">
        <v>7.33</v>
      </c>
      <c r="D1089" t="s">
        <v>5957</v>
      </c>
      <c r="E1089" t="s">
        <v>5957</v>
      </c>
      <c r="F1089" t="s">
        <v>5957</v>
      </c>
      <c r="G1089">
        <v>2</v>
      </c>
      <c r="H1089" t="s">
        <v>5957</v>
      </c>
      <c r="J1089">
        <v>2</v>
      </c>
      <c r="K1089" t="str">
        <f t="shared" si="32"/>
        <v>obesity</v>
      </c>
      <c r="L1089" t="str">
        <f t="shared" si="33"/>
        <v>Diabetes</v>
      </c>
    </row>
    <row r="1090" spans="1:12">
      <c r="A1090" t="s">
        <v>2933</v>
      </c>
      <c r="B1090">
        <v>27.11</v>
      </c>
      <c r="C1090">
        <v>6.7</v>
      </c>
      <c r="D1090" t="s">
        <v>5957</v>
      </c>
      <c r="E1090" t="s">
        <v>5957</v>
      </c>
      <c r="F1090" t="s">
        <v>5957</v>
      </c>
      <c r="G1090" t="s">
        <v>5958</v>
      </c>
      <c r="H1090" t="s">
        <v>5957</v>
      </c>
      <c r="J1090">
        <v>0</v>
      </c>
      <c r="K1090" t="str">
        <f t="shared" si="32"/>
        <v>Over weight</v>
      </c>
      <c r="L1090" t="str">
        <f t="shared" si="33"/>
        <v>Diabetes</v>
      </c>
    </row>
    <row r="1091" spans="1:12">
      <c r="A1091" t="s">
        <v>2936</v>
      </c>
      <c r="B1091">
        <v>26.6</v>
      </c>
      <c r="C1091">
        <v>5.27</v>
      </c>
      <c r="D1091" t="s">
        <v>5959</v>
      </c>
      <c r="E1091" t="s">
        <v>5957</v>
      </c>
      <c r="F1091" t="s">
        <v>5959</v>
      </c>
      <c r="G1091">
        <v>1</v>
      </c>
      <c r="H1091" t="s">
        <v>5957</v>
      </c>
      <c r="J1091">
        <v>1</v>
      </c>
      <c r="K1091" t="str">
        <f t="shared" ref="K1091:K1154" si="34">IF(B1091&lt;18.5,"Under weight",IF(B1091&lt;24.9,"Normal weight",IF(B1091&lt;29.9,"Over weight","obesity")))</f>
        <v>Over weight</v>
      </c>
      <c r="L1091" t="str">
        <f t="shared" ref="L1091:L1154" si="35">IF(C1091&lt;5.7,"Normal",IF(C1091&lt;6.4,"Prediabetes","Diabetes"))</f>
        <v>Normal</v>
      </c>
    </row>
    <row r="1092" spans="1:12">
      <c r="A1092" t="s">
        <v>2939</v>
      </c>
      <c r="B1092">
        <v>30.41</v>
      </c>
      <c r="C1092">
        <v>7.72</v>
      </c>
      <c r="D1092" t="s">
        <v>5957</v>
      </c>
      <c r="E1092" t="s">
        <v>5957</v>
      </c>
      <c r="F1092" t="s">
        <v>5957</v>
      </c>
      <c r="G1092" t="s">
        <v>5958</v>
      </c>
      <c r="H1092" t="s">
        <v>5957</v>
      </c>
      <c r="J1092">
        <v>0</v>
      </c>
      <c r="K1092" t="str">
        <f t="shared" si="34"/>
        <v>obesity</v>
      </c>
      <c r="L1092" t="str">
        <f t="shared" si="35"/>
        <v>Diabetes</v>
      </c>
    </row>
    <row r="1093" spans="1:12">
      <c r="A1093" t="s">
        <v>2941</v>
      </c>
      <c r="B1093">
        <v>28.98</v>
      </c>
      <c r="C1093">
        <v>8.68</v>
      </c>
      <c r="D1093" t="s">
        <v>5957</v>
      </c>
      <c r="E1093" t="s">
        <v>5957</v>
      </c>
      <c r="F1093" t="s">
        <v>5957</v>
      </c>
      <c r="G1093">
        <v>2</v>
      </c>
      <c r="H1093" t="s">
        <v>5957</v>
      </c>
      <c r="J1093">
        <v>2</v>
      </c>
      <c r="K1093" t="str">
        <f t="shared" si="34"/>
        <v>Over weight</v>
      </c>
      <c r="L1093" t="str">
        <f t="shared" si="35"/>
        <v>Diabetes</v>
      </c>
    </row>
    <row r="1094" spans="1:12">
      <c r="A1094" t="s">
        <v>2944</v>
      </c>
      <c r="B1094">
        <v>31.24</v>
      </c>
      <c r="C1094">
        <v>9.8000000000000007</v>
      </c>
      <c r="D1094" t="s">
        <v>5957</v>
      </c>
      <c r="E1094" t="s">
        <v>5957</v>
      </c>
      <c r="F1094" t="s">
        <v>5957</v>
      </c>
      <c r="G1094" t="s">
        <v>5958</v>
      </c>
      <c r="H1094" t="s">
        <v>5957</v>
      </c>
      <c r="J1094">
        <v>0</v>
      </c>
      <c r="K1094" t="str">
        <f t="shared" si="34"/>
        <v>obesity</v>
      </c>
      <c r="L1094" t="str">
        <f t="shared" si="35"/>
        <v>Diabetes</v>
      </c>
    </row>
    <row r="1095" spans="1:12">
      <c r="A1095" t="s">
        <v>2947</v>
      </c>
      <c r="B1095">
        <v>31.54</v>
      </c>
      <c r="C1095">
        <v>4.4400000000000004</v>
      </c>
      <c r="D1095" t="s">
        <v>5957</v>
      </c>
      <c r="E1095" t="s">
        <v>5957</v>
      </c>
      <c r="F1095" t="s">
        <v>5957</v>
      </c>
      <c r="G1095" t="s">
        <v>5958</v>
      </c>
      <c r="H1095" t="s">
        <v>5957</v>
      </c>
      <c r="J1095">
        <v>0</v>
      </c>
      <c r="K1095" t="str">
        <f t="shared" si="34"/>
        <v>obesity</v>
      </c>
      <c r="L1095" t="str">
        <f t="shared" si="35"/>
        <v>Normal</v>
      </c>
    </row>
    <row r="1096" spans="1:12">
      <c r="A1096" t="s">
        <v>2948</v>
      </c>
      <c r="B1096">
        <v>38.6</v>
      </c>
      <c r="C1096">
        <v>7.19</v>
      </c>
      <c r="D1096" t="s">
        <v>5959</v>
      </c>
      <c r="E1096" t="s">
        <v>5957</v>
      </c>
      <c r="F1096" t="s">
        <v>5957</v>
      </c>
      <c r="G1096">
        <v>2</v>
      </c>
      <c r="H1096" t="s">
        <v>5957</v>
      </c>
      <c r="J1096">
        <v>2</v>
      </c>
      <c r="K1096" t="str">
        <f t="shared" si="34"/>
        <v>obesity</v>
      </c>
      <c r="L1096" t="str">
        <f t="shared" si="35"/>
        <v>Diabetes</v>
      </c>
    </row>
    <row r="1097" spans="1:12">
      <c r="A1097" t="s">
        <v>2950</v>
      </c>
      <c r="B1097">
        <v>37.950000000000003</v>
      </c>
      <c r="C1097">
        <v>6.06</v>
      </c>
      <c r="D1097" t="s">
        <v>5957</v>
      </c>
      <c r="E1097" t="s">
        <v>5957</v>
      </c>
      <c r="F1097" t="s">
        <v>5957</v>
      </c>
      <c r="G1097" t="s">
        <v>5958</v>
      </c>
      <c r="H1097" t="s">
        <v>5957</v>
      </c>
      <c r="J1097">
        <v>0</v>
      </c>
      <c r="K1097" t="str">
        <f t="shared" si="34"/>
        <v>obesity</v>
      </c>
      <c r="L1097" t="str">
        <f t="shared" si="35"/>
        <v>Prediabetes</v>
      </c>
    </row>
    <row r="1098" spans="1:12">
      <c r="A1098" t="s">
        <v>2953</v>
      </c>
      <c r="B1098">
        <v>38.97</v>
      </c>
      <c r="C1098">
        <v>5.12</v>
      </c>
      <c r="D1098" t="s">
        <v>5957</v>
      </c>
      <c r="E1098" t="s">
        <v>5957</v>
      </c>
      <c r="F1098" t="s">
        <v>5957</v>
      </c>
      <c r="G1098" t="s">
        <v>5958</v>
      </c>
      <c r="H1098" t="s">
        <v>5957</v>
      </c>
      <c r="J1098">
        <v>0</v>
      </c>
      <c r="K1098" t="str">
        <f t="shared" si="34"/>
        <v>obesity</v>
      </c>
      <c r="L1098" t="str">
        <f t="shared" si="35"/>
        <v>Normal</v>
      </c>
    </row>
    <row r="1099" spans="1:12">
      <c r="A1099" t="s">
        <v>2956</v>
      </c>
      <c r="B1099">
        <v>21.2</v>
      </c>
      <c r="C1099">
        <v>10.72</v>
      </c>
      <c r="D1099" t="s">
        <v>5957</v>
      </c>
      <c r="E1099" t="s">
        <v>5957</v>
      </c>
      <c r="F1099" t="s">
        <v>5957</v>
      </c>
      <c r="G1099" t="s">
        <v>5958</v>
      </c>
      <c r="H1099" t="s">
        <v>5957</v>
      </c>
      <c r="J1099">
        <v>0</v>
      </c>
      <c r="K1099" t="str">
        <f t="shared" si="34"/>
        <v>Normal weight</v>
      </c>
      <c r="L1099" t="str">
        <f t="shared" si="35"/>
        <v>Diabetes</v>
      </c>
    </row>
    <row r="1100" spans="1:12">
      <c r="A1100" t="s">
        <v>2958</v>
      </c>
      <c r="B1100">
        <v>23.96</v>
      </c>
      <c r="C1100">
        <v>9.58</v>
      </c>
      <c r="D1100" t="s">
        <v>5959</v>
      </c>
      <c r="E1100" t="s">
        <v>5957</v>
      </c>
      <c r="F1100" t="s">
        <v>5959</v>
      </c>
      <c r="G1100">
        <v>1</v>
      </c>
      <c r="H1100" t="s">
        <v>5957</v>
      </c>
      <c r="J1100">
        <v>1</v>
      </c>
      <c r="K1100" t="str">
        <f t="shared" si="34"/>
        <v>Normal weight</v>
      </c>
      <c r="L1100" t="str">
        <f t="shared" si="35"/>
        <v>Diabetes</v>
      </c>
    </row>
    <row r="1101" spans="1:12">
      <c r="A1101" t="s">
        <v>2960</v>
      </c>
      <c r="B1101">
        <v>35.93</v>
      </c>
      <c r="C1101">
        <v>6.4</v>
      </c>
      <c r="D1101" t="s">
        <v>5959</v>
      </c>
      <c r="E1101" t="s">
        <v>5957</v>
      </c>
      <c r="F1101" t="s">
        <v>5957</v>
      </c>
      <c r="G1101">
        <v>1</v>
      </c>
      <c r="H1101" t="s">
        <v>5957</v>
      </c>
      <c r="J1101">
        <v>1</v>
      </c>
      <c r="K1101" t="str">
        <f t="shared" si="34"/>
        <v>obesity</v>
      </c>
      <c r="L1101" t="str">
        <f t="shared" si="35"/>
        <v>Diabetes</v>
      </c>
    </row>
    <row r="1102" spans="1:12">
      <c r="A1102" t="s">
        <v>2963</v>
      </c>
      <c r="B1102">
        <v>26.11</v>
      </c>
      <c r="C1102">
        <v>6.8</v>
      </c>
      <c r="D1102" t="s">
        <v>5959</v>
      </c>
      <c r="E1102" t="s">
        <v>5957</v>
      </c>
      <c r="F1102" t="s">
        <v>5957</v>
      </c>
      <c r="G1102">
        <v>2</v>
      </c>
      <c r="H1102" t="s">
        <v>5957</v>
      </c>
      <c r="J1102">
        <v>2</v>
      </c>
      <c r="K1102" t="str">
        <f t="shared" si="34"/>
        <v>Over weight</v>
      </c>
      <c r="L1102" t="str">
        <f t="shared" si="35"/>
        <v>Diabetes</v>
      </c>
    </row>
    <row r="1103" spans="1:12">
      <c r="A1103" t="s">
        <v>2965</v>
      </c>
      <c r="B1103">
        <v>32.299999999999997</v>
      </c>
      <c r="C1103">
        <v>9.48</v>
      </c>
      <c r="D1103" t="s">
        <v>5957</v>
      </c>
      <c r="E1103" t="s">
        <v>5957</v>
      </c>
      <c r="F1103" t="s">
        <v>5957</v>
      </c>
      <c r="G1103">
        <v>2</v>
      </c>
      <c r="H1103" t="s">
        <v>5957</v>
      </c>
      <c r="J1103">
        <v>2</v>
      </c>
      <c r="K1103" t="str">
        <f t="shared" si="34"/>
        <v>obesity</v>
      </c>
      <c r="L1103" t="str">
        <f t="shared" si="35"/>
        <v>Diabetes</v>
      </c>
    </row>
    <row r="1104" spans="1:12">
      <c r="A1104" t="s">
        <v>2966</v>
      </c>
      <c r="B1104">
        <v>28.69</v>
      </c>
      <c r="C1104">
        <v>7.45</v>
      </c>
      <c r="D1104" t="s">
        <v>5957</v>
      </c>
      <c r="E1104" t="s">
        <v>5957</v>
      </c>
      <c r="F1104" t="s">
        <v>5957</v>
      </c>
      <c r="G1104">
        <v>2</v>
      </c>
      <c r="H1104" t="s">
        <v>5957</v>
      </c>
      <c r="J1104">
        <v>2</v>
      </c>
      <c r="K1104" t="str">
        <f t="shared" si="34"/>
        <v>Over weight</v>
      </c>
      <c r="L1104" t="str">
        <f t="shared" si="35"/>
        <v>Diabetes</v>
      </c>
    </row>
    <row r="1105" spans="1:12">
      <c r="A1105" t="s">
        <v>2969</v>
      </c>
      <c r="B1105">
        <v>31.28</v>
      </c>
      <c r="C1105">
        <v>6.94</v>
      </c>
      <c r="D1105" t="s">
        <v>5959</v>
      </c>
      <c r="E1105" t="s">
        <v>5957</v>
      </c>
      <c r="F1105" t="s">
        <v>5957</v>
      </c>
      <c r="G1105">
        <v>1</v>
      </c>
      <c r="H1105" t="s">
        <v>5957</v>
      </c>
      <c r="J1105">
        <v>1</v>
      </c>
      <c r="K1105" t="str">
        <f t="shared" si="34"/>
        <v>obesity</v>
      </c>
      <c r="L1105" t="str">
        <f t="shared" si="35"/>
        <v>Diabetes</v>
      </c>
    </row>
    <row r="1106" spans="1:12">
      <c r="A1106" t="s">
        <v>2972</v>
      </c>
      <c r="B1106">
        <v>30.21</v>
      </c>
      <c r="C1106">
        <v>7.83</v>
      </c>
      <c r="D1106" t="s">
        <v>5957</v>
      </c>
      <c r="E1106" t="s">
        <v>5957</v>
      </c>
      <c r="F1106" t="s">
        <v>5957</v>
      </c>
      <c r="G1106" t="s">
        <v>5958</v>
      </c>
      <c r="H1106" t="s">
        <v>5957</v>
      </c>
      <c r="J1106">
        <v>0</v>
      </c>
      <c r="K1106" t="str">
        <f t="shared" si="34"/>
        <v>obesity</v>
      </c>
      <c r="L1106" t="str">
        <f t="shared" si="35"/>
        <v>Diabetes</v>
      </c>
    </row>
    <row r="1107" spans="1:12">
      <c r="A1107" t="s">
        <v>2975</v>
      </c>
      <c r="B1107">
        <v>38.28</v>
      </c>
      <c r="C1107">
        <v>10.17</v>
      </c>
      <c r="D1107" t="s">
        <v>5959</v>
      </c>
      <c r="E1107" t="s">
        <v>5957</v>
      </c>
      <c r="F1107" t="s">
        <v>5957</v>
      </c>
      <c r="G1107" t="s">
        <v>5958</v>
      </c>
      <c r="H1107" t="s">
        <v>5957</v>
      </c>
      <c r="J1107">
        <v>0</v>
      </c>
      <c r="K1107" t="str">
        <f t="shared" si="34"/>
        <v>obesity</v>
      </c>
      <c r="L1107" t="str">
        <f t="shared" si="35"/>
        <v>Diabetes</v>
      </c>
    </row>
    <row r="1108" spans="1:12">
      <c r="A1108" t="s">
        <v>2977</v>
      </c>
      <c r="B1108">
        <v>29.9</v>
      </c>
      <c r="C1108">
        <v>8.9600000000000009</v>
      </c>
      <c r="D1108" t="s">
        <v>5959</v>
      </c>
      <c r="E1108" t="s">
        <v>5957</v>
      </c>
      <c r="F1108" t="s">
        <v>5957</v>
      </c>
      <c r="G1108" t="s">
        <v>5958</v>
      </c>
      <c r="H1108" t="s">
        <v>5957</v>
      </c>
      <c r="J1108">
        <v>0</v>
      </c>
      <c r="K1108" t="str">
        <f t="shared" si="34"/>
        <v>obesity</v>
      </c>
      <c r="L1108" t="str">
        <f t="shared" si="35"/>
        <v>Diabetes</v>
      </c>
    </row>
    <row r="1109" spans="1:12">
      <c r="A1109" t="s">
        <v>2979</v>
      </c>
      <c r="B1109">
        <v>23.18</v>
      </c>
      <c r="C1109">
        <v>6.96</v>
      </c>
      <c r="D1109" t="s">
        <v>5959</v>
      </c>
      <c r="E1109" t="s">
        <v>5957</v>
      </c>
      <c r="F1109" t="s">
        <v>5957</v>
      </c>
      <c r="G1109">
        <v>2</v>
      </c>
      <c r="H1109" t="s">
        <v>5957</v>
      </c>
      <c r="J1109">
        <v>2</v>
      </c>
      <c r="K1109" t="str">
        <f t="shared" si="34"/>
        <v>Normal weight</v>
      </c>
      <c r="L1109" t="str">
        <f t="shared" si="35"/>
        <v>Diabetes</v>
      </c>
    </row>
    <row r="1110" spans="1:12">
      <c r="A1110" t="s">
        <v>2982</v>
      </c>
      <c r="B1110">
        <v>33.020000000000003</v>
      </c>
      <c r="C1110">
        <v>5.07</v>
      </c>
      <c r="D1110" t="s">
        <v>5959</v>
      </c>
      <c r="E1110" t="s">
        <v>5957</v>
      </c>
      <c r="F1110" t="s">
        <v>5957</v>
      </c>
      <c r="G1110" t="s">
        <v>5958</v>
      </c>
      <c r="H1110" t="s">
        <v>5957</v>
      </c>
      <c r="J1110">
        <v>0</v>
      </c>
      <c r="K1110" t="str">
        <f t="shared" si="34"/>
        <v>obesity</v>
      </c>
      <c r="L1110" t="str">
        <f t="shared" si="35"/>
        <v>Normal</v>
      </c>
    </row>
    <row r="1111" spans="1:12">
      <c r="A1111" t="s">
        <v>2985</v>
      </c>
      <c r="B1111">
        <v>27.29</v>
      </c>
      <c r="C1111">
        <v>5.85</v>
      </c>
      <c r="D1111" t="s">
        <v>5957</v>
      </c>
      <c r="E1111" t="s">
        <v>5957</v>
      </c>
      <c r="F1111" t="s">
        <v>5957</v>
      </c>
      <c r="G1111">
        <v>2</v>
      </c>
      <c r="H1111" t="s">
        <v>5957</v>
      </c>
      <c r="J1111">
        <v>2</v>
      </c>
      <c r="K1111" t="str">
        <f t="shared" si="34"/>
        <v>Over weight</v>
      </c>
      <c r="L1111" t="str">
        <f t="shared" si="35"/>
        <v>Prediabetes</v>
      </c>
    </row>
    <row r="1112" spans="1:12">
      <c r="A1112" t="s">
        <v>2988</v>
      </c>
      <c r="B1112">
        <v>23.18</v>
      </c>
      <c r="C1112">
        <v>10.56</v>
      </c>
      <c r="D1112" t="s">
        <v>5957</v>
      </c>
      <c r="E1112" t="s">
        <v>5957</v>
      </c>
      <c r="F1112" t="s">
        <v>5957</v>
      </c>
      <c r="G1112">
        <v>2</v>
      </c>
      <c r="H1112" t="s">
        <v>5957</v>
      </c>
      <c r="J1112">
        <v>2</v>
      </c>
      <c r="K1112" t="str">
        <f t="shared" si="34"/>
        <v>Normal weight</v>
      </c>
      <c r="L1112" t="str">
        <f t="shared" si="35"/>
        <v>Diabetes</v>
      </c>
    </row>
    <row r="1113" spans="1:12">
      <c r="A1113" t="s">
        <v>2989</v>
      </c>
      <c r="B1113">
        <v>32.659999999999997</v>
      </c>
      <c r="C1113">
        <v>8.92</v>
      </c>
      <c r="D1113" t="s">
        <v>5959</v>
      </c>
      <c r="E1113" t="s">
        <v>5957</v>
      </c>
      <c r="F1113" t="s">
        <v>5957</v>
      </c>
      <c r="G1113" t="s">
        <v>5958</v>
      </c>
      <c r="H1113" t="s">
        <v>5957</v>
      </c>
      <c r="J1113">
        <v>0</v>
      </c>
      <c r="K1113" t="str">
        <f t="shared" si="34"/>
        <v>obesity</v>
      </c>
      <c r="L1113" t="str">
        <f t="shared" si="35"/>
        <v>Diabetes</v>
      </c>
    </row>
    <row r="1114" spans="1:12">
      <c r="A1114" t="s">
        <v>2992</v>
      </c>
      <c r="B1114">
        <v>30.78</v>
      </c>
      <c r="C1114">
        <v>8.6300000000000008</v>
      </c>
      <c r="D1114" t="s">
        <v>5957</v>
      </c>
      <c r="E1114" t="s">
        <v>5957</v>
      </c>
      <c r="F1114" t="s">
        <v>5957</v>
      </c>
      <c r="G1114" t="s">
        <v>5958</v>
      </c>
      <c r="H1114" t="s">
        <v>5957</v>
      </c>
      <c r="J1114">
        <v>0</v>
      </c>
      <c r="K1114" t="str">
        <f t="shared" si="34"/>
        <v>obesity</v>
      </c>
      <c r="L1114" t="str">
        <f t="shared" si="35"/>
        <v>Diabetes</v>
      </c>
    </row>
    <row r="1115" spans="1:12">
      <c r="A1115" t="s">
        <v>2994</v>
      </c>
      <c r="B1115">
        <v>47.2</v>
      </c>
      <c r="C1115">
        <v>6.29</v>
      </c>
      <c r="D1115" t="s">
        <v>5959</v>
      </c>
      <c r="E1115" t="s">
        <v>5957</v>
      </c>
      <c r="F1115" t="s">
        <v>5959</v>
      </c>
      <c r="G1115">
        <v>1</v>
      </c>
      <c r="H1115" t="s">
        <v>5957</v>
      </c>
      <c r="J1115">
        <v>1</v>
      </c>
      <c r="K1115" t="str">
        <f t="shared" si="34"/>
        <v>obesity</v>
      </c>
      <c r="L1115" t="str">
        <f t="shared" si="35"/>
        <v>Prediabetes</v>
      </c>
    </row>
    <row r="1116" spans="1:12">
      <c r="A1116" t="s">
        <v>2997</v>
      </c>
      <c r="B1116">
        <v>31.6</v>
      </c>
      <c r="C1116">
        <v>5.75</v>
      </c>
      <c r="D1116" t="s">
        <v>5957</v>
      </c>
      <c r="E1116" t="s">
        <v>5957</v>
      </c>
      <c r="F1116" t="s">
        <v>5957</v>
      </c>
      <c r="G1116">
        <v>2</v>
      </c>
      <c r="H1116" t="s">
        <v>5957</v>
      </c>
      <c r="J1116">
        <v>2</v>
      </c>
      <c r="K1116" t="str">
        <f t="shared" si="34"/>
        <v>obesity</v>
      </c>
      <c r="L1116" t="str">
        <f t="shared" si="35"/>
        <v>Prediabetes</v>
      </c>
    </row>
    <row r="1117" spans="1:12">
      <c r="A1117" t="s">
        <v>3000</v>
      </c>
      <c r="B1117">
        <v>33.914999999999999</v>
      </c>
      <c r="C1117">
        <v>6.66</v>
      </c>
      <c r="D1117" t="s">
        <v>5959</v>
      </c>
      <c r="E1117" t="s">
        <v>5957</v>
      </c>
      <c r="F1117" t="s">
        <v>5957</v>
      </c>
      <c r="G1117">
        <v>1</v>
      </c>
      <c r="H1117" t="s">
        <v>5957</v>
      </c>
      <c r="J1117">
        <v>1</v>
      </c>
      <c r="K1117" t="str">
        <f t="shared" si="34"/>
        <v>obesity</v>
      </c>
      <c r="L1117" t="str">
        <f t="shared" si="35"/>
        <v>Diabetes</v>
      </c>
    </row>
    <row r="1118" spans="1:12">
      <c r="A1118" t="s">
        <v>3003</v>
      </c>
      <c r="B1118">
        <v>23.54</v>
      </c>
      <c r="C1118">
        <v>5.0999999999999996</v>
      </c>
      <c r="D1118" t="s">
        <v>5957</v>
      </c>
      <c r="E1118" t="s">
        <v>5957</v>
      </c>
      <c r="F1118" t="s">
        <v>5957</v>
      </c>
      <c r="G1118">
        <v>2</v>
      </c>
      <c r="H1118" t="s">
        <v>5957</v>
      </c>
      <c r="J1118">
        <v>2</v>
      </c>
      <c r="K1118" t="str">
        <f t="shared" si="34"/>
        <v>Normal weight</v>
      </c>
      <c r="L1118" t="str">
        <f t="shared" si="35"/>
        <v>Normal</v>
      </c>
    </row>
    <row r="1119" spans="1:12">
      <c r="A1119" t="s">
        <v>3006</v>
      </c>
      <c r="B1119">
        <v>27.074999999999999</v>
      </c>
      <c r="C1119">
        <v>4.41</v>
      </c>
      <c r="D1119" t="s">
        <v>5957</v>
      </c>
      <c r="E1119" t="s">
        <v>5957</v>
      </c>
      <c r="F1119" t="s">
        <v>5957</v>
      </c>
      <c r="G1119">
        <v>2</v>
      </c>
      <c r="H1119" t="s">
        <v>5957</v>
      </c>
      <c r="J1119">
        <v>2</v>
      </c>
      <c r="K1119" t="str">
        <f t="shared" si="34"/>
        <v>Over weight</v>
      </c>
      <c r="L1119" t="str">
        <f t="shared" si="35"/>
        <v>Normal</v>
      </c>
    </row>
    <row r="1120" spans="1:12">
      <c r="A1120" t="s">
        <v>3008</v>
      </c>
      <c r="B1120">
        <v>25.8</v>
      </c>
      <c r="C1120">
        <v>5.52</v>
      </c>
      <c r="D1120" t="s">
        <v>5959</v>
      </c>
      <c r="E1120" t="s">
        <v>5957</v>
      </c>
      <c r="F1120" t="s">
        <v>5957</v>
      </c>
      <c r="G1120" t="s">
        <v>5958</v>
      </c>
      <c r="H1120" t="s">
        <v>5957</v>
      </c>
      <c r="J1120">
        <v>0</v>
      </c>
      <c r="K1120" t="str">
        <f t="shared" si="34"/>
        <v>Over weight</v>
      </c>
      <c r="L1120" t="str">
        <f t="shared" si="35"/>
        <v>Normal</v>
      </c>
    </row>
    <row r="1121" spans="1:12">
      <c r="A1121" t="s">
        <v>3011</v>
      </c>
      <c r="B1121">
        <v>36.1</v>
      </c>
      <c r="C1121">
        <v>4.62</v>
      </c>
      <c r="D1121" t="s">
        <v>5959</v>
      </c>
      <c r="E1121" t="s">
        <v>5957</v>
      </c>
      <c r="F1121" t="s">
        <v>5959</v>
      </c>
      <c r="G1121">
        <v>1</v>
      </c>
      <c r="H1121" t="s">
        <v>5957</v>
      </c>
      <c r="J1121">
        <v>1</v>
      </c>
      <c r="K1121" t="str">
        <f t="shared" si="34"/>
        <v>obesity</v>
      </c>
      <c r="L1121" t="str">
        <f t="shared" si="35"/>
        <v>Normal</v>
      </c>
    </row>
    <row r="1122" spans="1:12">
      <c r="A1122" t="s">
        <v>3014</v>
      </c>
      <c r="B1122">
        <v>30.495000000000001</v>
      </c>
      <c r="C1122">
        <v>5.74</v>
      </c>
      <c r="D1122" t="s">
        <v>5959</v>
      </c>
      <c r="E1122" t="s">
        <v>5957</v>
      </c>
      <c r="F1122" t="s">
        <v>5959</v>
      </c>
      <c r="G1122">
        <v>1</v>
      </c>
      <c r="H1122" t="s">
        <v>5957</v>
      </c>
      <c r="J1122">
        <v>1</v>
      </c>
      <c r="K1122" t="str">
        <f t="shared" si="34"/>
        <v>obesity</v>
      </c>
      <c r="L1122" t="str">
        <f t="shared" si="35"/>
        <v>Prediabetes</v>
      </c>
    </row>
    <row r="1123" spans="1:12">
      <c r="A1123" t="s">
        <v>3017</v>
      </c>
      <c r="B1123">
        <v>21.4</v>
      </c>
      <c r="C1123">
        <v>6.3</v>
      </c>
      <c r="D1123" t="s">
        <v>5959</v>
      </c>
      <c r="E1123" t="s">
        <v>5957</v>
      </c>
      <c r="F1123" t="s">
        <v>5959</v>
      </c>
      <c r="G1123">
        <v>1</v>
      </c>
      <c r="H1123" t="s">
        <v>5957</v>
      </c>
      <c r="J1123">
        <v>1</v>
      </c>
      <c r="K1123" t="str">
        <f t="shared" si="34"/>
        <v>Normal weight</v>
      </c>
      <c r="L1123" t="str">
        <f t="shared" si="35"/>
        <v>Prediabetes</v>
      </c>
    </row>
    <row r="1124" spans="1:12">
      <c r="A1124" t="s">
        <v>3019</v>
      </c>
      <c r="B1124">
        <v>32.299999999999997</v>
      </c>
      <c r="C1124">
        <v>10.27</v>
      </c>
      <c r="D1124" t="s">
        <v>5957</v>
      </c>
      <c r="E1124" t="s">
        <v>5957</v>
      </c>
      <c r="F1124" t="s">
        <v>5957</v>
      </c>
      <c r="G1124" t="s">
        <v>5958</v>
      </c>
      <c r="H1124" t="s">
        <v>5957</v>
      </c>
      <c r="J1124">
        <v>0</v>
      </c>
      <c r="K1124" t="str">
        <f t="shared" si="34"/>
        <v>obesity</v>
      </c>
      <c r="L1124" t="str">
        <f t="shared" si="35"/>
        <v>Diabetes</v>
      </c>
    </row>
    <row r="1125" spans="1:12">
      <c r="A1125" t="s">
        <v>3022</v>
      </c>
      <c r="B1125">
        <v>29.78</v>
      </c>
      <c r="C1125">
        <v>5.85</v>
      </c>
      <c r="D1125" t="s">
        <v>5957</v>
      </c>
      <c r="E1125" t="s">
        <v>5957</v>
      </c>
      <c r="F1125" t="s">
        <v>5959</v>
      </c>
      <c r="G1125">
        <v>1</v>
      </c>
      <c r="H1125" t="s">
        <v>5957</v>
      </c>
      <c r="J1125">
        <v>1</v>
      </c>
      <c r="K1125" t="str">
        <f t="shared" si="34"/>
        <v>Over weight</v>
      </c>
      <c r="L1125" t="str">
        <f t="shared" si="35"/>
        <v>Prediabetes</v>
      </c>
    </row>
    <row r="1126" spans="1:12">
      <c r="A1126" t="s">
        <v>3024</v>
      </c>
      <c r="B1126">
        <v>34.76</v>
      </c>
      <c r="C1126">
        <v>5.92</v>
      </c>
      <c r="D1126" t="s">
        <v>5959</v>
      </c>
      <c r="E1126" t="s">
        <v>5957</v>
      </c>
      <c r="F1126" t="s">
        <v>5957</v>
      </c>
      <c r="G1126">
        <v>1</v>
      </c>
      <c r="H1126" t="s">
        <v>5957</v>
      </c>
      <c r="J1126">
        <v>1</v>
      </c>
      <c r="K1126" t="str">
        <f t="shared" si="34"/>
        <v>obesity</v>
      </c>
      <c r="L1126" t="str">
        <f t="shared" si="35"/>
        <v>Prediabetes</v>
      </c>
    </row>
    <row r="1127" spans="1:12">
      <c r="A1127" t="s">
        <v>3027</v>
      </c>
      <c r="B1127">
        <v>18.335000000000001</v>
      </c>
      <c r="C1127">
        <v>10.01</v>
      </c>
      <c r="D1127" t="s">
        <v>5959</v>
      </c>
      <c r="E1127" t="s">
        <v>5957</v>
      </c>
      <c r="F1127" t="s">
        <v>5957</v>
      </c>
      <c r="G1127">
        <v>2</v>
      </c>
      <c r="H1127" t="s">
        <v>5957</v>
      </c>
      <c r="J1127">
        <v>2</v>
      </c>
      <c r="K1127" t="str">
        <f t="shared" si="34"/>
        <v>Under weight</v>
      </c>
      <c r="L1127" t="str">
        <f t="shared" si="35"/>
        <v>Diabetes</v>
      </c>
    </row>
    <row r="1128" spans="1:12">
      <c r="A1128" t="s">
        <v>3030</v>
      </c>
      <c r="B1128">
        <v>32.299999999999997</v>
      </c>
      <c r="C1128">
        <v>9.59</v>
      </c>
      <c r="D1128" t="s">
        <v>5957</v>
      </c>
      <c r="E1128" t="s">
        <v>5957</v>
      </c>
      <c r="F1128" t="s">
        <v>5957</v>
      </c>
      <c r="G1128" t="s">
        <v>5958</v>
      </c>
      <c r="H1128" t="s">
        <v>5957</v>
      </c>
      <c r="J1128">
        <v>0</v>
      </c>
      <c r="K1128" t="str">
        <f t="shared" si="34"/>
        <v>obesity</v>
      </c>
      <c r="L1128" t="str">
        <f t="shared" si="35"/>
        <v>Diabetes</v>
      </c>
    </row>
    <row r="1129" spans="1:12">
      <c r="A1129" t="s">
        <v>3032</v>
      </c>
      <c r="B1129">
        <v>27.74</v>
      </c>
      <c r="C1129">
        <v>10.37</v>
      </c>
      <c r="D1129" t="s">
        <v>5957</v>
      </c>
      <c r="E1129" t="s">
        <v>5957</v>
      </c>
      <c r="F1129" t="s">
        <v>5957</v>
      </c>
      <c r="G1129" t="s">
        <v>5958</v>
      </c>
      <c r="H1129" t="s">
        <v>5957</v>
      </c>
      <c r="J1129">
        <v>0</v>
      </c>
      <c r="K1129" t="str">
        <f t="shared" si="34"/>
        <v>Over weight</v>
      </c>
      <c r="L1129" t="str">
        <f t="shared" si="35"/>
        <v>Diabetes</v>
      </c>
    </row>
    <row r="1130" spans="1:12">
      <c r="A1130" t="s">
        <v>3034</v>
      </c>
      <c r="B1130">
        <v>24</v>
      </c>
      <c r="C1130">
        <v>4.01</v>
      </c>
      <c r="D1130" t="s">
        <v>5959</v>
      </c>
      <c r="E1130" t="s">
        <v>5957</v>
      </c>
      <c r="F1130" t="s">
        <v>5957</v>
      </c>
      <c r="G1130">
        <v>1</v>
      </c>
      <c r="H1130" t="s">
        <v>5957</v>
      </c>
      <c r="J1130">
        <v>1</v>
      </c>
      <c r="K1130" t="str">
        <f t="shared" si="34"/>
        <v>Normal weight</v>
      </c>
      <c r="L1130" t="str">
        <f t="shared" si="35"/>
        <v>Normal</v>
      </c>
    </row>
    <row r="1131" spans="1:12">
      <c r="A1131" t="s">
        <v>3037</v>
      </c>
      <c r="B1131">
        <v>31.78</v>
      </c>
      <c r="C1131">
        <v>4.24</v>
      </c>
      <c r="D1131" t="s">
        <v>5959</v>
      </c>
      <c r="E1131" t="s">
        <v>5957</v>
      </c>
      <c r="F1131" t="s">
        <v>5959</v>
      </c>
      <c r="G1131">
        <v>1</v>
      </c>
      <c r="H1131" t="s">
        <v>5957</v>
      </c>
      <c r="J1131">
        <v>1</v>
      </c>
      <c r="K1131" t="str">
        <f t="shared" si="34"/>
        <v>obesity</v>
      </c>
      <c r="L1131" t="str">
        <f t="shared" si="35"/>
        <v>Normal</v>
      </c>
    </row>
    <row r="1132" spans="1:12">
      <c r="A1132" t="s">
        <v>3039</v>
      </c>
      <c r="B1132">
        <v>32.25</v>
      </c>
      <c r="C1132">
        <v>5.36</v>
      </c>
      <c r="D1132" t="s">
        <v>5959</v>
      </c>
      <c r="E1132" t="s">
        <v>5957</v>
      </c>
      <c r="F1132" t="s">
        <v>5957</v>
      </c>
      <c r="G1132" t="s">
        <v>5958</v>
      </c>
      <c r="H1132" t="s">
        <v>5957</v>
      </c>
      <c r="J1132">
        <v>0</v>
      </c>
      <c r="K1132" t="str">
        <f t="shared" si="34"/>
        <v>obesity</v>
      </c>
      <c r="L1132" t="str">
        <f t="shared" si="35"/>
        <v>Normal</v>
      </c>
    </row>
    <row r="1133" spans="1:12">
      <c r="A1133" t="s">
        <v>3042</v>
      </c>
      <c r="B1133">
        <v>30.114999999999998</v>
      </c>
      <c r="C1133">
        <v>4.99</v>
      </c>
      <c r="D1133" t="s">
        <v>5957</v>
      </c>
      <c r="E1133" t="s">
        <v>5957</v>
      </c>
      <c r="F1133" t="s">
        <v>5957</v>
      </c>
      <c r="G1133">
        <v>2</v>
      </c>
      <c r="H1133" t="s">
        <v>5957</v>
      </c>
      <c r="J1133">
        <v>2</v>
      </c>
      <c r="K1133" t="str">
        <f t="shared" si="34"/>
        <v>obesity</v>
      </c>
      <c r="L1133" t="str">
        <f t="shared" si="35"/>
        <v>Normal</v>
      </c>
    </row>
    <row r="1134" spans="1:12">
      <c r="A1134" t="s">
        <v>3045</v>
      </c>
      <c r="B1134">
        <v>22.41</v>
      </c>
      <c r="C1134">
        <v>8.68</v>
      </c>
      <c r="D1134" t="s">
        <v>5957</v>
      </c>
      <c r="E1134" t="s">
        <v>5957</v>
      </c>
      <c r="F1134" t="s">
        <v>5957</v>
      </c>
      <c r="G1134" t="s">
        <v>5958</v>
      </c>
      <c r="H1134" t="s">
        <v>5957</v>
      </c>
      <c r="J1134">
        <v>0</v>
      </c>
      <c r="K1134" t="str">
        <f t="shared" si="34"/>
        <v>Normal weight</v>
      </c>
      <c r="L1134" t="str">
        <f t="shared" si="35"/>
        <v>Diabetes</v>
      </c>
    </row>
    <row r="1135" spans="1:12">
      <c r="A1135" t="s">
        <v>3048</v>
      </c>
      <c r="B1135">
        <v>45.72</v>
      </c>
      <c r="C1135">
        <v>4.2300000000000004</v>
      </c>
      <c r="D1135" t="s">
        <v>5959</v>
      </c>
      <c r="E1135" t="s">
        <v>5957</v>
      </c>
      <c r="F1135" t="s">
        <v>5957</v>
      </c>
      <c r="G1135" t="s">
        <v>5958</v>
      </c>
      <c r="H1135" t="s">
        <v>5957</v>
      </c>
      <c r="J1135">
        <v>0</v>
      </c>
      <c r="K1135" t="str">
        <f t="shared" si="34"/>
        <v>obesity</v>
      </c>
      <c r="L1135" t="str">
        <f t="shared" si="35"/>
        <v>Normal</v>
      </c>
    </row>
    <row r="1136" spans="1:12">
      <c r="A1136" t="s">
        <v>3050</v>
      </c>
      <c r="B1136">
        <v>25</v>
      </c>
      <c r="C1136">
        <v>5.32</v>
      </c>
      <c r="D1136" t="s">
        <v>5959</v>
      </c>
      <c r="E1136" t="s">
        <v>5957</v>
      </c>
      <c r="F1136" t="s">
        <v>5957</v>
      </c>
      <c r="G1136">
        <v>2</v>
      </c>
      <c r="H1136" t="s">
        <v>5957</v>
      </c>
      <c r="J1136">
        <v>2</v>
      </c>
      <c r="K1136" t="str">
        <f t="shared" si="34"/>
        <v>Over weight</v>
      </c>
      <c r="L1136" t="str">
        <f t="shared" si="35"/>
        <v>Normal</v>
      </c>
    </row>
    <row r="1137" spans="1:12">
      <c r="A1137" t="s">
        <v>3052</v>
      </c>
      <c r="B1137">
        <v>39.5</v>
      </c>
      <c r="C1137">
        <v>6.66</v>
      </c>
      <c r="D1137" t="s">
        <v>5957</v>
      </c>
      <c r="E1137" t="s">
        <v>5957</v>
      </c>
      <c r="F1137" t="s">
        <v>5957</v>
      </c>
      <c r="G1137" t="s">
        <v>5958</v>
      </c>
      <c r="H1137" t="s">
        <v>5957</v>
      </c>
      <c r="J1137">
        <v>0</v>
      </c>
      <c r="K1137" t="str">
        <f t="shared" si="34"/>
        <v>obesity</v>
      </c>
      <c r="L1137" t="str">
        <f t="shared" si="35"/>
        <v>Diabetes</v>
      </c>
    </row>
    <row r="1138" spans="1:12">
      <c r="A1138" t="s">
        <v>3055</v>
      </c>
      <c r="B1138">
        <v>37.729999999999997</v>
      </c>
      <c r="C1138">
        <v>7.4</v>
      </c>
      <c r="D1138" t="s">
        <v>5957</v>
      </c>
      <c r="E1138" t="s">
        <v>5957</v>
      </c>
      <c r="F1138" t="s">
        <v>5957</v>
      </c>
      <c r="G1138" t="s">
        <v>5958</v>
      </c>
      <c r="H1138" t="s">
        <v>5957</v>
      </c>
      <c r="J1138">
        <v>0</v>
      </c>
      <c r="K1138" t="str">
        <f t="shared" si="34"/>
        <v>obesity</v>
      </c>
      <c r="L1138" t="str">
        <f t="shared" si="35"/>
        <v>Diabetes</v>
      </c>
    </row>
    <row r="1139" spans="1:12">
      <c r="A1139" t="s">
        <v>3058</v>
      </c>
      <c r="B1139">
        <v>40.659999999999997</v>
      </c>
      <c r="C1139">
        <v>10.08</v>
      </c>
      <c r="D1139" t="s">
        <v>5957</v>
      </c>
      <c r="E1139" t="s">
        <v>5957</v>
      </c>
      <c r="F1139" t="s">
        <v>5957</v>
      </c>
      <c r="G1139" t="s">
        <v>5958</v>
      </c>
      <c r="H1139" t="s">
        <v>5957</v>
      </c>
      <c r="J1139">
        <v>0</v>
      </c>
      <c r="K1139" t="str">
        <f t="shared" si="34"/>
        <v>obesity</v>
      </c>
      <c r="L1139" t="str">
        <f t="shared" si="35"/>
        <v>Diabetes</v>
      </c>
    </row>
    <row r="1140" spans="1:12">
      <c r="A1140" t="s">
        <v>3061</v>
      </c>
      <c r="B1140">
        <v>34.200000000000003</v>
      </c>
      <c r="C1140">
        <v>8.58</v>
      </c>
      <c r="D1140" t="s">
        <v>5957</v>
      </c>
      <c r="E1140" t="s">
        <v>5957</v>
      </c>
      <c r="F1140" t="s">
        <v>5957</v>
      </c>
      <c r="G1140" t="s">
        <v>5958</v>
      </c>
      <c r="H1140" t="s">
        <v>5957</v>
      </c>
      <c r="J1140">
        <v>0</v>
      </c>
      <c r="K1140" t="str">
        <f t="shared" si="34"/>
        <v>obesity</v>
      </c>
      <c r="L1140" t="str">
        <f t="shared" si="35"/>
        <v>Diabetes</v>
      </c>
    </row>
    <row r="1141" spans="1:12">
      <c r="A1141" t="s">
        <v>3064</v>
      </c>
      <c r="B1141">
        <v>46.51</v>
      </c>
      <c r="C1141">
        <v>5.84</v>
      </c>
      <c r="D1141" t="s">
        <v>5957</v>
      </c>
      <c r="E1141" t="s">
        <v>5957</v>
      </c>
      <c r="F1141" t="s">
        <v>5957</v>
      </c>
      <c r="G1141">
        <v>1</v>
      </c>
      <c r="H1141" t="s">
        <v>5957</v>
      </c>
      <c r="J1141">
        <v>1</v>
      </c>
      <c r="K1141" t="str">
        <f t="shared" si="34"/>
        <v>obesity</v>
      </c>
      <c r="L1141" t="str">
        <f t="shared" si="35"/>
        <v>Prediabetes</v>
      </c>
    </row>
    <row r="1142" spans="1:12">
      <c r="A1142" t="s">
        <v>3066</v>
      </c>
      <c r="B1142">
        <v>28.88</v>
      </c>
      <c r="C1142">
        <v>4.8600000000000003</v>
      </c>
      <c r="D1142" t="s">
        <v>5959</v>
      </c>
      <c r="E1142" t="s">
        <v>5957</v>
      </c>
      <c r="F1142" t="s">
        <v>5959</v>
      </c>
      <c r="G1142">
        <v>1</v>
      </c>
      <c r="H1142" t="s">
        <v>5957</v>
      </c>
      <c r="J1142">
        <v>1</v>
      </c>
      <c r="K1142" t="str">
        <f t="shared" si="34"/>
        <v>Over weight</v>
      </c>
      <c r="L1142" t="str">
        <f t="shared" si="35"/>
        <v>Normal</v>
      </c>
    </row>
    <row r="1143" spans="1:12">
      <c r="A1143" t="s">
        <v>3067</v>
      </c>
      <c r="B1143">
        <v>33.914999999999999</v>
      </c>
      <c r="C1143">
        <v>11.52</v>
      </c>
      <c r="D1143" t="s">
        <v>5957</v>
      </c>
      <c r="E1143" t="s">
        <v>5957</v>
      </c>
      <c r="F1143" t="s">
        <v>5957</v>
      </c>
      <c r="G1143" t="s">
        <v>5958</v>
      </c>
      <c r="H1143" t="s">
        <v>5957</v>
      </c>
      <c r="J1143">
        <v>0</v>
      </c>
      <c r="K1143" t="str">
        <f t="shared" si="34"/>
        <v>obesity</v>
      </c>
      <c r="L1143" t="str">
        <f t="shared" si="35"/>
        <v>Diabetes</v>
      </c>
    </row>
    <row r="1144" spans="1:12">
      <c r="A1144" t="s">
        <v>3069</v>
      </c>
      <c r="B1144">
        <v>24.32</v>
      </c>
      <c r="C1144">
        <v>6.15</v>
      </c>
      <c r="D1144" t="s">
        <v>5959</v>
      </c>
      <c r="E1144" t="s">
        <v>5957</v>
      </c>
      <c r="F1144" t="s">
        <v>5959</v>
      </c>
      <c r="G1144">
        <v>1</v>
      </c>
      <c r="H1144" t="s">
        <v>5957</v>
      </c>
      <c r="J1144">
        <v>1</v>
      </c>
      <c r="K1144" t="str">
        <f t="shared" si="34"/>
        <v>Normal weight</v>
      </c>
      <c r="L1144" t="str">
        <f t="shared" si="35"/>
        <v>Prediabetes</v>
      </c>
    </row>
    <row r="1145" spans="1:12">
      <c r="A1145" t="s">
        <v>3071</v>
      </c>
      <c r="B1145">
        <v>25.8</v>
      </c>
      <c r="C1145">
        <v>9.94</v>
      </c>
      <c r="D1145" t="s">
        <v>5957</v>
      </c>
      <c r="E1145" t="s">
        <v>5957</v>
      </c>
      <c r="F1145" t="s">
        <v>5957</v>
      </c>
      <c r="G1145" t="s">
        <v>5958</v>
      </c>
      <c r="H1145" t="s">
        <v>5957</v>
      </c>
      <c r="J1145">
        <v>0</v>
      </c>
      <c r="K1145" t="str">
        <f t="shared" si="34"/>
        <v>Over weight</v>
      </c>
      <c r="L1145" t="str">
        <f t="shared" si="35"/>
        <v>Diabetes</v>
      </c>
    </row>
    <row r="1146" spans="1:12">
      <c r="A1146" t="s">
        <v>3074</v>
      </c>
      <c r="B1146">
        <v>21.56</v>
      </c>
      <c r="C1146">
        <v>10.56</v>
      </c>
      <c r="D1146" t="s">
        <v>5957</v>
      </c>
      <c r="E1146" t="s">
        <v>5957</v>
      </c>
      <c r="F1146" t="s">
        <v>5957</v>
      </c>
      <c r="G1146" t="s">
        <v>5958</v>
      </c>
      <c r="H1146" t="s">
        <v>5957</v>
      </c>
      <c r="J1146">
        <v>0</v>
      </c>
      <c r="K1146" t="str">
        <f t="shared" si="34"/>
        <v>Normal weight</v>
      </c>
      <c r="L1146" t="str">
        <f t="shared" si="35"/>
        <v>Diabetes</v>
      </c>
    </row>
    <row r="1147" spans="1:12">
      <c r="A1147" t="s">
        <v>3076</v>
      </c>
      <c r="B1147">
        <v>31.6</v>
      </c>
      <c r="C1147">
        <v>6.79</v>
      </c>
      <c r="D1147" t="s">
        <v>5957</v>
      </c>
      <c r="E1147" t="s">
        <v>5957</v>
      </c>
      <c r="F1147" t="s">
        <v>5957</v>
      </c>
      <c r="G1147" t="s">
        <v>5958</v>
      </c>
      <c r="H1147" t="s">
        <v>5957</v>
      </c>
      <c r="J1147">
        <v>0</v>
      </c>
      <c r="K1147" t="str">
        <f t="shared" si="34"/>
        <v>obesity</v>
      </c>
      <c r="L1147" t="str">
        <f t="shared" si="35"/>
        <v>Diabetes</v>
      </c>
    </row>
    <row r="1148" spans="1:12">
      <c r="A1148" t="s">
        <v>3079</v>
      </c>
      <c r="B1148">
        <v>42.93</v>
      </c>
      <c r="C1148">
        <v>4.8</v>
      </c>
      <c r="D1148" t="s">
        <v>5957</v>
      </c>
      <c r="E1148" t="s">
        <v>5957</v>
      </c>
      <c r="F1148" t="s">
        <v>5957</v>
      </c>
      <c r="G1148">
        <v>1</v>
      </c>
      <c r="H1148" t="s">
        <v>5957</v>
      </c>
      <c r="J1148">
        <v>1</v>
      </c>
      <c r="K1148" t="str">
        <f t="shared" si="34"/>
        <v>obesity</v>
      </c>
      <c r="L1148" t="str">
        <f t="shared" si="35"/>
        <v>Normal</v>
      </c>
    </row>
    <row r="1149" spans="1:12">
      <c r="A1149" t="s">
        <v>3082</v>
      </c>
      <c r="B1149">
        <v>26.72</v>
      </c>
      <c r="C1149">
        <v>5.75</v>
      </c>
      <c r="D1149" t="s">
        <v>5957</v>
      </c>
      <c r="E1149" t="s">
        <v>5957</v>
      </c>
      <c r="F1149" t="s">
        <v>5957</v>
      </c>
      <c r="G1149">
        <v>2</v>
      </c>
      <c r="H1149" t="s">
        <v>5957</v>
      </c>
      <c r="J1149">
        <v>2</v>
      </c>
      <c r="K1149" t="str">
        <f t="shared" si="34"/>
        <v>Over weight</v>
      </c>
      <c r="L1149" t="str">
        <f t="shared" si="35"/>
        <v>Prediabetes</v>
      </c>
    </row>
    <row r="1150" spans="1:12">
      <c r="A1150" t="s">
        <v>3084</v>
      </c>
      <c r="B1150">
        <v>26.67</v>
      </c>
      <c r="C1150">
        <v>5.81</v>
      </c>
      <c r="D1150" t="s">
        <v>5957</v>
      </c>
      <c r="E1150" t="s">
        <v>5957</v>
      </c>
      <c r="F1150" t="s">
        <v>5957</v>
      </c>
      <c r="G1150">
        <v>2</v>
      </c>
      <c r="H1150" t="s">
        <v>5957</v>
      </c>
      <c r="J1150">
        <v>2</v>
      </c>
      <c r="K1150" t="str">
        <f t="shared" si="34"/>
        <v>Over weight</v>
      </c>
      <c r="L1150" t="str">
        <f t="shared" si="35"/>
        <v>Prediabetes</v>
      </c>
    </row>
    <row r="1151" spans="1:12">
      <c r="A1151" t="s">
        <v>3086</v>
      </c>
      <c r="B1151">
        <v>42.68</v>
      </c>
      <c r="C1151">
        <v>9.2799999999999994</v>
      </c>
      <c r="D1151" t="s">
        <v>5957</v>
      </c>
      <c r="E1151" t="s">
        <v>5957</v>
      </c>
      <c r="F1151" t="s">
        <v>5957</v>
      </c>
      <c r="G1151">
        <v>2</v>
      </c>
      <c r="H1151" t="s">
        <v>5957</v>
      </c>
      <c r="J1151">
        <v>2</v>
      </c>
      <c r="K1151" t="str">
        <f t="shared" si="34"/>
        <v>obesity</v>
      </c>
      <c r="L1151" t="str">
        <f t="shared" si="35"/>
        <v>Diabetes</v>
      </c>
    </row>
    <row r="1152" spans="1:12">
      <c r="A1152" t="s">
        <v>3089</v>
      </c>
      <c r="B1152">
        <v>24.31</v>
      </c>
      <c r="C1152">
        <v>6.37</v>
      </c>
      <c r="D1152" t="s">
        <v>5957</v>
      </c>
      <c r="E1152" t="s">
        <v>5957</v>
      </c>
      <c r="F1152" t="s">
        <v>5957</v>
      </c>
      <c r="G1152" t="s">
        <v>5958</v>
      </c>
      <c r="H1152" t="s">
        <v>5957</v>
      </c>
      <c r="J1152">
        <v>0</v>
      </c>
      <c r="K1152" t="str">
        <f t="shared" si="34"/>
        <v>Normal weight</v>
      </c>
      <c r="L1152" t="str">
        <f t="shared" si="35"/>
        <v>Prediabetes</v>
      </c>
    </row>
    <row r="1153" spans="1:12">
      <c r="A1153" t="s">
        <v>3091</v>
      </c>
      <c r="B1153">
        <v>44.75</v>
      </c>
      <c r="C1153">
        <v>5.09</v>
      </c>
      <c r="D1153" t="s">
        <v>5959</v>
      </c>
      <c r="E1153" t="s">
        <v>5957</v>
      </c>
      <c r="F1153" t="s">
        <v>5957</v>
      </c>
      <c r="G1153" t="s">
        <v>5958</v>
      </c>
      <c r="H1153" t="s">
        <v>5957</v>
      </c>
      <c r="J1153">
        <v>0</v>
      </c>
      <c r="K1153" t="str">
        <f t="shared" si="34"/>
        <v>obesity</v>
      </c>
      <c r="L1153" t="str">
        <f t="shared" si="35"/>
        <v>Normal</v>
      </c>
    </row>
    <row r="1154" spans="1:12">
      <c r="A1154" t="s">
        <v>3094</v>
      </c>
      <c r="B1154">
        <v>30.78</v>
      </c>
      <c r="C1154">
        <v>7.94</v>
      </c>
      <c r="D1154" t="s">
        <v>5957</v>
      </c>
      <c r="E1154" t="s">
        <v>5957</v>
      </c>
      <c r="F1154" t="s">
        <v>5957</v>
      </c>
      <c r="G1154">
        <v>2</v>
      </c>
      <c r="H1154" t="s">
        <v>5957</v>
      </c>
      <c r="J1154">
        <v>2</v>
      </c>
      <c r="K1154" t="str">
        <f t="shared" si="34"/>
        <v>obesity</v>
      </c>
      <c r="L1154" t="str">
        <f t="shared" si="35"/>
        <v>Diabetes</v>
      </c>
    </row>
    <row r="1155" spans="1:12">
      <c r="A1155" t="s">
        <v>3096</v>
      </c>
      <c r="B1155">
        <v>21.86</v>
      </c>
      <c r="C1155">
        <v>10.95</v>
      </c>
      <c r="D1155" t="s">
        <v>5957</v>
      </c>
      <c r="E1155" t="s">
        <v>5957</v>
      </c>
      <c r="F1155" t="s">
        <v>5957</v>
      </c>
      <c r="G1155" t="s">
        <v>5958</v>
      </c>
      <c r="H1155" t="s">
        <v>5957</v>
      </c>
      <c r="J1155">
        <v>0</v>
      </c>
      <c r="K1155" t="str">
        <f t="shared" ref="K1155:K1218" si="36">IF(B1155&lt;18.5,"Under weight",IF(B1155&lt;24.9,"Normal weight",IF(B1155&lt;29.9,"Over weight","obesity")))</f>
        <v>Normal weight</v>
      </c>
      <c r="L1155" t="str">
        <f t="shared" ref="L1155:L1218" si="37">IF(C1155&lt;5.7,"Normal",IF(C1155&lt;6.4,"Prediabetes","Diabetes"))</f>
        <v>Diabetes</v>
      </c>
    </row>
    <row r="1156" spans="1:12">
      <c r="A1156" t="s">
        <v>3099</v>
      </c>
      <c r="B1156">
        <v>49.09</v>
      </c>
      <c r="C1156">
        <v>6.3</v>
      </c>
      <c r="D1156" t="s">
        <v>5959</v>
      </c>
      <c r="E1156" t="s">
        <v>5957</v>
      </c>
      <c r="F1156" t="s">
        <v>5957</v>
      </c>
      <c r="G1156" t="s">
        <v>5958</v>
      </c>
      <c r="H1156" t="s">
        <v>5957</v>
      </c>
      <c r="J1156">
        <v>0</v>
      </c>
      <c r="K1156" t="str">
        <f t="shared" si="36"/>
        <v>obesity</v>
      </c>
      <c r="L1156" t="str">
        <f t="shared" si="37"/>
        <v>Prediabetes</v>
      </c>
    </row>
    <row r="1157" spans="1:12">
      <c r="A1157" t="s">
        <v>3102</v>
      </c>
      <c r="B1157">
        <v>47.74</v>
      </c>
      <c r="C1157">
        <v>8.0500000000000007</v>
      </c>
      <c r="D1157" t="s">
        <v>5959</v>
      </c>
      <c r="E1157" t="s">
        <v>5957</v>
      </c>
      <c r="F1157" t="s">
        <v>5957</v>
      </c>
      <c r="G1157">
        <v>2</v>
      </c>
      <c r="H1157" t="s">
        <v>5957</v>
      </c>
      <c r="J1157">
        <v>2</v>
      </c>
      <c r="K1157" t="str">
        <f t="shared" si="36"/>
        <v>obesity</v>
      </c>
      <c r="L1157" t="str">
        <f t="shared" si="37"/>
        <v>Diabetes</v>
      </c>
    </row>
    <row r="1158" spans="1:12">
      <c r="A1158" t="s">
        <v>3105</v>
      </c>
      <c r="B1158">
        <v>30.2</v>
      </c>
      <c r="C1158">
        <v>9.8800000000000008</v>
      </c>
      <c r="D1158" t="s">
        <v>5959</v>
      </c>
      <c r="E1158" t="s">
        <v>5957</v>
      </c>
      <c r="F1158" t="s">
        <v>5957</v>
      </c>
      <c r="G1158">
        <v>2</v>
      </c>
      <c r="H1158" t="s">
        <v>5957</v>
      </c>
      <c r="J1158">
        <v>2</v>
      </c>
      <c r="K1158" t="str">
        <f t="shared" si="36"/>
        <v>obesity</v>
      </c>
      <c r="L1158" t="str">
        <f t="shared" si="37"/>
        <v>Diabetes</v>
      </c>
    </row>
    <row r="1159" spans="1:12">
      <c r="A1159" t="s">
        <v>3108</v>
      </c>
      <c r="B1159">
        <v>33.25</v>
      </c>
      <c r="C1159">
        <v>7.42</v>
      </c>
      <c r="D1159" t="s">
        <v>5959</v>
      </c>
      <c r="E1159" t="s">
        <v>5957</v>
      </c>
      <c r="F1159" t="s">
        <v>5957</v>
      </c>
      <c r="G1159">
        <v>2</v>
      </c>
      <c r="H1159" t="s">
        <v>5957</v>
      </c>
      <c r="J1159">
        <v>2</v>
      </c>
      <c r="K1159" t="str">
        <f t="shared" si="36"/>
        <v>obesity</v>
      </c>
      <c r="L1159" t="str">
        <f t="shared" si="37"/>
        <v>Diabetes</v>
      </c>
    </row>
    <row r="1160" spans="1:12">
      <c r="A1160" t="s">
        <v>3111</v>
      </c>
      <c r="B1160">
        <v>26.6</v>
      </c>
      <c r="C1160">
        <v>8.4499999999999993</v>
      </c>
      <c r="D1160" t="s">
        <v>5959</v>
      </c>
      <c r="E1160" t="s">
        <v>5957</v>
      </c>
      <c r="F1160" t="s">
        <v>5957</v>
      </c>
      <c r="G1160">
        <v>1</v>
      </c>
      <c r="H1160" t="s">
        <v>5957</v>
      </c>
      <c r="J1160">
        <v>1</v>
      </c>
      <c r="K1160" t="str">
        <f t="shared" si="36"/>
        <v>Over weight</v>
      </c>
      <c r="L1160" t="str">
        <f t="shared" si="37"/>
        <v>Diabetes</v>
      </c>
    </row>
    <row r="1161" spans="1:12">
      <c r="A1161" t="s">
        <v>3114</v>
      </c>
      <c r="B1161">
        <v>26.35</v>
      </c>
      <c r="C1161">
        <v>6.21</v>
      </c>
      <c r="D1161" t="s">
        <v>5957</v>
      </c>
      <c r="E1161" t="s">
        <v>5957</v>
      </c>
      <c r="F1161" t="s">
        <v>5957</v>
      </c>
      <c r="G1161">
        <v>2</v>
      </c>
      <c r="H1161" t="s">
        <v>5957</v>
      </c>
      <c r="J1161">
        <v>2</v>
      </c>
      <c r="K1161" t="str">
        <f t="shared" si="36"/>
        <v>Over weight</v>
      </c>
      <c r="L1161" t="str">
        <f t="shared" si="37"/>
        <v>Prediabetes</v>
      </c>
    </row>
    <row r="1162" spans="1:12">
      <c r="A1162" t="s">
        <v>3117</v>
      </c>
      <c r="B1162">
        <v>39.994999999999997</v>
      </c>
      <c r="C1162">
        <v>4.6500000000000004</v>
      </c>
      <c r="D1162" t="s">
        <v>5957</v>
      </c>
      <c r="E1162" t="s">
        <v>5957</v>
      </c>
      <c r="F1162" t="s">
        <v>5957</v>
      </c>
      <c r="G1162" t="s">
        <v>5958</v>
      </c>
      <c r="H1162" t="s">
        <v>5957</v>
      </c>
      <c r="J1162">
        <v>0</v>
      </c>
      <c r="K1162" t="str">
        <f t="shared" si="36"/>
        <v>obesity</v>
      </c>
      <c r="L1162" t="str">
        <f t="shared" si="37"/>
        <v>Normal</v>
      </c>
    </row>
    <row r="1163" spans="1:12">
      <c r="A1163" t="s">
        <v>3120</v>
      </c>
      <c r="B1163">
        <v>22.92</v>
      </c>
      <c r="C1163">
        <v>5.87</v>
      </c>
      <c r="D1163" t="s">
        <v>5959</v>
      </c>
      <c r="E1163" t="s">
        <v>5957</v>
      </c>
      <c r="F1163" t="s">
        <v>5957</v>
      </c>
      <c r="G1163">
        <v>1</v>
      </c>
      <c r="H1163" t="s">
        <v>5957</v>
      </c>
      <c r="J1163">
        <v>1</v>
      </c>
      <c r="K1163" t="str">
        <f t="shared" si="36"/>
        <v>Normal weight</v>
      </c>
      <c r="L1163" t="str">
        <f t="shared" si="37"/>
        <v>Prediabetes</v>
      </c>
    </row>
    <row r="1164" spans="1:12">
      <c r="A1164" t="s">
        <v>3122</v>
      </c>
      <c r="B1164">
        <v>24.78</v>
      </c>
      <c r="C1164">
        <v>4.24</v>
      </c>
      <c r="D1164" t="s">
        <v>5959</v>
      </c>
      <c r="E1164" t="s">
        <v>5957</v>
      </c>
      <c r="F1164" t="s">
        <v>5957</v>
      </c>
      <c r="G1164">
        <v>2</v>
      </c>
      <c r="H1164" t="s">
        <v>5957</v>
      </c>
      <c r="J1164">
        <v>2</v>
      </c>
      <c r="K1164" t="str">
        <f t="shared" si="36"/>
        <v>Normal weight</v>
      </c>
      <c r="L1164" t="str">
        <f t="shared" si="37"/>
        <v>Normal</v>
      </c>
    </row>
    <row r="1165" spans="1:12">
      <c r="A1165" t="s">
        <v>3125</v>
      </c>
      <c r="B1165">
        <v>34.07</v>
      </c>
      <c r="C1165">
        <v>7.81</v>
      </c>
      <c r="D1165" t="s">
        <v>5959</v>
      </c>
      <c r="E1165" t="s">
        <v>5957</v>
      </c>
      <c r="F1165" t="s">
        <v>5957</v>
      </c>
      <c r="G1165" t="s">
        <v>5958</v>
      </c>
      <c r="H1165" t="s">
        <v>5957</v>
      </c>
      <c r="J1165">
        <v>0</v>
      </c>
      <c r="K1165" t="str">
        <f t="shared" si="36"/>
        <v>obesity</v>
      </c>
      <c r="L1165" t="str">
        <f t="shared" si="37"/>
        <v>Diabetes</v>
      </c>
    </row>
    <row r="1166" spans="1:12">
      <c r="A1166" t="s">
        <v>3128</v>
      </c>
      <c r="B1166">
        <v>30.14</v>
      </c>
      <c r="C1166">
        <v>9.85</v>
      </c>
      <c r="D1166" t="s">
        <v>5957</v>
      </c>
      <c r="E1166" t="s">
        <v>5957</v>
      </c>
      <c r="F1166" t="s">
        <v>5957</v>
      </c>
      <c r="G1166" t="s">
        <v>5958</v>
      </c>
      <c r="H1166" t="s">
        <v>5957</v>
      </c>
      <c r="J1166">
        <v>0</v>
      </c>
      <c r="K1166" t="str">
        <f t="shared" si="36"/>
        <v>obesity</v>
      </c>
      <c r="L1166" t="str">
        <f t="shared" si="37"/>
        <v>Diabetes</v>
      </c>
    </row>
    <row r="1167" spans="1:12">
      <c r="A1167" t="s">
        <v>3131</v>
      </c>
      <c r="B1167">
        <v>18.05</v>
      </c>
      <c r="C1167">
        <v>6.94</v>
      </c>
      <c r="D1167" t="s">
        <v>5957</v>
      </c>
      <c r="E1167" t="s">
        <v>5957</v>
      </c>
      <c r="F1167" t="s">
        <v>5957</v>
      </c>
      <c r="G1167" t="s">
        <v>5958</v>
      </c>
      <c r="H1167" t="s">
        <v>5957</v>
      </c>
      <c r="J1167">
        <v>0</v>
      </c>
      <c r="K1167" t="str">
        <f t="shared" si="36"/>
        <v>Under weight</v>
      </c>
      <c r="L1167" t="str">
        <f t="shared" si="37"/>
        <v>Diabetes</v>
      </c>
    </row>
    <row r="1168" spans="1:12">
      <c r="A1168" t="s">
        <v>3133</v>
      </c>
      <c r="B1168">
        <v>37.4</v>
      </c>
      <c r="C1168">
        <v>11.3</v>
      </c>
      <c r="D1168" t="s">
        <v>5959</v>
      </c>
      <c r="E1168" t="s">
        <v>5957</v>
      </c>
      <c r="F1168" t="s">
        <v>5957</v>
      </c>
      <c r="G1168">
        <v>2</v>
      </c>
      <c r="H1168" t="s">
        <v>5957</v>
      </c>
      <c r="J1168">
        <v>2</v>
      </c>
      <c r="K1168" t="str">
        <f t="shared" si="36"/>
        <v>obesity</v>
      </c>
      <c r="L1168" t="str">
        <f t="shared" si="37"/>
        <v>Diabetes</v>
      </c>
    </row>
    <row r="1169" spans="1:12">
      <c r="A1169" t="s">
        <v>3135</v>
      </c>
      <c r="B1169">
        <v>25.75</v>
      </c>
      <c r="C1169">
        <v>9.23</v>
      </c>
      <c r="D1169" t="s">
        <v>5957</v>
      </c>
      <c r="E1169" t="s">
        <v>5957</v>
      </c>
      <c r="F1169" t="s">
        <v>5957</v>
      </c>
      <c r="G1169" t="s">
        <v>5958</v>
      </c>
      <c r="H1169" t="s">
        <v>5957</v>
      </c>
      <c r="J1169">
        <v>0</v>
      </c>
      <c r="K1169" t="str">
        <f t="shared" si="36"/>
        <v>Over weight</v>
      </c>
      <c r="L1169" t="str">
        <f t="shared" si="37"/>
        <v>Diabetes</v>
      </c>
    </row>
    <row r="1170" spans="1:12">
      <c r="A1170" t="s">
        <v>3138</v>
      </c>
      <c r="B1170">
        <v>32.299999999999997</v>
      </c>
      <c r="C1170">
        <v>4.37</v>
      </c>
      <c r="D1170" t="s">
        <v>5957</v>
      </c>
      <c r="E1170" t="s">
        <v>5957</v>
      </c>
      <c r="F1170" t="s">
        <v>5957</v>
      </c>
      <c r="G1170">
        <v>2</v>
      </c>
      <c r="H1170" t="s">
        <v>5957</v>
      </c>
      <c r="J1170">
        <v>2</v>
      </c>
      <c r="K1170" t="str">
        <f t="shared" si="36"/>
        <v>obesity</v>
      </c>
      <c r="L1170" t="str">
        <f t="shared" si="37"/>
        <v>Normal</v>
      </c>
    </row>
    <row r="1171" spans="1:12">
      <c r="A1171" t="s">
        <v>3140</v>
      </c>
      <c r="B1171">
        <v>28.61</v>
      </c>
      <c r="C1171">
        <v>5.76</v>
      </c>
      <c r="D1171" t="s">
        <v>5957</v>
      </c>
      <c r="E1171" t="s">
        <v>5957</v>
      </c>
      <c r="F1171" t="s">
        <v>5959</v>
      </c>
      <c r="G1171">
        <v>1</v>
      </c>
      <c r="H1171" t="s">
        <v>5957</v>
      </c>
      <c r="J1171">
        <v>1</v>
      </c>
      <c r="K1171" t="str">
        <f t="shared" si="36"/>
        <v>Over weight</v>
      </c>
      <c r="L1171" t="str">
        <f t="shared" si="37"/>
        <v>Prediabetes</v>
      </c>
    </row>
    <row r="1172" spans="1:12">
      <c r="A1172" t="s">
        <v>3143</v>
      </c>
      <c r="B1172">
        <v>45.41</v>
      </c>
      <c r="C1172">
        <v>4.96</v>
      </c>
      <c r="D1172" t="s">
        <v>5957</v>
      </c>
      <c r="E1172" t="s">
        <v>5957</v>
      </c>
      <c r="F1172" t="s">
        <v>5957</v>
      </c>
      <c r="G1172">
        <v>1</v>
      </c>
      <c r="H1172" t="s">
        <v>5957</v>
      </c>
      <c r="J1172">
        <v>1</v>
      </c>
      <c r="K1172" t="str">
        <f t="shared" si="36"/>
        <v>obesity</v>
      </c>
      <c r="L1172" t="str">
        <f t="shared" si="37"/>
        <v>Normal</v>
      </c>
    </row>
    <row r="1173" spans="1:12">
      <c r="A1173" t="s">
        <v>3145</v>
      </c>
      <c r="B1173">
        <v>31.2</v>
      </c>
      <c r="C1173">
        <v>11.04</v>
      </c>
      <c r="D1173" t="s">
        <v>5959</v>
      </c>
      <c r="E1173" t="s">
        <v>5957</v>
      </c>
      <c r="F1173" t="s">
        <v>5957</v>
      </c>
      <c r="G1173">
        <v>2</v>
      </c>
      <c r="H1173" t="s">
        <v>5957</v>
      </c>
      <c r="J1173">
        <v>2</v>
      </c>
      <c r="K1173" t="str">
        <f t="shared" si="36"/>
        <v>obesity</v>
      </c>
      <c r="L1173" t="str">
        <f t="shared" si="37"/>
        <v>Diabetes</v>
      </c>
    </row>
    <row r="1174" spans="1:12">
      <c r="A1174" t="s">
        <v>3148</v>
      </c>
      <c r="B1174">
        <v>29.83</v>
      </c>
      <c r="C1174">
        <v>7.81</v>
      </c>
      <c r="D1174" t="s">
        <v>5959</v>
      </c>
      <c r="E1174" t="s">
        <v>5957</v>
      </c>
      <c r="F1174" t="s">
        <v>5957</v>
      </c>
      <c r="G1174">
        <v>1</v>
      </c>
      <c r="H1174" t="s">
        <v>5957</v>
      </c>
      <c r="J1174">
        <v>1</v>
      </c>
      <c r="K1174" t="str">
        <f t="shared" si="36"/>
        <v>Over weight</v>
      </c>
      <c r="L1174" t="str">
        <f t="shared" si="37"/>
        <v>Diabetes</v>
      </c>
    </row>
    <row r="1175" spans="1:12">
      <c r="A1175" t="s">
        <v>3151</v>
      </c>
      <c r="B1175">
        <v>29.06</v>
      </c>
      <c r="C1175">
        <v>4.55</v>
      </c>
      <c r="D1175" t="s">
        <v>5957</v>
      </c>
      <c r="E1175" t="s">
        <v>5957</v>
      </c>
      <c r="F1175" t="s">
        <v>5957</v>
      </c>
      <c r="G1175" t="s">
        <v>5958</v>
      </c>
      <c r="H1175" t="s">
        <v>5957</v>
      </c>
      <c r="J1175">
        <v>0</v>
      </c>
      <c r="K1175" t="str">
        <f t="shared" si="36"/>
        <v>Over weight</v>
      </c>
      <c r="L1175" t="str">
        <f t="shared" si="37"/>
        <v>Normal</v>
      </c>
    </row>
    <row r="1176" spans="1:12">
      <c r="A1176" t="s">
        <v>3154</v>
      </c>
      <c r="B1176">
        <v>27.454999999999998</v>
      </c>
      <c r="C1176">
        <v>6.13</v>
      </c>
      <c r="D1176" t="s">
        <v>5957</v>
      </c>
      <c r="E1176" t="s">
        <v>5957</v>
      </c>
      <c r="F1176" t="s">
        <v>5957</v>
      </c>
      <c r="G1176">
        <v>2</v>
      </c>
      <c r="H1176" t="s">
        <v>5957</v>
      </c>
      <c r="J1176">
        <v>2</v>
      </c>
      <c r="K1176" t="str">
        <f t="shared" si="36"/>
        <v>Over weight</v>
      </c>
      <c r="L1176" t="str">
        <f t="shared" si="37"/>
        <v>Prediabetes</v>
      </c>
    </row>
    <row r="1177" spans="1:12">
      <c r="A1177" t="s">
        <v>3157</v>
      </c>
      <c r="B1177">
        <v>23.01</v>
      </c>
      <c r="C1177">
        <v>6.04</v>
      </c>
      <c r="D1177" t="s">
        <v>5959</v>
      </c>
      <c r="E1177" t="s">
        <v>5957</v>
      </c>
      <c r="F1177" t="s">
        <v>5957</v>
      </c>
      <c r="G1177">
        <v>1</v>
      </c>
      <c r="H1177" t="s">
        <v>5957</v>
      </c>
      <c r="J1177">
        <v>1</v>
      </c>
      <c r="K1177" t="str">
        <f t="shared" si="36"/>
        <v>Normal weight</v>
      </c>
      <c r="L1177" t="str">
        <f t="shared" si="37"/>
        <v>Prediabetes</v>
      </c>
    </row>
    <row r="1178" spans="1:12">
      <c r="A1178" t="s">
        <v>3160</v>
      </c>
      <c r="B1178">
        <v>31.39</v>
      </c>
      <c r="C1178">
        <v>8.85</v>
      </c>
      <c r="D1178" t="s">
        <v>5959</v>
      </c>
      <c r="E1178" t="s">
        <v>5957</v>
      </c>
      <c r="F1178" t="s">
        <v>5957</v>
      </c>
      <c r="G1178" t="s">
        <v>5958</v>
      </c>
      <c r="H1178" t="s">
        <v>5957</v>
      </c>
      <c r="J1178">
        <v>0</v>
      </c>
      <c r="K1178" t="str">
        <f t="shared" si="36"/>
        <v>obesity</v>
      </c>
      <c r="L1178" t="str">
        <f t="shared" si="37"/>
        <v>Diabetes</v>
      </c>
    </row>
    <row r="1179" spans="1:12">
      <c r="A1179" t="s">
        <v>3163</v>
      </c>
      <c r="B1179">
        <v>34.770000000000003</v>
      </c>
      <c r="C1179">
        <v>10.54</v>
      </c>
      <c r="D1179" t="s">
        <v>5957</v>
      </c>
      <c r="E1179" t="s">
        <v>5957</v>
      </c>
      <c r="F1179" t="s">
        <v>5957</v>
      </c>
      <c r="G1179">
        <v>2</v>
      </c>
      <c r="H1179" t="s">
        <v>5957</v>
      </c>
      <c r="J1179">
        <v>2</v>
      </c>
      <c r="K1179" t="str">
        <f t="shared" si="36"/>
        <v>obesity</v>
      </c>
      <c r="L1179" t="str">
        <f t="shared" si="37"/>
        <v>Diabetes</v>
      </c>
    </row>
    <row r="1180" spans="1:12">
      <c r="A1180" t="s">
        <v>3166</v>
      </c>
      <c r="B1180">
        <v>24.48</v>
      </c>
      <c r="C1180">
        <v>4.37</v>
      </c>
      <c r="D1180" t="s">
        <v>5959</v>
      </c>
      <c r="E1180" t="s">
        <v>5957</v>
      </c>
      <c r="F1180" t="s">
        <v>5957</v>
      </c>
      <c r="G1180">
        <v>2</v>
      </c>
      <c r="H1180" t="s">
        <v>5957</v>
      </c>
      <c r="J1180">
        <v>2</v>
      </c>
      <c r="K1180" t="str">
        <f t="shared" si="36"/>
        <v>Normal weight</v>
      </c>
      <c r="L1180" t="str">
        <f t="shared" si="37"/>
        <v>Normal</v>
      </c>
    </row>
    <row r="1181" spans="1:12">
      <c r="A1181" t="s">
        <v>3168</v>
      </c>
      <c r="B1181">
        <v>22.61</v>
      </c>
      <c r="C1181">
        <v>9.6300000000000008</v>
      </c>
      <c r="D1181" t="s">
        <v>5957</v>
      </c>
      <c r="E1181" t="s">
        <v>5957</v>
      </c>
      <c r="F1181" t="s">
        <v>5957</v>
      </c>
      <c r="G1181">
        <v>2</v>
      </c>
      <c r="H1181" t="s">
        <v>5957</v>
      </c>
      <c r="J1181">
        <v>2</v>
      </c>
      <c r="K1181" t="str">
        <f t="shared" si="36"/>
        <v>Normal weight</v>
      </c>
      <c r="L1181" t="str">
        <f t="shared" si="37"/>
        <v>Diabetes</v>
      </c>
    </row>
    <row r="1182" spans="1:12">
      <c r="A1182" t="s">
        <v>3170</v>
      </c>
      <c r="B1182">
        <v>34.299999999999997</v>
      </c>
      <c r="C1182">
        <v>10.37</v>
      </c>
      <c r="D1182" t="s">
        <v>5957</v>
      </c>
      <c r="E1182" t="s">
        <v>5957</v>
      </c>
      <c r="F1182" t="s">
        <v>5957</v>
      </c>
      <c r="G1182" t="s">
        <v>5958</v>
      </c>
      <c r="H1182" t="s">
        <v>5957</v>
      </c>
      <c r="J1182">
        <v>0</v>
      </c>
      <c r="K1182" t="str">
        <f t="shared" si="36"/>
        <v>obesity</v>
      </c>
      <c r="L1182" t="str">
        <f t="shared" si="37"/>
        <v>Diabetes</v>
      </c>
    </row>
    <row r="1183" spans="1:12">
      <c r="A1183" t="s">
        <v>3172</v>
      </c>
      <c r="B1183">
        <v>46.09</v>
      </c>
      <c r="C1183">
        <v>5.44</v>
      </c>
      <c r="D1183" t="s">
        <v>5957</v>
      </c>
      <c r="E1183" t="s">
        <v>5957</v>
      </c>
      <c r="F1183" t="s">
        <v>5957</v>
      </c>
      <c r="G1183">
        <v>2</v>
      </c>
      <c r="H1183" t="s">
        <v>5957</v>
      </c>
      <c r="J1183">
        <v>2</v>
      </c>
      <c r="K1183" t="str">
        <f t="shared" si="36"/>
        <v>obesity</v>
      </c>
      <c r="L1183" t="str">
        <f t="shared" si="37"/>
        <v>Normal</v>
      </c>
    </row>
    <row r="1184" spans="1:12">
      <c r="A1184" t="s">
        <v>3174</v>
      </c>
      <c r="B1184">
        <v>44.744999999999997</v>
      </c>
      <c r="C1184">
        <v>5.19</v>
      </c>
      <c r="D1184" t="s">
        <v>5957</v>
      </c>
      <c r="E1184" t="s">
        <v>5957</v>
      </c>
      <c r="F1184" t="s">
        <v>5957</v>
      </c>
      <c r="G1184">
        <v>2</v>
      </c>
      <c r="H1184" t="s">
        <v>5957</v>
      </c>
      <c r="J1184">
        <v>2</v>
      </c>
      <c r="K1184" t="str">
        <f t="shared" si="36"/>
        <v>obesity</v>
      </c>
      <c r="L1184" t="str">
        <f t="shared" si="37"/>
        <v>Normal</v>
      </c>
    </row>
    <row r="1185" spans="1:12">
      <c r="A1185" t="s">
        <v>3177</v>
      </c>
      <c r="B1185">
        <v>26.33</v>
      </c>
      <c r="C1185">
        <v>11.8</v>
      </c>
      <c r="D1185" t="s">
        <v>5959</v>
      </c>
      <c r="E1185" t="s">
        <v>5957</v>
      </c>
      <c r="F1185" t="s">
        <v>5957</v>
      </c>
      <c r="G1185">
        <v>1</v>
      </c>
      <c r="H1185" t="s">
        <v>5957</v>
      </c>
      <c r="J1185">
        <v>1</v>
      </c>
      <c r="K1185" t="str">
        <f t="shared" si="36"/>
        <v>Over weight</v>
      </c>
      <c r="L1185" t="str">
        <f t="shared" si="37"/>
        <v>Diabetes</v>
      </c>
    </row>
    <row r="1186" spans="1:12">
      <c r="A1186" t="s">
        <v>3180</v>
      </c>
      <c r="B1186">
        <v>26.6</v>
      </c>
      <c r="C1186">
        <v>8.3800000000000008</v>
      </c>
      <c r="D1186" t="s">
        <v>5957</v>
      </c>
      <c r="E1186" t="s">
        <v>5957</v>
      </c>
      <c r="F1186" t="s">
        <v>5957</v>
      </c>
      <c r="G1186">
        <v>2</v>
      </c>
      <c r="H1186" t="s">
        <v>5957</v>
      </c>
      <c r="J1186">
        <v>2</v>
      </c>
      <c r="K1186" t="str">
        <f t="shared" si="36"/>
        <v>Over weight</v>
      </c>
      <c r="L1186" t="str">
        <f t="shared" si="37"/>
        <v>Diabetes</v>
      </c>
    </row>
    <row r="1187" spans="1:12">
      <c r="A1187" t="s">
        <v>3183</v>
      </c>
      <c r="B1187">
        <v>27.5</v>
      </c>
      <c r="C1187">
        <v>7.58</v>
      </c>
      <c r="D1187" t="s">
        <v>5957</v>
      </c>
      <c r="E1187" t="s">
        <v>5957</v>
      </c>
      <c r="F1187" t="s">
        <v>5957</v>
      </c>
      <c r="G1187" t="s">
        <v>5958</v>
      </c>
      <c r="H1187" t="s">
        <v>5957</v>
      </c>
      <c r="J1187">
        <v>0</v>
      </c>
      <c r="K1187" t="str">
        <f t="shared" si="36"/>
        <v>Over weight</v>
      </c>
      <c r="L1187" t="str">
        <f t="shared" si="37"/>
        <v>Diabetes</v>
      </c>
    </row>
    <row r="1188" spans="1:12">
      <c r="A1188" t="s">
        <v>3185</v>
      </c>
      <c r="B1188">
        <v>41.55</v>
      </c>
      <c r="C1188">
        <v>4.6100000000000003</v>
      </c>
      <c r="D1188" t="s">
        <v>5957</v>
      </c>
      <c r="E1188" t="s">
        <v>5957</v>
      </c>
      <c r="F1188" t="s">
        <v>5957</v>
      </c>
      <c r="G1188">
        <v>1</v>
      </c>
      <c r="H1188" t="s">
        <v>5957</v>
      </c>
      <c r="J1188">
        <v>1</v>
      </c>
      <c r="K1188" t="str">
        <f t="shared" si="36"/>
        <v>obesity</v>
      </c>
      <c r="L1188" t="str">
        <f t="shared" si="37"/>
        <v>Normal</v>
      </c>
    </row>
    <row r="1189" spans="1:12">
      <c r="A1189" t="s">
        <v>3188</v>
      </c>
      <c r="B1189">
        <v>41.47</v>
      </c>
      <c r="C1189">
        <v>4.7</v>
      </c>
      <c r="D1189" t="s">
        <v>5959</v>
      </c>
      <c r="E1189" t="s">
        <v>5957</v>
      </c>
      <c r="F1189" t="s">
        <v>5959</v>
      </c>
      <c r="G1189">
        <v>1</v>
      </c>
      <c r="H1189" t="s">
        <v>5957</v>
      </c>
      <c r="J1189">
        <v>1</v>
      </c>
      <c r="K1189" t="str">
        <f t="shared" si="36"/>
        <v>obesity</v>
      </c>
      <c r="L1189" t="str">
        <f t="shared" si="37"/>
        <v>Normal</v>
      </c>
    </row>
    <row r="1190" spans="1:12">
      <c r="A1190" t="s">
        <v>3190</v>
      </c>
      <c r="B1190">
        <v>24.795000000000002</v>
      </c>
      <c r="C1190">
        <v>6.05</v>
      </c>
      <c r="D1190" t="s">
        <v>5959</v>
      </c>
      <c r="E1190" t="s">
        <v>5957</v>
      </c>
      <c r="F1190" t="s">
        <v>5957</v>
      </c>
      <c r="G1190" t="s">
        <v>5958</v>
      </c>
      <c r="H1190" t="s">
        <v>5957</v>
      </c>
      <c r="J1190">
        <v>0</v>
      </c>
      <c r="K1190" t="str">
        <f t="shared" si="36"/>
        <v>Normal weight</v>
      </c>
      <c r="L1190" t="str">
        <f t="shared" si="37"/>
        <v>Prediabetes</v>
      </c>
    </row>
    <row r="1191" spans="1:12">
      <c r="A1191" t="s">
        <v>3193</v>
      </c>
      <c r="B1191">
        <v>29.48</v>
      </c>
      <c r="C1191">
        <v>5.63</v>
      </c>
      <c r="D1191" t="s">
        <v>5959</v>
      </c>
      <c r="E1191" t="s">
        <v>5957</v>
      </c>
      <c r="F1191" t="s">
        <v>5959</v>
      </c>
      <c r="G1191">
        <v>1</v>
      </c>
      <c r="H1191" t="s">
        <v>5957</v>
      </c>
      <c r="J1191">
        <v>1</v>
      </c>
      <c r="K1191" t="str">
        <f t="shared" si="36"/>
        <v>Over weight</v>
      </c>
      <c r="L1191" t="str">
        <f t="shared" si="37"/>
        <v>Normal</v>
      </c>
    </row>
    <row r="1192" spans="1:12">
      <c r="A1192" t="s">
        <v>3196</v>
      </c>
      <c r="B1192">
        <v>28.09</v>
      </c>
      <c r="C1192">
        <v>6.06</v>
      </c>
      <c r="D1192" t="s">
        <v>5957</v>
      </c>
      <c r="E1192" t="s">
        <v>5957</v>
      </c>
      <c r="F1192" t="s">
        <v>5959</v>
      </c>
      <c r="G1192">
        <v>1</v>
      </c>
      <c r="H1192" t="s">
        <v>5957</v>
      </c>
      <c r="J1192">
        <v>1</v>
      </c>
      <c r="K1192" t="str">
        <f t="shared" si="36"/>
        <v>Over weight</v>
      </c>
      <c r="L1192" t="str">
        <f t="shared" si="37"/>
        <v>Prediabetes</v>
      </c>
    </row>
    <row r="1193" spans="1:12">
      <c r="A1193" t="s">
        <v>3199</v>
      </c>
      <c r="B1193">
        <v>32.729999999999997</v>
      </c>
      <c r="C1193">
        <v>5.19</v>
      </c>
      <c r="D1193" t="s">
        <v>5957</v>
      </c>
      <c r="E1193" t="s">
        <v>5957</v>
      </c>
      <c r="F1193" t="s">
        <v>5957</v>
      </c>
      <c r="G1193">
        <v>1</v>
      </c>
      <c r="H1193" t="s">
        <v>5957</v>
      </c>
      <c r="J1193">
        <v>1</v>
      </c>
      <c r="K1193" t="str">
        <f t="shared" si="36"/>
        <v>obesity</v>
      </c>
      <c r="L1193" t="str">
        <f t="shared" si="37"/>
        <v>Normal</v>
      </c>
    </row>
    <row r="1194" spans="1:12">
      <c r="A1194" t="s">
        <v>3201</v>
      </c>
      <c r="B1194">
        <v>27.36</v>
      </c>
      <c r="C1194">
        <v>8.9600000000000009</v>
      </c>
      <c r="D1194" t="s">
        <v>5957</v>
      </c>
      <c r="E1194" t="s">
        <v>5957</v>
      </c>
      <c r="F1194" t="s">
        <v>5957</v>
      </c>
      <c r="G1194" t="s">
        <v>5958</v>
      </c>
      <c r="H1194" t="s">
        <v>5957</v>
      </c>
      <c r="J1194">
        <v>0</v>
      </c>
      <c r="K1194" t="str">
        <f t="shared" si="36"/>
        <v>Over weight</v>
      </c>
      <c r="L1194" t="str">
        <f t="shared" si="37"/>
        <v>Diabetes</v>
      </c>
    </row>
    <row r="1195" spans="1:12">
      <c r="A1195" t="s">
        <v>3203</v>
      </c>
      <c r="B1195">
        <v>27.265000000000001</v>
      </c>
      <c r="C1195">
        <v>11.39</v>
      </c>
      <c r="D1195" t="s">
        <v>5957</v>
      </c>
      <c r="E1195" t="s">
        <v>5957</v>
      </c>
      <c r="F1195" t="s">
        <v>5957</v>
      </c>
      <c r="G1195" t="s">
        <v>5958</v>
      </c>
      <c r="H1195" t="s">
        <v>5957</v>
      </c>
      <c r="J1195">
        <v>0</v>
      </c>
      <c r="K1195" t="str">
        <f t="shared" si="36"/>
        <v>Over weight</v>
      </c>
      <c r="L1195" t="str">
        <f t="shared" si="37"/>
        <v>Diabetes</v>
      </c>
    </row>
    <row r="1196" spans="1:12">
      <c r="A1196" t="s">
        <v>3205</v>
      </c>
      <c r="B1196">
        <v>48.07</v>
      </c>
      <c r="C1196">
        <v>4.0599999999999996</v>
      </c>
      <c r="D1196" t="s">
        <v>5959</v>
      </c>
      <c r="E1196" t="s">
        <v>5957</v>
      </c>
      <c r="F1196" t="s">
        <v>5957</v>
      </c>
      <c r="G1196" t="s">
        <v>5958</v>
      </c>
      <c r="H1196" t="s">
        <v>5957</v>
      </c>
      <c r="J1196">
        <v>0</v>
      </c>
      <c r="K1196" t="str">
        <f t="shared" si="36"/>
        <v>obesity</v>
      </c>
      <c r="L1196" t="str">
        <f t="shared" si="37"/>
        <v>Normal</v>
      </c>
    </row>
    <row r="1197" spans="1:12">
      <c r="A1197" t="s">
        <v>3208</v>
      </c>
      <c r="B1197">
        <v>30.8</v>
      </c>
      <c r="C1197">
        <v>5.23</v>
      </c>
      <c r="D1197" t="s">
        <v>5959</v>
      </c>
      <c r="E1197" t="s">
        <v>5957</v>
      </c>
      <c r="F1197" t="s">
        <v>5957</v>
      </c>
      <c r="G1197" t="s">
        <v>5958</v>
      </c>
      <c r="H1197" t="s">
        <v>5957</v>
      </c>
      <c r="J1197">
        <v>0</v>
      </c>
      <c r="K1197" t="str">
        <f t="shared" si="36"/>
        <v>obesity</v>
      </c>
      <c r="L1197" t="str">
        <f t="shared" si="37"/>
        <v>Normal</v>
      </c>
    </row>
    <row r="1198" spans="1:12">
      <c r="A1198" t="s">
        <v>3211</v>
      </c>
      <c r="B1198">
        <v>32.299999999999997</v>
      </c>
      <c r="C1198">
        <v>5.05</v>
      </c>
      <c r="D1198" t="s">
        <v>5959</v>
      </c>
      <c r="E1198" t="s">
        <v>5957</v>
      </c>
      <c r="F1198" t="s">
        <v>5957</v>
      </c>
      <c r="G1198" t="s">
        <v>5958</v>
      </c>
      <c r="H1198" t="s">
        <v>5957</v>
      </c>
      <c r="J1198">
        <v>0</v>
      </c>
      <c r="K1198" t="str">
        <f t="shared" si="36"/>
        <v>obesity</v>
      </c>
      <c r="L1198" t="str">
        <f t="shared" si="37"/>
        <v>Normal</v>
      </c>
    </row>
    <row r="1199" spans="1:12">
      <c r="A1199" t="s">
        <v>3214</v>
      </c>
      <c r="B1199">
        <v>39.700000000000003</v>
      </c>
      <c r="C1199">
        <v>7.34</v>
      </c>
      <c r="D1199" t="s">
        <v>5957</v>
      </c>
      <c r="E1199" t="s">
        <v>5957</v>
      </c>
      <c r="F1199" t="s">
        <v>5957</v>
      </c>
      <c r="G1199" t="s">
        <v>5958</v>
      </c>
      <c r="H1199" t="s">
        <v>5957</v>
      </c>
      <c r="J1199">
        <v>0</v>
      </c>
      <c r="K1199" t="str">
        <f t="shared" si="36"/>
        <v>obesity</v>
      </c>
      <c r="L1199" t="str">
        <f t="shared" si="37"/>
        <v>Diabetes</v>
      </c>
    </row>
    <row r="1200" spans="1:12">
      <c r="A1200" t="s">
        <v>3216</v>
      </c>
      <c r="B1200">
        <v>35.97</v>
      </c>
      <c r="C1200">
        <v>8.1300000000000008</v>
      </c>
      <c r="D1200" t="s">
        <v>5957</v>
      </c>
      <c r="E1200" t="s">
        <v>5957</v>
      </c>
      <c r="F1200" t="s">
        <v>5957</v>
      </c>
      <c r="G1200" t="s">
        <v>5958</v>
      </c>
      <c r="H1200" t="s">
        <v>5957</v>
      </c>
      <c r="J1200">
        <v>0</v>
      </c>
      <c r="K1200" t="str">
        <f t="shared" si="36"/>
        <v>obesity</v>
      </c>
      <c r="L1200" t="str">
        <f t="shared" si="37"/>
        <v>Diabetes</v>
      </c>
    </row>
    <row r="1201" spans="1:12">
      <c r="A1201" t="s">
        <v>3219</v>
      </c>
      <c r="B1201">
        <v>25.86</v>
      </c>
      <c r="C1201">
        <v>6.68</v>
      </c>
      <c r="D1201" t="s">
        <v>5959</v>
      </c>
      <c r="E1201" t="s">
        <v>5957</v>
      </c>
      <c r="F1201" t="s">
        <v>5957</v>
      </c>
      <c r="G1201">
        <v>1</v>
      </c>
      <c r="H1201" t="s">
        <v>5957</v>
      </c>
      <c r="J1201">
        <v>1</v>
      </c>
      <c r="K1201" t="str">
        <f t="shared" si="36"/>
        <v>Over weight</v>
      </c>
      <c r="L1201" t="str">
        <f t="shared" si="37"/>
        <v>Diabetes</v>
      </c>
    </row>
    <row r="1202" spans="1:12">
      <c r="A1202" t="s">
        <v>3221</v>
      </c>
      <c r="B1202">
        <v>30.03</v>
      </c>
      <c r="C1202">
        <v>11.51</v>
      </c>
      <c r="D1202" t="s">
        <v>5957</v>
      </c>
      <c r="E1202" t="s">
        <v>5957</v>
      </c>
      <c r="F1202" t="s">
        <v>5957</v>
      </c>
      <c r="G1202" t="s">
        <v>5958</v>
      </c>
      <c r="H1202" t="s">
        <v>5957</v>
      </c>
      <c r="J1202">
        <v>0</v>
      </c>
      <c r="K1202" t="str">
        <f t="shared" si="36"/>
        <v>obesity</v>
      </c>
      <c r="L1202" t="str">
        <f t="shared" si="37"/>
        <v>Diabetes</v>
      </c>
    </row>
    <row r="1203" spans="1:12">
      <c r="A1203" t="s">
        <v>3222</v>
      </c>
      <c r="B1203">
        <v>25.76</v>
      </c>
      <c r="C1203">
        <v>6.02</v>
      </c>
      <c r="D1203" t="s">
        <v>5959</v>
      </c>
      <c r="E1203" t="s">
        <v>5957</v>
      </c>
      <c r="F1203" t="s">
        <v>5959</v>
      </c>
      <c r="G1203">
        <v>1</v>
      </c>
      <c r="H1203" t="s">
        <v>5957</v>
      </c>
      <c r="J1203">
        <v>1</v>
      </c>
      <c r="K1203" t="str">
        <f t="shared" si="36"/>
        <v>Over weight</v>
      </c>
      <c r="L1203" t="str">
        <f t="shared" si="37"/>
        <v>Prediabetes</v>
      </c>
    </row>
    <row r="1204" spans="1:12">
      <c r="A1204" t="s">
        <v>3225</v>
      </c>
      <c r="B1204">
        <v>22.42</v>
      </c>
      <c r="C1204">
        <v>7.96</v>
      </c>
      <c r="D1204" t="s">
        <v>5957</v>
      </c>
      <c r="E1204" t="s">
        <v>5957</v>
      </c>
      <c r="F1204" t="s">
        <v>5957</v>
      </c>
      <c r="G1204" t="s">
        <v>5958</v>
      </c>
      <c r="H1204" t="s">
        <v>5957</v>
      </c>
      <c r="J1204">
        <v>0</v>
      </c>
      <c r="K1204" t="str">
        <f t="shared" si="36"/>
        <v>Normal weight</v>
      </c>
      <c r="L1204" t="str">
        <f t="shared" si="37"/>
        <v>Diabetes</v>
      </c>
    </row>
    <row r="1205" spans="1:12">
      <c r="A1205" t="s">
        <v>3228</v>
      </c>
      <c r="B1205">
        <v>33.18</v>
      </c>
      <c r="C1205">
        <v>6.01</v>
      </c>
      <c r="D1205" t="s">
        <v>5959</v>
      </c>
      <c r="E1205" t="s">
        <v>5957</v>
      </c>
      <c r="F1205" t="s">
        <v>5957</v>
      </c>
      <c r="G1205">
        <v>1</v>
      </c>
      <c r="H1205" t="s">
        <v>5957</v>
      </c>
      <c r="J1205">
        <v>1</v>
      </c>
      <c r="K1205" t="str">
        <f t="shared" si="36"/>
        <v>obesity</v>
      </c>
      <c r="L1205" t="str">
        <f t="shared" si="37"/>
        <v>Prediabetes</v>
      </c>
    </row>
    <row r="1206" spans="1:12">
      <c r="A1206" t="s">
        <v>3230</v>
      </c>
      <c r="B1206">
        <v>43.04</v>
      </c>
      <c r="C1206">
        <v>5.9</v>
      </c>
      <c r="D1206" t="s">
        <v>5959</v>
      </c>
      <c r="E1206" t="s">
        <v>5957</v>
      </c>
      <c r="F1206" t="s">
        <v>5957</v>
      </c>
      <c r="G1206" t="s">
        <v>5958</v>
      </c>
      <c r="H1206" t="s">
        <v>5957</v>
      </c>
      <c r="J1206">
        <v>0</v>
      </c>
      <c r="K1206" t="str">
        <f t="shared" si="36"/>
        <v>obesity</v>
      </c>
      <c r="L1206" t="str">
        <f t="shared" si="37"/>
        <v>Prediabetes</v>
      </c>
    </row>
    <row r="1207" spans="1:12">
      <c r="A1207" t="s">
        <v>3233</v>
      </c>
      <c r="B1207">
        <v>34.15</v>
      </c>
      <c r="C1207">
        <v>4.49</v>
      </c>
      <c r="D1207" t="s">
        <v>5959</v>
      </c>
      <c r="E1207" t="s">
        <v>5957</v>
      </c>
      <c r="F1207" t="s">
        <v>5957</v>
      </c>
      <c r="G1207">
        <v>1</v>
      </c>
      <c r="H1207" t="s">
        <v>5957</v>
      </c>
      <c r="J1207">
        <v>1</v>
      </c>
      <c r="K1207" t="str">
        <f t="shared" si="36"/>
        <v>obesity</v>
      </c>
      <c r="L1207" t="str">
        <f t="shared" si="37"/>
        <v>Normal</v>
      </c>
    </row>
    <row r="1208" spans="1:12">
      <c r="A1208" t="s">
        <v>3236</v>
      </c>
      <c r="B1208">
        <v>25.78</v>
      </c>
      <c r="C1208">
        <v>6.25</v>
      </c>
      <c r="D1208" t="s">
        <v>5957</v>
      </c>
      <c r="E1208" t="s">
        <v>5957</v>
      </c>
      <c r="F1208" t="s">
        <v>5957</v>
      </c>
      <c r="G1208" t="s">
        <v>5958</v>
      </c>
      <c r="H1208" t="s">
        <v>5957</v>
      </c>
      <c r="J1208">
        <v>0</v>
      </c>
      <c r="K1208" t="str">
        <f t="shared" si="36"/>
        <v>Over weight</v>
      </c>
      <c r="L1208" t="str">
        <f t="shared" si="37"/>
        <v>Prediabetes</v>
      </c>
    </row>
    <row r="1209" spans="1:12">
      <c r="A1209" t="s">
        <v>3239</v>
      </c>
      <c r="B1209">
        <v>21.02</v>
      </c>
      <c r="C1209">
        <v>9.6199999999999992</v>
      </c>
      <c r="D1209" t="s">
        <v>5959</v>
      </c>
      <c r="E1209" t="s">
        <v>5957</v>
      </c>
      <c r="F1209" t="s">
        <v>5959</v>
      </c>
      <c r="G1209">
        <v>1</v>
      </c>
      <c r="H1209" t="s">
        <v>5957</v>
      </c>
      <c r="J1209">
        <v>1</v>
      </c>
      <c r="K1209" t="str">
        <f t="shared" si="36"/>
        <v>Normal weight</v>
      </c>
      <c r="L1209" t="str">
        <f t="shared" si="37"/>
        <v>Diabetes</v>
      </c>
    </row>
    <row r="1210" spans="1:12">
      <c r="A1210" t="s">
        <v>3241</v>
      </c>
      <c r="B1210">
        <v>37.51</v>
      </c>
      <c r="C1210">
        <v>11.06</v>
      </c>
      <c r="D1210" t="s">
        <v>5957</v>
      </c>
      <c r="E1210" t="s">
        <v>5957</v>
      </c>
      <c r="F1210" t="s">
        <v>5957</v>
      </c>
      <c r="G1210">
        <v>2</v>
      </c>
      <c r="H1210" t="s">
        <v>5957</v>
      </c>
      <c r="J1210">
        <v>2</v>
      </c>
      <c r="K1210" t="str">
        <f t="shared" si="36"/>
        <v>obesity</v>
      </c>
      <c r="L1210" t="str">
        <f t="shared" si="37"/>
        <v>Diabetes</v>
      </c>
    </row>
    <row r="1211" spans="1:12">
      <c r="A1211" t="s">
        <v>3244</v>
      </c>
      <c r="B1211">
        <v>25.745000000000001</v>
      </c>
      <c r="C1211">
        <v>6.11</v>
      </c>
      <c r="D1211" t="s">
        <v>5959</v>
      </c>
      <c r="E1211" t="s">
        <v>5957</v>
      </c>
      <c r="F1211" t="s">
        <v>5957</v>
      </c>
      <c r="G1211" t="s">
        <v>5958</v>
      </c>
      <c r="H1211" t="s">
        <v>5957</v>
      </c>
      <c r="J1211">
        <v>0</v>
      </c>
      <c r="K1211" t="str">
        <f t="shared" si="36"/>
        <v>Over weight</v>
      </c>
      <c r="L1211" t="str">
        <f t="shared" si="37"/>
        <v>Prediabetes</v>
      </c>
    </row>
    <row r="1212" spans="1:12">
      <c r="A1212" t="s">
        <v>3245</v>
      </c>
      <c r="B1212">
        <v>31.35</v>
      </c>
      <c r="C1212">
        <v>11.49</v>
      </c>
      <c r="D1212" t="s">
        <v>5957</v>
      </c>
      <c r="E1212" t="s">
        <v>5957</v>
      </c>
      <c r="F1212" t="s">
        <v>5957</v>
      </c>
      <c r="G1212">
        <v>2</v>
      </c>
      <c r="H1212" t="s">
        <v>5957</v>
      </c>
      <c r="J1212">
        <v>2</v>
      </c>
      <c r="K1212" t="str">
        <f t="shared" si="36"/>
        <v>obesity</v>
      </c>
      <c r="L1212" t="str">
        <f t="shared" si="37"/>
        <v>Diabetes</v>
      </c>
    </row>
    <row r="1213" spans="1:12">
      <c r="A1213" t="s">
        <v>3248</v>
      </c>
      <c r="B1213">
        <v>29.83</v>
      </c>
      <c r="C1213">
        <v>8.68</v>
      </c>
      <c r="D1213" t="s">
        <v>5957</v>
      </c>
      <c r="E1213" t="s">
        <v>5957</v>
      </c>
      <c r="F1213" t="s">
        <v>5957</v>
      </c>
      <c r="G1213">
        <v>2</v>
      </c>
      <c r="H1213" t="s">
        <v>5957</v>
      </c>
      <c r="J1213">
        <v>2</v>
      </c>
      <c r="K1213" t="str">
        <f t="shared" si="36"/>
        <v>Over weight</v>
      </c>
      <c r="L1213" t="str">
        <f t="shared" si="37"/>
        <v>Diabetes</v>
      </c>
    </row>
    <row r="1214" spans="1:12">
      <c r="A1214" t="s">
        <v>3250</v>
      </c>
      <c r="B1214">
        <v>25.49</v>
      </c>
      <c r="C1214">
        <v>5.68</v>
      </c>
      <c r="D1214" t="s">
        <v>5959</v>
      </c>
      <c r="E1214" t="s">
        <v>5957</v>
      </c>
      <c r="F1214" t="s">
        <v>5959</v>
      </c>
      <c r="G1214">
        <v>1</v>
      </c>
      <c r="H1214" t="s">
        <v>5957</v>
      </c>
      <c r="J1214">
        <v>1</v>
      </c>
      <c r="K1214" t="str">
        <f t="shared" si="36"/>
        <v>Over weight</v>
      </c>
      <c r="L1214" t="str">
        <f t="shared" si="37"/>
        <v>Normal</v>
      </c>
    </row>
    <row r="1215" spans="1:12">
      <c r="A1215" t="s">
        <v>3252</v>
      </c>
      <c r="B1215">
        <v>34.1</v>
      </c>
      <c r="C1215">
        <v>8.4499999999999993</v>
      </c>
      <c r="D1215" t="s">
        <v>5957</v>
      </c>
      <c r="E1215" t="s">
        <v>5957</v>
      </c>
      <c r="F1215" t="s">
        <v>5957</v>
      </c>
      <c r="G1215" t="s">
        <v>5958</v>
      </c>
      <c r="H1215" t="s">
        <v>5957</v>
      </c>
      <c r="J1215">
        <v>0</v>
      </c>
      <c r="K1215" t="str">
        <f t="shared" si="36"/>
        <v>obesity</v>
      </c>
      <c r="L1215" t="str">
        <f t="shared" si="37"/>
        <v>Diabetes</v>
      </c>
    </row>
    <row r="1216" spans="1:12">
      <c r="A1216" t="s">
        <v>3254</v>
      </c>
      <c r="B1216">
        <v>25.84</v>
      </c>
      <c r="C1216">
        <v>8.51</v>
      </c>
      <c r="D1216" t="s">
        <v>5957</v>
      </c>
      <c r="E1216" t="s">
        <v>5957</v>
      </c>
      <c r="F1216" t="s">
        <v>5957</v>
      </c>
      <c r="G1216">
        <v>2</v>
      </c>
      <c r="H1216" t="s">
        <v>5957</v>
      </c>
      <c r="J1216">
        <v>2</v>
      </c>
      <c r="K1216" t="str">
        <f t="shared" si="36"/>
        <v>Over weight</v>
      </c>
      <c r="L1216" t="str">
        <f t="shared" si="37"/>
        <v>Diabetes</v>
      </c>
    </row>
    <row r="1217" spans="1:12">
      <c r="A1217" t="s">
        <v>3257</v>
      </c>
      <c r="B1217">
        <v>20.6</v>
      </c>
      <c r="C1217">
        <v>7.62</v>
      </c>
      <c r="D1217" t="s">
        <v>5957</v>
      </c>
      <c r="E1217" t="s">
        <v>5957</v>
      </c>
      <c r="F1217" t="s">
        <v>5957</v>
      </c>
      <c r="G1217" t="s">
        <v>5958</v>
      </c>
      <c r="H1217" t="s">
        <v>5957</v>
      </c>
      <c r="J1217">
        <v>0</v>
      </c>
      <c r="K1217" t="str">
        <f t="shared" si="36"/>
        <v>Normal weight</v>
      </c>
      <c r="L1217" t="str">
        <f t="shared" si="37"/>
        <v>Diabetes</v>
      </c>
    </row>
    <row r="1218" spans="1:12">
      <c r="A1218" t="s">
        <v>3260</v>
      </c>
      <c r="B1218">
        <v>28.88</v>
      </c>
      <c r="C1218">
        <v>10.18</v>
      </c>
      <c r="D1218" t="s">
        <v>5957</v>
      </c>
      <c r="E1218" t="s">
        <v>5957</v>
      </c>
      <c r="F1218" t="s">
        <v>5957</v>
      </c>
      <c r="G1218" t="s">
        <v>5958</v>
      </c>
      <c r="H1218" t="s">
        <v>5957</v>
      </c>
      <c r="J1218">
        <v>0</v>
      </c>
      <c r="K1218" t="str">
        <f t="shared" si="36"/>
        <v>Over weight</v>
      </c>
      <c r="L1218" t="str">
        <f t="shared" si="37"/>
        <v>Diabetes</v>
      </c>
    </row>
    <row r="1219" spans="1:12">
      <c r="A1219" t="s">
        <v>3261</v>
      </c>
      <c r="B1219">
        <v>28.24</v>
      </c>
      <c r="C1219">
        <v>5.36</v>
      </c>
      <c r="D1219" t="s">
        <v>5957</v>
      </c>
      <c r="E1219" t="s">
        <v>5957</v>
      </c>
      <c r="F1219" t="s">
        <v>5957</v>
      </c>
      <c r="G1219" t="s">
        <v>5958</v>
      </c>
      <c r="H1219" t="s">
        <v>5957</v>
      </c>
      <c r="J1219">
        <v>0</v>
      </c>
      <c r="K1219" t="str">
        <f t="shared" ref="K1219:K1282" si="38">IF(B1219&lt;18.5,"Under weight",IF(B1219&lt;24.9,"Normal weight",IF(B1219&lt;29.9,"Over weight","obesity")))</f>
        <v>Over weight</v>
      </c>
      <c r="L1219" t="str">
        <f t="shared" ref="L1219:L1282" si="39">IF(C1219&lt;5.7,"Normal",IF(C1219&lt;6.4,"Prediabetes","Diabetes"))</f>
        <v>Normal</v>
      </c>
    </row>
    <row r="1220" spans="1:12">
      <c r="A1220" t="s">
        <v>3264</v>
      </c>
      <c r="B1220">
        <v>25.46</v>
      </c>
      <c r="C1220">
        <v>11.78</v>
      </c>
      <c r="D1220" t="s">
        <v>5959</v>
      </c>
      <c r="E1220" t="s">
        <v>5957</v>
      </c>
      <c r="F1220" t="s">
        <v>5957</v>
      </c>
      <c r="G1220">
        <v>1</v>
      </c>
      <c r="H1220" t="s">
        <v>5957</v>
      </c>
      <c r="J1220">
        <v>1</v>
      </c>
      <c r="K1220" t="str">
        <f t="shared" si="38"/>
        <v>Over weight</v>
      </c>
      <c r="L1220" t="str">
        <f t="shared" si="39"/>
        <v>Diabetes</v>
      </c>
    </row>
    <row r="1221" spans="1:12">
      <c r="A1221" t="s">
        <v>3266</v>
      </c>
      <c r="B1221">
        <v>29.64</v>
      </c>
      <c r="C1221">
        <v>10.82</v>
      </c>
      <c r="D1221" t="s">
        <v>5959</v>
      </c>
      <c r="E1221" t="s">
        <v>5957</v>
      </c>
      <c r="F1221" t="s">
        <v>5957</v>
      </c>
      <c r="G1221" t="s">
        <v>5958</v>
      </c>
      <c r="H1221" t="s">
        <v>5957</v>
      </c>
      <c r="J1221">
        <v>0</v>
      </c>
      <c r="K1221" t="str">
        <f t="shared" si="38"/>
        <v>Over weight</v>
      </c>
      <c r="L1221" t="str">
        <f t="shared" si="39"/>
        <v>Diabetes</v>
      </c>
    </row>
    <row r="1222" spans="1:12">
      <c r="A1222" t="s">
        <v>3269</v>
      </c>
      <c r="B1222">
        <v>31.27</v>
      </c>
      <c r="C1222">
        <v>7.73</v>
      </c>
      <c r="D1222" t="s">
        <v>5959</v>
      </c>
      <c r="E1222" t="s">
        <v>5957</v>
      </c>
      <c r="F1222" t="s">
        <v>5957</v>
      </c>
      <c r="G1222">
        <v>1</v>
      </c>
      <c r="H1222" t="s">
        <v>5957</v>
      </c>
      <c r="J1222">
        <v>1</v>
      </c>
      <c r="K1222" t="str">
        <f t="shared" si="38"/>
        <v>obesity</v>
      </c>
      <c r="L1222" t="str">
        <f t="shared" si="39"/>
        <v>Diabetes</v>
      </c>
    </row>
    <row r="1223" spans="1:12">
      <c r="A1223" t="s">
        <v>3272</v>
      </c>
      <c r="B1223">
        <v>19.95</v>
      </c>
      <c r="C1223">
        <v>6.24</v>
      </c>
      <c r="D1223" t="s">
        <v>5959</v>
      </c>
      <c r="E1223" t="s">
        <v>5957</v>
      </c>
      <c r="F1223" t="s">
        <v>5957</v>
      </c>
      <c r="G1223" t="s">
        <v>5958</v>
      </c>
      <c r="H1223" t="s">
        <v>5957</v>
      </c>
      <c r="J1223">
        <v>0</v>
      </c>
      <c r="K1223" t="str">
        <f t="shared" si="38"/>
        <v>Normal weight</v>
      </c>
      <c r="L1223" t="str">
        <f t="shared" si="39"/>
        <v>Prediabetes</v>
      </c>
    </row>
    <row r="1224" spans="1:12">
      <c r="A1224" t="s">
        <v>3274</v>
      </c>
      <c r="B1224">
        <v>21.3</v>
      </c>
      <c r="C1224">
        <v>10.42</v>
      </c>
      <c r="D1224" t="s">
        <v>5957</v>
      </c>
      <c r="E1224" t="s">
        <v>5957</v>
      </c>
      <c r="F1224" t="s">
        <v>5957</v>
      </c>
      <c r="G1224">
        <v>2</v>
      </c>
      <c r="H1224" t="s">
        <v>5957</v>
      </c>
      <c r="J1224">
        <v>2</v>
      </c>
      <c r="K1224" t="str">
        <f t="shared" si="38"/>
        <v>Normal weight</v>
      </c>
      <c r="L1224" t="str">
        <f t="shared" si="39"/>
        <v>Diabetes</v>
      </c>
    </row>
    <row r="1225" spans="1:12">
      <c r="A1225" t="s">
        <v>3277</v>
      </c>
      <c r="B1225">
        <v>31.635000000000002</v>
      </c>
      <c r="C1225">
        <v>11.11</v>
      </c>
      <c r="D1225" t="s">
        <v>5957</v>
      </c>
      <c r="E1225" t="s">
        <v>5957</v>
      </c>
      <c r="F1225" t="s">
        <v>5957</v>
      </c>
      <c r="G1225" t="s">
        <v>5958</v>
      </c>
      <c r="H1225" t="s">
        <v>5957</v>
      </c>
      <c r="J1225">
        <v>0</v>
      </c>
      <c r="K1225" t="str">
        <f t="shared" si="38"/>
        <v>obesity</v>
      </c>
      <c r="L1225" t="str">
        <f t="shared" si="39"/>
        <v>Diabetes</v>
      </c>
    </row>
    <row r="1226" spans="1:12">
      <c r="A1226" t="s">
        <v>3279</v>
      </c>
      <c r="B1226">
        <v>23.9</v>
      </c>
      <c r="C1226">
        <v>7.67</v>
      </c>
      <c r="D1226" t="s">
        <v>5959</v>
      </c>
      <c r="E1226" t="s">
        <v>5957</v>
      </c>
      <c r="F1226" t="s">
        <v>5957</v>
      </c>
      <c r="G1226">
        <v>2</v>
      </c>
      <c r="H1226" t="s">
        <v>5957</v>
      </c>
      <c r="J1226">
        <v>2</v>
      </c>
      <c r="K1226" t="str">
        <f t="shared" si="38"/>
        <v>Normal weight</v>
      </c>
      <c r="L1226" t="str">
        <f t="shared" si="39"/>
        <v>Diabetes</v>
      </c>
    </row>
    <row r="1227" spans="1:12">
      <c r="A1227" t="s">
        <v>3281</v>
      </c>
      <c r="B1227">
        <v>34.15</v>
      </c>
      <c r="C1227">
        <v>6.15</v>
      </c>
      <c r="D1227" t="s">
        <v>5957</v>
      </c>
      <c r="E1227" t="s">
        <v>5957</v>
      </c>
      <c r="F1227" t="s">
        <v>5957</v>
      </c>
      <c r="G1227" t="s">
        <v>5958</v>
      </c>
      <c r="H1227" t="s">
        <v>5957</v>
      </c>
      <c r="J1227">
        <v>0</v>
      </c>
      <c r="K1227" t="str">
        <f t="shared" si="38"/>
        <v>obesity</v>
      </c>
      <c r="L1227" t="str">
        <f t="shared" si="39"/>
        <v>Prediabetes</v>
      </c>
    </row>
    <row r="1228" spans="1:12">
      <c r="A1228" t="s">
        <v>3284</v>
      </c>
      <c r="B1228">
        <v>28.71</v>
      </c>
      <c r="C1228">
        <v>5.71</v>
      </c>
      <c r="D1228" t="s">
        <v>5957</v>
      </c>
      <c r="E1228" t="s">
        <v>5957</v>
      </c>
      <c r="F1228" t="s">
        <v>5957</v>
      </c>
      <c r="G1228" t="s">
        <v>5958</v>
      </c>
      <c r="H1228" t="s">
        <v>5957</v>
      </c>
      <c r="J1228">
        <v>0</v>
      </c>
      <c r="K1228" t="str">
        <f t="shared" si="38"/>
        <v>Over weight</v>
      </c>
      <c r="L1228" t="str">
        <f t="shared" si="39"/>
        <v>Prediabetes</v>
      </c>
    </row>
    <row r="1229" spans="1:12">
      <c r="A1229" t="s">
        <v>3287</v>
      </c>
      <c r="B1229">
        <v>36.700000000000003</v>
      </c>
      <c r="C1229">
        <v>8.6999999999999993</v>
      </c>
      <c r="D1229" t="s">
        <v>5959</v>
      </c>
      <c r="E1229" t="s">
        <v>5957</v>
      </c>
      <c r="F1229" t="s">
        <v>5957</v>
      </c>
      <c r="G1229">
        <v>2</v>
      </c>
      <c r="H1229" t="s">
        <v>5957</v>
      </c>
      <c r="J1229">
        <v>2</v>
      </c>
      <c r="K1229" t="str">
        <f t="shared" si="38"/>
        <v>obesity</v>
      </c>
      <c r="L1229" t="str">
        <f t="shared" si="39"/>
        <v>Diabetes</v>
      </c>
    </row>
    <row r="1230" spans="1:12">
      <c r="A1230" t="s">
        <v>3290</v>
      </c>
      <c r="B1230">
        <v>34.1</v>
      </c>
      <c r="C1230">
        <v>9.0399999999999991</v>
      </c>
      <c r="D1230" t="s">
        <v>5959</v>
      </c>
      <c r="E1230" t="s">
        <v>5957</v>
      </c>
      <c r="F1230" t="s">
        <v>5957</v>
      </c>
      <c r="G1230">
        <v>2</v>
      </c>
      <c r="H1230" t="s">
        <v>5957</v>
      </c>
      <c r="J1230">
        <v>2</v>
      </c>
      <c r="K1230" t="str">
        <f t="shared" si="38"/>
        <v>obesity</v>
      </c>
      <c r="L1230" t="str">
        <f t="shared" si="39"/>
        <v>Diabetes</v>
      </c>
    </row>
    <row r="1231" spans="1:12">
      <c r="A1231" t="s">
        <v>3292</v>
      </c>
      <c r="B1231">
        <v>25.7</v>
      </c>
      <c r="C1231">
        <v>5.61</v>
      </c>
      <c r="D1231" t="s">
        <v>5957</v>
      </c>
      <c r="E1231" t="s">
        <v>5957</v>
      </c>
      <c r="F1231" t="s">
        <v>5957</v>
      </c>
      <c r="G1231" t="s">
        <v>5958</v>
      </c>
      <c r="H1231" t="s">
        <v>5957</v>
      </c>
      <c r="J1231">
        <v>0</v>
      </c>
      <c r="K1231" t="str">
        <f t="shared" si="38"/>
        <v>Over weight</v>
      </c>
      <c r="L1231" t="str">
        <f t="shared" si="39"/>
        <v>Normal</v>
      </c>
    </row>
    <row r="1232" spans="1:12">
      <c r="A1232" t="s">
        <v>3295</v>
      </c>
      <c r="B1232">
        <v>21.68</v>
      </c>
      <c r="C1232">
        <v>8.1199999999999992</v>
      </c>
      <c r="D1232" t="s">
        <v>5957</v>
      </c>
      <c r="E1232" t="s">
        <v>5957</v>
      </c>
      <c r="F1232" t="s">
        <v>5957</v>
      </c>
      <c r="G1232" t="s">
        <v>5958</v>
      </c>
      <c r="H1232" t="s">
        <v>5957</v>
      </c>
      <c r="J1232">
        <v>0</v>
      </c>
      <c r="K1232" t="str">
        <f t="shared" si="38"/>
        <v>Normal weight</v>
      </c>
      <c r="L1232" t="str">
        <f t="shared" si="39"/>
        <v>Diabetes</v>
      </c>
    </row>
    <row r="1233" spans="1:12">
      <c r="A1233" t="s">
        <v>3298</v>
      </c>
      <c r="B1233">
        <v>25.175000000000001</v>
      </c>
      <c r="C1233">
        <v>4.74</v>
      </c>
      <c r="D1233" t="s">
        <v>5957</v>
      </c>
      <c r="E1233" t="s">
        <v>5957</v>
      </c>
      <c r="F1233" t="s">
        <v>5957</v>
      </c>
      <c r="G1233" t="s">
        <v>5958</v>
      </c>
      <c r="H1233" t="s">
        <v>5957</v>
      </c>
      <c r="J1233">
        <v>0</v>
      </c>
      <c r="K1233" t="str">
        <f t="shared" si="38"/>
        <v>Over weight</v>
      </c>
      <c r="L1233" t="str">
        <f t="shared" si="39"/>
        <v>Normal</v>
      </c>
    </row>
    <row r="1234" spans="1:12">
      <c r="A1234" t="s">
        <v>3301</v>
      </c>
      <c r="B1234">
        <v>44.77</v>
      </c>
      <c r="C1234">
        <v>4.0599999999999996</v>
      </c>
      <c r="D1234" t="s">
        <v>5957</v>
      </c>
      <c r="E1234" t="s">
        <v>5957</v>
      </c>
      <c r="F1234" t="s">
        <v>5957</v>
      </c>
      <c r="G1234">
        <v>2</v>
      </c>
      <c r="H1234" t="s">
        <v>5957</v>
      </c>
      <c r="J1234">
        <v>2</v>
      </c>
      <c r="K1234" t="str">
        <f t="shared" si="38"/>
        <v>obesity</v>
      </c>
      <c r="L1234" t="str">
        <f t="shared" si="39"/>
        <v>Normal</v>
      </c>
    </row>
    <row r="1235" spans="1:12">
      <c r="A1235" t="s">
        <v>3304</v>
      </c>
      <c r="B1235">
        <v>37.07</v>
      </c>
      <c r="C1235">
        <v>5.69</v>
      </c>
      <c r="D1235" t="s">
        <v>5957</v>
      </c>
      <c r="E1235" t="s">
        <v>5957</v>
      </c>
      <c r="F1235" t="s">
        <v>5957</v>
      </c>
      <c r="G1235">
        <v>2</v>
      </c>
      <c r="H1235" t="s">
        <v>5957</v>
      </c>
      <c r="J1235">
        <v>2</v>
      </c>
      <c r="K1235" t="str">
        <f t="shared" si="38"/>
        <v>obesity</v>
      </c>
      <c r="L1235" t="str">
        <f t="shared" si="39"/>
        <v>Normal</v>
      </c>
    </row>
    <row r="1236" spans="1:12">
      <c r="A1236" t="s">
        <v>3306</v>
      </c>
      <c r="B1236">
        <v>39.799999999999997</v>
      </c>
      <c r="C1236">
        <v>5.66</v>
      </c>
      <c r="D1236" t="s">
        <v>5957</v>
      </c>
      <c r="E1236" t="s">
        <v>5957</v>
      </c>
      <c r="F1236" t="s">
        <v>5959</v>
      </c>
      <c r="G1236">
        <v>1</v>
      </c>
      <c r="H1236" t="s">
        <v>5957</v>
      </c>
      <c r="J1236">
        <v>1</v>
      </c>
      <c r="K1236" t="str">
        <f t="shared" si="38"/>
        <v>obesity</v>
      </c>
      <c r="L1236" t="str">
        <f t="shared" si="39"/>
        <v>Normal</v>
      </c>
    </row>
    <row r="1237" spans="1:12">
      <c r="A1237" t="s">
        <v>3308</v>
      </c>
      <c r="B1237">
        <v>26.36</v>
      </c>
      <c r="C1237">
        <v>4.32</v>
      </c>
      <c r="D1237" t="s">
        <v>5957</v>
      </c>
      <c r="E1237" t="s">
        <v>5957</v>
      </c>
      <c r="F1237" t="s">
        <v>5959</v>
      </c>
      <c r="G1237">
        <v>1</v>
      </c>
      <c r="H1237" t="s">
        <v>5957</v>
      </c>
      <c r="J1237">
        <v>1</v>
      </c>
      <c r="K1237" t="str">
        <f t="shared" si="38"/>
        <v>Over weight</v>
      </c>
      <c r="L1237" t="str">
        <f t="shared" si="39"/>
        <v>Normal</v>
      </c>
    </row>
    <row r="1238" spans="1:12">
      <c r="A1238" t="s">
        <v>3311</v>
      </c>
      <c r="B1238">
        <v>29.925000000000001</v>
      </c>
      <c r="C1238">
        <v>8.2899999999999991</v>
      </c>
      <c r="D1238" t="s">
        <v>5957</v>
      </c>
      <c r="E1238" t="s">
        <v>5957</v>
      </c>
      <c r="F1238" t="s">
        <v>5957</v>
      </c>
      <c r="G1238">
        <v>2</v>
      </c>
      <c r="H1238" t="s">
        <v>5957</v>
      </c>
      <c r="J1238">
        <v>2</v>
      </c>
      <c r="K1238" t="str">
        <f t="shared" si="38"/>
        <v>obesity</v>
      </c>
      <c r="L1238" t="str">
        <f t="shared" si="39"/>
        <v>Diabetes</v>
      </c>
    </row>
    <row r="1239" spans="1:12">
      <c r="A1239" t="s">
        <v>3314</v>
      </c>
      <c r="B1239">
        <v>37.29</v>
      </c>
      <c r="C1239">
        <v>10.46</v>
      </c>
      <c r="D1239" t="s">
        <v>5957</v>
      </c>
      <c r="E1239" t="s">
        <v>5957</v>
      </c>
      <c r="F1239" t="s">
        <v>5957</v>
      </c>
      <c r="G1239" t="s">
        <v>5958</v>
      </c>
      <c r="H1239" t="s">
        <v>5957</v>
      </c>
      <c r="J1239">
        <v>0</v>
      </c>
      <c r="K1239" t="str">
        <f t="shared" si="38"/>
        <v>obesity</v>
      </c>
      <c r="L1239" t="str">
        <f t="shared" si="39"/>
        <v>Diabetes</v>
      </c>
    </row>
    <row r="1240" spans="1:12">
      <c r="A1240" t="s">
        <v>3316</v>
      </c>
      <c r="B1240">
        <v>30.2</v>
      </c>
      <c r="C1240">
        <v>11.96</v>
      </c>
      <c r="D1240" t="s">
        <v>5957</v>
      </c>
      <c r="E1240" t="s">
        <v>5957</v>
      </c>
      <c r="F1240" t="s">
        <v>5957</v>
      </c>
      <c r="G1240" t="s">
        <v>5958</v>
      </c>
      <c r="H1240" t="s">
        <v>5957</v>
      </c>
      <c r="J1240">
        <v>0</v>
      </c>
      <c r="K1240" t="str">
        <f t="shared" si="38"/>
        <v>obesity</v>
      </c>
      <c r="L1240" t="str">
        <f t="shared" si="39"/>
        <v>Diabetes</v>
      </c>
    </row>
    <row r="1241" spans="1:12">
      <c r="A1241" t="s">
        <v>3319</v>
      </c>
      <c r="B1241">
        <v>24.225000000000001</v>
      </c>
      <c r="C1241">
        <v>4.25</v>
      </c>
      <c r="D1241" t="s">
        <v>5959</v>
      </c>
      <c r="E1241" t="s">
        <v>5957</v>
      </c>
      <c r="F1241" t="s">
        <v>5959</v>
      </c>
      <c r="G1241">
        <v>1</v>
      </c>
      <c r="H1241" t="s">
        <v>5957</v>
      </c>
      <c r="J1241">
        <v>1</v>
      </c>
      <c r="K1241" t="str">
        <f t="shared" si="38"/>
        <v>Normal weight</v>
      </c>
      <c r="L1241" t="str">
        <f t="shared" si="39"/>
        <v>Normal</v>
      </c>
    </row>
    <row r="1242" spans="1:12">
      <c r="A1242" t="s">
        <v>3322</v>
      </c>
      <c r="B1242">
        <v>31.445</v>
      </c>
      <c r="C1242">
        <v>8.33</v>
      </c>
      <c r="D1242" t="s">
        <v>5957</v>
      </c>
      <c r="E1242" t="s">
        <v>5957</v>
      </c>
      <c r="F1242" t="s">
        <v>5957</v>
      </c>
      <c r="G1242" t="s">
        <v>5958</v>
      </c>
      <c r="H1242" t="s">
        <v>5957</v>
      </c>
      <c r="J1242">
        <v>0</v>
      </c>
      <c r="K1242" t="str">
        <f t="shared" si="38"/>
        <v>obesity</v>
      </c>
      <c r="L1242" t="str">
        <f t="shared" si="39"/>
        <v>Diabetes</v>
      </c>
    </row>
    <row r="1243" spans="1:12">
      <c r="A1243" t="s">
        <v>3325</v>
      </c>
      <c r="B1243">
        <v>38.880000000000003</v>
      </c>
      <c r="C1243">
        <v>4.29</v>
      </c>
      <c r="D1243" t="s">
        <v>5957</v>
      </c>
      <c r="E1243" t="s">
        <v>5957</v>
      </c>
      <c r="F1243" t="s">
        <v>5957</v>
      </c>
      <c r="G1243">
        <v>1</v>
      </c>
      <c r="H1243" t="s">
        <v>5957</v>
      </c>
      <c r="J1243">
        <v>1</v>
      </c>
      <c r="K1243" t="str">
        <f t="shared" si="38"/>
        <v>obesity</v>
      </c>
      <c r="L1243" t="str">
        <f t="shared" si="39"/>
        <v>Normal</v>
      </c>
    </row>
    <row r="1244" spans="1:12">
      <c r="A1244" t="s">
        <v>3327</v>
      </c>
      <c r="B1244">
        <v>43.89</v>
      </c>
      <c r="C1244">
        <v>6.32</v>
      </c>
      <c r="D1244" t="s">
        <v>5959</v>
      </c>
      <c r="E1244" t="s">
        <v>5957</v>
      </c>
      <c r="F1244" t="s">
        <v>5957</v>
      </c>
      <c r="G1244" t="s">
        <v>5958</v>
      </c>
      <c r="H1244" t="s">
        <v>5957</v>
      </c>
      <c r="J1244">
        <v>0</v>
      </c>
      <c r="K1244" t="str">
        <f t="shared" si="38"/>
        <v>obesity</v>
      </c>
      <c r="L1244" t="str">
        <f t="shared" si="39"/>
        <v>Prediabetes</v>
      </c>
    </row>
    <row r="1245" spans="1:12">
      <c r="A1245" t="s">
        <v>3330</v>
      </c>
      <c r="B1245">
        <v>25.6</v>
      </c>
      <c r="C1245">
        <v>5.65</v>
      </c>
      <c r="D1245" t="s">
        <v>5957</v>
      </c>
      <c r="E1245" t="s">
        <v>5957</v>
      </c>
      <c r="F1245" t="s">
        <v>5957</v>
      </c>
      <c r="G1245">
        <v>2</v>
      </c>
      <c r="H1245" t="s">
        <v>5957</v>
      </c>
      <c r="J1245">
        <v>2</v>
      </c>
      <c r="K1245" t="str">
        <f t="shared" si="38"/>
        <v>Over weight</v>
      </c>
      <c r="L1245" t="str">
        <f t="shared" si="39"/>
        <v>Normal</v>
      </c>
    </row>
    <row r="1246" spans="1:12">
      <c r="A1246" t="s">
        <v>3332</v>
      </c>
      <c r="B1246">
        <v>29.545000000000002</v>
      </c>
      <c r="C1246">
        <v>8.41</v>
      </c>
      <c r="D1246" t="s">
        <v>5959</v>
      </c>
      <c r="E1246" t="s">
        <v>5957</v>
      </c>
      <c r="F1246" t="s">
        <v>5957</v>
      </c>
      <c r="G1246">
        <v>1</v>
      </c>
      <c r="H1246" t="s">
        <v>5957</v>
      </c>
      <c r="J1246">
        <v>1</v>
      </c>
      <c r="K1246" t="str">
        <f t="shared" si="38"/>
        <v>Over weight</v>
      </c>
      <c r="L1246" t="str">
        <f t="shared" si="39"/>
        <v>Diabetes</v>
      </c>
    </row>
    <row r="1247" spans="1:12">
      <c r="A1247" t="s">
        <v>3334</v>
      </c>
      <c r="B1247">
        <v>23.25</v>
      </c>
      <c r="C1247">
        <v>11.96</v>
      </c>
      <c r="D1247" t="s">
        <v>5959</v>
      </c>
      <c r="E1247" t="s">
        <v>5957</v>
      </c>
      <c r="F1247" t="s">
        <v>5957</v>
      </c>
      <c r="G1247" t="s">
        <v>5958</v>
      </c>
      <c r="H1247" t="s">
        <v>5957</v>
      </c>
      <c r="J1247">
        <v>0</v>
      </c>
      <c r="K1247" t="str">
        <f t="shared" si="38"/>
        <v>Normal weight</v>
      </c>
      <c r="L1247" t="str">
        <f t="shared" si="39"/>
        <v>Diabetes</v>
      </c>
    </row>
    <row r="1248" spans="1:12">
      <c r="A1248" t="s">
        <v>3337</v>
      </c>
      <c r="B1248">
        <v>43.95</v>
      </c>
      <c r="C1248">
        <v>5.17</v>
      </c>
      <c r="D1248" t="s">
        <v>5959</v>
      </c>
      <c r="E1248" t="s">
        <v>5957</v>
      </c>
      <c r="F1248" t="s">
        <v>5959</v>
      </c>
      <c r="G1248">
        <v>1</v>
      </c>
      <c r="H1248" t="s">
        <v>5957</v>
      </c>
      <c r="J1248">
        <v>1</v>
      </c>
      <c r="K1248" t="str">
        <f t="shared" si="38"/>
        <v>obesity</v>
      </c>
      <c r="L1248" t="str">
        <f t="shared" si="39"/>
        <v>Normal</v>
      </c>
    </row>
    <row r="1249" spans="1:12">
      <c r="A1249" t="s">
        <v>3340</v>
      </c>
      <c r="B1249">
        <v>21.85</v>
      </c>
      <c r="C1249">
        <v>8.76</v>
      </c>
      <c r="D1249" t="s">
        <v>5957</v>
      </c>
      <c r="E1249" t="s">
        <v>5957</v>
      </c>
      <c r="F1249" t="s">
        <v>5957</v>
      </c>
      <c r="G1249" t="s">
        <v>5958</v>
      </c>
      <c r="H1249" t="s">
        <v>5957</v>
      </c>
      <c r="J1249">
        <v>0</v>
      </c>
      <c r="K1249" t="str">
        <f t="shared" si="38"/>
        <v>Normal weight</v>
      </c>
      <c r="L1249" t="str">
        <f t="shared" si="39"/>
        <v>Diabetes</v>
      </c>
    </row>
    <row r="1250" spans="1:12">
      <c r="A1250" t="s">
        <v>3342</v>
      </c>
      <c r="B1250">
        <v>25.73</v>
      </c>
      <c r="C1250">
        <v>7.99</v>
      </c>
      <c r="D1250" t="s">
        <v>5957</v>
      </c>
      <c r="E1250" t="s">
        <v>5957</v>
      </c>
      <c r="F1250" t="s">
        <v>5957</v>
      </c>
      <c r="G1250">
        <v>2</v>
      </c>
      <c r="H1250" t="s">
        <v>5957</v>
      </c>
      <c r="J1250">
        <v>2</v>
      </c>
      <c r="K1250" t="str">
        <f t="shared" si="38"/>
        <v>Over weight</v>
      </c>
      <c r="L1250" t="str">
        <f t="shared" si="39"/>
        <v>Diabetes</v>
      </c>
    </row>
    <row r="1251" spans="1:12">
      <c r="A1251" t="s">
        <v>3344</v>
      </c>
      <c r="B1251">
        <v>32.229999999999997</v>
      </c>
      <c r="C1251">
        <v>8.59</v>
      </c>
      <c r="D1251" t="s">
        <v>5957</v>
      </c>
      <c r="E1251" t="s">
        <v>5957</v>
      </c>
      <c r="F1251" t="s">
        <v>5957</v>
      </c>
      <c r="G1251" t="s">
        <v>5958</v>
      </c>
      <c r="H1251" t="s">
        <v>5957</v>
      </c>
      <c r="J1251">
        <v>0</v>
      </c>
      <c r="K1251" t="str">
        <f t="shared" si="38"/>
        <v>obesity</v>
      </c>
      <c r="L1251" t="str">
        <f t="shared" si="39"/>
        <v>Diabetes</v>
      </c>
    </row>
    <row r="1252" spans="1:12">
      <c r="A1252" t="s">
        <v>3347</v>
      </c>
      <c r="B1252">
        <v>32.204999999999998</v>
      </c>
      <c r="C1252">
        <v>6.14</v>
      </c>
      <c r="D1252" t="s">
        <v>5957</v>
      </c>
      <c r="E1252" t="s">
        <v>5957</v>
      </c>
      <c r="F1252" t="s">
        <v>5957</v>
      </c>
      <c r="G1252">
        <v>2</v>
      </c>
      <c r="H1252" t="s">
        <v>5957</v>
      </c>
      <c r="J1252">
        <v>2</v>
      </c>
      <c r="K1252" t="str">
        <f t="shared" si="38"/>
        <v>obesity</v>
      </c>
      <c r="L1252" t="str">
        <f t="shared" si="39"/>
        <v>Prediabetes</v>
      </c>
    </row>
    <row r="1253" spans="1:12">
      <c r="A1253" t="s">
        <v>3350</v>
      </c>
      <c r="B1253">
        <v>26.41</v>
      </c>
      <c r="C1253">
        <v>4.08</v>
      </c>
      <c r="D1253" t="s">
        <v>5957</v>
      </c>
      <c r="E1253" t="s">
        <v>5957</v>
      </c>
      <c r="F1253" t="s">
        <v>5957</v>
      </c>
      <c r="G1253">
        <v>2</v>
      </c>
      <c r="H1253" t="s">
        <v>5957</v>
      </c>
      <c r="J1253">
        <v>2</v>
      </c>
      <c r="K1253" t="str">
        <f t="shared" si="38"/>
        <v>Over weight</v>
      </c>
      <c r="L1253" t="str">
        <f t="shared" si="39"/>
        <v>Normal</v>
      </c>
    </row>
    <row r="1254" spans="1:12">
      <c r="A1254" t="s">
        <v>3352</v>
      </c>
      <c r="B1254">
        <v>30.2</v>
      </c>
      <c r="C1254">
        <v>6.25</v>
      </c>
      <c r="D1254" t="s">
        <v>5959</v>
      </c>
      <c r="E1254" t="s">
        <v>5957</v>
      </c>
      <c r="F1254" t="s">
        <v>5957</v>
      </c>
      <c r="G1254" t="s">
        <v>5958</v>
      </c>
      <c r="H1254" t="s">
        <v>5957</v>
      </c>
      <c r="J1254">
        <v>0</v>
      </c>
      <c r="K1254" t="str">
        <f t="shared" si="38"/>
        <v>obesity</v>
      </c>
      <c r="L1254" t="str">
        <f t="shared" si="39"/>
        <v>Prediabetes</v>
      </c>
    </row>
    <row r="1255" spans="1:12">
      <c r="A1255" t="s">
        <v>3355</v>
      </c>
      <c r="B1255">
        <v>31.26</v>
      </c>
      <c r="C1255">
        <v>5.94</v>
      </c>
      <c r="D1255" t="s">
        <v>5959</v>
      </c>
      <c r="E1255" t="s">
        <v>5957</v>
      </c>
      <c r="F1255" t="s">
        <v>5957</v>
      </c>
      <c r="G1255">
        <v>1</v>
      </c>
      <c r="H1255" t="s">
        <v>5957</v>
      </c>
      <c r="J1255">
        <v>1</v>
      </c>
      <c r="K1255" t="str">
        <f t="shared" si="38"/>
        <v>obesity</v>
      </c>
      <c r="L1255" t="str">
        <f t="shared" si="39"/>
        <v>Prediabetes</v>
      </c>
    </row>
    <row r="1256" spans="1:12">
      <c r="A1256" t="s">
        <v>3357</v>
      </c>
      <c r="B1256">
        <v>33.725000000000001</v>
      </c>
      <c r="C1256">
        <v>6.45</v>
      </c>
      <c r="D1256" t="s">
        <v>5959</v>
      </c>
      <c r="E1256" t="s">
        <v>5957</v>
      </c>
      <c r="F1256" t="s">
        <v>5957</v>
      </c>
      <c r="G1256" t="s">
        <v>5958</v>
      </c>
      <c r="H1256" t="s">
        <v>5957</v>
      </c>
      <c r="J1256">
        <v>0</v>
      </c>
      <c r="K1256" t="str">
        <f t="shared" si="38"/>
        <v>obesity</v>
      </c>
      <c r="L1256" t="str">
        <f t="shared" si="39"/>
        <v>Diabetes</v>
      </c>
    </row>
    <row r="1257" spans="1:12">
      <c r="A1257" t="s">
        <v>3360</v>
      </c>
      <c r="B1257">
        <v>28.9</v>
      </c>
      <c r="C1257">
        <v>5.74</v>
      </c>
      <c r="D1257" t="s">
        <v>5959</v>
      </c>
      <c r="E1257" t="s">
        <v>5957</v>
      </c>
      <c r="F1257" t="s">
        <v>5957</v>
      </c>
      <c r="G1257" t="s">
        <v>5958</v>
      </c>
      <c r="H1257" t="s">
        <v>5957</v>
      </c>
      <c r="J1257">
        <v>0</v>
      </c>
      <c r="K1257" t="str">
        <f t="shared" si="38"/>
        <v>Over weight</v>
      </c>
      <c r="L1257" t="str">
        <f t="shared" si="39"/>
        <v>Prediabetes</v>
      </c>
    </row>
    <row r="1258" spans="1:12">
      <c r="A1258" t="s">
        <v>3363</v>
      </c>
      <c r="B1258">
        <v>45.69</v>
      </c>
      <c r="C1258">
        <v>4.43</v>
      </c>
      <c r="D1258" t="s">
        <v>5959</v>
      </c>
      <c r="E1258" t="s">
        <v>5957</v>
      </c>
      <c r="F1258" t="s">
        <v>5957</v>
      </c>
      <c r="G1258" t="s">
        <v>5958</v>
      </c>
      <c r="H1258" t="s">
        <v>5957</v>
      </c>
      <c r="J1258">
        <v>0</v>
      </c>
      <c r="K1258" t="str">
        <f t="shared" si="38"/>
        <v>obesity</v>
      </c>
      <c r="L1258" t="str">
        <f t="shared" si="39"/>
        <v>Normal</v>
      </c>
    </row>
    <row r="1259" spans="1:12">
      <c r="A1259" t="s">
        <v>3365</v>
      </c>
      <c r="B1259">
        <v>21.03</v>
      </c>
      <c r="C1259">
        <v>6.5</v>
      </c>
      <c r="D1259" t="s">
        <v>5957</v>
      </c>
      <c r="E1259" t="s">
        <v>5957</v>
      </c>
      <c r="F1259" t="s">
        <v>5957</v>
      </c>
      <c r="G1259" t="s">
        <v>5958</v>
      </c>
      <c r="H1259" t="s">
        <v>5957</v>
      </c>
      <c r="J1259">
        <v>0</v>
      </c>
      <c r="K1259" t="str">
        <f t="shared" si="38"/>
        <v>Normal weight</v>
      </c>
      <c r="L1259" t="str">
        <f t="shared" si="39"/>
        <v>Diabetes</v>
      </c>
    </row>
    <row r="1260" spans="1:12">
      <c r="A1260" t="s">
        <v>3368</v>
      </c>
      <c r="B1260">
        <v>37</v>
      </c>
      <c r="C1260">
        <v>8.75</v>
      </c>
      <c r="D1260" t="s">
        <v>5957</v>
      </c>
      <c r="E1260" t="s">
        <v>5957</v>
      </c>
      <c r="F1260" t="s">
        <v>5957</v>
      </c>
      <c r="G1260" t="s">
        <v>5958</v>
      </c>
      <c r="H1260" t="s">
        <v>5957</v>
      </c>
      <c r="J1260">
        <v>0</v>
      </c>
      <c r="K1260" t="str">
        <f t="shared" si="38"/>
        <v>obesity</v>
      </c>
      <c r="L1260" t="str">
        <f t="shared" si="39"/>
        <v>Diabetes</v>
      </c>
    </row>
    <row r="1261" spans="1:12">
      <c r="A1261" t="s">
        <v>3371</v>
      </c>
      <c r="B1261">
        <v>25.4</v>
      </c>
      <c r="C1261">
        <v>11.96</v>
      </c>
      <c r="D1261" t="s">
        <v>5957</v>
      </c>
      <c r="E1261" t="s">
        <v>5957</v>
      </c>
      <c r="F1261" t="s">
        <v>5957</v>
      </c>
      <c r="G1261" t="s">
        <v>5958</v>
      </c>
      <c r="H1261" t="s">
        <v>5957</v>
      </c>
      <c r="J1261">
        <v>0</v>
      </c>
      <c r="K1261" t="str">
        <f t="shared" si="38"/>
        <v>Over weight</v>
      </c>
      <c r="L1261" t="str">
        <f t="shared" si="39"/>
        <v>Diabetes</v>
      </c>
    </row>
    <row r="1262" spans="1:12">
      <c r="A1262" t="s">
        <v>3373</v>
      </c>
      <c r="B1262">
        <v>32.299999999999997</v>
      </c>
      <c r="C1262">
        <v>10.54</v>
      </c>
      <c r="D1262" t="s">
        <v>5957</v>
      </c>
      <c r="E1262" t="s">
        <v>5957</v>
      </c>
      <c r="F1262" t="s">
        <v>5957</v>
      </c>
      <c r="G1262" t="s">
        <v>5958</v>
      </c>
      <c r="H1262" t="s">
        <v>5957</v>
      </c>
      <c r="J1262">
        <v>0</v>
      </c>
      <c r="K1262" t="str">
        <f t="shared" si="38"/>
        <v>obesity</v>
      </c>
      <c r="L1262" t="str">
        <f t="shared" si="39"/>
        <v>Diabetes</v>
      </c>
    </row>
    <row r="1263" spans="1:12">
      <c r="A1263" t="s">
        <v>3375</v>
      </c>
      <c r="B1263">
        <v>23.94</v>
      </c>
      <c r="C1263">
        <v>4.54</v>
      </c>
      <c r="D1263" t="s">
        <v>5959</v>
      </c>
      <c r="E1263" t="s">
        <v>5957</v>
      </c>
      <c r="F1263" t="s">
        <v>5959</v>
      </c>
      <c r="G1263">
        <v>1</v>
      </c>
      <c r="H1263" t="s">
        <v>5957</v>
      </c>
      <c r="J1263">
        <v>1</v>
      </c>
      <c r="K1263" t="str">
        <f t="shared" si="38"/>
        <v>Normal weight</v>
      </c>
      <c r="L1263" t="str">
        <f t="shared" si="39"/>
        <v>Normal</v>
      </c>
    </row>
    <row r="1264" spans="1:12">
      <c r="A1264" t="s">
        <v>3378</v>
      </c>
      <c r="B1264">
        <v>46.4</v>
      </c>
      <c r="C1264">
        <v>5.71</v>
      </c>
      <c r="D1264" t="s">
        <v>5957</v>
      </c>
      <c r="E1264" t="s">
        <v>5957</v>
      </c>
      <c r="F1264" t="s">
        <v>5957</v>
      </c>
      <c r="G1264" t="s">
        <v>5958</v>
      </c>
      <c r="H1264" t="s">
        <v>5957</v>
      </c>
      <c r="J1264">
        <v>0</v>
      </c>
      <c r="K1264" t="str">
        <f t="shared" si="38"/>
        <v>obesity</v>
      </c>
      <c r="L1264" t="str">
        <f t="shared" si="39"/>
        <v>Prediabetes</v>
      </c>
    </row>
    <row r="1265" spans="1:12">
      <c r="A1265" t="s">
        <v>3381</v>
      </c>
      <c r="B1265">
        <v>40.375</v>
      </c>
      <c r="C1265">
        <v>6.25</v>
      </c>
      <c r="D1265" t="s">
        <v>5959</v>
      </c>
      <c r="E1265" t="s">
        <v>5957</v>
      </c>
      <c r="F1265" t="s">
        <v>5957</v>
      </c>
      <c r="G1265" t="s">
        <v>5958</v>
      </c>
      <c r="H1265" t="s">
        <v>5957</v>
      </c>
      <c r="J1265">
        <v>0</v>
      </c>
      <c r="K1265" t="str">
        <f t="shared" si="38"/>
        <v>obesity</v>
      </c>
      <c r="L1265" t="str">
        <f t="shared" si="39"/>
        <v>Prediabetes</v>
      </c>
    </row>
    <row r="1266" spans="1:12">
      <c r="A1266" t="s">
        <v>3384</v>
      </c>
      <c r="B1266">
        <v>28.7</v>
      </c>
      <c r="C1266">
        <v>9.4700000000000006</v>
      </c>
      <c r="D1266" t="s">
        <v>5957</v>
      </c>
      <c r="E1266" t="s">
        <v>5957</v>
      </c>
      <c r="F1266" t="s">
        <v>5957</v>
      </c>
      <c r="G1266">
        <v>2</v>
      </c>
      <c r="H1266" t="s">
        <v>5957</v>
      </c>
      <c r="J1266">
        <v>2</v>
      </c>
      <c r="K1266" t="str">
        <f t="shared" si="38"/>
        <v>Over weight</v>
      </c>
      <c r="L1266" t="str">
        <f t="shared" si="39"/>
        <v>Diabetes</v>
      </c>
    </row>
    <row r="1267" spans="1:12">
      <c r="A1267" t="s">
        <v>3387</v>
      </c>
      <c r="B1267">
        <v>26.63</v>
      </c>
      <c r="C1267">
        <v>5.7</v>
      </c>
      <c r="D1267" t="s">
        <v>5957</v>
      </c>
      <c r="E1267" t="s">
        <v>5957</v>
      </c>
      <c r="F1267" t="s">
        <v>5957</v>
      </c>
      <c r="G1267" t="s">
        <v>5958</v>
      </c>
      <c r="H1267" t="s">
        <v>5957</v>
      </c>
      <c r="J1267">
        <v>0</v>
      </c>
      <c r="K1267" t="str">
        <f t="shared" si="38"/>
        <v>Over weight</v>
      </c>
      <c r="L1267" t="str">
        <f t="shared" si="39"/>
        <v>Prediabetes</v>
      </c>
    </row>
    <row r="1268" spans="1:12">
      <c r="A1268" t="s">
        <v>3389</v>
      </c>
      <c r="B1268">
        <v>22.515000000000001</v>
      </c>
      <c r="C1268">
        <v>11.18</v>
      </c>
      <c r="D1268" t="s">
        <v>5957</v>
      </c>
      <c r="E1268" t="s">
        <v>5957</v>
      </c>
      <c r="F1268" t="s">
        <v>5957</v>
      </c>
      <c r="G1268">
        <v>2</v>
      </c>
      <c r="H1268" t="s">
        <v>5957</v>
      </c>
      <c r="J1268">
        <v>2</v>
      </c>
      <c r="K1268" t="str">
        <f t="shared" si="38"/>
        <v>Normal weight</v>
      </c>
      <c r="L1268" t="str">
        <f t="shared" si="39"/>
        <v>Diabetes</v>
      </c>
    </row>
    <row r="1269" spans="1:12">
      <c r="A1269" t="s">
        <v>3392</v>
      </c>
      <c r="B1269">
        <v>36.575000000000003</v>
      </c>
      <c r="C1269">
        <v>10.98</v>
      </c>
      <c r="D1269" t="s">
        <v>5957</v>
      </c>
      <c r="E1269" t="s">
        <v>5957</v>
      </c>
      <c r="F1269" t="s">
        <v>5957</v>
      </c>
      <c r="G1269" t="s">
        <v>5958</v>
      </c>
      <c r="H1269" t="s">
        <v>5957</v>
      </c>
      <c r="J1269">
        <v>0</v>
      </c>
      <c r="K1269" t="str">
        <f t="shared" si="38"/>
        <v>obesity</v>
      </c>
      <c r="L1269" t="str">
        <f t="shared" si="39"/>
        <v>Diabetes</v>
      </c>
    </row>
    <row r="1270" spans="1:12">
      <c r="A1270" t="s">
        <v>3395</v>
      </c>
      <c r="B1270">
        <v>23.66</v>
      </c>
      <c r="C1270">
        <v>5.1100000000000003</v>
      </c>
      <c r="D1270" t="s">
        <v>5959</v>
      </c>
      <c r="E1270" t="s">
        <v>5957</v>
      </c>
      <c r="F1270" t="s">
        <v>5959</v>
      </c>
      <c r="G1270">
        <v>1</v>
      </c>
      <c r="H1270" t="s">
        <v>5957</v>
      </c>
      <c r="J1270">
        <v>1</v>
      </c>
      <c r="K1270" t="str">
        <f t="shared" si="38"/>
        <v>Normal weight</v>
      </c>
      <c r="L1270" t="str">
        <f t="shared" si="39"/>
        <v>Normal</v>
      </c>
    </row>
    <row r="1271" spans="1:12">
      <c r="A1271" t="s">
        <v>3397</v>
      </c>
      <c r="B1271">
        <v>18.62</v>
      </c>
      <c r="C1271">
        <v>10.24</v>
      </c>
      <c r="D1271" t="s">
        <v>5957</v>
      </c>
      <c r="E1271" t="s">
        <v>5957</v>
      </c>
      <c r="F1271" t="s">
        <v>5957</v>
      </c>
      <c r="G1271" t="s">
        <v>5958</v>
      </c>
      <c r="H1271" t="s">
        <v>5957</v>
      </c>
      <c r="J1271">
        <v>0</v>
      </c>
      <c r="K1271" t="str">
        <f t="shared" si="38"/>
        <v>Normal weight</v>
      </c>
      <c r="L1271" t="str">
        <f t="shared" si="39"/>
        <v>Diabetes</v>
      </c>
    </row>
    <row r="1272" spans="1:12">
      <c r="A1272" t="s">
        <v>3399</v>
      </c>
      <c r="B1272">
        <v>19.190000000000001</v>
      </c>
      <c r="C1272">
        <v>7.71</v>
      </c>
      <c r="D1272" t="s">
        <v>5959</v>
      </c>
      <c r="E1272" t="s">
        <v>5957</v>
      </c>
      <c r="F1272" t="s">
        <v>5957</v>
      </c>
      <c r="G1272">
        <v>1</v>
      </c>
      <c r="H1272" t="s">
        <v>5957</v>
      </c>
      <c r="J1272">
        <v>1</v>
      </c>
      <c r="K1272" t="str">
        <f t="shared" si="38"/>
        <v>Normal weight</v>
      </c>
      <c r="L1272" t="str">
        <f t="shared" si="39"/>
        <v>Diabetes</v>
      </c>
    </row>
    <row r="1273" spans="1:12">
      <c r="A1273" t="s">
        <v>3401</v>
      </c>
      <c r="B1273">
        <v>27.5</v>
      </c>
      <c r="C1273">
        <v>6.03</v>
      </c>
      <c r="D1273" t="s">
        <v>5957</v>
      </c>
      <c r="E1273" t="s">
        <v>5957</v>
      </c>
      <c r="F1273" t="s">
        <v>5957</v>
      </c>
      <c r="G1273" t="s">
        <v>5958</v>
      </c>
      <c r="H1273" t="s">
        <v>5957</v>
      </c>
      <c r="J1273">
        <v>0</v>
      </c>
      <c r="K1273" t="str">
        <f t="shared" si="38"/>
        <v>Over weight</v>
      </c>
      <c r="L1273" t="str">
        <f t="shared" si="39"/>
        <v>Prediabetes</v>
      </c>
    </row>
    <row r="1274" spans="1:12">
      <c r="A1274" t="s">
        <v>3404</v>
      </c>
      <c r="B1274">
        <v>27.36</v>
      </c>
      <c r="C1274">
        <v>5.96</v>
      </c>
      <c r="D1274" t="s">
        <v>5957</v>
      </c>
      <c r="E1274" t="s">
        <v>5957</v>
      </c>
      <c r="F1274" t="s">
        <v>5959</v>
      </c>
      <c r="G1274">
        <v>1</v>
      </c>
      <c r="H1274" t="s">
        <v>5957</v>
      </c>
      <c r="J1274">
        <v>1</v>
      </c>
      <c r="K1274" t="str">
        <f t="shared" si="38"/>
        <v>Over weight</v>
      </c>
      <c r="L1274" t="str">
        <f t="shared" si="39"/>
        <v>Prediabetes</v>
      </c>
    </row>
    <row r="1275" spans="1:12">
      <c r="A1275" t="s">
        <v>3407</v>
      </c>
      <c r="B1275">
        <v>20.350000000000001</v>
      </c>
      <c r="C1275">
        <v>4.16</v>
      </c>
      <c r="D1275" t="s">
        <v>5957</v>
      </c>
      <c r="E1275" t="s">
        <v>5957</v>
      </c>
      <c r="F1275" t="s">
        <v>5957</v>
      </c>
      <c r="G1275" t="s">
        <v>5958</v>
      </c>
      <c r="H1275" t="s">
        <v>5957</v>
      </c>
      <c r="J1275">
        <v>0</v>
      </c>
      <c r="K1275" t="str">
        <f t="shared" si="38"/>
        <v>Normal weight</v>
      </c>
      <c r="L1275" t="str">
        <f t="shared" si="39"/>
        <v>Normal</v>
      </c>
    </row>
    <row r="1276" spans="1:12">
      <c r="A1276" t="s">
        <v>3409</v>
      </c>
      <c r="B1276">
        <v>24.035</v>
      </c>
      <c r="C1276">
        <v>6.11</v>
      </c>
      <c r="D1276" t="s">
        <v>5957</v>
      </c>
      <c r="E1276" t="s">
        <v>5957</v>
      </c>
      <c r="F1276" t="s">
        <v>5957</v>
      </c>
      <c r="G1276" t="s">
        <v>5958</v>
      </c>
      <c r="H1276" t="s">
        <v>5957</v>
      </c>
      <c r="J1276">
        <v>0</v>
      </c>
      <c r="K1276" t="str">
        <f t="shared" si="38"/>
        <v>Normal weight</v>
      </c>
      <c r="L1276" t="str">
        <f t="shared" si="39"/>
        <v>Prediabetes</v>
      </c>
    </row>
    <row r="1277" spans="1:12">
      <c r="A1277" t="s">
        <v>3411</v>
      </c>
      <c r="B1277">
        <v>23.56</v>
      </c>
      <c r="C1277">
        <v>5.97</v>
      </c>
      <c r="D1277" t="s">
        <v>5957</v>
      </c>
      <c r="E1277" t="s">
        <v>5957</v>
      </c>
      <c r="F1277" t="s">
        <v>5957</v>
      </c>
      <c r="G1277" t="s">
        <v>5958</v>
      </c>
      <c r="H1277" t="s">
        <v>5957</v>
      </c>
      <c r="J1277">
        <v>0</v>
      </c>
      <c r="K1277" t="str">
        <f t="shared" si="38"/>
        <v>Normal weight</v>
      </c>
      <c r="L1277" t="str">
        <f t="shared" si="39"/>
        <v>Prediabetes</v>
      </c>
    </row>
    <row r="1278" spans="1:12">
      <c r="A1278" t="s">
        <v>3413</v>
      </c>
      <c r="B1278">
        <v>27.17</v>
      </c>
      <c r="C1278">
        <v>10.81</v>
      </c>
      <c r="D1278" t="s">
        <v>5957</v>
      </c>
      <c r="E1278" t="s">
        <v>5957</v>
      </c>
      <c r="F1278" t="s">
        <v>5957</v>
      </c>
      <c r="G1278">
        <v>2</v>
      </c>
      <c r="H1278" t="s">
        <v>5957</v>
      </c>
      <c r="J1278">
        <v>2</v>
      </c>
      <c r="K1278" t="str">
        <f t="shared" si="38"/>
        <v>Over weight</v>
      </c>
      <c r="L1278" t="str">
        <f t="shared" si="39"/>
        <v>Diabetes</v>
      </c>
    </row>
    <row r="1279" spans="1:12">
      <c r="A1279" t="s">
        <v>3416</v>
      </c>
      <c r="B1279">
        <v>34.32</v>
      </c>
      <c r="C1279">
        <v>5.7</v>
      </c>
      <c r="D1279" t="s">
        <v>5959</v>
      </c>
      <c r="E1279" t="s">
        <v>5957</v>
      </c>
      <c r="F1279" t="s">
        <v>5959</v>
      </c>
      <c r="G1279">
        <v>1</v>
      </c>
      <c r="H1279" t="s">
        <v>5957</v>
      </c>
      <c r="J1279">
        <v>1</v>
      </c>
      <c r="K1279" t="str">
        <f t="shared" si="38"/>
        <v>obesity</v>
      </c>
      <c r="L1279" t="str">
        <f t="shared" si="39"/>
        <v>Prediabetes</v>
      </c>
    </row>
    <row r="1280" spans="1:12">
      <c r="A1280" t="s">
        <v>3419</v>
      </c>
      <c r="B1280">
        <v>23.87</v>
      </c>
      <c r="C1280">
        <v>4.7699999999999996</v>
      </c>
      <c r="D1280" t="s">
        <v>5959</v>
      </c>
      <c r="E1280" t="s">
        <v>5957</v>
      </c>
      <c r="F1280" t="s">
        <v>5959</v>
      </c>
      <c r="G1280">
        <v>1</v>
      </c>
      <c r="H1280" t="s">
        <v>5957</v>
      </c>
      <c r="J1280">
        <v>1</v>
      </c>
      <c r="K1280" t="str">
        <f t="shared" si="38"/>
        <v>Normal weight</v>
      </c>
      <c r="L1280" t="str">
        <f t="shared" si="39"/>
        <v>Normal</v>
      </c>
    </row>
    <row r="1281" spans="1:12">
      <c r="A1281" t="s">
        <v>3421</v>
      </c>
      <c r="B1281">
        <v>30.15</v>
      </c>
      <c r="C1281">
        <v>4.25</v>
      </c>
      <c r="D1281" t="s">
        <v>5957</v>
      </c>
      <c r="E1281" t="s">
        <v>5957</v>
      </c>
      <c r="F1281" t="s">
        <v>5957</v>
      </c>
      <c r="G1281">
        <v>1</v>
      </c>
      <c r="H1281" t="s">
        <v>5957</v>
      </c>
      <c r="J1281">
        <v>1</v>
      </c>
      <c r="K1281" t="str">
        <f t="shared" si="38"/>
        <v>obesity</v>
      </c>
      <c r="L1281" t="str">
        <f t="shared" si="39"/>
        <v>Normal</v>
      </c>
    </row>
    <row r="1282" spans="1:12">
      <c r="A1282" t="s">
        <v>3424</v>
      </c>
      <c r="B1282">
        <v>26.36</v>
      </c>
      <c r="C1282">
        <v>5.52</v>
      </c>
      <c r="D1282" t="s">
        <v>5957</v>
      </c>
      <c r="E1282" t="s">
        <v>5957</v>
      </c>
      <c r="F1282" t="s">
        <v>5957</v>
      </c>
      <c r="G1282" t="s">
        <v>5958</v>
      </c>
      <c r="H1282" t="s">
        <v>5957</v>
      </c>
      <c r="J1282">
        <v>0</v>
      </c>
      <c r="K1282" t="str">
        <f t="shared" si="38"/>
        <v>Over weight</v>
      </c>
      <c r="L1282" t="str">
        <f t="shared" si="39"/>
        <v>Normal</v>
      </c>
    </row>
    <row r="1283" spans="1:12">
      <c r="A1283" t="s">
        <v>3426</v>
      </c>
      <c r="B1283">
        <v>45.32</v>
      </c>
      <c r="C1283">
        <v>6.53</v>
      </c>
      <c r="D1283" t="s">
        <v>5959</v>
      </c>
      <c r="E1283" t="s">
        <v>5957</v>
      </c>
      <c r="F1283" t="s">
        <v>5957</v>
      </c>
      <c r="G1283">
        <v>1</v>
      </c>
      <c r="H1283" t="s">
        <v>5957</v>
      </c>
      <c r="J1283">
        <v>1</v>
      </c>
      <c r="K1283" t="str">
        <f t="shared" ref="K1283:K1346" si="40">IF(B1283&lt;18.5,"Under weight",IF(B1283&lt;24.9,"Normal weight",IF(B1283&lt;29.9,"Over weight","obesity")))</f>
        <v>obesity</v>
      </c>
      <c r="L1283" t="str">
        <f t="shared" ref="L1283:L1346" si="41">IF(C1283&lt;5.7,"Normal",IF(C1283&lt;6.4,"Prediabetes","Diabetes"))</f>
        <v>Diabetes</v>
      </c>
    </row>
    <row r="1284" spans="1:12">
      <c r="A1284" t="s">
        <v>3428</v>
      </c>
      <c r="B1284">
        <v>31.93</v>
      </c>
      <c r="C1284">
        <v>4.82</v>
      </c>
      <c r="D1284" t="s">
        <v>5959</v>
      </c>
      <c r="E1284" t="s">
        <v>5957</v>
      </c>
      <c r="F1284" t="s">
        <v>5957</v>
      </c>
      <c r="G1284">
        <v>1</v>
      </c>
      <c r="H1284" t="s">
        <v>5957</v>
      </c>
      <c r="J1284">
        <v>1</v>
      </c>
      <c r="K1284" t="str">
        <f t="shared" si="40"/>
        <v>obesity</v>
      </c>
      <c r="L1284" t="str">
        <f t="shared" si="41"/>
        <v>Normal</v>
      </c>
    </row>
    <row r="1285" spans="1:12">
      <c r="A1285" t="s">
        <v>3429</v>
      </c>
      <c r="B1285">
        <v>36</v>
      </c>
      <c r="C1285">
        <v>11.94</v>
      </c>
      <c r="D1285" t="s">
        <v>5959</v>
      </c>
      <c r="E1285" t="s">
        <v>5957</v>
      </c>
      <c r="F1285" t="s">
        <v>5957</v>
      </c>
      <c r="G1285">
        <v>1</v>
      </c>
      <c r="H1285" t="s">
        <v>5957</v>
      </c>
      <c r="J1285">
        <v>1</v>
      </c>
      <c r="K1285" t="str">
        <f t="shared" si="40"/>
        <v>obesity</v>
      </c>
      <c r="L1285" t="str">
        <f t="shared" si="41"/>
        <v>Diabetes</v>
      </c>
    </row>
    <row r="1286" spans="1:12">
      <c r="A1286" t="s">
        <v>3432</v>
      </c>
      <c r="B1286">
        <v>32</v>
      </c>
      <c r="C1286">
        <v>7.85</v>
      </c>
      <c r="D1286" t="s">
        <v>5959</v>
      </c>
      <c r="E1286" t="s">
        <v>5957</v>
      </c>
      <c r="F1286" t="s">
        <v>5957</v>
      </c>
      <c r="G1286">
        <v>1</v>
      </c>
      <c r="H1286" t="s">
        <v>5957</v>
      </c>
      <c r="J1286">
        <v>1</v>
      </c>
      <c r="K1286" t="str">
        <f t="shared" si="40"/>
        <v>obesity</v>
      </c>
      <c r="L1286" t="str">
        <f t="shared" si="41"/>
        <v>Diabetes</v>
      </c>
    </row>
    <row r="1287" spans="1:12">
      <c r="A1287" t="s">
        <v>3435</v>
      </c>
      <c r="B1287">
        <v>29.37</v>
      </c>
      <c r="C1287">
        <v>8.01</v>
      </c>
      <c r="D1287" t="s">
        <v>5959</v>
      </c>
      <c r="E1287" t="s">
        <v>5957</v>
      </c>
      <c r="F1287" t="s">
        <v>5957</v>
      </c>
      <c r="G1287">
        <v>1</v>
      </c>
      <c r="H1287" t="s">
        <v>5957</v>
      </c>
      <c r="J1287">
        <v>1</v>
      </c>
      <c r="K1287" t="str">
        <f t="shared" si="40"/>
        <v>Over weight</v>
      </c>
      <c r="L1287" t="str">
        <f t="shared" si="41"/>
        <v>Diabetes</v>
      </c>
    </row>
    <row r="1288" spans="1:12">
      <c r="A1288" t="s">
        <v>3438</v>
      </c>
      <c r="B1288">
        <v>23.6</v>
      </c>
      <c r="C1288">
        <v>7.4</v>
      </c>
      <c r="D1288" t="s">
        <v>5959</v>
      </c>
      <c r="E1288" t="s">
        <v>5957</v>
      </c>
      <c r="F1288" t="s">
        <v>5957</v>
      </c>
      <c r="G1288">
        <v>1</v>
      </c>
      <c r="H1288" t="s">
        <v>5957</v>
      </c>
      <c r="J1288">
        <v>1</v>
      </c>
      <c r="K1288" t="str">
        <f t="shared" si="40"/>
        <v>Normal weight</v>
      </c>
      <c r="L1288" t="str">
        <f t="shared" si="41"/>
        <v>Diabetes</v>
      </c>
    </row>
    <row r="1289" spans="1:12">
      <c r="A1289" t="s">
        <v>3440</v>
      </c>
      <c r="B1289">
        <v>33.155000000000001</v>
      </c>
      <c r="C1289">
        <v>8.3800000000000008</v>
      </c>
      <c r="D1289" t="s">
        <v>5959</v>
      </c>
      <c r="E1289" t="s">
        <v>5957</v>
      </c>
      <c r="F1289" t="s">
        <v>5957</v>
      </c>
      <c r="G1289" t="s">
        <v>5958</v>
      </c>
      <c r="H1289" t="s">
        <v>5957</v>
      </c>
      <c r="J1289">
        <v>0</v>
      </c>
      <c r="K1289" t="str">
        <f t="shared" si="40"/>
        <v>obesity</v>
      </c>
      <c r="L1289" t="str">
        <f t="shared" si="41"/>
        <v>Diabetes</v>
      </c>
    </row>
    <row r="1290" spans="1:12">
      <c r="A1290" t="s">
        <v>3442</v>
      </c>
      <c r="B1290">
        <v>24.32</v>
      </c>
      <c r="C1290">
        <v>11.56</v>
      </c>
      <c r="D1290" t="s">
        <v>5959</v>
      </c>
      <c r="E1290" t="s">
        <v>5957</v>
      </c>
      <c r="F1290" t="s">
        <v>5957</v>
      </c>
      <c r="G1290">
        <v>1</v>
      </c>
      <c r="H1290" t="s">
        <v>5957</v>
      </c>
      <c r="J1290">
        <v>1</v>
      </c>
      <c r="K1290" t="str">
        <f t="shared" si="40"/>
        <v>Normal weight</v>
      </c>
      <c r="L1290" t="str">
        <f t="shared" si="41"/>
        <v>Diabetes</v>
      </c>
    </row>
    <row r="1291" spans="1:12">
      <c r="A1291" t="s">
        <v>3445</v>
      </c>
      <c r="B1291">
        <v>36.299999999999997</v>
      </c>
      <c r="C1291">
        <v>4.6100000000000003</v>
      </c>
      <c r="D1291" t="s">
        <v>5957</v>
      </c>
      <c r="E1291" t="s">
        <v>5957</v>
      </c>
      <c r="F1291" t="s">
        <v>5957</v>
      </c>
      <c r="G1291" t="s">
        <v>5958</v>
      </c>
      <c r="H1291" t="s">
        <v>5957</v>
      </c>
      <c r="J1291">
        <v>0</v>
      </c>
      <c r="K1291" t="str">
        <f t="shared" si="40"/>
        <v>obesity</v>
      </c>
      <c r="L1291" t="str">
        <f t="shared" si="41"/>
        <v>Normal</v>
      </c>
    </row>
    <row r="1292" spans="1:12">
      <c r="A1292" t="s">
        <v>3448</v>
      </c>
      <c r="B1292">
        <v>34.4</v>
      </c>
      <c r="C1292">
        <v>4.95</v>
      </c>
      <c r="D1292" t="s">
        <v>5957</v>
      </c>
      <c r="E1292" t="s">
        <v>5957</v>
      </c>
      <c r="F1292" t="s">
        <v>5959</v>
      </c>
      <c r="G1292">
        <v>1</v>
      </c>
      <c r="H1292" t="s">
        <v>5957</v>
      </c>
      <c r="J1292">
        <v>1</v>
      </c>
      <c r="K1292" t="str">
        <f t="shared" si="40"/>
        <v>obesity</v>
      </c>
      <c r="L1292" t="str">
        <f t="shared" si="41"/>
        <v>Normal</v>
      </c>
    </row>
    <row r="1293" spans="1:12">
      <c r="A1293" t="s">
        <v>3450</v>
      </c>
      <c r="B1293">
        <v>30.9</v>
      </c>
      <c r="C1293">
        <v>5.04</v>
      </c>
      <c r="D1293" t="s">
        <v>5957</v>
      </c>
      <c r="E1293" t="s">
        <v>5957</v>
      </c>
      <c r="F1293" t="s">
        <v>5957</v>
      </c>
      <c r="G1293" t="s">
        <v>5958</v>
      </c>
      <c r="H1293" t="s">
        <v>5957</v>
      </c>
      <c r="J1293">
        <v>0</v>
      </c>
      <c r="K1293" t="str">
        <f t="shared" si="40"/>
        <v>obesity</v>
      </c>
      <c r="L1293" t="str">
        <f t="shared" si="41"/>
        <v>Normal</v>
      </c>
    </row>
    <row r="1294" spans="1:12">
      <c r="A1294" t="s">
        <v>3452</v>
      </c>
      <c r="B1294">
        <v>28.6</v>
      </c>
      <c r="C1294">
        <v>5.42</v>
      </c>
      <c r="D1294" t="s">
        <v>5957</v>
      </c>
      <c r="E1294" t="s">
        <v>5957</v>
      </c>
      <c r="F1294" t="s">
        <v>5957</v>
      </c>
      <c r="G1294" t="s">
        <v>5958</v>
      </c>
      <c r="H1294" t="s">
        <v>5957</v>
      </c>
      <c r="J1294">
        <v>0</v>
      </c>
      <c r="K1294" t="str">
        <f t="shared" si="40"/>
        <v>Over weight</v>
      </c>
      <c r="L1294" t="str">
        <f t="shared" si="41"/>
        <v>Normal</v>
      </c>
    </row>
    <row r="1295" spans="1:12">
      <c r="A1295" t="s">
        <v>3455</v>
      </c>
      <c r="B1295">
        <v>27.83</v>
      </c>
      <c r="C1295">
        <v>5.39</v>
      </c>
      <c r="D1295" t="s">
        <v>5957</v>
      </c>
      <c r="E1295" t="s">
        <v>5957</v>
      </c>
      <c r="F1295" t="s">
        <v>5957</v>
      </c>
      <c r="G1295" t="s">
        <v>5958</v>
      </c>
      <c r="H1295" t="s">
        <v>5957</v>
      </c>
      <c r="J1295">
        <v>0</v>
      </c>
      <c r="K1295" t="str">
        <f t="shared" si="40"/>
        <v>Over weight</v>
      </c>
      <c r="L1295" t="str">
        <f t="shared" si="41"/>
        <v>Normal</v>
      </c>
    </row>
    <row r="1296" spans="1:12">
      <c r="A1296" t="s">
        <v>3458</v>
      </c>
      <c r="B1296">
        <v>39.64</v>
      </c>
      <c r="C1296">
        <v>6</v>
      </c>
      <c r="D1296" t="s">
        <v>5957</v>
      </c>
      <c r="E1296" t="s">
        <v>5957</v>
      </c>
      <c r="F1296" t="s">
        <v>5959</v>
      </c>
      <c r="G1296">
        <v>1</v>
      </c>
      <c r="H1296" t="s">
        <v>5957</v>
      </c>
      <c r="J1296">
        <v>1</v>
      </c>
      <c r="K1296" t="str">
        <f t="shared" si="40"/>
        <v>obesity</v>
      </c>
      <c r="L1296" t="str">
        <f t="shared" si="41"/>
        <v>Prediabetes</v>
      </c>
    </row>
    <row r="1297" spans="1:12">
      <c r="A1297" t="s">
        <v>3462</v>
      </c>
      <c r="B1297">
        <v>38.479999999999997</v>
      </c>
      <c r="C1297">
        <v>6.02</v>
      </c>
      <c r="D1297" t="s">
        <v>5957</v>
      </c>
      <c r="E1297" t="s">
        <v>5957</v>
      </c>
      <c r="F1297" t="s">
        <v>5957</v>
      </c>
      <c r="G1297">
        <v>1</v>
      </c>
      <c r="H1297" t="s">
        <v>5957</v>
      </c>
      <c r="J1297">
        <v>1</v>
      </c>
      <c r="K1297" t="str">
        <f t="shared" si="40"/>
        <v>obesity</v>
      </c>
      <c r="L1297" t="str">
        <f t="shared" si="41"/>
        <v>Prediabetes</v>
      </c>
    </row>
    <row r="1298" spans="1:12">
      <c r="A1298" t="s">
        <v>3465</v>
      </c>
      <c r="B1298">
        <v>36.200000000000003</v>
      </c>
      <c r="C1298">
        <v>4.62</v>
      </c>
      <c r="D1298" t="s">
        <v>5957</v>
      </c>
      <c r="E1298" t="s">
        <v>5957</v>
      </c>
      <c r="F1298" t="s">
        <v>5957</v>
      </c>
      <c r="G1298">
        <v>2</v>
      </c>
      <c r="H1298" t="s">
        <v>5957</v>
      </c>
      <c r="J1298">
        <v>2</v>
      </c>
      <c r="K1298" t="str">
        <f t="shared" si="40"/>
        <v>obesity</v>
      </c>
      <c r="L1298" t="str">
        <f t="shared" si="41"/>
        <v>Normal</v>
      </c>
    </row>
    <row r="1299" spans="1:12">
      <c r="A1299" t="s">
        <v>3468</v>
      </c>
      <c r="B1299">
        <v>27.13</v>
      </c>
      <c r="C1299">
        <v>5.59</v>
      </c>
      <c r="D1299" t="s">
        <v>5957</v>
      </c>
      <c r="E1299" t="s">
        <v>5957</v>
      </c>
      <c r="F1299" t="s">
        <v>5957</v>
      </c>
      <c r="G1299">
        <v>1</v>
      </c>
      <c r="H1299" t="s">
        <v>5957</v>
      </c>
      <c r="J1299">
        <v>1</v>
      </c>
      <c r="K1299" t="str">
        <f t="shared" si="40"/>
        <v>Over weight</v>
      </c>
      <c r="L1299" t="str">
        <f t="shared" si="41"/>
        <v>Normal</v>
      </c>
    </row>
    <row r="1300" spans="1:12">
      <c r="A1300" t="s">
        <v>3470</v>
      </c>
      <c r="B1300">
        <v>20.75</v>
      </c>
      <c r="C1300">
        <v>5.18</v>
      </c>
      <c r="D1300" t="s">
        <v>5959</v>
      </c>
      <c r="E1300" t="s">
        <v>5957</v>
      </c>
      <c r="F1300" t="s">
        <v>5957</v>
      </c>
      <c r="G1300">
        <v>2</v>
      </c>
      <c r="H1300" t="s">
        <v>5957</v>
      </c>
      <c r="J1300">
        <v>2</v>
      </c>
      <c r="K1300" t="str">
        <f t="shared" si="40"/>
        <v>Normal weight</v>
      </c>
      <c r="L1300" t="str">
        <f t="shared" si="41"/>
        <v>Normal</v>
      </c>
    </row>
    <row r="1301" spans="1:12">
      <c r="A1301" t="s">
        <v>3472</v>
      </c>
      <c r="B1301">
        <v>26.6</v>
      </c>
      <c r="C1301">
        <v>6.29</v>
      </c>
      <c r="D1301" t="s">
        <v>5957</v>
      </c>
      <c r="E1301" t="s">
        <v>5957</v>
      </c>
      <c r="F1301" t="s">
        <v>5957</v>
      </c>
      <c r="G1301">
        <v>2</v>
      </c>
      <c r="H1301" t="s">
        <v>5957</v>
      </c>
      <c r="J1301">
        <v>2</v>
      </c>
      <c r="K1301" t="str">
        <f t="shared" si="40"/>
        <v>Over weight</v>
      </c>
      <c r="L1301" t="str">
        <f t="shared" si="41"/>
        <v>Prediabetes</v>
      </c>
    </row>
    <row r="1302" spans="1:12">
      <c r="A1302" t="s">
        <v>3474</v>
      </c>
      <c r="B1302">
        <v>25.3</v>
      </c>
      <c r="C1302">
        <v>4.49</v>
      </c>
      <c r="D1302" t="s">
        <v>5957</v>
      </c>
      <c r="E1302" t="s">
        <v>5957</v>
      </c>
      <c r="F1302" t="s">
        <v>5957</v>
      </c>
      <c r="G1302">
        <v>2</v>
      </c>
      <c r="H1302" t="s">
        <v>5957</v>
      </c>
      <c r="J1302">
        <v>2</v>
      </c>
      <c r="K1302" t="str">
        <f t="shared" si="40"/>
        <v>Over weight</v>
      </c>
      <c r="L1302" t="str">
        <f t="shared" si="41"/>
        <v>Normal</v>
      </c>
    </row>
    <row r="1303" spans="1:12">
      <c r="A1303" t="s">
        <v>3477</v>
      </c>
      <c r="B1303">
        <v>18.84</v>
      </c>
      <c r="C1303">
        <v>11.82</v>
      </c>
      <c r="D1303" t="s">
        <v>5959</v>
      </c>
      <c r="E1303" t="s">
        <v>5957</v>
      </c>
      <c r="F1303" t="s">
        <v>5959</v>
      </c>
      <c r="G1303">
        <v>1</v>
      </c>
      <c r="H1303" t="s">
        <v>5957</v>
      </c>
      <c r="J1303">
        <v>1</v>
      </c>
      <c r="K1303" t="str">
        <f t="shared" si="40"/>
        <v>Normal weight</v>
      </c>
      <c r="L1303" t="str">
        <f t="shared" si="41"/>
        <v>Diabetes</v>
      </c>
    </row>
    <row r="1304" spans="1:12">
      <c r="A1304" t="s">
        <v>3480</v>
      </c>
      <c r="B1304">
        <v>19.57</v>
      </c>
      <c r="C1304">
        <v>7.41</v>
      </c>
      <c r="D1304" t="s">
        <v>5959</v>
      </c>
      <c r="E1304" t="s">
        <v>5957</v>
      </c>
      <c r="F1304" t="s">
        <v>5957</v>
      </c>
      <c r="G1304">
        <v>1</v>
      </c>
      <c r="H1304" t="s">
        <v>5957</v>
      </c>
      <c r="J1304">
        <v>1</v>
      </c>
      <c r="K1304" t="str">
        <f t="shared" si="40"/>
        <v>Normal weight</v>
      </c>
      <c r="L1304" t="str">
        <f t="shared" si="41"/>
        <v>Diabetes</v>
      </c>
    </row>
    <row r="1305" spans="1:12">
      <c r="A1305" t="s">
        <v>3483</v>
      </c>
      <c r="B1305">
        <v>30.495000000000001</v>
      </c>
      <c r="C1305">
        <v>5.97</v>
      </c>
      <c r="D1305" t="s">
        <v>5957</v>
      </c>
      <c r="E1305" t="s">
        <v>5957</v>
      </c>
      <c r="F1305" t="s">
        <v>5957</v>
      </c>
      <c r="G1305" t="s">
        <v>5958</v>
      </c>
      <c r="H1305" t="s">
        <v>5957</v>
      </c>
      <c r="J1305">
        <v>0</v>
      </c>
      <c r="K1305" t="str">
        <f t="shared" si="40"/>
        <v>obesity</v>
      </c>
      <c r="L1305" t="str">
        <f t="shared" si="41"/>
        <v>Prediabetes</v>
      </c>
    </row>
    <row r="1306" spans="1:12">
      <c r="A1306" t="s">
        <v>3485</v>
      </c>
      <c r="B1306">
        <v>30.114999999999998</v>
      </c>
      <c r="C1306">
        <v>5.74</v>
      </c>
      <c r="D1306" t="s">
        <v>5957</v>
      </c>
      <c r="E1306" t="s">
        <v>5957</v>
      </c>
      <c r="F1306" t="s">
        <v>5959</v>
      </c>
      <c r="G1306">
        <v>1</v>
      </c>
      <c r="H1306" t="s">
        <v>5957</v>
      </c>
      <c r="J1306">
        <v>1</v>
      </c>
      <c r="K1306" t="str">
        <f t="shared" si="40"/>
        <v>obesity</v>
      </c>
      <c r="L1306" t="str">
        <f t="shared" si="41"/>
        <v>Prediabetes</v>
      </c>
    </row>
    <row r="1307" spans="1:12">
      <c r="A1307" t="s">
        <v>3487</v>
      </c>
      <c r="B1307">
        <v>24.78</v>
      </c>
      <c r="C1307">
        <v>9.85</v>
      </c>
      <c r="D1307" t="s">
        <v>5957</v>
      </c>
      <c r="E1307" t="s">
        <v>5957</v>
      </c>
      <c r="F1307" t="s">
        <v>5957</v>
      </c>
      <c r="G1307" t="s">
        <v>5958</v>
      </c>
      <c r="H1307" t="s">
        <v>5957</v>
      </c>
      <c r="J1307">
        <v>0</v>
      </c>
      <c r="K1307" t="str">
        <f t="shared" si="40"/>
        <v>Normal weight</v>
      </c>
      <c r="L1307" t="str">
        <f t="shared" si="41"/>
        <v>Diabetes</v>
      </c>
    </row>
    <row r="1308" spans="1:12">
      <c r="A1308" t="s">
        <v>3490</v>
      </c>
      <c r="B1308">
        <v>24.77</v>
      </c>
      <c r="C1308">
        <v>7.59</v>
      </c>
      <c r="D1308" t="s">
        <v>5957</v>
      </c>
      <c r="E1308" t="s">
        <v>5957</v>
      </c>
      <c r="F1308" t="s">
        <v>5957</v>
      </c>
      <c r="G1308" t="s">
        <v>5958</v>
      </c>
      <c r="H1308" t="s">
        <v>5957</v>
      </c>
      <c r="J1308">
        <v>0</v>
      </c>
      <c r="K1308" t="str">
        <f t="shared" si="40"/>
        <v>Normal weight</v>
      </c>
      <c r="L1308" t="str">
        <f t="shared" si="41"/>
        <v>Diabetes</v>
      </c>
    </row>
    <row r="1309" spans="1:12">
      <c r="A1309" t="s">
        <v>3493</v>
      </c>
      <c r="B1309">
        <v>16.579999999999998</v>
      </c>
      <c r="C1309">
        <v>6.98</v>
      </c>
      <c r="D1309" t="s">
        <v>5959</v>
      </c>
      <c r="E1309" t="s">
        <v>5957</v>
      </c>
      <c r="F1309" t="s">
        <v>5959</v>
      </c>
      <c r="G1309">
        <v>1</v>
      </c>
      <c r="H1309" t="s">
        <v>5957</v>
      </c>
      <c r="J1309">
        <v>1</v>
      </c>
      <c r="K1309" t="str">
        <f t="shared" si="40"/>
        <v>Under weight</v>
      </c>
      <c r="L1309" t="str">
        <f t="shared" si="41"/>
        <v>Diabetes</v>
      </c>
    </row>
    <row r="1310" spans="1:12">
      <c r="A1310" t="s">
        <v>3495</v>
      </c>
      <c r="B1310">
        <v>38.17</v>
      </c>
      <c r="C1310">
        <v>4.7300000000000004</v>
      </c>
      <c r="D1310" t="s">
        <v>5959</v>
      </c>
      <c r="E1310" t="s">
        <v>5957</v>
      </c>
      <c r="F1310" t="s">
        <v>5957</v>
      </c>
      <c r="G1310" t="s">
        <v>5958</v>
      </c>
      <c r="H1310" t="s">
        <v>5957</v>
      </c>
      <c r="J1310">
        <v>0</v>
      </c>
      <c r="K1310" t="str">
        <f t="shared" si="40"/>
        <v>obesity</v>
      </c>
      <c r="L1310" t="str">
        <f t="shared" si="41"/>
        <v>Normal</v>
      </c>
    </row>
    <row r="1311" spans="1:12">
      <c r="A1311" t="s">
        <v>3496</v>
      </c>
      <c r="B1311">
        <v>39.424999999999997</v>
      </c>
      <c r="C1311">
        <v>4.76</v>
      </c>
      <c r="D1311" t="s">
        <v>5959</v>
      </c>
      <c r="E1311" t="s">
        <v>5957</v>
      </c>
      <c r="F1311" t="s">
        <v>5957</v>
      </c>
      <c r="G1311" t="s">
        <v>5958</v>
      </c>
      <c r="H1311" t="s">
        <v>5957</v>
      </c>
      <c r="J1311">
        <v>0</v>
      </c>
      <c r="K1311" t="str">
        <f t="shared" si="40"/>
        <v>obesity</v>
      </c>
      <c r="L1311" t="str">
        <f t="shared" si="41"/>
        <v>Normal</v>
      </c>
    </row>
    <row r="1312" spans="1:12">
      <c r="A1312" t="s">
        <v>3499</v>
      </c>
      <c r="B1312">
        <v>33.44</v>
      </c>
      <c r="C1312">
        <v>6.24</v>
      </c>
      <c r="D1312" t="s">
        <v>5959</v>
      </c>
      <c r="E1312" t="s">
        <v>5957</v>
      </c>
      <c r="F1312" t="s">
        <v>5957</v>
      </c>
      <c r="G1312" t="s">
        <v>5958</v>
      </c>
      <c r="H1312" t="s">
        <v>5957</v>
      </c>
      <c r="J1312">
        <v>0</v>
      </c>
      <c r="K1312" t="str">
        <f t="shared" si="40"/>
        <v>obesity</v>
      </c>
      <c r="L1312" t="str">
        <f t="shared" si="41"/>
        <v>Prediabetes</v>
      </c>
    </row>
    <row r="1313" spans="1:12">
      <c r="A1313" t="s">
        <v>3502</v>
      </c>
      <c r="B1313">
        <v>33.344999999999999</v>
      </c>
      <c r="C1313">
        <v>5.44</v>
      </c>
      <c r="D1313" t="s">
        <v>5959</v>
      </c>
      <c r="E1313" t="s">
        <v>5957</v>
      </c>
      <c r="F1313" t="s">
        <v>5957</v>
      </c>
      <c r="G1313" t="s">
        <v>5958</v>
      </c>
      <c r="H1313" t="s">
        <v>5957</v>
      </c>
      <c r="J1313">
        <v>0</v>
      </c>
      <c r="K1313" t="str">
        <f t="shared" si="40"/>
        <v>obesity</v>
      </c>
      <c r="L1313" t="str">
        <f t="shared" si="41"/>
        <v>Normal</v>
      </c>
    </row>
    <row r="1314" spans="1:12">
      <c r="A1314" t="s">
        <v>3504</v>
      </c>
      <c r="B1314">
        <v>38.79</v>
      </c>
      <c r="C1314">
        <v>5.08</v>
      </c>
      <c r="D1314" t="s">
        <v>5957</v>
      </c>
      <c r="E1314" t="s">
        <v>5957</v>
      </c>
      <c r="F1314" t="s">
        <v>5959</v>
      </c>
      <c r="G1314">
        <v>1</v>
      </c>
      <c r="H1314" t="s">
        <v>5957</v>
      </c>
      <c r="J1314">
        <v>1</v>
      </c>
      <c r="K1314" t="str">
        <f t="shared" si="40"/>
        <v>obesity</v>
      </c>
      <c r="L1314" t="str">
        <f t="shared" si="41"/>
        <v>Normal</v>
      </c>
    </row>
    <row r="1315" spans="1:12">
      <c r="A1315" t="s">
        <v>3507</v>
      </c>
      <c r="B1315">
        <v>30.684999999999999</v>
      </c>
      <c r="C1315">
        <v>4.87</v>
      </c>
      <c r="D1315" t="s">
        <v>5957</v>
      </c>
      <c r="E1315" t="s">
        <v>5957</v>
      </c>
      <c r="F1315" t="s">
        <v>5959</v>
      </c>
      <c r="G1315">
        <v>1</v>
      </c>
      <c r="H1315" t="s">
        <v>5957</v>
      </c>
      <c r="J1315">
        <v>1</v>
      </c>
      <c r="K1315" t="str">
        <f t="shared" si="40"/>
        <v>obesity</v>
      </c>
      <c r="L1315" t="str">
        <f t="shared" si="41"/>
        <v>Normal</v>
      </c>
    </row>
    <row r="1316" spans="1:12">
      <c r="A1316" t="s">
        <v>3509</v>
      </c>
      <c r="B1316">
        <v>22.135000000000002</v>
      </c>
      <c r="C1316">
        <v>8.17</v>
      </c>
      <c r="D1316" t="s">
        <v>5957</v>
      </c>
      <c r="E1316" t="s">
        <v>5957</v>
      </c>
      <c r="F1316" t="s">
        <v>5957</v>
      </c>
      <c r="G1316" t="s">
        <v>5958</v>
      </c>
      <c r="H1316" t="s">
        <v>5957</v>
      </c>
      <c r="J1316">
        <v>0</v>
      </c>
      <c r="K1316" t="str">
        <f t="shared" si="40"/>
        <v>Normal weight</v>
      </c>
      <c r="L1316" t="str">
        <f t="shared" si="41"/>
        <v>Diabetes</v>
      </c>
    </row>
    <row r="1317" spans="1:12">
      <c r="A1317" t="s">
        <v>3512</v>
      </c>
      <c r="B1317">
        <v>33.33</v>
      </c>
      <c r="C1317">
        <v>7.61</v>
      </c>
      <c r="D1317" t="s">
        <v>5957</v>
      </c>
      <c r="E1317" t="s">
        <v>5957</v>
      </c>
      <c r="F1317" t="s">
        <v>5957</v>
      </c>
      <c r="G1317" t="s">
        <v>5958</v>
      </c>
      <c r="H1317" t="s">
        <v>5957</v>
      </c>
      <c r="J1317">
        <v>0</v>
      </c>
      <c r="K1317" t="str">
        <f t="shared" si="40"/>
        <v>obesity</v>
      </c>
      <c r="L1317" t="str">
        <f t="shared" si="41"/>
        <v>Diabetes</v>
      </c>
    </row>
    <row r="1318" spans="1:12">
      <c r="A1318" t="s">
        <v>3514</v>
      </c>
      <c r="B1318">
        <v>31.13</v>
      </c>
      <c r="C1318">
        <v>10.1</v>
      </c>
      <c r="D1318" t="s">
        <v>5957</v>
      </c>
      <c r="E1318" t="s">
        <v>5957</v>
      </c>
      <c r="F1318" t="s">
        <v>5957</v>
      </c>
      <c r="G1318" t="s">
        <v>5958</v>
      </c>
      <c r="H1318" t="s">
        <v>5957</v>
      </c>
      <c r="J1318">
        <v>0</v>
      </c>
      <c r="K1318" t="str">
        <f t="shared" si="40"/>
        <v>obesity</v>
      </c>
      <c r="L1318" t="str">
        <f t="shared" si="41"/>
        <v>Diabetes</v>
      </c>
    </row>
    <row r="1319" spans="1:12">
      <c r="A1319" t="s">
        <v>3517</v>
      </c>
      <c r="B1319">
        <v>28.9</v>
      </c>
      <c r="C1319">
        <v>11.24</v>
      </c>
      <c r="D1319" t="s">
        <v>5957</v>
      </c>
      <c r="E1319" t="s">
        <v>5957</v>
      </c>
      <c r="F1319" t="s">
        <v>5957</v>
      </c>
      <c r="G1319" t="s">
        <v>5958</v>
      </c>
      <c r="H1319" t="s">
        <v>5957</v>
      </c>
      <c r="J1319">
        <v>0</v>
      </c>
      <c r="K1319" t="str">
        <f t="shared" si="40"/>
        <v>Over weight</v>
      </c>
      <c r="L1319" t="str">
        <f t="shared" si="41"/>
        <v>Diabetes</v>
      </c>
    </row>
    <row r="1320" spans="1:12">
      <c r="A1320" t="s">
        <v>3520</v>
      </c>
      <c r="B1320">
        <v>43.31</v>
      </c>
      <c r="C1320">
        <v>6.1</v>
      </c>
      <c r="D1320" t="s">
        <v>5959</v>
      </c>
      <c r="E1320" t="s">
        <v>5960</v>
      </c>
      <c r="F1320" t="s">
        <v>5957</v>
      </c>
      <c r="G1320">
        <v>1</v>
      </c>
      <c r="H1320" t="s">
        <v>5957</v>
      </c>
      <c r="J1320">
        <v>1</v>
      </c>
      <c r="K1320" t="str">
        <f t="shared" si="40"/>
        <v>obesity</v>
      </c>
      <c r="L1320" t="str">
        <f t="shared" si="41"/>
        <v>Prediabetes</v>
      </c>
    </row>
    <row r="1321" spans="1:12">
      <c r="A1321" t="s">
        <v>3523</v>
      </c>
      <c r="B1321">
        <v>22.8</v>
      </c>
      <c r="C1321">
        <v>6.98</v>
      </c>
      <c r="D1321" t="s">
        <v>5957</v>
      </c>
      <c r="E1321" t="s">
        <v>5957</v>
      </c>
      <c r="F1321" t="s">
        <v>5957</v>
      </c>
      <c r="G1321" t="s">
        <v>5958</v>
      </c>
      <c r="H1321" t="s">
        <v>5957</v>
      </c>
      <c r="J1321">
        <v>0</v>
      </c>
      <c r="K1321" t="str">
        <f t="shared" si="40"/>
        <v>Normal weight</v>
      </c>
      <c r="L1321" t="str">
        <f t="shared" si="41"/>
        <v>Diabetes</v>
      </c>
    </row>
    <row r="1322" spans="1:12">
      <c r="A1322" t="s">
        <v>3525</v>
      </c>
      <c r="B1322">
        <v>19.09</v>
      </c>
      <c r="C1322">
        <v>4</v>
      </c>
      <c r="D1322" t="s">
        <v>5959</v>
      </c>
      <c r="E1322" t="s">
        <v>5957</v>
      </c>
      <c r="F1322" t="s">
        <v>5957</v>
      </c>
      <c r="G1322">
        <v>1</v>
      </c>
      <c r="H1322" t="s">
        <v>5957</v>
      </c>
      <c r="J1322">
        <v>1</v>
      </c>
      <c r="K1322" t="str">
        <f t="shared" si="40"/>
        <v>Normal weight</v>
      </c>
      <c r="L1322" t="str">
        <f t="shared" si="41"/>
        <v>Normal</v>
      </c>
    </row>
    <row r="1323" spans="1:12">
      <c r="A1323" t="s">
        <v>3528</v>
      </c>
      <c r="B1323">
        <v>23.37</v>
      </c>
      <c r="C1323">
        <v>4.2300000000000004</v>
      </c>
      <c r="D1323" t="s">
        <v>5957</v>
      </c>
      <c r="E1323" t="s">
        <v>5957</v>
      </c>
      <c r="F1323" t="s">
        <v>5957</v>
      </c>
      <c r="G1323" t="s">
        <v>5958</v>
      </c>
      <c r="H1323" t="s">
        <v>5957</v>
      </c>
      <c r="J1323">
        <v>0</v>
      </c>
      <c r="K1323" t="str">
        <f t="shared" si="40"/>
        <v>Normal weight</v>
      </c>
      <c r="L1323" t="str">
        <f t="shared" si="41"/>
        <v>Normal</v>
      </c>
    </row>
    <row r="1324" spans="1:12">
      <c r="A1324" t="s">
        <v>3531</v>
      </c>
      <c r="B1324">
        <v>33.44</v>
      </c>
      <c r="C1324">
        <v>4.72</v>
      </c>
      <c r="D1324" t="s">
        <v>5959</v>
      </c>
      <c r="E1324" t="s">
        <v>5957</v>
      </c>
      <c r="F1324" t="s">
        <v>5957</v>
      </c>
      <c r="G1324" t="s">
        <v>5958</v>
      </c>
      <c r="H1324" t="s">
        <v>5957</v>
      </c>
      <c r="J1324">
        <v>0</v>
      </c>
      <c r="K1324" t="str">
        <f t="shared" si="40"/>
        <v>obesity</v>
      </c>
      <c r="L1324" t="str">
        <f t="shared" si="41"/>
        <v>Normal</v>
      </c>
    </row>
    <row r="1325" spans="1:12">
      <c r="A1325" t="s">
        <v>3534</v>
      </c>
      <c r="B1325">
        <v>28.05</v>
      </c>
      <c r="C1325">
        <v>5.63</v>
      </c>
      <c r="D1325" t="s">
        <v>5959</v>
      </c>
      <c r="E1325" t="s">
        <v>5957</v>
      </c>
      <c r="F1325" t="s">
        <v>5957</v>
      </c>
      <c r="G1325" t="s">
        <v>5958</v>
      </c>
      <c r="H1325" t="s">
        <v>5957</v>
      </c>
      <c r="J1325">
        <v>0</v>
      </c>
      <c r="K1325" t="str">
        <f t="shared" si="40"/>
        <v>Over weight</v>
      </c>
      <c r="L1325" t="str">
        <f t="shared" si="41"/>
        <v>Normal</v>
      </c>
    </row>
    <row r="1326" spans="1:12">
      <c r="A1326" t="s">
        <v>3537</v>
      </c>
      <c r="B1326">
        <v>27.72</v>
      </c>
      <c r="C1326">
        <v>5.83</v>
      </c>
      <c r="D1326" t="s">
        <v>5959</v>
      </c>
      <c r="E1326" t="s">
        <v>5957</v>
      </c>
      <c r="F1326" t="s">
        <v>5957</v>
      </c>
      <c r="G1326" t="s">
        <v>5958</v>
      </c>
      <c r="H1326" t="s">
        <v>5957</v>
      </c>
      <c r="J1326">
        <v>0</v>
      </c>
      <c r="K1326" t="str">
        <f t="shared" si="40"/>
        <v>Over weight</v>
      </c>
      <c r="L1326" t="str">
        <f t="shared" si="41"/>
        <v>Prediabetes</v>
      </c>
    </row>
    <row r="1327" spans="1:12">
      <c r="A1327" t="s">
        <v>3539</v>
      </c>
      <c r="B1327">
        <v>29.81</v>
      </c>
      <c r="C1327">
        <v>9.23</v>
      </c>
      <c r="D1327" t="s">
        <v>5957</v>
      </c>
      <c r="E1327" t="s">
        <v>5957</v>
      </c>
      <c r="F1327" t="s">
        <v>5957</v>
      </c>
      <c r="G1327" t="s">
        <v>5958</v>
      </c>
      <c r="H1327" t="s">
        <v>5957</v>
      </c>
      <c r="J1327">
        <v>0</v>
      </c>
      <c r="K1327" t="str">
        <f t="shared" si="40"/>
        <v>Over weight</v>
      </c>
      <c r="L1327" t="str">
        <f t="shared" si="41"/>
        <v>Diabetes</v>
      </c>
    </row>
    <row r="1328" spans="1:12">
      <c r="A1328" t="s">
        <v>3542</v>
      </c>
      <c r="B1328">
        <v>23.98</v>
      </c>
      <c r="C1328">
        <v>9.89</v>
      </c>
      <c r="D1328" t="s">
        <v>5957</v>
      </c>
      <c r="E1328" t="s">
        <v>5957</v>
      </c>
      <c r="F1328" t="s">
        <v>5957</v>
      </c>
      <c r="G1328" t="s">
        <v>5958</v>
      </c>
      <c r="H1328" t="s">
        <v>5957</v>
      </c>
      <c r="J1328">
        <v>0</v>
      </c>
      <c r="K1328" t="str">
        <f t="shared" si="40"/>
        <v>Normal weight</v>
      </c>
      <c r="L1328" t="str">
        <f t="shared" si="41"/>
        <v>Diabetes</v>
      </c>
    </row>
    <row r="1329" spans="1:12">
      <c r="A1329" t="s">
        <v>3544</v>
      </c>
      <c r="B1329">
        <v>17.34</v>
      </c>
      <c r="C1329">
        <v>12</v>
      </c>
      <c r="D1329" t="s">
        <v>5957</v>
      </c>
      <c r="E1329" t="s">
        <v>5957</v>
      </c>
      <c r="F1329" t="s">
        <v>5957</v>
      </c>
      <c r="G1329" t="s">
        <v>5958</v>
      </c>
      <c r="H1329" t="s">
        <v>5957</v>
      </c>
      <c r="J1329">
        <v>0</v>
      </c>
      <c r="K1329" t="str">
        <f t="shared" si="40"/>
        <v>Under weight</v>
      </c>
      <c r="L1329" t="str">
        <f t="shared" si="41"/>
        <v>Diabetes</v>
      </c>
    </row>
    <row r="1330" spans="1:12">
      <c r="A1330" t="s">
        <v>3546</v>
      </c>
      <c r="B1330">
        <v>40.39</v>
      </c>
      <c r="C1330">
        <v>4.24</v>
      </c>
      <c r="D1330" t="s">
        <v>5959</v>
      </c>
      <c r="E1330" t="s">
        <v>5957</v>
      </c>
      <c r="F1330" t="s">
        <v>5959</v>
      </c>
      <c r="G1330">
        <v>1</v>
      </c>
      <c r="H1330" t="s">
        <v>5957</v>
      </c>
      <c r="J1330">
        <v>1</v>
      </c>
      <c r="K1330" t="str">
        <f t="shared" si="40"/>
        <v>obesity</v>
      </c>
      <c r="L1330" t="str">
        <f t="shared" si="41"/>
        <v>Normal</v>
      </c>
    </row>
    <row r="1331" spans="1:12">
      <c r="A1331" t="s">
        <v>3548</v>
      </c>
      <c r="B1331">
        <v>25.96</v>
      </c>
      <c r="C1331">
        <v>4.68</v>
      </c>
      <c r="D1331" t="s">
        <v>5959</v>
      </c>
      <c r="E1331" t="s">
        <v>5957</v>
      </c>
      <c r="F1331" t="s">
        <v>5959</v>
      </c>
      <c r="G1331">
        <v>1</v>
      </c>
      <c r="H1331" t="s">
        <v>5957</v>
      </c>
      <c r="J1331">
        <v>1</v>
      </c>
      <c r="K1331" t="str">
        <f t="shared" si="40"/>
        <v>Over weight</v>
      </c>
      <c r="L1331" t="str">
        <f t="shared" si="41"/>
        <v>Normal</v>
      </c>
    </row>
    <row r="1332" spans="1:12">
      <c r="A1332" t="s">
        <v>3550</v>
      </c>
      <c r="B1332">
        <v>17.68</v>
      </c>
      <c r="C1332">
        <v>8.57</v>
      </c>
      <c r="D1332" t="s">
        <v>5959</v>
      </c>
      <c r="E1332" t="s">
        <v>5957</v>
      </c>
      <c r="F1332" t="s">
        <v>5959</v>
      </c>
      <c r="G1332">
        <v>1</v>
      </c>
      <c r="H1332" t="s">
        <v>5957</v>
      </c>
      <c r="J1332">
        <v>1</v>
      </c>
      <c r="K1332" t="str">
        <f t="shared" si="40"/>
        <v>Under weight</v>
      </c>
      <c r="L1332" t="str">
        <f t="shared" si="41"/>
        <v>Diabetes</v>
      </c>
    </row>
    <row r="1333" spans="1:12">
      <c r="A1333" t="s">
        <v>3552</v>
      </c>
      <c r="B1333">
        <v>30.875</v>
      </c>
      <c r="C1333">
        <v>4.0999999999999996</v>
      </c>
      <c r="D1333" t="s">
        <v>5957</v>
      </c>
      <c r="E1333" t="s">
        <v>5957</v>
      </c>
      <c r="F1333" t="s">
        <v>5957</v>
      </c>
      <c r="G1333" t="s">
        <v>5958</v>
      </c>
      <c r="H1333" t="s">
        <v>5957</v>
      </c>
      <c r="J1333">
        <v>0</v>
      </c>
      <c r="K1333" t="str">
        <f t="shared" si="40"/>
        <v>obesity</v>
      </c>
      <c r="L1333" t="str">
        <f t="shared" si="41"/>
        <v>Normal</v>
      </c>
    </row>
    <row r="1334" spans="1:12">
      <c r="A1334" t="s">
        <v>3555</v>
      </c>
      <c r="B1334">
        <v>30.81</v>
      </c>
      <c r="C1334">
        <v>4.49</v>
      </c>
      <c r="D1334" t="s">
        <v>5957</v>
      </c>
      <c r="E1334" t="s">
        <v>5957</v>
      </c>
      <c r="F1334" t="s">
        <v>5957</v>
      </c>
      <c r="G1334" t="s">
        <v>5958</v>
      </c>
      <c r="H1334" t="s">
        <v>5957</v>
      </c>
      <c r="J1334">
        <v>0</v>
      </c>
      <c r="K1334" t="str">
        <f t="shared" si="40"/>
        <v>obesity</v>
      </c>
      <c r="L1334" t="str">
        <f t="shared" si="41"/>
        <v>Normal</v>
      </c>
    </row>
    <row r="1335" spans="1:12">
      <c r="A1335" t="s">
        <v>3558</v>
      </c>
      <c r="B1335">
        <v>36.85</v>
      </c>
      <c r="C1335">
        <v>8.8000000000000007</v>
      </c>
      <c r="D1335" t="s">
        <v>5957</v>
      </c>
      <c r="E1335" t="s">
        <v>5957</v>
      </c>
      <c r="F1335" t="s">
        <v>5957</v>
      </c>
      <c r="G1335">
        <v>2</v>
      </c>
      <c r="H1335" t="s">
        <v>5957</v>
      </c>
      <c r="J1335">
        <v>2</v>
      </c>
      <c r="K1335" t="str">
        <f t="shared" si="40"/>
        <v>obesity</v>
      </c>
      <c r="L1335" t="str">
        <f t="shared" si="41"/>
        <v>Diabetes</v>
      </c>
    </row>
    <row r="1336" spans="1:12">
      <c r="A1336" t="s">
        <v>3561</v>
      </c>
      <c r="B1336">
        <v>35.86</v>
      </c>
      <c r="C1336">
        <v>7.93</v>
      </c>
      <c r="D1336" t="s">
        <v>5957</v>
      </c>
      <c r="E1336" t="s">
        <v>5957</v>
      </c>
      <c r="F1336" t="s">
        <v>5957</v>
      </c>
      <c r="G1336">
        <v>2</v>
      </c>
      <c r="H1336" t="s">
        <v>5957</v>
      </c>
      <c r="J1336">
        <v>2</v>
      </c>
      <c r="K1336" t="str">
        <f t="shared" si="40"/>
        <v>obesity</v>
      </c>
      <c r="L1336" t="str">
        <f t="shared" si="41"/>
        <v>Diabetes</v>
      </c>
    </row>
    <row r="1337" spans="1:12">
      <c r="A1337" t="s">
        <v>3564</v>
      </c>
      <c r="B1337">
        <v>30.3</v>
      </c>
      <c r="C1337">
        <v>9.4499999999999993</v>
      </c>
      <c r="D1337" t="s">
        <v>5957</v>
      </c>
      <c r="E1337" t="s">
        <v>5957</v>
      </c>
      <c r="F1337" t="s">
        <v>5957</v>
      </c>
      <c r="G1337">
        <v>2</v>
      </c>
      <c r="H1337" t="s">
        <v>5957</v>
      </c>
      <c r="J1337">
        <v>2</v>
      </c>
      <c r="K1337" t="str">
        <f t="shared" si="40"/>
        <v>obesity</v>
      </c>
      <c r="L1337" t="str">
        <f t="shared" si="41"/>
        <v>Diabetes</v>
      </c>
    </row>
    <row r="1338" spans="1:12">
      <c r="A1338" t="s">
        <v>3566</v>
      </c>
      <c r="B1338">
        <v>32.015000000000001</v>
      </c>
      <c r="C1338">
        <v>7.67</v>
      </c>
      <c r="D1338" t="s">
        <v>5957</v>
      </c>
      <c r="E1338" t="s">
        <v>5957</v>
      </c>
      <c r="F1338" t="s">
        <v>5957</v>
      </c>
      <c r="G1338" t="s">
        <v>5958</v>
      </c>
      <c r="H1338" t="s">
        <v>5957</v>
      </c>
      <c r="J1338">
        <v>0</v>
      </c>
      <c r="K1338" t="str">
        <f t="shared" si="40"/>
        <v>obesity</v>
      </c>
      <c r="L1338" t="str">
        <f t="shared" si="41"/>
        <v>Diabetes</v>
      </c>
    </row>
    <row r="1339" spans="1:12">
      <c r="A1339" t="s">
        <v>3569</v>
      </c>
      <c r="B1339">
        <v>25.06</v>
      </c>
      <c r="C1339">
        <v>10.53</v>
      </c>
      <c r="D1339" t="s">
        <v>5957</v>
      </c>
      <c r="E1339" t="s">
        <v>5957</v>
      </c>
      <c r="F1339" t="s">
        <v>5957</v>
      </c>
      <c r="G1339">
        <v>2</v>
      </c>
      <c r="H1339" t="s">
        <v>5957</v>
      </c>
      <c r="J1339">
        <v>2</v>
      </c>
      <c r="K1339" t="str">
        <f t="shared" si="40"/>
        <v>Over weight</v>
      </c>
      <c r="L1339" t="str">
        <f t="shared" si="41"/>
        <v>Diabetes</v>
      </c>
    </row>
    <row r="1340" spans="1:12">
      <c r="A1340" t="s">
        <v>3570</v>
      </c>
      <c r="B1340">
        <v>18.829999999999998</v>
      </c>
      <c r="C1340">
        <v>10.08</v>
      </c>
      <c r="D1340" t="s">
        <v>5959</v>
      </c>
      <c r="E1340" t="s">
        <v>5957</v>
      </c>
      <c r="F1340" t="s">
        <v>5957</v>
      </c>
      <c r="G1340" t="s">
        <v>5958</v>
      </c>
      <c r="H1340" t="s">
        <v>5957</v>
      </c>
      <c r="J1340">
        <v>0</v>
      </c>
      <c r="K1340" t="str">
        <f t="shared" si="40"/>
        <v>Normal weight</v>
      </c>
      <c r="L1340" t="str">
        <f t="shared" si="41"/>
        <v>Diabetes</v>
      </c>
    </row>
    <row r="1341" spans="1:12">
      <c r="A1341" t="s">
        <v>3572</v>
      </c>
      <c r="B1341">
        <v>47.52</v>
      </c>
      <c r="C1341">
        <v>11.39</v>
      </c>
      <c r="D1341" t="s">
        <v>5959</v>
      </c>
      <c r="E1341" t="s">
        <v>5957</v>
      </c>
      <c r="F1341" t="s">
        <v>5957</v>
      </c>
      <c r="G1341">
        <v>1</v>
      </c>
      <c r="H1341" t="s">
        <v>5957</v>
      </c>
      <c r="J1341">
        <v>1</v>
      </c>
      <c r="K1341" t="str">
        <f t="shared" si="40"/>
        <v>obesity</v>
      </c>
      <c r="L1341" t="str">
        <f t="shared" si="41"/>
        <v>Diabetes</v>
      </c>
    </row>
    <row r="1342" spans="1:12">
      <c r="A1342" t="s">
        <v>3575</v>
      </c>
      <c r="B1342">
        <v>37.82</v>
      </c>
      <c r="C1342">
        <v>6.36</v>
      </c>
      <c r="D1342" t="s">
        <v>5957</v>
      </c>
      <c r="E1342" t="s">
        <v>5957</v>
      </c>
      <c r="F1342" t="s">
        <v>5957</v>
      </c>
      <c r="G1342" t="s">
        <v>5958</v>
      </c>
      <c r="H1342" t="s">
        <v>5957</v>
      </c>
      <c r="J1342">
        <v>0</v>
      </c>
      <c r="K1342" t="str">
        <f t="shared" si="40"/>
        <v>obesity</v>
      </c>
      <c r="L1342" t="str">
        <f t="shared" si="41"/>
        <v>Prediabetes</v>
      </c>
    </row>
    <row r="1343" spans="1:12">
      <c r="A1343" t="s">
        <v>3577</v>
      </c>
      <c r="B1343">
        <v>44.16</v>
      </c>
      <c r="C1343">
        <v>5.31</v>
      </c>
      <c r="D1343" t="s">
        <v>5959</v>
      </c>
      <c r="E1343" t="s">
        <v>5957</v>
      </c>
      <c r="F1343" t="s">
        <v>5957</v>
      </c>
      <c r="G1343" t="s">
        <v>5958</v>
      </c>
      <c r="H1343" t="s">
        <v>5957</v>
      </c>
      <c r="J1343">
        <v>0</v>
      </c>
      <c r="K1343" t="str">
        <f t="shared" si="40"/>
        <v>obesity</v>
      </c>
      <c r="L1343" t="str">
        <f t="shared" si="41"/>
        <v>Normal</v>
      </c>
    </row>
    <row r="1344" spans="1:12">
      <c r="A1344" t="s">
        <v>3580</v>
      </c>
      <c r="B1344">
        <v>37.049999999999997</v>
      </c>
      <c r="C1344">
        <v>4.74</v>
      </c>
      <c r="D1344" t="s">
        <v>5957</v>
      </c>
      <c r="E1344" t="s">
        <v>5957</v>
      </c>
      <c r="F1344" t="s">
        <v>5959</v>
      </c>
      <c r="G1344">
        <v>1</v>
      </c>
      <c r="H1344" t="s">
        <v>5957</v>
      </c>
      <c r="J1344">
        <v>1</v>
      </c>
      <c r="K1344" t="str">
        <f t="shared" si="40"/>
        <v>obesity</v>
      </c>
      <c r="L1344" t="str">
        <f t="shared" si="41"/>
        <v>Normal</v>
      </c>
    </row>
    <row r="1345" spans="1:12">
      <c r="A1345" t="s">
        <v>3583</v>
      </c>
      <c r="B1345">
        <v>18.66</v>
      </c>
      <c r="C1345">
        <v>11.35</v>
      </c>
      <c r="D1345" t="s">
        <v>5957</v>
      </c>
      <c r="E1345" t="s">
        <v>5957</v>
      </c>
      <c r="F1345" t="s">
        <v>5957</v>
      </c>
      <c r="G1345" t="s">
        <v>5958</v>
      </c>
      <c r="H1345" t="s">
        <v>5957</v>
      </c>
      <c r="J1345">
        <v>0</v>
      </c>
      <c r="K1345" t="str">
        <f t="shared" si="40"/>
        <v>Normal weight</v>
      </c>
      <c r="L1345" t="str">
        <f t="shared" si="41"/>
        <v>Diabetes</v>
      </c>
    </row>
    <row r="1346" spans="1:12">
      <c r="A1346" t="s">
        <v>3585</v>
      </c>
      <c r="B1346">
        <v>36.200000000000003</v>
      </c>
      <c r="C1346">
        <v>6.81</v>
      </c>
      <c r="D1346" t="s">
        <v>5959</v>
      </c>
      <c r="E1346" t="s">
        <v>5957</v>
      </c>
      <c r="F1346" t="s">
        <v>5957</v>
      </c>
      <c r="G1346">
        <v>1</v>
      </c>
      <c r="H1346" t="s">
        <v>5957</v>
      </c>
      <c r="J1346">
        <v>1</v>
      </c>
      <c r="K1346" t="str">
        <f t="shared" si="40"/>
        <v>obesity</v>
      </c>
      <c r="L1346" t="str">
        <f t="shared" si="41"/>
        <v>Diabetes</v>
      </c>
    </row>
    <row r="1347" spans="1:12">
      <c r="A1347" t="s">
        <v>3587</v>
      </c>
      <c r="B1347">
        <v>18.87</v>
      </c>
      <c r="C1347">
        <v>8.06</v>
      </c>
      <c r="D1347" t="s">
        <v>5957</v>
      </c>
      <c r="E1347" t="s">
        <v>5957</v>
      </c>
      <c r="F1347" t="s">
        <v>5957</v>
      </c>
      <c r="G1347" t="s">
        <v>5958</v>
      </c>
      <c r="H1347" t="s">
        <v>5957</v>
      </c>
      <c r="J1347">
        <v>0</v>
      </c>
      <c r="K1347" t="str">
        <f t="shared" ref="K1347:K1410" si="42">IF(B1347&lt;18.5,"Under weight",IF(B1347&lt;24.9,"Normal weight",IF(B1347&lt;29.9,"Over weight","obesity")))</f>
        <v>Normal weight</v>
      </c>
      <c r="L1347" t="str">
        <f t="shared" ref="L1347:L1410" si="43">IF(C1347&lt;5.7,"Normal",IF(C1347&lt;6.4,"Prediabetes","Diabetes"))</f>
        <v>Diabetes</v>
      </c>
    </row>
    <row r="1348" spans="1:12">
      <c r="A1348" t="s">
        <v>3590</v>
      </c>
      <c r="B1348">
        <v>32.299999999999997</v>
      </c>
      <c r="C1348">
        <v>6.74</v>
      </c>
      <c r="D1348" t="s">
        <v>5959</v>
      </c>
      <c r="E1348" t="s">
        <v>5957</v>
      </c>
      <c r="F1348" t="s">
        <v>5957</v>
      </c>
      <c r="G1348">
        <v>1</v>
      </c>
      <c r="H1348" t="s">
        <v>5957</v>
      </c>
      <c r="J1348">
        <v>1</v>
      </c>
      <c r="K1348" t="str">
        <f t="shared" si="42"/>
        <v>obesity</v>
      </c>
      <c r="L1348" t="str">
        <f t="shared" si="43"/>
        <v>Diabetes</v>
      </c>
    </row>
    <row r="1349" spans="1:12">
      <c r="A1349" t="s">
        <v>3592</v>
      </c>
      <c r="B1349">
        <v>22.64</v>
      </c>
      <c r="C1349">
        <v>6.54</v>
      </c>
      <c r="D1349" t="s">
        <v>5959</v>
      </c>
      <c r="E1349" t="s">
        <v>5957</v>
      </c>
      <c r="F1349" t="s">
        <v>5957</v>
      </c>
      <c r="G1349">
        <v>2</v>
      </c>
      <c r="H1349" t="s">
        <v>5957</v>
      </c>
      <c r="J1349">
        <v>2</v>
      </c>
      <c r="K1349" t="str">
        <f t="shared" si="42"/>
        <v>Normal weight</v>
      </c>
      <c r="L1349" t="str">
        <f t="shared" si="43"/>
        <v>Diabetes</v>
      </c>
    </row>
    <row r="1350" spans="1:12">
      <c r="A1350" t="s">
        <v>3595</v>
      </c>
      <c r="B1350">
        <v>28.69</v>
      </c>
      <c r="C1350">
        <v>5.4</v>
      </c>
      <c r="D1350" t="s">
        <v>5957</v>
      </c>
      <c r="E1350" t="s">
        <v>5957</v>
      </c>
      <c r="F1350" t="s">
        <v>5957</v>
      </c>
      <c r="G1350" t="s">
        <v>5958</v>
      </c>
      <c r="H1350" t="s">
        <v>5957</v>
      </c>
      <c r="J1350">
        <v>0</v>
      </c>
      <c r="K1350" t="str">
        <f t="shared" si="42"/>
        <v>Over weight</v>
      </c>
      <c r="L1350" t="str">
        <f t="shared" si="43"/>
        <v>Normal</v>
      </c>
    </row>
    <row r="1351" spans="1:12">
      <c r="A1351" t="s">
        <v>3597</v>
      </c>
      <c r="B1351">
        <v>28.16</v>
      </c>
      <c r="C1351">
        <v>5.58</v>
      </c>
      <c r="D1351" t="s">
        <v>5959</v>
      </c>
      <c r="E1351" t="s">
        <v>5957</v>
      </c>
      <c r="F1351" t="s">
        <v>5957</v>
      </c>
      <c r="G1351" t="s">
        <v>5958</v>
      </c>
      <c r="H1351" t="s">
        <v>5957</v>
      </c>
      <c r="J1351">
        <v>0</v>
      </c>
      <c r="K1351" t="str">
        <f t="shared" si="42"/>
        <v>Over weight</v>
      </c>
      <c r="L1351" t="str">
        <f t="shared" si="43"/>
        <v>Normal</v>
      </c>
    </row>
    <row r="1352" spans="1:12">
      <c r="A1352" t="s">
        <v>3600</v>
      </c>
      <c r="B1352">
        <v>45.54</v>
      </c>
      <c r="C1352">
        <v>5.84</v>
      </c>
      <c r="D1352" t="s">
        <v>5957</v>
      </c>
      <c r="E1352" t="s">
        <v>5957</v>
      </c>
      <c r="F1352" t="s">
        <v>5959</v>
      </c>
      <c r="G1352">
        <v>1</v>
      </c>
      <c r="H1352" t="s">
        <v>5957</v>
      </c>
      <c r="J1352">
        <v>1</v>
      </c>
      <c r="K1352" t="str">
        <f t="shared" si="42"/>
        <v>obesity</v>
      </c>
      <c r="L1352" t="str">
        <f t="shared" si="43"/>
        <v>Prediabetes</v>
      </c>
    </row>
    <row r="1353" spans="1:12">
      <c r="A1353" t="s">
        <v>3602</v>
      </c>
      <c r="B1353">
        <v>28.7</v>
      </c>
      <c r="C1353">
        <v>4.2</v>
      </c>
      <c r="D1353" t="s">
        <v>5957</v>
      </c>
      <c r="E1353" t="s">
        <v>5957</v>
      </c>
      <c r="F1353" t="s">
        <v>5957</v>
      </c>
      <c r="G1353" t="s">
        <v>5958</v>
      </c>
      <c r="H1353" t="s">
        <v>5957</v>
      </c>
      <c r="J1353">
        <v>0</v>
      </c>
      <c r="K1353" t="str">
        <f t="shared" si="42"/>
        <v>Over weight</v>
      </c>
      <c r="L1353" t="str">
        <f t="shared" si="43"/>
        <v>Normal</v>
      </c>
    </row>
    <row r="1354" spans="1:12">
      <c r="A1354" t="s">
        <v>3604</v>
      </c>
      <c r="B1354">
        <v>27.74</v>
      </c>
      <c r="C1354">
        <v>6.06</v>
      </c>
      <c r="D1354" t="s">
        <v>5959</v>
      </c>
      <c r="E1354" t="s">
        <v>5957</v>
      </c>
      <c r="F1354" t="s">
        <v>5957</v>
      </c>
      <c r="G1354" t="s">
        <v>5958</v>
      </c>
      <c r="H1354" t="s">
        <v>5957</v>
      </c>
      <c r="J1354">
        <v>0</v>
      </c>
      <c r="K1354" t="str">
        <f t="shared" si="42"/>
        <v>Over weight</v>
      </c>
      <c r="L1354" t="str">
        <f t="shared" si="43"/>
        <v>Prediabetes</v>
      </c>
    </row>
    <row r="1355" spans="1:12">
      <c r="A1355" t="s">
        <v>3607</v>
      </c>
      <c r="B1355">
        <v>36.954999999999998</v>
      </c>
      <c r="C1355">
        <v>7.57</v>
      </c>
      <c r="D1355" t="s">
        <v>5957</v>
      </c>
      <c r="E1355" t="s">
        <v>5957</v>
      </c>
      <c r="F1355" t="s">
        <v>5957</v>
      </c>
      <c r="G1355" t="s">
        <v>5958</v>
      </c>
      <c r="H1355" t="s">
        <v>5957</v>
      </c>
      <c r="J1355">
        <v>0</v>
      </c>
      <c r="K1355" t="str">
        <f t="shared" si="42"/>
        <v>obesity</v>
      </c>
      <c r="L1355" t="str">
        <f t="shared" si="43"/>
        <v>Diabetes</v>
      </c>
    </row>
    <row r="1356" spans="1:12">
      <c r="A1356" t="s">
        <v>3609</v>
      </c>
      <c r="B1356">
        <v>30.69</v>
      </c>
      <c r="C1356">
        <v>6.15</v>
      </c>
      <c r="D1356" t="s">
        <v>5957</v>
      </c>
      <c r="E1356" t="s">
        <v>5957</v>
      </c>
      <c r="F1356" t="s">
        <v>5957</v>
      </c>
      <c r="G1356" t="s">
        <v>5958</v>
      </c>
      <c r="H1356" t="s">
        <v>5957</v>
      </c>
      <c r="J1356">
        <v>0</v>
      </c>
      <c r="K1356" t="str">
        <f t="shared" si="42"/>
        <v>obesity</v>
      </c>
      <c r="L1356" t="str">
        <f t="shared" si="43"/>
        <v>Prediabetes</v>
      </c>
    </row>
    <row r="1357" spans="1:12">
      <c r="A1357" t="s">
        <v>3611</v>
      </c>
      <c r="B1357">
        <v>24.984999999999999</v>
      </c>
      <c r="C1357">
        <v>4.5599999999999996</v>
      </c>
      <c r="D1357" t="s">
        <v>5957</v>
      </c>
      <c r="E1357" t="s">
        <v>5957</v>
      </c>
      <c r="F1357" t="s">
        <v>5957</v>
      </c>
      <c r="G1357" t="s">
        <v>5958</v>
      </c>
      <c r="H1357" t="s">
        <v>5957</v>
      </c>
      <c r="J1357">
        <v>0</v>
      </c>
      <c r="K1357" t="str">
        <f t="shared" si="42"/>
        <v>Over weight</v>
      </c>
      <c r="L1357" t="str">
        <f t="shared" si="43"/>
        <v>Normal</v>
      </c>
    </row>
    <row r="1358" spans="1:12">
      <c r="A1358" t="s">
        <v>3614</v>
      </c>
      <c r="B1358">
        <v>39.42</v>
      </c>
      <c r="C1358">
        <v>4.72</v>
      </c>
      <c r="D1358" t="s">
        <v>5959</v>
      </c>
      <c r="E1358" t="s">
        <v>5957</v>
      </c>
      <c r="F1358" t="s">
        <v>5957</v>
      </c>
      <c r="G1358">
        <v>1</v>
      </c>
      <c r="H1358" t="s">
        <v>5957</v>
      </c>
      <c r="J1358">
        <v>1</v>
      </c>
      <c r="K1358" t="str">
        <f t="shared" si="42"/>
        <v>obesity</v>
      </c>
      <c r="L1358" t="str">
        <f t="shared" si="43"/>
        <v>Normal</v>
      </c>
    </row>
    <row r="1359" spans="1:12">
      <c r="A1359" t="s">
        <v>3617</v>
      </c>
      <c r="B1359">
        <v>16.8</v>
      </c>
      <c r="C1359">
        <v>7.98</v>
      </c>
      <c r="D1359" t="s">
        <v>5957</v>
      </c>
      <c r="E1359" t="s">
        <v>5957</v>
      </c>
      <c r="F1359" t="s">
        <v>5957</v>
      </c>
      <c r="G1359" t="s">
        <v>5958</v>
      </c>
      <c r="H1359" t="s">
        <v>5957</v>
      </c>
      <c r="J1359">
        <v>0</v>
      </c>
      <c r="K1359" t="str">
        <f t="shared" si="42"/>
        <v>Under weight</v>
      </c>
      <c r="L1359" t="str">
        <f t="shared" si="43"/>
        <v>Diabetes</v>
      </c>
    </row>
    <row r="1360" spans="1:12">
      <c r="A1360" t="s">
        <v>3619</v>
      </c>
      <c r="B1360">
        <v>23.274999999999999</v>
      </c>
      <c r="C1360">
        <v>6.26</v>
      </c>
      <c r="D1360" t="s">
        <v>5959</v>
      </c>
      <c r="E1360" t="s">
        <v>5957</v>
      </c>
      <c r="F1360" t="s">
        <v>5959</v>
      </c>
      <c r="G1360">
        <v>1</v>
      </c>
      <c r="H1360" t="s">
        <v>5957</v>
      </c>
      <c r="J1360">
        <v>1</v>
      </c>
      <c r="K1360" t="str">
        <f t="shared" si="42"/>
        <v>Normal weight</v>
      </c>
      <c r="L1360" t="str">
        <f t="shared" si="43"/>
        <v>Prediabetes</v>
      </c>
    </row>
    <row r="1361" spans="1:12">
      <c r="A1361" t="s">
        <v>3622</v>
      </c>
      <c r="B1361">
        <v>22.8</v>
      </c>
      <c r="C1361">
        <v>4.29</v>
      </c>
      <c r="D1361" t="s">
        <v>5959</v>
      </c>
      <c r="E1361" t="s">
        <v>5957</v>
      </c>
      <c r="F1361" t="s">
        <v>5959</v>
      </c>
      <c r="G1361">
        <v>1</v>
      </c>
      <c r="H1361" t="s">
        <v>5957</v>
      </c>
      <c r="J1361">
        <v>1</v>
      </c>
      <c r="K1361" t="str">
        <f t="shared" si="42"/>
        <v>Normal weight</v>
      </c>
      <c r="L1361" t="str">
        <f t="shared" si="43"/>
        <v>Normal</v>
      </c>
    </row>
    <row r="1362" spans="1:12">
      <c r="A1362" t="s">
        <v>3624</v>
      </c>
      <c r="B1362">
        <v>24.3</v>
      </c>
      <c r="C1362">
        <v>5.43</v>
      </c>
      <c r="D1362" t="s">
        <v>5957</v>
      </c>
      <c r="E1362" t="s">
        <v>5957</v>
      </c>
      <c r="F1362" t="s">
        <v>5957</v>
      </c>
      <c r="G1362">
        <v>2</v>
      </c>
      <c r="H1362" t="s">
        <v>5957</v>
      </c>
      <c r="J1362">
        <v>2</v>
      </c>
      <c r="K1362" t="str">
        <f t="shared" si="42"/>
        <v>Normal weight</v>
      </c>
      <c r="L1362" t="str">
        <f t="shared" si="43"/>
        <v>Normal</v>
      </c>
    </row>
    <row r="1363" spans="1:12">
      <c r="A1363" t="s">
        <v>3627</v>
      </c>
      <c r="B1363">
        <v>25.13</v>
      </c>
      <c r="C1363">
        <v>8</v>
      </c>
      <c r="D1363" t="s">
        <v>5959</v>
      </c>
      <c r="E1363" t="s">
        <v>5957</v>
      </c>
      <c r="F1363" t="s">
        <v>5957</v>
      </c>
      <c r="G1363">
        <v>1</v>
      </c>
      <c r="H1363" t="s">
        <v>5957</v>
      </c>
      <c r="J1363">
        <v>1</v>
      </c>
      <c r="K1363" t="str">
        <f t="shared" si="42"/>
        <v>Over weight</v>
      </c>
      <c r="L1363" t="str">
        <f t="shared" si="43"/>
        <v>Diabetes</v>
      </c>
    </row>
    <row r="1364" spans="1:12">
      <c r="A1364" t="s">
        <v>3630</v>
      </c>
      <c r="B1364">
        <v>22.72</v>
      </c>
      <c r="C1364">
        <v>9.9600000000000009</v>
      </c>
      <c r="D1364" t="s">
        <v>5959</v>
      </c>
      <c r="E1364" t="s">
        <v>5957</v>
      </c>
      <c r="F1364" t="s">
        <v>5957</v>
      </c>
      <c r="G1364">
        <v>2</v>
      </c>
      <c r="H1364" t="s">
        <v>5957</v>
      </c>
      <c r="J1364">
        <v>2</v>
      </c>
      <c r="K1364" t="str">
        <f t="shared" si="42"/>
        <v>Normal weight</v>
      </c>
      <c r="L1364" t="str">
        <f t="shared" si="43"/>
        <v>Diabetes</v>
      </c>
    </row>
    <row r="1365" spans="1:12">
      <c r="A1365" t="s">
        <v>3631</v>
      </c>
      <c r="B1365">
        <v>32.6</v>
      </c>
      <c r="C1365">
        <v>6.8</v>
      </c>
      <c r="D1365" t="s">
        <v>5959</v>
      </c>
      <c r="E1365" t="s">
        <v>5957</v>
      </c>
      <c r="F1365" t="s">
        <v>5957</v>
      </c>
      <c r="G1365" t="s">
        <v>5958</v>
      </c>
      <c r="H1365" t="s">
        <v>5957</v>
      </c>
      <c r="J1365">
        <v>0</v>
      </c>
      <c r="K1365" t="str">
        <f t="shared" si="42"/>
        <v>obesity</v>
      </c>
      <c r="L1365" t="str">
        <f t="shared" si="43"/>
        <v>Diabetes</v>
      </c>
    </row>
    <row r="1366" spans="1:12">
      <c r="A1366" t="s">
        <v>3634</v>
      </c>
      <c r="B1366">
        <v>17.28</v>
      </c>
      <c r="C1366">
        <v>6.22</v>
      </c>
      <c r="D1366" t="s">
        <v>5959</v>
      </c>
      <c r="E1366" t="s">
        <v>5957</v>
      </c>
      <c r="F1366" t="s">
        <v>5957</v>
      </c>
      <c r="G1366">
        <v>2</v>
      </c>
      <c r="H1366" t="s">
        <v>5957</v>
      </c>
      <c r="J1366">
        <v>2</v>
      </c>
      <c r="K1366" t="str">
        <f t="shared" si="42"/>
        <v>Under weight</v>
      </c>
      <c r="L1366" t="str">
        <f t="shared" si="43"/>
        <v>Prediabetes</v>
      </c>
    </row>
    <row r="1367" spans="1:12">
      <c r="A1367" t="s">
        <v>3636</v>
      </c>
      <c r="B1367">
        <v>27.92</v>
      </c>
      <c r="C1367">
        <v>5.79</v>
      </c>
      <c r="D1367" t="s">
        <v>5957</v>
      </c>
      <c r="E1367" t="s">
        <v>5957</v>
      </c>
      <c r="F1367" t="s">
        <v>5957</v>
      </c>
      <c r="G1367">
        <v>1</v>
      </c>
      <c r="H1367" t="s">
        <v>5957</v>
      </c>
      <c r="J1367">
        <v>1</v>
      </c>
      <c r="K1367" t="str">
        <f t="shared" si="42"/>
        <v>Over weight</v>
      </c>
      <c r="L1367" t="str">
        <f t="shared" si="43"/>
        <v>Prediabetes</v>
      </c>
    </row>
    <row r="1368" spans="1:12">
      <c r="A1368" t="s">
        <v>3639</v>
      </c>
      <c r="B1368">
        <v>38.284999999999997</v>
      </c>
      <c r="C1368">
        <v>5.41</v>
      </c>
      <c r="D1368" t="s">
        <v>5957</v>
      </c>
      <c r="E1368" t="s">
        <v>5957</v>
      </c>
      <c r="F1368" t="s">
        <v>5957</v>
      </c>
      <c r="G1368" t="s">
        <v>5958</v>
      </c>
      <c r="H1368" t="s">
        <v>5957</v>
      </c>
      <c r="J1368">
        <v>0</v>
      </c>
      <c r="K1368" t="str">
        <f t="shared" si="42"/>
        <v>obesity</v>
      </c>
      <c r="L1368" t="str">
        <f t="shared" si="43"/>
        <v>Normal</v>
      </c>
    </row>
    <row r="1369" spans="1:12">
      <c r="A1369" t="s">
        <v>3642</v>
      </c>
      <c r="B1369">
        <v>16.48</v>
      </c>
      <c r="C1369">
        <v>11.05</v>
      </c>
      <c r="D1369" t="s">
        <v>5957</v>
      </c>
      <c r="E1369" t="s">
        <v>5957</v>
      </c>
      <c r="F1369" t="s">
        <v>5957</v>
      </c>
      <c r="G1369" t="s">
        <v>5958</v>
      </c>
      <c r="H1369" t="s">
        <v>5957</v>
      </c>
      <c r="J1369">
        <v>0</v>
      </c>
      <c r="K1369" t="str">
        <f t="shared" si="42"/>
        <v>Under weight</v>
      </c>
      <c r="L1369" t="str">
        <f t="shared" si="43"/>
        <v>Diabetes</v>
      </c>
    </row>
    <row r="1370" spans="1:12">
      <c r="A1370" t="s">
        <v>3644</v>
      </c>
      <c r="B1370">
        <v>38.57</v>
      </c>
      <c r="C1370">
        <v>6.27</v>
      </c>
      <c r="D1370" t="s">
        <v>5957</v>
      </c>
      <c r="E1370" t="s">
        <v>5957</v>
      </c>
      <c r="F1370" t="s">
        <v>5957</v>
      </c>
      <c r="G1370" t="s">
        <v>5958</v>
      </c>
      <c r="H1370" t="s">
        <v>5957</v>
      </c>
      <c r="J1370">
        <v>0</v>
      </c>
      <c r="K1370" t="str">
        <f t="shared" si="42"/>
        <v>obesity</v>
      </c>
      <c r="L1370" t="str">
        <f t="shared" si="43"/>
        <v>Prediabetes</v>
      </c>
    </row>
    <row r="1371" spans="1:12">
      <c r="A1371" t="s">
        <v>3647</v>
      </c>
      <c r="B1371">
        <v>43.85</v>
      </c>
      <c r="C1371">
        <v>4.7699999999999996</v>
      </c>
      <c r="D1371" t="s">
        <v>5959</v>
      </c>
      <c r="E1371" t="s">
        <v>5957</v>
      </c>
      <c r="F1371" t="s">
        <v>5957</v>
      </c>
      <c r="G1371" t="s">
        <v>5958</v>
      </c>
      <c r="H1371" t="s">
        <v>5957</v>
      </c>
      <c r="J1371">
        <v>0</v>
      </c>
      <c r="K1371" t="str">
        <f t="shared" si="42"/>
        <v>obesity</v>
      </c>
      <c r="L1371" t="str">
        <f t="shared" si="43"/>
        <v>Normal</v>
      </c>
    </row>
    <row r="1372" spans="1:12">
      <c r="A1372" t="s">
        <v>3650</v>
      </c>
      <c r="B1372">
        <v>30.11</v>
      </c>
      <c r="C1372">
        <v>4.08</v>
      </c>
      <c r="D1372" t="s">
        <v>5957</v>
      </c>
      <c r="E1372" t="s">
        <v>5957</v>
      </c>
      <c r="F1372" t="s">
        <v>5957</v>
      </c>
      <c r="G1372" t="s">
        <v>5958</v>
      </c>
      <c r="H1372" t="s">
        <v>5957</v>
      </c>
      <c r="J1372">
        <v>0</v>
      </c>
      <c r="K1372" t="str">
        <f t="shared" si="42"/>
        <v>obesity</v>
      </c>
      <c r="L1372" t="str">
        <f t="shared" si="43"/>
        <v>Normal</v>
      </c>
    </row>
    <row r="1373" spans="1:12">
      <c r="A1373" t="s">
        <v>3653</v>
      </c>
      <c r="B1373">
        <v>31.59</v>
      </c>
      <c r="C1373">
        <v>6.01</v>
      </c>
      <c r="D1373" t="s">
        <v>5957</v>
      </c>
      <c r="E1373" t="s">
        <v>5957</v>
      </c>
      <c r="F1373" t="s">
        <v>5957</v>
      </c>
      <c r="G1373" t="s">
        <v>5958</v>
      </c>
      <c r="H1373" t="s">
        <v>5957</v>
      </c>
      <c r="J1373">
        <v>0</v>
      </c>
      <c r="K1373" t="str">
        <f t="shared" si="42"/>
        <v>obesity</v>
      </c>
      <c r="L1373" t="str">
        <f t="shared" si="43"/>
        <v>Prediabetes</v>
      </c>
    </row>
    <row r="1374" spans="1:12">
      <c r="A1374" t="s">
        <v>3656</v>
      </c>
      <c r="B1374">
        <v>40.15</v>
      </c>
      <c r="C1374">
        <v>11.84</v>
      </c>
      <c r="D1374" t="s">
        <v>5957</v>
      </c>
      <c r="E1374" t="s">
        <v>5957</v>
      </c>
      <c r="F1374" t="s">
        <v>5957</v>
      </c>
      <c r="G1374" t="s">
        <v>5958</v>
      </c>
      <c r="H1374" t="s">
        <v>5957</v>
      </c>
      <c r="J1374">
        <v>0</v>
      </c>
      <c r="K1374" t="str">
        <f t="shared" si="42"/>
        <v>obesity</v>
      </c>
      <c r="L1374" t="str">
        <f t="shared" si="43"/>
        <v>Diabetes</v>
      </c>
    </row>
    <row r="1375" spans="1:12">
      <c r="A1375" t="s">
        <v>3658</v>
      </c>
      <c r="B1375">
        <v>40.700000000000003</v>
      </c>
      <c r="C1375">
        <v>6.27</v>
      </c>
      <c r="D1375" t="s">
        <v>5959</v>
      </c>
      <c r="E1375" t="s">
        <v>5957</v>
      </c>
      <c r="F1375" t="s">
        <v>5959</v>
      </c>
      <c r="G1375">
        <v>1</v>
      </c>
      <c r="H1375" t="s">
        <v>5957</v>
      </c>
      <c r="J1375">
        <v>1</v>
      </c>
      <c r="K1375" t="str">
        <f t="shared" si="42"/>
        <v>obesity</v>
      </c>
      <c r="L1375" t="str">
        <f t="shared" si="43"/>
        <v>Prediabetes</v>
      </c>
    </row>
    <row r="1376" spans="1:12">
      <c r="A1376" t="s">
        <v>3661</v>
      </c>
      <c r="B1376">
        <v>40.76</v>
      </c>
      <c r="C1376">
        <v>5.28</v>
      </c>
      <c r="D1376" t="s">
        <v>5957</v>
      </c>
      <c r="E1376" t="s">
        <v>5957</v>
      </c>
      <c r="F1376" t="s">
        <v>5957</v>
      </c>
      <c r="G1376" t="s">
        <v>5958</v>
      </c>
      <c r="H1376" t="s">
        <v>5957</v>
      </c>
      <c r="J1376">
        <v>0</v>
      </c>
      <c r="K1376" t="str">
        <f t="shared" si="42"/>
        <v>obesity</v>
      </c>
      <c r="L1376" t="str">
        <f t="shared" si="43"/>
        <v>Normal</v>
      </c>
    </row>
    <row r="1377" spans="1:12">
      <c r="A1377" t="s">
        <v>3663</v>
      </c>
      <c r="B1377">
        <v>29.7</v>
      </c>
      <c r="C1377">
        <v>7.03</v>
      </c>
      <c r="D1377" t="s">
        <v>5957</v>
      </c>
      <c r="E1377" t="s">
        <v>5957</v>
      </c>
      <c r="F1377" t="s">
        <v>5957</v>
      </c>
      <c r="G1377" t="s">
        <v>5958</v>
      </c>
      <c r="H1377" t="s">
        <v>5957</v>
      </c>
      <c r="J1377">
        <v>0</v>
      </c>
      <c r="K1377" t="str">
        <f t="shared" si="42"/>
        <v>Over weight</v>
      </c>
      <c r="L1377" t="str">
        <f t="shared" si="43"/>
        <v>Diabetes</v>
      </c>
    </row>
    <row r="1378" spans="1:12">
      <c r="A1378" t="s">
        <v>3666</v>
      </c>
      <c r="B1378">
        <v>40.58</v>
      </c>
      <c r="C1378">
        <v>5.32</v>
      </c>
      <c r="D1378" t="s">
        <v>5959</v>
      </c>
      <c r="E1378" t="s">
        <v>5957</v>
      </c>
      <c r="F1378" t="s">
        <v>5959</v>
      </c>
      <c r="G1378">
        <v>1</v>
      </c>
      <c r="H1378" t="s">
        <v>5957</v>
      </c>
      <c r="J1378">
        <v>1</v>
      </c>
      <c r="K1378" t="str">
        <f t="shared" si="42"/>
        <v>obesity</v>
      </c>
      <c r="L1378" t="str">
        <f t="shared" si="43"/>
        <v>Normal</v>
      </c>
    </row>
    <row r="1379" spans="1:12">
      <c r="A1379" t="s">
        <v>3668</v>
      </c>
      <c r="B1379">
        <v>33.06</v>
      </c>
      <c r="C1379">
        <v>9.59</v>
      </c>
      <c r="D1379" t="s">
        <v>5959</v>
      </c>
      <c r="E1379" t="s">
        <v>5957</v>
      </c>
      <c r="F1379" t="s">
        <v>5957</v>
      </c>
      <c r="G1379" t="s">
        <v>5958</v>
      </c>
      <c r="H1379" t="s">
        <v>5957</v>
      </c>
      <c r="J1379">
        <v>0</v>
      </c>
      <c r="K1379" t="str">
        <f t="shared" si="42"/>
        <v>obesity</v>
      </c>
      <c r="L1379" t="str">
        <f t="shared" si="43"/>
        <v>Diabetes</v>
      </c>
    </row>
    <row r="1380" spans="1:12">
      <c r="A1380" t="s">
        <v>3671</v>
      </c>
      <c r="B1380">
        <v>26.62</v>
      </c>
      <c r="C1380">
        <v>6.15</v>
      </c>
      <c r="D1380" t="s">
        <v>5959</v>
      </c>
      <c r="E1380" t="s">
        <v>5957</v>
      </c>
      <c r="F1380" t="s">
        <v>5957</v>
      </c>
      <c r="G1380" t="s">
        <v>5958</v>
      </c>
      <c r="H1380" t="s">
        <v>5957</v>
      </c>
      <c r="J1380">
        <v>0</v>
      </c>
      <c r="K1380" t="str">
        <f t="shared" si="42"/>
        <v>Over weight</v>
      </c>
      <c r="L1380" t="str">
        <f t="shared" si="43"/>
        <v>Prediabetes</v>
      </c>
    </row>
    <row r="1381" spans="1:12">
      <c r="A1381" t="s">
        <v>3673</v>
      </c>
      <c r="B1381">
        <v>37.1</v>
      </c>
      <c r="C1381">
        <v>11.08</v>
      </c>
      <c r="D1381" t="s">
        <v>5957</v>
      </c>
      <c r="E1381" t="s">
        <v>5957</v>
      </c>
      <c r="F1381" t="s">
        <v>5957</v>
      </c>
      <c r="G1381" t="s">
        <v>5958</v>
      </c>
      <c r="H1381" t="s">
        <v>5957</v>
      </c>
      <c r="J1381">
        <v>0</v>
      </c>
      <c r="K1381" t="str">
        <f t="shared" si="42"/>
        <v>obesity</v>
      </c>
      <c r="L1381" t="str">
        <f t="shared" si="43"/>
        <v>Diabetes</v>
      </c>
    </row>
    <row r="1382" spans="1:12">
      <c r="A1382" t="s">
        <v>3675</v>
      </c>
      <c r="B1382">
        <v>18.28</v>
      </c>
      <c r="C1382">
        <v>7.95</v>
      </c>
      <c r="D1382" t="s">
        <v>5957</v>
      </c>
      <c r="E1382" t="s">
        <v>5957</v>
      </c>
      <c r="F1382" t="s">
        <v>5957</v>
      </c>
      <c r="G1382" t="s">
        <v>5958</v>
      </c>
      <c r="H1382" t="s">
        <v>5957</v>
      </c>
      <c r="J1382">
        <v>0</v>
      </c>
      <c r="K1382" t="str">
        <f t="shared" si="42"/>
        <v>Under weight</v>
      </c>
      <c r="L1382" t="str">
        <f t="shared" si="43"/>
        <v>Diabetes</v>
      </c>
    </row>
    <row r="1383" spans="1:12">
      <c r="A1383" t="s">
        <v>3678</v>
      </c>
      <c r="B1383">
        <v>35.814999999999998</v>
      </c>
      <c r="C1383">
        <v>6.23</v>
      </c>
      <c r="D1383" t="s">
        <v>5957</v>
      </c>
      <c r="E1383" t="s">
        <v>5957</v>
      </c>
      <c r="F1383" t="s">
        <v>5957</v>
      </c>
      <c r="G1383" t="s">
        <v>5958</v>
      </c>
      <c r="H1383" t="s">
        <v>5957</v>
      </c>
      <c r="J1383">
        <v>0</v>
      </c>
      <c r="K1383" t="str">
        <f t="shared" si="42"/>
        <v>obesity</v>
      </c>
      <c r="L1383" t="str">
        <f t="shared" si="43"/>
        <v>Prediabetes</v>
      </c>
    </row>
    <row r="1384" spans="1:12">
      <c r="A1384" t="s">
        <v>3680</v>
      </c>
      <c r="B1384">
        <v>30.69</v>
      </c>
      <c r="C1384">
        <v>6.5</v>
      </c>
      <c r="D1384" t="s">
        <v>5957</v>
      </c>
      <c r="E1384" t="s">
        <v>5957</v>
      </c>
      <c r="F1384" t="s">
        <v>5957</v>
      </c>
      <c r="G1384" t="s">
        <v>5958</v>
      </c>
      <c r="H1384" t="s">
        <v>5957</v>
      </c>
      <c r="J1384">
        <v>0</v>
      </c>
      <c r="K1384" t="str">
        <f t="shared" si="42"/>
        <v>obesity</v>
      </c>
      <c r="L1384" t="str">
        <f t="shared" si="43"/>
        <v>Diabetes</v>
      </c>
    </row>
    <row r="1385" spans="1:12">
      <c r="A1385" t="s">
        <v>3681</v>
      </c>
      <c r="B1385">
        <v>26.125</v>
      </c>
      <c r="C1385">
        <v>5.22</v>
      </c>
      <c r="D1385" t="s">
        <v>5957</v>
      </c>
      <c r="E1385" t="s">
        <v>5957</v>
      </c>
      <c r="F1385" t="s">
        <v>5957</v>
      </c>
      <c r="G1385" t="s">
        <v>5958</v>
      </c>
      <c r="H1385" t="s">
        <v>5957</v>
      </c>
      <c r="J1385">
        <v>0</v>
      </c>
      <c r="K1385" t="str">
        <f t="shared" si="42"/>
        <v>Over weight</v>
      </c>
      <c r="L1385" t="str">
        <f t="shared" si="43"/>
        <v>Normal</v>
      </c>
    </row>
    <row r="1386" spans="1:12">
      <c r="A1386" t="s">
        <v>3684</v>
      </c>
      <c r="B1386">
        <v>34.58</v>
      </c>
      <c r="C1386">
        <v>6.3</v>
      </c>
      <c r="D1386" t="s">
        <v>5957</v>
      </c>
      <c r="E1386" t="s">
        <v>5957</v>
      </c>
      <c r="F1386" t="s">
        <v>5959</v>
      </c>
      <c r="G1386">
        <v>1</v>
      </c>
      <c r="H1386" t="s">
        <v>5957</v>
      </c>
      <c r="J1386">
        <v>1</v>
      </c>
      <c r="K1386" t="str">
        <f t="shared" si="42"/>
        <v>obesity</v>
      </c>
      <c r="L1386" t="str">
        <f t="shared" si="43"/>
        <v>Prediabetes</v>
      </c>
    </row>
    <row r="1387" spans="1:12">
      <c r="A1387" t="s">
        <v>3686</v>
      </c>
      <c r="B1387">
        <v>27.4</v>
      </c>
      <c r="C1387">
        <v>8.84</v>
      </c>
      <c r="D1387" t="s">
        <v>5957</v>
      </c>
      <c r="E1387" t="s">
        <v>5957</v>
      </c>
      <c r="F1387" t="s">
        <v>5957</v>
      </c>
      <c r="G1387" t="s">
        <v>5958</v>
      </c>
      <c r="H1387" t="s">
        <v>5957</v>
      </c>
      <c r="J1387">
        <v>0</v>
      </c>
      <c r="K1387" t="str">
        <f t="shared" si="42"/>
        <v>Over weight</v>
      </c>
      <c r="L1387" t="str">
        <f t="shared" si="43"/>
        <v>Diabetes</v>
      </c>
    </row>
    <row r="1388" spans="1:12">
      <c r="A1388" t="s">
        <v>3689</v>
      </c>
      <c r="B1388">
        <v>27.53</v>
      </c>
      <c r="C1388">
        <v>4.1100000000000003</v>
      </c>
      <c r="D1388" t="s">
        <v>5957</v>
      </c>
      <c r="E1388" t="s">
        <v>5957</v>
      </c>
      <c r="F1388" t="s">
        <v>5957</v>
      </c>
      <c r="G1388">
        <v>1</v>
      </c>
      <c r="H1388" t="s">
        <v>5957</v>
      </c>
      <c r="J1388">
        <v>1</v>
      </c>
      <c r="K1388" t="str">
        <f t="shared" si="42"/>
        <v>Over weight</v>
      </c>
      <c r="L1388" t="str">
        <f t="shared" si="43"/>
        <v>Normal</v>
      </c>
    </row>
    <row r="1389" spans="1:12">
      <c r="A1389" t="s">
        <v>3691</v>
      </c>
      <c r="B1389">
        <v>33</v>
      </c>
      <c r="C1389">
        <v>4.57</v>
      </c>
      <c r="D1389" t="s">
        <v>5957</v>
      </c>
      <c r="E1389" t="s">
        <v>5957</v>
      </c>
      <c r="F1389" t="s">
        <v>5957</v>
      </c>
      <c r="G1389" t="s">
        <v>5958</v>
      </c>
      <c r="H1389" t="s">
        <v>5957</v>
      </c>
      <c r="J1389">
        <v>0</v>
      </c>
      <c r="K1389" t="str">
        <f t="shared" si="42"/>
        <v>obesity</v>
      </c>
      <c r="L1389" t="str">
        <f t="shared" si="43"/>
        <v>Normal</v>
      </c>
    </row>
    <row r="1390" spans="1:12">
      <c r="A1390" t="s">
        <v>3694</v>
      </c>
      <c r="B1390">
        <v>25.78</v>
      </c>
      <c r="C1390">
        <v>11.06</v>
      </c>
      <c r="D1390" t="s">
        <v>5959</v>
      </c>
      <c r="E1390" t="s">
        <v>5957</v>
      </c>
      <c r="F1390" t="s">
        <v>5957</v>
      </c>
      <c r="G1390" t="s">
        <v>5958</v>
      </c>
      <c r="H1390" t="s">
        <v>5957</v>
      </c>
      <c r="J1390">
        <v>0</v>
      </c>
      <c r="K1390" t="str">
        <f t="shared" si="42"/>
        <v>Over weight</v>
      </c>
      <c r="L1390" t="str">
        <f t="shared" si="43"/>
        <v>Diabetes</v>
      </c>
    </row>
    <row r="1391" spans="1:12">
      <c r="A1391" t="s">
        <v>3696</v>
      </c>
      <c r="B1391">
        <v>22.66</v>
      </c>
      <c r="C1391">
        <v>10.68</v>
      </c>
      <c r="D1391" t="s">
        <v>5957</v>
      </c>
      <c r="E1391" t="s">
        <v>5957</v>
      </c>
      <c r="F1391" t="s">
        <v>5957</v>
      </c>
      <c r="G1391" t="s">
        <v>5958</v>
      </c>
      <c r="H1391" t="s">
        <v>5957</v>
      </c>
      <c r="J1391">
        <v>0</v>
      </c>
      <c r="K1391" t="str">
        <f t="shared" si="42"/>
        <v>Normal weight</v>
      </c>
      <c r="L1391" t="str">
        <f t="shared" si="43"/>
        <v>Diabetes</v>
      </c>
    </row>
    <row r="1392" spans="1:12">
      <c r="A1392" t="s">
        <v>3698</v>
      </c>
      <c r="B1392">
        <v>38.81</v>
      </c>
      <c r="C1392">
        <v>6.14</v>
      </c>
      <c r="D1392" t="s">
        <v>5959</v>
      </c>
      <c r="E1392" t="s">
        <v>5957</v>
      </c>
      <c r="F1392" t="s">
        <v>5957</v>
      </c>
      <c r="G1392">
        <v>1</v>
      </c>
      <c r="H1392" t="s">
        <v>5957</v>
      </c>
      <c r="J1392">
        <v>1</v>
      </c>
      <c r="K1392" t="str">
        <f t="shared" si="42"/>
        <v>obesity</v>
      </c>
      <c r="L1392" t="str">
        <f t="shared" si="43"/>
        <v>Prediabetes</v>
      </c>
    </row>
    <row r="1393" spans="1:12">
      <c r="A1393" t="s">
        <v>3700</v>
      </c>
      <c r="B1393">
        <v>38.51</v>
      </c>
      <c r="C1393">
        <v>5.45</v>
      </c>
      <c r="D1393" t="s">
        <v>5959</v>
      </c>
      <c r="E1393" t="s">
        <v>5957</v>
      </c>
      <c r="F1393" t="s">
        <v>5957</v>
      </c>
      <c r="G1393" t="s">
        <v>5958</v>
      </c>
      <c r="H1393" t="s">
        <v>5957</v>
      </c>
      <c r="J1393">
        <v>0</v>
      </c>
      <c r="K1393" t="str">
        <f t="shared" si="42"/>
        <v>obesity</v>
      </c>
      <c r="L1393" t="str">
        <f t="shared" si="43"/>
        <v>Normal</v>
      </c>
    </row>
    <row r="1394" spans="1:12">
      <c r="A1394" t="s">
        <v>3702</v>
      </c>
      <c r="B1394">
        <v>22.98</v>
      </c>
      <c r="C1394">
        <v>6.14</v>
      </c>
      <c r="D1394" t="s">
        <v>5959</v>
      </c>
      <c r="E1394" t="s">
        <v>5957</v>
      </c>
      <c r="F1394" t="s">
        <v>5957</v>
      </c>
      <c r="G1394" t="s">
        <v>5958</v>
      </c>
      <c r="H1394" t="s">
        <v>5957</v>
      </c>
      <c r="J1394">
        <v>0</v>
      </c>
      <c r="K1394" t="str">
        <f t="shared" si="42"/>
        <v>Normal weight</v>
      </c>
      <c r="L1394" t="str">
        <f t="shared" si="43"/>
        <v>Prediabetes</v>
      </c>
    </row>
    <row r="1395" spans="1:12">
      <c r="A1395" t="s">
        <v>3705</v>
      </c>
      <c r="B1395">
        <v>15.65</v>
      </c>
      <c r="C1395">
        <v>7.85</v>
      </c>
      <c r="D1395" t="s">
        <v>5957</v>
      </c>
      <c r="E1395" t="s">
        <v>5957</v>
      </c>
      <c r="F1395" t="s">
        <v>5957</v>
      </c>
      <c r="G1395" t="s">
        <v>5958</v>
      </c>
      <c r="H1395" t="s">
        <v>5957</v>
      </c>
      <c r="J1395">
        <v>0</v>
      </c>
      <c r="K1395" t="str">
        <f t="shared" si="42"/>
        <v>Under weight</v>
      </c>
      <c r="L1395" t="str">
        <f t="shared" si="43"/>
        <v>Diabetes</v>
      </c>
    </row>
    <row r="1396" spans="1:12">
      <c r="A1396" t="s">
        <v>3708</v>
      </c>
      <c r="B1396">
        <v>39.97</v>
      </c>
      <c r="C1396">
        <v>4.09</v>
      </c>
      <c r="D1396" t="s">
        <v>5957</v>
      </c>
      <c r="E1396" t="s">
        <v>5957</v>
      </c>
      <c r="F1396" t="s">
        <v>5957</v>
      </c>
      <c r="G1396">
        <v>1</v>
      </c>
      <c r="H1396" t="s">
        <v>5957</v>
      </c>
      <c r="J1396">
        <v>1</v>
      </c>
      <c r="K1396" t="str">
        <f t="shared" si="42"/>
        <v>obesity</v>
      </c>
      <c r="L1396" t="str">
        <f t="shared" si="43"/>
        <v>Normal</v>
      </c>
    </row>
    <row r="1397" spans="1:12">
      <c r="A1397" t="s">
        <v>3710</v>
      </c>
      <c r="B1397">
        <v>37.22</v>
      </c>
      <c r="C1397">
        <v>4.62</v>
      </c>
      <c r="D1397" t="s">
        <v>5957</v>
      </c>
      <c r="E1397" t="s">
        <v>5957</v>
      </c>
      <c r="F1397" t="s">
        <v>5959</v>
      </c>
      <c r="G1397">
        <v>1</v>
      </c>
      <c r="H1397" t="s">
        <v>5957</v>
      </c>
      <c r="J1397">
        <v>1</v>
      </c>
      <c r="K1397" t="str">
        <f t="shared" si="42"/>
        <v>obesity</v>
      </c>
      <c r="L1397" t="str">
        <f t="shared" si="43"/>
        <v>Normal</v>
      </c>
    </row>
    <row r="1398" spans="1:12">
      <c r="A1398" t="s">
        <v>3712</v>
      </c>
      <c r="B1398">
        <v>41.325000000000003</v>
      </c>
      <c r="C1398">
        <v>5.77</v>
      </c>
      <c r="D1398" t="s">
        <v>5957</v>
      </c>
      <c r="E1398" t="s">
        <v>5957</v>
      </c>
      <c r="F1398" t="s">
        <v>5957</v>
      </c>
      <c r="G1398" t="s">
        <v>5958</v>
      </c>
      <c r="H1398" t="s">
        <v>5957</v>
      </c>
      <c r="J1398">
        <v>0</v>
      </c>
      <c r="K1398" t="str">
        <f t="shared" si="42"/>
        <v>obesity</v>
      </c>
      <c r="L1398" t="str">
        <f t="shared" si="43"/>
        <v>Prediabetes</v>
      </c>
    </row>
    <row r="1399" spans="1:12">
      <c r="A1399" t="s">
        <v>3715</v>
      </c>
      <c r="B1399">
        <v>40.31</v>
      </c>
      <c r="C1399">
        <v>5.84</v>
      </c>
      <c r="D1399" t="s">
        <v>5957</v>
      </c>
      <c r="E1399" t="s">
        <v>5957</v>
      </c>
      <c r="F1399" t="s">
        <v>5957</v>
      </c>
      <c r="G1399" t="s">
        <v>5958</v>
      </c>
      <c r="H1399" t="s">
        <v>5957</v>
      </c>
      <c r="J1399">
        <v>0</v>
      </c>
      <c r="K1399" t="str">
        <f t="shared" si="42"/>
        <v>obesity</v>
      </c>
      <c r="L1399" t="str">
        <f t="shared" si="43"/>
        <v>Prediabetes</v>
      </c>
    </row>
    <row r="1400" spans="1:12">
      <c r="A1400" t="s">
        <v>3718</v>
      </c>
      <c r="B1400">
        <v>29.48</v>
      </c>
      <c r="C1400">
        <v>4.91</v>
      </c>
      <c r="D1400" t="s">
        <v>5957</v>
      </c>
      <c r="E1400" t="s">
        <v>5957</v>
      </c>
      <c r="F1400" t="s">
        <v>5957</v>
      </c>
      <c r="G1400" t="s">
        <v>5958</v>
      </c>
      <c r="H1400" t="s">
        <v>5957</v>
      </c>
      <c r="J1400">
        <v>0</v>
      </c>
      <c r="K1400" t="str">
        <f t="shared" si="42"/>
        <v>Over weight</v>
      </c>
      <c r="L1400" t="str">
        <f t="shared" si="43"/>
        <v>Normal</v>
      </c>
    </row>
    <row r="1401" spans="1:12">
      <c r="A1401" t="s">
        <v>3720</v>
      </c>
      <c r="B1401">
        <v>33.155000000000001</v>
      </c>
      <c r="C1401">
        <v>5.07</v>
      </c>
      <c r="D1401" t="s">
        <v>5957</v>
      </c>
      <c r="E1401" t="s">
        <v>5957</v>
      </c>
      <c r="F1401" t="s">
        <v>5957</v>
      </c>
      <c r="G1401" t="s">
        <v>5958</v>
      </c>
      <c r="H1401" t="s">
        <v>5957</v>
      </c>
      <c r="J1401">
        <v>0</v>
      </c>
      <c r="K1401" t="str">
        <f t="shared" si="42"/>
        <v>obesity</v>
      </c>
      <c r="L1401" t="str">
        <f t="shared" si="43"/>
        <v>Normal</v>
      </c>
    </row>
    <row r="1402" spans="1:12">
      <c r="A1402" t="s">
        <v>3722</v>
      </c>
      <c r="B1402">
        <v>42.85</v>
      </c>
      <c r="C1402">
        <v>5.81</v>
      </c>
      <c r="D1402" t="s">
        <v>5959</v>
      </c>
      <c r="E1402" t="s">
        <v>5957</v>
      </c>
      <c r="F1402" t="s">
        <v>5957</v>
      </c>
      <c r="G1402" t="s">
        <v>5958</v>
      </c>
      <c r="H1402" t="s">
        <v>5957</v>
      </c>
      <c r="J1402">
        <v>0</v>
      </c>
      <c r="K1402" t="str">
        <f t="shared" si="42"/>
        <v>obesity</v>
      </c>
      <c r="L1402" t="str">
        <f t="shared" si="43"/>
        <v>Prediabetes</v>
      </c>
    </row>
    <row r="1403" spans="1:12">
      <c r="A1403" t="s">
        <v>3724</v>
      </c>
      <c r="B1403">
        <v>32.340000000000003</v>
      </c>
      <c r="C1403">
        <v>11.2</v>
      </c>
      <c r="D1403" t="s">
        <v>5957</v>
      </c>
      <c r="E1403" t="s">
        <v>5957</v>
      </c>
      <c r="F1403" t="s">
        <v>5957</v>
      </c>
      <c r="G1403" t="s">
        <v>5958</v>
      </c>
      <c r="H1403" t="s">
        <v>5957</v>
      </c>
      <c r="J1403">
        <v>0</v>
      </c>
      <c r="K1403" t="str">
        <f t="shared" si="42"/>
        <v>obesity</v>
      </c>
      <c r="L1403" t="str">
        <f t="shared" si="43"/>
        <v>Diabetes</v>
      </c>
    </row>
    <row r="1404" spans="1:12">
      <c r="A1404" t="s">
        <v>3726</v>
      </c>
      <c r="B1404">
        <v>27.5</v>
      </c>
      <c r="C1404">
        <v>10.75</v>
      </c>
      <c r="D1404" t="s">
        <v>5957</v>
      </c>
      <c r="E1404" t="s">
        <v>5957</v>
      </c>
      <c r="F1404" t="s">
        <v>5957</v>
      </c>
      <c r="G1404" t="s">
        <v>5958</v>
      </c>
      <c r="H1404" t="s">
        <v>5957</v>
      </c>
      <c r="J1404">
        <v>0</v>
      </c>
      <c r="K1404" t="str">
        <f t="shared" si="42"/>
        <v>Over weight</v>
      </c>
      <c r="L1404" t="str">
        <f t="shared" si="43"/>
        <v>Diabetes</v>
      </c>
    </row>
    <row r="1405" spans="1:12">
      <c r="A1405" t="s">
        <v>3728</v>
      </c>
      <c r="B1405">
        <v>25.8</v>
      </c>
      <c r="C1405">
        <v>7.8</v>
      </c>
      <c r="D1405" t="s">
        <v>5957</v>
      </c>
      <c r="E1405" t="s">
        <v>5957</v>
      </c>
      <c r="F1405" t="s">
        <v>5957</v>
      </c>
      <c r="G1405" t="s">
        <v>5958</v>
      </c>
      <c r="H1405" t="s">
        <v>5957</v>
      </c>
      <c r="J1405">
        <v>0</v>
      </c>
      <c r="K1405" t="str">
        <f t="shared" si="42"/>
        <v>Over weight</v>
      </c>
      <c r="L1405" t="str">
        <f t="shared" si="43"/>
        <v>Diabetes</v>
      </c>
    </row>
    <row r="1406" spans="1:12">
      <c r="A1406" t="s">
        <v>3731</v>
      </c>
      <c r="B1406">
        <v>25</v>
      </c>
      <c r="C1406">
        <v>7.04</v>
      </c>
      <c r="D1406" t="s">
        <v>5957</v>
      </c>
      <c r="E1406" t="s">
        <v>5957</v>
      </c>
      <c r="F1406" t="s">
        <v>5957</v>
      </c>
      <c r="G1406" t="s">
        <v>5958</v>
      </c>
      <c r="H1406" t="s">
        <v>5957</v>
      </c>
      <c r="J1406">
        <v>0</v>
      </c>
      <c r="K1406" t="str">
        <f t="shared" si="42"/>
        <v>Over weight</v>
      </c>
      <c r="L1406" t="str">
        <f t="shared" si="43"/>
        <v>Diabetes</v>
      </c>
    </row>
    <row r="1407" spans="1:12">
      <c r="A1407" t="s">
        <v>3734</v>
      </c>
      <c r="B1407">
        <v>41.2</v>
      </c>
      <c r="C1407">
        <v>4.18</v>
      </c>
      <c r="D1407" t="s">
        <v>5959</v>
      </c>
      <c r="E1407" t="s">
        <v>5957</v>
      </c>
      <c r="F1407" t="s">
        <v>5957</v>
      </c>
      <c r="G1407" t="s">
        <v>5958</v>
      </c>
      <c r="H1407" t="s">
        <v>5957</v>
      </c>
      <c r="J1407">
        <v>0</v>
      </c>
      <c r="K1407" t="str">
        <f t="shared" si="42"/>
        <v>obesity</v>
      </c>
      <c r="L1407" t="str">
        <f t="shared" si="43"/>
        <v>Normal</v>
      </c>
    </row>
    <row r="1408" spans="1:12">
      <c r="A1408" t="s">
        <v>3736</v>
      </c>
      <c r="B1408">
        <v>17.78</v>
      </c>
      <c r="C1408">
        <v>8.19</v>
      </c>
      <c r="D1408" t="s">
        <v>5957</v>
      </c>
      <c r="E1408" t="s">
        <v>5957</v>
      </c>
      <c r="F1408" t="s">
        <v>5957</v>
      </c>
      <c r="G1408" t="s">
        <v>5958</v>
      </c>
      <c r="H1408" t="s">
        <v>5957</v>
      </c>
      <c r="J1408">
        <v>0</v>
      </c>
      <c r="K1408" t="str">
        <f t="shared" si="42"/>
        <v>Under weight</v>
      </c>
      <c r="L1408" t="str">
        <f t="shared" si="43"/>
        <v>Diabetes</v>
      </c>
    </row>
    <row r="1409" spans="1:12">
      <c r="A1409" t="s">
        <v>3738</v>
      </c>
      <c r="B1409">
        <v>40.119999999999997</v>
      </c>
      <c r="C1409">
        <v>6.22</v>
      </c>
      <c r="D1409" t="s">
        <v>5959</v>
      </c>
      <c r="E1409" t="s">
        <v>5957</v>
      </c>
      <c r="F1409" t="s">
        <v>5959</v>
      </c>
      <c r="G1409">
        <v>1</v>
      </c>
      <c r="H1409" t="s">
        <v>5957</v>
      </c>
      <c r="J1409">
        <v>1</v>
      </c>
      <c r="K1409" t="str">
        <f t="shared" si="42"/>
        <v>obesity</v>
      </c>
      <c r="L1409" t="str">
        <f t="shared" si="43"/>
        <v>Prediabetes</v>
      </c>
    </row>
    <row r="1410" spans="1:12">
      <c r="A1410" t="s">
        <v>3740</v>
      </c>
      <c r="B1410">
        <v>19.350000000000001</v>
      </c>
      <c r="C1410">
        <v>8.2200000000000006</v>
      </c>
      <c r="D1410" t="s">
        <v>5959</v>
      </c>
      <c r="E1410" t="s">
        <v>5957</v>
      </c>
      <c r="F1410" t="s">
        <v>5957</v>
      </c>
      <c r="G1410" t="s">
        <v>5958</v>
      </c>
      <c r="H1410" t="s">
        <v>5957</v>
      </c>
      <c r="J1410">
        <v>0</v>
      </c>
      <c r="K1410" t="str">
        <f t="shared" si="42"/>
        <v>Normal weight</v>
      </c>
      <c r="L1410" t="str">
        <f t="shared" si="43"/>
        <v>Diabetes</v>
      </c>
    </row>
    <row r="1411" spans="1:12">
      <c r="A1411" t="s">
        <v>3742</v>
      </c>
      <c r="B1411">
        <v>36.69</v>
      </c>
      <c r="C1411">
        <v>6.15</v>
      </c>
      <c r="D1411" t="s">
        <v>5957</v>
      </c>
      <c r="E1411" t="s">
        <v>5957</v>
      </c>
      <c r="F1411" t="s">
        <v>5957</v>
      </c>
      <c r="G1411" t="s">
        <v>5958</v>
      </c>
      <c r="H1411" t="s">
        <v>5957</v>
      </c>
      <c r="J1411">
        <v>0</v>
      </c>
      <c r="K1411" t="str">
        <f t="shared" ref="K1411:K1474" si="44">IF(B1411&lt;18.5,"Under weight",IF(B1411&lt;24.9,"Normal weight",IF(B1411&lt;29.9,"Over weight","obesity")))</f>
        <v>obesity</v>
      </c>
      <c r="L1411" t="str">
        <f t="shared" ref="L1411:L1474" si="45">IF(C1411&lt;5.7,"Normal",IF(C1411&lt;6.4,"Prediabetes","Diabetes"))</f>
        <v>Prediabetes</v>
      </c>
    </row>
    <row r="1412" spans="1:12">
      <c r="A1412" t="s">
        <v>3745</v>
      </c>
      <c r="B1412">
        <v>28.51</v>
      </c>
      <c r="C1412">
        <v>5.65</v>
      </c>
      <c r="D1412" t="s">
        <v>5959</v>
      </c>
      <c r="E1412" t="s">
        <v>5957</v>
      </c>
      <c r="F1412" t="s">
        <v>5957</v>
      </c>
      <c r="G1412">
        <v>1</v>
      </c>
      <c r="H1412" t="s">
        <v>5957</v>
      </c>
      <c r="J1412">
        <v>1</v>
      </c>
      <c r="K1412" t="str">
        <f t="shared" si="44"/>
        <v>Over weight</v>
      </c>
      <c r="L1412" t="str">
        <f t="shared" si="45"/>
        <v>Normal</v>
      </c>
    </row>
    <row r="1413" spans="1:12">
      <c r="A1413" t="s">
        <v>3747</v>
      </c>
      <c r="B1413">
        <v>30.21</v>
      </c>
      <c r="C1413">
        <v>5.5</v>
      </c>
      <c r="D1413" t="s">
        <v>5957</v>
      </c>
      <c r="E1413" t="s">
        <v>5957</v>
      </c>
      <c r="F1413" t="s">
        <v>5957</v>
      </c>
      <c r="G1413">
        <v>1</v>
      </c>
      <c r="H1413" t="s">
        <v>5957</v>
      </c>
      <c r="J1413">
        <v>1</v>
      </c>
      <c r="K1413" t="str">
        <f t="shared" si="44"/>
        <v>obesity</v>
      </c>
      <c r="L1413" t="str">
        <f t="shared" si="45"/>
        <v>Normal</v>
      </c>
    </row>
    <row r="1414" spans="1:12">
      <c r="A1414" t="s">
        <v>3749</v>
      </c>
      <c r="B1414">
        <v>24.33</v>
      </c>
      <c r="C1414">
        <v>8</v>
      </c>
      <c r="D1414" t="s">
        <v>5957</v>
      </c>
      <c r="E1414" t="s">
        <v>5957</v>
      </c>
      <c r="F1414" t="s">
        <v>5957</v>
      </c>
      <c r="G1414" t="s">
        <v>5958</v>
      </c>
      <c r="H1414" t="s">
        <v>5957</v>
      </c>
      <c r="J1414">
        <v>0</v>
      </c>
      <c r="K1414" t="str">
        <f t="shared" si="44"/>
        <v>Normal weight</v>
      </c>
      <c r="L1414" t="str">
        <f t="shared" si="45"/>
        <v>Diabetes</v>
      </c>
    </row>
    <row r="1415" spans="1:12">
      <c r="A1415" t="s">
        <v>3751</v>
      </c>
      <c r="B1415">
        <v>19.855</v>
      </c>
      <c r="C1415">
        <v>5.71</v>
      </c>
      <c r="D1415" t="s">
        <v>5959</v>
      </c>
      <c r="E1415" t="s">
        <v>5957</v>
      </c>
      <c r="F1415" t="s">
        <v>5957</v>
      </c>
      <c r="G1415" t="s">
        <v>5958</v>
      </c>
      <c r="H1415" t="s">
        <v>5957</v>
      </c>
      <c r="J1415">
        <v>0</v>
      </c>
      <c r="K1415" t="str">
        <f t="shared" si="44"/>
        <v>Normal weight</v>
      </c>
      <c r="L1415" t="str">
        <f t="shared" si="45"/>
        <v>Prediabetes</v>
      </c>
    </row>
    <row r="1416" spans="1:12">
      <c r="A1416" t="s">
        <v>3753</v>
      </c>
      <c r="B1416">
        <v>25.364999999999998</v>
      </c>
      <c r="C1416">
        <v>11.71</v>
      </c>
      <c r="D1416" t="s">
        <v>5957</v>
      </c>
      <c r="E1416" t="s">
        <v>5957</v>
      </c>
      <c r="F1416" t="s">
        <v>5957</v>
      </c>
      <c r="G1416" t="s">
        <v>5958</v>
      </c>
      <c r="H1416" t="s">
        <v>5957</v>
      </c>
      <c r="J1416">
        <v>0</v>
      </c>
      <c r="K1416" t="str">
        <f t="shared" si="44"/>
        <v>Over weight</v>
      </c>
      <c r="L1416" t="str">
        <f t="shared" si="45"/>
        <v>Diabetes</v>
      </c>
    </row>
    <row r="1417" spans="1:12">
      <c r="A1417" t="s">
        <v>3756</v>
      </c>
      <c r="B1417">
        <v>29.6</v>
      </c>
      <c r="C1417">
        <v>6.17</v>
      </c>
      <c r="D1417" t="s">
        <v>5959</v>
      </c>
      <c r="E1417" t="s">
        <v>5957</v>
      </c>
      <c r="F1417" t="s">
        <v>5959</v>
      </c>
      <c r="G1417">
        <v>1</v>
      </c>
      <c r="H1417" t="s">
        <v>5957</v>
      </c>
      <c r="J1417">
        <v>1</v>
      </c>
      <c r="K1417" t="str">
        <f t="shared" si="44"/>
        <v>Over weight</v>
      </c>
      <c r="L1417" t="str">
        <f t="shared" si="45"/>
        <v>Prediabetes</v>
      </c>
    </row>
    <row r="1418" spans="1:12">
      <c r="A1418" t="s">
        <v>3758</v>
      </c>
      <c r="B1418">
        <v>39.43</v>
      </c>
      <c r="C1418">
        <v>6.1</v>
      </c>
      <c r="D1418" t="s">
        <v>5959</v>
      </c>
      <c r="E1418" t="s">
        <v>5957</v>
      </c>
      <c r="F1418" t="s">
        <v>5959</v>
      </c>
      <c r="G1418">
        <v>1</v>
      </c>
      <c r="H1418" t="s">
        <v>5957</v>
      </c>
      <c r="J1418">
        <v>1</v>
      </c>
      <c r="K1418" t="str">
        <f t="shared" si="44"/>
        <v>obesity</v>
      </c>
      <c r="L1418" t="str">
        <f t="shared" si="45"/>
        <v>Prediabetes</v>
      </c>
    </row>
    <row r="1419" spans="1:12">
      <c r="A1419" t="s">
        <v>3761</v>
      </c>
      <c r="B1419">
        <v>27.34</v>
      </c>
      <c r="C1419">
        <v>5.19</v>
      </c>
      <c r="D1419" t="s">
        <v>5959</v>
      </c>
      <c r="E1419" t="s">
        <v>5957</v>
      </c>
      <c r="F1419" t="s">
        <v>5957</v>
      </c>
      <c r="G1419">
        <v>1</v>
      </c>
      <c r="H1419" t="s">
        <v>5957</v>
      </c>
      <c r="J1419">
        <v>1</v>
      </c>
      <c r="K1419" t="str">
        <f t="shared" si="44"/>
        <v>Over weight</v>
      </c>
      <c r="L1419" t="str">
        <f t="shared" si="45"/>
        <v>Normal</v>
      </c>
    </row>
    <row r="1420" spans="1:12">
      <c r="A1420" t="s">
        <v>3763</v>
      </c>
      <c r="B1420">
        <v>39.01</v>
      </c>
      <c r="C1420">
        <v>5.37</v>
      </c>
      <c r="D1420" t="s">
        <v>5959</v>
      </c>
      <c r="E1420" t="s">
        <v>5957</v>
      </c>
      <c r="F1420" t="s">
        <v>5957</v>
      </c>
      <c r="G1420" t="s">
        <v>5958</v>
      </c>
      <c r="H1420" t="s">
        <v>5957</v>
      </c>
      <c r="J1420">
        <v>0</v>
      </c>
      <c r="K1420" t="str">
        <f t="shared" si="44"/>
        <v>obesity</v>
      </c>
      <c r="L1420" t="str">
        <f t="shared" si="45"/>
        <v>Normal</v>
      </c>
    </row>
    <row r="1421" spans="1:12">
      <c r="A1421" t="s">
        <v>3765</v>
      </c>
      <c r="B1421">
        <v>18.989999999999998</v>
      </c>
      <c r="C1421">
        <v>10.82</v>
      </c>
      <c r="D1421" t="s">
        <v>5959</v>
      </c>
      <c r="E1421" t="s">
        <v>5957</v>
      </c>
      <c r="F1421" t="s">
        <v>5957</v>
      </c>
      <c r="G1421" t="s">
        <v>5958</v>
      </c>
      <c r="H1421" t="s">
        <v>5957</v>
      </c>
      <c r="J1421">
        <v>0</v>
      </c>
      <c r="K1421" t="str">
        <f t="shared" si="44"/>
        <v>Normal weight</v>
      </c>
      <c r="L1421" t="str">
        <f t="shared" si="45"/>
        <v>Diabetes</v>
      </c>
    </row>
    <row r="1422" spans="1:12">
      <c r="A1422" t="s">
        <v>3768</v>
      </c>
      <c r="B1422">
        <v>42.3</v>
      </c>
      <c r="C1422">
        <v>6.06</v>
      </c>
      <c r="D1422" t="s">
        <v>5959</v>
      </c>
      <c r="E1422" t="s">
        <v>5957</v>
      </c>
      <c r="F1422" t="s">
        <v>5957</v>
      </c>
      <c r="G1422" t="s">
        <v>5958</v>
      </c>
      <c r="H1422" t="s">
        <v>5957</v>
      </c>
      <c r="J1422">
        <v>0</v>
      </c>
      <c r="K1422" t="str">
        <f t="shared" si="44"/>
        <v>obesity</v>
      </c>
      <c r="L1422" t="str">
        <f t="shared" si="45"/>
        <v>Prediabetes</v>
      </c>
    </row>
    <row r="1423" spans="1:12">
      <c r="A1423" t="s">
        <v>3771</v>
      </c>
      <c r="B1423">
        <v>39.805</v>
      </c>
      <c r="C1423">
        <v>5.91</v>
      </c>
      <c r="D1423" t="s">
        <v>5957</v>
      </c>
      <c r="E1423" t="s">
        <v>5957</v>
      </c>
      <c r="F1423" t="s">
        <v>5957</v>
      </c>
      <c r="G1423" t="s">
        <v>5958</v>
      </c>
      <c r="H1423" t="s">
        <v>5957</v>
      </c>
      <c r="J1423">
        <v>0</v>
      </c>
      <c r="K1423" t="str">
        <f t="shared" si="44"/>
        <v>obesity</v>
      </c>
      <c r="L1423" t="str">
        <f t="shared" si="45"/>
        <v>Prediabetes</v>
      </c>
    </row>
    <row r="1424" spans="1:12">
      <c r="A1424" t="s">
        <v>3774</v>
      </c>
      <c r="B1424">
        <v>33.700000000000003</v>
      </c>
      <c r="C1424">
        <v>5.87</v>
      </c>
      <c r="D1424" t="s">
        <v>5957</v>
      </c>
      <c r="E1424" t="s">
        <v>5957</v>
      </c>
      <c r="F1424" t="s">
        <v>5957</v>
      </c>
      <c r="G1424" t="s">
        <v>5958</v>
      </c>
      <c r="H1424" t="s">
        <v>5957</v>
      </c>
      <c r="J1424">
        <v>0</v>
      </c>
      <c r="K1424" t="str">
        <f t="shared" si="44"/>
        <v>obesity</v>
      </c>
      <c r="L1424" t="str">
        <f t="shared" si="45"/>
        <v>Prediabetes</v>
      </c>
    </row>
    <row r="1425" spans="1:12">
      <c r="A1425" t="s">
        <v>3777</v>
      </c>
      <c r="B1425">
        <v>36.195</v>
      </c>
      <c r="C1425">
        <v>6.22</v>
      </c>
      <c r="D1425" t="s">
        <v>5957</v>
      </c>
      <c r="E1425" t="s">
        <v>5957</v>
      </c>
      <c r="F1425" t="s">
        <v>5957</v>
      </c>
      <c r="G1425" t="s">
        <v>5958</v>
      </c>
      <c r="H1425" t="s">
        <v>5957</v>
      </c>
      <c r="J1425">
        <v>0</v>
      </c>
      <c r="K1425" t="str">
        <f t="shared" si="44"/>
        <v>obesity</v>
      </c>
      <c r="L1425" t="str">
        <f t="shared" si="45"/>
        <v>Prediabetes</v>
      </c>
    </row>
    <row r="1426" spans="1:12">
      <c r="A1426" t="s">
        <v>3780</v>
      </c>
      <c r="B1426">
        <v>32.6</v>
      </c>
      <c r="C1426">
        <v>5.73</v>
      </c>
      <c r="D1426" t="s">
        <v>5957</v>
      </c>
      <c r="E1426" t="s">
        <v>5957</v>
      </c>
      <c r="F1426" t="s">
        <v>5959</v>
      </c>
      <c r="G1426">
        <v>1</v>
      </c>
      <c r="H1426" t="s">
        <v>5957</v>
      </c>
      <c r="J1426">
        <v>1</v>
      </c>
      <c r="K1426" t="str">
        <f t="shared" si="44"/>
        <v>obesity</v>
      </c>
      <c r="L1426" t="str">
        <f t="shared" si="45"/>
        <v>Prediabetes</v>
      </c>
    </row>
    <row r="1427" spans="1:12">
      <c r="A1427" t="s">
        <v>3783</v>
      </c>
      <c r="B1427">
        <v>30.2</v>
      </c>
      <c r="C1427">
        <v>5.7</v>
      </c>
      <c r="D1427" t="s">
        <v>5957</v>
      </c>
      <c r="E1427" t="s">
        <v>5957</v>
      </c>
      <c r="F1427" t="s">
        <v>5957</v>
      </c>
      <c r="G1427" t="s">
        <v>5958</v>
      </c>
      <c r="H1427" t="s">
        <v>5957</v>
      </c>
      <c r="J1427">
        <v>0</v>
      </c>
      <c r="K1427" t="str">
        <f t="shared" si="44"/>
        <v>obesity</v>
      </c>
      <c r="L1427" t="str">
        <f t="shared" si="45"/>
        <v>Prediabetes</v>
      </c>
    </row>
    <row r="1428" spans="1:12">
      <c r="A1428" t="s">
        <v>3785</v>
      </c>
      <c r="B1428">
        <v>27.645</v>
      </c>
      <c r="C1428">
        <v>9.91</v>
      </c>
      <c r="D1428" t="s">
        <v>5957</v>
      </c>
      <c r="E1428" t="s">
        <v>5957</v>
      </c>
      <c r="F1428" t="s">
        <v>5957</v>
      </c>
      <c r="G1428" t="s">
        <v>5958</v>
      </c>
      <c r="H1428" t="s">
        <v>5957</v>
      </c>
      <c r="J1428">
        <v>0</v>
      </c>
      <c r="K1428" t="str">
        <f t="shared" si="44"/>
        <v>Over weight</v>
      </c>
      <c r="L1428" t="str">
        <f t="shared" si="45"/>
        <v>Diabetes</v>
      </c>
    </row>
    <row r="1429" spans="1:12">
      <c r="A1429" t="s">
        <v>3787</v>
      </c>
      <c r="B1429">
        <v>26.41</v>
      </c>
      <c r="C1429">
        <v>11.4</v>
      </c>
      <c r="D1429" t="s">
        <v>5957</v>
      </c>
      <c r="E1429" t="s">
        <v>5957</v>
      </c>
      <c r="F1429" t="s">
        <v>5957</v>
      </c>
      <c r="G1429" t="s">
        <v>5958</v>
      </c>
      <c r="H1429" t="s">
        <v>5957</v>
      </c>
      <c r="J1429">
        <v>0</v>
      </c>
      <c r="K1429" t="str">
        <f t="shared" si="44"/>
        <v>Over weight</v>
      </c>
      <c r="L1429" t="str">
        <f t="shared" si="45"/>
        <v>Diabetes</v>
      </c>
    </row>
    <row r="1430" spans="1:12">
      <c r="A1430" t="s">
        <v>3790</v>
      </c>
      <c r="B1430">
        <v>34.1</v>
      </c>
      <c r="C1430">
        <v>6.29</v>
      </c>
      <c r="D1430" t="s">
        <v>5959</v>
      </c>
      <c r="E1430" t="s">
        <v>5957</v>
      </c>
      <c r="F1430" t="s">
        <v>5959</v>
      </c>
      <c r="G1430">
        <v>1</v>
      </c>
      <c r="H1430" t="s">
        <v>5957</v>
      </c>
      <c r="J1430">
        <v>1</v>
      </c>
      <c r="K1430" t="str">
        <f t="shared" si="44"/>
        <v>obesity</v>
      </c>
      <c r="L1430" t="str">
        <f t="shared" si="45"/>
        <v>Prediabetes</v>
      </c>
    </row>
    <row r="1431" spans="1:12">
      <c r="A1431" t="s">
        <v>3791</v>
      </c>
      <c r="B1431">
        <v>17.3</v>
      </c>
      <c r="C1431">
        <v>9.2799999999999994</v>
      </c>
      <c r="D1431" t="s">
        <v>5957</v>
      </c>
      <c r="E1431" t="s">
        <v>5957</v>
      </c>
      <c r="F1431" t="s">
        <v>5957</v>
      </c>
      <c r="G1431" t="s">
        <v>5958</v>
      </c>
      <c r="H1431" t="s">
        <v>5957</v>
      </c>
      <c r="J1431">
        <v>0</v>
      </c>
      <c r="K1431" t="str">
        <f t="shared" si="44"/>
        <v>Under weight</v>
      </c>
      <c r="L1431" t="str">
        <f t="shared" si="45"/>
        <v>Diabetes</v>
      </c>
    </row>
    <row r="1432" spans="1:12">
      <c r="A1432" t="s">
        <v>3794</v>
      </c>
      <c r="B1432">
        <v>35.020000000000003</v>
      </c>
      <c r="C1432">
        <v>4.78</v>
      </c>
      <c r="D1432" t="s">
        <v>5957</v>
      </c>
      <c r="E1432" t="s">
        <v>5957</v>
      </c>
      <c r="F1432" t="s">
        <v>5959</v>
      </c>
      <c r="G1432">
        <v>1</v>
      </c>
      <c r="H1432" t="s">
        <v>5957</v>
      </c>
      <c r="J1432">
        <v>1</v>
      </c>
      <c r="K1432" t="str">
        <f t="shared" si="44"/>
        <v>obesity</v>
      </c>
      <c r="L1432" t="str">
        <f t="shared" si="45"/>
        <v>Normal</v>
      </c>
    </row>
    <row r="1433" spans="1:12">
      <c r="A1433" t="s">
        <v>3797</v>
      </c>
      <c r="B1433">
        <v>37.1</v>
      </c>
      <c r="C1433">
        <v>8.8699999999999992</v>
      </c>
      <c r="D1433" t="s">
        <v>5959</v>
      </c>
      <c r="E1433" t="s">
        <v>5957</v>
      </c>
      <c r="F1433" t="s">
        <v>5957</v>
      </c>
      <c r="G1433" t="s">
        <v>5958</v>
      </c>
      <c r="H1433" t="s">
        <v>5957</v>
      </c>
      <c r="J1433">
        <v>0</v>
      </c>
      <c r="K1433" t="str">
        <f t="shared" si="44"/>
        <v>obesity</v>
      </c>
      <c r="L1433" t="str">
        <f t="shared" si="45"/>
        <v>Diabetes</v>
      </c>
    </row>
    <row r="1434" spans="1:12">
      <c r="A1434" t="s">
        <v>3799</v>
      </c>
      <c r="B1434">
        <v>16.79</v>
      </c>
      <c r="C1434">
        <v>11.4</v>
      </c>
      <c r="D1434" t="s">
        <v>5957</v>
      </c>
      <c r="E1434" t="s">
        <v>5957</v>
      </c>
      <c r="F1434" t="s">
        <v>5957</v>
      </c>
      <c r="G1434" t="s">
        <v>5958</v>
      </c>
      <c r="H1434" t="s">
        <v>5957</v>
      </c>
      <c r="J1434">
        <v>0</v>
      </c>
      <c r="K1434" t="str">
        <f t="shared" si="44"/>
        <v>Under weight</v>
      </c>
      <c r="L1434" t="str">
        <f t="shared" si="45"/>
        <v>Diabetes</v>
      </c>
    </row>
    <row r="1435" spans="1:12">
      <c r="A1435" t="s">
        <v>3802</v>
      </c>
      <c r="B1435">
        <v>31.635000000000002</v>
      </c>
      <c r="C1435">
        <v>9.1300000000000008</v>
      </c>
      <c r="D1435" t="s">
        <v>5959</v>
      </c>
      <c r="E1435" t="s">
        <v>5957</v>
      </c>
      <c r="F1435" t="s">
        <v>5957</v>
      </c>
      <c r="G1435" t="s">
        <v>5958</v>
      </c>
      <c r="H1435" t="s">
        <v>5957</v>
      </c>
      <c r="J1435">
        <v>0</v>
      </c>
      <c r="K1435" t="str">
        <f t="shared" si="44"/>
        <v>obesity</v>
      </c>
      <c r="L1435" t="str">
        <f t="shared" si="45"/>
        <v>Diabetes</v>
      </c>
    </row>
    <row r="1436" spans="1:12">
      <c r="A1436" t="s">
        <v>3804</v>
      </c>
      <c r="B1436">
        <v>24.19</v>
      </c>
      <c r="C1436">
        <v>6.22</v>
      </c>
      <c r="D1436" t="s">
        <v>5959</v>
      </c>
      <c r="E1436" t="s">
        <v>5957</v>
      </c>
      <c r="F1436" t="s">
        <v>5959</v>
      </c>
      <c r="G1436">
        <v>1</v>
      </c>
      <c r="H1436" t="s">
        <v>5957</v>
      </c>
      <c r="J1436">
        <v>1</v>
      </c>
      <c r="K1436" t="str">
        <f t="shared" si="44"/>
        <v>Normal weight</v>
      </c>
      <c r="L1436" t="str">
        <f t="shared" si="45"/>
        <v>Prediabetes</v>
      </c>
    </row>
    <row r="1437" spans="1:12">
      <c r="A1437" t="s">
        <v>3806</v>
      </c>
      <c r="B1437">
        <v>35.29</v>
      </c>
      <c r="C1437">
        <v>5.9</v>
      </c>
      <c r="D1437" t="s">
        <v>5957</v>
      </c>
      <c r="E1437" t="s">
        <v>5957</v>
      </c>
      <c r="F1437" t="s">
        <v>5959</v>
      </c>
      <c r="G1437">
        <v>1</v>
      </c>
      <c r="H1437" t="s">
        <v>5957</v>
      </c>
      <c r="J1437">
        <v>1</v>
      </c>
      <c r="K1437" t="str">
        <f t="shared" si="44"/>
        <v>obesity</v>
      </c>
      <c r="L1437" t="str">
        <f t="shared" si="45"/>
        <v>Prediabetes</v>
      </c>
    </row>
    <row r="1438" spans="1:12">
      <c r="A1438" t="s">
        <v>3809</v>
      </c>
      <c r="B1438">
        <v>35.299999999999997</v>
      </c>
      <c r="C1438">
        <v>4.45</v>
      </c>
      <c r="D1438" t="s">
        <v>5957</v>
      </c>
      <c r="E1438" t="s">
        <v>5957</v>
      </c>
      <c r="F1438" t="s">
        <v>5957</v>
      </c>
      <c r="G1438" t="s">
        <v>5958</v>
      </c>
      <c r="H1438" t="s">
        <v>5957</v>
      </c>
      <c r="J1438">
        <v>0</v>
      </c>
      <c r="K1438" t="str">
        <f t="shared" si="44"/>
        <v>obesity</v>
      </c>
      <c r="L1438" t="str">
        <f t="shared" si="45"/>
        <v>Normal</v>
      </c>
    </row>
    <row r="1439" spans="1:12">
      <c r="A1439" t="s">
        <v>3811</v>
      </c>
      <c r="B1439">
        <v>35.64</v>
      </c>
      <c r="C1439">
        <v>6.17</v>
      </c>
      <c r="D1439" t="s">
        <v>5957</v>
      </c>
      <c r="E1439" t="s">
        <v>5957</v>
      </c>
      <c r="F1439" t="s">
        <v>5959</v>
      </c>
      <c r="G1439">
        <v>1</v>
      </c>
      <c r="H1439" t="s">
        <v>5957</v>
      </c>
      <c r="J1439">
        <v>1</v>
      </c>
      <c r="K1439" t="str">
        <f t="shared" si="44"/>
        <v>obesity</v>
      </c>
      <c r="L1439" t="str">
        <f t="shared" si="45"/>
        <v>Prediabetes</v>
      </c>
    </row>
    <row r="1440" spans="1:12">
      <c r="A1440" t="s">
        <v>3813</v>
      </c>
      <c r="B1440">
        <v>33.1</v>
      </c>
      <c r="C1440">
        <v>4.93</v>
      </c>
      <c r="D1440" t="s">
        <v>5957</v>
      </c>
      <c r="E1440" t="s">
        <v>5957</v>
      </c>
      <c r="F1440" t="s">
        <v>5957</v>
      </c>
      <c r="G1440" t="s">
        <v>5958</v>
      </c>
      <c r="H1440" t="s">
        <v>5957</v>
      </c>
      <c r="J1440">
        <v>0</v>
      </c>
      <c r="K1440" t="str">
        <f t="shared" si="44"/>
        <v>obesity</v>
      </c>
      <c r="L1440" t="str">
        <f t="shared" si="45"/>
        <v>Normal</v>
      </c>
    </row>
    <row r="1441" spans="1:12">
      <c r="A1441" t="s">
        <v>3815</v>
      </c>
      <c r="B1441">
        <v>26.41</v>
      </c>
      <c r="C1441">
        <v>7.32</v>
      </c>
      <c r="D1441" t="s">
        <v>5959</v>
      </c>
      <c r="E1441" t="s">
        <v>5957</v>
      </c>
      <c r="F1441" t="s">
        <v>5957</v>
      </c>
      <c r="G1441">
        <v>1</v>
      </c>
      <c r="H1441" t="s">
        <v>5957</v>
      </c>
      <c r="J1441">
        <v>1</v>
      </c>
      <c r="K1441" t="str">
        <f t="shared" si="44"/>
        <v>Over weight</v>
      </c>
      <c r="L1441" t="str">
        <f t="shared" si="45"/>
        <v>Diabetes</v>
      </c>
    </row>
    <row r="1442" spans="1:12">
      <c r="A1442" t="s">
        <v>3818</v>
      </c>
      <c r="B1442">
        <v>29.9</v>
      </c>
      <c r="C1442">
        <v>5.27</v>
      </c>
      <c r="D1442" t="s">
        <v>5957</v>
      </c>
      <c r="E1442" t="s">
        <v>5957</v>
      </c>
      <c r="F1442" t="s">
        <v>5959</v>
      </c>
      <c r="G1442">
        <v>1</v>
      </c>
      <c r="H1442" t="s">
        <v>5957</v>
      </c>
      <c r="J1442">
        <v>1</v>
      </c>
      <c r="K1442" t="str">
        <f t="shared" si="44"/>
        <v>obesity</v>
      </c>
      <c r="L1442" t="str">
        <f t="shared" si="45"/>
        <v>Normal</v>
      </c>
    </row>
    <row r="1443" spans="1:12">
      <c r="A1443" t="s">
        <v>3820</v>
      </c>
      <c r="B1443">
        <v>25.24</v>
      </c>
      <c r="C1443">
        <v>5.82</v>
      </c>
      <c r="D1443" t="s">
        <v>5957</v>
      </c>
      <c r="E1443" t="s">
        <v>5957</v>
      </c>
      <c r="F1443" t="s">
        <v>5957</v>
      </c>
      <c r="G1443">
        <v>1</v>
      </c>
      <c r="H1443" t="s">
        <v>5957</v>
      </c>
      <c r="J1443">
        <v>1</v>
      </c>
      <c r="K1443" t="str">
        <f t="shared" si="44"/>
        <v>Over weight</v>
      </c>
      <c r="L1443" t="str">
        <f t="shared" si="45"/>
        <v>Prediabetes</v>
      </c>
    </row>
    <row r="1444" spans="1:12">
      <c r="A1444" t="s">
        <v>3822</v>
      </c>
      <c r="B1444">
        <v>25.08</v>
      </c>
      <c r="C1444">
        <v>5.8</v>
      </c>
      <c r="D1444" t="s">
        <v>5957</v>
      </c>
      <c r="E1444" t="s">
        <v>5957</v>
      </c>
      <c r="F1444" t="s">
        <v>5959</v>
      </c>
      <c r="G1444">
        <v>1</v>
      </c>
      <c r="H1444" t="s">
        <v>5957</v>
      </c>
      <c r="J1444">
        <v>1</v>
      </c>
      <c r="K1444" t="str">
        <f t="shared" si="44"/>
        <v>Over weight</v>
      </c>
      <c r="L1444" t="str">
        <f t="shared" si="45"/>
        <v>Prediabetes</v>
      </c>
    </row>
    <row r="1445" spans="1:12">
      <c r="A1445" t="s">
        <v>3824</v>
      </c>
      <c r="B1445">
        <v>29.164999999999999</v>
      </c>
      <c r="C1445">
        <v>4.87</v>
      </c>
      <c r="D1445" t="s">
        <v>5957</v>
      </c>
      <c r="E1445" t="s">
        <v>5960</v>
      </c>
      <c r="F1445" t="s">
        <v>5957</v>
      </c>
      <c r="G1445">
        <v>1</v>
      </c>
      <c r="H1445" t="s">
        <v>5957</v>
      </c>
      <c r="J1445">
        <v>1</v>
      </c>
      <c r="K1445" t="str">
        <f t="shared" si="44"/>
        <v>Over weight</v>
      </c>
      <c r="L1445" t="str">
        <f t="shared" si="45"/>
        <v>Normal</v>
      </c>
    </row>
    <row r="1446" spans="1:12">
      <c r="A1446" t="s">
        <v>3826</v>
      </c>
      <c r="B1446">
        <v>15.05</v>
      </c>
      <c r="C1446">
        <v>8.1199999999999992</v>
      </c>
      <c r="D1446" t="s">
        <v>5957</v>
      </c>
      <c r="E1446" t="s">
        <v>5957</v>
      </c>
      <c r="F1446" t="s">
        <v>5957</v>
      </c>
      <c r="G1446" t="s">
        <v>5958</v>
      </c>
      <c r="H1446" t="s">
        <v>5957</v>
      </c>
      <c r="J1446">
        <v>0</v>
      </c>
      <c r="K1446" t="str">
        <f t="shared" si="44"/>
        <v>Under weight</v>
      </c>
      <c r="L1446" t="str">
        <f t="shared" si="45"/>
        <v>Diabetes</v>
      </c>
    </row>
    <row r="1447" spans="1:12">
      <c r="A1447" t="s">
        <v>3829</v>
      </c>
      <c r="B1447">
        <v>19.95</v>
      </c>
      <c r="C1447">
        <v>4.3600000000000003</v>
      </c>
      <c r="D1447" t="s">
        <v>5957</v>
      </c>
      <c r="E1447" t="s">
        <v>5957</v>
      </c>
      <c r="F1447" t="s">
        <v>5957</v>
      </c>
      <c r="G1447">
        <v>2</v>
      </c>
      <c r="H1447" t="s">
        <v>5957</v>
      </c>
      <c r="J1447">
        <v>2</v>
      </c>
      <c r="K1447" t="str">
        <f t="shared" si="44"/>
        <v>Normal weight</v>
      </c>
      <c r="L1447" t="str">
        <f t="shared" si="45"/>
        <v>Normal</v>
      </c>
    </row>
    <row r="1448" spans="1:12">
      <c r="A1448" t="s">
        <v>3830</v>
      </c>
      <c r="B1448">
        <v>16.66</v>
      </c>
      <c r="C1448">
        <v>9.16</v>
      </c>
      <c r="D1448" t="s">
        <v>5957</v>
      </c>
      <c r="E1448" t="s">
        <v>5957</v>
      </c>
      <c r="F1448" t="s">
        <v>5957</v>
      </c>
      <c r="G1448" t="s">
        <v>5958</v>
      </c>
      <c r="H1448" t="s">
        <v>5957</v>
      </c>
      <c r="J1448">
        <v>0</v>
      </c>
      <c r="K1448" t="str">
        <f t="shared" si="44"/>
        <v>Under weight</v>
      </c>
      <c r="L1448" t="str">
        <f t="shared" si="45"/>
        <v>Diabetes</v>
      </c>
    </row>
    <row r="1449" spans="1:12">
      <c r="A1449" t="s">
        <v>3832</v>
      </c>
      <c r="B1449">
        <v>16.62</v>
      </c>
      <c r="C1449">
        <v>9.14</v>
      </c>
      <c r="D1449" t="s">
        <v>5957</v>
      </c>
      <c r="E1449" t="s">
        <v>5957</v>
      </c>
      <c r="F1449" t="s">
        <v>5957</v>
      </c>
      <c r="G1449" t="s">
        <v>5958</v>
      </c>
      <c r="H1449" t="s">
        <v>5957</v>
      </c>
      <c r="J1449">
        <v>0</v>
      </c>
      <c r="K1449" t="str">
        <f t="shared" si="44"/>
        <v>Under weight</v>
      </c>
      <c r="L1449" t="str">
        <f t="shared" si="45"/>
        <v>Diabetes</v>
      </c>
    </row>
    <row r="1450" spans="1:12">
      <c r="A1450" t="s">
        <v>3835</v>
      </c>
      <c r="B1450">
        <v>15.36</v>
      </c>
      <c r="C1450">
        <v>5.49</v>
      </c>
      <c r="D1450" t="s">
        <v>5959</v>
      </c>
      <c r="E1450" t="s">
        <v>5957</v>
      </c>
      <c r="F1450" t="s">
        <v>5957</v>
      </c>
      <c r="G1450">
        <v>2</v>
      </c>
      <c r="H1450" t="s">
        <v>5957</v>
      </c>
      <c r="J1450">
        <v>2</v>
      </c>
      <c r="K1450" t="str">
        <f t="shared" si="44"/>
        <v>Under weight</v>
      </c>
      <c r="L1450" t="str">
        <f t="shared" si="45"/>
        <v>Normal</v>
      </c>
    </row>
    <row r="1451" spans="1:12">
      <c r="A1451" t="s">
        <v>3838</v>
      </c>
      <c r="B1451">
        <v>27.74</v>
      </c>
      <c r="C1451">
        <v>5.96</v>
      </c>
      <c r="D1451" t="s">
        <v>5959</v>
      </c>
      <c r="E1451" t="s">
        <v>5957</v>
      </c>
      <c r="F1451" t="s">
        <v>5957</v>
      </c>
      <c r="G1451" t="s">
        <v>5958</v>
      </c>
      <c r="H1451" t="s">
        <v>5957</v>
      </c>
      <c r="J1451">
        <v>0</v>
      </c>
      <c r="K1451" t="str">
        <f t="shared" si="44"/>
        <v>Over weight</v>
      </c>
      <c r="L1451" t="str">
        <f t="shared" si="45"/>
        <v>Prediabetes</v>
      </c>
    </row>
    <row r="1452" spans="1:12">
      <c r="A1452" t="s">
        <v>3841</v>
      </c>
      <c r="B1452">
        <v>22.44</v>
      </c>
      <c r="C1452">
        <v>4.62</v>
      </c>
      <c r="D1452" t="s">
        <v>5959</v>
      </c>
      <c r="E1452" t="s">
        <v>5957</v>
      </c>
      <c r="F1452" t="s">
        <v>5957</v>
      </c>
      <c r="G1452" t="s">
        <v>5958</v>
      </c>
      <c r="H1452" t="s">
        <v>5957</v>
      </c>
      <c r="J1452">
        <v>0</v>
      </c>
      <c r="K1452" t="str">
        <f t="shared" si="44"/>
        <v>Normal weight</v>
      </c>
      <c r="L1452" t="str">
        <f t="shared" si="45"/>
        <v>Normal</v>
      </c>
    </row>
    <row r="1453" spans="1:12">
      <c r="A1453" t="s">
        <v>3844</v>
      </c>
      <c r="B1453">
        <v>37.049999999999997</v>
      </c>
      <c r="C1453">
        <v>9.9600000000000009</v>
      </c>
      <c r="D1453" t="s">
        <v>5959</v>
      </c>
      <c r="E1453" t="s">
        <v>5957</v>
      </c>
      <c r="F1453" t="s">
        <v>5957</v>
      </c>
      <c r="G1453" t="s">
        <v>5958</v>
      </c>
      <c r="H1453" t="s">
        <v>5957</v>
      </c>
      <c r="J1453">
        <v>0</v>
      </c>
      <c r="K1453" t="str">
        <f t="shared" si="44"/>
        <v>obesity</v>
      </c>
      <c r="L1453" t="str">
        <f t="shared" si="45"/>
        <v>Diabetes</v>
      </c>
    </row>
    <row r="1454" spans="1:12">
      <c r="A1454" t="s">
        <v>3846</v>
      </c>
      <c r="B1454">
        <v>22.95</v>
      </c>
      <c r="C1454">
        <v>10.53</v>
      </c>
      <c r="D1454" t="s">
        <v>5957</v>
      </c>
      <c r="E1454" t="s">
        <v>5957</v>
      </c>
      <c r="F1454" t="s">
        <v>5957</v>
      </c>
      <c r="G1454">
        <v>2</v>
      </c>
      <c r="H1454" t="s">
        <v>5957</v>
      </c>
      <c r="J1454">
        <v>2</v>
      </c>
      <c r="K1454" t="str">
        <f t="shared" si="44"/>
        <v>Normal weight</v>
      </c>
      <c r="L1454" t="str">
        <f t="shared" si="45"/>
        <v>Diabetes</v>
      </c>
    </row>
    <row r="1455" spans="1:12">
      <c r="A1455" t="s">
        <v>3848</v>
      </c>
      <c r="B1455">
        <v>34.200000000000003</v>
      </c>
      <c r="C1455">
        <v>6.69</v>
      </c>
      <c r="D1455" t="s">
        <v>5959</v>
      </c>
      <c r="E1455" t="s">
        <v>5957</v>
      </c>
      <c r="F1455" t="s">
        <v>5957</v>
      </c>
      <c r="G1455" t="s">
        <v>5958</v>
      </c>
      <c r="H1455" t="s">
        <v>5957</v>
      </c>
      <c r="J1455">
        <v>0</v>
      </c>
      <c r="K1455" t="str">
        <f t="shared" si="44"/>
        <v>obesity</v>
      </c>
      <c r="L1455" t="str">
        <f t="shared" si="45"/>
        <v>Diabetes</v>
      </c>
    </row>
    <row r="1456" spans="1:12">
      <c r="A1456" t="s">
        <v>3851</v>
      </c>
      <c r="B1456">
        <v>30.59</v>
      </c>
      <c r="C1456">
        <v>9.5500000000000007</v>
      </c>
      <c r="D1456" t="s">
        <v>5959</v>
      </c>
      <c r="E1456" t="s">
        <v>5957</v>
      </c>
      <c r="F1456" t="s">
        <v>5957</v>
      </c>
      <c r="G1456" t="s">
        <v>5958</v>
      </c>
      <c r="H1456" t="s">
        <v>5957</v>
      </c>
      <c r="J1456">
        <v>0</v>
      </c>
      <c r="K1456" t="str">
        <f t="shared" si="44"/>
        <v>obesity</v>
      </c>
      <c r="L1456" t="str">
        <f t="shared" si="45"/>
        <v>Diabetes</v>
      </c>
    </row>
    <row r="1457" spans="1:12">
      <c r="A1457" t="s">
        <v>3854</v>
      </c>
      <c r="B1457">
        <v>25.51</v>
      </c>
      <c r="C1457">
        <v>6.05</v>
      </c>
      <c r="D1457" t="s">
        <v>5957</v>
      </c>
      <c r="E1457" t="s">
        <v>5957</v>
      </c>
      <c r="F1457" t="s">
        <v>5957</v>
      </c>
      <c r="G1457" t="s">
        <v>5958</v>
      </c>
      <c r="H1457" t="s">
        <v>5957</v>
      </c>
      <c r="J1457">
        <v>0</v>
      </c>
      <c r="K1457" t="str">
        <f t="shared" si="44"/>
        <v>Over weight</v>
      </c>
      <c r="L1457" t="str">
        <f t="shared" si="45"/>
        <v>Prediabetes</v>
      </c>
    </row>
    <row r="1458" spans="1:12">
      <c r="A1458" t="s">
        <v>3856</v>
      </c>
      <c r="B1458">
        <v>29.04</v>
      </c>
      <c r="C1458">
        <v>10.56</v>
      </c>
      <c r="D1458" t="s">
        <v>5959</v>
      </c>
      <c r="E1458" t="s">
        <v>5957</v>
      </c>
      <c r="F1458" t="s">
        <v>5957</v>
      </c>
      <c r="G1458">
        <v>1</v>
      </c>
      <c r="H1458" t="s">
        <v>5957</v>
      </c>
      <c r="J1458">
        <v>1</v>
      </c>
      <c r="K1458" t="str">
        <f t="shared" si="44"/>
        <v>Over weight</v>
      </c>
      <c r="L1458" t="str">
        <f t="shared" si="45"/>
        <v>Diabetes</v>
      </c>
    </row>
    <row r="1459" spans="1:12">
      <c r="A1459" t="s">
        <v>3859</v>
      </c>
      <c r="B1459">
        <v>22.135000000000002</v>
      </c>
      <c r="C1459">
        <v>10.81</v>
      </c>
      <c r="D1459" t="s">
        <v>5959</v>
      </c>
      <c r="E1459" t="s">
        <v>5957</v>
      </c>
      <c r="F1459" t="s">
        <v>5957</v>
      </c>
      <c r="G1459">
        <v>1</v>
      </c>
      <c r="H1459" t="s">
        <v>5957</v>
      </c>
      <c r="J1459">
        <v>1</v>
      </c>
      <c r="K1459" t="str">
        <f t="shared" si="44"/>
        <v>Normal weight</v>
      </c>
      <c r="L1459" t="str">
        <f t="shared" si="45"/>
        <v>Diabetes</v>
      </c>
    </row>
    <row r="1460" spans="1:12">
      <c r="A1460" t="s">
        <v>3861</v>
      </c>
      <c r="B1460">
        <v>21.375</v>
      </c>
      <c r="C1460">
        <v>4.32</v>
      </c>
      <c r="D1460" t="s">
        <v>5957</v>
      </c>
      <c r="E1460" t="s">
        <v>5957</v>
      </c>
      <c r="F1460" t="s">
        <v>5957</v>
      </c>
      <c r="G1460" t="s">
        <v>5958</v>
      </c>
      <c r="H1460" t="s">
        <v>5957</v>
      </c>
      <c r="J1460">
        <v>0</v>
      </c>
      <c r="K1460" t="str">
        <f t="shared" si="44"/>
        <v>Normal weight</v>
      </c>
      <c r="L1460" t="str">
        <f t="shared" si="45"/>
        <v>Normal</v>
      </c>
    </row>
    <row r="1461" spans="1:12">
      <c r="A1461" t="s">
        <v>3864</v>
      </c>
      <c r="B1461">
        <v>29.19</v>
      </c>
      <c r="C1461">
        <v>4.37</v>
      </c>
      <c r="D1461" t="s">
        <v>5957</v>
      </c>
      <c r="E1461" t="s">
        <v>5957</v>
      </c>
      <c r="F1461" t="s">
        <v>5957</v>
      </c>
      <c r="G1461" t="s">
        <v>5958</v>
      </c>
      <c r="H1461" t="s">
        <v>5957</v>
      </c>
      <c r="J1461">
        <v>0</v>
      </c>
      <c r="K1461" t="str">
        <f t="shared" si="44"/>
        <v>Over weight</v>
      </c>
      <c r="L1461" t="str">
        <f t="shared" si="45"/>
        <v>Normal</v>
      </c>
    </row>
    <row r="1462" spans="1:12">
      <c r="A1462" t="s">
        <v>3866</v>
      </c>
      <c r="B1462">
        <v>31.92</v>
      </c>
      <c r="C1462">
        <v>4.8099999999999996</v>
      </c>
      <c r="D1462" t="s">
        <v>5959</v>
      </c>
      <c r="E1462" t="s">
        <v>5957</v>
      </c>
      <c r="F1462" t="s">
        <v>5959</v>
      </c>
      <c r="G1462">
        <v>1</v>
      </c>
      <c r="H1462" t="s">
        <v>5957</v>
      </c>
      <c r="J1462">
        <v>1</v>
      </c>
      <c r="K1462" t="str">
        <f t="shared" si="44"/>
        <v>obesity</v>
      </c>
      <c r="L1462" t="str">
        <f t="shared" si="45"/>
        <v>Normal</v>
      </c>
    </row>
    <row r="1463" spans="1:12">
      <c r="A1463" t="s">
        <v>3867</v>
      </c>
      <c r="B1463">
        <v>26.315000000000001</v>
      </c>
      <c r="C1463">
        <v>4.5599999999999996</v>
      </c>
      <c r="D1463" t="s">
        <v>5959</v>
      </c>
      <c r="E1463" t="s">
        <v>5957</v>
      </c>
      <c r="F1463" t="s">
        <v>5959</v>
      </c>
      <c r="G1463">
        <v>1</v>
      </c>
      <c r="H1463" t="s">
        <v>5957</v>
      </c>
      <c r="J1463">
        <v>1</v>
      </c>
      <c r="K1463" t="str">
        <f t="shared" si="44"/>
        <v>Over weight</v>
      </c>
      <c r="L1463" t="str">
        <f t="shared" si="45"/>
        <v>Normal</v>
      </c>
    </row>
    <row r="1464" spans="1:12">
      <c r="A1464" t="s">
        <v>3869</v>
      </c>
      <c r="B1464">
        <v>35.299999999999997</v>
      </c>
      <c r="C1464">
        <v>4.3899999999999997</v>
      </c>
      <c r="D1464" t="s">
        <v>5957</v>
      </c>
      <c r="E1464" t="s">
        <v>5957</v>
      </c>
      <c r="F1464" t="s">
        <v>5957</v>
      </c>
      <c r="G1464" t="s">
        <v>5958</v>
      </c>
      <c r="H1464" t="s">
        <v>5957</v>
      </c>
      <c r="J1464">
        <v>0</v>
      </c>
      <c r="K1464" t="str">
        <f t="shared" si="44"/>
        <v>obesity</v>
      </c>
      <c r="L1464" t="str">
        <f t="shared" si="45"/>
        <v>Normal</v>
      </c>
    </row>
    <row r="1465" spans="1:12">
      <c r="A1465" t="s">
        <v>3871</v>
      </c>
      <c r="B1465">
        <v>18.91</v>
      </c>
      <c r="C1465">
        <v>11.44</v>
      </c>
      <c r="D1465" t="s">
        <v>5957</v>
      </c>
      <c r="E1465" t="s">
        <v>5957</v>
      </c>
      <c r="F1465" t="s">
        <v>5957</v>
      </c>
      <c r="G1465" t="s">
        <v>5958</v>
      </c>
      <c r="H1465" t="s">
        <v>5957</v>
      </c>
      <c r="J1465">
        <v>0</v>
      </c>
      <c r="K1465" t="str">
        <f t="shared" si="44"/>
        <v>Normal weight</v>
      </c>
      <c r="L1465" t="str">
        <f t="shared" si="45"/>
        <v>Diabetes</v>
      </c>
    </row>
    <row r="1466" spans="1:12">
      <c r="A1466" t="s">
        <v>3874</v>
      </c>
      <c r="B1466">
        <v>22.41</v>
      </c>
      <c r="C1466">
        <v>11.37</v>
      </c>
      <c r="D1466" t="s">
        <v>5959</v>
      </c>
      <c r="E1466" t="s">
        <v>5957</v>
      </c>
      <c r="F1466" t="s">
        <v>5957</v>
      </c>
      <c r="G1466">
        <v>1</v>
      </c>
      <c r="H1466" t="s">
        <v>5957</v>
      </c>
      <c r="J1466">
        <v>1</v>
      </c>
      <c r="K1466" t="str">
        <f t="shared" si="44"/>
        <v>Normal weight</v>
      </c>
      <c r="L1466" t="str">
        <f t="shared" si="45"/>
        <v>Diabetes</v>
      </c>
    </row>
    <row r="1467" spans="1:12">
      <c r="A1467" t="s">
        <v>3876</v>
      </c>
      <c r="B1467">
        <v>22.704999999999998</v>
      </c>
      <c r="C1467">
        <v>6.14</v>
      </c>
      <c r="D1467" t="s">
        <v>5957</v>
      </c>
      <c r="E1467" t="s">
        <v>5957</v>
      </c>
      <c r="F1467" t="s">
        <v>5957</v>
      </c>
      <c r="G1467" t="s">
        <v>5958</v>
      </c>
      <c r="H1467" t="s">
        <v>5957</v>
      </c>
      <c r="J1467">
        <v>0</v>
      </c>
      <c r="K1467" t="str">
        <f t="shared" si="44"/>
        <v>Normal weight</v>
      </c>
      <c r="L1467" t="str">
        <f t="shared" si="45"/>
        <v>Prediabetes</v>
      </c>
    </row>
    <row r="1468" spans="1:12">
      <c r="A1468" t="s">
        <v>3878</v>
      </c>
      <c r="B1468">
        <v>37.18</v>
      </c>
      <c r="C1468">
        <v>4.8899999999999997</v>
      </c>
      <c r="D1468" t="s">
        <v>5957</v>
      </c>
      <c r="E1468" t="s">
        <v>5957</v>
      </c>
      <c r="F1468" t="s">
        <v>5957</v>
      </c>
      <c r="G1468" t="s">
        <v>5958</v>
      </c>
      <c r="H1468" t="s">
        <v>5957</v>
      </c>
      <c r="J1468">
        <v>0</v>
      </c>
      <c r="K1468" t="str">
        <f t="shared" si="44"/>
        <v>obesity</v>
      </c>
      <c r="L1468" t="str">
        <f t="shared" si="45"/>
        <v>Normal</v>
      </c>
    </row>
    <row r="1469" spans="1:12">
      <c r="A1469" t="s">
        <v>3881</v>
      </c>
      <c r="B1469">
        <v>35.97</v>
      </c>
      <c r="C1469">
        <v>4.5999999999999996</v>
      </c>
      <c r="D1469" t="s">
        <v>5957</v>
      </c>
      <c r="E1469" t="s">
        <v>5957</v>
      </c>
      <c r="F1469" t="s">
        <v>5957</v>
      </c>
      <c r="G1469" t="s">
        <v>5958</v>
      </c>
      <c r="H1469" t="s">
        <v>5957</v>
      </c>
      <c r="J1469">
        <v>0</v>
      </c>
      <c r="K1469" t="str">
        <f t="shared" si="44"/>
        <v>obesity</v>
      </c>
      <c r="L1469" t="str">
        <f t="shared" si="45"/>
        <v>Normal</v>
      </c>
    </row>
    <row r="1470" spans="1:12">
      <c r="A1470" t="s">
        <v>3884</v>
      </c>
      <c r="B1470">
        <v>35.799999999999997</v>
      </c>
      <c r="C1470">
        <v>4.42</v>
      </c>
      <c r="D1470" t="s">
        <v>5957</v>
      </c>
      <c r="E1470" t="s">
        <v>5957</v>
      </c>
      <c r="F1470" t="s">
        <v>5957</v>
      </c>
      <c r="G1470" t="s">
        <v>5958</v>
      </c>
      <c r="H1470" t="s">
        <v>5957</v>
      </c>
      <c r="J1470">
        <v>0</v>
      </c>
      <c r="K1470" t="str">
        <f t="shared" si="44"/>
        <v>obesity</v>
      </c>
      <c r="L1470" t="str">
        <f t="shared" si="45"/>
        <v>Normal</v>
      </c>
    </row>
    <row r="1471" spans="1:12">
      <c r="A1471" t="s">
        <v>3886</v>
      </c>
      <c r="B1471">
        <v>28.31</v>
      </c>
      <c r="C1471">
        <v>7.48</v>
      </c>
      <c r="D1471" t="s">
        <v>5959</v>
      </c>
      <c r="E1471" t="s">
        <v>5957</v>
      </c>
      <c r="F1471" t="s">
        <v>5957</v>
      </c>
      <c r="G1471" t="s">
        <v>5958</v>
      </c>
      <c r="H1471" t="s">
        <v>5957</v>
      </c>
      <c r="J1471">
        <v>0</v>
      </c>
      <c r="K1471" t="str">
        <f t="shared" si="44"/>
        <v>Over weight</v>
      </c>
      <c r="L1471" t="str">
        <f t="shared" si="45"/>
        <v>Diabetes</v>
      </c>
    </row>
    <row r="1472" spans="1:12">
      <c r="A1472" t="s">
        <v>3889</v>
      </c>
      <c r="B1472">
        <v>38.06</v>
      </c>
      <c r="C1472">
        <v>10.74</v>
      </c>
      <c r="D1472" t="s">
        <v>5957</v>
      </c>
      <c r="E1472" t="s">
        <v>5957</v>
      </c>
      <c r="F1472" t="s">
        <v>5957</v>
      </c>
      <c r="G1472" t="s">
        <v>5958</v>
      </c>
      <c r="H1472" t="s">
        <v>5957</v>
      </c>
      <c r="J1472">
        <v>0</v>
      </c>
      <c r="K1472" t="str">
        <f t="shared" si="44"/>
        <v>obesity</v>
      </c>
      <c r="L1472" t="str">
        <f t="shared" si="45"/>
        <v>Diabetes</v>
      </c>
    </row>
    <row r="1473" spans="1:12">
      <c r="A1473" t="s">
        <v>3892</v>
      </c>
      <c r="B1473">
        <v>28</v>
      </c>
      <c r="C1473">
        <v>5.19</v>
      </c>
      <c r="D1473" t="s">
        <v>5957</v>
      </c>
      <c r="E1473" t="s">
        <v>5957</v>
      </c>
      <c r="F1473" t="s">
        <v>5957</v>
      </c>
      <c r="G1473">
        <v>1</v>
      </c>
      <c r="H1473" t="s">
        <v>5957</v>
      </c>
      <c r="J1473">
        <v>1</v>
      </c>
      <c r="K1473" t="str">
        <f t="shared" si="44"/>
        <v>Over weight</v>
      </c>
      <c r="L1473" t="str">
        <f t="shared" si="45"/>
        <v>Normal</v>
      </c>
    </row>
    <row r="1474" spans="1:12">
      <c r="A1474" t="s">
        <v>3894</v>
      </c>
      <c r="B1474">
        <v>34.32</v>
      </c>
      <c r="C1474">
        <v>9.17</v>
      </c>
      <c r="D1474" t="s">
        <v>5957</v>
      </c>
      <c r="E1474" t="s">
        <v>5957</v>
      </c>
      <c r="F1474" t="s">
        <v>5957</v>
      </c>
      <c r="G1474" t="s">
        <v>5958</v>
      </c>
      <c r="H1474" t="s">
        <v>5957</v>
      </c>
      <c r="J1474">
        <v>0</v>
      </c>
      <c r="K1474" t="str">
        <f t="shared" si="44"/>
        <v>obesity</v>
      </c>
      <c r="L1474" t="str">
        <f t="shared" si="45"/>
        <v>Diabetes</v>
      </c>
    </row>
    <row r="1475" spans="1:12">
      <c r="A1475" t="s">
        <v>3896</v>
      </c>
      <c r="B1475">
        <v>22.3</v>
      </c>
      <c r="C1475">
        <v>4.95</v>
      </c>
      <c r="D1475" t="s">
        <v>5959</v>
      </c>
      <c r="E1475" t="s">
        <v>5957</v>
      </c>
      <c r="F1475" t="s">
        <v>5957</v>
      </c>
      <c r="G1475" t="s">
        <v>5958</v>
      </c>
      <c r="H1475" t="s">
        <v>5957</v>
      </c>
      <c r="J1475">
        <v>0</v>
      </c>
      <c r="K1475" t="str">
        <f t="shared" ref="K1475:K1538" si="46">IF(B1475&lt;18.5,"Under weight",IF(B1475&lt;24.9,"Normal weight",IF(B1475&lt;29.9,"Over weight","obesity")))</f>
        <v>Normal weight</v>
      </c>
      <c r="L1475" t="str">
        <f t="shared" ref="L1475:L1538" si="47">IF(C1475&lt;5.7,"Normal",IF(C1475&lt;6.4,"Prediabetes","Diabetes"))</f>
        <v>Normal</v>
      </c>
    </row>
    <row r="1476" spans="1:12">
      <c r="A1476" t="s">
        <v>3899</v>
      </c>
      <c r="B1476">
        <v>27.835000000000001</v>
      </c>
      <c r="C1476">
        <v>6.03</v>
      </c>
      <c r="D1476" t="s">
        <v>5957</v>
      </c>
      <c r="E1476" t="s">
        <v>5957</v>
      </c>
      <c r="F1476" t="s">
        <v>5957</v>
      </c>
      <c r="G1476">
        <v>1</v>
      </c>
      <c r="H1476" t="s">
        <v>5957</v>
      </c>
      <c r="J1476">
        <v>1</v>
      </c>
      <c r="K1476" t="str">
        <f t="shared" si="46"/>
        <v>Over weight</v>
      </c>
      <c r="L1476" t="str">
        <f t="shared" si="47"/>
        <v>Prediabetes</v>
      </c>
    </row>
    <row r="1477" spans="1:12">
      <c r="A1477" t="s">
        <v>3902</v>
      </c>
      <c r="B1477">
        <v>39.229999999999997</v>
      </c>
      <c r="C1477">
        <v>5.36</v>
      </c>
      <c r="D1477" t="s">
        <v>5957</v>
      </c>
      <c r="E1477" t="s">
        <v>5957</v>
      </c>
      <c r="F1477" t="s">
        <v>5957</v>
      </c>
      <c r="G1477" t="s">
        <v>5958</v>
      </c>
      <c r="H1477" t="s">
        <v>5957</v>
      </c>
      <c r="J1477">
        <v>0</v>
      </c>
      <c r="K1477" t="str">
        <f t="shared" si="46"/>
        <v>obesity</v>
      </c>
      <c r="L1477" t="str">
        <f t="shared" si="47"/>
        <v>Normal</v>
      </c>
    </row>
    <row r="1478" spans="1:12">
      <c r="A1478" t="s">
        <v>3905</v>
      </c>
      <c r="B1478">
        <v>19.95</v>
      </c>
      <c r="C1478">
        <v>6.11</v>
      </c>
      <c r="D1478" t="s">
        <v>5957</v>
      </c>
      <c r="E1478" t="s">
        <v>5957</v>
      </c>
      <c r="F1478" t="s">
        <v>5957</v>
      </c>
      <c r="G1478">
        <v>1</v>
      </c>
      <c r="H1478" t="s">
        <v>5957</v>
      </c>
      <c r="J1478">
        <v>1</v>
      </c>
      <c r="K1478" t="str">
        <f t="shared" si="46"/>
        <v>Normal weight</v>
      </c>
      <c r="L1478" t="str">
        <f t="shared" si="47"/>
        <v>Prediabetes</v>
      </c>
    </row>
    <row r="1479" spans="1:12">
      <c r="A1479" t="s">
        <v>3907</v>
      </c>
      <c r="B1479">
        <v>34.64</v>
      </c>
      <c r="C1479">
        <v>4.88</v>
      </c>
      <c r="D1479" t="s">
        <v>5957</v>
      </c>
      <c r="E1479" t="s">
        <v>5957</v>
      </c>
      <c r="F1479" t="s">
        <v>5959</v>
      </c>
      <c r="G1479">
        <v>1</v>
      </c>
      <c r="H1479" t="s">
        <v>5957</v>
      </c>
      <c r="J1479">
        <v>1</v>
      </c>
      <c r="K1479" t="str">
        <f t="shared" si="46"/>
        <v>obesity</v>
      </c>
      <c r="L1479" t="str">
        <f t="shared" si="47"/>
        <v>Normal</v>
      </c>
    </row>
    <row r="1480" spans="1:12">
      <c r="A1480" t="s">
        <v>3910</v>
      </c>
      <c r="B1480">
        <v>18.75</v>
      </c>
      <c r="C1480">
        <v>6.72</v>
      </c>
      <c r="D1480" t="s">
        <v>5957</v>
      </c>
      <c r="E1480" t="s">
        <v>5957</v>
      </c>
      <c r="F1480" t="s">
        <v>5957</v>
      </c>
      <c r="G1480" t="s">
        <v>5958</v>
      </c>
      <c r="H1480" t="s">
        <v>5957</v>
      </c>
      <c r="J1480">
        <v>0</v>
      </c>
      <c r="K1480" t="str">
        <f t="shared" si="46"/>
        <v>Normal weight</v>
      </c>
      <c r="L1480" t="str">
        <f t="shared" si="47"/>
        <v>Diabetes</v>
      </c>
    </row>
    <row r="1481" spans="1:12">
      <c r="A1481" t="s">
        <v>3913</v>
      </c>
      <c r="B1481">
        <v>26.48</v>
      </c>
      <c r="C1481">
        <v>4.2</v>
      </c>
      <c r="D1481" t="s">
        <v>5957</v>
      </c>
      <c r="E1481" t="s">
        <v>5957</v>
      </c>
      <c r="F1481" t="s">
        <v>5957</v>
      </c>
      <c r="G1481">
        <v>1</v>
      </c>
      <c r="H1481" t="s">
        <v>5957</v>
      </c>
      <c r="J1481">
        <v>1</v>
      </c>
      <c r="K1481" t="str">
        <f t="shared" si="46"/>
        <v>Over weight</v>
      </c>
      <c r="L1481" t="str">
        <f t="shared" si="47"/>
        <v>Normal</v>
      </c>
    </row>
    <row r="1482" spans="1:12">
      <c r="A1482" t="s">
        <v>3916</v>
      </c>
      <c r="B1482">
        <v>34.83</v>
      </c>
      <c r="C1482">
        <v>5.79</v>
      </c>
      <c r="D1482" t="s">
        <v>5957</v>
      </c>
      <c r="E1482" t="s">
        <v>5957</v>
      </c>
      <c r="F1482" t="s">
        <v>5957</v>
      </c>
      <c r="G1482">
        <v>1</v>
      </c>
      <c r="H1482" t="s">
        <v>5957</v>
      </c>
      <c r="J1482">
        <v>1</v>
      </c>
      <c r="K1482" t="str">
        <f t="shared" si="46"/>
        <v>obesity</v>
      </c>
      <c r="L1482" t="str">
        <f t="shared" si="47"/>
        <v>Prediabetes</v>
      </c>
    </row>
    <row r="1483" spans="1:12">
      <c r="A1483" t="s">
        <v>3918</v>
      </c>
      <c r="B1483">
        <v>25.46</v>
      </c>
      <c r="C1483">
        <v>4.29</v>
      </c>
      <c r="D1483" t="s">
        <v>5957</v>
      </c>
      <c r="E1483" t="s">
        <v>5957</v>
      </c>
      <c r="F1483" t="s">
        <v>5957</v>
      </c>
      <c r="G1483" t="s">
        <v>5958</v>
      </c>
      <c r="H1483" t="s">
        <v>5957</v>
      </c>
      <c r="J1483">
        <v>0</v>
      </c>
      <c r="K1483" t="str">
        <f t="shared" si="46"/>
        <v>Over weight</v>
      </c>
      <c r="L1483" t="str">
        <f t="shared" si="47"/>
        <v>Normal</v>
      </c>
    </row>
    <row r="1484" spans="1:12">
      <c r="A1484" t="s">
        <v>3920</v>
      </c>
      <c r="B1484">
        <v>23.31</v>
      </c>
      <c r="C1484">
        <v>8.27</v>
      </c>
      <c r="D1484" t="s">
        <v>5957</v>
      </c>
      <c r="E1484" t="s">
        <v>5957</v>
      </c>
      <c r="F1484" t="s">
        <v>5957</v>
      </c>
      <c r="G1484" t="s">
        <v>5958</v>
      </c>
      <c r="H1484" t="s">
        <v>5957</v>
      </c>
      <c r="J1484">
        <v>0</v>
      </c>
      <c r="K1484" t="str">
        <f t="shared" si="46"/>
        <v>Normal weight</v>
      </c>
      <c r="L1484" t="str">
        <f t="shared" si="47"/>
        <v>Diabetes</v>
      </c>
    </row>
    <row r="1485" spans="1:12">
      <c r="A1485" t="s">
        <v>3923</v>
      </c>
      <c r="B1485">
        <v>29</v>
      </c>
      <c r="C1485">
        <v>4.5599999999999996</v>
      </c>
      <c r="D1485" t="s">
        <v>5957</v>
      </c>
      <c r="E1485" t="s">
        <v>5957</v>
      </c>
      <c r="F1485" t="s">
        <v>5957</v>
      </c>
      <c r="G1485" t="s">
        <v>5958</v>
      </c>
      <c r="H1485" t="s">
        <v>5957</v>
      </c>
      <c r="J1485">
        <v>0</v>
      </c>
      <c r="K1485" t="str">
        <f t="shared" si="46"/>
        <v>Over weight</v>
      </c>
      <c r="L1485" t="str">
        <f t="shared" si="47"/>
        <v>Normal</v>
      </c>
    </row>
    <row r="1486" spans="1:12">
      <c r="A1486" t="s">
        <v>3925</v>
      </c>
      <c r="B1486">
        <v>32.869999999999997</v>
      </c>
      <c r="C1486">
        <v>5.33</v>
      </c>
      <c r="D1486" t="s">
        <v>5957</v>
      </c>
      <c r="E1486" t="s">
        <v>5957</v>
      </c>
      <c r="F1486" t="s">
        <v>5957</v>
      </c>
      <c r="G1486" t="s">
        <v>5958</v>
      </c>
      <c r="H1486" t="s">
        <v>5957</v>
      </c>
      <c r="J1486">
        <v>0</v>
      </c>
      <c r="K1486" t="str">
        <f t="shared" si="46"/>
        <v>obesity</v>
      </c>
      <c r="L1486" t="str">
        <f t="shared" si="47"/>
        <v>Normal</v>
      </c>
    </row>
    <row r="1487" spans="1:12">
      <c r="A1487" t="s">
        <v>3927</v>
      </c>
      <c r="B1487">
        <v>26.18</v>
      </c>
      <c r="C1487">
        <v>5.63</v>
      </c>
      <c r="D1487" t="s">
        <v>5957</v>
      </c>
      <c r="E1487" t="s">
        <v>5957</v>
      </c>
      <c r="F1487" t="s">
        <v>5957</v>
      </c>
      <c r="G1487" t="s">
        <v>5958</v>
      </c>
      <c r="H1487" t="s">
        <v>5957</v>
      </c>
      <c r="J1487">
        <v>0</v>
      </c>
      <c r="K1487" t="str">
        <f t="shared" si="46"/>
        <v>Over weight</v>
      </c>
      <c r="L1487" t="str">
        <f t="shared" si="47"/>
        <v>Normal</v>
      </c>
    </row>
    <row r="1488" spans="1:12">
      <c r="A1488" t="s">
        <v>3930</v>
      </c>
      <c r="B1488">
        <v>25.3</v>
      </c>
      <c r="C1488">
        <v>5.12</v>
      </c>
      <c r="D1488" t="s">
        <v>5957</v>
      </c>
      <c r="E1488" t="s">
        <v>5957</v>
      </c>
      <c r="F1488" t="s">
        <v>5957</v>
      </c>
      <c r="G1488" t="s">
        <v>5958</v>
      </c>
      <c r="H1488" t="s">
        <v>5957</v>
      </c>
      <c r="J1488">
        <v>0</v>
      </c>
      <c r="K1488" t="str">
        <f t="shared" si="46"/>
        <v>Over weight</v>
      </c>
      <c r="L1488" t="str">
        <f t="shared" si="47"/>
        <v>Normal</v>
      </c>
    </row>
    <row r="1489" spans="1:12">
      <c r="A1489" t="s">
        <v>3933</v>
      </c>
      <c r="B1489">
        <v>36.94</v>
      </c>
      <c r="C1489">
        <v>5.15</v>
      </c>
      <c r="D1489" t="s">
        <v>5959</v>
      </c>
      <c r="E1489" t="s">
        <v>5957</v>
      </c>
      <c r="F1489" t="s">
        <v>5957</v>
      </c>
      <c r="G1489">
        <v>1</v>
      </c>
      <c r="H1489" t="s">
        <v>5957</v>
      </c>
      <c r="J1489">
        <v>1</v>
      </c>
      <c r="K1489" t="str">
        <f t="shared" si="46"/>
        <v>obesity</v>
      </c>
      <c r="L1489" t="str">
        <f t="shared" si="47"/>
        <v>Normal</v>
      </c>
    </row>
    <row r="1490" spans="1:12">
      <c r="A1490" t="s">
        <v>3935</v>
      </c>
      <c r="B1490">
        <v>22.86</v>
      </c>
      <c r="C1490">
        <v>7.5</v>
      </c>
      <c r="D1490" t="s">
        <v>5957</v>
      </c>
      <c r="E1490" t="s">
        <v>5957</v>
      </c>
      <c r="F1490" t="s">
        <v>5957</v>
      </c>
      <c r="G1490" t="s">
        <v>5958</v>
      </c>
      <c r="H1490" t="s">
        <v>5957</v>
      </c>
      <c r="J1490">
        <v>0</v>
      </c>
      <c r="K1490" t="str">
        <f t="shared" si="46"/>
        <v>Normal weight</v>
      </c>
      <c r="L1490" t="str">
        <f t="shared" si="47"/>
        <v>Diabetes</v>
      </c>
    </row>
    <row r="1491" spans="1:12">
      <c r="A1491" t="s">
        <v>3938</v>
      </c>
      <c r="B1491">
        <v>18.760000000000002</v>
      </c>
      <c r="C1491">
        <v>4.88</v>
      </c>
      <c r="D1491" t="s">
        <v>5959</v>
      </c>
      <c r="E1491" t="s">
        <v>5957</v>
      </c>
      <c r="F1491" t="s">
        <v>5959</v>
      </c>
      <c r="G1491">
        <v>1</v>
      </c>
      <c r="H1491" t="s">
        <v>5957</v>
      </c>
      <c r="J1491">
        <v>1</v>
      </c>
      <c r="K1491" t="str">
        <f t="shared" si="46"/>
        <v>Normal weight</v>
      </c>
      <c r="L1491" t="str">
        <f t="shared" si="47"/>
        <v>Normal</v>
      </c>
    </row>
    <row r="1492" spans="1:12">
      <c r="A1492" t="s">
        <v>3941</v>
      </c>
      <c r="B1492">
        <v>24.36</v>
      </c>
      <c r="C1492">
        <v>5.57</v>
      </c>
      <c r="D1492" t="s">
        <v>5957</v>
      </c>
      <c r="E1492" t="s">
        <v>5957</v>
      </c>
      <c r="F1492" t="s">
        <v>5957</v>
      </c>
      <c r="G1492" t="s">
        <v>5958</v>
      </c>
      <c r="H1492" t="s">
        <v>5957</v>
      </c>
      <c r="J1492">
        <v>0</v>
      </c>
      <c r="K1492" t="str">
        <f t="shared" si="46"/>
        <v>Normal weight</v>
      </c>
      <c r="L1492" t="str">
        <f t="shared" si="47"/>
        <v>Normal</v>
      </c>
    </row>
    <row r="1493" spans="1:12">
      <c r="A1493" t="s">
        <v>3944</v>
      </c>
      <c r="B1493">
        <v>32.299999999999997</v>
      </c>
      <c r="C1493">
        <v>5.31</v>
      </c>
      <c r="D1493" t="s">
        <v>5957</v>
      </c>
      <c r="E1493" t="s">
        <v>5957</v>
      </c>
      <c r="F1493" t="s">
        <v>5957</v>
      </c>
      <c r="G1493" t="s">
        <v>5958</v>
      </c>
      <c r="H1493" t="s">
        <v>5957</v>
      </c>
      <c r="J1493">
        <v>0</v>
      </c>
      <c r="K1493" t="str">
        <f t="shared" si="46"/>
        <v>obesity</v>
      </c>
      <c r="L1493" t="str">
        <f t="shared" si="47"/>
        <v>Normal</v>
      </c>
    </row>
    <row r="1494" spans="1:12">
      <c r="A1494" t="s">
        <v>3947</v>
      </c>
      <c r="B1494">
        <v>22.704999999999998</v>
      </c>
      <c r="C1494">
        <v>4.57</v>
      </c>
      <c r="D1494" t="s">
        <v>5959</v>
      </c>
      <c r="E1494" t="s">
        <v>5957</v>
      </c>
      <c r="F1494" t="s">
        <v>5957</v>
      </c>
      <c r="G1494" t="s">
        <v>5958</v>
      </c>
      <c r="H1494" t="s">
        <v>5957</v>
      </c>
      <c r="J1494">
        <v>0</v>
      </c>
      <c r="K1494" t="str">
        <f t="shared" si="46"/>
        <v>Normal weight</v>
      </c>
      <c r="L1494" t="str">
        <f t="shared" si="47"/>
        <v>Normal</v>
      </c>
    </row>
    <row r="1495" spans="1:12">
      <c r="A1495" t="s">
        <v>3950</v>
      </c>
      <c r="B1495">
        <v>21.79</v>
      </c>
      <c r="C1495">
        <v>8.6999999999999993</v>
      </c>
      <c r="D1495" t="s">
        <v>5959</v>
      </c>
      <c r="E1495" t="s">
        <v>5957</v>
      </c>
      <c r="F1495" t="s">
        <v>5957</v>
      </c>
      <c r="G1495">
        <v>1</v>
      </c>
      <c r="H1495" t="s">
        <v>5957</v>
      </c>
      <c r="J1495">
        <v>1</v>
      </c>
      <c r="K1495" t="str">
        <f t="shared" si="46"/>
        <v>Normal weight</v>
      </c>
      <c r="L1495" t="str">
        <f t="shared" si="47"/>
        <v>Diabetes</v>
      </c>
    </row>
    <row r="1496" spans="1:12">
      <c r="A1496" t="s">
        <v>3952</v>
      </c>
      <c r="B1496">
        <v>24.52</v>
      </c>
      <c r="C1496">
        <v>4.76</v>
      </c>
      <c r="D1496" t="s">
        <v>5957</v>
      </c>
      <c r="E1496" t="s">
        <v>5957</v>
      </c>
      <c r="F1496" t="s">
        <v>5957</v>
      </c>
      <c r="G1496" t="s">
        <v>5958</v>
      </c>
      <c r="H1496" t="s">
        <v>5957</v>
      </c>
      <c r="J1496">
        <v>0</v>
      </c>
      <c r="K1496" t="str">
        <f t="shared" si="46"/>
        <v>Normal weight</v>
      </c>
      <c r="L1496" t="str">
        <f t="shared" si="47"/>
        <v>Normal</v>
      </c>
    </row>
    <row r="1497" spans="1:12">
      <c r="A1497" t="s">
        <v>3955</v>
      </c>
      <c r="B1497">
        <v>39.520000000000003</v>
      </c>
      <c r="C1497">
        <v>11.81</v>
      </c>
      <c r="D1497" t="s">
        <v>5957</v>
      </c>
      <c r="E1497" t="s">
        <v>5957</v>
      </c>
      <c r="F1497" t="s">
        <v>5957</v>
      </c>
      <c r="G1497" t="s">
        <v>5958</v>
      </c>
      <c r="H1497" t="s">
        <v>5957</v>
      </c>
      <c r="J1497">
        <v>0</v>
      </c>
      <c r="K1497" t="str">
        <f t="shared" si="46"/>
        <v>obesity</v>
      </c>
      <c r="L1497" t="str">
        <f t="shared" si="47"/>
        <v>Diabetes</v>
      </c>
    </row>
    <row r="1498" spans="1:12">
      <c r="A1498" t="s">
        <v>3958</v>
      </c>
      <c r="B1498">
        <v>24.49</v>
      </c>
      <c r="C1498">
        <v>4.67</v>
      </c>
      <c r="D1498" t="s">
        <v>5957</v>
      </c>
      <c r="E1498" t="s">
        <v>5957</v>
      </c>
      <c r="F1498" t="s">
        <v>5957</v>
      </c>
      <c r="G1498" t="s">
        <v>5958</v>
      </c>
      <c r="H1498" t="s">
        <v>5957</v>
      </c>
      <c r="J1498">
        <v>0</v>
      </c>
      <c r="K1498" t="str">
        <f t="shared" si="46"/>
        <v>Normal weight</v>
      </c>
      <c r="L1498" t="str">
        <f t="shared" si="47"/>
        <v>Normal</v>
      </c>
    </row>
    <row r="1499" spans="1:12">
      <c r="A1499" t="s">
        <v>3961</v>
      </c>
      <c r="B1499">
        <v>26.315000000000001</v>
      </c>
      <c r="C1499">
        <v>6.02</v>
      </c>
      <c r="D1499" t="s">
        <v>5957</v>
      </c>
      <c r="E1499" t="s">
        <v>5957</v>
      </c>
      <c r="F1499" t="s">
        <v>5957</v>
      </c>
      <c r="G1499" t="s">
        <v>5958</v>
      </c>
      <c r="H1499" t="s">
        <v>5957</v>
      </c>
      <c r="J1499">
        <v>0</v>
      </c>
      <c r="K1499" t="str">
        <f t="shared" si="46"/>
        <v>Over weight</v>
      </c>
      <c r="L1499" t="str">
        <f t="shared" si="47"/>
        <v>Prediabetes</v>
      </c>
    </row>
    <row r="1500" spans="1:12">
      <c r="A1500" t="s">
        <v>3963</v>
      </c>
      <c r="B1500">
        <v>22.58</v>
      </c>
      <c r="C1500">
        <v>7.46</v>
      </c>
      <c r="D1500" t="s">
        <v>5957</v>
      </c>
      <c r="E1500" t="s">
        <v>5957</v>
      </c>
      <c r="F1500" t="s">
        <v>5957</v>
      </c>
      <c r="G1500" t="s">
        <v>5958</v>
      </c>
      <c r="H1500" t="s">
        <v>5957</v>
      </c>
      <c r="J1500">
        <v>0</v>
      </c>
      <c r="K1500" t="str">
        <f t="shared" si="46"/>
        <v>Normal weight</v>
      </c>
      <c r="L1500" t="str">
        <f t="shared" si="47"/>
        <v>Diabetes</v>
      </c>
    </row>
    <row r="1501" spans="1:12">
      <c r="A1501" t="s">
        <v>3966</v>
      </c>
      <c r="B1501">
        <v>19.475000000000001</v>
      </c>
      <c r="C1501">
        <v>4.74</v>
      </c>
      <c r="D1501" t="s">
        <v>5957</v>
      </c>
      <c r="E1501" t="s">
        <v>5957</v>
      </c>
      <c r="F1501" t="s">
        <v>5957</v>
      </c>
      <c r="G1501">
        <v>1</v>
      </c>
      <c r="H1501" t="s">
        <v>5957</v>
      </c>
      <c r="J1501">
        <v>1</v>
      </c>
      <c r="K1501" t="str">
        <f t="shared" si="46"/>
        <v>Normal weight</v>
      </c>
      <c r="L1501" t="str">
        <f t="shared" si="47"/>
        <v>Normal</v>
      </c>
    </row>
    <row r="1502" spans="1:12">
      <c r="A1502" t="s">
        <v>3968</v>
      </c>
      <c r="B1502">
        <v>26.33</v>
      </c>
      <c r="C1502">
        <v>4.79</v>
      </c>
      <c r="D1502" t="s">
        <v>5957</v>
      </c>
      <c r="E1502" t="s">
        <v>5957</v>
      </c>
      <c r="F1502" t="s">
        <v>5957</v>
      </c>
      <c r="G1502" t="s">
        <v>5958</v>
      </c>
      <c r="H1502" t="s">
        <v>5957</v>
      </c>
      <c r="J1502">
        <v>0</v>
      </c>
      <c r="K1502" t="str">
        <f t="shared" si="46"/>
        <v>Over weight</v>
      </c>
      <c r="L1502" t="str">
        <f t="shared" si="47"/>
        <v>Normal</v>
      </c>
    </row>
    <row r="1503" spans="1:12">
      <c r="A1503" t="s">
        <v>3971</v>
      </c>
      <c r="B1503">
        <v>17.29</v>
      </c>
      <c r="C1503">
        <v>5.35</v>
      </c>
      <c r="D1503" t="s">
        <v>5959</v>
      </c>
      <c r="E1503" t="s">
        <v>5957</v>
      </c>
      <c r="F1503" t="s">
        <v>5957</v>
      </c>
      <c r="G1503" t="s">
        <v>5958</v>
      </c>
      <c r="H1503" t="s">
        <v>5957</v>
      </c>
      <c r="J1503">
        <v>0</v>
      </c>
      <c r="K1503" t="str">
        <f t="shared" si="46"/>
        <v>Under weight</v>
      </c>
      <c r="L1503" t="str">
        <f t="shared" si="47"/>
        <v>Normal</v>
      </c>
    </row>
    <row r="1504" spans="1:12">
      <c r="A1504" t="s">
        <v>3973</v>
      </c>
      <c r="B1504">
        <v>42.88</v>
      </c>
      <c r="C1504">
        <v>4.87</v>
      </c>
      <c r="D1504" t="s">
        <v>5957</v>
      </c>
      <c r="E1504" t="s">
        <v>5960</v>
      </c>
      <c r="F1504" t="s">
        <v>5957</v>
      </c>
      <c r="G1504">
        <v>1</v>
      </c>
      <c r="H1504" t="s">
        <v>5957</v>
      </c>
      <c r="J1504">
        <v>1</v>
      </c>
      <c r="K1504" t="str">
        <f t="shared" si="46"/>
        <v>obesity</v>
      </c>
      <c r="L1504" t="str">
        <f t="shared" si="47"/>
        <v>Normal</v>
      </c>
    </row>
    <row r="1505" spans="1:12">
      <c r="A1505" t="s">
        <v>3976</v>
      </c>
      <c r="B1505">
        <v>32.200000000000003</v>
      </c>
      <c r="C1505">
        <v>10.09</v>
      </c>
      <c r="D1505" t="s">
        <v>5959</v>
      </c>
      <c r="E1505" t="s">
        <v>5957</v>
      </c>
      <c r="F1505" t="s">
        <v>5957</v>
      </c>
      <c r="G1505" t="s">
        <v>5958</v>
      </c>
      <c r="H1505" t="s">
        <v>5957</v>
      </c>
      <c r="J1505">
        <v>0</v>
      </c>
      <c r="K1505" t="str">
        <f t="shared" si="46"/>
        <v>obesity</v>
      </c>
      <c r="L1505" t="str">
        <f t="shared" si="47"/>
        <v>Diabetes</v>
      </c>
    </row>
    <row r="1506" spans="1:12">
      <c r="A1506" t="s">
        <v>3978</v>
      </c>
      <c r="B1506">
        <v>18.75</v>
      </c>
      <c r="C1506">
        <v>5.47</v>
      </c>
      <c r="D1506" t="s">
        <v>5959</v>
      </c>
      <c r="E1506" t="s">
        <v>5957</v>
      </c>
      <c r="F1506" t="s">
        <v>5959</v>
      </c>
      <c r="G1506">
        <v>1</v>
      </c>
      <c r="H1506" t="s">
        <v>5957</v>
      </c>
      <c r="J1506">
        <v>1</v>
      </c>
      <c r="K1506" t="str">
        <f t="shared" si="46"/>
        <v>Normal weight</v>
      </c>
      <c r="L1506" t="str">
        <f t="shared" si="47"/>
        <v>Normal</v>
      </c>
    </row>
    <row r="1507" spans="1:12">
      <c r="A1507" t="s">
        <v>3981</v>
      </c>
      <c r="B1507">
        <v>22.36</v>
      </c>
      <c r="C1507">
        <v>8.6</v>
      </c>
      <c r="D1507" t="s">
        <v>5957</v>
      </c>
      <c r="E1507" t="s">
        <v>5957</v>
      </c>
      <c r="F1507" t="s">
        <v>5957</v>
      </c>
      <c r="G1507" t="s">
        <v>5958</v>
      </c>
      <c r="H1507" t="s">
        <v>5957</v>
      </c>
      <c r="J1507">
        <v>0</v>
      </c>
      <c r="K1507" t="str">
        <f t="shared" si="46"/>
        <v>Normal weight</v>
      </c>
      <c r="L1507" t="str">
        <f t="shared" si="47"/>
        <v>Diabetes</v>
      </c>
    </row>
    <row r="1508" spans="1:12">
      <c r="A1508" t="s">
        <v>3984</v>
      </c>
      <c r="B1508">
        <v>23.94</v>
      </c>
      <c r="C1508">
        <v>10.74</v>
      </c>
      <c r="D1508" t="s">
        <v>5959</v>
      </c>
      <c r="E1508" t="s">
        <v>5957</v>
      </c>
      <c r="F1508" t="s">
        <v>5957</v>
      </c>
      <c r="G1508" t="s">
        <v>5958</v>
      </c>
      <c r="H1508" t="s">
        <v>5957</v>
      </c>
      <c r="J1508">
        <v>0</v>
      </c>
      <c r="K1508" t="str">
        <f t="shared" si="46"/>
        <v>Normal weight</v>
      </c>
      <c r="L1508" t="str">
        <f t="shared" si="47"/>
        <v>Diabetes</v>
      </c>
    </row>
    <row r="1509" spans="1:12">
      <c r="A1509" t="s">
        <v>3986</v>
      </c>
      <c r="B1509">
        <v>30.1</v>
      </c>
      <c r="C1509">
        <v>4.3899999999999997</v>
      </c>
      <c r="D1509" t="s">
        <v>5957</v>
      </c>
      <c r="E1509" t="s">
        <v>5957</v>
      </c>
      <c r="F1509" t="s">
        <v>5959</v>
      </c>
      <c r="G1509">
        <v>1</v>
      </c>
      <c r="H1509" t="s">
        <v>5957</v>
      </c>
      <c r="J1509">
        <v>1</v>
      </c>
      <c r="K1509" t="str">
        <f t="shared" si="46"/>
        <v>obesity</v>
      </c>
      <c r="L1509" t="str">
        <f t="shared" si="47"/>
        <v>Normal</v>
      </c>
    </row>
    <row r="1510" spans="1:12">
      <c r="A1510" t="s">
        <v>3988</v>
      </c>
      <c r="B1510">
        <v>21.93</v>
      </c>
      <c r="C1510">
        <v>6.3</v>
      </c>
      <c r="D1510" t="s">
        <v>5957</v>
      </c>
      <c r="E1510" t="s">
        <v>5957</v>
      </c>
      <c r="F1510" t="s">
        <v>5957</v>
      </c>
      <c r="G1510" t="s">
        <v>5958</v>
      </c>
      <c r="H1510" t="s">
        <v>5957</v>
      </c>
      <c r="J1510">
        <v>0</v>
      </c>
      <c r="K1510" t="str">
        <f t="shared" si="46"/>
        <v>Normal weight</v>
      </c>
      <c r="L1510" t="str">
        <f t="shared" si="47"/>
        <v>Prediabetes</v>
      </c>
    </row>
    <row r="1511" spans="1:12">
      <c r="A1511" t="s">
        <v>3989</v>
      </c>
      <c r="B1511">
        <v>39.75</v>
      </c>
      <c r="C1511">
        <v>5.41</v>
      </c>
      <c r="D1511" t="s">
        <v>5957</v>
      </c>
      <c r="E1511" t="s">
        <v>5960</v>
      </c>
      <c r="F1511" t="s">
        <v>5957</v>
      </c>
      <c r="G1511">
        <v>1</v>
      </c>
      <c r="H1511" t="s">
        <v>5957</v>
      </c>
      <c r="J1511">
        <v>1</v>
      </c>
      <c r="K1511" t="str">
        <f t="shared" si="46"/>
        <v>obesity</v>
      </c>
      <c r="L1511" t="str">
        <f t="shared" si="47"/>
        <v>Normal</v>
      </c>
    </row>
    <row r="1512" spans="1:12">
      <c r="A1512" t="s">
        <v>3992</v>
      </c>
      <c r="B1512">
        <v>26.03</v>
      </c>
      <c r="C1512">
        <v>4.47</v>
      </c>
      <c r="D1512" t="s">
        <v>5957</v>
      </c>
      <c r="E1512" t="s">
        <v>5957</v>
      </c>
      <c r="F1512" t="s">
        <v>5959</v>
      </c>
      <c r="G1512">
        <v>1</v>
      </c>
      <c r="H1512" t="s">
        <v>5957</v>
      </c>
      <c r="J1512">
        <v>1</v>
      </c>
      <c r="K1512" t="str">
        <f t="shared" si="46"/>
        <v>Over weight</v>
      </c>
      <c r="L1512" t="str">
        <f t="shared" si="47"/>
        <v>Normal</v>
      </c>
    </row>
    <row r="1513" spans="1:12">
      <c r="A1513" t="s">
        <v>3994</v>
      </c>
      <c r="B1513">
        <v>34.51</v>
      </c>
      <c r="C1513">
        <v>6.26</v>
      </c>
      <c r="D1513" t="s">
        <v>5957</v>
      </c>
      <c r="E1513" t="s">
        <v>5957</v>
      </c>
      <c r="F1513" t="s">
        <v>5957</v>
      </c>
      <c r="G1513" t="s">
        <v>5958</v>
      </c>
      <c r="H1513" t="s">
        <v>5957</v>
      </c>
      <c r="J1513">
        <v>0</v>
      </c>
      <c r="K1513" t="str">
        <f t="shared" si="46"/>
        <v>obesity</v>
      </c>
      <c r="L1513" t="str">
        <f t="shared" si="47"/>
        <v>Prediabetes</v>
      </c>
    </row>
    <row r="1514" spans="1:12">
      <c r="A1514" t="s">
        <v>3997</v>
      </c>
      <c r="B1514">
        <v>19.32</v>
      </c>
      <c r="C1514">
        <v>11.58</v>
      </c>
      <c r="D1514" t="s">
        <v>5959</v>
      </c>
      <c r="E1514" t="s">
        <v>5957</v>
      </c>
      <c r="F1514" t="s">
        <v>5957</v>
      </c>
      <c r="G1514">
        <v>1</v>
      </c>
      <c r="H1514" t="s">
        <v>5957</v>
      </c>
      <c r="J1514">
        <v>1</v>
      </c>
      <c r="K1514" t="str">
        <f t="shared" si="46"/>
        <v>Normal weight</v>
      </c>
      <c r="L1514" t="str">
        <f t="shared" si="47"/>
        <v>Diabetes</v>
      </c>
    </row>
    <row r="1515" spans="1:12">
      <c r="A1515" t="s">
        <v>4000</v>
      </c>
      <c r="B1515">
        <v>28.5</v>
      </c>
      <c r="C1515">
        <v>4.3600000000000003</v>
      </c>
      <c r="D1515" t="s">
        <v>5957</v>
      </c>
      <c r="E1515" t="s">
        <v>5957</v>
      </c>
      <c r="F1515" t="s">
        <v>5957</v>
      </c>
      <c r="G1515" t="s">
        <v>5958</v>
      </c>
      <c r="H1515" t="s">
        <v>5957</v>
      </c>
      <c r="J1515">
        <v>0</v>
      </c>
      <c r="K1515" t="str">
        <f t="shared" si="46"/>
        <v>Over weight</v>
      </c>
      <c r="L1515" t="str">
        <f t="shared" si="47"/>
        <v>Normal</v>
      </c>
    </row>
    <row r="1516" spans="1:12">
      <c r="A1516" t="s">
        <v>4003</v>
      </c>
      <c r="B1516">
        <v>30.875</v>
      </c>
      <c r="C1516">
        <v>4.1399999999999997</v>
      </c>
      <c r="D1516" t="s">
        <v>5959</v>
      </c>
      <c r="E1516" t="s">
        <v>5957</v>
      </c>
      <c r="F1516" t="s">
        <v>5957</v>
      </c>
      <c r="G1516" t="s">
        <v>5958</v>
      </c>
      <c r="H1516" t="s">
        <v>5957</v>
      </c>
      <c r="J1516">
        <v>0</v>
      </c>
      <c r="K1516" t="str">
        <f t="shared" si="46"/>
        <v>obesity</v>
      </c>
      <c r="L1516" t="str">
        <f t="shared" si="47"/>
        <v>Normal</v>
      </c>
    </row>
    <row r="1517" spans="1:12">
      <c r="A1517" t="s">
        <v>4005</v>
      </c>
      <c r="B1517">
        <v>24.02</v>
      </c>
      <c r="C1517">
        <v>4.38</v>
      </c>
      <c r="D1517" t="s">
        <v>5957</v>
      </c>
      <c r="E1517" t="s">
        <v>5957</v>
      </c>
      <c r="F1517" t="s">
        <v>5957</v>
      </c>
      <c r="G1517" t="s">
        <v>5958</v>
      </c>
      <c r="H1517" t="s">
        <v>5957</v>
      </c>
      <c r="J1517">
        <v>0</v>
      </c>
      <c r="K1517" t="str">
        <f t="shared" si="46"/>
        <v>Normal weight</v>
      </c>
      <c r="L1517" t="str">
        <f t="shared" si="47"/>
        <v>Normal</v>
      </c>
    </row>
    <row r="1518" spans="1:12">
      <c r="A1518" t="s">
        <v>4007</v>
      </c>
      <c r="B1518">
        <v>36.08</v>
      </c>
      <c r="C1518">
        <v>11.61</v>
      </c>
      <c r="D1518" t="s">
        <v>5959</v>
      </c>
      <c r="E1518" t="s">
        <v>5957</v>
      </c>
      <c r="F1518" t="s">
        <v>5957</v>
      </c>
      <c r="G1518" t="s">
        <v>5958</v>
      </c>
      <c r="H1518" t="s">
        <v>5957</v>
      </c>
      <c r="J1518">
        <v>0</v>
      </c>
      <c r="K1518" t="str">
        <f t="shared" si="46"/>
        <v>obesity</v>
      </c>
      <c r="L1518" t="str">
        <f t="shared" si="47"/>
        <v>Diabetes</v>
      </c>
    </row>
    <row r="1519" spans="1:12">
      <c r="A1519" t="s">
        <v>4010</v>
      </c>
      <c r="B1519">
        <v>32.200000000000003</v>
      </c>
      <c r="C1519">
        <v>10.59</v>
      </c>
      <c r="D1519" t="s">
        <v>5959</v>
      </c>
      <c r="E1519" t="s">
        <v>5957</v>
      </c>
      <c r="F1519" t="s">
        <v>5957</v>
      </c>
      <c r="G1519" t="s">
        <v>5958</v>
      </c>
      <c r="H1519" t="s">
        <v>5957</v>
      </c>
      <c r="J1519">
        <v>0</v>
      </c>
      <c r="K1519" t="str">
        <f t="shared" si="46"/>
        <v>obesity</v>
      </c>
      <c r="L1519" t="str">
        <f t="shared" si="47"/>
        <v>Diabetes</v>
      </c>
    </row>
    <row r="1520" spans="1:12">
      <c r="A1520" t="s">
        <v>4012</v>
      </c>
      <c r="B1520">
        <v>28.05</v>
      </c>
      <c r="C1520">
        <v>11.85</v>
      </c>
      <c r="D1520" t="s">
        <v>5959</v>
      </c>
      <c r="E1520" t="s">
        <v>5957</v>
      </c>
      <c r="F1520" t="s">
        <v>5957</v>
      </c>
      <c r="G1520" t="s">
        <v>5958</v>
      </c>
      <c r="H1520" t="s">
        <v>5957</v>
      </c>
      <c r="J1520">
        <v>0</v>
      </c>
      <c r="K1520" t="str">
        <f t="shared" si="46"/>
        <v>Over weight</v>
      </c>
      <c r="L1520" t="str">
        <f t="shared" si="47"/>
        <v>Diabetes</v>
      </c>
    </row>
    <row r="1521" spans="1:12">
      <c r="A1521" t="s">
        <v>4015</v>
      </c>
      <c r="B1521">
        <v>19</v>
      </c>
      <c r="C1521">
        <v>5.46</v>
      </c>
      <c r="D1521" t="s">
        <v>5959</v>
      </c>
      <c r="E1521" t="s">
        <v>5957</v>
      </c>
      <c r="F1521" t="s">
        <v>5957</v>
      </c>
      <c r="G1521">
        <v>1</v>
      </c>
      <c r="H1521" t="s">
        <v>5957</v>
      </c>
      <c r="J1521">
        <v>1</v>
      </c>
      <c r="K1521" t="str">
        <f t="shared" si="46"/>
        <v>Normal weight</v>
      </c>
      <c r="L1521" t="str">
        <f t="shared" si="47"/>
        <v>Normal</v>
      </c>
    </row>
    <row r="1522" spans="1:12">
      <c r="A1522" t="s">
        <v>4018</v>
      </c>
      <c r="B1522">
        <v>16.13</v>
      </c>
      <c r="C1522">
        <v>4.54</v>
      </c>
      <c r="D1522" t="s">
        <v>5959</v>
      </c>
      <c r="E1522" t="s">
        <v>5957</v>
      </c>
      <c r="F1522" t="s">
        <v>5957</v>
      </c>
      <c r="G1522">
        <v>2</v>
      </c>
      <c r="H1522" t="s">
        <v>5957</v>
      </c>
      <c r="J1522">
        <v>2</v>
      </c>
      <c r="K1522" t="str">
        <f t="shared" si="46"/>
        <v>Under weight</v>
      </c>
      <c r="L1522" t="str">
        <f t="shared" si="47"/>
        <v>Normal</v>
      </c>
    </row>
    <row r="1523" spans="1:12">
      <c r="A1523" t="s">
        <v>4021</v>
      </c>
      <c r="B1523">
        <v>18.77</v>
      </c>
      <c r="C1523">
        <v>11.98</v>
      </c>
      <c r="D1523" t="s">
        <v>5959</v>
      </c>
      <c r="E1523" t="s">
        <v>5957</v>
      </c>
      <c r="F1523" t="s">
        <v>5957</v>
      </c>
      <c r="G1523">
        <v>2</v>
      </c>
      <c r="H1523" t="s">
        <v>5957</v>
      </c>
      <c r="J1523">
        <v>2</v>
      </c>
      <c r="K1523" t="str">
        <f t="shared" si="46"/>
        <v>Normal weight</v>
      </c>
      <c r="L1523" t="str">
        <f t="shared" si="47"/>
        <v>Diabetes</v>
      </c>
    </row>
    <row r="1524" spans="1:12">
      <c r="A1524" t="s">
        <v>4023</v>
      </c>
      <c r="B1524">
        <v>28.88</v>
      </c>
      <c r="C1524">
        <v>6.59</v>
      </c>
      <c r="D1524" t="s">
        <v>5959</v>
      </c>
      <c r="E1524" t="s">
        <v>5957</v>
      </c>
      <c r="F1524" t="s">
        <v>5957</v>
      </c>
      <c r="G1524">
        <v>1</v>
      </c>
      <c r="H1524" t="s">
        <v>5957</v>
      </c>
      <c r="J1524">
        <v>1</v>
      </c>
      <c r="K1524" t="str">
        <f t="shared" si="46"/>
        <v>Over weight</v>
      </c>
      <c r="L1524" t="str">
        <f t="shared" si="47"/>
        <v>Diabetes</v>
      </c>
    </row>
    <row r="1525" spans="1:12">
      <c r="A1525" t="s">
        <v>4026</v>
      </c>
      <c r="B1525">
        <v>27.55</v>
      </c>
      <c r="C1525">
        <v>10.83</v>
      </c>
      <c r="D1525" t="s">
        <v>5959</v>
      </c>
      <c r="E1525" t="s">
        <v>5957</v>
      </c>
      <c r="F1525" t="s">
        <v>5957</v>
      </c>
      <c r="G1525">
        <v>1</v>
      </c>
      <c r="H1525" t="s">
        <v>5957</v>
      </c>
      <c r="J1525">
        <v>1</v>
      </c>
      <c r="K1525" t="str">
        <f t="shared" si="46"/>
        <v>Over weight</v>
      </c>
      <c r="L1525" t="str">
        <f t="shared" si="47"/>
        <v>Diabetes</v>
      </c>
    </row>
    <row r="1526" spans="1:12">
      <c r="A1526" t="s">
        <v>4028</v>
      </c>
      <c r="B1526">
        <v>15.6</v>
      </c>
      <c r="C1526">
        <v>8.6</v>
      </c>
      <c r="D1526" t="s">
        <v>5957</v>
      </c>
      <c r="E1526" t="s">
        <v>5957</v>
      </c>
      <c r="F1526" t="s">
        <v>5957</v>
      </c>
      <c r="G1526" t="s">
        <v>5958</v>
      </c>
      <c r="H1526" t="s">
        <v>5957</v>
      </c>
      <c r="J1526">
        <v>0</v>
      </c>
      <c r="K1526" t="str">
        <f t="shared" si="46"/>
        <v>Under weight</v>
      </c>
      <c r="L1526" t="str">
        <f t="shared" si="47"/>
        <v>Diabetes</v>
      </c>
    </row>
    <row r="1527" spans="1:12">
      <c r="A1527" t="s">
        <v>4029</v>
      </c>
      <c r="B1527">
        <v>21.99</v>
      </c>
      <c r="C1527">
        <v>11.17</v>
      </c>
      <c r="D1527" t="s">
        <v>5957</v>
      </c>
      <c r="E1527" t="s">
        <v>5957</v>
      </c>
      <c r="F1527" t="s">
        <v>5957</v>
      </c>
      <c r="G1527" t="s">
        <v>5958</v>
      </c>
      <c r="H1527" t="s">
        <v>5957</v>
      </c>
      <c r="J1527">
        <v>0</v>
      </c>
      <c r="K1527" t="str">
        <f t="shared" si="46"/>
        <v>Normal weight</v>
      </c>
      <c r="L1527" t="str">
        <f t="shared" si="47"/>
        <v>Diabetes</v>
      </c>
    </row>
    <row r="1528" spans="1:12">
      <c r="A1528" t="s">
        <v>4032</v>
      </c>
      <c r="B1528">
        <v>34.85</v>
      </c>
      <c r="C1528">
        <v>5.75</v>
      </c>
      <c r="D1528" t="s">
        <v>5957</v>
      </c>
      <c r="E1528" t="s">
        <v>5957</v>
      </c>
      <c r="F1528" t="s">
        <v>5957</v>
      </c>
      <c r="G1528" t="s">
        <v>5958</v>
      </c>
      <c r="H1528" t="s">
        <v>5957</v>
      </c>
      <c r="J1528">
        <v>0</v>
      </c>
      <c r="K1528" t="str">
        <f t="shared" si="46"/>
        <v>obesity</v>
      </c>
      <c r="L1528" t="str">
        <f t="shared" si="47"/>
        <v>Prediabetes</v>
      </c>
    </row>
    <row r="1529" spans="1:12">
      <c r="A1529" t="s">
        <v>4035</v>
      </c>
      <c r="B1529">
        <v>24.51</v>
      </c>
      <c r="C1529">
        <v>4.83</v>
      </c>
      <c r="D1529" t="s">
        <v>5959</v>
      </c>
      <c r="E1529" t="s">
        <v>5957</v>
      </c>
      <c r="F1529" t="s">
        <v>5959</v>
      </c>
      <c r="G1529">
        <v>1</v>
      </c>
      <c r="H1529" t="s">
        <v>5957</v>
      </c>
      <c r="J1529">
        <v>1</v>
      </c>
      <c r="K1529" t="str">
        <f t="shared" si="46"/>
        <v>Normal weight</v>
      </c>
      <c r="L1529" t="str">
        <f t="shared" si="47"/>
        <v>Normal</v>
      </c>
    </row>
    <row r="1530" spans="1:12">
      <c r="A1530" t="s">
        <v>4038</v>
      </c>
      <c r="B1530">
        <v>19.399999999999999</v>
      </c>
      <c r="C1530">
        <v>11.93</v>
      </c>
      <c r="D1530" t="s">
        <v>5957</v>
      </c>
      <c r="E1530" t="s">
        <v>5957</v>
      </c>
      <c r="F1530" t="s">
        <v>5957</v>
      </c>
      <c r="G1530" t="s">
        <v>5958</v>
      </c>
      <c r="H1530" t="s">
        <v>5957</v>
      </c>
      <c r="J1530">
        <v>0</v>
      </c>
      <c r="K1530" t="str">
        <f t="shared" si="46"/>
        <v>Normal weight</v>
      </c>
      <c r="L1530" t="str">
        <f t="shared" si="47"/>
        <v>Diabetes</v>
      </c>
    </row>
    <row r="1531" spans="1:12">
      <c r="A1531" t="s">
        <v>4041</v>
      </c>
      <c r="B1531">
        <v>15.1</v>
      </c>
      <c r="C1531">
        <v>8.41</v>
      </c>
      <c r="D1531" t="s">
        <v>5957</v>
      </c>
      <c r="E1531" t="s">
        <v>5957</v>
      </c>
      <c r="F1531" t="s">
        <v>5957</v>
      </c>
      <c r="G1531" t="s">
        <v>5958</v>
      </c>
      <c r="H1531" t="s">
        <v>5957</v>
      </c>
      <c r="J1531">
        <v>0</v>
      </c>
      <c r="K1531" t="str">
        <f t="shared" si="46"/>
        <v>Under weight</v>
      </c>
      <c r="L1531" t="str">
        <f t="shared" si="47"/>
        <v>Diabetes</v>
      </c>
    </row>
    <row r="1532" spans="1:12">
      <c r="A1532" t="s">
        <v>4042</v>
      </c>
      <c r="B1532">
        <v>23.37</v>
      </c>
      <c r="C1532">
        <v>5.59</v>
      </c>
      <c r="D1532" t="s">
        <v>5959</v>
      </c>
      <c r="E1532" t="s">
        <v>5957</v>
      </c>
      <c r="F1532" t="s">
        <v>5957</v>
      </c>
      <c r="G1532" t="s">
        <v>5958</v>
      </c>
      <c r="H1532" t="s">
        <v>5957</v>
      </c>
      <c r="J1532">
        <v>0</v>
      </c>
      <c r="K1532" t="str">
        <f t="shared" si="46"/>
        <v>Normal weight</v>
      </c>
      <c r="L1532" t="str">
        <f t="shared" si="47"/>
        <v>Normal</v>
      </c>
    </row>
    <row r="1533" spans="1:12">
      <c r="A1533" t="s">
        <v>4045</v>
      </c>
      <c r="B1533">
        <v>42.4</v>
      </c>
      <c r="C1533">
        <v>4.0599999999999996</v>
      </c>
      <c r="D1533" t="s">
        <v>5957</v>
      </c>
      <c r="E1533" t="s">
        <v>5957</v>
      </c>
      <c r="F1533" t="s">
        <v>5957</v>
      </c>
      <c r="G1533" t="s">
        <v>5958</v>
      </c>
      <c r="H1533" t="s">
        <v>5957</v>
      </c>
      <c r="J1533">
        <v>0</v>
      </c>
      <c r="K1533" t="str">
        <f t="shared" si="46"/>
        <v>obesity</v>
      </c>
      <c r="L1533" t="str">
        <f t="shared" si="47"/>
        <v>Normal</v>
      </c>
    </row>
    <row r="1534" spans="1:12">
      <c r="A1534" t="s">
        <v>4048</v>
      </c>
      <c r="B1534">
        <v>28.405000000000001</v>
      </c>
      <c r="C1534">
        <v>7.02</v>
      </c>
      <c r="D1534" t="s">
        <v>5959</v>
      </c>
      <c r="E1534" t="s">
        <v>5957</v>
      </c>
      <c r="F1534" t="s">
        <v>5957</v>
      </c>
      <c r="G1534" t="s">
        <v>5958</v>
      </c>
      <c r="H1534" t="s">
        <v>5957</v>
      </c>
      <c r="J1534">
        <v>0</v>
      </c>
      <c r="K1534" t="str">
        <f t="shared" si="46"/>
        <v>Over weight</v>
      </c>
      <c r="L1534" t="str">
        <f t="shared" si="47"/>
        <v>Diabetes</v>
      </c>
    </row>
    <row r="1535" spans="1:12">
      <c r="A1535" t="s">
        <v>4050</v>
      </c>
      <c r="B1535">
        <v>23.4</v>
      </c>
      <c r="C1535">
        <v>4.47</v>
      </c>
      <c r="D1535" t="s">
        <v>5957</v>
      </c>
      <c r="E1535" t="s">
        <v>5957</v>
      </c>
      <c r="F1535" t="s">
        <v>5957</v>
      </c>
      <c r="G1535" t="s">
        <v>5958</v>
      </c>
      <c r="H1535" t="s">
        <v>5957</v>
      </c>
      <c r="J1535">
        <v>0</v>
      </c>
      <c r="K1535" t="str">
        <f t="shared" si="46"/>
        <v>Normal weight</v>
      </c>
      <c r="L1535" t="str">
        <f t="shared" si="47"/>
        <v>Normal</v>
      </c>
    </row>
    <row r="1536" spans="1:12">
      <c r="A1536" t="s">
        <v>4052</v>
      </c>
      <c r="B1536">
        <v>33.44</v>
      </c>
      <c r="C1536">
        <v>4.54</v>
      </c>
      <c r="D1536" t="s">
        <v>5957</v>
      </c>
      <c r="E1536" t="s">
        <v>5957</v>
      </c>
      <c r="F1536" t="s">
        <v>5957</v>
      </c>
      <c r="G1536" t="s">
        <v>5958</v>
      </c>
      <c r="H1536" t="s">
        <v>5957</v>
      </c>
      <c r="J1536">
        <v>0</v>
      </c>
      <c r="K1536" t="str">
        <f t="shared" si="46"/>
        <v>obesity</v>
      </c>
      <c r="L1536" t="str">
        <f t="shared" si="47"/>
        <v>Normal</v>
      </c>
    </row>
    <row r="1537" spans="1:12">
      <c r="A1537" t="s">
        <v>4054</v>
      </c>
      <c r="B1537">
        <v>21.12</v>
      </c>
      <c r="C1537">
        <v>4.99</v>
      </c>
      <c r="D1537" t="s">
        <v>5957</v>
      </c>
      <c r="E1537" t="s">
        <v>5957</v>
      </c>
      <c r="F1537" t="s">
        <v>5957</v>
      </c>
      <c r="G1537">
        <v>1</v>
      </c>
      <c r="H1537" t="s">
        <v>5957</v>
      </c>
      <c r="J1537">
        <v>1</v>
      </c>
      <c r="K1537" t="str">
        <f t="shared" si="46"/>
        <v>Normal weight</v>
      </c>
      <c r="L1537" t="str">
        <f t="shared" si="47"/>
        <v>Normal</v>
      </c>
    </row>
    <row r="1538" spans="1:12">
      <c r="A1538" t="s">
        <v>4056</v>
      </c>
      <c r="B1538">
        <v>18.48</v>
      </c>
      <c r="C1538">
        <v>10.84</v>
      </c>
      <c r="D1538" t="s">
        <v>5959</v>
      </c>
      <c r="E1538" t="s">
        <v>5957</v>
      </c>
      <c r="F1538" t="s">
        <v>5957</v>
      </c>
      <c r="G1538">
        <v>2</v>
      </c>
      <c r="H1538" t="s">
        <v>5957</v>
      </c>
      <c r="J1538">
        <v>2</v>
      </c>
      <c r="K1538" t="str">
        <f t="shared" si="46"/>
        <v>Under weight</v>
      </c>
      <c r="L1538" t="str">
        <f t="shared" si="47"/>
        <v>Diabetes</v>
      </c>
    </row>
    <row r="1539" spans="1:12">
      <c r="A1539" t="s">
        <v>4059</v>
      </c>
      <c r="B1539">
        <v>16.815000000000001</v>
      </c>
      <c r="C1539">
        <v>5.63</v>
      </c>
      <c r="D1539" t="s">
        <v>5957</v>
      </c>
      <c r="E1539" t="s">
        <v>5957</v>
      </c>
      <c r="F1539" t="s">
        <v>5957</v>
      </c>
      <c r="G1539">
        <v>1</v>
      </c>
      <c r="H1539" t="s">
        <v>5957</v>
      </c>
      <c r="J1539">
        <v>1</v>
      </c>
      <c r="K1539" t="str">
        <f t="shared" ref="K1539:K1602" si="48">IF(B1539&lt;18.5,"Under weight",IF(B1539&lt;24.9,"Normal weight",IF(B1539&lt;29.9,"Over weight","obesity")))</f>
        <v>Under weight</v>
      </c>
      <c r="L1539" t="str">
        <f t="shared" ref="L1539:L1602" si="49">IF(C1539&lt;5.7,"Normal",IF(C1539&lt;6.4,"Prediabetes","Diabetes"))</f>
        <v>Normal</v>
      </c>
    </row>
    <row r="1540" spans="1:12">
      <c r="A1540" t="s">
        <v>4061</v>
      </c>
      <c r="B1540">
        <v>26.72</v>
      </c>
      <c r="C1540">
        <v>4.1399999999999997</v>
      </c>
      <c r="D1540" t="s">
        <v>5957</v>
      </c>
      <c r="E1540" t="s">
        <v>5957</v>
      </c>
      <c r="F1540" t="s">
        <v>5957</v>
      </c>
      <c r="G1540" t="s">
        <v>5958</v>
      </c>
      <c r="H1540" t="s">
        <v>5957</v>
      </c>
      <c r="J1540">
        <v>0</v>
      </c>
      <c r="K1540" t="str">
        <f t="shared" si="48"/>
        <v>Over weight</v>
      </c>
      <c r="L1540" t="str">
        <f t="shared" si="49"/>
        <v>Normal</v>
      </c>
    </row>
    <row r="1541" spans="1:12">
      <c r="A1541" t="s">
        <v>4064</v>
      </c>
      <c r="B1541">
        <v>41.42</v>
      </c>
      <c r="C1541">
        <v>5.17</v>
      </c>
      <c r="D1541" t="s">
        <v>5957</v>
      </c>
      <c r="E1541" t="s">
        <v>5957</v>
      </c>
      <c r="F1541" t="s">
        <v>5959</v>
      </c>
      <c r="G1541">
        <v>1</v>
      </c>
      <c r="H1541" t="s">
        <v>5957</v>
      </c>
      <c r="J1541">
        <v>1</v>
      </c>
      <c r="K1541" t="str">
        <f t="shared" si="48"/>
        <v>obesity</v>
      </c>
      <c r="L1541" t="str">
        <f t="shared" si="49"/>
        <v>Normal</v>
      </c>
    </row>
    <row r="1542" spans="1:12">
      <c r="A1542" t="s">
        <v>4067</v>
      </c>
      <c r="B1542">
        <v>20.69</v>
      </c>
      <c r="C1542">
        <v>6.93</v>
      </c>
      <c r="D1542" t="s">
        <v>5957</v>
      </c>
      <c r="E1542" t="s">
        <v>5957</v>
      </c>
      <c r="F1542" t="s">
        <v>5957</v>
      </c>
      <c r="G1542">
        <v>2</v>
      </c>
      <c r="H1542" t="s">
        <v>5957</v>
      </c>
      <c r="J1542">
        <v>2</v>
      </c>
      <c r="K1542" t="str">
        <f t="shared" si="48"/>
        <v>Normal weight</v>
      </c>
      <c r="L1542" t="str">
        <f t="shared" si="49"/>
        <v>Diabetes</v>
      </c>
    </row>
    <row r="1543" spans="1:12">
      <c r="A1543" t="s">
        <v>4070</v>
      </c>
      <c r="B1543">
        <v>41.23</v>
      </c>
      <c r="C1543">
        <v>4.24</v>
      </c>
      <c r="D1543" t="s">
        <v>5957</v>
      </c>
      <c r="E1543" t="s">
        <v>5957</v>
      </c>
      <c r="F1543" t="s">
        <v>5957</v>
      </c>
      <c r="G1543" t="s">
        <v>5958</v>
      </c>
      <c r="H1543" t="s">
        <v>5957</v>
      </c>
      <c r="J1543">
        <v>0</v>
      </c>
      <c r="K1543" t="str">
        <f t="shared" si="48"/>
        <v>obesity</v>
      </c>
      <c r="L1543" t="str">
        <f t="shared" si="49"/>
        <v>Normal</v>
      </c>
    </row>
    <row r="1544" spans="1:12">
      <c r="A1544" t="s">
        <v>4073</v>
      </c>
      <c r="B1544">
        <v>29.9</v>
      </c>
      <c r="C1544">
        <v>5.91</v>
      </c>
      <c r="D1544" t="s">
        <v>5957</v>
      </c>
      <c r="E1544" t="s">
        <v>5957</v>
      </c>
      <c r="F1544" t="s">
        <v>5957</v>
      </c>
      <c r="G1544" t="s">
        <v>5958</v>
      </c>
      <c r="H1544" t="s">
        <v>5957</v>
      </c>
      <c r="J1544">
        <v>0</v>
      </c>
      <c r="K1544" t="str">
        <f t="shared" si="48"/>
        <v>obesity</v>
      </c>
      <c r="L1544" t="str">
        <f t="shared" si="49"/>
        <v>Prediabetes</v>
      </c>
    </row>
    <row r="1545" spans="1:12">
      <c r="A1545" t="s">
        <v>4075</v>
      </c>
      <c r="B1545">
        <v>34.104999999999997</v>
      </c>
      <c r="C1545">
        <v>5.93</v>
      </c>
      <c r="D1545" t="s">
        <v>5957</v>
      </c>
      <c r="E1545" t="s">
        <v>5957</v>
      </c>
      <c r="F1545" t="s">
        <v>5957</v>
      </c>
      <c r="G1545" t="s">
        <v>5958</v>
      </c>
      <c r="H1545" t="s">
        <v>5957</v>
      </c>
      <c r="J1545">
        <v>0</v>
      </c>
      <c r="K1545" t="str">
        <f t="shared" si="48"/>
        <v>obesity</v>
      </c>
      <c r="L1545" t="str">
        <f t="shared" si="49"/>
        <v>Prediabetes</v>
      </c>
    </row>
    <row r="1546" spans="1:12">
      <c r="A1546" t="s">
        <v>4078</v>
      </c>
      <c r="B1546">
        <v>24.97</v>
      </c>
      <c r="C1546">
        <v>5.66</v>
      </c>
      <c r="D1546" t="s">
        <v>5957</v>
      </c>
      <c r="E1546" t="s">
        <v>5957</v>
      </c>
      <c r="F1546" t="s">
        <v>5957</v>
      </c>
      <c r="G1546" t="s">
        <v>5958</v>
      </c>
      <c r="H1546" t="s">
        <v>5957</v>
      </c>
      <c r="J1546">
        <v>0</v>
      </c>
      <c r="K1546" t="str">
        <f t="shared" si="48"/>
        <v>Over weight</v>
      </c>
      <c r="L1546" t="str">
        <f t="shared" si="49"/>
        <v>Normal</v>
      </c>
    </row>
    <row r="1547" spans="1:12">
      <c r="A1547" t="s">
        <v>4081</v>
      </c>
      <c r="B1547">
        <v>34.799999999999997</v>
      </c>
      <c r="C1547">
        <v>4.1900000000000004</v>
      </c>
      <c r="D1547" t="s">
        <v>5957</v>
      </c>
      <c r="E1547" t="s">
        <v>5957</v>
      </c>
      <c r="F1547" t="s">
        <v>5957</v>
      </c>
      <c r="G1547">
        <v>1</v>
      </c>
      <c r="H1547" t="s">
        <v>5957</v>
      </c>
      <c r="J1547">
        <v>1</v>
      </c>
      <c r="K1547" t="str">
        <f t="shared" si="48"/>
        <v>obesity</v>
      </c>
      <c r="L1547" t="str">
        <f t="shared" si="49"/>
        <v>Normal</v>
      </c>
    </row>
    <row r="1548" spans="1:12">
      <c r="A1548" t="s">
        <v>4083</v>
      </c>
      <c r="B1548">
        <v>32.965000000000003</v>
      </c>
      <c r="C1548">
        <v>9.2100000000000009</v>
      </c>
      <c r="D1548" t="s">
        <v>5959</v>
      </c>
      <c r="E1548" t="s">
        <v>5957</v>
      </c>
      <c r="F1548" t="s">
        <v>5957</v>
      </c>
      <c r="G1548" t="s">
        <v>5958</v>
      </c>
      <c r="H1548" t="s">
        <v>5957</v>
      </c>
      <c r="J1548">
        <v>0</v>
      </c>
      <c r="K1548" t="str">
        <f t="shared" si="48"/>
        <v>obesity</v>
      </c>
      <c r="L1548" t="str">
        <f t="shared" si="49"/>
        <v>Diabetes</v>
      </c>
    </row>
    <row r="1549" spans="1:12">
      <c r="A1549" t="s">
        <v>4086</v>
      </c>
      <c r="B1549">
        <v>27.265000000000001</v>
      </c>
      <c r="C1549">
        <v>5.51</v>
      </c>
      <c r="D1549" t="s">
        <v>5957</v>
      </c>
      <c r="E1549" t="s">
        <v>5957</v>
      </c>
      <c r="F1549" t="s">
        <v>5957</v>
      </c>
      <c r="G1549">
        <v>1</v>
      </c>
      <c r="H1549" t="s">
        <v>5957</v>
      </c>
      <c r="J1549">
        <v>1</v>
      </c>
      <c r="K1549" t="str">
        <f t="shared" si="48"/>
        <v>Over weight</v>
      </c>
      <c r="L1549" t="str">
        <f t="shared" si="49"/>
        <v>Normal</v>
      </c>
    </row>
    <row r="1550" spans="1:12">
      <c r="A1550" t="s">
        <v>4089</v>
      </c>
      <c r="B1550">
        <v>17.059999999999999</v>
      </c>
      <c r="C1550">
        <v>8.5</v>
      </c>
      <c r="D1550" t="s">
        <v>5957</v>
      </c>
      <c r="E1550" t="s">
        <v>5957</v>
      </c>
      <c r="F1550" t="s">
        <v>5957</v>
      </c>
      <c r="G1550" t="s">
        <v>5958</v>
      </c>
      <c r="H1550" t="s">
        <v>5957</v>
      </c>
      <c r="J1550">
        <v>0</v>
      </c>
      <c r="K1550" t="str">
        <f t="shared" si="48"/>
        <v>Under weight</v>
      </c>
      <c r="L1550" t="str">
        <f t="shared" si="49"/>
        <v>Diabetes</v>
      </c>
    </row>
    <row r="1551" spans="1:12">
      <c r="A1551" t="s">
        <v>4092</v>
      </c>
      <c r="B1551">
        <v>36.29</v>
      </c>
      <c r="C1551">
        <v>6.23</v>
      </c>
      <c r="D1551" t="s">
        <v>5957</v>
      </c>
      <c r="E1551" t="s">
        <v>5957</v>
      </c>
      <c r="F1551" t="s">
        <v>5957</v>
      </c>
      <c r="G1551" t="s">
        <v>5958</v>
      </c>
      <c r="H1551" t="s">
        <v>5957</v>
      </c>
      <c r="J1551">
        <v>0</v>
      </c>
      <c r="K1551" t="str">
        <f t="shared" si="48"/>
        <v>obesity</v>
      </c>
      <c r="L1551" t="str">
        <f t="shared" si="49"/>
        <v>Prediabetes</v>
      </c>
    </row>
    <row r="1552" spans="1:12">
      <c r="A1552" t="s">
        <v>4094</v>
      </c>
      <c r="B1552">
        <v>28.594999999999999</v>
      </c>
      <c r="C1552">
        <v>8.5299999999999994</v>
      </c>
      <c r="D1552" t="s">
        <v>5959</v>
      </c>
      <c r="E1552" t="s">
        <v>5957</v>
      </c>
      <c r="F1552" t="s">
        <v>5957</v>
      </c>
      <c r="G1552">
        <v>1</v>
      </c>
      <c r="H1552" t="s">
        <v>5957</v>
      </c>
      <c r="J1552">
        <v>1</v>
      </c>
      <c r="K1552" t="str">
        <f t="shared" si="48"/>
        <v>Over weight</v>
      </c>
      <c r="L1552" t="str">
        <f t="shared" si="49"/>
        <v>Diabetes</v>
      </c>
    </row>
    <row r="1553" spans="1:12">
      <c r="A1553" t="s">
        <v>4097</v>
      </c>
      <c r="B1553">
        <v>17.8</v>
      </c>
      <c r="C1553">
        <v>5.75</v>
      </c>
      <c r="D1553" t="s">
        <v>5959</v>
      </c>
      <c r="E1553" t="s">
        <v>5957</v>
      </c>
      <c r="F1553" t="s">
        <v>5959</v>
      </c>
      <c r="G1553">
        <v>1</v>
      </c>
      <c r="H1553" t="s">
        <v>5957</v>
      </c>
      <c r="J1553">
        <v>1</v>
      </c>
      <c r="K1553" t="str">
        <f t="shared" si="48"/>
        <v>Under weight</v>
      </c>
      <c r="L1553" t="str">
        <f t="shared" si="49"/>
        <v>Prediabetes</v>
      </c>
    </row>
    <row r="1554" spans="1:12">
      <c r="A1554" t="s">
        <v>4098</v>
      </c>
      <c r="B1554">
        <v>21.4</v>
      </c>
      <c r="C1554">
        <v>5.6</v>
      </c>
      <c r="D1554" t="s">
        <v>5957</v>
      </c>
      <c r="E1554" t="s">
        <v>5957</v>
      </c>
      <c r="F1554" t="s">
        <v>5957</v>
      </c>
      <c r="G1554" t="s">
        <v>5958</v>
      </c>
      <c r="H1554" t="s">
        <v>5957</v>
      </c>
      <c r="J1554">
        <v>0</v>
      </c>
      <c r="K1554" t="str">
        <f t="shared" si="48"/>
        <v>Normal weight</v>
      </c>
      <c r="L1554" t="str">
        <f t="shared" si="49"/>
        <v>Normal</v>
      </c>
    </row>
    <row r="1555" spans="1:12">
      <c r="A1555" t="s">
        <v>4101</v>
      </c>
      <c r="B1555">
        <v>23.01</v>
      </c>
      <c r="C1555">
        <v>4.68</v>
      </c>
      <c r="D1555" t="s">
        <v>5957</v>
      </c>
      <c r="E1555" t="s">
        <v>5957</v>
      </c>
      <c r="F1555" t="s">
        <v>5957</v>
      </c>
      <c r="G1555" t="s">
        <v>5958</v>
      </c>
      <c r="H1555" t="s">
        <v>5957</v>
      </c>
      <c r="J1555">
        <v>0</v>
      </c>
      <c r="K1555" t="str">
        <f t="shared" si="48"/>
        <v>Normal weight</v>
      </c>
      <c r="L1555" t="str">
        <f t="shared" si="49"/>
        <v>Normal</v>
      </c>
    </row>
    <row r="1556" spans="1:12">
      <c r="A1556" t="s">
        <v>4104</v>
      </c>
      <c r="B1556">
        <v>19.86</v>
      </c>
      <c r="C1556">
        <v>5.62</v>
      </c>
      <c r="D1556" t="s">
        <v>5959</v>
      </c>
      <c r="E1556" t="s">
        <v>5957</v>
      </c>
      <c r="F1556" t="s">
        <v>5957</v>
      </c>
      <c r="G1556" t="s">
        <v>5958</v>
      </c>
      <c r="H1556" t="s">
        <v>5957</v>
      </c>
      <c r="J1556">
        <v>0</v>
      </c>
      <c r="K1556" t="str">
        <f t="shared" si="48"/>
        <v>Normal weight</v>
      </c>
      <c r="L1556" t="str">
        <f t="shared" si="49"/>
        <v>Normal</v>
      </c>
    </row>
    <row r="1557" spans="1:12">
      <c r="A1557" t="s">
        <v>4106</v>
      </c>
      <c r="B1557">
        <v>33.58</v>
      </c>
      <c r="C1557">
        <v>5.08</v>
      </c>
      <c r="D1557" t="s">
        <v>5957</v>
      </c>
      <c r="E1557" t="s">
        <v>5957</v>
      </c>
      <c r="F1557" t="s">
        <v>5957</v>
      </c>
      <c r="G1557" t="s">
        <v>5958</v>
      </c>
      <c r="H1557" t="s">
        <v>5957</v>
      </c>
      <c r="J1557">
        <v>0</v>
      </c>
      <c r="K1557" t="str">
        <f t="shared" si="48"/>
        <v>obesity</v>
      </c>
      <c r="L1557" t="str">
        <f t="shared" si="49"/>
        <v>Normal</v>
      </c>
    </row>
    <row r="1558" spans="1:12">
      <c r="A1558" t="s">
        <v>4107</v>
      </c>
      <c r="B1558">
        <v>29.81</v>
      </c>
      <c r="C1558">
        <v>5.28</v>
      </c>
      <c r="D1558" t="s">
        <v>5957</v>
      </c>
      <c r="E1558" t="s">
        <v>5957</v>
      </c>
      <c r="F1558" t="s">
        <v>5957</v>
      </c>
      <c r="G1558" t="s">
        <v>5958</v>
      </c>
      <c r="H1558" t="s">
        <v>5957</v>
      </c>
      <c r="J1558">
        <v>0</v>
      </c>
      <c r="K1558" t="str">
        <f t="shared" si="48"/>
        <v>Over weight</v>
      </c>
      <c r="L1558" t="str">
        <f t="shared" si="49"/>
        <v>Normal</v>
      </c>
    </row>
    <row r="1559" spans="1:12">
      <c r="A1559" t="s">
        <v>4110</v>
      </c>
      <c r="B1559">
        <v>27.4</v>
      </c>
      <c r="C1559">
        <v>4.6100000000000003</v>
      </c>
      <c r="D1559" t="s">
        <v>5957</v>
      </c>
      <c r="E1559" t="s">
        <v>5957</v>
      </c>
      <c r="F1559" t="s">
        <v>5957</v>
      </c>
      <c r="G1559" t="s">
        <v>5958</v>
      </c>
      <c r="H1559" t="s">
        <v>5957</v>
      </c>
      <c r="J1559">
        <v>0</v>
      </c>
      <c r="K1559" t="str">
        <f t="shared" si="48"/>
        <v>Over weight</v>
      </c>
      <c r="L1559" t="str">
        <f t="shared" si="49"/>
        <v>Normal</v>
      </c>
    </row>
    <row r="1560" spans="1:12">
      <c r="A1560" t="s">
        <v>4112</v>
      </c>
      <c r="B1560">
        <v>17.98</v>
      </c>
      <c r="C1560">
        <v>6.57</v>
      </c>
      <c r="D1560" t="s">
        <v>5959</v>
      </c>
      <c r="E1560" t="s">
        <v>5957</v>
      </c>
      <c r="F1560" t="s">
        <v>5957</v>
      </c>
      <c r="G1560">
        <v>2</v>
      </c>
      <c r="H1560" t="s">
        <v>5957</v>
      </c>
      <c r="J1560">
        <v>2</v>
      </c>
      <c r="K1560" t="str">
        <f t="shared" si="48"/>
        <v>Under weight</v>
      </c>
      <c r="L1560" t="str">
        <f t="shared" si="49"/>
        <v>Diabetes</v>
      </c>
    </row>
    <row r="1561" spans="1:12">
      <c r="A1561" t="s">
        <v>4115</v>
      </c>
      <c r="B1561">
        <v>37.9</v>
      </c>
      <c r="C1561">
        <v>5.83</v>
      </c>
      <c r="D1561" t="s">
        <v>5957</v>
      </c>
      <c r="E1561" t="s">
        <v>5957</v>
      </c>
      <c r="F1561" t="s">
        <v>5957</v>
      </c>
      <c r="G1561" t="s">
        <v>5958</v>
      </c>
      <c r="H1561" t="s">
        <v>5957</v>
      </c>
      <c r="J1561">
        <v>0</v>
      </c>
      <c r="K1561" t="str">
        <f t="shared" si="48"/>
        <v>obesity</v>
      </c>
      <c r="L1561" t="str">
        <f t="shared" si="49"/>
        <v>Prediabetes</v>
      </c>
    </row>
    <row r="1562" spans="1:12">
      <c r="A1562" t="s">
        <v>4118</v>
      </c>
      <c r="B1562">
        <v>25.27</v>
      </c>
      <c r="C1562">
        <v>6.98</v>
      </c>
      <c r="D1562" t="s">
        <v>5959</v>
      </c>
      <c r="E1562" t="s">
        <v>5957</v>
      </c>
      <c r="F1562" t="s">
        <v>5957</v>
      </c>
      <c r="G1562" t="s">
        <v>5958</v>
      </c>
      <c r="H1562" t="s">
        <v>5957</v>
      </c>
      <c r="J1562">
        <v>0</v>
      </c>
      <c r="K1562" t="str">
        <f t="shared" si="48"/>
        <v>Over weight</v>
      </c>
      <c r="L1562" t="str">
        <f t="shared" si="49"/>
        <v>Diabetes</v>
      </c>
    </row>
    <row r="1563" spans="1:12">
      <c r="A1563" t="s">
        <v>4121</v>
      </c>
      <c r="B1563">
        <v>29.26</v>
      </c>
      <c r="C1563">
        <v>4.03</v>
      </c>
      <c r="D1563" t="s">
        <v>5957</v>
      </c>
      <c r="E1563" t="s">
        <v>5957</v>
      </c>
      <c r="F1563" t="s">
        <v>5957</v>
      </c>
      <c r="G1563">
        <v>1</v>
      </c>
      <c r="H1563" t="s">
        <v>5957</v>
      </c>
      <c r="J1563">
        <v>1</v>
      </c>
      <c r="K1563" t="str">
        <f t="shared" si="48"/>
        <v>Over weight</v>
      </c>
      <c r="L1563" t="str">
        <f t="shared" si="49"/>
        <v>Normal</v>
      </c>
    </row>
    <row r="1564" spans="1:12">
      <c r="A1564" t="s">
        <v>4124</v>
      </c>
      <c r="B1564">
        <v>27.835000000000001</v>
      </c>
      <c r="C1564">
        <v>4.5599999999999996</v>
      </c>
      <c r="D1564" t="s">
        <v>5957</v>
      </c>
      <c r="E1564" t="s">
        <v>5957</v>
      </c>
      <c r="F1564" t="s">
        <v>5957</v>
      </c>
      <c r="G1564">
        <v>1</v>
      </c>
      <c r="H1564" t="s">
        <v>5957</v>
      </c>
      <c r="J1564">
        <v>1</v>
      </c>
      <c r="K1564" t="str">
        <f t="shared" si="48"/>
        <v>Over weight</v>
      </c>
      <c r="L1564" t="str">
        <f t="shared" si="49"/>
        <v>Normal</v>
      </c>
    </row>
    <row r="1565" spans="1:12">
      <c r="A1565" t="s">
        <v>4127</v>
      </c>
      <c r="B1565">
        <v>46.53</v>
      </c>
      <c r="C1565">
        <v>5.38</v>
      </c>
      <c r="D1565" t="s">
        <v>5959</v>
      </c>
      <c r="E1565" t="s">
        <v>5957</v>
      </c>
      <c r="F1565" t="s">
        <v>5957</v>
      </c>
      <c r="G1565" t="s">
        <v>5958</v>
      </c>
      <c r="H1565" t="s">
        <v>5957</v>
      </c>
      <c r="J1565">
        <v>0</v>
      </c>
      <c r="K1565" t="str">
        <f t="shared" si="48"/>
        <v>obesity</v>
      </c>
      <c r="L1565" t="str">
        <f t="shared" si="49"/>
        <v>Normal</v>
      </c>
    </row>
    <row r="1566" spans="1:12">
      <c r="A1566" t="s">
        <v>4128</v>
      </c>
      <c r="B1566">
        <v>20.58</v>
      </c>
      <c r="C1566">
        <v>11.04</v>
      </c>
      <c r="D1566" t="s">
        <v>5959</v>
      </c>
      <c r="E1566" t="s">
        <v>5957</v>
      </c>
      <c r="F1566" t="s">
        <v>5957</v>
      </c>
      <c r="G1566">
        <v>1</v>
      </c>
      <c r="H1566" t="s">
        <v>5957</v>
      </c>
      <c r="J1566">
        <v>1</v>
      </c>
      <c r="K1566" t="str">
        <f t="shared" si="48"/>
        <v>Normal weight</v>
      </c>
      <c r="L1566" t="str">
        <f t="shared" si="49"/>
        <v>Diabetes</v>
      </c>
    </row>
    <row r="1567" spans="1:12">
      <c r="A1567" t="s">
        <v>4130</v>
      </c>
      <c r="B1567">
        <v>19.53</v>
      </c>
      <c r="C1567">
        <v>6.09</v>
      </c>
      <c r="D1567" t="s">
        <v>5959</v>
      </c>
      <c r="E1567" t="s">
        <v>5957</v>
      </c>
      <c r="F1567" t="s">
        <v>5957</v>
      </c>
      <c r="G1567" t="s">
        <v>5958</v>
      </c>
      <c r="H1567" t="s">
        <v>5957</v>
      </c>
      <c r="J1567">
        <v>0</v>
      </c>
      <c r="K1567" t="str">
        <f t="shared" si="48"/>
        <v>Normal weight</v>
      </c>
      <c r="L1567" t="str">
        <f t="shared" si="49"/>
        <v>Prediabetes</v>
      </c>
    </row>
    <row r="1568" spans="1:12">
      <c r="A1568" t="s">
        <v>4133</v>
      </c>
      <c r="B1568">
        <v>27.7</v>
      </c>
      <c r="C1568">
        <v>4.71</v>
      </c>
      <c r="D1568" t="s">
        <v>5957</v>
      </c>
      <c r="E1568" t="s">
        <v>5957</v>
      </c>
      <c r="F1568" t="s">
        <v>5957</v>
      </c>
      <c r="G1568">
        <v>1</v>
      </c>
      <c r="H1568" t="s">
        <v>5957</v>
      </c>
      <c r="J1568">
        <v>1</v>
      </c>
      <c r="K1568" t="str">
        <f t="shared" si="48"/>
        <v>Over weight</v>
      </c>
      <c r="L1568" t="str">
        <f t="shared" si="49"/>
        <v>Normal</v>
      </c>
    </row>
    <row r="1569" spans="1:12">
      <c r="A1569" t="s">
        <v>4135</v>
      </c>
      <c r="B1569">
        <v>18.920000000000002</v>
      </c>
      <c r="C1569">
        <v>8.18</v>
      </c>
      <c r="D1569" t="s">
        <v>5957</v>
      </c>
      <c r="E1569" t="s">
        <v>5957</v>
      </c>
      <c r="F1569" t="s">
        <v>5957</v>
      </c>
      <c r="G1569" t="s">
        <v>5958</v>
      </c>
      <c r="H1569" t="s">
        <v>5957</v>
      </c>
      <c r="J1569">
        <v>0</v>
      </c>
      <c r="K1569" t="str">
        <f t="shared" si="48"/>
        <v>Normal weight</v>
      </c>
      <c r="L1569" t="str">
        <f t="shared" si="49"/>
        <v>Diabetes</v>
      </c>
    </row>
    <row r="1570" spans="1:12">
      <c r="A1570" t="s">
        <v>4137</v>
      </c>
      <c r="B1570">
        <v>17.760000000000002</v>
      </c>
      <c r="C1570">
        <v>11.18</v>
      </c>
      <c r="D1570" t="s">
        <v>5959</v>
      </c>
      <c r="E1570" t="s">
        <v>5957</v>
      </c>
      <c r="F1570" t="s">
        <v>5957</v>
      </c>
      <c r="G1570">
        <v>2</v>
      </c>
      <c r="H1570" t="s">
        <v>5957</v>
      </c>
      <c r="J1570">
        <v>2</v>
      </c>
      <c r="K1570" t="str">
        <f t="shared" si="48"/>
        <v>Under weight</v>
      </c>
      <c r="L1570" t="str">
        <f t="shared" si="49"/>
        <v>Diabetes</v>
      </c>
    </row>
    <row r="1571" spans="1:12">
      <c r="A1571" t="s">
        <v>4140</v>
      </c>
      <c r="B1571">
        <v>29.83</v>
      </c>
      <c r="C1571">
        <v>5.03</v>
      </c>
      <c r="D1571" t="s">
        <v>5959</v>
      </c>
      <c r="E1571" t="s">
        <v>5957</v>
      </c>
      <c r="F1571" t="s">
        <v>5957</v>
      </c>
      <c r="G1571" t="s">
        <v>5958</v>
      </c>
      <c r="H1571" t="s">
        <v>5957</v>
      </c>
      <c r="J1571">
        <v>0</v>
      </c>
      <c r="K1571" t="str">
        <f t="shared" si="48"/>
        <v>Over weight</v>
      </c>
      <c r="L1571" t="str">
        <f t="shared" si="49"/>
        <v>Normal</v>
      </c>
    </row>
    <row r="1572" spans="1:12">
      <c r="A1572" t="s">
        <v>4142</v>
      </c>
      <c r="B1572">
        <v>23.465</v>
      </c>
      <c r="C1572">
        <v>5.56</v>
      </c>
      <c r="D1572" t="s">
        <v>5957</v>
      </c>
      <c r="E1572" t="s">
        <v>5957</v>
      </c>
      <c r="F1572" t="s">
        <v>5957</v>
      </c>
      <c r="G1572">
        <v>1</v>
      </c>
      <c r="H1572" t="s">
        <v>5957</v>
      </c>
      <c r="J1572">
        <v>1</v>
      </c>
      <c r="K1572" t="str">
        <f t="shared" si="48"/>
        <v>Normal weight</v>
      </c>
      <c r="L1572" t="str">
        <f t="shared" si="49"/>
        <v>Normal</v>
      </c>
    </row>
    <row r="1573" spans="1:12">
      <c r="A1573" t="s">
        <v>4144</v>
      </c>
      <c r="B1573">
        <v>29.355</v>
      </c>
      <c r="C1573">
        <v>4.33</v>
      </c>
      <c r="D1573" t="s">
        <v>5957</v>
      </c>
      <c r="E1573" t="s">
        <v>5957</v>
      </c>
      <c r="F1573" t="s">
        <v>5957</v>
      </c>
      <c r="G1573" t="s">
        <v>5958</v>
      </c>
      <c r="H1573" t="s">
        <v>5957</v>
      </c>
      <c r="J1573">
        <v>0</v>
      </c>
      <c r="K1573" t="str">
        <f t="shared" si="48"/>
        <v>Over weight</v>
      </c>
      <c r="L1573" t="str">
        <f t="shared" si="49"/>
        <v>Normal</v>
      </c>
    </row>
    <row r="1574" spans="1:12">
      <c r="A1574" t="s">
        <v>4146</v>
      </c>
      <c r="B1574">
        <v>35.49</v>
      </c>
      <c r="C1574">
        <v>5.21</v>
      </c>
      <c r="D1574" t="s">
        <v>5959</v>
      </c>
      <c r="E1574" t="s">
        <v>5957</v>
      </c>
      <c r="F1574" t="s">
        <v>5959</v>
      </c>
      <c r="G1574">
        <v>1</v>
      </c>
      <c r="H1574" t="s">
        <v>5957</v>
      </c>
      <c r="J1574">
        <v>1</v>
      </c>
      <c r="K1574" t="str">
        <f t="shared" si="48"/>
        <v>obesity</v>
      </c>
      <c r="L1574" t="str">
        <f t="shared" si="49"/>
        <v>Normal</v>
      </c>
    </row>
    <row r="1575" spans="1:12">
      <c r="A1575" t="s">
        <v>4149</v>
      </c>
      <c r="B1575">
        <v>26.315000000000001</v>
      </c>
      <c r="C1575">
        <v>5.89</v>
      </c>
      <c r="D1575" t="s">
        <v>5957</v>
      </c>
      <c r="E1575" t="s">
        <v>5957</v>
      </c>
      <c r="F1575" t="s">
        <v>5957</v>
      </c>
      <c r="G1575" t="s">
        <v>5958</v>
      </c>
      <c r="H1575" t="s">
        <v>5957</v>
      </c>
      <c r="J1575">
        <v>0</v>
      </c>
      <c r="K1575" t="str">
        <f t="shared" si="48"/>
        <v>Over weight</v>
      </c>
      <c r="L1575" t="str">
        <f t="shared" si="49"/>
        <v>Prediabetes</v>
      </c>
    </row>
    <row r="1576" spans="1:12">
      <c r="A1576" t="s">
        <v>4152</v>
      </c>
      <c r="B1576">
        <v>19.79</v>
      </c>
      <c r="C1576">
        <v>4.8099999999999996</v>
      </c>
      <c r="D1576" t="s">
        <v>5959</v>
      </c>
      <c r="E1576" t="s">
        <v>5957</v>
      </c>
      <c r="F1576" t="s">
        <v>5957</v>
      </c>
      <c r="G1576" t="s">
        <v>5958</v>
      </c>
      <c r="H1576" t="s">
        <v>5957</v>
      </c>
      <c r="J1576">
        <v>0</v>
      </c>
      <c r="K1576" t="str">
        <f t="shared" si="48"/>
        <v>Normal weight</v>
      </c>
      <c r="L1576" t="str">
        <f t="shared" si="49"/>
        <v>Normal</v>
      </c>
    </row>
    <row r="1577" spans="1:12">
      <c r="A1577" t="s">
        <v>4154</v>
      </c>
      <c r="B1577">
        <v>40.564999999999998</v>
      </c>
      <c r="C1577">
        <v>5.66</v>
      </c>
      <c r="D1577" t="s">
        <v>5957</v>
      </c>
      <c r="E1577" t="s">
        <v>5957</v>
      </c>
      <c r="F1577" t="s">
        <v>5957</v>
      </c>
      <c r="G1577">
        <v>1</v>
      </c>
      <c r="H1577" t="s">
        <v>5957</v>
      </c>
      <c r="J1577">
        <v>1</v>
      </c>
      <c r="K1577" t="str">
        <f t="shared" si="48"/>
        <v>obesity</v>
      </c>
      <c r="L1577" t="str">
        <f t="shared" si="49"/>
        <v>Normal</v>
      </c>
    </row>
    <row r="1578" spans="1:12">
      <c r="A1578" t="s">
        <v>4156</v>
      </c>
      <c r="B1578">
        <v>18.03</v>
      </c>
      <c r="C1578">
        <v>10.66</v>
      </c>
      <c r="D1578" t="s">
        <v>5959</v>
      </c>
      <c r="E1578" t="s">
        <v>5957</v>
      </c>
      <c r="F1578" t="s">
        <v>5957</v>
      </c>
      <c r="G1578">
        <v>2</v>
      </c>
      <c r="H1578" t="s">
        <v>5957</v>
      </c>
      <c r="J1578">
        <v>2</v>
      </c>
      <c r="K1578" t="str">
        <f t="shared" si="48"/>
        <v>Under weight</v>
      </c>
      <c r="L1578" t="str">
        <f t="shared" si="49"/>
        <v>Diabetes</v>
      </c>
    </row>
    <row r="1579" spans="1:12">
      <c r="A1579" t="s">
        <v>4159</v>
      </c>
      <c r="B1579">
        <v>34.65</v>
      </c>
      <c r="C1579">
        <v>5.98</v>
      </c>
      <c r="D1579" t="s">
        <v>5959</v>
      </c>
      <c r="E1579" t="s">
        <v>5957</v>
      </c>
      <c r="F1579" t="s">
        <v>5957</v>
      </c>
      <c r="G1579" t="s">
        <v>5958</v>
      </c>
      <c r="H1579" t="s">
        <v>5957</v>
      </c>
      <c r="J1579">
        <v>0</v>
      </c>
      <c r="K1579" t="str">
        <f t="shared" si="48"/>
        <v>obesity</v>
      </c>
      <c r="L1579" t="str">
        <f t="shared" si="49"/>
        <v>Prediabetes</v>
      </c>
    </row>
    <row r="1580" spans="1:12">
      <c r="A1580" t="s">
        <v>4162</v>
      </c>
      <c r="B1580">
        <v>42.94</v>
      </c>
      <c r="C1580">
        <v>4.34</v>
      </c>
      <c r="D1580" t="s">
        <v>5957</v>
      </c>
      <c r="E1580" t="s">
        <v>5957</v>
      </c>
      <c r="F1580" t="s">
        <v>5957</v>
      </c>
      <c r="G1580" t="s">
        <v>5958</v>
      </c>
      <c r="H1580" t="s">
        <v>5957</v>
      </c>
      <c r="J1580">
        <v>0</v>
      </c>
      <c r="K1580" t="str">
        <f t="shared" si="48"/>
        <v>obesity</v>
      </c>
      <c r="L1580" t="str">
        <f t="shared" si="49"/>
        <v>Normal</v>
      </c>
    </row>
    <row r="1581" spans="1:12">
      <c r="A1581" t="s">
        <v>4164</v>
      </c>
      <c r="B1581">
        <v>31.254999999999999</v>
      </c>
      <c r="C1581">
        <v>5.17</v>
      </c>
      <c r="D1581" t="s">
        <v>5957</v>
      </c>
      <c r="E1581" t="s">
        <v>5957</v>
      </c>
      <c r="F1581" t="s">
        <v>5957</v>
      </c>
      <c r="G1581" t="s">
        <v>5958</v>
      </c>
      <c r="H1581" t="s">
        <v>5957</v>
      </c>
      <c r="J1581">
        <v>0</v>
      </c>
      <c r="K1581" t="str">
        <f t="shared" si="48"/>
        <v>obesity</v>
      </c>
      <c r="L1581" t="str">
        <f t="shared" si="49"/>
        <v>Normal</v>
      </c>
    </row>
    <row r="1582" spans="1:12">
      <c r="A1582" t="s">
        <v>4166</v>
      </c>
      <c r="B1582">
        <v>45.43</v>
      </c>
      <c r="C1582">
        <v>4.2300000000000004</v>
      </c>
      <c r="D1582" t="s">
        <v>5959</v>
      </c>
      <c r="E1582" t="s">
        <v>5957</v>
      </c>
      <c r="F1582" t="s">
        <v>5959</v>
      </c>
      <c r="G1582">
        <v>1</v>
      </c>
      <c r="H1582" t="s">
        <v>5957</v>
      </c>
      <c r="J1582">
        <v>1</v>
      </c>
      <c r="K1582" t="str">
        <f t="shared" si="48"/>
        <v>obesity</v>
      </c>
      <c r="L1582" t="str">
        <f t="shared" si="49"/>
        <v>Normal</v>
      </c>
    </row>
    <row r="1583" spans="1:12">
      <c r="A1583" t="s">
        <v>4169</v>
      </c>
      <c r="B1583">
        <v>32.340000000000003</v>
      </c>
      <c r="C1583">
        <v>4.88</v>
      </c>
      <c r="D1583" t="s">
        <v>5959</v>
      </c>
      <c r="E1583" t="s">
        <v>5957</v>
      </c>
      <c r="F1583" t="s">
        <v>5959</v>
      </c>
      <c r="G1583">
        <v>1</v>
      </c>
      <c r="H1583" t="s">
        <v>5957</v>
      </c>
      <c r="J1583">
        <v>1</v>
      </c>
      <c r="K1583" t="str">
        <f t="shared" si="48"/>
        <v>obesity</v>
      </c>
      <c r="L1583" t="str">
        <f t="shared" si="49"/>
        <v>Normal</v>
      </c>
    </row>
    <row r="1584" spans="1:12">
      <c r="A1584" t="s">
        <v>4171</v>
      </c>
      <c r="B1584">
        <v>25.46</v>
      </c>
      <c r="C1584">
        <v>9.7100000000000009</v>
      </c>
      <c r="D1584" t="s">
        <v>5959</v>
      </c>
      <c r="E1584" t="s">
        <v>5957</v>
      </c>
      <c r="F1584" t="s">
        <v>5957</v>
      </c>
      <c r="G1584">
        <v>1</v>
      </c>
      <c r="H1584" t="s">
        <v>5957</v>
      </c>
      <c r="J1584">
        <v>1</v>
      </c>
      <c r="K1584" t="str">
        <f t="shared" si="48"/>
        <v>Over weight</v>
      </c>
      <c r="L1584" t="str">
        <f t="shared" si="49"/>
        <v>Diabetes</v>
      </c>
    </row>
    <row r="1585" spans="1:12">
      <c r="A1585" t="s">
        <v>4174</v>
      </c>
      <c r="B1585">
        <v>37.145000000000003</v>
      </c>
      <c r="C1585">
        <v>5.32</v>
      </c>
      <c r="D1585" t="s">
        <v>5957</v>
      </c>
      <c r="E1585" t="s">
        <v>5957</v>
      </c>
      <c r="F1585" t="s">
        <v>5957</v>
      </c>
      <c r="G1585" t="s">
        <v>5958</v>
      </c>
      <c r="H1585" t="s">
        <v>5957</v>
      </c>
      <c r="J1585">
        <v>0</v>
      </c>
      <c r="K1585" t="str">
        <f t="shared" si="48"/>
        <v>obesity</v>
      </c>
      <c r="L1585" t="str">
        <f t="shared" si="49"/>
        <v>Normal</v>
      </c>
    </row>
    <row r="1586" spans="1:12">
      <c r="A1586" t="s">
        <v>4177</v>
      </c>
      <c r="B1586">
        <v>30.8</v>
      </c>
      <c r="C1586">
        <v>5.83</v>
      </c>
      <c r="D1586" t="s">
        <v>5959</v>
      </c>
      <c r="E1586" t="s">
        <v>5957</v>
      </c>
      <c r="F1586" t="s">
        <v>5957</v>
      </c>
      <c r="G1586" t="s">
        <v>5958</v>
      </c>
      <c r="H1586" t="s">
        <v>5957</v>
      </c>
      <c r="J1586">
        <v>0</v>
      </c>
      <c r="K1586" t="str">
        <f t="shared" si="48"/>
        <v>obesity</v>
      </c>
      <c r="L1586" t="str">
        <f t="shared" si="49"/>
        <v>Prediabetes</v>
      </c>
    </row>
    <row r="1587" spans="1:12">
      <c r="A1587" t="s">
        <v>4180</v>
      </c>
      <c r="B1587">
        <v>29.5</v>
      </c>
      <c r="C1587">
        <v>5.54</v>
      </c>
      <c r="D1587" t="s">
        <v>5959</v>
      </c>
      <c r="E1587" t="s">
        <v>5957</v>
      </c>
      <c r="F1587" t="s">
        <v>5957</v>
      </c>
      <c r="G1587" t="s">
        <v>5958</v>
      </c>
      <c r="H1587" t="s">
        <v>5957</v>
      </c>
      <c r="J1587">
        <v>0</v>
      </c>
      <c r="K1587" t="str">
        <f t="shared" si="48"/>
        <v>Over weight</v>
      </c>
      <c r="L1587" t="str">
        <f t="shared" si="49"/>
        <v>Normal</v>
      </c>
    </row>
    <row r="1588" spans="1:12">
      <c r="A1588" t="s">
        <v>4183</v>
      </c>
      <c r="B1588">
        <v>43.39</v>
      </c>
      <c r="C1588">
        <v>5.85</v>
      </c>
      <c r="D1588" t="s">
        <v>5957</v>
      </c>
      <c r="E1588" t="s">
        <v>5960</v>
      </c>
      <c r="F1588" t="s">
        <v>5957</v>
      </c>
      <c r="G1588">
        <v>1</v>
      </c>
      <c r="H1588" t="s">
        <v>5957</v>
      </c>
      <c r="J1588">
        <v>1</v>
      </c>
      <c r="K1588" t="str">
        <f t="shared" si="48"/>
        <v>obesity</v>
      </c>
      <c r="L1588" t="str">
        <f t="shared" si="49"/>
        <v>Prediabetes</v>
      </c>
    </row>
    <row r="1589" spans="1:12">
      <c r="A1589" t="s">
        <v>4186</v>
      </c>
      <c r="B1589">
        <v>15.08</v>
      </c>
      <c r="C1589">
        <v>4.8499999999999996</v>
      </c>
      <c r="D1589" t="s">
        <v>5959</v>
      </c>
      <c r="E1589" t="s">
        <v>5957</v>
      </c>
      <c r="F1589" t="s">
        <v>5959</v>
      </c>
      <c r="G1589">
        <v>1</v>
      </c>
      <c r="H1589" t="s">
        <v>5957</v>
      </c>
      <c r="J1589">
        <v>1</v>
      </c>
      <c r="K1589" t="str">
        <f t="shared" si="48"/>
        <v>Under weight</v>
      </c>
      <c r="L1589" t="str">
        <f t="shared" si="49"/>
        <v>Normal</v>
      </c>
    </row>
    <row r="1590" spans="1:12">
      <c r="A1590" t="s">
        <v>4189</v>
      </c>
      <c r="B1590">
        <v>20.48</v>
      </c>
      <c r="C1590">
        <v>11.09</v>
      </c>
      <c r="D1590" t="s">
        <v>5957</v>
      </c>
      <c r="E1590" t="s">
        <v>5957</v>
      </c>
      <c r="F1590" t="s">
        <v>5957</v>
      </c>
      <c r="G1590" t="s">
        <v>5958</v>
      </c>
      <c r="H1590" t="s">
        <v>5957</v>
      </c>
      <c r="J1590">
        <v>0</v>
      </c>
      <c r="K1590" t="str">
        <f t="shared" si="48"/>
        <v>Normal weight</v>
      </c>
      <c r="L1590" t="str">
        <f t="shared" si="49"/>
        <v>Diabetes</v>
      </c>
    </row>
    <row r="1591" spans="1:12">
      <c r="A1591" t="s">
        <v>4192</v>
      </c>
      <c r="B1591">
        <v>34.450000000000003</v>
      </c>
      <c r="C1591">
        <v>5.58</v>
      </c>
      <c r="D1591" t="s">
        <v>5959</v>
      </c>
      <c r="E1591" t="s">
        <v>5957</v>
      </c>
      <c r="F1591" t="s">
        <v>5957</v>
      </c>
      <c r="G1591" t="s">
        <v>5958</v>
      </c>
      <c r="H1591" t="s">
        <v>5957</v>
      </c>
      <c r="J1591">
        <v>0</v>
      </c>
      <c r="K1591" t="str">
        <f t="shared" si="48"/>
        <v>obesity</v>
      </c>
      <c r="L1591" t="str">
        <f t="shared" si="49"/>
        <v>Normal</v>
      </c>
    </row>
    <row r="1592" spans="1:12">
      <c r="A1592" t="s">
        <v>4193</v>
      </c>
      <c r="B1592">
        <v>34.21</v>
      </c>
      <c r="C1592">
        <v>9.7200000000000006</v>
      </c>
      <c r="D1592" t="s">
        <v>5959</v>
      </c>
      <c r="E1592" t="s">
        <v>5957</v>
      </c>
      <c r="F1592" t="s">
        <v>5957</v>
      </c>
      <c r="G1592" t="s">
        <v>5958</v>
      </c>
      <c r="H1592" t="s">
        <v>5957</v>
      </c>
      <c r="J1592">
        <v>0</v>
      </c>
      <c r="K1592" t="str">
        <f t="shared" si="48"/>
        <v>obesity</v>
      </c>
      <c r="L1592" t="str">
        <f t="shared" si="49"/>
        <v>Diabetes</v>
      </c>
    </row>
    <row r="1593" spans="1:12">
      <c r="A1593" t="s">
        <v>4195</v>
      </c>
      <c r="B1593">
        <v>28.8</v>
      </c>
      <c r="C1593">
        <v>11.41</v>
      </c>
      <c r="D1593" t="s">
        <v>5959</v>
      </c>
      <c r="E1593" t="s">
        <v>5957</v>
      </c>
      <c r="F1593" t="s">
        <v>5957</v>
      </c>
      <c r="G1593" t="s">
        <v>5958</v>
      </c>
      <c r="H1593" t="s">
        <v>5957</v>
      </c>
      <c r="J1593">
        <v>0</v>
      </c>
      <c r="K1593" t="str">
        <f t="shared" si="48"/>
        <v>Over weight</v>
      </c>
      <c r="L1593" t="str">
        <f t="shared" si="49"/>
        <v>Diabetes</v>
      </c>
    </row>
    <row r="1594" spans="1:12">
      <c r="A1594" t="s">
        <v>4197</v>
      </c>
      <c r="B1594">
        <v>31.74</v>
      </c>
      <c r="C1594">
        <v>4.46</v>
      </c>
      <c r="D1594" t="s">
        <v>5957</v>
      </c>
      <c r="E1594" t="s">
        <v>5957</v>
      </c>
      <c r="F1594" t="s">
        <v>5959</v>
      </c>
      <c r="G1594">
        <v>1</v>
      </c>
      <c r="H1594" t="s">
        <v>5957</v>
      </c>
      <c r="J1594">
        <v>1</v>
      </c>
      <c r="K1594" t="str">
        <f t="shared" si="48"/>
        <v>obesity</v>
      </c>
      <c r="L1594" t="str">
        <f t="shared" si="49"/>
        <v>Normal</v>
      </c>
    </row>
    <row r="1595" spans="1:12">
      <c r="A1595" t="s">
        <v>4199</v>
      </c>
      <c r="B1595">
        <v>21.78</v>
      </c>
      <c r="C1595">
        <v>9.31</v>
      </c>
      <c r="D1595" t="s">
        <v>5959</v>
      </c>
      <c r="E1595" t="s">
        <v>5957</v>
      </c>
      <c r="F1595" t="s">
        <v>5957</v>
      </c>
      <c r="G1595" t="s">
        <v>5958</v>
      </c>
      <c r="H1595" t="s">
        <v>5957</v>
      </c>
      <c r="J1595">
        <v>0</v>
      </c>
      <c r="K1595" t="str">
        <f t="shared" si="48"/>
        <v>Normal weight</v>
      </c>
      <c r="L1595" t="str">
        <f t="shared" si="49"/>
        <v>Diabetes</v>
      </c>
    </row>
    <row r="1596" spans="1:12">
      <c r="A1596" t="s">
        <v>4202</v>
      </c>
      <c r="B1596">
        <v>23.75</v>
      </c>
      <c r="C1596">
        <v>5.03</v>
      </c>
      <c r="D1596" t="s">
        <v>5957</v>
      </c>
      <c r="E1596" t="s">
        <v>5957</v>
      </c>
      <c r="F1596" t="s">
        <v>5957</v>
      </c>
      <c r="G1596">
        <v>1</v>
      </c>
      <c r="H1596" t="s">
        <v>5957</v>
      </c>
      <c r="J1596">
        <v>1</v>
      </c>
      <c r="K1596" t="str">
        <f t="shared" si="48"/>
        <v>Normal weight</v>
      </c>
      <c r="L1596" t="str">
        <f t="shared" si="49"/>
        <v>Normal</v>
      </c>
    </row>
    <row r="1597" spans="1:12">
      <c r="A1597" t="s">
        <v>4204</v>
      </c>
      <c r="B1597">
        <v>33.21</v>
      </c>
      <c r="C1597">
        <v>5.07</v>
      </c>
      <c r="D1597" t="s">
        <v>5959</v>
      </c>
      <c r="E1597" t="s">
        <v>5957</v>
      </c>
      <c r="F1597" t="s">
        <v>5957</v>
      </c>
      <c r="G1597">
        <v>1</v>
      </c>
      <c r="H1597" t="s">
        <v>5957</v>
      </c>
      <c r="J1597">
        <v>1</v>
      </c>
      <c r="K1597" t="str">
        <f t="shared" si="48"/>
        <v>obesity</v>
      </c>
      <c r="L1597" t="str">
        <f t="shared" si="49"/>
        <v>Normal</v>
      </c>
    </row>
    <row r="1598" spans="1:12">
      <c r="A1598" t="s">
        <v>4206</v>
      </c>
      <c r="B1598">
        <v>17.7</v>
      </c>
      <c r="C1598">
        <v>10.42</v>
      </c>
      <c r="D1598" t="s">
        <v>5959</v>
      </c>
      <c r="E1598" t="s">
        <v>5957</v>
      </c>
      <c r="F1598" t="s">
        <v>5957</v>
      </c>
      <c r="G1598">
        <v>2</v>
      </c>
      <c r="H1598" t="s">
        <v>5957</v>
      </c>
      <c r="J1598">
        <v>2</v>
      </c>
      <c r="K1598" t="str">
        <f t="shared" si="48"/>
        <v>Under weight</v>
      </c>
      <c r="L1598" t="str">
        <f t="shared" si="49"/>
        <v>Diabetes</v>
      </c>
    </row>
    <row r="1599" spans="1:12">
      <c r="A1599" t="s">
        <v>4209</v>
      </c>
      <c r="B1599">
        <v>17.2</v>
      </c>
      <c r="C1599">
        <v>6.45</v>
      </c>
      <c r="D1599" t="s">
        <v>5957</v>
      </c>
      <c r="E1599" t="s">
        <v>5957</v>
      </c>
      <c r="F1599" t="s">
        <v>5957</v>
      </c>
      <c r="G1599">
        <v>2</v>
      </c>
      <c r="H1599" t="s">
        <v>5957</v>
      </c>
      <c r="J1599">
        <v>2</v>
      </c>
      <c r="K1599" t="str">
        <f t="shared" si="48"/>
        <v>Under weight</v>
      </c>
      <c r="L1599" t="str">
        <f t="shared" si="49"/>
        <v>Diabetes</v>
      </c>
    </row>
    <row r="1600" spans="1:12">
      <c r="A1600" t="s">
        <v>4212</v>
      </c>
      <c r="B1600">
        <v>19.21</v>
      </c>
      <c r="C1600">
        <v>5.52</v>
      </c>
      <c r="D1600" t="s">
        <v>5957</v>
      </c>
      <c r="E1600" t="s">
        <v>5957</v>
      </c>
      <c r="F1600" t="s">
        <v>5957</v>
      </c>
      <c r="G1600">
        <v>2</v>
      </c>
      <c r="H1600" t="s">
        <v>5957</v>
      </c>
      <c r="J1600">
        <v>2</v>
      </c>
      <c r="K1600" t="str">
        <f t="shared" si="48"/>
        <v>Normal weight</v>
      </c>
      <c r="L1600" t="str">
        <f t="shared" si="49"/>
        <v>Normal</v>
      </c>
    </row>
    <row r="1601" spans="1:12">
      <c r="A1601" t="s">
        <v>4214</v>
      </c>
      <c r="B1601">
        <v>23.2</v>
      </c>
      <c r="C1601">
        <v>4.41</v>
      </c>
      <c r="D1601" t="s">
        <v>5957</v>
      </c>
      <c r="E1601" t="s">
        <v>5957</v>
      </c>
      <c r="F1601" t="s">
        <v>5959</v>
      </c>
      <c r="G1601">
        <v>1</v>
      </c>
      <c r="H1601" t="s">
        <v>5957</v>
      </c>
      <c r="J1601">
        <v>1</v>
      </c>
      <c r="K1601" t="str">
        <f t="shared" si="48"/>
        <v>Normal weight</v>
      </c>
      <c r="L1601" t="str">
        <f t="shared" si="49"/>
        <v>Normal</v>
      </c>
    </row>
    <row r="1602" spans="1:12">
      <c r="A1602" t="s">
        <v>4216</v>
      </c>
      <c r="B1602">
        <v>32.5</v>
      </c>
      <c r="C1602">
        <v>4.6900000000000004</v>
      </c>
      <c r="D1602" t="s">
        <v>5959</v>
      </c>
      <c r="E1602" t="s">
        <v>5957</v>
      </c>
      <c r="F1602" t="s">
        <v>5959</v>
      </c>
      <c r="G1602">
        <v>1</v>
      </c>
      <c r="H1602" t="s">
        <v>5957</v>
      </c>
      <c r="J1602">
        <v>1</v>
      </c>
      <c r="K1602" t="str">
        <f t="shared" si="48"/>
        <v>obesity</v>
      </c>
      <c r="L1602" t="str">
        <f t="shared" si="49"/>
        <v>Normal</v>
      </c>
    </row>
    <row r="1603" spans="1:12">
      <c r="A1603" t="s">
        <v>4219</v>
      </c>
      <c r="B1603">
        <v>20.9</v>
      </c>
      <c r="C1603">
        <v>6.94</v>
      </c>
      <c r="D1603" t="s">
        <v>5957</v>
      </c>
      <c r="E1603" t="s">
        <v>5957</v>
      </c>
      <c r="F1603" t="s">
        <v>5957</v>
      </c>
      <c r="G1603" t="s">
        <v>5958</v>
      </c>
      <c r="H1603" t="s">
        <v>5957</v>
      </c>
      <c r="J1603">
        <v>0</v>
      </c>
      <c r="K1603" t="str">
        <f t="shared" ref="K1603:K1666" si="50">IF(B1603&lt;18.5,"Under weight",IF(B1603&lt;24.9,"Normal weight",IF(B1603&lt;29.9,"Over weight","obesity")))</f>
        <v>Normal weight</v>
      </c>
      <c r="L1603" t="str">
        <f t="shared" ref="L1603:L1666" si="51">IF(C1603&lt;5.7,"Normal",IF(C1603&lt;6.4,"Prediabetes","Diabetes"))</f>
        <v>Diabetes</v>
      </c>
    </row>
    <row r="1604" spans="1:12">
      <c r="A1604" t="s">
        <v>4221</v>
      </c>
      <c r="B1604">
        <v>19.11</v>
      </c>
      <c r="C1604">
        <v>4.3499999999999996</v>
      </c>
      <c r="D1604" t="s">
        <v>5957</v>
      </c>
      <c r="E1604" t="s">
        <v>5957</v>
      </c>
      <c r="F1604" t="s">
        <v>5957</v>
      </c>
      <c r="G1604">
        <v>2</v>
      </c>
      <c r="H1604" t="s">
        <v>5957</v>
      </c>
      <c r="J1604">
        <v>2</v>
      </c>
      <c r="K1604" t="str">
        <f t="shared" si="50"/>
        <v>Normal weight</v>
      </c>
      <c r="L1604" t="str">
        <f t="shared" si="51"/>
        <v>Normal</v>
      </c>
    </row>
    <row r="1605" spans="1:12">
      <c r="A1605" t="s">
        <v>4223</v>
      </c>
      <c r="B1605">
        <v>31.17</v>
      </c>
      <c r="C1605">
        <v>5.28</v>
      </c>
      <c r="D1605" t="s">
        <v>5957</v>
      </c>
      <c r="E1605" t="s">
        <v>5957</v>
      </c>
      <c r="F1605" t="s">
        <v>5957</v>
      </c>
      <c r="G1605">
        <v>1</v>
      </c>
      <c r="H1605" t="s">
        <v>5957</v>
      </c>
      <c r="J1605">
        <v>1</v>
      </c>
      <c r="K1605" t="str">
        <f t="shared" si="50"/>
        <v>obesity</v>
      </c>
      <c r="L1605" t="str">
        <f t="shared" si="51"/>
        <v>Normal</v>
      </c>
    </row>
    <row r="1606" spans="1:12">
      <c r="A1606" t="s">
        <v>4225</v>
      </c>
      <c r="B1606">
        <v>36.08</v>
      </c>
      <c r="C1606">
        <v>4.29</v>
      </c>
      <c r="D1606" t="s">
        <v>5957</v>
      </c>
      <c r="E1606" t="s">
        <v>5957</v>
      </c>
      <c r="F1606" t="s">
        <v>5957</v>
      </c>
      <c r="G1606" t="s">
        <v>5958</v>
      </c>
      <c r="H1606" t="s">
        <v>5957</v>
      </c>
      <c r="J1606">
        <v>0</v>
      </c>
      <c r="K1606" t="str">
        <f t="shared" si="50"/>
        <v>obesity</v>
      </c>
      <c r="L1606" t="str">
        <f t="shared" si="51"/>
        <v>Normal</v>
      </c>
    </row>
    <row r="1607" spans="1:12">
      <c r="A1607" t="s">
        <v>4227</v>
      </c>
      <c r="B1607">
        <v>28.024999999999999</v>
      </c>
      <c r="C1607">
        <v>5.69</v>
      </c>
      <c r="D1607" t="s">
        <v>5959</v>
      </c>
      <c r="E1607" t="s">
        <v>5957</v>
      </c>
      <c r="F1607" t="s">
        <v>5957</v>
      </c>
      <c r="G1607" t="s">
        <v>5958</v>
      </c>
      <c r="H1607" t="s">
        <v>5957</v>
      </c>
      <c r="J1607">
        <v>0</v>
      </c>
      <c r="K1607" t="str">
        <f t="shared" si="50"/>
        <v>Over weight</v>
      </c>
      <c r="L1607" t="str">
        <f t="shared" si="51"/>
        <v>Normal</v>
      </c>
    </row>
    <row r="1608" spans="1:12">
      <c r="A1608" t="s">
        <v>4229</v>
      </c>
      <c r="B1608">
        <v>24.32</v>
      </c>
      <c r="C1608">
        <v>5.56</v>
      </c>
      <c r="D1608" t="s">
        <v>5959</v>
      </c>
      <c r="E1608" t="s">
        <v>5957</v>
      </c>
      <c r="F1608" t="s">
        <v>5957</v>
      </c>
      <c r="G1608" t="s">
        <v>5958</v>
      </c>
      <c r="H1608" t="s">
        <v>5957</v>
      </c>
      <c r="J1608">
        <v>0</v>
      </c>
      <c r="K1608" t="str">
        <f t="shared" si="50"/>
        <v>Normal weight</v>
      </c>
      <c r="L1608" t="str">
        <f t="shared" si="51"/>
        <v>Normal</v>
      </c>
    </row>
    <row r="1609" spans="1:12">
      <c r="A1609" t="s">
        <v>4230</v>
      </c>
      <c r="B1609">
        <v>38</v>
      </c>
      <c r="C1609">
        <v>5.41</v>
      </c>
      <c r="D1609" t="s">
        <v>5959</v>
      </c>
      <c r="E1609" t="s">
        <v>5957</v>
      </c>
      <c r="F1609" t="s">
        <v>5957</v>
      </c>
      <c r="G1609">
        <v>1</v>
      </c>
      <c r="H1609" t="s">
        <v>5957</v>
      </c>
      <c r="J1609">
        <v>1</v>
      </c>
      <c r="K1609" t="str">
        <f t="shared" si="50"/>
        <v>obesity</v>
      </c>
      <c r="L1609" t="str">
        <f t="shared" si="51"/>
        <v>Normal</v>
      </c>
    </row>
    <row r="1610" spans="1:12">
      <c r="A1610" t="s">
        <v>4233</v>
      </c>
      <c r="B1610">
        <v>31.6</v>
      </c>
      <c r="C1610">
        <v>10.85</v>
      </c>
      <c r="D1610" t="s">
        <v>5959</v>
      </c>
      <c r="E1610" t="s">
        <v>5957</v>
      </c>
      <c r="F1610" t="s">
        <v>5957</v>
      </c>
      <c r="G1610" t="s">
        <v>5958</v>
      </c>
      <c r="H1610" t="s">
        <v>5957</v>
      </c>
      <c r="J1610">
        <v>0</v>
      </c>
      <c r="K1610" t="str">
        <f t="shared" si="50"/>
        <v>obesity</v>
      </c>
      <c r="L1610" t="str">
        <f t="shared" si="51"/>
        <v>Diabetes</v>
      </c>
    </row>
    <row r="1611" spans="1:12">
      <c r="A1611" t="s">
        <v>4235</v>
      </c>
      <c r="B1611">
        <v>31.02</v>
      </c>
      <c r="C1611">
        <v>11.63</v>
      </c>
      <c r="D1611" t="s">
        <v>5959</v>
      </c>
      <c r="E1611" t="s">
        <v>5957</v>
      </c>
      <c r="F1611" t="s">
        <v>5957</v>
      </c>
      <c r="G1611" t="s">
        <v>5958</v>
      </c>
      <c r="H1611" t="s">
        <v>5957</v>
      </c>
      <c r="J1611">
        <v>0</v>
      </c>
      <c r="K1611" t="str">
        <f t="shared" si="50"/>
        <v>obesity</v>
      </c>
      <c r="L1611" t="str">
        <f t="shared" si="51"/>
        <v>Diabetes</v>
      </c>
    </row>
    <row r="1612" spans="1:12">
      <c r="A1612" t="s">
        <v>4237</v>
      </c>
      <c r="B1612">
        <v>29.26</v>
      </c>
      <c r="C1612">
        <v>5.68</v>
      </c>
      <c r="D1612" t="s">
        <v>5959</v>
      </c>
      <c r="E1612" t="s">
        <v>5957</v>
      </c>
      <c r="F1612" t="s">
        <v>5957</v>
      </c>
      <c r="G1612">
        <v>1</v>
      </c>
      <c r="H1612" t="s">
        <v>5957</v>
      </c>
      <c r="J1612">
        <v>1</v>
      </c>
      <c r="K1612" t="str">
        <f t="shared" si="50"/>
        <v>Over weight</v>
      </c>
      <c r="L1612" t="str">
        <f t="shared" si="51"/>
        <v>Normal</v>
      </c>
    </row>
    <row r="1613" spans="1:12">
      <c r="A1613" t="s">
        <v>4240</v>
      </c>
      <c r="B1613">
        <v>15.09</v>
      </c>
      <c r="C1613">
        <v>7.59</v>
      </c>
      <c r="D1613" t="s">
        <v>5959</v>
      </c>
      <c r="E1613" t="s">
        <v>5957</v>
      </c>
      <c r="F1613" t="s">
        <v>5957</v>
      </c>
      <c r="G1613">
        <v>2</v>
      </c>
      <c r="H1613" t="s">
        <v>5957</v>
      </c>
      <c r="J1613">
        <v>2</v>
      </c>
      <c r="K1613" t="str">
        <f t="shared" si="50"/>
        <v>Under weight</v>
      </c>
      <c r="L1613" t="str">
        <f t="shared" si="51"/>
        <v>Diabetes</v>
      </c>
    </row>
    <row r="1614" spans="1:12">
      <c r="A1614" t="s">
        <v>4242</v>
      </c>
      <c r="B1614">
        <v>22.63</v>
      </c>
      <c r="C1614">
        <v>5.09</v>
      </c>
      <c r="D1614" t="s">
        <v>5959</v>
      </c>
      <c r="E1614" t="s">
        <v>5957</v>
      </c>
      <c r="F1614" t="s">
        <v>5957</v>
      </c>
      <c r="G1614" t="s">
        <v>5958</v>
      </c>
      <c r="H1614" t="s">
        <v>5957</v>
      </c>
      <c r="J1614">
        <v>0</v>
      </c>
      <c r="K1614" t="str">
        <f t="shared" si="50"/>
        <v>Normal weight</v>
      </c>
      <c r="L1614" t="str">
        <f t="shared" si="51"/>
        <v>Normal</v>
      </c>
    </row>
    <row r="1615" spans="1:12">
      <c r="A1615" t="s">
        <v>4245</v>
      </c>
      <c r="B1615">
        <v>23.46</v>
      </c>
      <c r="C1615">
        <v>4.21</v>
      </c>
      <c r="D1615" t="s">
        <v>5957</v>
      </c>
      <c r="E1615" t="s">
        <v>5957</v>
      </c>
      <c r="F1615" t="s">
        <v>5957</v>
      </c>
      <c r="G1615">
        <v>1</v>
      </c>
      <c r="H1615" t="s">
        <v>5957</v>
      </c>
      <c r="J1615">
        <v>1</v>
      </c>
      <c r="K1615" t="str">
        <f t="shared" si="50"/>
        <v>Normal weight</v>
      </c>
      <c r="L1615" t="str">
        <f t="shared" si="51"/>
        <v>Normal</v>
      </c>
    </row>
    <row r="1616" spans="1:12">
      <c r="A1616" t="s">
        <v>4248</v>
      </c>
      <c r="B1616">
        <v>22.56</v>
      </c>
      <c r="C1616">
        <v>4.34</v>
      </c>
      <c r="D1616" t="s">
        <v>5959</v>
      </c>
      <c r="E1616" t="s">
        <v>5957</v>
      </c>
      <c r="F1616" t="s">
        <v>5957</v>
      </c>
      <c r="G1616" t="s">
        <v>5958</v>
      </c>
      <c r="H1616" t="s">
        <v>5957</v>
      </c>
      <c r="J1616">
        <v>0</v>
      </c>
      <c r="K1616" t="str">
        <f t="shared" si="50"/>
        <v>Normal weight</v>
      </c>
      <c r="L1616" t="str">
        <f t="shared" si="51"/>
        <v>Normal</v>
      </c>
    </row>
    <row r="1617" spans="1:12">
      <c r="A1617" t="s">
        <v>4250</v>
      </c>
      <c r="B1617">
        <v>19.28</v>
      </c>
      <c r="C1617">
        <v>11.85</v>
      </c>
      <c r="D1617" t="s">
        <v>5957</v>
      </c>
      <c r="E1617" t="s">
        <v>5957</v>
      </c>
      <c r="F1617" t="s">
        <v>5957</v>
      </c>
      <c r="G1617">
        <v>2</v>
      </c>
      <c r="H1617" t="s">
        <v>5957</v>
      </c>
      <c r="J1617">
        <v>2</v>
      </c>
      <c r="K1617" t="str">
        <f t="shared" si="50"/>
        <v>Normal weight</v>
      </c>
      <c r="L1617" t="str">
        <f t="shared" si="51"/>
        <v>Diabetes</v>
      </c>
    </row>
    <row r="1618" spans="1:12">
      <c r="A1618" t="s">
        <v>4252</v>
      </c>
      <c r="B1618">
        <v>15.37</v>
      </c>
      <c r="C1618">
        <v>9.61</v>
      </c>
      <c r="D1618" t="s">
        <v>5959</v>
      </c>
      <c r="E1618" t="s">
        <v>5957</v>
      </c>
      <c r="F1618" t="s">
        <v>5957</v>
      </c>
      <c r="G1618">
        <v>2</v>
      </c>
      <c r="H1618" t="s">
        <v>5957</v>
      </c>
      <c r="J1618">
        <v>2</v>
      </c>
      <c r="K1618" t="str">
        <f t="shared" si="50"/>
        <v>Under weight</v>
      </c>
      <c r="L1618" t="str">
        <f t="shared" si="51"/>
        <v>Diabetes</v>
      </c>
    </row>
    <row r="1619" spans="1:12">
      <c r="A1619" t="s">
        <v>4255</v>
      </c>
      <c r="B1619">
        <v>18.71</v>
      </c>
      <c r="C1619">
        <v>5.29</v>
      </c>
      <c r="D1619" t="s">
        <v>5959</v>
      </c>
      <c r="E1619" t="s">
        <v>5957</v>
      </c>
      <c r="F1619" t="s">
        <v>5957</v>
      </c>
      <c r="G1619" t="s">
        <v>5958</v>
      </c>
      <c r="H1619" t="s">
        <v>5957</v>
      </c>
      <c r="J1619">
        <v>0</v>
      </c>
      <c r="K1619" t="str">
        <f t="shared" si="50"/>
        <v>Normal weight</v>
      </c>
      <c r="L1619" t="str">
        <f t="shared" si="51"/>
        <v>Normal</v>
      </c>
    </row>
    <row r="1620" spans="1:12">
      <c r="A1620" t="s">
        <v>4257</v>
      </c>
      <c r="B1620">
        <v>20.61</v>
      </c>
      <c r="C1620">
        <v>6.89</v>
      </c>
      <c r="D1620" t="s">
        <v>5957</v>
      </c>
      <c r="E1620" t="s">
        <v>5957</v>
      </c>
      <c r="F1620" t="s">
        <v>5957</v>
      </c>
      <c r="G1620" t="s">
        <v>5958</v>
      </c>
      <c r="H1620" t="s">
        <v>5957</v>
      </c>
      <c r="J1620">
        <v>0</v>
      </c>
      <c r="K1620" t="str">
        <f t="shared" si="50"/>
        <v>Normal weight</v>
      </c>
      <c r="L1620" t="str">
        <f t="shared" si="51"/>
        <v>Diabetes</v>
      </c>
    </row>
    <row r="1621" spans="1:12">
      <c r="A1621" t="s">
        <v>4259</v>
      </c>
      <c r="B1621">
        <v>15.99</v>
      </c>
      <c r="C1621">
        <v>4.57</v>
      </c>
      <c r="D1621" t="s">
        <v>5959</v>
      </c>
      <c r="E1621" t="s">
        <v>5957</v>
      </c>
      <c r="F1621" t="s">
        <v>5959</v>
      </c>
      <c r="G1621">
        <v>1</v>
      </c>
      <c r="H1621" t="s">
        <v>5957</v>
      </c>
      <c r="J1621">
        <v>1</v>
      </c>
      <c r="K1621" t="str">
        <f t="shared" si="50"/>
        <v>Under weight</v>
      </c>
      <c r="L1621" t="str">
        <f t="shared" si="51"/>
        <v>Normal</v>
      </c>
    </row>
    <row r="1622" spans="1:12">
      <c r="A1622" t="s">
        <v>4262</v>
      </c>
      <c r="B1622">
        <v>33.155000000000001</v>
      </c>
      <c r="C1622">
        <v>4.32</v>
      </c>
      <c r="D1622" t="s">
        <v>5957</v>
      </c>
      <c r="E1622" t="s">
        <v>5957</v>
      </c>
      <c r="F1622" t="s">
        <v>5957</v>
      </c>
      <c r="G1622" t="s">
        <v>5958</v>
      </c>
      <c r="H1622" t="s">
        <v>5957</v>
      </c>
      <c r="J1622">
        <v>0</v>
      </c>
      <c r="K1622" t="str">
        <f t="shared" si="50"/>
        <v>obesity</v>
      </c>
      <c r="L1622" t="str">
        <f t="shared" si="51"/>
        <v>Normal</v>
      </c>
    </row>
    <row r="1623" spans="1:12">
      <c r="A1623" t="s">
        <v>4265</v>
      </c>
      <c r="B1623">
        <v>26.22</v>
      </c>
      <c r="C1623">
        <v>5.57</v>
      </c>
      <c r="D1623" t="s">
        <v>5959</v>
      </c>
      <c r="E1623" t="s">
        <v>5957</v>
      </c>
      <c r="F1623" t="s">
        <v>5959</v>
      </c>
      <c r="G1623">
        <v>1</v>
      </c>
      <c r="H1623" t="s">
        <v>5957</v>
      </c>
      <c r="J1623">
        <v>1</v>
      </c>
      <c r="K1623" t="str">
        <f t="shared" si="50"/>
        <v>Over weight</v>
      </c>
      <c r="L1623" t="str">
        <f t="shared" si="51"/>
        <v>Normal</v>
      </c>
    </row>
    <row r="1624" spans="1:12">
      <c r="A1624" t="s">
        <v>4267</v>
      </c>
      <c r="B1624">
        <v>21.85</v>
      </c>
      <c r="C1624">
        <v>5.26</v>
      </c>
      <c r="D1624" t="s">
        <v>5959</v>
      </c>
      <c r="E1624" t="s">
        <v>5957</v>
      </c>
      <c r="F1624" t="s">
        <v>5959</v>
      </c>
      <c r="G1624">
        <v>1</v>
      </c>
      <c r="H1624" t="s">
        <v>5957</v>
      </c>
      <c r="J1624">
        <v>1</v>
      </c>
      <c r="K1624" t="str">
        <f t="shared" si="50"/>
        <v>Normal weight</v>
      </c>
      <c r="L1624" t="str">
        <f t="shared" si="51"/>
        <v>Normal</v>
      </c>
    </row>
    <row r="1625" spans="1:12">
      <c r="A1625" t="s">
        <v>4269</v>
      </c>
      <c r="B1625">
        <v>30.495000000000001</v>
      </c>
      <c r="C1625">
        <v>6.25</v>
      </c>
      <c r="D1625" t="s">
        <v>5957</v>
      </c>
      <c r="E1625" t="s">
        <v>5957</v>
      </c>
      <c r="F1625" t="s">
        <v>5957</v>
      </c>
      <c r="G1625" t="s">
        <v>5958</v>
      </c>
      <c r="H1625" t="s">
        <v>5957</v>
      </c>
      <c r="J1625">
        <v>0</v>
      </c>
      <c r="K1625" t="str">
        <f t="shared" si="50"/>
        <v>obesity</v>
      </c>
      <c r="L1625" t="str">
        <f t="shared" si="51"/>
        <v>Prediabetes</v>
      </c>
    </row>
    <row r="1626" spans="1:12">
      <c r="A1626" t="s">
        <v>4271</v>
      </c>
      <c r="B1626">
        <v>34.104999999999997</v>
      </c>
      <c r="C1626">
        <v>5.67</v>
      </c>
      <c r="D1626" t="s">
        <v>5959</v>
      </c>
      <c r="E1626" t="s">
        <v>5957</v>
      </c>
      <c r="F1626" t="s">
        <v>5957</v>
      </c>
      <c r="G1626" t="s">
        <v>5958</v>
      </c>
      <c r="H1626" t="s">
        <v>5957</v>
      </c>
      <c r="J1626">
        <v>0</v>
      </c>
      <c r="K1626" t="str">
        <f t="shared" si="50"/>
        <v>obesity</v>
      </c>
      <c r="L1626" t="str">
        <f t="shared" si="51"/>
        <v>Normal</v>
      </c>
    </row>
    <row r="1627" spans="1:12">
      <c r="A1627" t="s">
        <v>4273</v>
      </c>
      <c r="B1627">
        <v>32.770000000000003</v>
      </c>
      <c r="C1627">
        <v>4.42</v>
      </c>
      <c r="D1627" t="s">
        <v>5959</v>
      </c>
      <c r="E1627" t="s">
        <v>5957</v>
      </c>
      <c r="F1627" t="s">
        <v>5957</v>
      </c>
      <c r="G1627">
        <v>1</v>
      </c>
      <c r="H1627" t="s">
        <v>5957</v>
      </c>
      <c r="J1627">
        <v>1</v>
      </c>
      <c r="K1627" t="str">
        <f t="shared" si="50"/>
        <v>obesity</v>
      </c>
      <c r="L1627" t="str">
        <f t="shared" si="51"/>
        <v>Normal</v>
      </c>
    </row>
    <row r="1628" spans="1:12">
      <c r="A1628" t="s">
        <v>4275</v>
      </c>
      <c r="B1628">
        <v>16.850000000000001</v>
      </c>
      <c r="C1628">
        <v>11.75</v>
      </c>
      <c r="D1628" t="s">
        <v>5959</v>
      </c>
      <c r="E1628" t="s">
        <v>5957</v>
      </c>
      <c r="F1628" t="s">
        <v>5957</v>
      </c>
      <c r="G1628">
        <v>2</v>
      </c>
      <c r="H1628" t="s">
        <v>5957</v>
      </c>
      <c r="J1628">
        <v>2</v>
      </c>
      <c r="K1628" t="str">
        <f t="shared" si="50"/>
        <v>Under weight</v>
      </c>
      <c r="L1628" t="str">
        <f t="shared" si="51"/>
        <v>Diabetes</v>
      </c>
    </row>
    <row r="1629" spans="1:12">
      <c r="A1629" t="s">
        <v>4278</v>
      </c>
      <c r="B1629">
        <v>34.700000000000003</v>
      </c>
      <c r="C1629">
        <v>6.06</v>
      </c>
      <c r="D1629" t="s">
        <v>5957</v>
      </c>
      <c r="E1629" t="s">
        <v>5957</v>
      </c>
      <c r="F1629" t="s">
        <v>5957</v>
      </c>
      <c r="G1629">
        <v>1</v>
      </c>
      <c r="H1629" t="s">
        <v>5957</v>
      </c>
      <c r="J1629">
        <v>1</v>
      </c>
      <c r="K1629" t="str">
        <f t="shared" si="50"/>
        <v>obesity</v>
      </c>
      <c r="L1629" t="str">
        <f t="shared" si="51"/>
        <v>Prediabetes</v>
      </c>
    </row>
    <row r="1630" spans="1:12">
      <c r="A1630" t="s">
        <v>4280</v>
      </c>
      <c r="B1630">
        <v>37.049999999999997</v>
      </c>
      <c r="C1630">
        <v>5.48</v>
      </c>
      <c r="D1630" t="s">
        <v>5957</v>
      </c>
      <c r="E1630" t="s">
        <v>5957</v>
      </c>
      <c r="F1630" t="s">
        <v>5957</v>
      </c>
      <c r="G1630">
        <v>1</v>
      </c>
      <c r="H1630" t="s">
        <v>5957</v>
      </c>
      <c r="J1630">
        <v>1</v>
      </c>
      <c r="K1630" t="str">
        <f t="shared" si="50"/>
        <v>obesity</v>
      </c>
      <c r="L1630" t="str">
        <f t="shared" si="51"/>
        <v>Normal</v>
      </c>
    </row>
    <row r="1631" spans="1:12">
      <c r="A1631" t="s">
        <v>4283</v>
      </c>
      <c r="B1631">
        <v>18.78</v>
      </c>
      <c r="C1631">
        <v>4.45</v>
      </c>
      <c r="D1631" t="s">
        <v>5957</v>
      </c>
      <c r="E1631" t="s">
        <v>5957</v>
      </c>
      <c r="F1631" t="s">
        <v>5959</v>
      </c>
      <c r="G1631">
        <v>1</v>
      </c>
      <c r="H1631" t="s">
        <v>5957</v>
      </c>
      <c r="J1631">
        <v>1</v>
      </c>
      <c r="K1631" t="str">
        <f t="shared" si="50"/>
        <v>Normal weight</v>
      </c>
      <c r="L1631" t="str">
        <f t="shared" si="51"/>
        <v>Normal</v>
      </c>
    </row>
    <row r="1632" spans="1:12">
      <c r="A1632" t="s">
        <v>4286</v>
      </c>
      <c r="B1632">
        <v>28.024999999999999</v>
      </c>
      <c r="C1632">
        <v>5</v>
      </c>
      <c r="D1632" t="s">
        <v>5957</v>
      </c>
      <c r="E1632" t="s">
        <v>5957</v>
      </c>
      <c r="F1632" t="s">
        <v>5957</v>
      </c>
      <c r="G1632">
        <v>1</v>
      </c>
      <c r="H1632" t="s">
        <v>5957</v>
      </c>
      <c r="J1632">
        <v>1</v>
      </c>
      <c r="K1632" t="str">
        <f t="shared" si="50"/>
        <v>Over weight</v>
      </c>
      <c r="L1632" t="str">
        <f t="shared" si="51"/>
        <v>Normal</v>
      </c>
    </row>
    <row r="1633" spans="1:12">
      <c r="A1633" t="s">
        <v>4287</v>
      </c>
      <c r="B1633">
        <v>35.090000000000003</v>
      </c>
      <c r="C1633">
        <v>5.84</v>
      </c>
      <c r="D1633" t="s">
        <v>5957</v>
      </c>
      <c r="E1633" t="s">
        <v>5957</v>
      </c>
      <c r="F1633" t="s">
        <v>5957</v>
      </c>
      <c r="G1633" t="s">
        <v>5958</v>
      </c>
      <c r="H1633" t="s">
        <v>5957</v>
      </c>
      <c r="J1633">
        <v>0</v>
      </c>
      <c r="K1633" t="str">
        <f t="shared" si="50"/>
        <v>obesity</v>
      </c>
      <c r="L1633" t="str">
        <f t="shared" si="51"/>
        <v>Prediabetes</v>
      </c>
    </row>
    <row r="1634" spans="1:12">
      <c r="A1634" t="s">
        <v>4289</v>
      </c>
      <c r="B1634">
        <v>34.42</v>
      </c>
      <c r="C1634">
        <v>5.21</v>
      </c>
      <c r="D1634" t="s">
        <v>5959</v>
      </c>
      <c r="E1634" t="s">
        <v>5957</v>
      </c>
      <c r="F1634" t="s">
        <v>5957</v>
      </c>
      <c r="G1634" t="s">
        <v>5958</v>
      </c>
      <c r="H1634" t="s">
        <v>5957</v>
      </c>
      <c r="J1634">
        <v>0</v>
      </c>
      <c r="K1634" t="str">
        <f t="shared" si="50"/>
        <v>obesity</v>
      </c>
      <c r="L1634" t="str">
        <f t="shared" si="51"/>
        <v>Normal</v>
      </c>
    </row>
    <row r="1635" spans="1:12">
      <c r="A1635" t="s">
        <v>4291</v>
      </c>
      <c r="B1635">
        <v>29.4</v>
      </c>
      <c r="C1635">
        <v>4.26</v>
      </c>
      <c r="D1635" t="s">
        <v>5957</v>
      </c>
      <c r="E1635" t="s">
        <v>5957</v>
      </c>
      <c r="F1635" t="s">
        <v>5957</v>
      </c>
      <c r="G1635" t="s">
        <v>5958</v>
      </c>
      <c r="H1635" t="s">
        <v>5957</v>
      </c>
      <c r="J1635">
        <v>0</v>
      </c>
      <c r="K1635" t="str">
        <f t="shared" si="50"/>
        <v>Over weight</v>
      </c>
      <c r="L1635" t="str">
        <f t="shared" si="51"/>
        <v>Normal</v>
      </c>
    </row>
    <row r="1636" spans="1:12">
      <c r="A1636" t="s">
        <v>4294</v>
      </c>
      <c r="B1636">
        <v>21.31</v>
      </c>
      <c r="C1636">
        <v>4.17</v>
      </c>
      <c r="D1636" t="s">
        <v>5957</v>
      </c>
      <c r="E1636" t="s">
        <v>5957</v>
      </c>
      <c r="F1636" t="s">
        <v>5957</v>
      </c>
      <c r="G1636" t="s">
        <v>5958</v>
      </c>
      <c r="H1636" t="s">
        <v>5957</v>
      </c>
      <c r="J1636">
        <v>0</v>
      </c>
      <c r="K1636" t="str">
        <f t="shared" si="50"/>
        <v>Normal weight</v>
      </c>
      <c r="L1636" t="str">
        <f t="shared" si="51"/>
        <v>Normal</v>
      </c>
    </row>
    <row r="1637" spans="1:12">
      <c r="A1637" t="s">
        <v>4297</v>
      </c>
      <c r="B1637">
        <v>19.559999999999999</v>
      </c>
      <c r="C1637">
        <v>11.96</v>
      </c>
      <c r="D1637" t="s">
        <v>5957</v>
      </c>
      <c r="E1637" t="s">
        <v>5957</v>
      </c>
      <c r="F1637" t="s">
        <v>5957</v>
      </c>
      <c r="G1637" t="s">
        <v>5958</v>
      </c>
      <c r="H1637" t="s">
        <v>5957</v>
      </c>
      <c r="J1637">
        <v>0</v>
      </c>
      <c r="K1637" t="str">
        <f t="shared" si="50"/>
        <v>Normal weight</v>
      </c>
      <c r="L1637" t="str">
        <f t="shared" si="51"/>
        <v>Diabetes</v>
      </c>
    </row>
    <row r="1638" spans="1:12">
      <c r="A1638" t="s">
        <v>4299</v>
      </c>
      <c r="B1638">
        <v>37.335000000000001</v>
      </c>
      <c r="C1638">
        <v>6.26</v>
      </c>
      <c r="D1638" t="s">
        <v>5959</v>
      </c>
      <c r="E1638" t="s">
        <v>5957</v>
      </c>
      <c r="F1638" t="s">
        <v>5957</v>
      </c>
      <c r="G1638">
        <v>1</v>
      </c>
      <c r="H1638" t="s">
        <v>5957</v>
      </c>
      <c r="J1638">
        <v>1</v>
      </c>
      <c r="K1638" t="str">
        <f t="shared" si="50"/>
        <v>obesity</v>
      </c>
      <c r="L1638" t="str">
        <f t="shared" si="51"/>
        <v>Prediabetes</v>
      </c>
    </row>
    <row r="1639" spans="1:12">
      <c r="A1639" t="s">
        <v>4302</v>
      </c>
      <c r="B1639">
        <v>19.53</v>
      </c>
      <c r="C1639">
        <v>11.68</v>
      </c>
      <c r="D1639" t="s">
        <v>5957</v>
      </c>
      <c r="E1639" t="s">
        <v>5957</v>
      </c>
      <c r="F1639" t="s">
        <v>5957</v>
      </c>
      <c r="G1639" t="s">
        <v>5958</v>
      </c>
      <c r="H1639" t="s">
        <v>5957</v>
      </c>
      <c r="J1639">
        <v>0</v>
      </c>
      <c r="K1639" t="str">
        <f t="shared" si="50"/>
        <v>Normal weight</v>
      </c>
      <c r="L1639" t="str">
        <f t="shared" si="51"/>
        <v>Diabetes</v>
      </c>
    </row>
    <row r="1640" spans="1:12">
      <c r="A1640" t="s">
        <v>4304</v>
      </c>
      <c r="B1640">
        <v>34.1</v>
      </c>
      <c r="C1640">
        <v>5.16</v>
      </c>
      <c r="D1640" t="s">
        <v>5957</v>
      </c>
      <c r="E1640" t="s">
        <v>5957</v>
      </c>
      <c r="F1640" t="s">
        <v>5957</v>
      </c>
      <c r="G1640" t="s">
        <v>5958</v>
      </c>
      <c r="H1640" t="s">
        <v>5957</v>
      </c>
      <c r="J1640">
        <v>0</v>
      </c>
      <c r="K1640" t="str">
        <f t="shared" si="50"/>
        <v>obesity</v>
      </c>
      <c r="L1640" t="str">
        <f t="shared" si="51"/>
        <v>Normal</v>
      </c>
    </row>
    <row r="1641" spans="1:12">
      <c r="A1641" t="s">
        <v>4306</v>
      </c>
      <c r="B1641">
        <v>16.5</v>
      </c>
      <c r="C1641">
        <v>6.9</v>
      </c>
      <c r="D1641" t="s">
        <v>5959</v>
      </c>
      <c r="E1641" t="s">
        <v>5957</v>
      </c>
      <c r="F1641" t="s">
        <v>5957</v>
      </c>
      <c r="G1641">
        <v>2</v>
      </c>
      <c r="H1641" t="s">
        <v>5957</v>
      </c>
      <c r="J1641">
        <v>2</v>
      </c>
      <c r="K1641" t="str">
        <f t="shared" si="50"/>
        <v>Under weight</v>
      </c>
      <c r="L1641" t="str">
        <f t="shared" si="51"/>
        <v>Diabetes</v>
      </c>
    </row>
    <row r="1642" spans="1:12">
      <c r="A1642" t="s">
        <v>4309</v>
      </c>
      <c r="B1642">
        <v>30.69</v>
      </c>
      <c r="C1642">
        <v>4.83</v>
      </c>
      <c r="D1642" t="s">
        <v>5957</v>
      </c>
      <c r="E1642" t="s">
        <v>5957</v>
      </c>
      <c r="F1642" t="s">
        <v>5957</v>
      </c>
      <c r="G1642">
        <v>1</v>
      </c>
      <c r="H1642" t="s">
        <v>5957</v>
      </c>
      <c r="J1642">
        <v>1</v>
      </c>
      <c r="K1642" t="str">
        <f t="shared" si="50"/>
        <v>obesity</v>
      </c>
      <c r="L1642" t="str">
        <f t="shared" si="51"/>
        <v>Normal</v>
      </c>
    </row>
    <row r="1643" spans="1:12">
      <c r="A1643" t="s">
        <v>4312</v>
      </c>
      <c r="B1643">
        <v>28.93</v>
      </c>
      <c r="C1643">
        <v>4.87</v>
      </c>
      <c r="D1643" t="s">
        <v>5957</v>
      </c>
      <c r="E1643" t="s">
        <v>5957</v>
      </c>
      <c r="F1643" t="s">
        <v>5957</v>
      </c>
      <c r="G1643">
        <v>1</v>
      </c>
      <c r="H1643" t="s">
        <v>5957</v>
      </c>
      <c r="J1643">
        <v>1</v>
      </c>
      <c r="K1643" t="str">
        <f t="shared" si="50"/>
        <v>Over weight</v>
      </c>
      <c r="L1643" t="str">
        <f t="shared" si="51"/>
        <v>Normal</v>
      </c>
    </row>
    <row r="1644" spans="1:12">
      <c r="A1644" t="s">
        <v>4313</v>
      </c>
      <c r="B1644">
        <v>38.9</v>
      </c>
      <c r="C1644">
        <v>4.28</v>
      </c>
      <c r="D1644" t="s">
        <v>5957</v>
      </c>
      <c r="E1644" t="s">
        <v>5957</v>
      </c>
      <c r="F1644" t="s">
        <v>5957</v>
      </c>
      <c r="G1644" t="s">
        <v>5958</v>
      </c>
      <c r="H1644" t="s">
        <v>5957</v>
      </c>
      <c r="J1644">
        <v>0</v>
      </c>
      <c r="K1644" t="str">
        <f t="shared" si="50"/>
        <v>obesity</v>
      </c>
      <c r="L1644" t="str">
        <f t="shared" si="51"/>
        <v>Normal</v>
      </c>
    </row>
    <row r="1645" spans="1:12">
      <c r="A1645" t="s">
        <v>4315</v>
      </c>
      <c r="B1645">
        <v>26.9</v>
      </c>
      <c r="C1645">
        <v>4.07</v>
      </c>
      <c r="D1645" t="s">
        <v>5957</v>
      </c>
      <c r="E1645" t="s">
        <v>5957</v>
      </c>
      <c r="F1645" t="s">
        <v>5957</v>
      </c>
      <c r="G1645" t="s">
        <v>5958</v>
      </c>
      <c r="H1645" t="s">
        <v>5957</v>
      </c>
      <c r="J1645">
        <v>0</v>
      </c>
      <c r="K1645" t="str">
        <f t="shared" si="50"/>
        <v>Over weight</v>
      </c>
      <c r="L1645" t="str">
        <f t="shared" si="51"/>
        <v>Normal</v>
      </c>
    </row>
    <row r="1646" spans="1:12">
      <c r="A1646" t="s">
        <v>4316</v>
      </c>
      <c r="B1646">
        <v>24.86</v>
      </c>
      <c r="C1646">
        <v>6.23</v>
      </c>
      <c r="D1646" t="s">
        <v>5957</v>
      </c>
      <c r="E1646" t="s">
        <v>5957</v>
      </c>
      <c r="F1646" t="s">
        <v>5957</v>
      </c>
      <c r="G1646" t="s">
        <v>5958</v>
      </c>
      <c r="H1646" t="s">
        <v>5957</v>
      </c>
      <c r="J1646">
        <v>0</v>
      </c>
      <c r="K1646" t="str">
        <f t="shared" si="50"/>
        <v>Normal weight</v>
      </c>
      <c r="L1646" t="str">
        <f t="shared" si="51"/>
        <v>Prediabetes</v>
      </c>
    </row>
    <row r="1647" spans="1:12">
      <c r="A1647" t="s">
        <v>4318</v>
      </c>
      <c r="B1647">
        <v>39.14</v>
      </c>
      <c r="C1647">
        <v>6.24</v>
      </c>
      <c r="D1647" t="s">
        <v>5957</v>
      </c>
      <c r="E1647" t="s">
        <v>5960</v>
      </c>
      <c r="F1647" t="s">
        <v>5957</v>
      </c>
      <c r="G1647">
        <v>1</v>
      </c>
      <c r="H1647" t="s">
        <v>5957</v>
      </c>
      <c r="J1647">
        <v>1</v>
      </c>
      <c r="K1647" t="str">
        <f t="shared" si="50"/>
        <v>obesity</v>
      </c>
      <c r="L1647" t="str">
        <f t="shared" si="51"/>
        <v>Prediabetes</v>
      </c>
    </row>
    <row r="1648" spans="1:12">
      <c r="A1648" t="s">
        <v>4320</v>
      </c>
      <c r="B1648">
        <v>39.799999999999997</v>
      </c>
      <c r="C1648">
        <v>6.17</v>
      </c>
      <c r="D1648" t="s">
        <v>5957</v>
      </c>
      <c r="E1648" t="s">
        <v>5957</v>
      </c>
      <c r="F1648" t="s">
        <v>5959</v>
      </c>
      <c r="G1648">
        <v>1</v>
      </c>
      <c r="H1648" t="s">
        <v>5957</v>
      </c>
      <c r="J1648">
        <v>1</v>
      </c>
      <c r="K1648" t="str">
        <f t="shared" si="50"/>
        <v>obesity</v>
      </c>
      <c r="L1648" t="str">
        <f t="shared" si="51"/>
        <v>Prediabetes</v>
      </c>
    </row>
    <row r="1649" spans="1:12">
      <c r="A1649" t="s">
        <v>4322</v>
      </c>
      <c r="B1649">
        <v>34.32</v>
      </c>
      <c r="C1649">
        <v>5.16</v>
      </c>
      <c r="D1649" t="s">
        <v>5957</v>
      </c>
      <c r="E1649" t="s">
        <v>5957</v>
      </c>
      <c r="F1649" t="s">
        <v>5957</v>
      </c>
      <c r="G1649">
        <v>1</v>
      </c>
      <c r="H1649" t="s">
        <v>5957</v>
      </c>
      <c r="J1649">
        <v>1</v>
      </c>
      <c r="K1649" t="str">
        <f t="shared" si="50"/>
        <v>obesity</v>
      </c>
      <c r="L1649" t="str">
        <f t="shared" si="51"/>
        <v>Normal</v>
      </c>
    </row>
    <row r="1650" spans="1:12">
      <c r="A1650" t="s">
        <v>4324</v>
      </c>
      <c r="B1650">
        <v>32.51</v>
      </c>
      <c r="C1650">
        <v>4.3</v>
      </c>
      <c r="D1650" t="s">
        <v>5957</v>
      </c>
      <c r="E1650" t="s">
        <v>5957</v>
      </c>
      <c r="F1650" t="s">
        <v>5957</v>
      </c>
      <c r="G1650" t="s">
        <v>5958</v>
      </c>
      <c r="H1650" t="s">
        <v>5957</v>
      </c>
      <c r="J1650">
        <v>0</v>
      </c>
      <c r="K1650" t="str">
        <f t="shared" si="50"/>
        <v>obesity</v>
      </c>
      <c r="L1650" t="str">
        <f t="shared" si="51"/>
        <v>Normal</v>
      </c>
    </row>
    <row r="1651" spans="1:12">
      <c r="A1651" t="s">
        <v>4325</v>
      </c>
      <c r="B1651">
        <v>30.71</v>
      </c>
      <c r="C1651">
        <v>6.14</v>
      </c>
      <c r="D1651" t="s">
        <v>5957</v>
      </c>
      <c r="E1651" t="s">
        <v>5957</v>
      </c>
      <c r="F1651" t="s">
        <v>5959</v>
      </c>
      <c r="G1651">
        <v>1</v>
      </c>
      <c r="H1651" t="s">
        <v>5957</v>
      </c>
      <c r="J1651">
        <v>1</v>
      </c>
      <c r="K1651" t="str">
        <f t="shared" si="50"/>
        <v>obesity</v>
      </c>
      <c r="L1651" t="str">
        <f t="shared" si="51"/>
        <v>Prediabetes</v>
      </c>
    </row>
    <row r="1652" spans="1:12">
      <c r="A1652" t="s">
        <v>4327</v>
      </c>
      <c r="B1652">
        <v>28.9</v>
      </c>
      <c r="C1652">
        <v>5.36</v>
      </c>
      <c r="D1652" t="s">
        <v>5957</v>
      </c>
      <c r="E1652" t="s">
        <v>5957</v>
      </c>
      <c r="F1652" t="s">
        <v>5957</v>
      </c>
      <c r="G1652">
        <v>1</v>
      </c>
      <c r="H1652" t="s">
        <v>5957</v>
      </c>
      <c r="J1652">
        <v>1</v>
      </c>
      <c r="K1652" t="str">
        <f t="shared" si="50"/>
        <v>Over weight</v>
      </c>
      <c r="L1652" t="str">
        <f t="shared" si="51"/>
        <v>Normal</v>
      </c>
    </row>
    <row r="1653" spans="1:12">
      <c r="A1653" t="s">
        <v>4330</v>
      </c>
      <c r="B1653">
        <v>36.19</v>
      </c>
      <c r="C1653">
        <v>4.3</v>
      </c>
      <c r="D1653" t="s">
        <v>5957</v>
      </c>
      <c r="E1653" t="s">
        <v>5957</v>
      </c>
      <c r="F1653" t="s">
        <v>5957</v>
      </c>
      <c r="G1653" t="s">
        <v>5958</v>
      </c>
      <c r="H1653" t="s">
        <v>5957</v>
      </c>
      <c r="J1653">
        <v>0</v>
      </c>
      <c r="K1653" t="str">
        <f t="shared" si="50"/>
        <v>obesity</v>
      </c>
      <c r="L1653" t="str">
        <f t="shared" si="51"/>
        <v>Normal</v>
      </c>
    </row>
    <row r="1654" spans="1:12">
      <c r="A1654" t="s">
        <v>4333</v>
      </c>
      <c r="B1654">
        <v>29.6</v>
      </c>
      <c r="C1654">
        <v>4.09</v>
      </c>
      <c r="D1654" t="s">
        <v>5957</v>
      </c>
      <c r="E1654" t="s">
        <v>5957</v>
      </c>
      <c r="F1654" t="s">
        <v>5957</v>
      </c>
      <c r="G1654" t="s">
        <v>5958</v>
      </c>
      <c r="H1654" t="s">
        <v>5957</v>
      </c>
      <c r="J1654">
        <v>0</v>
      </c>
      <c r="K1654" t="str">
        <f t="shared" si="50"/>
        <v>Over weight</v>
      </c>
      <c r="L1654" t="str">
        <f t="shared" si="51"/>
        <v>Normal</v>
      </c>
    </row>
    <row r="1655" spans="1:12">
      <c r="A1655" t="s">
        <v>4335</v>
      </c>
      <c r="B1655">
        <v>30.95</v>
      </c>
      <c r="C1655">
        <v>6.27</v>
      </c>
      <c r="D1655" t="s">
        <v>5957</v>
      </c>
      <c r="E1655" t="s">
        <v>5957</v>
      </c>
      <c r="F1655" t="s">
        <v>5959</v>
      </c>
      <c r="G1655">
        <v>1</v>
      </c>
      <c r="H1655" t="s">
        <v>5957</v>
      </c>
      <c r="J1655">
        <v>1</v>
      </c>
      <c r="K1655" t="str">
        <f t="shared" si="50"/>
        <v>obesity</v>
      </c>
      <c r="L1655" t="str">
        <f t="shared" si="51"/>
        <v>Prediabetes</v>
      </c>
    </row>
    <row r="1656" spans="1:12">
      <c r="A1656" t="s">
        <v>4338</v>
      </c>
      <c r="B1656">
        <v>19.95</v>
      </c>
      <c r="C1656">
        <v>5.39</v>
      </c>
      <c r="D1656" t="s">
        <v>5957</v>
      </c>
      <c r="E1656" t="s">
        <v>5957</v>
      </c>
      <c r="F1656" t="s">
        <v>5957</v>
      </c>
      <c r="G1656">
        <v>1</v>
      </c>
      <c r="H1656" t="s">
        <v>5957</v>
      </c>
      <c r="J1656">
        <v>1</v>
      </c>
      <c r="K1656" t="str">
        <f t="shared" si="50"/>
        <v>Normal weight</v>
      </c>
      <c r="L1656" t="str">
        <f t="shared" si="51"/>
        <v>Normal</v>
      </c>
    </row>
    <row r="1657" spans="1:12">
      <c r="A1657" t="s">
        <v>4341</v>
      </c>
      <c r="B1657">
        <v>23.65</v>
      </c>
      <c r="C1657">
        <v>5.75</v>
      </c>
      <c r="D1657" t="s">
        <v>5959</v>
      </c>
      <c r="E1657" t="s">
        <v>5957</v>
      </c>
      <c r="F1657" t="s">
        <v>5957</v>
      </c>
      <c r="G1657" t="s">
        <v>5958</v>
      </c>
      <c r="H1657" t="s">
        <v>5957</v>
      </c>
      <c r="J1657">
        <v>0</v>
      </c>
      <c r="K1657" t="str">
        <f t="shared" si="50"/>
        <v>Normal weight</v>
      </c>
      <c r="L1657" t="str">
        <f t="shared" si="51"/>
        <v>Prediabetes</v>
      </c>
    </row>
    <row r="1658" spans="1:12">
      <c r="A1658" t="s">
        <v>4343</v>
      </c>
      <c r="B1658">
        <v>43.34</v>
      </c>
      <c r="C1658">
        <v>4.91</v>
      </c>
      <c r="D1658" t="s">
        <v>5957</v>
      </c>
      <c r="E1658" t="s">
        <v>5957</v>
      </c>
      <c r="F1658" t="s">
        <v>5957</v>
      </c>
      <c r="G1658">
        <v>1</v>
      </c>
      <c r="H1658" t="s">
        <v>5957</v>
      </c>
      <c r="J1658">
        <v>1</v>
      </c>
      <c r="K1658" t="str">
        <f t="shared" si="50"/>
        <v>obesity</v>
      </c>
      <c r="L1658" t="str">
        <f t="shared" si="51"/>
        <v>Normal</v>
      </c>
    </row>
    <row r="1659" spans="1:12">
      <c r="A1659" t="s">
        <v>4345</v>
      </c>
      <c r="B1659">
        <v>31.98</v>
      </c>
      <c r="C1659">
        <v>4.46</v>
      </c>
      <c r="D1659" t="s">
        <v>5959</v>
      </c>
      <c r="E1659" t="s">
        <v>5957</v>
      </c>
      <c r="F1659" t="s">
        <v>5957</v>
      </c>
      <c r="G1659">
        <v>1</v>
      </c>
      <c r="H1659" t="s">
        <v>5957</v>
      </c>
      <c r="J1659">
        <v>1</v>
      </c>
      <c r="K1659" t="str">
        <f t="shared" si="50"/>
        <v>obesity</v>
      </c>
      <c r="L1659" t="str">
        <f t="shared" si="51"/>
        <v>Normal</v>
      </c>
    </row>
    <row r="1660" spans="1:12">
      <c r="A1660" t="s">
        <v>4348</v>
      </c>
      <c r="B1660">
        <v>35.86</v>
      </c>
      <c r="C1660">
        <v>6.22</v>
      </c>
      <c r="D1660" t="s">
        <v>5957</v>
      </c>
      <c r="E1660" t="s">
        <v>5957</v>
      </c>
      <c r="F1660" t="s">
        <v>5957</v>
      </c>
      <c r="G1660">
        <v>1</v>
      </c>
      <c r="H1660" t="s">
        <v>5957</v>
      </c>
      <c r="J1660">
        <v>1</v>
      </c>
      <c r="K1660" t="str">
        <f t="shared" si="50"/>
        <v>obesity</v>
      </c>
      <c r="L1660" t="str">
        <f t="shared" si="51"/>
        <v>Prediabetes</v>
      </c>
    </row>
    <row r="1661" spans="1:12">
      <c r="A1661" t="s">
        <v>4349</v>
      </c>
      <c r="B1661">
        <v>15.2</v>
      </c>
      <c r="C1661">
        <v>8.82</v>
      </c>
      <c r="D1661" t="s">
        <v>5957</v>
      </c>
      <c r="E1661" t="s">
        <v>5957</v>
      </c>
      <c r="F1661" t="s">
        <v>5957</v>
      </c>
      <c r="G1661" t="s">
        <v>5958</v>
      </c>
      <c r="H1661" t="s">
        <v>5957</v>
      </c>
      <c r="J1661">
        <v>0</v>
      </c>
      <c r="K1661" t="str">
        <f t="shared" si="50"/>
        <v>Under weight</v>
      </c>
      <c r="L1661" t="str">
        <f t="shared" si="51"/>
        <v>Diabetes</v>
      </c>
    </row>
    <row r="1662" spans="1:12">
      <c r="A1662" t="s">
        <v>4352</v>
      </c>
      <c r="B1662">
        <v>37.200000000000003</v>
      </c>
      <c r="C1662">
        <v>10.14</v>
      </c>
      <c r="D1662" t="s">
        <v>5957</v>
      </c>
      <c r="E1662" t="s">
        <v>5957</v>
      </c>
      <c r="F1662" t="s">
        <v>5957</v>
      </c>
      <c r="G1662" t="s">
        <v>5958</v>
      </c>
      <c r="H1662" t="s">
        <v>5957</v>
      </c>
      <c r="J1662">
        <v>0</v>
      </c>
      <c r="K1662" t="str">
        <f t="shared" si="50"/>
        <v>obesity</v>
      </c>
      <c r="L1662" t="str">
        <f t="shared" si="51"/>
        <v>Diabetes</v>
      </c>
    </row>
    <row r="1663" spans="1:12">
      <c r="A1663" t="s">
        <v>4355</v>
      </c>
      <c r="B1663">
        <v>17.91</v>
      </c>
      <c r="C1663">
        <v>4.66</v>
      </c>
      <c r="D1663" t="s">
        <v>5957</v>
      </c>
      <c r="E1663" t="s">
        <v>5957</v>
      </c>
      <c r="F1663" t="s">
        <v>5957</v>
      </c>
      <c r="G1663">
        <v>2</v>
      </c>
      <c r="H1663" t="s">
        <v>5957</v>
      </c>
      <c r="J1663">
        <v>2</v>
      </c>
      <c r="K1663" t="str">
        <f t="shared" si="50"/>
        <v>Under weight</v>
      </c>
      <c r="L1663" t="str">
        <f t="shared" si="51"/>
        <v>Normal</v>
      </c>
    </row>
    <row r="1664" spans="1:12">
      <c r="A1664" t="s">
        <v>4357</v>
      </c>
      <c r="B1664">
        <v>20.76</v>
      </c>
      <c r="C1664">
        <v>6.26</v>
      </c>
      <c r="D1664" t="s">
        <v>5957</v>
      </c>
      <c r="E1664" t="s">
        <v>5957</v>
      </c>
      <c r="F1664" t="s">
        <v>5957</v>
      </c>
      <c r="G1664" t="s">
        <v>5958</v>
      </c>
      <c r="H1664" t="s">
        <v>5957</v>
      </c>
      <c r="J1664">
        <v>0</v>
      </c>
      <c r="K1664" t="str">
        <f t="shared" si="50"/>
        <v>Normal weight</v>
      </c>
      <c r="L1664" t="str">
        <f t="shared" si="51"/>
        <v>Prediabetes</v>
      </c>
    </row>
    <row r="1665" spans="1:12">
      <c r="A1665" t="s">
        <v>4360</v>
      </c>
      <c r="B1665">
        <v>38.99</v>
      </c>
      <c r="C1665">
        <v>5.21</v>
      </c>
      <c r="D1665" t="s">
        <v>5957</v>
      </c>
      <c r="E1665" t="s">
        <v>5960</v>
      </c>
      <c r="F1665" t="s">
        <v>5957</v>
      </c>
      <c r="G1665">
        <v>1</v>
      </c>
      <c r="H1665" t="s">
        <v>5957</v>
      </c>
      <c r="J1665">
        <v>1</v>
      </c>
      <c r="K1665" t="str">
        <f t="shared" si="50"/>
        <v>obesity</v>
      </c>
      <c r="L1665" t="str">
        <f t="shared" si="51"/>
        <v>Normal</v>
      </c>
    </row>
    <row r="1666" spans="1:12">
      <c r="A1666" t="s">
        <v>4363</v>
      </c>
      <c r="B1666">
        <v>42.655000000000001</v>
      </c>
      <c r="C1666">
        <v>5.94</v>
      </c>
      <c r="D1666" t="s">
        <v>5959</v>
      </c>
      <c r="E1666" t="s">
        <v>5957</v>
      </c>
      <c r="F1666" t="s">
        <v>5959</v>
      </c>
      <c r="G1666">
        <v>1</v>
      </c>
      <c r="H1666" t="s">
        <v>5957</v>
      </c>
      <c r="J1666">
        <v>1</v>
      </c>
      <c r="K1666" t="str">
        <f t="shared" si="50"/>
        <v>obesity</v>
      </c>
      <c r="L1666" t="str">
        <f t="shared" si="51"/>
        <v>Prediabetes</v>
      </c>
    </row>
    <row r="1667" spans="1:12">
      <c r="A1667" t="s">
        <v>4366</v>
      </c>
      <c r="B1667">
        <v>30.57</v>
      </c>
      <c r="C1667">
        <v>5.34</v>
      </c>
      <c r="D1667" t="s">
        <v>5957</v>
      </c>
      <c r="E1667" t="s">
        <v>5957</v>
      </c>
      <c r="F1667" t="s">
        <v>5959</v>
      </c>
      <c r="G1667">
        <v>1</v>
      </c>
      <c r="H1667" t="s">
        <v>5957</v>
      </c>
      <c r="J1667">
        <v>1</v>
      </c>
      <c r="K1667" t="str">
        <f t="shared" ref="K1667:K1730" si="52">IF(B1667&lt;18.5,"Under weight",IF(B1667&lt;24.9,"Normal weight",IF(B1667&lt;29.9,"Over weight","obesity")))</f>
        <v>obesity</v>
      </c>
      <c r="L1667" t="str">
        <f t="shared" ref="L1667:L1730" si="53">IF(C1667&lt;5.7,"Normal",IF(C1667&lt;6.4,"Prediabetes","Diabetes"))</f>
        <v>Normal</v>
      </c>
    </row>
    <row r="1668" spans="1:12">
      <c r="A1668" t="s">
        <v>4368</v>
      </c>
      <c r="B1668">
        <v>17.7</v>
      </c>
      <c r="C1668">
        <v>6.38</v>
      </c>
      <c r="D1668" t="s">
        <v>5957</v>
      </c>
      <c r="E1668" t="s">
        <v>5957</v>
      </c>
      <c r="F1668" t="s">
        <v>5957</v>
      </c>
      <c r="G1668">
        <v>2</v>
      </c>
      <c r="H1668" t="s">
        <v>5957</v>
      </c>
      <c r="J1668">
        <v>2</v>
      </c>
      <c r="K1668" t="str">
        <f t="shared" si="52"/>
        <v>Under weight</v>
      </c>
      <c r="L1668" t="str">
        <f t="shared" si="53"/>
        <v>Prediabetes</v>
      </c>
    </row>
    <row r="1669" spans="1:12">
      <c r="A1669" t="s">
        <v>4370</v>
      </c>
      <c r="B1669">
        <v>34.770000000000003</v>
      </c>
      <c r="C1669">
        <v>4.47</v>
      </c>
      <c r="D1669" t="s">
        <v>5957</v>
      </c>
      <c r="E1669" t="s">
        <v>5957</v>
      </c>
      <c r="F1669" t="s">
        <v>5957</v>
      </c>
      <c r="G1669">
        <v>1</v>
      </c>
      <c r="H1669" t="s">
        <v>5957</v>
      </c>
      <c r="J1669">
        <v>1</v>
      </c>
      <c r="K1669" t="str">
        <f t="shared" si="52"/>
        <v>obesity</v>
      </c>
      <c r="L1669" t="str">
        <f t="shared" si="53"/>
        <v>Normal</v>
      </c>
    </row>
    <row r="1670" spans="1:12">
      <c r="A1670" t="s">
        <v>4373</v>
      </c>
      <c r="B1670">
        <v>16.88</v>
      </c>
      <c r="C1670">
        <v>9.9600000000000009</v>
      </c>
      <c r="D1670" t="s">
        <v>5957</v>
      </c>
      <c r="E1670" t="s">
        <v>5957</v>
      </c>
      <c r="F1670" t="s">
        <v>5957</v>
      </c>
      <c r="G1670" t="s">
        <v>5958</v>
      </c>
      <c r="H1670" t="s">
        <v>5957</v>
      </c>
      <c r="J1670">
        <v>0</v>
      </c>
      <c r="K1670" t="str">
        <f t="shared" si="52"/>
        <v>Under weight</v>
      </c>
      <c r="L1670" t="str">
        <f t="shared" si="53"/>
        <v>Diabetes</v>
      </c>
    </row>
    <row r="1671" spans="1:12">
      <c r="A1671" t="s">
        <v>4374</v>
      </c>
      <c r="B1671">
        <v>40.26</v>
      </c>
      <c r="C1671">
        <v>9.92</v>
      </c>
      <c r="D1671" t="s">
        <v>5959</v>
      </c>
      <c r="E1671" t="s">
        <v>5957</v>
      </c>
      <c r="F1671" t="s">
        <v>5957</v>
      </c>
      <c r="G1671" t="s">
        <v>5958</v>
      </c>
      <c r="H1671" t="s">
        <v>5957</v>
      </c>
      <c r="J1671">
        <v>0</v>
      </c>
      <c r="K1671" t="str">
        <f t="shared" si="52"/>
        <v>obesity</v>
      </c>
      <c r="L1671" t="str">
        <f t="shared" si="53"/>
        <v>Diabetes</v>
      </c>
    </row>
    <row r="1672" spans="1:12">
      <c r="A1672" t="s">
        <v>4377</v>
      </c>
      <c r="B1672">
        <v>25.6</v>
      </c>
      <c r="C1672">
        <v>6.03</v>
      </c>
      <c r="D1672" t="s">
        <v>5957</v>
      </c>
      <c r="E1672" t="s">
        <v>5957</v>
      </c>
      <c r="F1672" t="s">
        <v>5959</v>
      </c>
      <c r="G1672">
        <v>1</v>
      </c>
      <c r="H1672" t="s">
        <v>5957</v>
      </c>
      <c r="J1672">
        <v>1</v>
      </c>
      <c r="K1672" t="str">
        <f t="shared" si="52"/>
        <v>Over weight</v>
      </c>
      <c r="L1672" t="str">
        <f t="shared" si="53"/>
        <v>Prediabetes</v>
      </c>
    </row>
    <row r="1673" spans="1:12">
      <c r="A1673" t="s">
        <v>4379</v>
      </c>
      <c r="B1673">
        <v>33.549999999999997</v>
      </c>
      <c r="C1673">
        <v>10.9</v>
      </c>
      <c r="D1673" t="s">
        <v>5959</v>
      </c>
      <c r="E1673" t="s">
        <v>5957</v>
      </c>
      <c r="F1673" t="s">
        <v>5957</v>
      </c>
      <c r="G1673" t="s">
        <v>5958</v>
      </c>
      <c r="H1673" t="s">
        <v>5957</v>
      </c>
      <c r="J1673">
        <v>0</v>
      </c>
      <c r="K1673" t="str">
        <f t="shared" si="52"/>
        <v>obesity</v>
      </c>
      <c r="L1673" t="str">
        <f t="shared" si="53"/>
        <v>Diabetes</v>
      </c>
    </row>
    <row r="1674" spans="1:12">
      <c r="A1674" t="s">
        <v>4381</v>
      </c>
      <c r="B1674">
        <v>16.690000000000001</v>
      </c>
      <c r="C1674">
        <v>10.66</v>
      </c>
      <c r="D1674" t="s">
        <v>5957</v>
      </c>
      <c r="E1674" t="s">
        <v>5957</v>
      </c>
      <c r="F1674" t="s">
        <v>5957</v>
      </c>
      <c r="G1674" t="s">
        <v>5958</v>
      </c>
      <c r="H1674" t="s">
        <v>5957</v>
      </c>
      <c r="J1674">
        <v>0</v>
      </c>
      <c r="K1674" t="str">
        <f t="shared" si="52"/>
        <v>Under weight</v>
      </c>
      <c r="L1674" t="str">
        <f t="shared" si="53"/>
        <v>Diabetes</v>
      </c>
    </row>
    <row r="1675" spans="1:12">
      <c r="A1675" t="s">
        <v>4383</v>
      </c>
      <c r="B1675">
        <v>19.95</v>
      </c>
      <c r="C1675">
        <v>4.05</v>
      </c>
      <c r="D1675" t="s">
        <v>5957</v>
      </c>
      <c r="E1675" t="s">
        <v>5957</v>
      </c>
      <c r="F1675" t="s">
        <v>5957</v>
      </c>
      <c r="G1675">
        <v>1</v>
      </c>
      <c r="H1675" t="s">
        <v>5957</v>
      </c>
      <c r="J1675">
        <v>1</v>
      </c>
      <c r="K1675" t="str">
        <f t="shared" si="52"/>
        <v>Normal weight</v>
      </c>
      <c r="L1675" t="str">
        <f t="shared" si="53"/>
        <v>Normal</v>
      </c>
    </row>
    <row r="1676" spans="1:12">
      <c r="A1676" t="s">
        <v>4385</v>
      </c>
      <c r="B1676">
        <v>17.55</v>
      </c>
      <c r="C1676">
        <v>4.2300000000000004</v>
      </c>
      <c r="D1676" t="s">
        <v>5957</v>
      </c>
      <c r="E1676" t="s">
        <v>5957</v>
      </c>
      <c r="F1676" t="s">
        <v>5957</v>
      </c>
      <c r="G1676">
        <v>2</v>
      </c>
      <c r="H1676" t="s">
        <v>5957</v>
      </c>
      <c r="J1676">
        <v>2</v>
      </c>
      <c r="K1676" t="str">
        <f t="shared" si="52"/>
        <v>Under weight</v>
      </c>
      <c r="L1676" t="str">
        <f t="shared" si="53"/>
        <v>Normal</v>
      </c>
    </row>
    <row r="1677" spans="1:12">
      <c r="A1677" t="s">
        <v>4388</v>
      </c>
      <c r="B1677">
        <v>22.01</v>
      </c>
      <c r="C1677">
        <v>5.01</v>
      </c>
      <c r="D1677" t="s">
        <v>5957</v>
      </c>
      <c r="E1677" t="s">
        <v>5957</v>
      </c>
      <c r="F1677" t="s">
        <v>5957</v>
      </c>
      <c r="G1677">
        <v>1</v>
      </c>
      <c r="H1677" t="s">
        <v>5957</v>
      </c>
      <c r="J1677">
        <v>1</v>
      </c>
      <c r="K1677" t="str">
        <f t="shared" si="52"/>
        <v>Normal weight</v>
      </c>
      <c r="L1677" t="str">
        <f t="shared" si="53"/>
        <v>Normal</v>
      </c>
    </row>
    <row r="1678" spans="1:12">
      <c r="A1678" t="s">
        <v>4391</v>
      </c>
      <c r="B1678">
        <v>41.8</v>
      </c>
      <c r="C1678">
        <v>5.82</v>
      </c>
      <c r="D1678" t="s">
        <v>5959</v>
      </c>
      <c r="E1678" t="s">
        <v>5957</v>
      </c>
      <c r="F1678" t="s">
        <v>5959</v>
      </c>
      <c r="G1678">
        <v>1</v>
      </c>
      <c r="H1678" t="s">
        <v>5957</v>
      </c>
      <c r="J1678">
        <v>1</v>
      </c>
      <c r="K1678" t="str">
        <f t="shared" si="52"/>
        <v>obesity</v>
      </c>
      <c r="L1678" t="str">
        <f t="shared" si="53"/>
        <v>Prediabetes</v>
      </c>
    </row>
    <row r="1679" spans="1:12">
      <c r="A1679" t="s">
        <v>4394</v>
      </c>
      <c r="B1679">
        <v>19.170000000000002</v>
      </c>
      <c r="C1679">
        <v>7.94</v>
      </c>
      <c r="D1679" t="s">
        <v>5957</v>
      </c>
      <c r="E1679" t="s">
        <v>5957</v>
      </c>
      <c r="F1679" t="s">
        <v>5957</v>
      </c>
      <c r="G1679" t="s">
        <v>5958</v>
      </c>
      <c r="H1679" t="s">
        <v>5957</v>
      </c>
      <c r="J1679">
        <v>0</v>
      </c>
      <c r="K1679" t="str">
        <f t="shared" si="52"/>
        <v>Normal weight</v>
      </c>
      <c r="L1679" t="str">
        <f t="shared" si="53"/>
        <v>Diabetes</v>
      </c>
    </row>
    <row r="1680" spans="1:12">
      <c r="A1680" t="s">
        <v>4397</v>
      </c>
      <c r="B1680">
        <v>32.799999999999997</v>
      </c>
      <c r="C1680">
        <v>6.16</v>
      </c>
      <c r="D1680" t="s">
        <v>5959</v>
      </c>
      <c r="E1680" t="s">
        <v>5957</v>
      </c>
      <c r="F1680" t="s">
        <v>5959</v>
      </c>
      <c r="G1680">
        <v>1</v>
      </c>
      <c r="H1680" t="s">
        <v>5957</v>
      </c>
      <c r="J1680">
        <v>1</v>
      </c>
      <c r="K1680" t="str">
        <f t="shared" si="52"/>
        <v>obesity</v>
      </c>
      <c r="L1680" t="str">
        <f t="shared" si="53"/>
        <v>Prediabetes</v>
      </c>
    </row>
    <row r="1681" spans="1:12">
      <c r="A1681" t="s">
        <v>4399</v>
      </c>
      <c r="B1681">
        <v>35.814999999999998</v>
      </c>
      <c r="C1681">
        <v>4.1500000000000004</v>
      </c>
      <c r="D1681" t="s">
        <v>5957</v>
      </c>
      <c r="E1681" t="s">
        <v>5957</v>
      </c>
      <c r="F1681" t="s">
        <v>5957</v>
      </c>
      <c r="G1681">
        <v>1</v>
      </c>
      <c r="H1681" t="s">
        <v>5957</v>
      </c>
      <c r="J1681">
        <v>1</v>
      </c>
      <c r="K1681" t="str">
        <f t="shared" si="52"/>
        <v>obesity</v>
      </c>
      <c r="L1681" t="str">
        <f t="shared" si="53"/>
        <v>Normal</v>
      </c>
    </row>
    <row r="1682" spans="1:12">
      <c r="A1682" t="s">
        <v>4402</v>
      </c>
      <c r="B1682">
        <v>24.3</v>
      </c>
      <c r="C1682">
        <v>6.23</v>
      </c>
      <c r="D1682" t="s">
        <v>5957</v>
      </c>
      <c r="E1682" t="s">
        <v>5957</v>
      </c>
      <c r="F1682" t="s">
        <v>5957</v>
      </c>
      <c r="G1682" t="s">
        <v>5958</v>
      </c>
      <c r="H1682" t="s">
        <v>5957</v>
      </c>
      <c r="J1682">
        <v>0</v>
      </c>
      <c r="K1682" t="str">
        <f t="shared" si="52"/>
        <v>Normal weight</v>
      </c>
      <c r="L1682" t="str">
        <f t="shared" si="53"/>
        <v>Prediabetes</v>
      </c>
    </row>
    <row r="1683" spans="1:12">
      <c r="A1683" t="s">
        <v>4404</v>
      </c>
      <c r="B1683">
        <v>19.059999999999999</v>
      </c>
      <c r="C1683">
        <v>7.41</v>
      </c>
      <c r="D1683" t="s">
        <v>5957</v>
      </c>
      <c r="E1683" t="s">
        <v>5957</v>
      </c>
      <c r="F1683" t="s">
        <v>5957</v>
      </c>
      <c r="G1683" t="s">
        <v>5958</v>
      </c>
      <c r="H1683" t="s">
        <v>5957</v>
      </c>
      <c r="J1683">
        <v>0</v>
      </c>
      <c r="K1683" t="str">
        <f t="shared" si="52"/>
        <v>Normal weight</v>
      </c>
      <c r="L1683" t="str">
        <f t="shared" si="53"/>
        <v>Diabetes</v>
      </c>
    </row>
    <row r="1684" spans="1:12">
      <c r="A1684" t="s">
        <v>4406</v>
      </c>
      <c r="B1684">
        <v>33.25</v>
      </c>
      <c r="C1684">
        <v>5.62</v>
      </c>
      <c r="D1684" t="s">
        <v>5959</v>
      </c>
      <c r="E1684" t="s">
        <v>5957</v>
      </c>
      <c r="F1684" t="s">
        <v>5957</v>
      </c>
      <c r="G1684">
        <v>1</v>
      </c>
      <c r="H1684" t="s">
        <v>5957</v>
      </c>
      <c r="J1684">
        <v>1</v>
      </c>
      <c r="K1684" t="str">
        <f t="shared" si="52"/>
        <v>obesity</v>
      </c>
      <c r="L1684" t="str">
        <f t="shared" si="53"/>
        <v>Normal</v>
      </c>
    </row>
    <row r="1685" spans="1:12">
      <c r="A1685" t="s">
        <v>4408</v>
      </c>
      <c r="B1685">
        <v>21.37</v>
      </c>
      <c r="C1685">
        <v>4.54</v>
      </c>
      <c r="D1685" t="s">
        <v>5959</v>
      </c>
      <c r="E1685" t="s">
        <v>5957</v>
      </c>
      <c r="F1685" t="s">
        <v>5959</v>
      </c>
      <c r="G1685">
        <v>1</v>
      </c>
      <c r="H1685" t="s">
        <v>5957</v>
      </c>
      <c r="J1685">
        <v>1</v>
      </c>
      <c r="K1685" t="str">
        <f t="shared" si="52"/>
        <v>Normal weight</v>
      </c>
      <c r="L1685" t="str">
        <f t="shared" si="53"/>
        <v>Normal</v>
      </c>
    </row>
    <row r="1686" spans="1:12">
      <c r="A1686" t="s">
        <v>4410</v>
      </c>
      <c r="B1686">
        <v>34.43</v>
      </c>
      <c r="C1686">
        <v>8.6199999999999992</v>
      </c>
      <c r="D1686" t="s">
        <v>5959</v>
      </c>
      <c r="E1686" t="s">
        <v>5957</v>
      </c>
      <c r="F1686" t="s">
        <v>5957</v>
      </c>
      <c r="G1686">
        <v>1</v>
      </c>
      <c r="H1686" t="s">
        <v>5957</v>
      </c>
      <c r="J1686">
        <v>1</v>
      </c>
      <c r="K1686" t="str">
        <f t="shared" si="52"/>
        <v>obesity</v>
      </c>
      <c r="L1686" t="str">
        <f t="shared" si="53"/>
        <v>Diabetes</v>
      </c>
    </row>
    <row r="1687" spans="1:12">
      <c r="A1687" t="s">
        <v>4412</v>
      </c>
      <c r="B1687">
        <v>20.86</v>
      </c>
      <c r="C1687">
        <v>4.3600000000000003</v>
      </c>
      <c r="D1687" t="s">
        <v>5959</v>
      </c>
      <c r="E1687" t="s">
        <v>5957</v>
      </c>
      <c r="F1687" t="s">
        <v>5957</v>
      </c>
      <c r="G1687" t="s">
        <v>5958</v>
      </c>
      <c r="H1687" t="s">
        <v>5957</v>
      </c>
      <c r="J1687">
        <v>0</v>
      </c>
      <c r="K1687" t="str">
        <f t="shared" si="52"/>
        <v>Normal weight</v>
      </c>
      <c r="L1687" t="str">
        <f t="shared" si="53"/>
        <v>Normal</v>
      </c>
    </row>
    <row r="1688" spans="1:12">
      <c r="A1688" t="s">
        <v>4414</v>
      </c>
      <c r="B1688">
        <v>18.34</v>
      </c>
      <c r="C1688">
        <v>10.01</v>
      </c>
      <c r="D1688" t="s">
        <v>5957</v>
      </c>
      <c r="E1688" t="s">
        <v>5957</v>
      </c>
      <c r="F1688" t="s">
        <v>5957</v>
      </c>
      <c r="G1688" t="s">
        <v>5958</v>
      </c>
      <c r="H1688" t="s">
        <v>5957</v>
      </c>
      <c r="J1688">
        <v>0</v>
      </c>
      <c r="K1688" t="str">
        <f t="shared" si="52"/>
        <v>Under weight</v>
      </c>
      <c r="L1688" t="str">
        <f t="shared" si="53"/>
        <v>Diabetes</v>
      </c>
    </row>
    <row r="1689" spans="1:12">
      <c r="A1689" t="s">
        <v>4417</v>
      </c>
      <c r="B1689">
        <v>34.15</v>
      </c>
      <c r="C1689">
        <v>5.42</v>
      </c>
      <c r="D1689" t="s">
        <v>5957</v>
      </c>
      <c r="E1689" t="s">
        <v>5957</v>
      </c>
      <c r="F1689" t="s">
        <v>5957</v>
      </c>
      <c r="G1689" t="s">
        <v>5958</v>
      </c>
      <c r="H1689" t="s">
        <v>5957</v>
      </c>
      <c r="J1689">
        <v>0</v>
      </c>
      <c r="K1689" t="str">
        <f t="shared" si="52"/>
        <v>obesity</v>
      </c>
      <c r="L1689" t="str">
        <f t="shared" si="53"/>
        <v>Normal</v>
      </c>
    </row>
    <row r="1690" spans="1:12">
      <c r="A1690" t="s">
        <v>4420</v>
      </c>
      <c r="B1690">
        <v>18.350000000000001</v>
      </c>
      <c r="C1690">
        <v>5.12</v>
      </c>
      <c r="D1690" t="s">
        <v>5957</v>
      </c>
      <c r="E1690" t="s">
        <v>5957</v>
      </c>
      <c r="F1690" t="s">
        <v>5957</v>
      </c>
      <c r="G1690" t="s">
        <v>5958</v>
      </c>
      <c r="H1690" t="s">
        <v>5957</v>
      </c>
      <c r="J1690">
        <v>0</v>
      </c>
      <c r="K1690" t="str">
        <f t="shared" si="52"/>
        <v>Under weight</v>
      </c>
      <c r="L1690" t="str">
        <f t="shared" si="53"/>
        <v>Normal</v>
      </c>
    </row>
    <row r="1691" spans="1:12">
      <c r="A1691" t="s">
        <v>4422</v>
      </c>
      <c r="B1691">
        <v>22.13</v>
      </c>
      <c r="C1691">
        <v>9.1999999999999993</v>
      </c>
      <c r="D1691" t="s">
        <v>5959</v>
      </c>
      <c r="E1691" t="s">
        <v>5957</v>
      </c>
      <c r="F1691" t="s">
        <v>5957</v>
      </c>
      <c r="G1691" t="s">
        <v>5958</v>
      </c>
      <c r="H1691" t="s">
        <v>5957</v>
      </c>
      <c r="J1691">
        <v>0</v>
      </c>
      <c r="K1691" t="str">
        <f t="shared" si="52"/>
        <v>Normal weight</v>
      </c>
      <c r="L1691" t="str">
        <f t="shared" si="53"/>
        <v>Diabetes</v>
      </c>
    </row>
    <row r="1692" spans="1:12">
      <c r="A1692" t="s">
        <v>4425</v>
      </c>
      <c r="B1692">
        <v>22.51</v>
      </c>
      <c r="C1692">
        <v>6.08</v>
      </c>
      <c r="D1692" t="s">
        <v>5959</v>
      </c>
      <c r="E1692" t="s">
        <v>5957</v>
      </c>
      <c r="F1692" t="s">
        <v>5957</v>
      </c>
      <c r="G1692">
        <v>1</v>
      </c>
      <c r="H1692" t="s">
        <v>5957</v>
      </c>
      <c r="J1692">
        <v>1</v>
      </c>
      <c r="K1692" t="str">
        <f t="shared" si="52"/>
        <v>Normal weight</v>
      </c>
      <c r="L1692" t="str">
        <f t="shared" si="53"/>
        <v>Prediabetes</v>
      </c>
    </row>
    <row r="1693" spans="1:12">
      <c r="A1693" t="s">
        <v>4428</v>
      </c>
      <c r="B1693">
        <v>31</v>
      </c>
      <c r="C1693">
        <v>4.7699999999999996</v>
      </c>
      <c r="D1693" t="s">
        <v>5957</v>
      </c>
      <c r="E1693" t="s">
        <v>5957</v>
      </c>
      <c r="F1693" t="s">
        <v>5957</v>
      </c>
      <c r="G1693">
        <v>1</v>
      </c>
      <c r="H1693" t="s">
        <v>5957</v>
      </c>
      <c r="J1693">
        <v>1</v>
      </c>
      <c r="K1693" t="str">
        <f t="shared" si="52"/>
        <v>obesity</v>
      </c>
      <c r="L1693" t="str">
        <f t="shared" si="53"/>
        <v>Normal</v>
      </c>
    </row>
    <row r="1694" spans="1:12">
      <c r="A1694" t="s">
        <v>4430</v>
      </c>
      <c r="B1694">
        <v>28.27</v>
      </c>
      <c r="C1694">
        <v>4.62</v>
      </c>
      <c r="D1694" t="s">
        <v>5957</v>
      </c>
      <c r="E1694" t="s">
        <v>5957</v>
      </c>
      <c r="F1694" t="s">
        <v>5957</v>
      </c>
      <c r="G1694">
        <v>1</v>
      </c>
      <c r="H1694" t="s">
        <v>5957</v>
      </c>
      <c r="J1694">
        <v>1</v>
      </c>
      <c r="K1694" t="str">
        <f t="shared" si="52"/>
        <v>Over weight</v>
      </c>
      <c r="L1694" t="str">
        <f t="shared" si="53"/>
        <v>Normal</v>
      </c>
    </row>
    <row r="1695" spans="1:12">
      <c r="A1695" t="s">
        <v>4432</v>
      </c>
      <c r="B1695">
        <v>29.92</v>
      </c>
      <c r="C1695">
        <v>9.07</v>
      </c>
      <c r="D1695" t="s">
        <v>5959</v>
      </c>
      <c r="E1695" t="s">
        <v>5957</v>
      </c>
      <c r="F1695" t="s">
        <v>5957</v>
      </c>
      <c r="G1695">
        <v>1</v>
      </c>
      <c r="H1695" t="s">
        <v>5957</v>
      </c>
      <c r="J1695">
        <v>1</v>
      </c>
      <c r="K1695" t="str">
        <f t="shared" si="52"/>
        <v>obesity</v>
      </c>
      <c r="L1695" t="str">
        <f t="shared" si="53"/>
        <v>Diabetes</v>
      </c>
    </row>
    <row r="1696" spans="1:12">
      <c r="A1696" t="s">
        <v>4434</v>
      </c>
      <c r="B1696">
        <v>25.9</v>
      </c>
      <c r="C1696">
        <v>9.1199999999999992</v>
      </c>
      <c r="D1696" t="s">
        <v>5959</v>
      </c>
      <c r="E1696" t="s">
        <v>5957</v>
      </c>
      <c r="F1696" t="s">
        <v>5957</v>
      </c>
      <c r="G1696">
        <v>1</v>
      </c>
      <c r="H1696" t="s">
        <v>5957</v>
      </c>
      <c r="J1696">
        <v>1</v>
      </c>
      <c r="K1696" t="str">
        <f t="shared" si="52"/>
        <v>Over weight</v>
      </c>
      <c r="L1696" t="str">
        <f t="shared" si="53"/>
        <v>Diabetes</v>
      </c>
    </row>
    <row r="1697" spans="1:12">
      <c r="A1697" t="s">
        <v>4437</v>
      </c>
      <c r="B1697">
        <v>27.74</v>
      </c>
      <c r="C1697">
        <v>7.32</v>
      </c>
      <c r="D1697" t="s">
        <v>5959</v>
      </c>
      <c r="E1697" t="s">
        <v>5957</v>
      </c>
      <c r="F1697" t="s">
        <v>5957</v>
      </c>
      <c r="G1697">
        <v>1</v>
      </c>
      <c r="H1697" t="s">
        <v>5957</v>
      </c>
      <c r="J1697">
        <v>1</v>
      </c>
      <c r="K1697" t="str">
        <f t="shared" si="52"/>
        <v>Over weight</v>
      </c>
      <c r="L1697" t="str">
        <f t="shared" si="53"/>
        <v>Diabetes</v>
      </c>
    </row>
    <row r="1698" spans="1:12">
      <c r="A1698" t="s">
        <v>4440</v>
      </c>
      <c r="B1698">
        <v>17.260000000000002</v>
      </c>
      <c r="C1698">
        <v>11.73</v>
      </c>
      <c r="D1698" t="s">
        <v>5957</v>
      </c>
      <c r="E1698" t="s">
        <v>5957</v>
      </c>
      <c r="F1698" t="s">
        <v>5957</v>
      </c>
      <c r="G1698">
        <v>2</v>
      </c>
      <c r="H1698" t="s">
        <v>5957</v>
      </c>
      <c r="J1698">
        <v>2</v>
      </c>
      <c r="K1698" t="str">
        <f t="shared" si="52"/>
        <v>Under weight</v>
      </c>
      <c r="L1698" t="str">
        <f t="shared" si="53"/>
        <v>Diabetes</v>
      </c>
    </row>
    <row r="1699" spans="1:12">
      <c r="A1699" t="s">
        <v>4442</v>
      </c>
      <c r="B1699">
        <v>19.855</v>
      </c>
      <c r="C1699">
        <v>6.64</v>
      </c>
      <c r="D1699" t="s">
        <v>5959</v>
      </c>
      <c r="E1699" t="s">
        <v>5957</v>
      </c>
      <c r="F1699" t="s">
        <v>5957</v>
      </c>
      <c r="G1699">
        <v>1</v>
      </c>
      <c r="H1699" t="s">
        <v>5957</v>
      </c>
      <c r="J1699">
        <v>1</v>
      </c>
      <c r="K1699" t="str">
        <f t="shared" si="52"/>
        <v>Normal weight</v>
      </c>
      <c r="L1699" t="str">
        <f t="shared" si="53"/>
        <v>Diabetes</v>
      </c>
    </row>
    <row r="1700" spans="1:12">
      <c r="A1700" t="s">
        <v>4444</v>
      </c>
      <c r="B1700">
        <v>41.69</v>
      </c>
      <c r="C1700">
        <v>5.78</v>
      </c>
      <c r="D1700" t="s">
        <v>5957</v>
      </c>
      <c r="E1700" t="s">
        <v>5957</v>
      </c>
      <c r="F1700" t="s">
        <v>5957</v>
      </c>
      <c r="G1700" t="s">
        <v>5958</v>
      </c>
      <c r="H1700" t="s">
        <v>5957</v>
      </c>
      <c r="J1700">
        <v>0</v>
      </c>
      <c r="K1700" t="str">
        <f t="shared" si="52"/>
        <v>obesity</v>
      </c>
      <c r="L1700" t="str">
        <f t="shared" si="53"/>
        <v>Prediabetes</v>
      </c>
    </row>
    <row r="1701" spans="1:12">
      <c r="A1701" t="s">
        <v>4446</v>
      </c>
      <c r="B1701">
        <v>16.12</v>
      </c>
      <c r="C1701">
        <v>10.45</v>
      </c>
      <c r="D1701" t="s">
        <v>5957</v>
      </c>
      <c r="E1701" t="s">
        <v>5957</v>
      </c>
      <c r="F1701" t="s">
        <v>5957</v>
      </c>
      <c r="G1701" t="s">
        <v>5958</v>
      </c>
      <c r="H1701" t="s">
        <v>5957</v>
      </c>
      <c r="J1701">
        <v>0</v>
      </c>
      <c r="K1701" t="str">
        <f t="shared" si="52"/>
        <v>Under weight</v>
      </c>
      <c r="L1701" t="str">
        <f t="shared" si="53"/>
        <v>Diabetes</v>
      </c>
    </row>
    <row r="1702" spans="1:12">
      <c r="A1702" t="s">
        <v>4449</v>
      </c>
      <c r="B1702">
        <v>37.43</v>
      </c>
      <c r="C1702">
        <v>4.5199999999999996</v>
      </c>
      <c r="D1702" t="s">
        <v>5957</v>
      </c>
      <c r="E1702" t="s">
        <v>5957</v>
      </c>
      <c r="F1702" t="s">
        <v>5957</v>
      </c>
      <c r="G1702">
        <v>1</v>
      </c>
      <c r="H1702" t="s">
        <v>5957</v>
      </c>
      <c r="J1702">
        <v>1</v>
      </c>
      <c r="K1702" t="str">
        <f t="shared" si="52"/>
        <v>obesity</v>
      </c>
      <c r="L1702" t="str">
        <f t="shared" si="53"/>
        <v>Normal</v>
      </c>
    </row>
    <row r="1703" spans="1:12">
      <c r="A1703" t="s">
        <v>4451</v>
      </c>
      <c r="B1703">
        <v>31.065000000000001</v>
      </c>
      <c r="C1703">
        <v>5.71</v>
      </c>
      <c r="D1703" t="s">
        <v>5957</v>
      </c>
      <c r="E1703" t="s">
        <v>5957</v>
      </c>
      <c r="F1703" t="s">
        <v>5957</v>
      </c>
      <c r="G1703" t="s">
        <v>5958</v>
      </c>
      <c r="H1703" t="s">
        <v>5957</v>
      </c>
      <c r="J1703">
        <v>0</v>
      </c>
      <c r="K1703" t="str">
        <f t="shared" si="52"/>
        <v>obesity</v>
      </c>
      <c r="L1703" t="str">
        <f t="shared" si="53"/>
        <v>Prediabetes</v>
      </c>
    </row>
    <row r="1704" spans="1:12">
      <c r="A1704" t="s">
        <v>4453</v>
      </c>
      <c r="B1704">
        <v>25.08</v>
      </c>
      <c r="C1704">
        <v>4.7699999999999996</v>
      </c>
      <c r="D1704" t="s">
        <v>5957</v>
      </c>
      <c r="E1704" t="s">
        <v>5957</v>
      </c>
      <c r="F1704" t="s">
        <v>5957</v>
      </c>
      <c r="G1704" t="s">
        <v>5958</v>
      </c>
      <c r="H1704" t="s">
        <v>5957</v>
      </c>
      <c r="J1704">
        <v>0</v>
      </c>
      <c r="K1704" t="str">
        <f t="shared" si="52"/>
        <v>Over weight</v>
      </c>
      <c r="L1704" t="str">
        <f t="shared" si="53"/>
        <v>Normal</v>
      </c>
    </row>
    <row r="1705" spans="1:12">
      <c r="A1705" t="s">
        <v>4455</v>
      </c>
      <c r="B1705">
        <v>15.2</v>
      </c>
      <c r="C1705">
        <v>7.81</v>
      </c>
      <c r="D1705" t="s">
        <v>5959</v>
      </c>
      <c r="E1705" t="s">
        <v>5957</v>
      </c>
      <c r="F1705" t="s">
        <v>5957</v>
      </c>
      <c r="G1705">
        <v>1</v>
      </c>
      <c r="H1705" t="s">
        <v>5957</v>
      </c>
      <c r="J1705">
        <v>1</v>
      </c>
      <c r="K1705" t="str">
        <f t="shared" si="52"/>
        <v>Under weight</v>
      </c>
      <c r="L1705" t="str">
        <f t="shared" si="53"/>
        <v>Diabetes</v>
      </c>
    </row>
    <row r="1706" spans="1:12">
      <c r="A1706" t="s">
        <v>4457</v>
      </c>
      <c r="B1706">
        <v>22.34</v>
      </c>
      <c r="C1706">
        <v>5.19</v>
      </c>
      <c r="D1706" t="s">
        <v>5959</v>
      </c>
      <c r="E1706" t="s">
        <v>5957</v>
      </c>
      <c r="F1706" t="s">
        <v>5957</v>
      </c>
      <c r="G1706" t="s">
        <v>5958</v>
      </c>
      <c r="H1706" t="s">
        <v>5957</v>
      </c>
      <c r="J1706">
        <v>0</v>
      </c>
      <c r="K1706" t="str">
        <f t="shared" si="52"/>
        <v>Normal weight</v>
      </c>
      <c r="L1706" t="str">
        <f t="shared" si="53"/>
        <v>Normal</v>
      </c>
    </row>
    <row r="1707" spans="1:12">
      <c r="A1707" t="s">
        <v>4459</v>
      </c>
      <c r="B1707">
        <v>40.15</v>
      </c>
      <c r="C1707">
        <v>5.93</v>
      </c>
      <c r="D1707" t="s">
        <v>5957</v>
      </c>
      <c r="E1707" t="s">
        <v>5957</v>
      </c>
      <c r="F1707" t="s">
        <v>5957</v>
      </c>
      <c r="G1707">
        <v>1</v>
      </c>
      <c r="H1707" t="s">
        <v>5957</v>
      </c>
      <c r="J1707">
        <v>1</v>
      </c>
      <c r="K1707" t="str">
        <f t="shared" si="52"/>
        <v>obesity</v>
      </c>
      <c r="L1707" t="str">
        <f t="shared" si="53"/>
        <v>Prediabetes</v>
      </c>
    </row>
    <row r="1708" spans="1:12">
      <c r="A1708" t="s">
        <v>4462</v>
      </c>
      <c r="B1708">
        <v>37.729999999999997</v>
      </c>
      <c r="C1708">
        <v>6.29</v>
      </c>
      <c r="D1708" t="s">
        <v>5957</v>
      </c>
      <c r="E1708" t="s">
        <v>5957</v>
      </c>
      <c r="F1708" t="s">
        <v>5957</v>
      </c>
      <c r="G1708">
        <v>1</v>
      </c>
      <c r="H1708" t="s">
        <v>5957</v>
      </c>
      <c r="J1708">
        <v>1</v>
      </c>
      <c r="K1708" t="str">
        <f t="shared" si="52"/>
        <v>obesity</v>
      </c>
      <c r="L1708" t="str">
        <f t="shared" si="53"/>
        <v>Prediabetes</v>
      </c>
    </row>
    <row r="1709" spans="1:12">
      <c r="A1709" t="s">
        <v>4463</v>
      </c>
      <c r="B1709">
        <v>25.35</v>
      </c>
      <c r="C1709">
        <v>4.9000000000000004</v>
      </c>
      <c r="D1709" t="s">
        <v>5957</v>
      </c>
      <c r="E1709" t="s">
        <v>5957</v>
      </c>
      <c r="F1709" t="s">
        <v>5957</v>
      </c>
      <c r="G1709" t="s">
        <v>5958</v>
      </c>
      <c r="H1709" t="s">
        <v>5957</v>
      </c>
      <c r="J1709">
        <v>0</v>
      </c>
      <c r="K1709" t="str">
        <f t="shared" si="52"/>
        <v>Over weight</v>
      </c>
      <c r="L1709" t="str">
        <f t="shared" si="53"/>
        <v>Normal</v>
      </c>
    </row>
    <row r="1710" spans="1:12">
      <c r="A1710" t="s">
        <v>4466</v>
      </c>
      <c r="B1710">
        <v>26.41</v>
      </c>
      <c r="C1710">
        <v>5.07</v>
      </c>
      <c r="D1710" t="s">
        <v>5959</v>
      </c>
      <c r="E1710" t="s">
        <v>5957</v>
      </c>
      <c r="F1710" t="s">
        <v>5957</v>
      </c>
      <c r="G1710">
        <v>1</v>
      </c>
      <c r="H1710" t="s">
        <v>5957</v>
      </c>
      <c r="J1710">
        <v>1</v>
      </c>
      <c r="K1710" t="str">
        <f t="shared" si="52"/>
        <v>Over weight</v>
      </c>
      <c r="L1710" t="str">
        <f t="shared" si="53"/>
        <v>Normal</v>
      </c>
    </row>
    <row r="1711" spans="1:12">
      <c r="A1711" t="s">
        <v>4467</v>
      </c>
      <c r="B1711">
        <v>27.6</v>
      </c>
      <c r="C1711">
        <v>5.33</v>
      </c>
      <c r="D1711" t="s">
        <v>5957</v>
      </c>
      <c r="E1711" t="s">
        <v>5957</v>
      </c>
      <c r="F1711" t="s">
        <v>5957</v>
      </c>
      <c r="G1711">
        <v>1</v>
      </c>
      <c r="H1711" t="s">
        <v>5957</v>
      </c>
      <c r="J1711">
        <v>1</v>
      </c>
      <c r="K1711" t="str">
        <f t="shared" si="52"/>
        <v>Over weight</v>
      </c>
      <c r="L1711" t="str">
        <f t="shared" si="53"/>
        <v>Normal</v>
      </c>
    </row>
    <row r="1712" spans="1:12">
      <c r="A1712" t="s">
        <v>4470</v>
      </c>
      <c r="B1712">
        <v>33.82</v>
      </c>
      <c r="C1712">
        <v>8.93</v>
      </c>
      <c r="D1712" t="s">
        <v>5959</v>
      </c>
      <c r="E1712" t="s">
        <v>5957</v>
      </c>
      <c r="F1712" t="s">
        <v>5957</v>
      </c>
      <c r="G1712">
        <v>1</v>
      </c>
      <c r="H1712" t="s">
        <v>5957</v>
      </c>
      <c r="J1712">
        <v>1</v>
      </c>
      <c r="K1712" t="str">
        <f t="shared" si="52"/>
        <v>obesity</v>
      </c>
      <c r="L1712" t="str">
        <f t="shared" si="53"/>
        <v>Diabetes</v>
      </c>
    </row>
    <row r="1713" spans="1:12">
      <c r="A1713" t="s">
        <v>4473</v>
      </c>
      <c r="B1713">
        <v>32.9</v>
      </c>
      <c r="C1713">
        <v>4.3499999999999996</v>
      </c>
      <c r="D1713" t="s">
        <v>5957</v>
      </c>
      <c r="E1713" t="s">
        <v>5957</v>
      </c>
      <c r="F1713" t="s">
        <v>5957</v>
      </c>
      <c r="G1713" t="s">
        <v>5958</v>
      </c>
      <c r="H1713" t="s">
        <v>5957</v>
      </c>
      <c r="J1713">
        <v>0</v>
      </c>
      <c r="K1713" t="str">
        <f t="shared" si="52"/>
        <v>obesity</v>
      </c>
      <c r="L1713" t="str">
        <f t="shared" si="53"/>
        <v>Normal</v>
      </c>
    </row>
    <row r="1714" spans="1:12">
      <c r="A1714" t="s">
        <v>4475</v>
      </c>
      <c r="B1714">
        <v>30.875</v>
      </c>
      <c r="C1714">
        <v>9.5399999999999991</v>
      </c>
      <c r="D1714" t="s">
        <v>5959</v>
      </c>
      <c r="E1714" t="s">
        <v>5957</v>
      </c>
      <c r="F1714" t="s">
        <v>5957</v>
      </c>
      <c r="G1714">
        <v>1</v>
      </c>
      <c r="H1714" t="s">
        <v>5957</v>
      </c>
      <c r="J1714">
        <v>1</v>
      </c>
      <c r="K1714" t="str">
        <f t="shared" si="52"/>
        <v>obesity</v>
      </c>
      <c r="L1714" t="str">
        <f t="shared" si="53"/>
        <v>Diabetes</v>
      </c>
    </row>
    <row r="1715" spans="1:12">
      <c r="A1715" t="s">
        <v>4477</v>
      </c>
      <c r="B1715">
        <v>32.64</v>
      </c>
      <c r="C1715">
        <v>5.91</v>
      </c>
      <c r="D1715" t="s">
        <v>5957</v>
      </c>
      <c r="E1715" t="s">
        <v>5957</v>
      </c>
      <c r="F1715" t="s">
        <v>5957</v>
      </c>
      <c r="G1715" t="s">
        <v>5958</v>
      </c>
      <c r="H1715" t="s">
        <v>5957</v>
      </c>
      <c r="J1715">
        <v>0</v>
      </c>
      <c r="K1715" t="str">
        <f t="shared" si="52"/>
        <v>obesity</v>
      </c>
      <c r="L1715" t="str">
        <f t="shared" si="53"/>
        <v>Prediabetes</v>
      </c>
    </row>
    <row r="1716" spans="1:12">
      <c r="A1716" t="s">
        <v>4480</v>
      </c>
      <c r="B1716">
        <v>22.135000000000002</v>
      </c>
      <c r="C1716">
        <v>5.0999999999999996</v>
      </c>
      <c r="D1716" t="s">
        <v>5957</v>
      </c>
      <c r="E1716" t="s">
        <v>5957</v>
      </c>
      <c r="F1716" t="s">
        <v>5957</v>
      </c>
      <c r="G1716" t="s">
        <v>5958</v>
      </c>
      <c r="H1716" t="s">
        <v>5957</v>
      </c>
      <c r="J1716">
        <v>0</v>
      </c>
      <c r="K1716" t="str">
        <f t="shared" si="52"/>
        <v>Normal weight</v>
      </c>
      <c r="L1716" t="str">
        <f t="shared" si="53"/>
        <v>Normal</v>
      </c>
    </row>
    <row r="1717" spans="1:12">
      <c r="A1717" t="s">
        <v>4482</v>
      </c>
      <c r="B1717">
        <v>16.53</v>
      </c>
      <c r="C1717">
        <v>5.08</v>
      </c>
      <c r="D1717" t="s">
        <v>5957</v>
      </c>
      <c r="E1717" t="s">
        <v>5957</v>
      </c>
      <c r="F1717" t="s">
        <v>5957</v>
      </c>
      <c r="G1717">
        <v>2</v>
      </c>
      <c r="H1717" t="s">
        <v>5957</v>
      </c>
      <c r="J1717">
        <v>2</v>
      </c>
      <c r="K1717" t="str">
        <f t="shared" si="52"/>
        <v>Under weight</v>
      </c>
      <c r="L1717" t="str">
        <f t="shared" si="53"/>
        <v>Normal</v>
      </c>
    </row>
    <row r="1718" spans="1:12">
      <c r="A1718" t="s">
        <v>4484</v>
      </c>
      <c r="B1718">
        <v>32.774999999999999</v>
      </c>
      <c r="C1718">
        <v>4.75</v>
      </c>
      <c r="D1718" t="s">
        <v>5957</v>
      </c>
      <c r="E1718" t="s">
        <v>5957</v>
      </c>
      <c r="F1718" t="s">
        <v>5957</v>
      </c>
      <c r="G1718" t="s">
        <v>5958</v>
      </c>
      <c r="H1718" t="s">
        <v>5957</v>
      </c>
      <c r="J1718">
        <v>0</v>
      </c>
      <c r="K1718" t="str">
        <f t="shared" si="52"/>
        <v>obesity</v>
      </c>
      <c r="L1718" t="str">
        <f t="shared" si="53"/>
        <v>Normal</v>
      </c>
    </row>
    <row r="1719" spans="1:12">
      <c r="A1719" t="s">
        <v>4487</v>
      </c>
      <c r="B1719">
        <v>30.9</v>
      </c>
      <c r="C1719">
        <v>6.05</v>
      </c>
      <c r="D1719" t="s">
        <v>5957</v>
      </c>
      <c r="E1719" t="s">
        <v>5957</v>
      </c>
      <c r="F1719" t="s">
        <v>5957</v>
      </c>
      <c r="G1719">
        <v>1</v>
      </c>
      <c r="H1719" t="s">
        <v>5957</v>
      </c>
      <c r="J1719">
        <v>1</v>
      </c>
      <c r="K1719" t="str">
        <f t="shared" si="52"/>
        <v>obesity</v>
      </c>
      <c r="L1719" t="str">
        <f t="shared" si="53"/>
        <v>Prediabetes</v>
      </c>
    </row>
    <row r="1720" spans="1:12">
      <c r="A1720" t="s">
        <v>4490</v>
      </c>
      <c r="B1720">
        <v>15.58</v>
      </c>
      <c r="C1720">
        <v>11.56</v>
      </c>
      <c r="D1720" t="s">
        <v>5957</v>
      </c>
      <c r="E1720" t="s">
        <v>5957</v>
      </c>
      <c r="F1720" t="s">
        <v>5957</v>
      </c>
      <c r="G1720" t="s">
        <v>5958</v>
      </c>
      <c r="H1720" t="s">
        <v>5957</v>
      </c>
      <c r="J1720">
        <v>0</v>
      </c>
      <c r="K1720" t="str">
        <f t="shared" si="52"/>
        <v>Under weight</v>
      </c>
      <c r="L1720" t="str">
        <f t="shared" si="53"/>
        <v>Diabetes</v>
      </c>
    </row>
    <row r="1721" spans="1:12">
      <c r="A1721" t="s">
        <v>4492</v>
      </c>
      <c r="B1721">
        <v>26.315000000000001</v>
      </c>
      <c r="C1721">
        <v>5.76</v>
      </c>
      <c r="D1721" t="s">
        <v>5957</v>
      </c>
      <c r="E1721" t="s">
        <v>5957</v>
      </c>
      <c r="F1721" t="s">
        <v>5957</v>
      </c>
      <c r="G1721" t="s">
        <v>5958</v>
      </c>
      <c r="H1721" t="s">
        <v>5957</v>
      </c>
      <c r="J1721">
        <v>0</v>
      </c>
      <c r="K1721" t="str">
        <f t="shared" si="52"/>
        <v>Over weight</v>
      </c>
      <c r="L1721" t="str">
        <f t="shared" si="53"/>
        <v>Prediabetes</v>
      </c>
    </row>
    <row r="1722" spans="1:12">
      <c r="A1722" t="s">
        <v>4494</v>
      </c>
      <c r="B1722">
        <v>35.61</v>
      </c>
      <c r="C1722">
        <v>5.65</v>
      </c>
      <c r="D1722" t="s">
        <v>5957</v>
      </c>
      <c r="E1722" t="s">
        <v>5960</v>
      </c>
      <c r="F1722" t="s">
        <v>5957</v>
      </c>
      <c r="G1722">
        <v>1</v>
      </c>
      <c r="H1722" t="s">
        <v>5957</v>
      </c>
      <c r="J1722">
        <v>1</v>
      </c>
      <c r="K1722" t="str">
        <f t="shared" si="52"/>
        <v>obesity</v>
      </c>
      <c r="L1722" t="str">
        <f t="shared" si="53"/>
        <v>Normal</v>
      </c>
    </row>
    <row r="1723" spans="1:12">
      <c r="A1723" t="s">
        <v>4496</v>
      </c>
      <c r="B1723">
        <v>37.56</v>
      </c>
      <c r="C1723">
        <v>5.88</v>
      </c>
      <c r="D1723" t="s">
        <v>5957</v>
      </c>
      <c r="E1723" t="s">
        <v>5960</v>
      </c>
      <c r="F1723" t="s">
        <v>5957</v>
      </c>
      <c r="G1723">
        <v>1</v>
      </c>
      <c r="H1723" t="s">
        <v>5957</v>
      </c>
      <c r="J1723">
        <v>1</v>
      </c>
      <c r="K1723" t="str">
        <f t="shared" si="52"/>
        <v>obesity</v>
      </c>
      <c r="L1723" t="str">
        <f t="shared" si="53"/>
        <v>Prediabetes</v>
      </c>
    </row>
    <row r="1724" spans="1:12">
      <c r="A1724" t="s">
        <v>4499</v>
      </c>
      <c r="B1724">
        <v>15.49</v>
      </c>
      <c r="C1724">
        <v>9.6</v>
      </c>
      <c r="D1724" t="s">
        <v>5957</v>
      </c>
      <c r="E1724" t="s">
        <v>5957</v>
      </c>
      <c r="F1724" t="s">
        <v>5957</v>
      </c>
      <c r="G1724" t="s">
        <v>5958</v>
      </c>
      <c r="H1724" t="s">
        <v>5957</v>
      </c>
      <c r="J1724">
        <v>0</v>
      </c>
      <c r="K1724" t="str">
        <f t="shared" si="52"/>
        <v>Under weight</v>
      </c>
      <c r="L1724" t="str">
        <f t="shared" si="53"/>
        <v>Diabetes</v>
      </c>
    </row>
    <row r="1725" spans="1:12">
      <c r="A1725" t="s">
        <v>4502</v>
      </c>
      <c r="B1725">
        <v>23.48</v>
      </c>
      <c r="C1725">
        <v>6.24</v>
      </c>
      <c r="D1725" t="s">
        <v>5957</v>
      </c>
      <c r="E1725" t="s">
        <v>5957</v>
      </c>
      <c r="F1725" t="s">
        <v>5957</v>
      </c>
      <c r="G1725">
        <v>1</v>
      </c>
      <c r="H1725" t="s">
        <v>5957</v>
      </c>
      <c r="J1725">
        <v>1</v>
      </c>
      <c r="K1725" t="str">
        <f t="shared" si="52"/>
        <v>Normal weight</v>
      </c>
      <c r="L1725" t="str">
        <f t="shared" si="53"/>
        <v>Prediabetes</v>
      </c>
    </row>
    <row r="1726" spans="1:12">
      <c r="A1726" t="s">
        <v>4505</v>
      </c>
      <c r="B1726">
        <v>30.02</v>
      </c>
      <c r="C1726">
        <v>7.63</v>
      </c>
      <c r="D1726" t="s">
        <v>5959</v>
      </c>
      <c r="E1726" t="s">
        <v>5957</v>
      </c>
      <c r="F1726" t="s">
        <v>5957</v>
      </c>
      <c r="G1726">
        <v>1</v>
      </c>
      <c r="H1726" t="s">
        <v>5957</v>
      </c>
      <c r="J1726">
        <v>1</v>
      </c>
      <c r="K1726" t="str">
        <f t="shared" si="52"/>
        <v>obesity</v>
      </c>
      <c r="L1726" t="str">
        <f t="shared" si="53"/>
        <v>Diabetes</v>
      </c>
    </row>
    <row r="1727" spans="1:12">
      <c r="A1727" t="s">
        <v>4507</v>
      </c>
      <c r="B1727">
        <v>26.885000000000002</v>
      </c>
      <c r="C1727">
        <v>8.66</v>
      </c>
      <c r="D1727" t="s">
        <v>5959</v>
      </c>
      <c r="E1727" t="s">
        <v>5957</v>
      </c>
      <c r="F1727" t="s">
        <v>5957</v>
      </c>
      <c r="G1727">
        <v>1</v>
      </c>
      <c r="H1727" t="s">
        <v>5957</v>
      </c>
      <c r="J1727">
        <v>1</v>
      </c>
      <c r="K1727" t="str">
        <f t="shared" si="52"/>
        <v>Over weight</v>
      </c>
      <c r="L1727" t="str">
        <f t="shared" si="53"/>
        <v>Diabetes</v>
      </c>
    </row>
    <row r="1728" spans="1:12">
      <c r="A1728" t="s">
        <v>4510</v>
      </c>
      <c r="B1728">
        <v>25.84</v>
      </c>
      <c r="C1728">
        <v>8.5500000000000007</v>
      </c>
      <c r="D1728" t="s">
        <v>5959</v>
      </c>
      <c r="E1728" t="s">
        <v>5957</v>
      </c>
      <c r="F1728" t="s">
        <v>5957</v>
      </c>
      <c r="G1728">
        <v>1</v>
      </c>
      <c r="H1728" t="s">
        <v>5957</v>
      </c>
      <c r="J1728">
        <v>1</v>
      </c>
      <c r="K1728" t="str">
        <f t="shared" si="52"/>
        <v>Over weight</v>
      </c>
      <c r="L1728" t="str">
        <f t="shared" si="53"/>
        <v>Diabetes</v>
      </c>
    </row>
    <row r="1729" spans="1:12">
      <c r="A1729" t="s">
        <v>4512</v>
      </c>
      <c r="B1729">
        <v>27.454999999999998</v>
      </c>
      <c r="C1729">
        <v>4.54</v>
      </c>
      <c r="D1729" t="s">
        <v>5957</v>
      </c>
      <c r="E1729" t="s">
        <v>5957</v>
      </c>
      <c r="F1729" t="s">
        <v>5957</v>
      </c>
      <c r="G1729" t="s">
        <v>5958</v>
      </c>
      <c r="H1729" t="s">
        <v>5957</v>
      </c>
      <c r="J1729">
        <v>0</v>
      </c>
      <c r="K1729" t="str">
        <f t="shared" si="52"/>
        <v>Over weight</v>
      </c>
      <c r="L1729" t="str">
        <f t="shared" si="53"/>
        <v>Normal</v>
      </c>
    </row>
    <row r="1730" spans="1:12">
      <c r="A1730" t="s">
        <v>4514</v>
      </c>
      <c r="B1730">
        <v>24.605</v>
      </c>
      <c r="C1730">
        <v>5.7</v>
      </c>
      <c r="D1730" t="s">
        <v>5957</v>
      </c>
      <c r="E1730" t="s">
        <v>5957</v>
      </c>
      <c r="F1730" t="s">
        <v>5957</v>
      </c>
      <c r="G1730" t="s">
        <v>5958</v>
      </c>
      <c r="H1730" t="s">
        <v>5957</v>
      </c>
      <c r="J1730">
        <v>0</v>
      </c>
      <c r="K1730" t="str">
        <f t="shared" si="52"/>
        <v>Normal weight</v>
      </c>
      <c r="L1730" t="str">
        <f t="shared" si="53"/>
        <v>Prediabetes</v>
      </c>
    </row>
    <row r="1731" spans="1:12">
      <c r="A1731" t="s">
        <v>4517</v>
      </c>
      <c r="B1731">
        <v>30.8</v>
      </c>
      <c r="C1731">
        <v>5.07</v>
      </c>
      <c r="D1731" t="s">
        <v>5957</v>
      </c>
      <c r="E1731" t="s">
        <v>5957</v>
      </c>
      <c r="F1731" t="s">
        <v>5957</v>
      </c>
      <c r="G1731" t="s">
        <v>5958</v>
      </c>
      <c r="H1731" t="s">
        <v>5957</v>
      </c>
      <c r="J1731">
        <v>0</v>
      </c>
      <c r="K1731" t="str">
        <f t="shared" ref="K1731:K1794" si="54">IF(B1731&lt;18.5,"Under weight",IF(B1731&lt;24.9,"Normal weight",IF(B1731&lt;29.9,"Over weight","obesity")))</f>
        <v>obesity</v>
      </c>
      <c r="L1731" t="str">
        <f t="shared" ref="L1731:L1794" si="55">IF(C1731&lt;5.7,"Normal",IF(C1731&lt;6.4,"Prediabetes","Diabetes"))</f>
        <v>Normal</v>
      </c>
    </row>
    <row r="1732" spans="1:12">
      <c r="A1732" t="s">
        <v>4519</v>
      </c>
      <c r="B1732">
        <v>34.799999999999997</v>
      </c>
      <c r="C1732">
        <v>4.38</v>
      </c>
      <c r="D1732" t="s">
        <v>5957</v>
      </c>
      <c r="E1732" t="s">
        <v>5957</v>
      </c>
      <c r="F1732" t="s">
        <v>5957</v>
      </c>
      <c r="G1732">
        <v>1</v>
      </c>
      <c r="H1732" t="s">
        <v>5957</v>
      </c>
      <c r="J1732">
        <v>1</v>
      </c>
      <c r="K1732" t="str">
        <f t="shared" si="54"/>
        <v>obesity</v>
      </c>
      <c r="L1732" t="str">
        <f t="shared" si="55"/>
        <v>Normal</v>
      </c>
    </row>
    <row r="1733" spans="1:12">
      <c r="A1733" t="s">
        <v>4521</v>
      </c>
      <c r="B1733">
        <v>34.21</v>
      </c>
      <c r="C1733">
        <v>4.54</v>
      </c>
      <c r="D1733" t="s">
        <v>5957</v>
      </c>
      <c r="E1733" t="s">
        <v>5957</v>
      </c>
      <c r="F1733" t="s">
        <v>5957</v>
      </c>
      <c r="G1733">
        <v>1</v>
      </c>
      <c r="H1733" t="s">
        <v>5957</v>
      </c>
      <c r="J1733">
        <v>1</v>
      </c>
      <c r="K1733" t="str">
        <f t="shared" si="54"/>
        <v>obesity</v>
      </c>
      <c r="L1733" t="str">
        <f t="shared" si="55"/>
        <v>Normal</v>
      </c>
    </row>
    <row r="1734" spans="1:12">
      <c r="A1734" t="s">
        <v>4523</v>
      </c>
      <c r="B1734">
        <v>31</v>
      </c>
      <c r="C1734">
        <v>5.38</v>
      </c>
      <c r="D1734" t="s">
        <v>5957</v>
      </c>
      <c r="E1734" t="s">
        <v>5957</v>
      </c>
      <c r="F1734" t="s">
        <v>5957</v>
      </c>
      <c r="G1734">
        <v>1</v>
      </c>
      <c r="H1734" t="s">
        <v>5957</v>
      </c>
      <c r="J1734">
        <v>1</v>
      </c>
      <c r="K1734" t="str">
        <f t="shared" si="54"/>
        <v>obesity</v>
      </c>
      <c r="L1734" t="str">
        <f t="shared" si="55"/>
        <v>Normal</v>
      </c>
    </row>
    <row r="1735" spans="1:12">
      <c r="A1735" t="s">
        <v>4526</v>
      </c>
      <c r="B1735">
        <v>26.125</v>
      </c>
      <c r="C1735">
        <v>5.55</v>
      </c>
      <c r="D1735" t="s">
        <v>5957</v>
      </c>
      <c r="E1735" t="s">
        <v>5957</v>
      </c>
      <c r="F1735" t="s">
        <v>5957</v>
      </c>
      <c r="G1735">
        <v>1</v>
      </c>
      <c r="H1735" t="s">
        <v>5957</v>
      </c>
      <c r="J1735">
        <v>1</v>
      </c>
      <c r="K1735" t="str">
        <f t="shared" si="54"/>
        <v>Over weight</v>
      </c>
      <c r="L1735" t="str">
        <f t="shared" si="55"/>
        <v>Normal</v>
      </c>
    </row>
    <row r="1736" spans="1:12">
      <c r="A1736" t="s">
        <v>4529</v>
      </c>
      <c r="B1736">
        <v>30.13</v>
      </c>
      <c r="C1736">
        <v>4.03</v>
      </c>
      <c r="D1736" t="s">
        <v>5959</v>
      </c>
      <c r="E1736" t="s">
        <v>5957</v>
      </c>
      <c r="F1736" t="s">
        <v>5957</v>
      </c>
      <c r="G1736">
        <v>1</v>
      </c>
      <c r="H1736" t="s">
        <v>5957</v>
      </c>
      <c r="J1736">
        <v>1</v>
      </c>
      <c r="K1736" t="str">
        <f t="shared" si="54"/>
        <v>obesity</v>
      </c>
      <c r="L1736" t="str">
        <f t="shared" si="55"/>
        <v>Normal</v>
      </c>
    </row>
    <row r="1737" spans="1:12">
      <c r="A1737" t="s">
        <v>4532</v>
      </c>
      <c r="B1737">
        <v>34.19</v>
      </c>
      <c r="C1737">
        <v>4.1900000000000004</v>
      </c>
      <c r="D1737" t="s">
        <v>5957</v>
      </c>
      <c r="E1737" t="s">
        <v>5957</v>
      </c>
      <c r="F1737" t="s">
        <v>5957</v>
      </c>
      <c r="G1737" t="s">
        <v>5958</v>
      </c>
      <c r="H1737" t="s">
        <v>5957</v>
      </c>
      <c r="J1737">
        <v>0</v>
      </c>
      <c r="K1737" t="str">
        <f t="shared" si="54"/>
        <v>obesity</v>
      </c>
      <c r="L1737" t="str">
        <f t="shared" si="55"/>
        <v>Normal</v>
      </c>
    </row>
    <row r="1738" spans="1:12">
      <c r="A1738" t="s">
        <v>4535</v>
      </c>
      <c r="B1738">
        <v>22.515000000000001</v>
      </c>
      <c r="C1738">
        <v>4.37</v>
      </c>
      <c r="D1738" t="s">
        <v>5957</v>
      </c>
      <c r="E1738" t="s">
        <v>5957</v>
      </c>
      <c r="F1738" t="s">
        <v>5959</v>
      </c>
      <c r="G1738">
        <v>1</v>
      </c>
      <c r="H1738" t="s">
        <v>5957</v>
      </c>
      <c r="J1738">
        <v>1</v>
      </c>
      <c r="K1738" t="str">
        <f t="shared" si="54"/>
        <v>Normal weight</v>
      </c>
      <c r="L1738" t="str">
        <f t="shared" si="55"/>
        <v>Normal</v>
      </c>
    </row>
    <row r="1739" spans="1:12">
      <c r="A1739" t="s">
        <v>4537</v>
      </c>
      <c r="B1739">
        <v>18.239999999999998</v>
      </c>
      <c r="C1739">
        <v>5.31</v>
      </c>
      <c r="D1739" t="s">
        <v>5959</v>
      </c>
      <c r="E1739" t="s">
        <v>5957</v>
      </c>
      <c r="F1739" t="s">
        <v>5959</v>
      </c>
      <c r="G1739">
        <v>1</v>
      </c>
      <c r="H1739" t="s">
        <v>5957</v>
      </c>
      <c r="J1739">
        <v>1</v>
      </c>
      <c r="K1739" t="str">
        <f t="shared" si="54"/>
        <v>Under weight</v>
      </c>
      <c r="L1739" t="str">
        <f t="shared" si="55"/>
        <v>Normal</v>
      </c>
    </row>
    <row r="1740" spans="1:12">
      <c r="A1740" t="s">
        <v>4539</v>
      </c>
      <c r="B1740">
        <v>37.28</v>
      </c>
      <c r="C1740">
        <v>4.66</v>
      </c>
      <c r="D1740" t="s">
        <v>5957</v>
      </c>
      <c r="E1740" t="s">
        <v>5960</v>
      </c>
      <c r="F1740" t="s">
        <v>5957</v>
      </c>
      <c r="G1740">
        <v>1</v>
      </c>
      <c r="H1740" t="s">
        <v>5957</v>
      </c>
      <c r="J1740">
        <v>1</v>
      </c>
      <c r="K1740" t="str">
        <f t="shared" si="54"/>
        <v>obesity</v>
      </c>
      <c r="L1740" t="str">
        <f t="shared" si="55"/>
        <v>Normal</v>
      </c>
    </row>
    <row r="1741" spans="1:12">
      <c r="A1741" t="s">
        <v>4542</v>
      </c>
      <c r="B1741">
        <v>18.2</v>
      </c>
      <c r="C1741">
        <v>6.19</v>
      </c>
      <c r="D1741" t="s">
        <v>5957</v>
      </c>
      <c r="E1741" t="s">
        <v>5957</v>
      </c>
      <c r="F1741" t="s">
        <v>5959</v>
      </c>
      <c r="G1741">
        <v>1</v>
      </c>
      <c r="H1741" t="s">
        <v>5957</v>
      </c>
      <c r="J1741">
        <v>1</v>
      </c>
      <c r="K1741" t="str">
        <f t="shared" si="54"/>
        <v>Under weight</v>
      </c>
      <c r="L1741" t="str">
        <f t="shared" si="55"/>
        <v>Prediabetes</v>
      </c>
    </row>
    <row r="1742" spans="1:12">
      <c r="A1742" t="s">
        <v>4545</v>
      </c>
      <c r="B1742">
        <v>20.53</v>
      </c>
      <c r="C1742">
        <v>4.8600000000000003</v>
      </c>
      <c r="D1742" t="s">
        <v>5957</v>
      </c>
      <c r="E1742" t="s">
        <v>5957</v>
      </c>
      <c r="F1742" t="s">
        <v>5957</v>
      </c>
      <c r="G1742">
        <v>1</v>
      </c>
      <c r="H1742" t="s">
        <v>5957</v>
      </c>
      <c r="J1742">
        <v>1</v>
      </c>
      <c r="K1742" t="str">
        <f t="shared" si="54"/>
        <v>Normal weight</v>
      </c>
      <c r="L1742" t="str">
        <f t="shared" si="55"/>
        <v>Normal</v>
      </c>
    </row>
    <row r="1743" spans="1:12">
      <c r="A1743" t="s">
        <v>4548</v>
      </c>
      <c r="B1743">
        <v>23.79</v>
      </c>
      <c r="C1743">
        <v>4.74</v>
      </c>
      <c r="D1743" t="s">
        <v>5957</v>
      </c>
      <c r="E1743" t="s">
        <v>5957</v>
      </c>
      <c r="F1743" t="s">
        <v>5957</v>
      </c>
      <c r="G1743" t="s">
        <v>5958</v>
      </c>
      <c r="H1743" t="s">
        <v>5957</v>
      </c>
      <c r="J1743">
        <v>0</v>
      </c>
      <c r="K1743" t="str">
        <f t="shared" si="54"/>
        <v>Normal weight</v>
      </c>
      <c r="L1743" t="str">
        <f t="shared" si="55"/>
        <v>Normal</v>
      </c>
    </row>
    <row r="1744" spans="1:12">
      <c r="A1744" t="s">
        <v>4551</v>
      </c>
      <c r="B1744">
        <v>29.8</v>
      </c>
      <c r="C1744">
        <v>6.03</v>
      </c>
      <c r="D1744" t="s">
        <v>5957</v>
      </c>
      <c r="E1744" t="s">
        <v>5957</v>
      </c>
      <c r="F1744" t="s">
        <v>5957</v>
      </c>
      <c r="G1744" t="s">
        <v>5958</v>
      </c>
      <c r="H1744" t="s">
        <v>5957</v>
      </c>
      <c r="J1744">
        <v>0</v>
      </c>
      <c r="K1744" t="str">
        <f t="shared" si="54"/>
        <v>Over weight</v>
      </c>
      <c r="L1744" t="str">
        <f t="shared" si="55"/>
        <v>Prediabetes</v>
      </c>
    </row>
    <row r="1745" spans="1:12">
      <c r="A1745" t="s">
        <v>4554</v>
      </c>
      <c r="B1745">
        <v>31.54</v>
      </c>
      <c r="C1745">
        <v>4.71</v>
      </c>
      <c r="D1745" t="s">
        <v>5957</v>
      </c>
      <c r="E1745" t="s">
        <v>5957</v>
      </c>
      <c r="F1745" t="s">
        <v>5957</v>
      </c>
      <c r="G1745" t="s">
        <v>5958</v>
      </c>
      <c r="H1745" t="s">
        <v>5957</v>
      </c>
      <c r="J1745">
        <v>0</v>
      </c>
      <c r="K1745" t="str">
        <f t="shared" si="54"/>
        <v>obesity</v>
      </c>
      <c r="L1745" t="str">
        <f t="shared" si="55"/>
        <v>Normal</v>
      </c>
    </row>
    <row r="1746" spans="1:12">
      <c r="A1746" t="s">
        <v>4556</v>
      </c>
      <c r="B1746">
        <v>20.82</v>
      </c>
      <c r="C1746">
        <v>5.55</v>
      </c>
      <c r="D1746" t="s">
        <v>5957</v>
      </c>
      <c r="E1746" t="s">
        <v>5957</v>
      </c>
      <c r="F1746" t="s">
        <v>5957</v>
      </c>
      <c r="G1746">
        <v>1</v>
      </c>
      <c r="H1746" t="s">
        <v>5957</v>
      </c>
      <c r="J1746">
        <v>1</v>
      </c>
      <c r="K1746" t="str">
        <f t="shared" si="54"/>
        <v>Normal weight</v>
      </c>
      <c r="L1746" t="str">
        <f t="shared" si="55"/>
        <v>Normal</v>
      </c>
    </row>
    <row r="1747" spans="1:12">
      <c r="A1747" t="s">
        <v>4557</v>
      </c>
      <c r="B1747">
        <v>38.83</v>
      </c>
      <c r="C1747">
        <v>4.78</v>
      </c>
      <c r="D1747" t="s">
        <v>5957</v>
      </c>
      <c r="E1747" t="s">
        <v>5957</v>
      </c>
      <c r="F1747" t="s">
        <v>5959</v>
      </c>
      <c r="G1747">
        <v>1</v>
      </c>
      <c r="H1747" t="s">
        <v>5957</v>
      </c>
      <c r="J1747">
        <v>1</v>
      </c>
      <c r="K1747" t="str">
        <f t="shared" si="54"/>
        <v>obesity</v>
      </c>
      <c r="L1747" t="str">
        <f t="shared" si="55"/>
        <v>Normal</v>
      </c>
    </row>
    <row r="1748" spans="1:12">
      <c r="A1748" t="s">
        <v>4559</v>
      </c>
      <c r="B1748">
        <v>23.44</v>
      </c>
      <c r="C1748">
        <v>4.6500000000000004</v>
      </c>
      <c r="D1748" t="s">
        <v>5959</v>
      </c>
      <c r="E1748" t="s">
        <v>5957</v>
      </c>
      <c r="F1748" t="s">
        <v>5957</v>
      </c>
      <c r="G1748">
        <v>1</v>
      </c>
      <c r="H1748" t="s">
        <v>5957</v>
      </c>
      <c r="J1748">
        <v>1</v>
      </c>
      <c r="K1748" t="str">
        <f t="shared" si="54"/>
        <v>Normal weight</v>
      </c>
      <c r="L1748" t="str">
        <f t="shared" si="55"/>
        <v>Normal</v>
      </c>
    </row>
    <row r="1749" spans="1:12">
      <c r="A1749" t="s">
        <v>4562</v>
      </c>
      <c r="B1749">
        <v>24.13</v>
      </c>
      <c r="C1749">
        <v>5.2</v>
      </c>
      <c r="D1749" t="s">
        <v>5957</v>
      </c>
      <c r="E1749" t="s">
        <v>5957</v>
      </c>
      <c r="F1749" t="s">
        <v>5957</v>
      </c>
      <c r="G1749">
        <v>1</v>
      </c>
      <c r="H1749" t="s">
        <v>5957</v>
      </c>
      <c r="J1749">
        <v>1</v>
      </c>
      <c r="K1749" t="str">
        <f t="shared" si="54"/>
        <v>Normal weight</v>
      </c>
      <c r="L1749" t="str">
        <f t="shared" si="55"/>
        <v>Normal</v>
      </c>
    </row>
    <row r="1750" spans="1:12">
      <c r="A1750" t="s">
        <v>4564</v>
      </c>
      <c r="B1750">
        <v>42.13</v>
      </c>
      <c r="C1750">
        <v>4.54</v>
      </c>
      <c r="D1750" t="s">
        <v>5959</v>
      </c>
      <c r="E1750" t="s">
        <v>5957</v>
      </c>
      <c r="F1750" t="s">
        <v>5957</v>
      </c>
      <c r="G1750">
        <v>1</v>
      </c>
      <c r="H1750" t="s">
        <v>5957</v>
      </c>
      <c r="J1750">
        <v>1</v>
      </c>
      <c r="K1750" t="str">
        <f t="shared" si="54"/>
        <v>obesity</v>
      </c>
      <c r="L1750" t="str">
        <f t="shared" si="55"/>
        <v>Normal</v>
      </c>
    </row>
    <row r="1751" spans="1:12">
      <c r="A1751" t="s">
        <v>4566</v>
      </c>
      <c r="B1751">
        <v>17.86</v>
      </c>
      <c r="C1751">
        <v>4.1100000000000003</v>
      </c>
      <c r="D1751" t="s">
        <v>5957</v>
      </c>
      <c r="E1751" t="s">
        <v>5957</v>
      </c>
      <c r="F1751" t="s">
        <v>5957</v>
      </c>
      <c r="G1751">
        <v>1</v>
      </c>
      <c r="H1751" t="s">
        <v>5957</v>
      </c>
      <c r="J1751">
        <v>1</v>
      </c>
      <c r="K1751" t="str">
        <f t="shared" si="54"/>
        <v>Under weight</v>
      </c>
      <c r="L1751" t="str">
        <f t="shared" si="55"/>
        <v>Normal</v>
      </c>
    </row>
    <row r="1752" spans="1:12">
      <c r="A1752" t="s">
        <v>4568</v>
      </c>
      <c r="B1752">
        <v>32.78</v>
      </c>
      <c r="C1752">
        <v>4.63</v>
      </c>
      <c r="D1752" t="s">
        <v>5957</v>
      </c>
      <c r="E1752" t="s">
        <v>5957</v>
      </c>
      <c r="F1752" t="s">
        <v>5957</v>
      </c>
      <c r="G1752" t="s">
        <v>5958</v>
      </c>
      <c r="H1752" t="s">
        <v>5957</v>
      </c>
      <c r="J1752">
        <v>0</v>
      </c>
      <c r="K1752" t="str">
        <f t="shared" si="54"/>
        <v>obesity</v>
      </c>
      <c r="L1752" t="str">
        <f t="shared" si="55"/>
        <v>Normal</v>
      </c>
    </row>
    <row r="1753" spans="1:12">
      <c r="A1753" t="s">
        <v>4571</v>
      </c>
      <c r="B1753">
        <v>23.9</v>
      </c>
      <c r="C1753">
        <v>6.06</v>
      </c>
      <c r="D1753" t="s">
        <v>5959</v>
      </c>
      <c r="E1753" t="s">
        <v>5957</v>
      </c>
      <c r="F1753" t="s">
        <v>5959</v>
      </c>
      <c r="G1753">
        <v>1</v>
      </c>
      <c r="H1753" t="s">
        <v>5957</v>
      </c>
      <c r="J1753">
        <v>1</v>
      </c>
      <c r="K1753" t="str">
        <f t="shared" si="54"/>
        <v>Normal weight</v>
      </c>
      <c r="L1753" t="str">
        <f t="shared" si="55"/>
        <v>Prediabetes</v>
      </c>
    </row>
    <row r="1754" spans="1:12">
      <c r="A1754" t="s">
        <v>4573</v>
      </c>
      <c r="B1754">
        <v>15.47</v>
      </c>
      <c r="C1754">
        <v>8.43</v>
      </c>
      <c r="D1754" t="s">
        <v>5957</v>
      </c>
      <c r="E1754" t="s">
        <v>5957</v>
      </c>
      <c r="F1754" t="s">
        <v>5957</v>
      </c>
      <c r="G1754" t="s">
        <v>5958</v>
      </c>
      <c r="H1754" t="s">
        <v>5957</v>
      </c>
      <c r="J1754">
        <v>0</v>
      </c>
      <c r="K1754" t="str">
        <f t="shared" si="54"/>
        <v>Under weight</v>
      </c>
      <c r="L1754" t="str">
        <f t="shared" si="55"/>
        <v>Diabetes</v>
      </c>
    </row>
    <row r="1755" spans="1:12">
      <c r="A1755" t="s">
        <v>4576</v>
      </c>
      <c r="B1755">
        <v>28.54</v>
      </c>
      <c r="C1755">
        <v>5.51</v>
      </c>
      <c r="D1755" t="s">
        <v>5957</v>
      </c>
      <c r="E1755" t="s">
        <v>5957</v>
      </c>
      <c r="F1755" t="s">
        <v>5959</v>
      </c>
      <c r="G1755">
        <v>1</v>
      </c>
      <c r="H1755" t="s">
        <v>5957</v>
      </c>
      <c r="J1755">
        <v>1</v>
      </c>
      <c r="K1755" t="str">
        <f t="shared" si="54"/>
        <v>Over weight</v>
      </c>
      <c r="L1755" t="str">
        <f t="shared" si="55"/>
        <v>Normal</v>
      </c>
    </row>
    <row r="1756" spans="1:12">
      <c r="A1756" t="s">
        <v>4578</v>
      </c>
      <c r="B1756">
        <v>18.54</v>
      </c>
      <c r="C1756">
        <v>4.95</v>
      </c>
      <c r="D1756" t="s">
        <v>5957</v>
      </c>
      <c r="E1756" t="s">
        <v>5957</v>
      </c>
      <c r="F1756" t="s">
        <v>5957</v>
      </c>
      <c r="G1756" t="s">
        <v>5958</v>
      </c>
      <c r="H1756" t="s">
        <v>5957</v>
      </c>
      <c r="J1756">
        <v>0</v>
      </c>
      <c r="K1756" t="str">
        <f t="shared" si="54"/>
        <v>Normal weight</v>
      </c>
      <c r="L1756" t="str">
        <f t="shared" si="55"/>
        <v>Normal</v>
      </c>
    </row>
    <row r="1757" spans="1:12">
      <c r="A1757" t="s">
        <v>4581</v>
      </c>
      <c r="B1757">
        <v>32.18</v>
      </c>
      <c r="C1757">
        <v>6.44</v>
      </c>
      <c r="D1757" t="s">
        <v>5959</v>
      </c>
      <c r="E1757" t="s">
        <v>5957</v>
      </c>
      <c r="F1757" t="s">
        <v>5959</v>
      </c>
      <c r="G1757">
        <v>1</v>
      </c>
      <c r="H1757" t="s">
        <v>5957</v>
      </c>
      <c r="J1757">
        <v>1</v>
      </c>
      <c r="K1757" t="str">
        <f t="shared" si="54"/>
        <v>obesity</v>
      </c>
      <c r="L1757" t="str">
        <f t="shared" si="55"/>
        <v>Diabetes</v>
      </c>
    </row>
    <row r="1758" spans="1:12">
      <c r="A1758" t="s">
        <v>4584</v>
      </c>
      <c r="B1758">
        <v>37.380000000000003</v>
      </c>
      <c r="C1758">
        <v>6.05</v>
      </c>
      <c r="D1758" t="s">
        <v>5959</v>
      </c>
      <c r="E1758" t="s">
        <v>5957</v>
      </c>
      <c r="F1758" t="s">
        <v>5957</v>
      </c>
      <c r="G1758" t="s">
        <v>5958</v>
      </c>
      <c r="H1758" t="s">
        <v>5957</v>
      </c>
      <c r="J1758">
        <v>0</v>
      </c>
      <c r="K1758" t="str">
        <f t="shared" si="54"/>
        <v>obesity</v>
      </c>
      <c r="L1758" t="str">
        <f t="shared" si="55"/>
        <v>Prediabetes</v>
      </c>
    </row>
    <row r="1759" spans="1:12">
      <c r="A1759" t="s">
        <v>4586</v>
      </c>
      <c r="B1759">
        <v>31.12</v>
      </c>
      <c r="C1759">
        <v>4.76</v>
      </c>
      <c r="D1759" t="s">
        <v>5959</v>
      </c>
      <c r="E1759" t="s">
        <v>5957</v>
      </c>
      <c r="F1759" t="s">
        <v>5959</v>
      </c>
      <c r="G1759">
        <v>1</v>
      </c>
      <c r="H1759" t="s">
        <v>5957</v>
      </c>
      <c r="J1759">
        <v>1</v>
      </c>
      <c r="K1759" t="str">
        <f t="shared" si="54"/>
        <v>obesity</v>
      </c>
      <c r="L1759" t="str">
        <f t="shared" si="55"/>
        <v>Normal</v>
      </c>
    </row>
    <row r="1760" spans="1:12">
      <c r="A1760" t="s">
        <v>4589</v>
      </c>
      <c r="B1760">
        <v>22.01</v>
      </c>
      <c r="C1760">
        <v>6.72</v>
      </c>
      <c r="D1760" t="s">
        <v>5959</v>
      </c>
      <c r="E1760" t="s">
        <v>5957</v>
      </c>
      <c r="F1760" t="s">
        <v>5957</v>
      </c>
      <c r="G1760">
        <v>1</v>
      </c>
      <c r="H1760" t="s">
        <v>5957</v>
      </c>
      <c r="J1760">
        <v>1</v>
      </c>
      <c r="K1760" t="str">
        <f t="shared" si="54"/>
        <v>Normal weight</v>
      </c>
      <c r="L1760" t="str">
        <f t="shared" si="55"/>
        <v>Diabetes</v>
      </c>
    </row>
    <row r="1761" spans="1:12">
      <c r="A1761" t="s">
        <v>4592</v>
      </c>
      <c r="B1761">
        <v>27.645</v>
      </c>
      <c r="C1761">
        <v>5.7</v>
      </c>
      <c r="D1761" t="s">
        <v>5957</v>
      </c>
      <c r="E1761" t="s">
        <v>5957</v>
      </c>
      <c r="F1761" t="s">
        <v>5957</v>
      </c>
      <c r="G1761" t="s">
        <v>5958</v>
      </c>
      <c r="H1761" t="s">
        <v>5957</v>
      </c>
      <c r="J1761">
        <v>0</v>
      </c>
      <c r="K1761" t="str">
        <f t="shared" si="54"/>
        <v>Over weight</v>
      </c>
      <c r="L1761" t="str">
        <f t="shared" si="55"/>
        <v>Prediabetes</v>
      </c>
    </row>
    <row r="1762" spans="1:12">
      <c r="A1762" t="s">
        <v>4595</v>
      </c>
      <c r="B1762">
        <v>29.64</v>
      </c>
      <c r="C1762">
        <v>5.31</v>
      </c>
      <c r="D1762" t="s">
        <v>5959</v>
      </c>
      <c r="E1762" t="s">
        <v>5957</v>
      </c>
      <c r="F1762" t="s">
        <v>5957</v>
      </c>
      <c r="G1762" t="s">
        <v>5958</v>
      </c>
      <c r="H1762" t="s">
        <v>5957</v>
      </c>
      <c r="J1762">
        <v>0</v>
      </c>
      <c r="K1762" t="str">
        <f t="shared" si="54"/>
        <v>Over weight</v>
      </c>
      <c r="L1762" t="str">
        <f t="shared" si="55"/>
        <v>Normal</v>
      </c>
    </row>
    <row r="1763" spans="1:12">
      <c r="A1763" t="s">
        <v>4598</v>
      </c>
      <c r="B1763">
        <v>33.700000000000003</v>
      </c>
      <c r="C1763">
        <v>4.32</v>
      </c>
      <c r="D1763" t="s">
        <v>5959</v>
      </c>
      <c r="E1763" t="s">
        <v>5957</v>
      </c>
      <c r="F1763" t="s">
        <v>5957</v>
      </c>
      <c r="G1763">
        <v>1</v>
      </c>
      <c r="H1763" t="s">
        <v>5957</v>
      </c>
      <c r="J1763">
        <v>1</v>
      </c>
      <c r="K1763" t="str">
        <f t="shared" si="54"/>
        <v>obesity</v>
      </c>
      <c r="L1763" t="str">
        <f t="shared" si="55"/>
        <v>Normal</v>
      </c>
    </row>
    <row r="1764" spans="1:12">
      <c r="A1764" t="s">
        <v>4601</v>
      </c>
      <c r="B1764">
        <v>27.5</v>
      </c>
      <c r="C1764">
        <v>4.2300000000000004</v>
      </c>
      <c r="D1764" t="s">
        <v>5959</v>
      </c>
      <c r="E1764" t="s">
        <v>5957</v>
      </c>
      <c r="F1764" t="s">
        <v>5957</v>
      </c>
      <c r="G1764">
        <v>1</v>
      </c>
      <c r="H1764" t="s">
        <v>5957</v>
      </c>
      <c r="J1764">
        <v>1</v>
      </c>
      <c r="K1764" t="str">
        <f t="shared" si="54"/>
        <v>Over weight</v>
      </c>
      <c r="L1764" t="str">
        <f t="shared" si="55"/>
        <v>Normal</v>
      </c>
    </row>
    <row r="1765" spans="1:12">
      <c r="A1765" t="s">
        <v>4604</v>
      </c>
      <c r="B1765">
        <v>16.12</v>
      </c>
      <c r="C1765">
        <v>6.09</v>
      </c>
      <c r="D1765" t="s">
        <v>5957</v>
      </c>
      <c r="E1765" t="s">
        <v>5957</v>
      </c>
      <c r="F1765" t="s">
        <v>5957</v>
      </c>
      <c r="G1765" t="s">
        <v>5958</v>
      </c>
      <c r="H1765" t="s">
        <v>5957</v>
      </c>
      <c r="J1765">
        <v>0</v>
      </c>
      <c r="K1765" t="str">
        <f t="shared" si="54"/>
        <v>Under weight</v>
      </c>
      <c r="L1765" t="str">
        <f t="shared" si="55"/>
        <v>Prediabetes</v>
      </c>
    </row>
    <row r="1766" spans="1:12">
      <c r="A1766" t="s">
        <v>4606</v>
      </c>
      <c r="B1766">
        <v>26.73</v>
      </c>
      <c r="C1766">
        <v>4.74</v>
      </c>
      <c r="D1766" t="s">
        <v>5959</v>
      </c>
      <c r="E1766" t="s">
        <v>5957</v>
      </c>
      <c r="F1766" t="s">
        <v>5957</v>
      </c>
      <c r="G1766">
        <v>1</v>
      </c>
      <c r="H1766" t="s">
        <v>5957</v>
      </c>
      <c r="J1766">
        <v>1</v>
      </c>
      <c r="K1766" t="str">
        <f t="shared" si="54"/>
        <v>Over weight</v>
      </c>
      <c r="L1766" t="str">
        <f t="shared" si="55"/>
        <v>Normal</v>
      </c>
    </row>
    <row r="1767" spans="1:12">
      <c r="A1767" t="s">
        <v>4608</v>
      </c>
      <c r="B1767">
        <v>37.25</v>
      </c>
      <c r="C1767">
        <v>6.23</v>
      </c>
      <c r="D1767" t="s">
        <v>5959</v>
      </c>
      <c r="E1767" t="s">
        <v>5957</v>
      </c>
      <c r="F1767" t="s">
        <v>5957</v>
      </c>
      <c r="G1767" t="s">
        <v>5958</v>
      </c>
      <c r="H1767" t="s">
        <v>5957</v>
      </c>
      <c r="J1767">
        <v>0</v>
      </c>
      <c r="K1767" t="str">
        <f t="shared" si="54"/>
        <v>obesity</v>
      </c>
      <c r="L1767" t="str">
        <f t="shared" si="55"/>
        <v>Prediabetes</v>
      </c>
    </row>
    <row r="1768" spans="1:12">
      <c r="A1768" t="s">
        <v>4610</v>
      </c>
      <c r="B1768">
        <v>23.56</v>
      </c>
      <c r="C1768">
        <v>5.45</v>
      </c>
      <c r="D1768" t="s">
        <v>5959</v>
      </c>
      <c r="E1768" t="s">
        <v>5957</v>
      </c>
      <c r="F1768" t="s">
        <v>5957</v>
      </c>
      <c r="G1768">
        <v>1</v>
      </c>
      <c r="H1768" t="s">
        <v>5957</v>
      </c>
      <c r="J1768">
        <v>1</v>
      </c>
      <c r="K1768" t="str">
        <f t="shared" si="54"/>
        <v>Normal weight</v>
      </c>
      <c r="L1768" t="str">
        <f t="shared" si="55"/>
        <v>Normal</v>
      </c>
    </row>
    <row r="1769" spans="1:12">
      <c r="A1769" t="s">
        <v>4612</v>
      </c>
      <c r="B1769">
        <v>15.84</v>
      </c>
      <c r="C1769">
        <v>10.34</v>
      </c>
      <c r="D1769" t="s">
        <v>5957</v>
      </c>
      <c r="E1769" t="s">
        <v>5957</v>
      </c>
      <c r="F1769" t="s">
        <v>5957</v>
      </c>
      <c r="G1769">
        <v>2</v>
      </c>
      <c r="H1769" t="s">
        <v>5957</v>
      </c>
      <c r="J1769">
        <v>2</v>
      </c>
      <c r="K1769" t="str">
        <f t="shared" si="54"/>
        <v>Under weight</v>
      </c>
      <c r="L1769" t="str">
        <f t="shared" si="55"/>
        <v>Diabetes</v>
      </c>
    </row>
    <row r="1770" spans="1:12">
      <c r="A1770" t="s">
        <v>4614</v>
      </c>
      <c r="B1770">
        <v>36.630000000000003</v>
      </c>
      <c r="C1770">
        <v>5.15</v>
      </c>
      <c r="D1770" t="s">
        <v>5957</v>
      </c>
      <c r="E1770" t="s">
        <v>5957</v>
      </c>
      <c r="F1770" t="s">
        <v>5957</v>
      </c>
      <c r="G1770" t="s">
        <v>5958</v>
      </c>
      <c r="H1770" t="s">
        <v>5957</v>
      </c>
      <c r="J1770">
        <v>0</v>
      </c>
      <c r="K1770" t="str">
        <f t="shared" si="54"/>
        <v>obesity</v>
      </c>
      <c r="L1770" t="str">
        <f t="shared" si="55"/>
        <v>Normal</v>
      </c>
    </row>
    <row r="1771" spans="1:12">
      <c r="A1771" t="s">
        <v>4616</v>
      </c>
      <c r="B1771">
        <v>16.47</v>
      </c>
      <c r="C1771">
        <v>11.72</v>
      </c>
      <c r="D1771" t="s">
        <v>5957</v>
      </c>
      <c r="E1771" t="s">
        <v>5957</v>
      </c>
      <c r="F1771" t="s">
        <v>5957</v>
      </c>
      <c r="G1771" t="s">
        <v>5958</v>
      </c>
      <c r="H1771" t="s">
        <v>5957</v>
      </c>
      <c r="J1771">
        <v>0</v>
      </c>
      <c r="K1771" t="str">
        <f t="shared" si="54"/>
        <v>Under weight</v>
      </c>
      <c r="L1771" t="str">
        <f t="shared" si="55"/>
        <v>Diabetes</v>
      </c>
    </row>
    <row r="1772" spans="1:12">
      <c r="A1772" t="s">
        <v>4619</v>
      </c>
      <c r="B1772">
        <v>25.8</v>
      </c>
      <c r="C1772">
        <v>5.29</v>
      </c>
      <c r="D1772" t="s">
        <v>5957</v>
      </c>
      <c r="E1772" t="s">
        <v>5957</v>
      </c>
      <c r="F1772" t="s">
        <v>5957</v>
      </c>
      <c r="G1772" t="s">
        <v>5958</v>
      </c>
      <c r="H1772" t="s">
        <v>5957</v>
      </c>
      <c r="J1772">
        <v>0</v>
      </c>
      <c r="K1772" t="str">
        <f t="shared" si="54"/>
        <v>Over weight</v>
      </c>
      <c r="L1772" t="str">
        <f t="shared" si="55"/>
        <v>Normal</v>
      </c>
    </row>
    <row r="1773" spans="1:12">
      <c r="A1773" t="s">
        <v>4622</v>
      </c>
      <c r="B1773">
        <v>23.6</v>
      </c>
      <c r="C1773">
        <v>4.33</v>
      </c>
      <c r="D1773" t="s">
        <v>5957</v>
      </c>
      <c r="E1773" t="s">
        <v>5957</v>
      </c>
      <c r="F1773" t="s">
        <v>5957</v>
      </c>
      <c r="G1773" t="s">
        <v>5958</v>
      </c>
      <c r="H1773" t="s">
        <v>5957</v>
      </c>
      <c r="J1773">
        <v>0</v>
      </c>
      <c r="K1773" t="str">
        <f t="shared" si="54"/>
        <v>Normal weight</v>
      </c>
      <c r="L1773" t="str">
        <f t="shared" si="55"/>
        <v>Normal</v>
      </c>
    </row>
    <row r="1774" spans="1:12">
      <c r="A1774" t="s">
        <v>4624</v>
      </c>
      <c r="B1774">
        <v>32.11</v>
      </c>
      <c r="C1774">
        <v>6.24</v>
      </c>
      <c r="D1774" t="s">
        <v>5957</v>
      </c>
      <c r="E1774" t="s">
        <v>5957</v>
      </c>
      <c r="F1774" t="s">
        <v>5959</v>
      </c>
      <c r="G1774">
        <v>1</v>
      </c>
      <c r="H1774" t="s">
        <v>5957</v>
      </c>
      <c r="J1774">
        <v>1</v>
      </c>
      <c r="K1774" t="str">
        <f t="shared" si="54"/>
        <v>obesity</v>
      </c>
      <c r="L1774" t="str">
        <f t="shared" si="55"/>
        <v>Prediabetes</v>
      </c>
    </row>
    <row r="1775" spans="1:12">
      <c r="A1775" t="s">
        <v>4627</v>
      </c>
      <c r="B1775">
        <v>30.114999999999998</v>
      </c>
      <c r="C1775">
        <v>11.61</v>
      </c>
      <c r="D1775" t="s">
        <v>5957</v>
      </c>
      <c r="E1775" t="s">
        <v>5957</v>
      </c>
      <c r="F1775" t="s">
        <v>5957</v>
      </c>
      <c r="G1775" t="s">
        <v>5958</v>
      </c>
      <c r="H1775" t="s">
        <v>5957</v>
      </c>
      <c r="J1775">
        <v>0</v>
      </c>
      <c r="K1775" t="str">
        <f t="shared" si="54"/>
        <v>obesity</v>
      </c>
      <c r="L1775" t="str">
        <f t="shared" si="55"/>
        <v>Diabetes</v>
      </c>
    </row>
    <row r="1776" spans="1:12">
      <c r="A1776" t="s">
        <v>4629</v>
      </c>
      <c r="B1776">
        <v>20.28</v>
      </c>
      <c r="C1776">
        <v>11.07</v>
      </c>
      <c r="D1776" t="s">
        <v>5959</v>
      </c>
      <c r="E1776" t="s">
        <v>5957</v>
      </c>
      <c r="F1776" t="s">
        <v>5957</v>
      </c>
      <c r="G1776" t="s">
        <v>5958</v>
      </c>
      <c r="H1776" t="s">
        <v>5957</v>
      </c>
      <c r="J1776">
        <v>0</v>
      </c>
      <c r="K1776" t="str">
        <f t="shared" si="54"/>
        <v>Normal weight</v>
      </c>
      <c r="L1776" t="str">
        <f t="shared" si="55"/>
        <v>Diabetes</v>
      </c>
    </row>
    <row r="1777" spans="1:12">
      <c r="A1777" t="s">
        <v>4631</v>
      </c>
      <c r="B1777">
        <v>20.234999999999999</v>
      </c>
      <c r="C1777">
        <v>5.19</v>
      </c>
      <c r="D1777" t="s">
        <v>5957</v>
      </c>
      <c r="E1777" t="s">
        <v>5957</v>
      </c>
      <c r="F1777" t="s">
        <v>5959</v>
      </c>
      <c r="G1777">
        <v>1</v>
      </c>
      <c r="H1777" t="s">
        <v>5957</v>
      </c>
      <c r="J1777">
        <v>1</v>
      </c>
      <c r="K1777" t="str">
        <f t="shared" si="54"/>
        <v>Normal weight</v>
      </c>
      <c r="L1777" t="str">
        <f t="shared" si="55"/>
        <v>Normal</v>
      </c>
    </row>
    <row r="1778" spans="1:12">
      <c r="A1778" t="s">
        <v>4633</v>
      </c>
      <c r="B1778">
        <v>25.27</v>
      </c>
      <c r="C1778">
        <v>5.7</v>
      </c>
      <c r="D1778" t="s">
        <v>5959</v>
      </c>
      <c r="E1778" t="s">
        <v>5957</v>
      </c>
      <c r="F1778" t="s">
        <v>5957</v>
      </c>
      <c r="G1778">
        <v>1</v>
      </c>
      <c r="H1778" t="s">
        <v>5957</v>
      </c>
      <c r="J1778">
        <v>1</v>
      </c>
      <c r="K1778" t="str">
        <f t="shared" si="54"/>
        <v>Over weight</v>
      </c>
      <c r="L1778" t="str">
        <f t="shared" si="55"/>
        <v>Prediabetes</v>
      </c>
    </row>
    <row r="1779" spans="1:12">
      <c r="A1779" t="s">
        <v>4636</v>
      </c>
      <c r="B1779">
        <v>24.24</v>
      </c>
      <c r="C1779">
        <v>6.15</v>
      </c>
      <c r="D1779" t="s">
        <v>5957</v>
      </c>
      <c r="E1779" t="s">
        <v>5957</v>
      </c>
      <c r="F1779" t="s">
        <v>5957</v>
      </c>
      <c r="G1779" t="s">
        <v>5958</v>
      </c>
      <c r="H1779" t="s">
        <v>5957</v>
      </c>
      <c r="J1779">
        <v>0</v>
      </c>
      <c r="K1779" t="str">
        <f t="shared" si="54"/>
        <v>Normal weight</v>
      </c>
      <c r="L1779" t="str">
        <f t="shared" si="55"/>
        <v>Prediabetes</v>
      </c>
    </row>
    <row r="1780" spans="1:12">
      <c r="A1780" t="s">
        <v>4638</v>
      </c>
      <c r="B1780">
        <v>35.75</v>
      </c>
      <c r="C1780">
        <v>5.07</v>
      </c>
      <c r="D1780" t="s">
        <v>5957</v>
      </c>
      <c r="E1780" t="s">
        <v>5957</v>
      </c>
      <c r="F1780" t="s">
        <v>5957</v>
      </c>
      <c r="G1780" t="s">
        <v>5958</v>
      </c>
      <c r="H1780" t="s">
        <v>5957</v>
      </c>
      <c r="J1780">
        <v>0</v>
      </c>
      <c r="K1780" t="str">
        <f t="shared" si="54"/>
        <v>obesity</v>
      </c>
      <c r="L1780" t="str">
        <f t="shared" si="55"/>
        <v>Normal</v>
      </c>
    </row>
    <row r="1781" spans="1:12">
      <c r="A1781" t="s">
        <v>4641</v>
      </c>
      <c r="B1781">
        <v>29.92</v>
      </c>
      <c r="C1781">
        <v>10.97</v>
      </c>
      <c r="D1781" t="s">
        <v>5959</v>
      </c>
      <c r="E1781" t="s">
        <v>5957</v>
      </c>
      <c r="F1781" t="s">
        <v>5957</v>
      </c>
      <c r="G1781">
        <v>1</v>
      </c>
      <c r="H1781" t="s">
        <v>5957</v>
      </c>
      <c r="J1781">
        <v>1</v>
      </c>
      <c r="K1781" t="str">
        <f t="shared" si="54"/>
        <v>obesity</v>
      </c>
      <c r="L1781" t="str">
        <f t="shared" si="55"/>
        <v>Diabetes</v>
      </c>
    </row>
    <row r="1782" spans="1:12">
      <c r="A1782" t="s">
        <v>4643</v>
      </c>
      <c r="B1782">
        <v>26.2</v>
      </c>
      <c r="C1782">
        <v>10.93</v>
      </c>
      <c r="D1782" t="s">
        <v>5959</v>
      </c>
      <c r="E1782" t="s">
        <v>5957</v>
      </c>
      <c r="F1782" t="s">
        <v>5957</v>
      </c>
      <c r="G1782">
        <v>1</v>
      </c>
      <c r="H1782" t="s">
        <v>5957</v>
      </c>
      <c r="J1782">
        <v>1</v>
      </c>
      <c r="K1782" t="str">
        <f t="shared" si="54"/>
        <v>Over weight</v>
      </c>
      <c r="L1782" t="str">
        <f t="shared" si="55"/>
        <v>Diabetes</v>
      </c>
    </row>
    <row r="1783" spans="1:12">
      <c r="A1783" t="s">
        <v>4645</v>
      </c>
      <c r="B1783">
        <v>26.695</v>
      </c>
      <c r="C1783">
        <v>4.21</v>
      </c>
      <c r="D1783" t="s">
        <v>5959</v>
      </c>
      <c r="E1783" t="s">
        <v>5957</v>
      </c>
      <c r="F1783" t="s">
        <v>5959</v>
      </c>
      <c r="G1783">
        <v>1</v>
      </c>
      <c r="H1783" t="s">
        <v>5957</v>
      </c>
      <c r="J1783">
        <v>1</v>
      </c>
      <c r="K1783" t="str">
        <f t="shared" si="54"/>
        <v>Over weight</v>
      </c>
      <c r="L1783" t="str">
        <f t="shared" si="55"/>
        <v>Normal</v>
      </c>
    </row>
    <row r="1784" spans="1:12">
      <c r="A1784" t="s">
        <v>4647</v>
      </c>
      <c r="B1784">
        <v>23.16</v>
      </c>
      <c r="C1784">
        <v>5.5</v>
      </c>
      <c r="D1784" t="s">
        <v>5957</v>
      </c>
      <c r="E1784" t="s">
        <v>5957</v>
      </c>
      <c r="F1784" t="s">
        <v>5957</v>
      </c>
      <c r="G1784" t="s">
        <v>5958</v>
      </c>
      <c r="H1784" t="s">
        <v>5957</v>
      </c>
      <c r="J1784">
        <v>0</v>
      </c>
      <c r="K1784" t="str">
        <f t="shared" si="54"/>
        <v>Normal weight</v>
      </c>
      <c r="L1784" t="str">
        <f t="shared" si="55"/>
        <v>Normal</v>
      </c>
    </row>
    <row r="1785" spans="1:12">
      <c r="A1785" t="s">
        <v>4649</v>
      </c>
      <c r="B1785">
        <v>32.585000000000001</v>
      </c>
      <c r="C1785">
        <v>4.93</v>
      </c>
      <c r="D1785" t="s">
        <v>5959</v>
      </c>
      <c r="E1785" t="s">
        <v>5957</v>
      </c>
      <c r="F1785" t="s">
        <v>5957</v>
      </c>
      <c r="G1785">
        <v>1</v>
      </c>
      <c r="H1785" t="s">
        <v>5957</v>
      </c>
      <c r="J1785">
        <v>1</v>
      </c>
      <c r="K1785" t="str">
        <f t="shared" si="54"/>
        <v>obesity</v>
      </c>
      <c r="L1785" t="str">
        <f t="shared" si="55"/>
        <v>Normal</v>
      </c>
    </row>
    <row r="1786" spans="1:12">
      <c r="A1786" t="s">
        <v>4650</v>
      </c>
      <c r="B1786">
        <v>33.97</v>
      </c>
      <c r="C1786">
        <v>5.6</v>
      </c>
      <c r="D1786" t="s">
        <v>5959</v>
      </c>
      <c r="E1786" t="s">
        <v>5957</v>
      </c>
      <c r="F1786" t="s">
        <v>5957</v>
      </c>
      <c r="G1786" t="s">
        <v>5958</v>
      </c>
      <c r="H1786" t="s">
        <v>5957</v>
      </c>
      <c r="J1786">
        <v>0</v>
      </c>
      <c r="K1786" t="str">
        <f t="shared" si="54"/>
        <v>obesity</v>
      </c>
      <c r="L1786" t="str">
        <f t="shared" si="55"/>
        <v>Normal</v>
      </c>
    </row>
    <row r="1787" spans="1:12">
      <c r="A1787" t="s">
        <v>4653</v>
      </c>
      <c r="B1787">
        <v>16.57</v>
      </c>
      <c r="C1787">
        <v>9.99</v>
      </c>
      <c r="D1787" t="s">
        <v>5957</v>
      </c>
      <c r="E1787" t="s">
        <v>5957</v>
      </c>
      <c r="F1787" t="s">
        <v>5957</v>
      </c>
      <c r="G1787" t="s">
        <v>5958</v>
      </c>
      <c r="H1787" t="s">
        <v>5957</v>
      </c>
      <c r="J1787">
        <v>0</v>
      </c>
      <c r="K1787" t="str">
        <f t="shared" si="54"/>
        <v>Under weight</v>
      </c>
      <c r="L1787" t="str">
        <f t="shared" si="55"/>
        <v>Diabetes</v>
      </c>
    </row>
    <row r="1788" spans="1:12">
      <c r="A1788" t="s">
        <v>4655</v>
      </c>
      <c r="B1788">
        <v>17.55</v>
      </c>
      <c r="C1788">
        <v>5.93</v>
      </c>
      <c r="D1788" t="s">
        <v>5957</v>
      </c>
      <c r="E1788" t="s">
        <v>5957</v>
      </c>
      <c r="F1788" t="s">
        <v>5959</v>
      </c>
      <c r="G1788">
        <v>1</v>
      </c>
      <c r="H1788" t="s">
        <v>5957</v>
      </c>
      <c r="J1788">
        <v>1</v>
      </c>
      <c r="K1788" t="str">
        <f t="shared" si="54"/>
        <v>Under weight</v>
      </c>
      <c r="L1788" t="str">
        <f t="shared" si="55"/>
        <v>Prediabetes</v>
      </c>
    </row>
    <row r="1789" spans="1:12">
      <c r="A1789" t="s">
        <v>4658</v>
      </c>
      <c r="B1789">
        <v>29.41</v>
      </c>
      <c r="C1789">
        <v>6.29</v>
      </c>
      <c r="D1789" t="s">
        <v>5959</v>
      </c>
      <c r="E1789" t="s">
        <v>5957</v>
      </c>
      <c r="F1789" t="s">
        <v>5957</v>
      </c>
      <c r="G1789">
        <v>1</v>
      </c>
      <c r="H1789" t="s">
        <v>5957</v>
      </c>
      <c r="J1789">
        <v>1</v>
      </c>
      <c r="K1789" t="str">
        <f t="shared" si="54"/>
        <v>Over weight</v>
      </c>
      <c r="L1789" t="str">
        <f t="shared" si="55"/>
        <v>Prediabetes</v>
      </c>
    </row>
    <row r="1790" spans="1:12">
      <c r="A1790" t="s">
        <v>4660</v>
      </c>
      <c r="B1790">
        <v>17.91</v>
      </c>
      <c r="C1790">
        <v>5.65</v>
      </c>
      <c r="D1790" t="s">
        <v>5957</v>
      </c>
      <c r="E1790" t="s">
        <v>5957</v>
      </c>
      <c r="F1790" t="s">
        <v>5957</v>
      </c>
      <c r="G1790">
        <v>1</v>
      </c>
      <c r="H1790" t="s">
        <v>5957</v>
      </c>
      <c r="J1790">
        <v>1</v>
      </c>
      <c r="K1790" t="str">
        <f t="shared" si="54"/>
        <v>Under weight</v>
      </c>
      <c r="L1790" t="str">
        <f t="shared" si="55"/>
        <v>Normal</v>
      </c>
    </row>
    <row r="1791" spans="1:12">
      <c r="A1791" t="s">
        <v>4662</v>
      </c>
      <c r="B1791">
        <v>31.57</v>
      </c>
      <c r="C1791">
        <v>6.15</v>
      </c>
      <c r="D1791" t="s">
        <v>5957</v>
      </c>
      <c r="E1791" t="s">
        <v>5957</v>
      </c>
      <c r="F1791" t="s">
        <v>5957</v>
      </c>
      <c r="G1791">
        <v>1</v>
      </c>
      <c r="H1791" t="s">
        <v>5957</v>
      </c>
      <c r="J1791">
        <v>1</v>
      </c>
      <c r="K1791" t="str">
        <f t="shared" si="54"/>
        <v>obesity</v>
      </c>
      <c r="L1791" t="str">
        <f t="shared" si="55"/>
        <v>Prediabetes</v>
      </c>
    </row>
    <row r="1792" spans="1:12">
      <c r="A1792" t="s">
        <v>4665</v>
      </c>
      <c r="B1792">
        <v>33.18</v>
      </c>
      <c r="C1792">
        <v>5.22</v>
      </c>
      <c r="D1792" t="s">
        <v>5957</v>
      </c>
      <c r="E1792" t="s">
        <v>5960</v>
      </c>
      <c r="F1792" t="s">
        <v>5957</v>
      </c>
      <c r="G1792">
        <v>1</v>
      </c>
      <c r="H1792" t="s">
        <v>5957</v>
      </c>
      <c r="J1792">
        <v>1</v>
      </c>
      <c r="K1792" t="str">
        <f t="shared" si="54"/>
        <v>obesity</v>
      </c>
      <c r="L1792" t="str">
        <f t="shared" si="55"/>
        <v>Normal</v>
      </c>
    </row>
    <row r="1793" spans="1:12">
      <c r="A1793" t="s">
        <v>4667</v>
      </c>
      <c r="B1793">
        <v>37</v>
      </c>
      <c r="C1793">
        <v>11.66</v>
      </c>
      <c r="D1793" t="s">
        <v>5957</v>
      </c>
      <c r="E1793" t="s">
        <v>5957</v>
      </c>
      <c r="F1793" t="s">
        <v>5957</v>
      </c>
      <c r="G1793" t="s">
        <v>5958</v>
      </c>
      <c r="H1793" t="s">
        <v>5957</v>
      </c>
      <c r="J1793">
        <v>0</v>
      </c>
      <c r="K1793" t="str">
        <f t="shared" si="54"/>
        <v>obesity</v>
      </c>
      <c r="L1793" t="str">
        <f t="shared" si="55"/>
        <v>Diabetes</v>
      </c>
    </row>
    <row r="1794" spans="1:12">
      <c r="A1794" t="s">
        <v>4669</v>
      </c>
      <c r="B1794">
        <v>18.905000000000001</v>
      </c>
      <c r="C1794">
        <v>4.91</v>
      </c>
      <c r="D1794" t="s">
        <v>5959</v>
      </c>
      <c r="E1794" t="s">
        <v>5957</v>
      </c>
      <c r="F1794" t="s">
        <v>5957</v>
      </c>
      <c r="G1794">
        <v>1</v>
      </c>
      <c r="H1794" t="s">
        <v>5957</v>
      </c>
      <c r="J1794">
        <v>1</v>
      </c>
      <c r="K1794" t="str">
        <f t="shared" si="54"/>
        <v>Normal weight</v>
      </c>
      <c r="L1794" t="str">
        <f t="shared" si="55"/>
        <v>Normal</v>
      </c>
    </row>
    <row r="1795" spans="1:12">
      <c r="A1795" t="s">
        <v>4671</v>
      </c>
      <c r="B1795">
        <v>20.03</v>
      </c>
      <c r="C1795">
        <v>9.25</v>
      </c>
      <c r="D1795" t="s">
        <v>5959</v>
      </c>
      <c r="E1795" t="s">
        <v>5957</v>
      </c>
      <c r="F1795" t="s">
        <v>5957</v>
      </c>
      <c r="G1795" t="s">
        <v>5958</v>
      </c>
      <c r="H1795" t="s">
        <v>5957</v>
      </c>
      <c r="J1795">
        <v>0</v>
      </c>
      <c r="K1795" t="str">
        <f t="shared" ref="K1795:K1858" si="56">IF(B1795&lt;18.5,"Under weight",IF(B1795&lt;24.9,"Normal weight",IF(B1795&lt;29.9,"Over weight","obesity")))</f>
        <v>Normal weight</v>
      </c>
      <c r="L1795" t="str">
        <f t="shared" ref="L1795:L1858" si="57">IF(C1795&lt;5.7,"Normal",IF(C1795&lt;6.4,"Prediabetes","Diabetes"))</f>
        <v>Diabetes</v>
      </c>
    </row>
    <row r="1796" spans="1:12">
      <c r="A1796" t="s">
        <v>4673</v>
      </c>
      <c r="B1796">
        <v>16.7</v>
      </c>
      <c r="C1796">
        <v>11.48</v>
      </c>
      <c r="D1796" t="s">
        <v>5957</v>
      </c>
      <c r="E1796" t="s">
        <v>5957</v>
      </c>
      <c r="F1796" t="s">
        <v>5957</v>
      </c>
      <c r="G1796" t="s">
        <v>5958</v>
      </c>
      <c r="H1796" t="s">
        <v>5957</v>
      </c>
      <c r="J1796">
        <v>0</v>
      </c>
      <c r="K1796" t="str">
        <f t="shared" si="56"/>
        <v>Under weight</v>
      </c>
      <c r="L1796" t="str">
        <f t="shared" si="57"/>
        <v>Diabetes</v>
      </c>
    </row>
    <row r="1797" spans="1:12">
      <c r="A1797" t="s">
        <v>4674</v>
      </c>
      <c r="B1797">
        <v>39.82</v>
      </c>
      <c r="C1797">
        <v>6.06</v>
      </c>
      <c r="D1797" t="s">
        <v>5957</v>
      </c>
      <c r="E1797" t="s">
        <v>5957</v>
      </c>
      <c r="F1797" t="s">
        <v>5957</v>
      </c>
      <c r="G1797" t="s">
        <v>5958</v>
      </c>
      <c r="H1797" t="s">
        <v>5957</v>
      </c>
      <c r="J1797">
        <v>0</v>
      </c>
      <c r="K1797" t="str">
        <f t="shared" si="56"/>
        <v>obesity</v>
      </c>
      <c r="L1797" t="str">
        <f t="shared" si="57"/>
        <v>Prediabetes</v>
      </c>
    </row>
    <row r="1798" spans="1:12">
      <c r="A1798" t="s">
        <v>4676</v>
      </c>
      <c r="B1798">
        <v>22.04</v>
      </c>
      <c r="C1798">
        <v>5.86</v>
      </c>
      <c r="D1798" t="s">
        <v>5957</v>
      </c>
      <c r="E1798" t="s">
        <v>5957</v>
      </c>
      <c r="F1798" t="s">
        <v>5957</v>
      </c>
      <c r="G1798">
        <v>1</v>
      </c>
      <c r="H1798" t="s">
        <v>5957</v>
      </c>
      <c r="J1798">
        <v>1</v>
      </c>
      <c r="K1798" t="str">
        <f t="shared" si="56"/>
        <v>Normal weight</v>
      </c>
      <c r="L1798" t="str">
        <f t="shared" si="57"/>
        <v>Prediabetes</v>
      </c>
    </row>
    <row r="1799" spans="1:12">
      <c r="A1799" t="s">
        <v>4679</v>
      </c>
      <c r="B1799">
        <v>28.27</v>
      </c>
      <c r="C1799">
        <v>5.33</v>
      </c>
      <c r="D1799" t="s">
        <v>5957</v>
      </c>
      <c r="E1799" t="s">
        <v>5957</v>
      </c>
      <c r="F1799" t="s">
        <v>5957</v>
      </c>
      <c r="G1799" t="s">
        <v>5958</v>
      </c>
      <c r="H1799" t="s">
        <v>5957</v>
      </c>
      <c r="J1799">
        <v>0</v>
      </c>
      <c r="K1799" t="str">
        <f t="shared" si="56"/>
        <v>Over weight</v>
      </c>
      <c r="L1799" t="str">
        <f t="shared" si="57"/>
        <v>Normal</v>
      </c>
    </row>
    <row r="1800" spans="1:12">
      <c r="A1800" t="s">
        <v>4681</v>
      </c>
      <c r="B1800">
        <v>18.5</v>
      </c>
      <c r="C1800">
        <v>5.33</v>
      </c>
      <c r="D1800" t="s">
        <v>5957</v>
      </c>
      <c r="E1800" t="s">
        <v>5957</v>
      </c>
      <c r="F1800" t="s">
        <v>5957</v>
      </c>
      <c r="G1800" t="s">
        <v>5958</v>
      </c>
      <c r="H1800" t="s">
        <v>5957</v>
      </c>
      <c r="J1800">
        <v>0</v>
      </c>
      <c r="K1800" t="str">
        <f t="shared" si="56"/>
        <v>Normal weight</v>
      </c>
      <c r="L1800" t="str">
        <f t="shared" si="57"/>
        <v>Normal</v>
      </c>
    </row>
    <row r="1801" spans="1:12">
      <c r="A1801" t="s">
        <v>4682</v>
      </c>
      <c r="B1801">
        <v>38.6</v>
      </c>
      <c r="C1801">
        <v>6.02</v>
      </c>
      <c r="D1801" t="s">
        <v>5957</v>
      </c>
      <c r="E1801" t="s">
        <v>5957</v>
      </c>
      <c r="F1801" t="s">
        <v>5957</v>
      </c>
      <c r="G1801">
        <v>1</v>
      </c>
      <c r="H1801" t="s">
        <v>5957</v>
      </c>
      <c r="J1801">
        <v>1</v>
      </c>
      <c r="K1801" t="str">
        <f t="shared" si="56"/>
        <v>obesity</v>
      </c>
      <c r="L1801" t="str">
        <f t="shared" si="57"/>
        <v>Prediabetes</v>
      </c>
    </row>
    <row r="1802" spans="1:12">
      <c r="A1802" t="s">
        <v>4685</v>
      </c>
      <c r="B1802">
        <v>43.12</v>
      </c>
      <c r="C1802">
        <v>6.25</v>
      </c>
      <c r="D1802" t="s">
        <v>5957</v>
      </c>
      <c r="E1802" t="s">
        <v>5957</v>
      </c>
      <c r="F1802" t="s">
        <v>5957</v>
      </c>
      <c r="G1802">
        <v>1</v>
      </c>
      <c r="H1802" t="s">
        <v>5957</v>
      </c>
      <c r="J1802">
        <v>1</v>
      </c>
      <c r="K1802" t="str">
        <f t="shared" si="56"/>
        <v>obesity</v>
      </c>
      <c r="L1802" t="str">
        <f t="shared" si="57"/>
        <v>Prediabetes</v>
      </c>
    </row>
    <row r="1803" spans="1:12">
      <c r="A1803" t="s">
        <v>4687</v>
      </c>
      <c r="B1803">
        <v>30.5</v>
      </c>
      <c r="C1803">
        <v>4.8099999999999996</v>
      </c>
      <c r="D1803" t="s">
        <v>5957</v>
      </c>
      <c r="E1803" t="s">
        <v>5957</v>
      </c>
      <c r="F1803" t="s">
        <v>5957</v>
      </c>
      <c r="G1803">
        <v>1</v>
      </c>
      <c r="H1803" t="s">
        <v>5957</v>
      </c>
      <c r="J1803">
        <v>1</v>
      </c>
      <c r="K1803" t="str">
        <f t="shared" si="56"/>
        <v>obesity</v>
      </c>
      <c r="L1803" t="str">
        <f t="shared" si="57"/>
        <v>Normal</v>
      </c>
    </row>
    <row r="1804" spans="1:12">
      <c r="A1804" t="s">
        <v>4689</v>
      </c>
      <c r="B1804">
        <v>27.61</v>
      </c>
      <c r="C1804">
        <v>4.5999999999999996</v>
      </c>
      <c r="D1804" t="s">
        <v>5957</v>
      </c>
      <c r="E1804" t="s">
        <v>5957</v>
      </c>
      <c r="F1804" t="s">
        <v>5957</v>
      </c>
      <c r="G1804">
        <v>1</v>
      </c>
      <c r="H1804" t="s">
        <v>5957</v>
      </c>
      <c r="J1804">
        <v>1</v>
      </c>
      <c r="K1804" t="str">
        <f t="shared" si="56"/>
        <v>Over weight</v>
      </c>
      <c r="L1804" t="str">
        <f t="shared" si="57"/>
        <v>Normal</v>
      </c>
    </row>
    <row r="1805" spans="1:12">
      <c r="A1805" t="s">
        <v>4690</v>
      </c>
      <c r="B1805">
        <v>27.1</v>
      </c>
      <c r="C1805">
        <v>5.08</v>
      </c>
      <c r="D1805" t="s">
        <v>5957</v>
      </c>
      <c r="E1805" t="s">
        <v>5957</v>
      </c>
      <c r="F1805" t="s">
        <v>5957</v>
      </c>
      <c r="G1805">
        <v>1</v>
      </c>
      <c r="H1805" t="s">
        <v>5957</v>
      </c>
      <c r="J1805">
        <v>1</v>
      </c>
      <c r="K1805" t="str">
        <f t="shared" si="56"/>
        <v>Over weight</v>
      </c>
      <c r="L1805" t="str">
        <f t="shared" si="57"/>
        <v>Normal</v>
      </c>
    </row>
    <row r="1806" spans="1:12">
      <c r="A1806" t="s">
        <v>4692</v>
      </c>
      <c r="B1806">
        <v>35.93</v>
      </c>
      <c r="C1806">
        <v>5.43</v>
      </c>
      <c r="D1806" t="s">
        <v>5957</v>
      </c>
      <c r="E1806" t="s">
        <v>5960</v>
      </c>
      <c r="F1806" t="s">
        <v>5957</v>
      </c>
      <c r="G1806">
        <v>1</v>
      </c>
      <c r="H1806" t="s">
        <v>5957</v>
      </c>
      <c r="J1806">
        <v>1</v>
      </c>
      <c r="K1806" t="str">
        <f t="shared" si="56"/>
        <v>obesity</v>
      </c>
      <c r="L1806" t="str">
        <f t="shared" si="57"/>
        <v>Normal</v>
      </c>
    </row>
    <row r="1807" spans="1:12">
      <c r="A1807" t="s">
        <v>4694</v>
      </c>
      <c r="B1807">
        <v>32.68</v>
      </c>
      <c r="C1807">
        <v>5.44</v>
      </c>
      <c r="D1807" t="s">
        <v>5957</v>
      </c>
      <c r="E1807" t="s">
        <v>5957</v>
      </c>
      <c r="F1807" t="s">
        <v>5957</v>
      </c>
      <c r="G1807" t="s">
        <v>5958</v>
      </c>
      <c r="H1807" t="s">
        <v>5957</v>
      </c>
      <c r="J1807">
        <v>0</v>
      </c>
      <c r="K1807" t="str">
        <f t="shared" si="56"/>
        <v>obesity</v>
      </c>
      <c r="L1807" t="str">
        <f t="shared" si="57"/>
        <v>Normal</v>
      </c>
    </row>
    <row r="1808" spans="1:12">
      <c r="A1808" t="s">
        <v>4696</v>
      </c>
      <c r="B1808">
        <v>20.74</v>
      </c>
      <c r="C1808">
        <v>11.69</v>
      </c>
      <c r="D1808" t="s">
        <v>5959</v>
      </c>
      <c r="E1808" t="s">
        <v>5957</v>
      </c>
      <c r="F1808" t="s">
        <v>5957</v>
      </c>
      <c r="G1808">
        <v>1</v>
      </c>
      <c r="H1808" t="s">
        <v>5957</v>
      </c>
      <c r="J1808">
        <v>1</v>
      </c>
      <c r="K1808" t="str">
        <f t="shared" si="56"/>
        <v>Normal weight</v>
      </c>
      <c r="L1808" t="str">
        <f t="shared" si="57"/>
        <v>Diabetes</v>
      </c>
    </row>
    <row r="1809" spans="1:12">
      <c r="A1809" t="s">
        <v>4699</v>
      </c>
      <c r="B1809">
        <v>15.57</v>
      </c>
      <c r="C1809">
        <v>6.07</v>
      </c>
      <c r="D1809" t="s">
        <v>5957</v>
      </c>
      <c r="E1809" t="s">
        <v>5957</v>
      </c>
      <c r="F1809" t="s">
        <v>5957</v>
      </c>
      <c r="G1809" t="s">
        <v>5958</v>
      </c>
      <c r="H1809" t="s">
        <v>5957</v>
      </c>
      <c r="J1809">
        <v>0</v>
      </c>
      <c r="K1809" t="str">
        <f t="shared" si="56"/>
        <v>Under weight</v>
      </c>
      <c r="L1809" t="str">
        <f t="shared" si="57"/>
        <v>Prediabetes</v>
      </c>
    </row>
    <row r="1810" spans="1:12">
      <c r="A1810" t="s">
        <v>4702</v>
      </c>
      <c r="B1810">
        <v>23.844999999999999</v>
      </c>
      <c r="C1810">
        <v>4.3600000000000003</v>
      </c>
      <c r="D1810" t="s">
        <v>5957</v>
      </c>
      <c r="E1810" t="s">
        <v>5957</v>
      </c>
      <c r="F1810" t="s">
        <v>5957</v>
      </c>
      <c r="G1810" t="s">
        <v>5958</v>
      </c>
      <c r="H1810" t="s">
        <v>5957</v>
      </c>
      <c r="J1810">
        <v>0</v>
      </c>
      <c r="K1810" t="str">
        <f t="shared" si="56"/>
        <v>Normal weight</v>
      </c>
      <c r="L1810" t="str">
        <f t="shared" si="57"/>
        <v>Normal</v>
      </c>
    </row>
    <row r="1811" spans="1:12">
      <c r="A1811" t="s">
        <v>4704</v>
      </c>
      <c r="B1811">
        <v>22.895</v>
      </c>
      <c r="C1811">
        <v>5.24</v>
      </c>
      <c r="D1811" t="s">
        <v>5957</v>
      </c>
      <c r="E1811" t="s">
        <v>5957</v>
      </c>
      <c r="F1811" t="s">
        <v>5957</v>
      </c>
      <c r="G1811">
        <v>1</v>
      </c>
      <c r="H1811" t="s">
        <v>5957</v>
      </c>
      <c r="J1811">
        <v>1</v>
      </c>
      <c r="K1811" t="str">
        <f t="shared" si="56"/>
        <v>Normal weight</v>
      </c>
      <c r="L1811" t="str">
        <f t="shared" si="57"/>
        <v>Normal</v>
      </c>
    </row>
    <row r="1812" spans="1:12">
      <c r="A1812" t="s">
        <v>4706</v>
      </c>
      <c r="B1812">
        <v>21.945</v>
      </c>
      <c r="C1812">
        <v>5.37</v>
      </c>
      <c r="D1812" t="s">
        <v>5957</v>
      </c>
      <c r="E1812" t="s">
        <v>5957</v>
      </c>
      <c r="F1812" t="s">
        <v>5957</v>
      </c>
      <c r="G1812">
        <v>1</v>
      </c>
      <c r="H1812" t="s">
        <v>5957</v>
      </c>
      <c r="J1812">
        <v>1</v>
      </c>
      <c r="K1812" t="str">
        <f t="shared" si="56"/>
        <v>Normal weight</v>
      </c>
      <c r="L1812" t="str">
        <f t="shared" si="57"/>
        <v>Normal</v>
      </c>
    </row>
    <row r="1813" spans="1:12">
      <c r="A1813" t="s">
        <v>4709</v>
      </c>
      <c r="B1813">
        <v>19.47</v>
      </c>
      <c r="C1813">
        <v>6.6</v>
      </c>
      <c r="D1813" t="s">
        <v>5959</v>
      </c>
      <c r="E1813" t="s">
        <v>5957</v>
      </c>
      <c r="F1813" t="s">
        <v>5957</v>
      </c>
      <c r="G1813" t="s">
        <v>5958</v>
      </c>
      <c r="H1813" t="s">
        <v>5957</v>
      </c>
      <c r="J1813">
        <v>0</v>
      </c>
      <c r="K1813" t="str">
        <f t="shared" si="56"/>
        <v>Normal weight</v>
      </c>
      <c r="L1813" t="str">
        <f t="shared" si="57"/>
        <v>Diabetes</v>
      </c>
    </row>
    <row r="1814" spans="1:12">
      <c r="A1814" t="s">
        <v>4712</v>
      </c>
      <c r="B1814">
        <v>15.61</v>
      </c>
      <c r="C1814">
        <v>5.77</v>
      </c>
      <c r="D1814" t="s">
        <v>5957</v>
      </c>
      <c r="E1814" t="s">
        <v>5957</v>
      </c>
      <c r="F1814" t="s">
        <v>5957</v>
      </c>
      <c r="G1814" t="s">
        <v>5958</v>
      </c>
      <c r="H1814" t="s">
        <v>5957</v>
      </c>
      <c r="J1814">
        <v>0</v>
      </c>
      <c r="K1814" t="str">
        <f t="shared" si="56"/>
        <v>Under weight</v>
      </c>
      <c r="L1814" t="str">
        <f t="shared" si="57"/>
        <v>Prediabetes</v>
      </c>
    </row>
    <row r="1815" spans="1:12">
      <c r="A1815" t="s">
        <v>4715</v>
      </c>
      <c r="B1815">
        <v>28.6</v>
      </c>
      <c r="C1815">
        <v>6.08</v>
      </c>
      <c r="D1815" t="s">
        <v>5957</v>
      </c>
      <c r="E1815" t="s">
        <v>5957</v>
      </c>
      <c r="F1815" t="s">
        <v>5959</v>
      </c>
      <c r="G1815">
        <v>1</v>
      </c>
      <c r="H1815" t="s">
        <v>5957</v>
      </c>
      <c r="J1815">
        <v>1</v>
      </c>
      <c r="K1815" t="str">
        <f t="shared" si="56"/>
        <v>Over weight</v>
      </c>
      <c r="L1815" t="str">
        <f t="shared" si="57"/>
        <v>Prediabetes</v>
      </c>
    </row>
    <row r="1816" spans="1:12">
      <c r="A1816" t="s">
        <v>4717</v>
      </c>
      <c r="B1816">
        <v>46.53</v>
      </c>
      <c r="C1816">
        <v>4.16</v>
      </c>
      <c r="D1816" t="s">
        <v>5957</v>
      </c>
      <c r="E1816" t="s">
        <v>5957</v>
      </c>
      <c r="F1816" t="s">
        <v>5957</v>
      </c>
      <c r="G1816" t="s">
        <v>5958</v>
      </c>
      <c r="H1816" t="s">
        <v>5957</v>
      </c>
      <c r="J1816">
        <v>0</v>
      </c>
      <c r="K1816" t="str">
        <f t="shared" si="56"/>
        <v>obesity</v>
      </c>
      <c r="L1816" t="str">
        <f t="shared" si="57"/>
        <v>Normal</v>
      </c>
    </row>
    <row r="1817" spans="1:12">
      <c r="A1817" t="s">
        <v>4719</v>
      </c>
      <c r="B1817">
        <v>34.99</v>
      </c>
      <c r="C1817">
        <v>5.0999999999999996</v>
      </c>
      <c r="D1817" t="s">
        <v>5957</v>
      </c>
      <c r="E1817" t="s">
        <v>5957</v>
      </c>
      <c r="F1817" t="s">
        <v>5959</v>
      </c>
      <c r="G1817">
        <v>1</v>
      </c>
      <c r="H1817" t="s">
        <v>5957</v>
      </c>
      <c r="J1817">
        <v>1</v>
      </c>
      <c r="K1817" t="str">
        <f t="shared" si="56"/>
        <v>obesity</v>
      </c>
      <c r="L1817" t="str">
        <f t="shared" si="57"/>
        <v>Normal</v>
      </c>
    </row>
    <row r="1818" spans="1:12">
      <c r="A1818" t="s">
        <v>4722</v>
      </c>
      <c r="B1818">
        <v>17.05</v>
      </c>
      <c r="C1818">
        <v>5.3</v>
      </c>
      <c r="D1818" t="s">
        <v>5957</v>
      </c>
      <c r="E1818" t="s">
        <v>5957</v>
      </c>
      <c r="F1818" t="s">
        <v>5959</v>
      </c>
      <c r="G1818">
        <v>1</v>
      </c>
      <c r="H1818" t="s">
        <v>5957</v>
      </c>
      <c r="J1818">
        <v>1</v>
      </c>
      <c r="K1818" t="str">
        <f t="shared" si="56"/>
        <v>Under weight</v>
      </c>
      <c r="L1818" t="str">
        <f t="shared" si="57"/>
        <v>Normal</v>
      </c>
    </row>
    <row r="1819" spans="1:12">
      <c r="A1819" t="s">
        <v>4724</v>
      </c>
      <c r="B1819">
        <v>37.18</v>
      </c>
      <c r="C1819">
        <v>4.9000000000000004</v>
      </c>
      <c r="D1819" t="s">
        <v>5957</v>
      </c>
      <c r="E1819" t="s">
        <v>5957</v>
      </c>
      <c r="F1819" t="s">
        <v>5957</v>
      </c>
      <c r="G1819" t="s">
        <v>5958</v>
      </c>
      <c r="H1819" t="s">
        <v>5957</v>
      </c>
      <c r="J1819">
        <v>0</v>
      </c>
      <c r="K1819" t="str">
        <f t="shared" si="56"/>
        <v>obesity</v>
      </c>
      <c r="L1819" t="str">
        <f t="shared" si="57"/>
        <v>Normal</v>
      </c>
    </row>
    <row r="1820" spans="1:12">
      <c r="A1820" t="s">
        <v>4726</v>
      </c>
      <c r="B1820">
        <v>35.200000000000003</v>
      </c>
      <c r="C1820">
        <v>5.55</v>
      </c>
      <c r="D1820" t="s">
        <v>5957</v>
      </c>
      <c r="E1820" t="s">
        <v>5957</v>
      </c>
      <c r="F1820" t="s">
        <v>5957</v>
      </c>
      <c r="G1820" t="s">
        <v>5958</v>
      </c>
      <c r="H1820" t="s">
        <v>5957</v>
      </c>
      <c r="J1820">
        <v>0</v>
      </c>
      <c r="K1820" t="str">
        <f t="shared" si="56"/>
        <v>obesity</v>
      </c>
      <c r="L1820" t="str">
        <f t="shared" si="57"/>
        <v>Normal</v>
      </c>
    </row>
    <row r="1821" spans="1:12">
      <c r="A1821" t="s">
        <v>4727</v>
      </c>
      <c r="B1821">
        <v>37.335000000000001</v>
      </c>
      <c r="C1821">
        <v>4.95</v>
      </c>
      <c r="D1821" t="s">
        <v>5957</v>
      </c>
      <c r="E1821" t="s">
        <v>5957</v>
      </c>
      <c r="F1821" t="s">
        <v>5957</v>
      </c>
      <c r="G1821" t="s">
        <v>5958</v>
      </c>
      <c r="H1821" t="s">
        <v>5957</v>
      </c>
      <c r="J1821">
        <v>0</v>
      </c>
      <c r="K1821" t="str">
        <f t="shared" si="56"/>
        <v>obesity</v>
      </c>
      <c r="L1821" t="str">
        <f t="shared" si="57"/>
        <v>Normal</v>
      </c>
    </row>
    <row r="1822" spans="1:12">
      <c r="A1822" t="s">
        <v>4730</v>
      </c>
      <c r="B1822">
        <v>27.265000000000001</v>
      </c>
      <c r="C1822">
        <v>6.46</v>
      </c>
      <c r="D1822" t="s">
        <v>5959</v>
      </c>
      <c r="E1822" t="s">
        <v>5957</v>
      </c>
      <c r="F1822" t="s">
        <v>5957</v>
      </c>
      <c r="G1822" t="s">
        <v>5958</v>
      </c>
      <c r="H1822" t="s">
        <v>5957</v>
      </c>
      <c r="J1822">
        <v>0</v>
      </c>
      <c r="K1822" t="str">
        <f t="shared" si="56"/>
        <v>Over weight</v>
      </c>
      <c r="L1822" t="str">
        <f t="shared" si="57"/>
        <v>Diabetes</v>
      </c>
    </row>
    <row r="1823" spans="1:12">
      <c r="A1823" t="s">
        <v>4732</v>
      </c>
      <c r="B1823">
        <v>30.8</v>
      </c>
      <c r="C1823">
        <v>4.9000000000000004</v>
      </c>
      <c r="D1823" t="s">
        <v>5959</v>
      </c>
      <c r="E1823" t="s">
        <v>5957</v>
      </c>
      <c r="F1823" t="s">
        <v>5957</v>
      </c>
      <c r="G1823" t="s">
        <v>5958</v>
      </c>
      <c r="H1823" t="s">
        <v>5957</v>
      </c>
      <c r="J1823">
        <v>0</v>
      </c>
      <c r="K1823" t="str">
        <f t="shared" si="56"/>
        <v>obesity</v>
      </c>
      <c r="L1823" t="str">
        <f t="shared" si="57"/>
        <v>Normal</v>
      </c>
    </row>
    <row r="1824" spans="1:12">
      <c r="A1824" t="s">
        <v>4735</v>
      </c>
      <c r="B1824">
        <v>30.21</v>
      </c>
      <c r="C1824">
        <v>5.21</v>
      </c>
      <c r="D1824" t="s">
        <v>5957</v>
      </c>
      <c r="E1824" t="s">
        <v>5957</v>
      </c>
      <c r="F1824" t="s">
        <v>5957</v>
      </c>
      <c r="G1824">
        <v>1</v>
      </c>
      <c r="H1824" t="s">
        <v>5957</v>
      </c>
      <c r="J1824">
        <v>1</v>
      </c>
      <c r="K1824" t="str">
        <f t="shared" si="56"/>
        <v>obesity</v>
      </c>
      <c r="L1824" t="str">
        <f t="shared" si="57"/>
        <v>Normal</v>
      </c>
    </row>
    <row r="1825" spans="1:12">
      <c r="A1825" t="s">
        <v>4738</v>
      </c>
      <c r="B1825">
        <v>35.340000000000003</v>
      </c>
      <c r="C1825">
        <v>4.13</v>
      </c>
      <c r="D1825" t="s">
        <v>5957</v>
      </c>
      <c r="E1825" t="s">
        <v>5960</v>
      </c>
      <c r="F1825" t="s">
        <v>5957</v>
      </c>
      <c r="G1825">
        <v>1</v>
      </c>
      <c r="H1825" t="s">
        <v>5957</v>
      </c>
      <c r="J1825">
        <v>1</v>
      </c>
      <c r="K1825" t="str">
        <f t="shared" si="56"/>
        <v>obesity</v>
      </c>
      <c r="L1825" t="str">
        <f t="shared" si="57"/>
        <v>Normal</v>
      </c>
    </row>
    <row r="1826" spans="1:12">
      <c r="A1826" t="s">
        <v>4739</v>
      </c>
      <c r="B1826">
        <v>26.695</v>
      </c>
      <c r="C1826">
        <v>5.28</v>
      </c>
      <c r="D1826" t="s">
        <v>5957</v>
      </c>
      <c r="E1826" t="s">
        <v>5957</v>
      </c>
      <c r="F1826" t="s">
        <v>5957</v>
      </c>
      <c r="G1826" t="s">
        <v>5958</v>
      </c>
      <c r="H1826" t="s">
        <v>5957</v>
      </c>
      <c r="J1826">
        <v>0</v>
      </c>
      <c r="K1826" t="str">
        <f t="shared" si="56"/>
        <v>Over weight</v>
      </c>
      <c r="L1826" t="str">
        <f t="shared" si="57"/>
        <v>Normal</v>
      </c>
    </row>
    <row r="1827" spans="1:12">
      <c r="A1827" t="s">
        <v>4742</v>
      </c>
      <c r="B1827">
        <v>29.355</v>
      </c>
      <c r="C1827">
        <v>4.68</v>
      </c>
      <c r="D1827" t="s">
        <v>5959</v>
      </c>
      <c r="E1827" t="s">
        <v>5957</v>
      </c>
      <c r="F1827" t="s">
        <v>5957</v>
      </c>
      <c r="G1827" t="s">
        <v>5958</v>
      </c>
      <c r="H1827" t="s">
        <v>5957</v>
      </c>
      <c r="J1827">
        <v>0</v>
      </c>
      <c r="K1827" t="str">
        <f t="shared" si="56"/>
        <v>Over weight</v>
      </c>
      <c r="L1827" t="str">
        <f t="shared" si="57"/>
        <v>Normal</v>
      </c>
    </row>
    <row r="1828" spans="1:12">
      <c r="A1828" t="s">
        <v>4745</v>
      </c>
      <c r="B1828">
        <v>29.59</v>
      </c>
      <c r="C1828">
        <v>4.0599999999999996</v>
      </c>
      <c r="D1828" t="s">
        <v>5957</v>
      </c>
      <c r="E1828" t="s">
        <v>5957</v>
      </c>
      <c r="F1828" t="s">
        <v>5957</v>
      </c>
      <c r="G1828" t="s">
        <v>5958</v>
      </c>
      <c r="H1828" t="s">
        <v>5957</v>
      </c>
      <c r="J1828">
        <v>0</v>
      </c>
      <c r="K1828" t="str">
        <f t="shared" si="56"/>
        <v>Over weight</v>
      </c>
      <c r="L1828" t="str">
        <f t="shared" si="57"/>
        <v>Normal</v>
      </c>
    </row>
    <row r="1829" spans="1:12">
      <c r="A1829" t="s">
        <v>4748</v>
      </c>
      <c r="B1829">
        <v>31.35</v>
      </c>
      <c r="C1829">
        <v>4.2</v>
      </c>
      <c r="D1829" t="s">
        <v>5957</v>
      </c>
      <c r="E1829" t="s">
        <v>5960</v>
      </c>
      <c r="F1829" t="s">
        <v>5957</v>
      </c>
      <c r="G1829">
        <v>1</v>
      </c>
      <c r="H1829" t="s">
        <v>5957</v>
      </c>
      <c r="J1829">
        <v>1</v>
      </c>
      <c r="K1829" t="str">
        <f t="shared" si="56"/>
        <v>obesity</v>
      </c>
      <c r="L1829" t="str">
        <f t="shared" si="57"/>
        <v>Normal</v>
      </c>
    </row>
    <row r="1830" spans="1:12">
      <c r="A1830" t="s">
        <v>4750</v>
      </c>
      <c r="B1830">
        <v>20.52</v>
      </c>
      <c r="C1830">
        <v>4.83</v>
      </c>
      <c r="D1830" t="s">
        <v>5957</v>
      </c>
      <c r="E1830" t="s">
        <v>5957</v>
      </c>
      <c r="F1830" t="s">
        <v>5957</v>
      </c>
      <c r="G1830" t="s">
        <v>5958</v>
      </c>
      <c r="H1830" t="s">
        <v>5957</v>
      </c>
      <c r="J1830">
        <v>0</v>
      </c>
      <c r="K1830" t="str">
        <f t="shared" si="56"/>
        <v>Normal weight</v>
      </c>
      <c r="L1830" t="str">
        <f t="shared" si="57"/>
        <v>Normal</v>
      </c>
    </row>
    <row r="1831" spans="1:12">
      <c r="A1831" t="s">
        <v>4752</v>
      </c>
      <c r="B1831">
        <v>42.9</v>
      </c>
      <c r="C1831">
        <v>4.87</v>
      </c>
      <c r="D1831" t="s">
        <v>5959</v>
      </c>
      <c r="E1831" t="s">
        <v>5957</v>
      </c>
      <c r="F1831" t="s">
        <v>5957</v>
      </c>
      <c r="G1831">
        <v>1</v>
      </c>
      <c r="H1831" t="s">
        <v>5957</v>
      </c>
      <c r="J1831">
        <v>1</v>
      </c>
      <c r="K1831" t="str">
        <f t="shared" si="56"/>
        <v>obesity</v>
      </c>
      <c r="L1831" t="str">
        <f t="shared" si="57"/>
        <v>Normal</v>
      </c>
    </row>
    <row r="1832" spans="1:12">
      <c r="A1832" t="s">
        <v>4754</v>
      </c>
      <c r="B1832">
        <v>24.6</v>
      </c>
      <c r="C1832">
        <v>5.86</v>
      </c>
      <c r="D1832" t="s">
        <v>5957</v>
      </c>
      <c r="E1832" t="s">
        <v>5957</v>
      </c>
      <c r="F1832" t="s">
        <v>5959</v>
      </c>
      <c r="G1832">
        <v>1</v>
      </c>
      <c r="H1832" t="s">
        <v>5957</v>
      </c>
      <c r="J1832">
        <v>1</v>
      </c>
      <c r="K1832" t="str">
        <f t="shared" si="56"/>
        <v>Normal weight</v>
      </c>
      <c r="L1832" t="str">
        <f t="shared" si="57"/>
        <v>Prediabetes</v>
      </c>
    </row>
    <row r="1833" spans="1:12">
      <c r="A1833" t="s">
        <v>4755</v>
      </c>
      <c r="B1833">
        <v>28.405000000000001</v>
      </c>
      <c r="C1833">
        <v>4.12</v>
      </c>
      <c r="D1833" t="s">
        <v>5957</v>
      </c>
      <c r="E1833" t="s">
        <v>5957</v>
      </c>
      <c r="F1833" t="s">
        <v>5957</v>
      </c>
      <c r="G1833">
        <v>1</v>
      </c>
      <c r="H1833" t="s">
        <v>5957</v>
      </c>
      <c r="J1833">
        <v>1</v>
      </c>
      <c r="K1833" t="str">
        <f t="shared" si="56"/>
        <v>Over weight</v>
      </c>
      <c r="L1833" t="str">
        <f t="shared" si="57"/>
        <v>Normal</v>
      </c>
    </row>
    <row r="1834" spans="1:12">
      <c r="A1834" t="s">
        <v>4756</v>
      </c>
      <c r="B1834">
        <v>34.674999999999997</v>
      </c>
      <c r="C1834">
        <v>5.71</v>
      </c>
      <c r="D1834" t="s">
        <v>5959</v>
      </c>
      <c r="E1834" t="s">
        <v>5957</v>
      </c>
      <c r="F1834" t="s">
        <v>5957</v>
      </c>
      <c r="G1834">
        <v>1</v>
      </c>
      <c r="H1834" t="s">
        <v>5957</v>
      </c>
      <c r="J1834">
        <v>1</v>
      </c>
      <c r="K1834" t="str">
        <f t="shared" si="56"/>
        <v>obesity</v>
      </c>
      <c r="L1834" t="str">
        <f t="shared" si="57"/>
        <v>Prediabetes</v>
      </c>
    </row>
    <row r="1835" spans="1:12">
      <c r="A1835" t="s">
        <v>4759</v>
      </c>
      <c r="B1835">
        <v>18.850000000000001</v>
      </c>
      <c r="C1835">
        <v>6.03</v>
      </c>
      <c r="D1835" t="s">
        <v>5957</v>
      </c>
      <c r="E1835" t="s">
        <v>5957</v>
      </c>
      <c r="F1835" t="s">
        <v>5957</v>
      </c>
      <c r="G1835">
        <v>1</v>
      </c>
      <c r="H1835" t="s">
        <v>5957</v>
      </c>
      <c r="J1835">
        <v>1</v>
      </c>
      <c r="K1835" t="str">
        <f t="shared" si="56"/>
        <v>Normal weight</v>
      </c>
      <c r="L1835" t="str">
        <f t="shared" si="57"/>
        <v>Prediabetes</v>
      </c>
    </row>
    <row r="1836" spans="1:12">
      <c r="A1836" t="s">
        <v>4762</v>
      </c>
      <c r="B1836">
        <v>34.130000000000003</v>
      </c>
      <c r="C1836">
        <v>5.65</v>
      </c>
      <c r="D1836" t="s">
        <v>5957</v>
      </c>
      <c r="E1836" t="s">
        <v>5957</v>
      </c>
      <c r="F1836" t="s">
        <v>5959</v>
      </c>
      <c r="G1836">
        <v>1</v>
      </c>
      <c r="H1836" t="s">
        <v>5957</v>
      </c>
      <c r="J1836">
        <v>1</v>
      </c>
      <c r="K1836" t="str">
        <f t="shared" si="56"/>
        <v>obesity</v>
      </c>
      <c r="L1836" t="str">
        <f t="shared" si="57"/>
        <v>Normal</v>
      </c>
    </row>
    <row r="1837" spans="1:12">
      <c r="A1837" t="s">
        <v>4764</v>
      </c>
      <c r="B1837">
        <v>17.34</v>
      </c>
      <c r="C1837">
        <v>5.05</v>
      </c>
      <c r="D1837" t="s">
        <v>5957</v>
      </c>
      <c r="E1837" t="s">
        <v>5957</v>
      </c>
      <c r="F1837" t="s">
        <v>5957</v>
      </c>
      <c r="G1837" t="s">
        <v>5958</v>
      </c>
      <c r="H1837" t="s">
        <v>5957</v>
      </c>
      <c r="J1837">
        <v>0</v>
      </c>
      <c r="K1837" t="str">
        <f t="shared" si="56"/>
        <v>Under weight</v>
      </c>
      <c r="L1837" t="str">
        <f t="shared" si="57"/>
        <v>Normal</v>
      </c>
    </row>
    <row r="1838" spans="1:12">
      <c r="A1838" t="s">
        <v>4766</v>
      </c>
      <c r="B1838">
        <v>17.440000000000001</v>
      </c>
      <c r="C1838">
        <v>6.26</v>
      </c>
      <c r="D1838" t="s">
        <v>5957</v>
      </c>
      <c r="E1838" t="s">
        <v>5957</v>
      </c>
      <c r="F1838" t="s">
        <v>5957</v>
      </c>
      <c r="G1838" t="s">
        <v>5958</v>
      </c>
      <c r="H1838" t="s">
        <v>5957</v>
      </c>
      <c r="J1838">
        <v>0</v>
      </c>
      <c r="K1838" t="str">
        <f t="shared" si="56"/>
        <v>Under weight</v>
      </c>
      <c r="L1838" t="str">
        <f t="shared" si="57"/>
        <v>Prediabetes</v>
      </c>
    </row>
    <row r="1839" spans="1:12">
      <c r="A1839" t="s">
        <v>4769</v>
      </c>
      <c r="B1839">
        <v>33.659999999999997</v>
      </c>
      <c r="C1839">
        <v>4.08</v>
      </c>
      <c r="D1839" t="s">
        <v>5959</v>
      </c>
      <c r="E1839" t="s">
        <v>5957</v>
      </c>
      <c r="F1839" t="s">
        <v>5959</v>
      </c>
      <c r="G1839">
        <v>1</v>
      </c>
      <c r="H1839" t="s">
        <v>5957</v>
      </c>
      <c r="J1839">
        <v>1</v>
      </c>
      <c r="K1839" t="str">
        <f t="shared" si="56"/>
        <v>obesity</v>
      </c>
      <c r="L1839" t="str">
        <f t="shared" si="57"/>
        <v>Normal</v>
      </c>
    </row>
    <row r="1840" spans="1:12">
      <c r="A1840" t="s">
        <v>4772</v>
      </c>
      <c r="B1840">
        <v>21.375</v>
      </c>
      <c r="C1840">
        <v>6.19</v>
      </c>
      <c r="D1840" t="s">
        <v>5959</v>
      </c>
      <c r="E1840" t="s">
        <v>5957</v>
      </c>
      <c r="F1840" t="s">
        <v>5957</v>
      </c>
      <c r="G1840">
        <v>1</v>
      </c>
      <c r="H1840" t="s">
        <v>5957</v>
      </c>
      <c r="J1840">
        <v>1</v>
      </c>
      <c r="K1840" t="str">
        <f t="shared" si="56"/>
        <v>Normal weight</v>
      </c>
      <c r="L1840" t="str">
        <f t="shared" si="57"/>
        <v>Prediabetes</v>
      </c>
    </row>
    <row r="1841" spans="1:12">
      <c r="A1841" t="s">
        <v>4774</v>
      </c>
      <c r="B1841">
        <v>27.14</v>
      </c>
      <c r="C1841">
        <v>6.01</v>
      </c>
      <c r="D1841" t="s">
        <v>5957</v>
      </c>
      <c r="E1841" t="s">
        <v>5957</v>
      </c>
      <c r="F1841" t="s">
        <v>5957</v>
      </c>
      <c r="G1841">
        <v>1</v>
      </c>
      <c r="H1841" t="s">
        <v>5957</v>
      </c>
      <c r="J1841">
        <v>1</v>
      </c>
      <c r="K1841" t="str">
        <f t="shared" si="56"/>
        <v>Over weight</v>
      </c>
      <c r="L1841" t="str">
        <f t="shared" si="57"/>
        <v>Prediabetes</v>
      </c>
    </row>
    <row r="1842" spans="1:12">
      <c r="A1842" t="s">
        <v>4776</v>
      </c>
      <c r="B1842">
        <v>35.78</v>
      </c>
      <c r="C1842">
        <v>6.07</v>
      </c>
      <c r="D1842" t="s">
        <v>5957</v>
      </c>
      <c r="E1842" t="s">
        <v>5960</v>
      </c>
      <c r="F1842" t="s">
        <v>5957</v>
      </c>
      <c r="G1842">
        <v>1</v>
      </c>
      <c r="H1842" t="s">
        <v>5957</v>
      </c>
      <c r="J1842">
        <v>1</v>
      </c>
      <c r="K1842" t="str">
        <f t="shared" si="56"/>
        <v>obesity</v>
      </c>
      <c r="L1842" t="str">
        <f t="shared" si="57"/>
        <v>Prediabetes</v>
      </c>
    </row>
    <row r="1843" spans="1:12">
      <c r="A1843" t="s">
        <v>4778</v>
      </c>
      <c r="B1843">
        <v>34.96</v>
      </c>
      <c r="C1843">
        <v>5.63</v>
      </c>
      <c r="D1843" t="s">
        <v>5957</v>
      </c>
      <c r="E1843" t="s">
        <v>5957</v>
      </c>
      <c r="F1843" t="s">
        <v>5957</v>
      </c>
      <c r="G1843" t="s">
        <v>5958</v>
      </c>
      <c r="H1843" t="s">
        <v>5957</v>
      </c>
      <c r="J1843">
        <v>0</v>
      </c>
      <c r="K1843" t="str">
        <f t="shared" si="56"/>
        <v>obesity</v>
      </c>
      <c r="L1843" t="str">
        <f t="shared" si="57"/>
        <v>Normal</v>
      </c>
    </row>
    <row r="1844" spans="1:12">
      <c r="A1844" t="s">
        <v>4781</v>
      </c>
      <c r="B1844">
        <v>38.39</v>
      </c>
      <c r="C1844">
        <v>6.05</v>
      </c>
      <c r="D1844" t="s">
        <v>5957</v>
      </c>
      <c r="E1844" t="s">
        <v>5957</v>
      </c>
      <c r="F1844" t="s">
        <v>5957</v>
      </c>
      <c r="G1844" t="s">
        <v>5958</v>
      </c>
      <c r="H1844" t="s">
        <v>5957</v>
      </c>
      <c r="J1844">
        <v>0</v>
      </c>
      <c r="K1844" t="str">
        <f t="shared" si="56"/>
        <v>obesity</v>
      </c>
      <c r="L1844" t="str">
        <f t="shared" si="57"/>
        <v>Prediabetes</v>
      </c>
    </row>
    <row r="1845" spans="1:12">
      <c r="A1845" t="s">
        <v>4783</v>
      </c>
      <c r="B1845">
        <v>33.82</v>
      </c>
      <c r="C1845">
        <v>4.6500000000000004</v>
      </c>
      <c r="D1845" t="s">
        <v>5957</v>
      </c>
      <c r="E1845" t="s">
        <v>5957</v>
      </c>
      <c r="F1845" t="s">
        <v>5957</v>
      </c>
      <c r="G1845" t="s">
        <v>5958</v>
      </c>
      <c r="H1845" t="s">
        <v>5957</v>
      </c>
      <c r="J1845">
        <v>0</v>
      </c>
      <c r="K1845" t="str">
        <f t="shared" si="56"/>
        <v>obesity</v>
      </c>
      <c r="L1845" t="str">
        <f t="shared" si="57"/>
        <v>Normal</v>
      </c>
    </row>
    <row r="1846" spans="1:12">
      <c r="A1846" t="s">
        <v>4786</v>
      </c>
      <c r="B1846">
        <v>27.835000000000001</v>
      </c>
      <c r="C1846">
        <v>5.37</v>
      </c>
      <c r="D1846" t="s">
        <v>5957</v>
      </c>
      <c r="E1846" t="s">
        <v>5957</v>
      </c>
      <c r="F1846" t="s">
        <v>5957</v>
      </c>
      <c r="G1846" t="s">
        <v>5958</v>
      </c>
      <c r="H1846" t="s">
        <v>5957</v>
      </c>
      <c r="J1846">
        <v>0</v>
      </c>
      <c r="K1846" t="str">
        <f t="shared" si="56"/>
        <v>Over weight</v>
      </c>
      <c r="L1846" t="str">
        <f t="shared" si="57"/>
        <v>Normal</v>
      </c>
    </row>
    <row r="1847" spans="1:12">
      <c r="A1847" t="s">
        <v>4788</v>
      </c>
      <c r="B1847">
        <v>33</v>
      </c>
      <c r="C1847">
        <v>5.39</v>
      </c>
      <c r="D1847" t="s">
        <v>5957</v>
      </c>
      <c r="E1847" t="s">
        <v>5957</v>
      </c>
      <c r="F1847" t="s">
        <v>5957</v>
      </c>
      <c r="G1847" t="s">
        <v>5958</v>
      </c>
      <c r="H1847" t="s">
        <v>5957</v>
      </c>
      <c r="J1847">
        <v>0</v>
      </c>
      <c r="K1847" t="str">
        <f t="shared" si="56"/>
        <v>obesity</v>
      </c>
      <c r="L1847" t="str">
        <f t="shared" si="57"/>
        <v>Normal</v>
      </c>
    </row>
    <row r="1848" spans="1:12">
      <c r="A1848" t="s">
        <v>4791</v>
      </c>
      <c r="B1848">
        <v>26.885000000000002</v>
      </c>
      <c r="C1848">
        <v>5.86</v>
      </c>
      <c r="D1848" t="s">
        <v>5957</v>
      </c>
      <c r="E1848" t="s">
        <v>5957</v>
      </c>
      <c r="F1848" t="s">
        <v>5957</v>
      </c>
      <c r="G1848" t="s">
        <v>5958</v>
      </c>
      <c r="H1848" t="s">
        <v>5957</v>
      </c>
      <c r="J1848">
        <v>0</v>
      </c>
      <c r="K1848" t="str">
        <f t="shared" si="56"/>
        <v>Over weight</v>
      </c>
      <c r="L1848" t="str">
        <f t="shared" si="57"/>
        <v>Prediabetes</v>
      </c>
    </row>
    <row r="1849" spans="1:12">
      <c r="A1849" t="s">
        <v>4794</v>
      </c>
      <c r="B1849">
        <v>29.26</v>
      </c>
      <c r="C1849">
        <v>4.4400000000000004</v>
      </c>
      <c r="D1849" t="s">
        <v>5957</v>
      </c>
      <c r="E1849" t="s">
        <v>5957</v>
      </c>
      <c r="F1849" t="s">
        <v>5957</v>
      </c>
      <c r="G1849" t="s">
        <v>5958</v>
      </c>
      <c r="H1849" t="s">
        <v>5957</v>
      </c>
      <c r="J1849">
        <v>0</v>
      </c>
      <c r="K1849" t="str">
        <f t="shared" si="56"/>
        <v>Over weight</v>
      </c>
      <c r="L1849" t="str">
        <f t="shared" si="57"/>
        <v>Normal</v>
      </c>
    </row>
    <row r="1850" spans="1:12">
      <c r="A1850" t="s">
        <v>4797</v>
      </c>
      <c r="B1850">
        <v>26.98</v>
      </c>
      <c r="C1850">
        <v>4.41</v>
      </c>
      <c r="D1850" t="s">
        <v>5957</v>
      </c>
      <c r="E1850" t="s">
        <v>5957</v>
      </c>
      <c r="F1850" t="s">
        <v>5957</v>
      </c>
      <c r="G1850" t="s">
        <v>5958</v>
      </c>
      <c r="H1850" t="s">
        <v>5957</v>
      </c>
      <c r="J1850">
        <v>0</v>
      </c>
      <c r="K1850" t="str">
        <f t="shared" si="56"/>
        <v>Over weight</v>
      </c>
      <c r="L1850" t="str">
        <f t="shared" si="57"/>
        <v>Normal</v>
      </c>
    </row>
    <row r="1851" spans="1:12">
      <c r="A1851" t="s">
        <v>4800</v>
      </c>
      <c r="B1851">
        <v>32.11</v>
      </c>
      <c r="C1851">
        <v>5.19</v>
      </c>
      <c r="D1851" t="s">
        <v>5957</v>
      </c>
      <c r="E1851" t="s">
        <v>5957</v>
      </c>
      <c r="F1851" t="s">
        <v>5959</v>
      </c>
      <c r="G1851">
        <v>1</v>
      </c>
      <c r="H1851" t="s">
        <v>5957</v>
      </c>
      <c r="J1851">
        <v>1</v>
      </c>
      <c r="K1851" t="str">
        <f t="shared" si="56"/>
        <v>obesity</v>
      </c>
      <c r="L1851" t="str">
        <f t="shared" si="57"/>
        <v>Normal</v>
      </c>
    </row>
    <row r="1852" spans="1:12">
      <c r="A1852" t="s">
        <v>4802</v>
      </c>
      <c r="B1852">
        <v>31.73</v>
      </c>
      <c r="C1852">
        <v>5.16</v>
      </c>
      <c r="D1852" t="s">
        <v>5957</v>
      </c>
      <c r="E1852" t="s">
        <v>5957</v>
      </c>
      <c r="F1852" t="s">
        <v>5959</v>
      </c>
      <c r="G1852">
        <v>1</v>
      </c>
      <c r="H1852" t="s">
        <v>5957</v>
      </c>
      <c r="J1852">
        <v>1</v>
      </c>
      <c r="K1852" t="str">
        <f t="shared" si="56"/>
        <v>obesity</v>
      </c>
      <c r="L1852" t="str">
        <f t="shared" si="57"/>
        <v>Normal</v>
      </c>
    </row>
    <row r="1853" spans="1:12">
      <c r="A1853" t="s">
        <v>4804</v>
      </c>
      <c r="B1853">
        <v>22.515000000000001</v>
      </c>
      <c r="C1853">
        <v>4.24</v>
      </c>
      <c r="D1853" t="s">
        <v>5957</v>
      </c>
      <c r="E1853" t="s">
        <v>5957</v>
      </c>
      <c r="F1853" t="s">
        <v>5957</v>
      </c>
      <c r="G1853" t="s">
        <v>5958</v>
      </c>
      <c r="H1853" t="s">
        <v>5957</v>
      </c>
      <c r="J1853">
        <v>0</v>
      </c>
      <c r="K1853" t="str">
        <f t="shared" si="56"/>
        <v>Normal weight</v>
      </c>
      <c r="L1853" t="str">
        <f t="shared" si="57"/>
        <v>Normal</v>
      </c>
    </row>
    <row r="1854" spans="1:12">
      <c r="A1854" t="s">
        <v>4807</v>
      </c>
      <c r="B1854">
        <v>25.9</v>
      </c>
      <c r="C1854">
        <v>5.45</v>
      </c>
      <c r="D1854" t="s">
        <v>5957</v>
      </c>
      <c r="E1854" t="s">
        <v>5957</v>
      </c>
      <c r="F1854" t="s">
        <v>5957</v>
      </c>
      <c r="G1854">
        <v>1</v>
      </c>
      <c r="H1854" t="s">
        <v>5957</v>
      </c>
      <c r="J1854">
        <v>1</v>
      </c>
      <c r="K1854" t="str">
        <f t="shared" si="56"/>
        <v>Over weight</v>
      </c>
      <c r="L1854" t="str">
        <f t="shared" si="57"/>
        <v>Normal</v>
      </c>
    </row>
    <row r="1855" spans="1:12">
      <c r="A1855" t="s">
        <v>4809</v>
      </c>
      <c r="B1855">
        <v>27.72</v>
      </c>
      <c r="C1855">
        <v>5.03</v>
      </c>
      <c r="D1855" t="s">
        <v>5959</v>
      </c>
      <c r="E1855" t="s">
        <v>5957</v>
      </c>
      <c r="F1855" t="s">
        <v>5957</v>
      </c>
      <c r="G1855">
        <v>1</v>
      </c>
      <c r="H1855" t="s">
        <v>5957</v>
      </c>
      <c r="J1855">
        <v>1</v>
      </c>
      <c r="K1855" t="str">
        <f t="shared" si="56"/>
        <v>Over weight</v>
      </c>
      <c r="L1855" t="str">
        <f t="shared" si="57"/>
        <v>Normal</v>
      </c>
    </row>
    <row r="1856" spans="1:12">
      <c r="A1856" t="s">
        <v>4811</v>
      </c>
      <c r="B1856">
        <v>31.5</v>
      </c>
      <c r="C1856">
        <v>9.6199999999999992</v>
      </c>
      <c r="D1856" t="s">
        <v>5959</v>
      </c>
      <c r="E1856" t="s">
        <v>5957</v>
      </c>
      <c r="F1856" t="s">
        <v>5957</v>
      </c>
      <c r="G1856">
        <v>1</v>
      </c>
      <c r="H1856" t="s">
        <v>5957</v>
      </c>
      <c r="J1856">
        <v>1</v>
      </c>
      <c r="K1856" t="str">
        <f t="shared" si="56"/>
        <v>obesity</v>
      </c>
      <c r="L1856" t="str">
        <f t="shared" si="57"/>
        <v>Diabetes</v>
      </c>
    </row>
    <row r="1857" spans="1:12">
      <c r="A1857" t="s">
        <v>4812</v>
      </c>
      <c r="B1857">
        <v>29.7</v>
      </c>
      <c r="C1857">
        <v>6.77</v>
      </c>
      <c r="D1857" t="s">
        <v>5959</v>
      </c>
      <c r="E1857" t="s">
        <v>5957</v>
      </c>
      <c r="F1857" t="s">
        <v>5957</v>
      </c>
      <c r="G1857">
        <v>1</v>
      </c>
      <c r="H1857" t="s">
        <v>5957</v>
      </c>
      <c r="J1857">
        <v>1</v>
      </c>
      <c r="K1857" t="str">
        <f t="shared" si="56"/>
        <v>Over weight</v>
      </c>
      <c r="L1857" t="str">
        <f t="shared" si="57"/>
        <v>Diabetes</v>
      </c>
    </row>
    <row r="1858" spans="1:12">
      <c r="A1858" t="s">
        <v>4814</v>
      </c>
      <c r="B1858">
        <v>21.26</v>
      </c>
      <c r="C1858">
        <v>5.36</v>
      </c>
      <c r="D1858" t="s">
        <v>5959</v>
      </c>
      <c r="E1858" t="s">
        <v>5957</v>
      </c>
      <c r="F1858" t="s">
        <v>5957</v>
      </c>
      <c r="G1858">
        <v>1</v>
      </c>
      <c r="H1858" t="s">
        <v>5957</v>
      </c>
      <c r="J1858">
        <v>1</v>
      </c>
      <c r="K1858" t="str">
        <f t="shared" si="56"/>
        <v>Normal weight</v>
      </c>
      <c r="L1858" t="str">
        <f t="shared" si="57"/>
        <v>Normal</v>
      </c>
    </row>
    <row r="1859" spans="1:12">
      <c r="A1859" t="s">
        <v>4817</v>
      </c>
      <c r="B1859">
        <v>17.09</v>
      </c>
      <c r="C1859">
        <v>5.69</v>
      </c>
      <c r="D1859" t="s">
        <v>5957</v>
      </c>
      <c r="E1859" t="s">
        <v>5957</v>
      </c>
      <c r="F1859" t="s">
        <v>5957</v>
      </c>
      <c r="G1859" t="s">
        <v>5958</v>
      </c>
      <c r="H1859" t="s">
        <v>5957</v>
      </c>
      <c r="J1859">
        <v>0</v>
      </c>
      <c r="K1859" t="str">
        <f t="shared" ref="K1859:K1922" si="58">IF(B1859&lt;18.5,"Under weight",IF(B1859&lt;24.9,"Normal weight",IF(B1859&lt;29.9,"Over weight","obesity")))</f>
        <v>Under weight</v>
      </c>
      <c r="L1859" t="str">
        <f t="shared" ref="L1859:L1922" si="59">IF(C1859&lt;5.7,"Normal",IF(C1859&lt;6.4,"Prediabetes","Diabetes"))</f>
        <v>Normal</v>
      </c>
    </row>
    <row r="1860" spans="1:12">
      <c r="A1860" t="s">
        <v>4820</v>
      </c>
      <c r="B1860">
        <v>24.3</v>
      </c>
      <c r="C1860">
        <v>4.9000000000000004</v>
      </c>
      <c r="D1860" t="s">
        <v>5959</v>
      </c>
      <c r="E1860" t="s">
        <v>5957</v>
      </c>
      <c r="F1860" t="s">
        <v>5959</v>
      </c>
      <c r="G1860">
        <v>1</v>
      </c>
      <c r="H1860" t="s">
        <v>5957</v>
      </c>
      <c r="J1860">
        <v>1</v>
      </c>
      <c r="K1860" t="str">
        <f t="shared" si="58"/>
        <v>Normal weight</v>
      </c>
      <c r="L1860" t="str">
        <f t="shared" si="59"/>
        <v>Normal</v>
      </c>
    </row>
    <row r="1861" spans="1:12">
      <c r="A1861" t="s">
        <v>4821</v>
      </c>
      <c r="B1861">
        <v>29.734999999999999</v>
      </c>
      <c r="C1861">
        <v>5.78</v>
      </c>
      <c r="D1861" t="s">
        <v>5957</v>
      </c>
      <c r="E1861" t="s">
        <v>5957</v>
      </c>
      <c r="F1861" t="s">
        <v>5957</v>
      </c>
      <c r="G1861" t="s">
        <v>5958</v>
      </c>
      <c r="H1861" t="s">
        <v>5957</v>
      </c>
      <c r="J1861">
        <v>0</v>
      </c>
      <c r="K1861" t="str">
        <f t="shared" si="58"/>
        <v>Over weight</v>
      </c>
      <c r="L1861" t="str">
        <f t="shared" si="59"/>
        <v>Prediabetes</v>
      </c>
    </row>
    <row r="1862" spans="1:12">
      <c r="A1862" t="s">
        <v>4823</v>
      </c>
      <c r="B1862">
        <v>29.26</v>
      </c>
      <c r="C1862">
        <v>4.7</v>
      </c>
      <c r="D1862" t="s">
        <v>5957</v>
      </c>
      <c r="E1862" t="s">
        <v>5957</v>
      </c>
      <c r="F1862" t="s">
        <v>5957</v>
      </c>
      <c r="G1862" t="s">
        <v>5958</v>
      </c>
      <c r="H1862" t="s">
        <v>5957</v>
      </c>
      <c r="J1862">
        <v>0</v>
      </c>
      <c r="K1862" t="str">
        <f t="shared" si="58"/>
        <v>Over weight</v>
      </c>
      <c r="L1862" t="str">
        <f t="shared" si="59"/>
        <v>Normal</v>
      </c>
    </row>
    <row r="1863" spans="1:12">
      <c r="A1863" t="s">
        <v>4826</v>
      </c>
      <c r="B1863">
        <v>33</v>
      </c>
      <c r="C1863">
        <v>6.28</v>
      </c>
      <c r="D1863" t="s">
        <v>5957</v>
      </c>
      <c r="E1863" t="s">
        <v>5957</v>
      </c>
      <c r="F1863" t="s">
        <v>5957</v>
      </c>
      <c r="G1863" t="s">
        <v>5958</v>
      </c>
      <c r="H1863" t="s">
        <v>5957</v>
      </c>
      <c r="J1863">
        <v>0</v>
      </c>
      <c r="K1863" t="str">
        <f t="shared" si="58"/>
        <v>obesity</v>
      </c>
      <c r="L1863" t="str">
        <f t="shared" si="59"/>
        <v>Prediabetes</v>
      </c>
    </row>
    <row r="1864" spans="1:12">
      <c r="A1864" t="s">
        <v>4827</v>
      </c>
      <c r="B1864">
        <v>31.065000000000001</v>
      </c>
      <c r="C1864">
        <v>4.2300000000000004</v>
      </c>
      <c r="D1864" t="s">
        <v>5957</v>
      </c>
      <c r="E1864" t="s">
        <v>5957</v>
      </c>
      <c r="F1864" t="s">
        <v>5957</v>
      </c>
      <c r="G1864" t="s">
        <v>5958</v>
      </c>
      <c r="H1864" t="s">
        <v>5957</v>
      </c>
      <c r="J1864">
        <v>0</v>
      </c>
      <c r="K1864" t="str">
        <f t="shared" si="58"/>
        <v>obesity</v>
      </c>
      <c r="L1864" t="str">
        <f t="shared" si="59"/>
        <v>Normal</v>
      </c>
    </row>
    <row r="1865" spans="1:12">
      <c r="A1865" t="s">
        <v>4830</v>
      </c>
      <c r="B1865">
        <v>26.51</v>
      </c>
      <c r="C1865">
        <v>6.17</v>
      </c>
      <c r="D1865" t="s">
        <v>5957</v>
      </c>
      <c r="E1865" t="s">
        <v>5957</v>
      </c>
      <c r="F1865" t="s">
        <v>5957</v>
      </c>
      <c r="G1865" t="s">
        <v>5958</v>
      </c>
      <c r="H1865" t="s">
        <v>5957</v>
      </c>
      <c r="J1865">
        <v>0</v>
      </c>
      <c r="K1865" t="str">
        <f t="shared" si="58"/>
        <v>Over weight</v>
      </c>
      <c r="L1865" t="str">
        <f t="shared" si="59"/>
        <v>Prediabetes</v>
      </c>
    </row>
    <row r="1866" spans="1:12">
      <c r="A1866" t="s">
        <v>4832</v>
      </c>
      <c r="B1866">
        <v>28.88</v>
      </c>
      <c r="C1866">
        <v>4.96</v>
      </c>
      <c r="D1866" t="s">
        <v>5957</v>
      </c>
      <c r="E1866" t="s">
        <v>5957</v>
      </c>
      <c r="F1866" t="s">
        <v>5957</v>
      </c>
      <c r="G1866" t="s">
        <v>5958</v>
      </c>
      <c r="H1866" t="s">
        <v>5957</v>
      </c>
      <c r="J1866">
        <v>0</v>
      </c>
      <c r="K1866" t="str">
        <f t="shared" si="58"/>
        <v>Over weight</v>
      </c>
      <c r="L1866" t="str">
        <f t="shared" si="59"/>
        <v>Normal</v>
      </c>
    </row>
    <row r="1867" spans="1:12">
      <c r="A1867" t="s">
        <v>4834</v>
      </c>
      <c r="B1867">
        <v>35.814999999999998</v>
      </c>
      <c r="C1867">
        <v>5.1100000000000003</v>
      </c>
      <c r="D1867" t="s">
        <v>5959</v>
      </c>
      <c r="E1867" t="s">
        <v>5957</v>
      </c>
      <c r="F1867" t="s">
        <v>5957</v>
      </c>
      <c r="G1867">
        <v>1</v>
      </c>
      <c r="H1867" t="s">
        <v>5957</v>
      </c>
      <c r="J1867">
        <v>1</v>
      </c>
      <c r="K1867" t="str">
        <f t="shared" si="58"/>
        <v>obesity</v>
      </c>
      <c r="L1867" t="str">
        <f t="shared" si="59"/>
        <v>Normal</v>
      </c>
    </row>
    <row r="1868" spans="1:12">
      <c r="A1868" t="s">
        <v>4837</v>
      </c>
      <c r="B1868">
        <v>21.28</v>
      </c>
      <c r="C1868">
        <v>4.05</v>
      </c>
      <c r="D1868" t="s">
        <v>5957</v>
      </c>
      <c r="E1868" t="s">
        <v>5960</v>
      </c>
      <c r="F1868" t="s">
        <v>5957</v>
      </c>
      <c r="G1868">
        <v>1</v>
      </c>
      <c r="H1868" t="s">
        <v>5957</v>
      </c>
      <c r="J1868">
        <v>1</v>
      </c>
      <c r="K1868" t="str">
        <f t="shared" si="58"/>
        <v>Normal weight</v>
      </c>
      <c r="L1868" t="str">
        <f t="shared" si="59"/>
        <v>Normal</v>
      </c>
    </row>
    <row r="1869" spans="1:12">
      <c r="A1869" t="s">
        <v>4838</v>
      </c>
      <c r="B1869">
        <v>33.81</v>
      </c>
      <c r="C1869">
        <v>6.49</v>
      </c>
      <c r="D1869" t="s">
        <v>5957</v>
      </c>
      <c r="E1869" t="s">
        <v>5957</v>
      </c>
      <c r="F1869" t="s">
        <v>5959</v>
      </c>
      <c r="G1869">
        <v>1</v>
      </c>
      <c r="H1869" t="s">
        <v>5957</v>
      </c>
      <c r="J1869">
        <v>1</v>
      </c>
      <c r="K1869" t="str">
        <f t="shared" si="58"/>
        <v>obesity</v>
      </c>
      <c r="L1869" t="str">
        <f t="shared" si="59"/>
        <v>Diabetes</v>
      </c>
    </row>
    <row r="1870" spans="1:12">
      <c r="A1870" t="s">
        <v>4840</v>
      </c>
      <c r="B1870">
        <v>44.22</v>
      </c>
      <c r="C1870">
        <v>4.1900000000000004</v>
      </c>
      <c r="D1870" t="s">
        <v>5957</v>
      </c>
      <c r="E1870" t="s">
        <v>5957</v>
      </c>
      <c r="F1870" t="s">
        <v>5957</v>
      </c>
      <c r="G1870">
        <v>1</v>
      </c>
      <c r="H1870" t="s">
        <v>5957</v>
      </c>
      <c r="J1870">
        <v>1</v>
      </c>
      <c r="K1870" t="str">
        <f t="shared" si="58"/>
        <v>obesity</v>
      </c>
      <c r="L1870" t="str">
        <f t="shared" si="59"/>
        <v>Normal</v>
      </c>
    </row>
    <row r="1871" spans="1:12">
      <c r="A1871" t="s">
        <v>4842</v>
      </c>
      <c r="B1871">
        <v>15.46</v>
      </c>
      <c r="C1871">
        <v>4.99</v>
      </c>
      <c r="D1871" t="s">
        <v>5959</v>
      </c>
      <c r="E1871" t="s">
        <v>5957</v>
      </c>
      <c r="F1871" t="s">
        <v>5959</v>
      </c>
      <c r="G1871">
        <v>1</v>
      </c>
      <c r="H1871" t="s">
        <v>5957</v>
      </c>
      <c r="J1871">
        <v>1</v>
      </c>
      <c r="K1871" t="str">
        <f t="shared" si="58"/>
        <v>Under weight</v>
      </c>
      <c r="L1871" t="str">
        <f t="shared" si="59"/>
        <v>Normal</v>
      </c>
    </row>
    <row r="1872" spans="1:12">
      <c r="A1872" t="s">
        <v>4843</v>
      </c>
      <c r="B1872">
        <v>30.3</v>
      </c>
      <c r="C1872">
        <v>4.7699999999999996</v>
      </c>
      <c r="D1872" t="s">
        <v>5959</v>
      </c>
      <c r="E1872" t="s">
        <v>5957</v>
      </c>
      <c r="F1872" t="s">
        <v>5957</v>
      </c>
      <c r="G1872">
        <v>1</v>
      </c>
      <c r="H1872" t="s">
        <v>5957</v>
      </c>
      <c r="J1872">
        <v>1</v>
      </c>
      <c r="K1872" t="str">
        <f t="shared" si="58"/>
        <v>obesity</v>
      </c>
      <c r="L1872" t="str">
        <f t="shared" si="59"/>
        <v>Normal</v>
      </c>
    </row>
    <row r="1873" spans="1:12">
      <c r="A1873" t="s">
        <v>4846</v>
      </c>
      <c r="B1873">
        <v>16.670000000000002</v>
      </c>
      <c r="C1873">
        <v>5.46</v>
      </c>
      <c r="D1873" t="s">
        <v>5957</v>
      </c>
      <c r="E1873" t="s">
        <v>5957</v>
      </c>
      <c r="F1873" t="s">
        <v>5957</v>
      </c>
      <c r="G1873" t="s">
        <v>5958</v>
      </c>
      <c r="H1873" t="s">
        <v>5957</v>
      </c>
      <c r="J1873">
        <v>0</v>
      </c>
      <c r="K1873" t="str">
        <f t="shared" si="58"/>
        <v>Under weight</v>
      </c>
      <c r="L1873" t="str">
        <f t="shared" si="59"/>
        <v>Normal</v>
      </c>
    </row>
    <row r="1874" spans="1:12">
      <c r="A1874" t="s">
        <v>4849</v>
      </c>
      <c r="B1874">
        <v>28.594999999999999</v>
      </c>
      <c r="C1874">
        <v>5.43</v>
      </c>
      <c r="D1874" t="s">
        <v>5957</v>
      </c>
      <c r="E1874" t="s">
        <v>5957</v>
      </c>
      <c r="F1874" t="s">
        <v>5957</v>
      </c>
      <c r="G1874" t="s">
        <v>5958</v>
      </c>
      <c r="H1874" t="s">
        <v>5957</v>
      </c>
      <c r="J1874">
        <v>0</v>
      </c>
      <c r="K1874" t="str">
        <f t="shared" si="58"/>
        <v>Over weight</v>
      </c>
      <c r="L1874" t="str">
        <f t="shared" si="59"/>
        <v>Normal</v>
      </c>
    </row>
    <row r="1875" spans="1:12">
      <c r="A1875" t="s">
        <v>4852</v>
      </c>
      <c r="B1875">
        <v>25.934999999999999</v>
      </c>
      <c r="C1875">
        <v>4.29</v>
      </c>
      <c r="D1875" t="s">
        <v>5957</v>
      </c>
      <c r="E1875" t="s">
        <v>5957</v>
      </c>
      <c r="F1875" t="s">
        <v>5957</v>
      </c>
      <c r="G1875" t="s">
        <v>5958</v>
      </c>
      <c r="H1875" t="s">
        <v>5957</v>
      </c>
      <c r="J1875">
        <v>0</v>
      </c>
      <c r="K1875" t="str">
        <f t="shared" si="58"/>
        <v>Over weight</v>
      </c>
      <c r="L1875" t="str">
        <f t="shared" si="59"/>
        <v>Normal</v>
      </c>
    </row>
    <row r="1876" spans="1:12">
      <c r="A1876" t="s">
        <v>4855</v>
      </c>
      <c r="B1876">
        <v>27.645</v>
      </c>
      <c r="C1876">
        <v>5.25</v>
      </c>
      <c r="D1876" t="s">
        <v>5957</v>
      </c>
      <c r="E1876" t="s">
        <v>5957</v>
      </c>
      <c r="F1876" t="s">
        <v>5957</v>
      </c>
      <c r="G1876">
        <v>1</v>
      </c>
      <c r="H1876" t="s">
        <v>5957</v>
      </c>
      <c r="J1876">
        <v>1</v>
      </c>
      <c r="K1876" t="str">
        <f t="shared" si="58"/>
        <v>Over weight</v>
      </c>
      <c r="L1876" t="str">
        <f t="shared" si="59"/>
        <v>Normal</v>
      </c>
    </row>
    <row r="1877" spans="1:12">
      <c r="A1877" t="s">
        <v>4858</v>
      </c>
      <c r="B1877">
        <v>30.1</v>
      </c>
      <c r="C1877">
        <v>4.04</v>
      </c>
      <c r="D1877" t="s">
        <v>5957</v>
      </c>
      <c r="E1877" t="s">
        <v>5957</v>
      </c>
      <c r="F1877" t="s">
        <v>5957</v>
      </c>
      <c r="G1877">
        <v>1</v>
      </c>
      <c r="H1877" t="s">
        <v>5957</v>
      </c>
      <c r="J1877">
        <v>1</v>
      </c>
      <c r="K1877" t="str">
        <f t="shared" si="58"/>
        <v>obesity</v>
      </c>
      <c r="L1877" t="str">
        <f t="shared" si="59"/>
        <v>Normal</v>
      </c>
    </row>
    <row r="1878" spans="1:12">
      <c r="A1878" t="s">
        <v>4860</v>
      </c>
      <c r="B1878">
        <v>26.79</v>
      </c>
      <c r="C1878">
        <v>5</v>
      </c>
      <c r="D1878" t="s">
        <v>5959</v>
      </c>
      <c r="E1878" t="s">
        <v>5957</v>
      </c>
      <c r="F1878" t="s">
        <v>5959</v>
      </c>
      <c r="G1878">
        <v>1</v>
      </c>
      <c r="H1878" t="s">
        <v>5957</v>
      </c>
      <c r="J1878">
        <v>1</v>
      </c>
      <c r="K1878" t="str">
        <f t="shared" si="58"/>
        <v>Over weight</v>
      </c>
      <c r="L1878" t="str">
        <f t="shared" si="59"/>
        <v>Normal</v>
      </c>
    </row>
    <row r="1879" spans="1:12">
      <c r="A1879" t="s">
        <v>4862</v>
      </c>
      <c r="B1879">
        <v>27.1</v>
      </c>
      <c r="C1879">
        <v>4.01</v>
      </c>
      <c r="D1879" t="s">
        <v>5959</v>
      </c>
      <c r="E1879" t="s">
        <v>5957</v>
      </c>
      <c r="F1879" t="s">
        <v>5957</v>
      </c>
      <c r="G1879">
        <v>1</v>
      </c>
      <c r="H1879" t="s">
        <v>5957</v>
      </c>
      <c r="J1879">
        <v>1</v>
      </c>
      <c r="K1879" t="str">
        <f t="shared" si="58"/>
        <v>Over weight</v>
      </c>
      <c r="L1879" t="str">
        <f t="shared" si="59"/>
        <v>Normal</v>
      </c>
    </row>
    <row r="1880" spans="1:12">
      <c r="A1880" t="s">
        <v>4865</v>
      </c>
      <c r="B1880">
        <v>24.31</v>
      </c>
      <c r="C1880">
        <v>5.4</v>
      </c>
      <c r="D1880" t="s">
        <v>5957</v>
      </c>
      <c r="E1880" t="s">
        <v>5957</v>
      </c>
      <c r="F1880" t="s">
        <v>5957</v>
      </c>
      <c r="G1880" t="s">
        <v>5958</v>
      </c>
      <c r="H1880" t="s">
        <v>5957</v>
      </c>
      <c r="J1880">
        <v>0</v>
      </c>
      <c r="K1880" t="str">
        <f t="shared" si="58"/>
        <v>Normal weight</v>
      </c>
      <c r="L1880" t="str">
        <f t="shared" si="59"/>
        <v>Normal</v>
      </c>
    </row>
    <row r="1881" spans="1:12">
      <c r="A1881" t="s">
        <v>4868</v>
      </c>
      <c r="B1881">
        <v>15.53</v>
      </c>
      <c r="C1881">
        <v>5.81</v>
      </c>
      <c r="D1881" t="s">
        <v>5957</v>
      </c>
      <c r="E1881" t="s">
        <v>5957</v>
      </c>
      <c r="F1881" t="s">
        <v>5957</v>
      </c>
      <c r="G1881">
        <v>1</v>
      </c>
      <c r="H1881" t="s">
        <v>5957</v>
      </c>
      <c r="J1881">
        <v>1</v>
      </c>
      <c r="K1881" t="str">
        <f t="shared" si="58"/>
        <v>Under weight</v>
      </c>
      <c r="L1881" t="str">
        <f t="shared" si="59"/>
        <v>Prediabetes</v>
      </c>
    </row>
    <row r="1882" spans="1:12">
      <c r="A1882" t="s">
        <v>4871</v>
      </c>
      <c r="B1882">
        <v>30.7</v>
      </c>
      <c r="C1882">
        <v>5.82</v>
      </c>
      <c r="D1882" t="s">
        <v>5957</v>
      </c>
      <c r="E1882" t="s">
        <v>5957</v>
      </c>
      <c r="F1882" t="s">
        <v>5957</v>
      </c>
      <c r="G1882">
        <v>1</v>
      </c>
      <c r="H1882" t="s">
        <v>5957</v>
      </c>
      <c r="J1882">
        <v>1</v>
      </c>
      <c r="K1882" t="str">
        <f t="shared" si="58"/>
        <v>obesity</v>
      </c>
      <c r="L1882" t="str">
        <f t="shared" si="59"/>
        <v>Prediabetes</v>
      </c>
    </row>
    <row r="1883" spans="1:12">
      <c r="A1883" t="s">
        <v>4873</v>
      </c>
      <c r="B1883">
        <v>33.33</v>
      </c>
      <c r="C1883">
        <v>4.82</v>
      </c>
      <c r="D1883" t="s">
        <v>5957</v>
      </c>
      <c r="E1883" t="s">
        <v>5957</v>
      </c>
      <c r="F1883" t="s">
        <v>5957</v>
      </c>
      <c r="G1883">
        <v>1</v>
      </c>
      <c r="H1883" t="s">
        <v>5957</v>
      </c>
      <c r="J1883">
        <v>1</v>
      </c>
      <c r="K1883" t="str">
        <f t="shared" si="58"/>
        <v>obesity</v>
      </c>
      <c r="L1883" t="str">
        <f t="shared" si="59"/>
        <v>Normal</v>
      </c>
    </row>
    <row r="1884" spans="1:12">
      <c r="A1884" t="s">
        <v>4875</v>
      </c>
      <c r="B1884">
        <v>32.4</v>
      </c>
      <c r="C1884">
        <v>5.08</v>
      </c>
      <c r="D1884" t="s">
        <v>5957</v>
      </c>
      <c r="E1884" t="s">
        <v>5957</v>
      </c>
      <c r="F1884" t="s">
        <v>5957</v>
      </c>
      <c r="G1884">
        <v>1</v>
      </c>
      <c r="H1884" t="s">
        <v>5957</v>
      </c>
      <c r="J1884">
        <v>1</v>
      </c>
      <c r="K1884" t="str">
        <f t="shared" si="58"/>
        <v>obesity</v>
      </c>
      <c r="L1884" t="str">
        <f t="shared" si="59"/>
        <v>Normal</v>
      </c>
    </row>
    <row r="1885" spans="1:12">
      <c r="A1885" t="s">
        <v>4878</v>
      </c>
      <c r="B1885">
        <v>27.93</v>
      </c>
      <c r="C1885">
        <v>5.59</v>
      </c>
      <c r="D1885" t="s">
        <v>5957</v>
      </c>
      <c r="E1885" t="s">
        <v>5957</v>
      </c>
      <c r="F1885" t="s">
        <v>5957</v>
      </c>
      <c r="G1885">
        <v>1</v>
      </c>
      <c r="H1885" t="s">
        <v>5957</v>
      </c>
      <c r="J1885">
        <v>1</v>
      </c>
      <c r="K1885" t="str">
        <f t="shared" si="58"/>
        <v>Over weight</v>
      </c>
      <c r="L1885" t="str">
        <f t="shared" si="59"/>
        <v>Normal</v>
      </c>
    </row>
    <row r="1886" spans="1:12">
      <c r="A1886" t="s">
        <v>4881</v>
      </c>
      <c r="B1886">
        <v>21.754999999999999</v>
      </c>
      <c r="C1886">
        <v>5.12</v>
      </c>
      <c r="D1886" t="s">
        <v>5957</v>
      </c>
      <c r="E1886" t="s">
        <v>5957</v>
      </c>
      <c r="F1886" t="s">
        <v>5957</v>
      </c>
      <c r="G1886" t="s">
        <v>5958</v>
      </c>
      <c r="H1886" t="s">
        <v>5957</v>
      </c>
      <c r="J1886">
        <v>0</v>
      </c>
      <c r="K1886" t="str">
        <f t="shared" si="58"/>
        <v>Normal weight</v>
      </c>
      <c r="L1886" t="str">
        <f t="shared" si="59"/>
        <v>Normal</v>
      </c>
    </row>
    <row r="1887" spans="1:12">
      <c r="A1887" t="s">
        <v>4884</v>
      </c>
      <c r="B1887">
        <v>25.934999999999999</v>
      </c>
      <c r="C1887">
        <v>4.95</v>
      </c>
      <c r="D1887" t="s">
        <v>5957</v>
      </c>
      <c r="E1887" t="s">
        <v>5957</v>
      </c>
      <c r="F1887" t="s">
        <v>5957</v>
      </c>
      <c r="G1887" t="s">
        <v>5958</v>
      </c>
      <c r="H1887" t="s">
        <v>5957</v>
      </c>
      <c r="J1887">
        <v>0</v>
      </c>
      <c r="K1887" t="str">
        <f t="shared" si="58"/>
        <v>Over weight</v>
      </c>
      <c r="L1887" t="str">
        <f t="shared" si="59"/>
        <v>Normal</v>
      </c>
    </row>
    <row r="1888" spans="1:12">
      <c r="A1888" t="s">
        <v>4887</v>
      </c>
      <c r="B1888">
        <v>31.5</v>
      </c>
      <c r="C1888">
        <v>6.16</v>
      </c>
      <c r="D1888" t="s">
        <v>5957</v>
      </c>
      <c r="E1888" t="s">
        <v>5957</v>
      </c>
      <c r="F1888" t="s">
        <v>5957</v>
      </c>
      <c r="G1888" t="s">
        <v>5958</v>
      </c>
      <c r="H1888" t="s">
        <v>5957</v>
      </c>
      <c r="J1888">
        <v>0</v>
      </c>
      <c r="K1888" t="str">
        <f t="shared" si="58"/>
        <v>obesity</v>
      </c>
      <c r="L1888" t="str">
        <f t="shared" si="59"/>
        <v>Prediabetes</v>
      </c>
    </row>
    <row r="1889" spans="1:12">
      <c r="A1889" t="s">
        <v>4890</v>
      </c>
      <c r="B1889">
        <v>30.03</v>
      </c>
      <c r="C1889">
        <v>6.41</v>
      </c>
      <c r="D1889" t="s">
        <v>5957</v>
      </c>
      <c r="E1889" t="s">
        <v>5957</v>
      </c>
      <c r="F1889" t="s">
        <v>5957</v>
      </c>
      <c r="G1889" t="s">
        <v>5958</v>
      </c>
      <c r="H1889" t="s">
        <v>5957</v>
      </c>
      <c r="J1889">
        <v>0</v>
      </c>
      <c r="K1889" t="str">
        <f t="shared" si="58"/>
        <v>obesity</v>
      </c>
      <c r="L1889" t="str">
        <f t="shared" si="59"/>
        <v>Diabetes</v>
      </c>
    </row>
    <row r="1890" spans="1:12">
      <c r="A1890" t="s">
        <v>4892</v>
      </c>
      <c r="B1890">
        <v>33.479999999999997</v>
      </c>
      <c r="C1890">
        <v>8.94</v>
      </c>
      <c r="D1890" t="s">
        <v>5957</v>
      </c>
      <c r="E1890" t="s">
        <v>5957</v>
      </c>
      <c r="F1890" t="s">
        <v>5957</v>
      </c>
      <c r="G1890" t="s">
        <v>5958</v>
      </c>
      <c r="H1890" t="s">
        <v>5957</v>
      </c>
      <c r="J1890">
        <v>0</v>
      </c>
      <c r="K1890" t="str">
        <f t="shared" si="58"/>
        <v>obesity</v>
      </c>
      <c r="L1890" t="str">
        <f t="shared" si="59"/>
        <v>Diabetes</v>
      </c>
    </row>
    <row r="1891" spans="1:12">
      <c r="A1891" t="s">
        <v>4894</v>
      </c>
      <c r="B1891">
        <v>16.510000000000002</v>
      </c>
      <c r="C1891">
        <v>4.42</v>
      </c>
      <c r="D1891" t="s">
        <v>5959</v>
      </c>
      <c r="E1891" t="s">
        <v>5957</v>
      </c>
      <c r="F1891" t="s">
        <v>5959</v>
      </c>
      <c r="G1891">
        <v>1</v>
      </c>
      <c r="H1891" t="s">
        <v>5957</v>
      </c>
      <c r="J1891">
        <v>1</v>
      </c>
      <c r="K1891" t="str">
        <f t="shared" si="58"/>
        <v>Under weight</v>
      </c>
      <c r="L1891" t="str">
        <f t="shared" si="59"/>
        <v>Normal</v>
      </c>
    </row>
    <row r="1892" spans="1:12">
      <c r="A1892" t="s">
        <v>4896</v>
      </c>
      <c r="B1892">
        <v>33.155000000000001</v>
      </c>
      <c r="C1892">
        <v>5.3</v>
      </c>
      <c r="D1892" t="s">
        <v>5959</v>
      </c>
      <c r="E1892" t="s">
        <v>5957</v>
      </c>
      <c r="F1892" t="s">
        <v>5957</v>
      </c>
      <c r="G1892">
        <v>1</v>
      </c>
      <c r="H1892" t="s">
        <v>5957</v>
      </c>
      <c r="J1892">
        <v>1</v>
      </c>
      <c r="K1892" t="str">
        <f t="shared" si="58"/>
        <v>obesity</v>
      </c>
      <c r="L1892" t="str">
        <f t="shared" si="59"/>
        <v>Normal</v>
      </c>
    </row>
    <row r="1893" spans="1:12">
      <c r="A1893" t="s">
        <v>4898</v>
      </c>
      <c r="B1893">
        <v>37.29</v>
      </c>
      <c r="C1893">
        <v>4.6399999999999997</v>
      </c>
      <c r="D1893" t="s">
        <v>5957</v>
      </c>
      <c r="E1893" t="s">
        <v>5957</v>
      </c>
      <c r="F1893" t="s">
        <v>5959</v>
      </c>
      <c r="G1893">
        <v>1</v>
      </c>
      <c r="H1893" t="s">
        <v>5957</v>
      </c>
      <c r="J1893">
        <v>1</v>
      </c>
      <c r="K1893" t="str">
        <f t="shared" si="58"/>
        <v>obesity</v>
      </c>
      <c r="L1893" t="str">
        <f t="shared" si="59"/>
        <v>Normal</v>
      </c>
    </row>
    <row r="1894" spans="1:12">
      <c r="A1894" t="s">
        <v>4901</v>
      </c>
      <c r="B1894">
        <v>20.23</v>
      </c>
      <c r="C1894">
        <v>6.16</v>
      </c>
      <c r="D1894" t="s">
        <v>5959</v>
      </c>
      <c r="E1894" t="s">
        <v>5957</v>
      </c>
      <c r="F1894" t="s">
        <v>5957</v>
      </c>
      <c r="G1894">
        <v>1</v>
      </c>
      <c r="H1894" t="s">
        <v>5957</v>
      </c>
      <c r="J1894">
        <v>1</v>
      </c>
      <c r="K1894" t="str">
        <f t="shared" si="58"/>
        <v>Normal weight</v>
      </c>
      <c r="L1894" t="str">
        <f t="shared" si="59"/>
        <v>Prediabetes</v>
      </c>
    </row>
    <row r="1895" spans="1:12">
      <c r="A1895" t="s">
        <v>4904</v>
      </c>
      <c r="B1895">
        <v>28.975000000000001</v>
      </c>
      <c r="C1895">
        <v>4.12</v>
      </c>
      <c r="D1895" t="s">
        <v>5957</v>
      </c>
      <c r="E1895" t="s">
        <v>5957</v>
      </c>
      <c r="F1895" t="s">
        <v>5959</v>
      </c>
      <c r="G1895">
        <v>1</v>
      </c>
      <c r="H1895" t="s">
        <v>5957</v>
      </c>
      <c r="J1895">
        <v>1</v>
      </c>
      <c r="K1895" t="str">
        <f t="shared" si="58"/>
        <v>Over weight</v>
      </c>
      <c r="L1895" t="str">
        <f t="shared" si="59"/>
        <v>Normal</v>
      </c>
    </row>
    <row r="1896" spans="1:12">
      <c r="A1896" t="s">
        <v>4906</v>
      </c>
      <c r="B1896">
        <v>16.420000000000002</v>
      </c>
      <c r="C1896">
        <v>5.77</v>
      </c>
      <c r="D1896" t="s">
        <v>5959</v>
      </c>
      <c r="E1896" t="s">
        <v>5957</v>
      </c>
      <c r="F1896" t="s">
        <v>5959</v>
      </c>
      <c r="G1896">
        <v>1</v>
      </c>
      <c r="H1896" t="s">
        <v>5957</v>
      </c>
      <c r="J1896">
        <v>1</v>
      </c>
      <c r="K1896" t="str">
        <f t="shared" si="58"/>
        <v>Under weight</v>
      </c>
      <c r="L1896" t="str">
        <f t="shared" si="59"/>
        <v>Prediabetes</v>
      </c>
    </row>
    <row r="1897" spans="1:12">
      <c r="A1897" t="s">
        <v>4909</v>
      </c>
      <c r="B1897">
        <v>17.559999999999999</v>
      </c>
      <c r="C1897">
        <v>6.2</v>
      </c>
      <c r="D1897" t="s">
        <v>5957</v>
      </c>
      <c r="E1897" t="s">
        <v>5957</v>
      </c>
      <c r="F1897" t="s">
        <v>5957</v>
      </c>
      <c r="G1897">
        <v>1</v>
      </c>
      <c r="H1897" t="s">
        <v>5957</v>
      </c>
      <c r="J1897">
        <v>1</v>
      </c>
      <c r="K1897" t="str">
        <f t="shared" si="58"/>
        <v>Under weight</v>
      </c>
      <c r="L1897" t="str">
        <f t="shared" si="59"/>
        <v>Prediabetes</v>
      </c>
    </row>
    <row r="1898" spans="1:12">
      <c r="A1898" t="s">
        <v>4911</v>
      </c>
      <c r="B1898">
        <v>24.13</v>
      </c>
      <c r="C1898">
        <v>4.3899999999999997</v>
      </c>
      <c r="D1898" t="s">
        <v>5957</v>
      </c>
      <c r="E1898" t="s">
        <v>5957</v>
      </c>
      <c r="F1898" t="s">
        <v>5957</v>
      </c>
      <c r="G1898">
        <v>1</v>
      </c>
      <c r="H1898" t="s">
        <v>5957</v>
      </c>
      <c r="J1898">
        <v>1</v>
      </c>
      <c r="K1898" t="str">
        <f t="shared" si="58"/>
        <v>Normal weight</v>
      </c>
      <c r="L1898" t="str">
        <f t="shared" si="59"/>
        <v>Normal</v>
      </c>
    </row>
    <row r="1899" spans="1:12">
      <c r="A1899" t="s">
        <v>4913</v>
      </c>
      <c r="B1899">
        <v>19.95</v>
      </c>
      <c r="C1899">
        <v>5.13</v>
      </c>
      <c r="D1899" t="s">
        <v>5957</v>
      </c>
      <c r="E1899" t="s">
        <v>5960</v>
      </c>
      <c r="F1899" t="s">
        <v>5957</v>
      </c>
      <c r="G1899">
        <v>2</v>
      </c>
      <c r="H1899" t="s">
        <v>5957</v>
      </c>
      <c r="J1899">
        <v>2</v>
      </c>
      <c r="K1899" t="str">
        <f t="shared" si="58"/>
        <v>Normal weight</v>
      </c>
      <c r="L1899" t="str">
        <f t="shared" si="59"/>
        <v>Normal</v>
      </c>
    </row>
    <row r="1900" spans="1:12">
      <c r="A1900" t="s">
        <v>4915</v>
      </c>
      <c r="B1900">
        <v>21.24</v>
      </c>
      <c r="C1900">
        <v>4.49</v>
      </c>
      <c r="D1900" t="s">
        <v>5957</v>
      </c>
      <c r="E1900" t="s">
        <v>5957</v>
      </c>
      <c r="F1900" t="s">
        <v>5957</v>
      </c>
      <c r="G1900" t="s">
        <v>5958</v>
      </c>
      <c r="H1900" t="s">
        <v>5957</v>
      </c>
      <c r="J1900">
        <v>0</v>
      </c>
      <c r="K1900" t="str">
        <f t="shared" si="58"/>
        <v>Normal weight</v>
      </c>
      <c r="L1900" t="str">
        <f t="shared" si="59"/>
        <v>Normal</v>
      </c>
    </row>
    <row r="1901" spans="1:12">
      <c r="A1901" t="s">
        <v>4916</v>
      </c>
      <c r="B1901">
        <v>44.22</v>
      </c>
      <c r="C1901">
        <v>6.35</v>
      </c>
      <c r="D1901" t="s">
        <v>5957</v>
      </c>
      <c r="E1901" t="s">
        <v>5957</v>
      </c>
      <c r="F1901" t="s">
        <v>5957</v>
      </c>
      <c r="G1901" t="s">
        <v>5958</v>
      </c>
      <c r="H1901" t="s">
        <v>5957</v>
      </c>
      <c r="J1901">
        <v>0</v>
      </c>
      <c r="K1901" t="str">
        <f t="shared" si="58"/>
        <v>obesity</v>
      </c>
      <c r="L1901" t="str">
        <f t="shared" si="59"/>
        <v>Prediabetes</v>
      </c>
    </row>
    <row r="1902" spans="1:12">
      <c r="A1902" t="s">
        <v>4918</v>
      </c>
      <c r="B1902">
        <v>41.1</v>
      </c>
      <c r="C1902">
        <v>5.79</v>
      </c>
      <c r="D1902" t="s">
        <v>5957</v>
      </c>
      <c r="E1902" t="s">
        <v>5957</v>
      </c>
      <c r="F1902" t="s">
        <v>5957</v>
      </c>
      <c r="G1902" t="s">
        <v>5958</v>
      </c>
      <c r="H1902" t="s">
        <v>5957</v>
      </c>
      <c r="J1902">
        <v>0</v>
      </c>
      <c r="K1902" t="str">
        <f t="shared" si="58"/>
        <v>obesity</v>
      </c>
      <c r="L1902" t="str">
        <f t="shared" si="59"/>
        <v>Prediabetes</v>
      </c>
    </row>
    <row r="1903" spans="1:12">
      <c r="A1903" t="s">
        <v>4920</v>
      </c>
      <c r="B1903">
        <v>34.200000000000003</v>
      </c>
      <c r="C1903">
        <v>4.78</v>
      </c>
      <c r="D1903" t="s">
        <v>5959</v>
      </c>
      <c r="E1903" t="s">
        <v>5957</v>
      </c>
      <c r="F1903" t="s">
        <v>5957</v>
      </c>
      <c r="G1903" t="s">
        <v>5958</v>
      </c>
      <c r="H1903" t="s">
        <v>5957</v>
      </c>
      <c r="J1903">
        <v>0</v>
      </c>
      <c r="K1903" t="str">
        <f t="shared" si="58"/>
        <v>obesity</v>
      </c>
      <c r="L1903" t="str">
        <f t="shared" si="59"/>
        <v>Normal</v>
      </c>
    </row>
    <row r="1904" spans="1:12">
      <c r="A1904" t="s">
        <v>4922</v>
      </c>
      <c r="B1904">
        <v>29.92</v>
      </c>
      <c r="C1904">
        <v>6.02</v>
      </c>
      <c r="D1904" t="s">
        <v>5959</v>
      </c>
      <c r="E1904" t="s">
        <v>5957</v>
      </c>
      <c r="F1904" t="s">
        <v>5957</v>
      </c>
      <c r="G1904" t="s">
        <v>5958</v>
      </c>
      <c r="H1904" t="s">
        <v>5957</v>
      </c>
      <c r="J1904">
        <v>0</v>
      </c>
      <c r="K1904" t="str">
        <f t="shared" si="58"/>
        <v>obesity</v>
      </c>
      <c r="L1904" t="str">
        <f t="shared" si="59"/>
        <v>Prediabetes</v>
      </c>
    </row>
    <row r="1905" spans="1:12">
      <c r="A1905" t="s">
        <v>4924</v>
      </c>
      <c r="B1905">
        <v>28.93</v>
      </c>
      <c r="C1905">
        <v>4.4400000000000004</v>
      </c>
      <c r="D1905" t="s">
        <v>5957</v>
      </c>
      <c r="E1905" t="s">
        <v>5957</v>
      </c>
      <c r="F1905" t="s">
        <v>5957</v>
      </c>
      <c r="G1905" t="s">
        <v>5958</v>
      </c>
      <c r="H1905" t="s">
        <v>5957</v>
      </c>
      <c r="J1905">
        <v>0</v>
      </c>
      <c r="K1905" t="str">
        <f t="shared" si="58"/>
        <v>Over weight</v>
      </c>
      <c r="L1905" t="str">
        <f t="shared" si="59"/>
        <v>Normal</v>
      </c>
    </row>
    <row r="1906" spans="1:12">
      <c r="A1906" t="s">
        <v>4927</v>
      </c>
      <c r="B1906">
        <v>31.254999999999999</v>
      </c>
      <c r="C1906">
        <v>5.84</v>
      </c>
      <c r="D1906" t="s">
        <v>5959</v>
      </c>
      <c r="E1906" t="s">
        <v>5957</v>
      </c>
      <c r="F1906" t="s">
        <v>5957</v>
      </c>
      <c r="G1906">
        <v>1</v>
      </c>
      <c r="H1906" t="s">
        <v>5957</v>
      </c>
      <c r="J1906">
        <v>1</v>
      </c>
      <c r="K1906" t="str">
        <f t="shared" si="58"/>
        <v>obesity</v>
      </c>
      <c r="L1906" t="str">
        <f t="shared" si="59"/>
        <v>Prediabetes</v>
      </c>
    </row>
    <row r="1907" spans="1:12">
      <c r="A1907" t="s">
        <v>4930</v>
      </c>
      <c r="B1907">
        <v>29.83</v>
      </c>
      <c r="C1907">
        <v>5.39</v>
      </c>
      <c r="D1907" t="s">
        <v>5957</v>
      </c>
      <c r="E1907" t="s">
        <v>5957</v>
      </c>
      <c r="F1907" t="s">
        <v>5957</v>
      </c>
      <c r="G1907" t="s">
        <v>5958</v>
      </c>
      <c r="H1907" t="s">
        <v>5957</v>
      </c>
      <c r="J1907">
        <v>0</v>
      </c>
      <c r="K1907" t="str">
        <f t="shared" si="58"/>
        <v>Over weight</v>
      </c>
      <c r="L1907" t="str">
        <f t="shared" si="59"/>
        <v>Normal</v>
      </c>
    </row>
    <row r="1908" spans="1:12">
      <c r="A1908" t="s">
        <v>4933</v>
      </c>
      <c r="B1908">
        <v>29.59</v>
      </c>
      <c r="C1908">
        <v>6.16</v>
      </c>
      <c r="D1908" t="s">
        <v>5957</v>
      </c>
      <c r="E1908" t="s">
        <v>5957</v>
      </c>
      <c r="F1908" t="s">
        <v>5959</v>
      </c>
      <c r="G1908">
        <v>1</v>
      </c>
      <c r="H1908" t="s">
        <v>5957</v>
      </c>
      <c r="J1908">
        <v>1</v>
      </c>
      <c r="K1908" t="str">
        <f t="shared" si="58"/>
        <v>Over weight</v>
      </c>
      <c r="L1908" t="str">
        <f t="shared" si="59"/>
        <v>Prediabetes</v>
      </c>
    </row>
    <row r="1909" spans="1:12">
      <c r="A1909" t="s">
        <v>4935</v>
      </c>
      <c r="B1909">
        <v>31.16</v>
      </c>
      <c r="C1909">
        <v>4.49</v>
      </c>
      <c r="D1909" t="s">
        <v>5957</v>
      </c>
      <c r="E1909" t="s">
        <v>5957</v>
      </c>
      <c r="F1909" t="s">
        <v>5959</v>
      </c>
      <c r="G1909">
        <v>1</v>
      </c>
      <c r="H1909" t="s">
        <v>5957</v>
      </c>
      <c r="J1909">
        <v>1</v>
      </c>
      <c r="K1909" t="str">
        <f t="shared" si="58"/>
        <v>obesity</v>
      </c>
      <c r="L1909" t="str">
        <f t="shared" si="59"/>
        <v>Normal</v>
      </c>
    </row>
    <row r="1910" spans="1:12">
      <c r="A1910" t="s">
        <v>4938</v>
      </c>
      <c r="B1910">
        <v>34.21</v>
      </c>
      <c r="C1910">
        <v>4.4800000000000004</v>
      </c>
      <c r="D1910" t="s">
        <v>5959</v>
      </c>
      <c r="E1910" t="s">
        <v>5957</v>
      </c>
      <c r="F1910" t="s">
        <v>5957</v>
      </c>
      <c r="G1910">
        <v>1</v>
      </c>
      <c r="H1910" t="s">
        <v>5957</v>
      </c>
      <c r="J1910">
        <v>1</v>
      </c>
      <c r="K1910" t="str">
        <f t="shared" si="58"/>
        <v>obesity</v>
      </c>
      <c r="L1910" t="str">
        <f t="shared" si="59"/>
        <v>Normal</v>
      </c>
    </row>
    <row r="1911" spans="1:12">
      <c r="A1911" t="s">
        <v>4941</v>
      </c>
      <c r="B1911">
        <v>34.86</v>
      </c>
      <c r="C1911">
        <v>10.97</v>
      </c>
      <c r="D1911" t="s">
        <v>5957</v>
      </c>
      <c r="E1911" t="s">
        <v>5957</v>
      </c>
      <c r="F1911" t="s">
        <v>5957</v>
      </c>
      <c r="G1911" t="s">
        <v>5958</v>
      </c>
      <c r="H1911" t="s">
        <v>5957</v>
      </c>
      <c r="J1911">
        <v>0</v>
      </c>
      <c r="K1911" t="str">
        <f t="shared" si="58"/>
        <v>obesity</v>
      </c>
      <c r="L1911" t="str">
        <f t="shared" si="59"/>
        <v>Diabetes</v>
      </c>
    </row>
    <row r="1912" spans="1:12">
      <c r="A1912" t="s">
        <v>4943</v>
      </c>
      <c r="B1912">
        <v>34.58</v>
      </c>
      <c r="C1912">
        <v>5.14</v>
      </c>
      <c r="D1912" t="s">
        <v>5957</v>
      </c>
      <c r="E1912" t="s">
        <v>5960</v>
      </c>
      <c r="F1912" t="s">
        <v>5957</v>
      </c>
      <c r="G1912">
        <v>2</v>
      </c>
      <c r="H1912" t="s">
        <v>5957</v>
      </c>
      <c r="J1912">
        <v>2</v>
      </c>
      <c r="K1912" t="str">
        <f t="shared" si="58"/>
        <v>obesity</v>
      </c>
      <c r="L1912" t="str">
        <f t="shared" si="59"/>
        <v>Normal</v>
      </c>
    </row>
    <row r="1913" spans="1:12">
      <c r="A1913" t="s">
        <v>4946</v>
      </c>
      <c r="B1913">
        <v>17.940000000000001</v>
      </c>
      <c r="C1913">
        <v>5.17</v>
      </c>
      <c r="D1913" t="s">
        <v>5959</v>
      </c>
      <c r="E1913" t="s">
        <v>5957</v>
      </c>
      <c r="F1913" t="s">
        <v>5957</v>
      </c>
      <c r="G1913" t="s">
        <v>5958</v>
      </c>
      <c r="H1913" t="s">
        <v>5957</v>
      </c>
      <c r="J1913">
        <v>0</v>
      </c>
      <c r="K1913" t="str">
        <f t="shared" si="58"/>
        <v>Under weight</v>
      </c>
      <c r="L1913" t="str">
        <f t="shared" si="59"/>
        <v>Normal</v>
      </c>
    </row>
    <row r="1914" spans="1:12">
      <c r="A1914" t="s">
        <v>4948</v>
      </c>
      <c r="B1914">
        <v>26.8</v>
      </c>
      <c r="C1914">
        <v>6.18</v>
      </c>
      <c r="D1914" t="s">
        <v>5959</v>
      </c>
      <c r="E1914" t="s">
        <v>5957</v>
      </c>
      <c r="F1914" t="s">
        <v>5959</v>
      </c>
      <c r="G1914">
        <v>1</v>
      </c>
      <c r="H1914" t="s">
        <v>5957</v>
      </c>
      <c r="J1914">
        <v>1</v>
      </c>
      <c r="K1914" t="str">
        <f t="shared" si="58"/>
        <v>Over weight</v>
      </c>
      <c r="L1914" t="str">
        <f t="shared" si="59"/>
        <v>Prediabetes</v>
      </c>
    </row>
    <row r="1915" spans="1:12">
      <c r="A1915" t="s">
        <v>4951</v>
      </c>
      <c r="B1915">
        <v>17.690000000000001</v>
      </c>
      <c r="C1915">
        <v>9.07</v>
      </c>
      <c r="D1915" t="s">
        <v>5959</v>
      </c>
      <c r="E1915" t="s">
        <v>5957</v>
      </c>
      <c r="F1915" t="s">
        <v>5957</v>
      </c>
      <c r="G1915" t="s">
        <v>5958</v>
      </c>
      <c r="H1915" t="s">
        <v>5957</v>
      </c>
      <c r="J1915">
        <v>0</v>
      </c>
      <c r="K1915" t="str">
        <f t="shared" si="58"/>
        <v>Under weight</v>
      </c>
      <c r="L1915" t="str">
        <f t="shared" si="59"/>
        <v>Diabetes</v>
      </c>
    </row>
    <row r="1916" spans="1:12">
      <c r="A1916" t="s">
        <v>4953</v>
      </c>
      <c r="B1916">
        <v>25.77</v>
      </c>
      <c r="C1916">
        <v>4.43</v>
      </c>
      <c r="D1916" t="s">
        <v>5957</v>
      </c>
      <c r="E1916" t="s">
        <v>5957</v>
      </c>
      <c r="F1916" t="s">
        <v>5959</v>
      </c>
      <c r="G1916">
        <v>1</v>
      </c>
      <c r="H1916" t="s">
        <v>5957</v>
      </c>
      <c r="J1916">
        <v>1</v>
      </c>
      <c r="K1916" t="str">
        <f t="shared" si="58"/>
        <v>Over weight</v>
      </c>
      <c r="L1916" t="str">
        <f t="shared" si="59"/>
        <v>Normal</v>
      </c>
    </row>
    <row r="1917" spans="1:12">
      <c r="A1917" t="s">
        <v>4956</v>
      </c>
      <c r="B1917">
        <v>34.46</v>
      </c>
      <c r="C1917">
        <v>4.17</v>
      </c>
      <c r="D1917" t="s">
        <v>5957</v>
      </c>
      <c r="E1917" t="s">
        <v>5960</v>
      </c>
      <c r="F1917" t="s">
        <v>5957</v>
      </c>
      <c r="G1917">
        <v>1</v>
      </c>
      <c r="H1917" t="s">
        <v>5957</v>
      </c>
      <c r="J1917">
        <v>1</v>
      </c>
      <c r="K1917" t="str">
        <f t="shared" si="58"/>
        <v>obesity</v>
      </c>
      <c r="L1917" t="str">
        <f t="shared" si="59"/>
        <v>Normal</v>
      </c>
    </row>
    <row r="1918" spans="1:12">
      <c r="A1918" t="s">
        <v>4959</v>
      </c>
      <c r="B1918">
        <v>30.875</v>
      </c>
      <c r="C1918">
        <v>4.95</v>
      </c>
      <c r="D1918" t="s">
        <v>5959</v>
      </c>
      <c r="E1918" t="s">
        <v>5957</v>
      </c>
      <c r="F1918" t="s">
        <v>5957</v>
      </c>
      <c r="G1918" t="s">
        <v>5958</v>
      </c>
      <c r="H1918" t="s">
        <v>5957</v>
      </c>
      <c r="J1918">
        <v>0</v>
      </c>
      <c r="K1918" t="str">
        <f t="shared" si="58"/>
        <v>obesity</v>
      </c>
      <c r="L1918" t="str">
        <f t="shared" si="59"/>
        <v>Normal</v>
      </c>
    </row>
    <row r="1919" spans="1:12">
      <c r="A1919" t="s">
        <v>4961</v>
      </c>
      <c r="B1919">
        <v>39.49</v>
      </c>
      <c r="C1919">
        <v>5.13</v>
      </c>
      <c r="D1919" t="s">
        <v>5957</v>
      </c>
      <c r="E1919" t="s">
        <v>5957</v>
      </c>
      <c r="F1919" t="s">
        <v>5957</v>
      </c>
      <c r="G1919" t="s">
        <v>5958</v>
      </c>
      <c r="H1919" t="s">
        <v>5957</v>
      </c>
      <c r="J1919">
        <v>0</v>
      </c>
      <c r="K1919" t="str">
        <f t="shared" si="58"/>
        <v>obesity</v>
      </c>
      <c r="L1919" t="str">
        <f t="shared" si="59"/>
        <v>Normal</v>
      </c>
    </row>
    <row r="1920" spans="1:12">
      <c r="A1920" t="s">
        <v>4963</v>
      </c>
      <c r="B1920">
        <v>28.88</v>
      </c>
      <c r="C1920">
        <v>4.0999999999999996</v>
      </c>
      <c r="D1920" t="s">
        <v>5957</v>
      </c>
      <c r="E1920" t="s">
        <v>5957</v>
      </c>
      <c r="F1920" t="s">
        <v>5957</v>
      </c>
      <c r="G1920" t="s">
        <v>5958</v>
      </c>
      <c r="H1920" t="s">
        <v>5957</v>
      </c>
      <c r="J1920">
        <v>0</v>
      </c>
      <c r="K1920" t="str">
        <f t="shared" si="58"/>
        <v>Over weight</v>
      </c>
      <c r="L1920" t="str">
        <f t="shared" si="59"/>
        <v>Normal</v>
      </c>
    </row>
    <row r="1921" spans="1:12">
      <c r="A1921" t="s">
        <v>4966</v>
      </c>
      <c r="B1921">
        <v>20.234999999999999</v>
      </c>
      <c r="C1921">
        <v>5.01</v>
      </c>
      <c r="D1921" t="s">
        <v>5959</v>
      </c>
      <c r="E1921" t="s">
        <v>5957</v>
      </c>
      <c r="F1921" t="s">
        <v>5957</v>
      </c>
      <c r="G1921" t="s">
        <v>5958</v>
      </c>
      <c r="H1921" t="s">
        <v>5957</v>
      </c>
      <c r="J1921">
        <v>0</v>
      </c>
      <c r="K1921" t="str">
        <f t="shared" si="58"/>
        <v>Normal weight</v>
      </c>
      <c r="L1921" t="str">
        <f t="shared" si="59"/>
        <v>Normal</v>
      </c>
    </row>
    <row r="1922" spans="1:12">
      <c r="A1922" t="s">
        <v>4968</v>
      </c>
      <c r="B1922">
        <v>30.67</v>
      </c>
      <c r="C1922">
        <v>5.09</v>
      </c>
      <c r="D1922" t="s">
        <v>5959</v>
      </c>
      <c r="E1922" t="s">
        <v>5957</v>
      </c>
      <c r="F1922" t="s">
        <v>5957</v>
      </c>
      <c r="G1922" t="s">
        <v>5958</v>
      </c>
      <c r="H1922" t="s">
        <v>5957</v>
      </c>
      <c r="J1922">
        <v>0</v>
      </c>
      <c r="K1922" t="str">
        <f t="shared" si="58"/>
        <v>obesity</v>
      </c>
      <c r="L1922" t="str">
        <f t="shared" si="59"/>
        <v>Normal</v>
      </c>
    </row>
    <row r="1923" spans="1:12">
      <c r="A1923" t="s">
        <v>4971</v>
      </c>
      <c r="B1923">
        <v>30.875</v>
      </c>
      <c r="C1923">
        <v>6.49</v>
      </c>
      <c r="D1923" t="s">
        <v>5957</v>
      </c>
      <c r="E1923" t="s">
        <v>5957</v>
      </c>
      <c r="F1923" t="s">
        <v>5957</v>
      </c>
      <c r="G1923" t="s">
        <v>5958</v>
      </c>
      <c r="H1923" t="s">
        <v>5957</v>
      </c>
      <c r="J1923">
        <v>0</v>
      </c>
      <c r="K1923" t="str">
        <f t="shared" ref="K1923:K1986" si="60">IF(B1923&lt;18.5,"Under weight",IF(B1923&lt;24.9,"Normal weight",IF(B1923&lt;29.9,"Over weight","obesity")))</f>
        <v>obesity</v>
      </c>
      <c r="L1923" t="str">
        <f t="shared" ref="L1923:L1986" si="61">IF(C1923&lt;5.7,"Normal",IF(C1923&lt;6.4,"Prediabetes","Diabetes"))</f>
        <v>Diabetes</v>
      </c>
    </row>
    <row r="1924" spans="1:12">
      <c r="A1924" t="s">
        <v>4973</v>
      </c>
      <c r="B1924">
        <v>23.8</v>
      </c>
      <c r="C1924">
        <v>4.08</v>
      </c>
      <c r="D1924" t="s">
        <v>5957</v>
      </c>
      <c r="E1924" t="s">
        <v>5957</v>
      </c>
      <c r="F1924" t="s">
        <v>5957</v>
      </c>
      <c r="G1924" t="s">
        <v>5958</v>
      </c>
      <c r="H1924" t="s">
        <v>5957</v>
      </c>
      <c r="J1924">
        <v>0</v>
      </c>
      <c r="K1924" t="str">
        <f t="shared" si="60"/>
        <v>Normal weight</v>
      </c>
      <c r="L1924" t="str">
        <f t="shared" si="61"/>
        <v>Normal</v>
      </c>
    </row>
    <row r="1925" spans="1:12">
      <c r="A1925" t="s">
        <v>4975</v>
      </c>
      <c r="B1925">
        <v>15.37</v>
      </c>
      <c r="C1925">
        <v>8.6300000000000008</v>
      </c>
      <c r="D1925" t="s">
        <v>5959</v>
      </c>
      <c r="E1925" t="s">
        <v>5957</v>
      </c>
      <c r="F1925" t="s">
        <v>5957</v>
      </c>
      <c r="G1925" t="s">
        <v>5958</v>
      </c>
      <c r="H1925" t="s">
        <v>5957</v>
      </c>
      <c r="J1925">
        <v>0</v>
      </c>
      <c r="K1925" t="str">
        <f t="shared" si="60"/>
        <v>Under weight</v>
      </c>
      <c r="L1925" t="str">
        <f t="shared" si="61"/>
        <v>Diabetes</v>
      </c>
    </row>
    <row r="1926" spans="1:12">
      <c r="A1926" t="s">
        <v>4978</v>
      </c>
      <c r="B1926">
        <v>30.4</v>
      </c>
      <c r="C1926">
        <v>5.28</v>
      </c>
      <c r="D1926" t="s">
        <v>5957</v>
      </c>
      <c r="E1926" t="s">
        <v>5957</v>
      </c>
      <c r="F1926" t="s">
        <v>5957</v>
      </c>
      <c r="G1926" t="s">
        <v>5958</v>
      </c>
      <c r="H1926" t="s">
        <v>5957</v>
      </c>
      <c r="J1926">
        <v>0</v>
      </c>
      <c r="K1926" t="str">
        <f t="shared" si="60"/>
        <v>obesity</v>
      </c>
      <c r="L1926" t="str">
        <f t="shared" si="61"/>
        <v>Normal</v>
      </c>
    </row>
    <row r="1927" spans="1:12">
      <c r="A1927" t="s">
        <v>4980</v>
      </c>
      <c r="B1927">
        <v>19.48</v>
      </c>
      <c r="C1927">
        <v>5.63</v>
      </c>
      <c r="D1927" t="s">
        <v>5959</v>
      </c>
      <c r="E1927" t="s">
        <v>5957</v>
      </c>
      <c r="F1927" t="s">
        <v>5957</v>
      </c>
      <c r="G1927">
        <v>1</v>
      </c>
      <c r="H1927" t="s">
        <v>5957</v>
      </c>
      <c r="J1927">
        <v>1</v>
      </c>
      <c r="K1927" t="str">
        <f t="shared" si="60"/>
        <v>Normal weight</v>
      </c>
      <c r="L1927" t="str">
        <f t="shared" si="61"/>
        <v>Normal</v>
      </c>
    </row>
    <row r="1928" spans="1:12">
      <c r="A1928" t="s">
        <v>4982</v>
      </c>
      <c r="B1928">
        <v>16.96</v>
      </c>
      <c r="C1928">
        <v>11.47</v>
      </c>
      <c r="D1928" t="s">
        <v>5959</v>
      </c>
      <c r="E1928" t="s">
        <v>5957</v>
      </c>
      <c r="F1928" t="s">
        <v>5957</v>
      </c>
      <c r="G1928" t="s">
        <v>5958</v>
      </c>
      <c r="H1928" t="s">
        <v>5957</v>
      </c>
      <c r="J1928">
        <v>0</v>
      </c>
      <c r="K1928" t="str">
        <f t="shared" si="60"/>
        <v>Under weight</v>
      </c>
      <c r="L1928" t="str">
        <f t="shared" si="61"/>
        <v>Diabetes</v>
      </c>
    </row>
    <row r="1929" spans="1:12">
      <c r="A1929" t="s">
        <v>4985</v>
      </c>
      <c r="B1929">
        <v>19.05</v>
      </c>
      <c r="C1929">
        <v>4.92</v>
      </c>
      <c r="D1929" t="s">
        <v>5957</v>
      </c>
      <c r="E1929" t="s">
        <v>5957</v>
      </c>
      <c r="F1929" t="s">
        <v>5957</v>
      </c>
      <c r="G1929">
        <v>1</v>
      </c>
      <c r="H1929" t="s">
        <v>5957</v>
      </c>
      <c r="J1929">
        <v>1</v>
      </c>
      <c r="K1929" t="str">
        <f t="shared" si="60"/>
        <v>Normal weight</v>
      </c>
      <c r="L1929" t="str">
        <f t="shared" si="61"/>
        <v>Normal</v>
      </c>
    </row>
    <row r="1930" spans="1:12">
      <c r="A1930" t="s">
        <v>4987</v>
      </c>
      <c r="B1930">
        <v>37.619999999999997</v>
      </c>
      <c r="C1930">
        <v>4.18</v>
      </c>
      <c r="D1930" t="s">
        <v>5957</v>
      </c>
      <c r="E1930" t="s">
        <v>5957</v>
      </c>
      <c r="F1930" t="s">
        <v>5957</v>
      </c>
      <c r="G1930" t="s">
        <v>5958</v>
      </c>
      <c r="H1930" t="s">
        <v>5957</v>
      </c>
      <c r="J1930">
        <v>0</v>
      </c>
      <c r="K1930" t="str">
        <f t="shared" si="60"/>
        <v>obesity</v>
      </c>
      <c r="L1930" t="str">
        <f t="shared" si="61"/>
        <v>Normal</v>
      </c>
    </row>
    <row r="1931" spans="1:12">
      <c r="A1931" t="s">
        <v>4989</v>
      </c>
      <c r="B1931">
        <v>29.1</v>
      </c>
      <c r="C1931">
        <v>4.67</v>
      </c>
      <c r="D1931" t="s">
        <v>5957</v>
      </c>
      <c r="E1931" t="s">
        <v>5957</v>
      </c>
      <c r="F1931" t="s">
        <v>5957</v>
      </c>
      <c r="G1931" t="s">
        <v>5958</v>
      </c>
      <c r="H1931" t="s">
        <v>5957</v>
      </c>
      <c r="J1931">
        <v>0</v>
      </c>
      <c r="K1931" t="str">
        <f t="shared" si="60"/>
        <v>Over weight</v>
      </c>
      <c r="L1931" t="str">
        <f t="shared" si="61"/>
        <v>Normal</v>
      </c>
    </row>
    <row r="1932" spans="1:12">
      <c r="A1932" t="s">
        <v>4990</v>
      </c>
      <c r="B1932">
        <v>26.62</v>
      </c>
      <c r="C1932">
        <v>6.24</v>
      </c>
      <c r="D1932" t="s">
        <v>5957</v>
      </c>
      <c r="E1932" t="s">
        <v>5957</v>
      </c>
      <c r="F1932" t="s">
        <v>5957</v>
      </c>
      <c r="G1932" t="s">
        <v>5958</v>
      </c>
      <c r="H1932" t="s">
        <v>5957</v>
      </c>
      <c r="J1932">
        <v>0</v>
      </c>
      <c r="K1932" t="str">
        <f t="shared" si="60"/>
        <v>Over weight</v>
      </c>
      <c r="L1932" t="str">
        <f t="shared" si="61"/>
        <v>Prediabetes</v>
      </c>
    </row>
    <row r="1933" spans="1:12">
      <c r="A1933" t="s">
        <v>4993</v>
      </c>
      <c r="B1933">
        <v>25.74</v>
      </c>
      <c r="C1933">
        <v>5.99</v>
      </c>
      <c r="D1933" t="s">
        <v>5957</v>
      </c>
      <c r="E1933" t="s">
        <v>5957</v>
      </c>
      <c r="F1933" t="s">
        <v>5957</v>
      </c>
      <c r="G1933" t="s">
        <v>5958</v>
      </c>
      <c r="H1933" t="s">
        <v>5957</v>
      </c>
      <c r="J1933">
        <v>0</v>
      </c>
      <c r="K1933" t="str">
        <f t="shared" si="60"/>
        <v>Over weight</v>
      </c>
      <c r="L1933" t="str">
        <f t="shared" si="61"/>
        <v>Prediabetes</v>
      </c>
    </row>
    <row r="1934" spans="1:12">
      <c r="A1934" t="s">
        <v>4996</v>
      </c>
      <c r="B1934">
        <v>18.22</v>
      </c>
      <c r="C1934">
        <v>10.27</v>
      </c>
      <c r="D1934" t="s">
        <v>5959</v>
      </c>
      <c r="E1934" t="s">
        <v>5957</v>
      </c>
      <c r="F1934" t="s">
        <v>5957</v>
      </c>
      <c r="G1934">
        <v>1</v>
      </c>
      <c r="H1934" t="s">
        <v>5957</v>
      </c>
      <c r="J1934">
        <v>1</v>
      </c>
      <c r="K1934" t="str">
        <f t="shared" si="60"/>
        <v>Under weight</v>
      </c>
      <c r="L1934" t="str">
        <f t="shared" si="61"/>
        <v>Diabetes</v>
      </c>
    </row>
    <row r="1935" spans="1:12">
      <c r="A1935" t="s">
        <v>4998</v>
      </c>
      <c r="B1935">
        <v>26.03</v>
      </c>
      <c r="C1935">
        <v>5.97</v>
      </c>
      <c r="D1935" t="s">
        <v>5957</v>
      </c>
      <c r="E1935" t="s">
        <v>5957</v>
      </c>
      <c r="F1935" t="s">
        <v>5959</v>
      </c>
      <c r="G1935">
        <v>1</v>
      </c>
      <c r="H1935" t="s">
        <v>5957</v>
      </c>
      <c r="J1935">
        <v>1</v>
      </c>
      <c r="K1935" t="str">
        <f t="shared" si="60"/>
        <v>Over weight</v>
      </c>
      <c r="L1935" t="str">
        <f t="shared" si="61"/>
        <v>Prediabetes</v>
      </c>
    </row>
    <row r="1936" spans="1:12">
      <c r="A1936" t="s">
        <v>5000</v>
      </c>
      <c r="B1936">
        <v>17.29</v>
      </c>
      <c r="C1936">
        <v>4.9800000000000004</v>
      </c>
      <c r="D1936" t="s">
        <v>5957</v>
      </c>
      <c r="E1936" t="s">
        <v>5957</v>
      </c>
      <c r="F1936" t="s">
        <v>5957</v>
      </c>
      <c r="G1936" t="s">
        <v>5958</v>
      </c>
      <c r="H1936" t="s">
        <v>5957</v>
      </c>
      <c r="J1936">
        <v>0</v>
      </c>
      <c r="K1936" t="str">
        <f t="shared" si="60"/>
        <v>Under weight</v>
      </c>
      <c r="L1936" t="str">
        <f t="shared" si="61"/>
        <v>Normal</v>
      </c>
    </row>
    <row r="1937" spans="1:12">
      <c r="A1937" t="s">
        <v>5003</v>
      </c>
      <c r="B1937">
        <v>18.170000000000002</v>
      </c>
      <c r="C1937">
        <v>6.91</v>
      </c>
      <c r="D1937" t="s">
        <v>5959</v>
      </c>
      <c r="E1937" t="s">
        <v>5957</v>
      </c>
      <c r="F1937" t="s">
        <v>5957</v>
      </c>
      <c r="G1937">
        <v>1</v>
      </c>
      <c r="H1937" t="s">
        <v>5957</v>
      </c>
      <c r="J1937">
        <v>1</v>
      </c>
      <c r="K1937" t="str">
        <f t="shared" si="60"/>
        <v>Under weight</v>
      </c>
      <c r="L1937" t="str">
        <f t="shared" si="61"/>
        <v>Diabetes</v>
      </c>
    </row>
    <row r="1938" spans="1:12">
      <c r="A1938" t="s">
        <v>5006</v>
      </c>
      <c r="B1938">
        <v>32.54</v>
      </c>
      <c r="C1938">
        <v>6.38</v>
      </c>
      <c r="D1938" t="s">
        <v>5957</v>
      </c>
      <c r="E1938" t="s">
        <v>5960</v>
      </c>
      <c r="F1938" t="s">
        <v>5957</v>
      </c>
      <c r="G1938">
        <v>1</v>
      </c>
      <c r="H1938" t="s">
        <v>5957</v>
      </c>
      <c r="J1938">
        <v>1</v>
      </c>
      <c r="K1938" t="str">
        <f t="shared" si="60"/>
        <v>obesity</v>
      </c>
      <c r="L1938" t="str">
        <f t="shared" si="61"/>
        <v>Prediabetes</v>
      </c>
    </row>
    <row r="1939" spans="1:12">
      <c r="A1939" t="s">
        <v>5009</v>
      </c>
      <c r="B1939">
        <v>30.25</v>
      </c>
      <c r="C1939">
        <v>4.7699999999999996</v>
      </c>
      <c r="D1939" t="s">
        <v>5957</v>
      </c>
      <c r="E1939" t="s">
        <v>5957</v>
      </c>
      <c r="F1939" t="s">
        <v>5957</v>
      </c>
      <c r="G1939" t="s">
        <v>5958</v>
      </c>
      <c r="H1939" t="s">
        <v>5957</v>
      </c>
      <c r="J1939">
        <v>0</v>
      </c>
      <c r="K1939" t="str">
        <f t="shared" si="60"/>
        <v>obesity</v>
      </c>
      <c r="L1939" t="str">
        <f t="shared" si="61"/>
        <v>Normal</v>
      </c>
    </row>
    <row r="1940" spans="1:12">
      <c r="A1940" t="s">
        <v>5010</v>
      </c>
      <c r="B1940">
        <v>19.59</v>
      </c>
      <c r="C1940">
        <v>6.04</v>
      </c>
      <c r="D1940" t="s">
        <v>5959</v>
      </c>
      <c r="E1940" t="s">
        <v>5957</v>
      </c>
      <c r="F1940" t="s">
        <v>5957</v>
      </c>
      <c r="G1940">
        <v>1</v>
      </c>
      <c r="H1940" t="s">
        <v>5957</v>
      </c>
      <c r="J1940">
        <v>1</v>
      </c>
      <c r="K1940" t="str">
        <f t="shared" si="60"/>
        <v>Normal weight</v>
      </c>
      <c r="L1940" t="str">
        <f t="shared" si="61"/>
        <v>Prediabetes</v>
      </c>
    </row>
    <row r="1941" spans="1:12">
      <c r="A1941" t="s">
        <v>5013</v>
      </c>
      <c r="B1941">
        <v>45.9</v>
      </c>
      <c r="C1941">
        <v>4.3</v>
      </c>
      <c r="D1941" t="s">
        <v>5959</v>
      </c>
      <c r="E1941" t="s">
        <v>5957</v>
      </c>
      <c r="F1941" t="s">
        <v>5957</v>
      </c>
      <c r="G1941">
        <v>1</v>
      </c>
      <c r="H1941" t="s">
        <v>5957</v>
      </c>
      <c r="J1941">
        <v>1</v>
      </c>
      <c r="K1941" t="str">
        <f t="shared" si="60"/>
        <v>obesity</v>
      </c>
      <c r="L1941" t="str">
        <f t="shared" si="61"/>
        <v>Normal</v>
      </c>
    </row>
    <row r="1942" spans="1:12">
      <c r="A1942" t="s">
        <v>5015</v>
      </c>
      <c r="B1942">
        <v>17.059999999999999</v>
      </c>
      <c r="C1942">
        <v>8.75</v>
      </c>
      <c r="D1942" t="s">
        <v>5959</v>
      </c>
      <c r="E1942" t="s">
        <v>5957</v>
      </c>
      <c r="F1942" t="s">
        <v>5957</v>
      </c>
      <c r="G1942" t="s">
        <v>5958</v>
      </c>
      <c r="H1942" t="s">
        <v>5957</v>
      </c>
      <c r="J1942">
        <v>0</v>
      </c>
      <c r="K1942" t="str">
        <f t="shared" si="60"/>
        <v>Under weight</v>
      </c>
      <c r="L1942" t="str">
        <f t="shared" si="61"/>
        <v>Diabetes</v>
      </c>
    </row>
    <row r="1943" spans="1:12">
      <c r="A1943" t="s">
        <v>5017</v>
      </c>
      <c r="B1943">
        <v>32.07</v>
      </c>
      <c r="C1943">
        <v>5.25</v>
      </c>
      <c r="D1943" t="s">
        <v>5957</v>
      </c>
      <c r="E1943" t="s">
        <v>5957</v>
      </c>
      <c r="F1943" t="s">
        <v>5959</v>
      </c>
      <c r="G1943">
        <v>1</v>
      </c>
      <c r="H1943" t="s">
        <v>5957</v>
      </c>
      <c r="J1943">
        <v>1</v>
      </c>
      <c r="K1943" t="str">
        <f t="shared" si="60"/>
        <v>obesity</v>
      </c>
      <c r="L1943" t="str">
        <f t="shared" si="61"/>
        <v>Normal</v>
      </c>
    </row>
    <row r="1944" spans="1:12">
      <c r="A1944" t="s">
        <v>5020</v>
      </c>
      <c r="B1944">
        <v>16.5</v>
      </c>
      <c r="C1944">
        <v>5.03</v>
      </c>
      <c r="D1944" t="s">
        <v>5957</v>
      </c>
      <c r="E1944" t="s">
        <v>5957</v>
      </c>
      <c r="F1944" t="s">
        <v>5957</v>
      </c>
      <c r="G1944">
        <v>1</v>
      </c>
      <c r="H1944" t="s">
        <v>5957</v>
      </c>
      <c r="J1944">
        <v>1</v>
      </c>
      <c r="K1944" t="str">
        <f t="shared" si="60"/>
        <v>Under weight</v>
      </c>
      <c r="L1944" t="str">
        <f t="shared" si="61"/>
        <v>Normal</v>
      </c>
    </row>
    <row r="1945" spans="1:12">
      <c r="A1945" t="s">
        <v>5022</v>
      </c>
      <c r="B1945">
        <v>31.4</v>
      </c>
      <c r="C1945">
        <v>5.88</v>
      </c>
      <c r="D1945" t="s">
        <v>5957</v>
      </c>
      <c r="E1945" t="s">
        <v>5957</v>
      </c>
      <c r="F1945" t="s">
        <v>5957</v>
      </c>
      <c r="G1945">
        <v>1</v>
      </c>
      <c r="H1945" t="s">
        <v>5957</v>
      </c>
      <c r="J1945">
        <v>1</v>
      </c>
      <c r="K1945" t="str">
        <f t="shared" si="60"/>
        <v>obesity</v>
      </c>
      <c r="L1945" t="str">
        <f t="shared" si="61"/>
        <v>Prediabetes</v>
      </c>
    </row>
    <row r="1946" spans="1:12">
      <c r="A1946" t="s">
        <v>5024</v>
      </c>
      <c r="B1946">
        <v>20.36</v>
      </c>
      <c r="C1946">
        <v>4.49</v>
      </c>
      <c r="D1946" t="s">
        <v>5957</v>
      </c>
      <c r="E1946" t="s">
        <v>5957</v>
      </c>
      <c r="F1946" t="s">
        <v>5957</v>
      </c>
      <c r="G1946" t="s">
        <v>5958</v>
      </c>
      <c r="H1946" t="s">
        <v>5957</v>
      </c>
      <c r="J1946">
        <v>0</v>
      </c>
      <c r="K1946" t="str">
        <f t="shared" si="60"/>
        <v>Normal weight</v>
      </c>
      <c r="L1946" t="str">
        <f t="shared" si="61"/>
        <v>Normal</v>
      </c>
    </row>
    <row r="1947" spans="1:12">
      <c r="A1947" t="s">
        <v>5026</v>
      </c>
      <c r="B1947">
        <v>25.46</v>
      </c>
      <c r="C1947">
        <v>4.1399999999999997</v>
      </c>
      <c r="D1947" t="s">
        <v>5957</v>
      </c>
      <c r="E1947" t="s">
        <v>5957</v>
      </c>
      <c r="F1947" t="s">
        <v>5957</v>
      </c>
      <c r="G1947">
        <v>1</v>
      </c>
      <c r="H1947" t="s">
        <v>5957</v>
      </c>
      <c r="J1947">
        <v>1</v>
      </c>
      <c r="K1947" t="str">
        <f t="shared" si="60"/>
        <v>Over weight</v>
      </c>
      <c r="L1947" t="str">
        <f t="shared" si="61"/>
        <v>Normal</v>
      </c>
    </row>
    <row r="1948" spans="1:12">
      <c r="A1948" t="s">
        <v>5028</v>
      </c>
      <c r="B1948">
        <v>17.09</v>
      </c>
      <c r="C1948">
        <v>5.8</v>
      </c>
      <c r="D1948" t="s">
        <v>5959</v>
      </c>
      <c r="E1948" t="s">
        <v>5957</v>
      </c>
      <c r="F1948" t="s">
        <v>5957</v>
      </c>
      <c r="G1948" t="s">
        <v>5958</v>
      </c>
      <c r="H1948" t="s">
        <v>5957</v>
      </c>
      <c r="J1948">
        <v>0</v>
      </c>
      <c r="K1948" t="str">
        <f t="shared" si="60"/>
        <v>Under weight</v>
      </c>
      <c r="L1948" t="str">
        <f t="shared" si="61"/>
        <v>Prediabetes</v>
      </c>
    </row>
    <row r="1949" spans="1:12">
      <c r="A1949" t="s">
        <v>5031</v>
      </c>
      <c r="B1949">
        <v>20.83</v>
      </c>
      <c r="C1949">
        <v>5.12</v>
      </c>
      <c r="D1949" t="s">
        <v>5957</v>
      </c>
      <c r="E1949" t="s">
        <v>5957</v>
      </c>
      <c r="F1949" t="s">
        <v>5957</v>
      </c>
      <c r="G1949" t="s">
        <v>5958</v>
      </c>
      <c r="H1949" t="s">
        <v>5957</v>
      </c>
      <c r="J1949">
        <v>0</v>
      </c>
      <c r="K1949" t="str">
        <f t="shared" si="60"/>
        <v>Normal weight</v>
      </c>
      <c r="L1949" t="str">
        <f t="shared" si="61"/>
        <v>Normal</v>
      </c>
    </row>
    <row r="1950" spans="1:12">
      <c r="A1950" t="s">
        <v>5034</v>
      </c>
      <c r="B1950">
        <v>18.920000000000002</v>
      </c>
      <c r="C1950">
        <v>5.98</v>
      </c>
      <c r="D1950" t="s">
        <v>5959</v>
      </c>
      <c r="E1950" t="s">
        <v>5957</v>
      </c>
      <c r="F1950" t="s">
        <v>5957</v>
      </c>
      <c r="G1950">
        <v>1</v>
      </c>
      <c r="H1950" t="s">
        <v>5957</v>
      </c>
      <c r="J1950">
        <v>1</v>
      </c>
      <c r="K1950" t="str">
        <f t="shared" si="60"/>
        <v>Normal weight</v>
      </c>
      <c r="L1950" t="str">
        <f t="shared" si="61"/>
        <v>Prediabetes</v>
      </c>
    </row>
    <row r="1951" spans="1:12">
      <c r="A1951" t="s">
        <v>5037</v>
      </c>
      <c r="B1951">
        <v>37.1</v>
      </c>
      <c r="C1951">
        <v>5.46</v>
      </c>
      <c r="D1951" t="s">
        <v>5957</v>
      </c>
      <c r="E1951" t="s">
        <v>5957</v>
      </c>
      <c r="F1951" t="s">
        <v>5957</v>
      </c>
      <c r="G1951" t="s">
        <v>5958</v>
      </c>
      <c r="H1951" t="s">
        <v>5957</v>
      </c>
      <c r="J1951">
        <v>0</v>
      </c>
      <c r="K1951" t="str">
        <f t="shared" si="60"/>
        <v>obesity</v>
      </c>
      <c r="L1951" t="str">
        <f t="shared" si="61"/>
        <v>Normal</v>
      </c>
    </row>
    <row r="1952" spans="1:12">
      <c r="A1952" t="s">
        <v>5038</v>
      </c>
      <c r="B1952">
        <v>22.515000000000001</v>
      </c>
      <c r="C1952">
        <v>4.91</v>
      </c>
      <c r="D1952" t="s">
        <v>5959</v>
      </c>
      <c r="E1952" t="s">
        <v>5957</v>
      </c>
      <c r="F1952" t="s">
        <v>5959</v>
      </c>
      <c r="G1952">
        <v>1</v>
      </c>
      <c r="H1952" t="s">
        <v>5957</v>
      </c>
      <c r="J1952">
        <v>1</v>
      </c>
      <c r="K1952" t="str">
        <f t="shared" si="60"/>
        <v>Normal weight</v>
      </c>
      <c r="L1952" t="str">
        <f t="shared" si="61"/>
        <v>Normal</v>
      </c>
    </row>
    <row r="1953" spans="1:12">
      <c r="A1953" t="s">
        <v>5041</v>
      </c>
      <c r="B1953">
        <v>32.700000000000003</v>
      </c>
      <c r="C1953">
        <v>4.66</v>
      </c>
      <c r="D1953" t="s">
        <v>5957</v>
      </c>
      <c r="E1953" t="s">
        <v>5957</v>
      </c>
      <c r="F1953" t="s">
        <v>5957</v>
      </c>
      <c r="G1953" t="s">
        <v>5958</v>
      </c>
      <c r="H1953" t="s">
        <v>5957</v>
      </c>
      <c r="J1953">
        <v>0</v>
      </c>
      <c r="K1953" t="str">
        <f t="shared" si="60"/>
        <v>obesity</v>
      </c>
      <c r="L1953" t="str">
        <f t="shared" si="61"/>
        <v>Normal</v>
      </c>
    </row>
    <row r="1954" spans="1:12">
      <c r="A1954" t="s">
        <v>5044</v>
      </c>
      <c r="B1954">
        <v>17.75</v>
      </c>
      <c r="C1954">
        <v>6.8</v>
      </c>
      <c r="D1954" t="s">
        <v>5959</v>
      </c>
      <c r="E1954" t="s">
        <v>5957</v>
      </c>
      <c r="F1954" t="s">
        <v>5957</v>
      </c>
      <c r="G1954">
        <v>1</v>
      </c>
      <c r="H1954" t="s">
        <v>5957</v>
      </c>
      <c r="J1954">
        <v>1</v>
      </c>
      <c r="K1954" t="str">
        <f t="shared" si="60"/>
        <v>Under weight</v>
      </c>
      <c r="L1954" t="str">
        <f t="shared" si="61"/>
        <v>Diabetes</v>
      </c>
    </row>
    <row r="1955" spans="1:12">
      <c r="A1955" t="s">
        <v>5047</v>
      </c>
      <c r="B1955">
        <v>33.630000000000003</v>
      </c>
      <c r="C1955">
        <v>4.47</v>
      </c>
      <c r="D1955" t="s">
        <v>5959</v>
      </c>
      <c r="E1955" t="s">
        <v>5957</v>
      </c>
      <c r="F1955" t="s">
        <v>5957</v>
      </c>
      <c r="G1955" t="s">
        <v>5958</v>
      </c>
      <c r="H1955" t="s">
        <v>5957</v>
      </c>
      <c r="J1955">
        <v>0</v>
      </c>
      <c r="K1955" t="str">
        <f t="shared" si="60"/>
        <v>obesity</v>
      </c>
      <c r="L1955" t="str">
        <f t="shared" si="61"/>
        <v>Normal</v>
      </c>
    </row>
    <row r="1956" spans="1:12">
      <c r="A1956" t="s">
        <v>5050</v>
      </c>
      <c r="B1956">
        <v>34.799999999999997</v>
      </c>
      <c r="C1956">
        <v>4.08</v>
      </c>
      <c r="D1956" t="s">
        <v>5959</v>
      </c>
      <c r="E1956" t="s">
        <v>5957</v>
      </c>
      <c r="F1956" t="s">
        <v>5957</v>
      </c>
      <c r="G1956">
        <v>1</v>
      </c>
      <c r="H1956" t="s">
        <v>5957</v>
      </c>
      <c r="J1956">
        <v>1</v>
      </c>
      <c r="K1956" t="str">
        <f t="shared" si="60"/>
        <v>obesity</v>
      </c>
      <c r="L1956" t="str">
        <f t="shared" si="61"/>
        <v>Normal</v>
      </c>
    </row>
    <row r="1957" spans="1:12">
      <c r="A1957" t="s">
        <v>5053</v>
      </c>
      <c r="B1957">
        <v>16.809999999999999</v>
      </c>
      <c r="C1957">
        <v>5.51</v>
      </c>
      <c r="D1957" t="s">
        <v>5959</v>
      </c>
      <c r="E1957" t="s">
        <v>5957</v>
      </c>
      <c r="F1957" t="s">
        <v>5957</v>
      </c>
      <c r="G1957">
        <v>1</v>
      </c>
      <c r="H1957" t="s">
        <v>5957</v>
      </c>
      <c r="J1957">
        <v>1</v>
      </c>
      <c r="K1957" t="str">
        <f t="shared" si="60"/>
        <v>Under weight</v>
      </c>
      <c r="L1957" t="str">
        <f t="shared" si="61"/>
        <v>Normal</v>
      </c>
    </row>
    <row r="1958" spans="1:12">
      <c r="A1958" t="s">
        <v>5056</v>
      </c>
      <c r="B1958">
        <v>16.690000000000001</v>
      </c>
      <c r="C1958">
        <v>8.4</v>
      </c>
      <c r="D1958" t="s">
        <v>5959</v>
      </c>
      <c r="E1958" t="s">
        <v>5957</v>
      </c>
      <c r="F1958" t="s">
        <v>5957</v>
      </c>
      <c r="G1958" t="s">
        <v>5958</v>
      </c>
      <c r="H1958" t="s">
        <v>5957</v>
      </c>
      <c r="J1958">
        <v>0</v>
      </c>
      <c r="K1958" t="str">
        <f t="shared" si="60"/>
        <v>Under weight</v>
      </c>
      <c r="L1958" t="str">
        <f t="shared" si="61"/>
        <v>Diabetes</v>
      </c>
    </row>
    <row r="1959" spans="1:12">
      <c r="A1959" t="s">
        <v>5059</v>
      </c>
      <c r="B1959">
        <v>23.21</v>
      </c>
      <c r="C1959">
        <v>5.14</v>
      </c>
      <c r="D1959" t="s">
        <v>5959</v>
      </c>
      <c r="E1959" t="s">
        <v>5957</v>
      </c>
      <c r="F1959" t="s">
        <v>5957</v>
      </c>
      <c r="G1959">
        <v>1</v>
      </c>
      <c r="H1959" t="s">
        <v>5957</v>
      </c>
      <c r="J1959">
        <v>1</v>
      </c>
      <c r="K1959" t="str">
        <f t="shared" si="60"/>
        <v>Normal weight</v>
      </c>
      <c r="L1959" t="str">
        <f t="shared" si="61"/>
        <v>Normal</v>
      </c>
    </row>
    <row r="1960" spans="1:12">
      <c r="A1960" t="s">
        <v>5060</v>
      </c>
      <c r="B1960">
        <v>25.175000000000001</v>
      </c>
      <c r="C1960">
        <v>5.21</v>
      </c>
      <c r="D1960" t="s">
        <v>5959</v>
      </c>
      <c r="E1960" t="s">
        <v>5957</v>
      </c>
      <c r="F1960" t="s">
        <v>5957</v>
      </c>
      <c r="G1960">
        <v>1</v>
      </c>
      <c r="H1960" t="s">
        <v>5957</v>
      </c>
      <c r="J1960">
        <v>1</v>
      </c>
      <c r="K1960" t="str">
        <f t="shared" si="60"/>
        <v>Over weight</v>
      </c>
      <c r="L1960" t="str">
        <f t="shared" si="61"/>
        <v>Normal</v>
      </c>
    </row>
    <row r="1961" spans="1:12">
      <c r="A1961" t="s">
        <v>5062</v>
      </c>
      <c r="B1961">
        <v>34.770000000000003</v>
      </c>
      <c r="C1961">
        <v>6.23</v>
      </c>
      <c r="D1961" t="s">
        <v>5957</v>
      </c>
      <c r="E1961" t="s">
        <v>5957</v>
      </c>
      <c r="F1961" t="s">
        <v>5957</v>
      </c>
      <c r="G1961" t="s">
        <v>5958</v>
      </c>
      <c r="H1961" t="s">
        <v>5957</v>
      </c>
      <c r="J1961">
        <v>0</v>
      </c>
      <c r="K1961" t="str">
        <f t="shared" si="60"/>
        <v>obesity</v>
      </c>
      <c r="L1961" t="str">
        <f t="shared" si="61"/>
        <v>Prediabetes</v>
      </c>
    </row>
    <row r="1962" spans="1:12">
      <c r="A1962" t="s">
        <v>5063</v>
      </c>
      <c r="B1962">
        <v>27.7</v>
      </c>
      <c r="C1962">
        <v>5.6</v>
      </c>
      <c r="D1962" t="s">
        <v>5957</v>
      </c>
      <c r="E1962" t="s">
        <v>5957</v>
      </c>
      <c r="F1962" t="s">
        <v>5957</v>
      </c>
      <c r="G1962">
        <v>1</v>
      </c>
      <c r="H1962" t="s">
        <v>5957</v>
      </c>
      <c r="J1962">
        <v>1</v>
      </c>
      <c r="K1962" t="str">
        <f t="shared" si="60"/>
        <v>Over weight</v>
      </c>
      <c r="L1962" t="str">
        <f t="shared" si="61"/>
        <v>Normal</v>
      </c>
    </row>
    <row r="1963" spans="1:12">
      <c r="A1963" t="s">
        <v>5066</v>
      </c>
      <c r="B1963">
        <v>19.12</v>
      </c>
      <c r="C1963">
        <v>4.72</v>
      </c>
      <c r="D1963" t="s">
        <v>5959</v>
      </c>
      <c r="E1963" t="s">
        <v>5957</v>
      </c>
      <c r="F1963" t="s">
        <v>5957</v>
      </c>
      <c r="G1963">
        <v>1</v>
      </c>
      <c r="H1963" t="s">
        <v>5957</v>
      </c>
      <c r="J1963">
        <v>1</v>
      </c>
      <c r="K1963" t="str">
        <f t="shared" si="60"/>
        <v>Normal weight</v>
      </c>
      <c r="L1963" t="str">
        <f t="shared" si="61"/>
        <v>Normal</v>
      </c>
    </row>
    <row r="1964" spans="1:12">
      <c r="A1964" t="s">
        <v>5067</v>
      </c>
      <c r="B1964">
        <v>32.67</v>
      </c>
      <c r="C1964">
        <v>4.67</v>
      </c>
      <c r="D1964" t="s">
        <v>5957</v>
      </c>
      <c r="E1964" t="s">
        <v>5957</v>
      </c>
      <c r="F1964" t="s">
        <v>5959</v>
      </c>
      <c r="G1964">
        <v>1</v>
      </c>
      <c r="H1964" t="s">
        <v>5957</v>
      </c>
      <c r="J1964">
        <v>1</v>
      </c>
      <c r="K1964" t="str">
        <f t="shared" si="60"/>
        <v>obesity</v>
      </c>
      <c r="L1964" t="str">
        <f t="shared" si="61"/>
        <v>Normal</v>
      </c>
    </row>
    <row r="1965" spans="1:12">
      <c r="A1965" t="s">
        <v>5070</v>
      </c>
      <c r="B1965">
        <v>28.5</v>
      </c>
      <c r="C1965">
        <v>6.11</v>
      </c>
      <c r="D1965" t="s">
        <v>5957</v>
      </c>
      <c r="E1965" t="s">
        <v>5957</v>
      </c>
      <c r="F1965" t="s">
        <v>5957</v>
      </c>
      <c r="G1965">
        <v>1</v>
      </c>
      <c r="H1965" t="s">
        <v>5957</v>
      </c>
      <c r="J1965">
        <v>1</v>
      </c>
      <c r="K1965" t="str">
        <f t="shared" si="60"/>
        <v>Over weight</v>
      </c>
      <c r="L1965" t="str">
        <f t="shared" si="61"/>
        <v>Prediabetes</v>
      </c>
    </row>
    <row r="1966" spans="1:12">
      <c r="A1966" t="s">
        <v>5072</v>
      </c>
      <c r="B1966">
        <v>39.270000000000003</v>
      </c>
      <c r="C1966">
        <v>6.25</v>
      </c>
      <c r="D1966" t="s">
        <v>5957</v>
      </c>
      <c r="E1966" t="s">
        <v>5957</v>
      </c>
      <c r="F1966" t="s">
        <v>5957</v>
      </c>
      <c r="G1966" t="s">
        <v>5958</v>
      </c>
      <c r="H1966" t="s">
        <v>5957</v>
      </c>
      <c r="J1966">
        <v>0</v>
      </c>
      <c r="K1966" t="str">
        <f t="shared" si="60"/>
        <v>obesity</v>
      </c>
      <c r="L1966" t="str">
        <f t="shared" si="61"/>
        <v>Prediabetes</v>
      </c>
    </row>
    <row r="1967" spans="1:12">
      <c r="A1967" t="s">
        <v>5075</v>
      </c>
      <c r="B1967">
        <v>32.49</v>
      </c>
      <c r="C1967">
        <v>4</v>
      </c>
      <c r="D1967" t="s">
        <v>5959</v>
      </c>
      <c r="E1967" t="s">
        <v>5957</v>
      </c>
      <c r="F1967" t="s">
        <v>5957</v>
      </c>
      <c r="G1967" t="s">
        <v>5958</v>
      </c>
      <c r="H1967" t="s">
        <v>5957</v>
      </c>
      <c r="J1967">
        <v>0</v>
      </c>
      <c r="K1967" t="str">
        <f t="shared" si="60"/>
        <v>obesity</v>
      </c>
      <c r="L1967" t="str">
        <f t="shared" si="61"/>
        <v>Normal</v>
      </c>
    </row>
    <row r="1968" spans="1:12">
      <c r="A1968" t="s">
        <v>5077</v>
      </c>
      <c r="B1968">
        <v>23.7</v>
      </c>
      <c r="C1968">
        <v>5.55</v>
      </c>
      <c r="D1968" t="s">
        <v>5959</v>
      </c>
      <c r="E1968" t="s">
        <v>5957</v>
      </c>
      <c r="F1968" t="s">
        <v>5957</v>
      </c>
      <c r="G1968" t="s">
        <v>5958</v>
      </c>
      <c r="H1968" t="s">
        <v>5957</v>
      </c>
      <c r="J1968">
        <v>0</v>
      </c>
      <c r="K1968" t="str">
        <f t="shared" si="60"/>
        <v>Normal weight</v>
      </c>
      <c r="L1968" t="str">
        <f t="shared" si="61"/>
        <v>Normal</v>
      </c>
    </row>
    <row r="1969" spans="1:12">
      <c r="A1969" t="s">
        <v>5080</v>
      </c>
      <c r="B1969">
        <v>30.4</v>
      </c>
      <c r="C1969">
        <v>5.95</v>
      </c>
      <c r="D1969" t="s">
        <v>5957</v>
      </c>
      <c r="E1969" t="s">
        <v>5960</v>
      </c>
      <c r="F1969" t="s">
        <v>5957</v>
      </c>
      <c r="G1969">
        <v>1</v>
      </c>
      <c r="H1969" t="s">
        <v>5957</v>
      </c>
      <c r="J1969">
        <v>1</v>
      </c>
      <c r="K1969" t="str">
        <f t="shared" si="60"/>
        <v>obesity</v>
      </c>
      <c r="L1969" t="str">
        <f t="shared" si="61"/>
        <v>Prediabetes</v>
      </c>
    </row>
    <row r="1970" spans="1:12">
      <c r="A1970" t="s">
        <v>5082</v>
      </c>
      <c r="B1970">
        <v>38.94</v>
      </c>
      <c r="C1970">
        <v>4.3600000000000003</v>
      </c>
      <c r="D1970" t="s">
        <v>5957</v>
      </c>
      <c r="E1970" t="s">
        <v>5957</v>
      </c>
      <c r="F1970" t="s">
        <v>5959</v>
      </c>
      <c r="G1970">
        <v>1</v>
      </c>
      <c r="H1970" t="s">
        <v>5957</v>
      </c>
      <c r="J1970">
        <v>1</v>
      </c>
      <c r="K1970" t="str">
        <f t="shared" si="60"/>
        <v>obesity</v>
      </c>
      <c r="L1970" t="str">
        <f t="shared" si="61"/>
        <v>Normal</v>
      </c>
    </row>
    <row r="1971" spans="1:12">
      <c r="A1971" t="s">
        <v>5084</v>
      </c>
      <c r="B1971">
        <v>31.02</v>
      </c>
      <c r="C1971">
        <v>4.84</v>
      </c>
      <c r="D1971" t="s">
        <v>5957</v>
      </c>
      <c r="E1971" t="s">
        <v>5957</v>
      </c>
      <c r="F1971" t="s">
        <v>5959</v>
      </c>
      <c r="G1971">
        <v>1</v>
      </c>
      <c r="H1971" t="s">
        <v>5957</v>
      </c>
      <c r="J1971">
        <v>1</v>
      </c>
      <c r="K1971" t="str">
        <f t="shared" si="60"/>
        <v>obesity</v>
      </c>
      <c r="L1971" t="str">
        <f t="shared" si="61"/>
        <v>Normal</v>
      </c>
    </row>
    <row r="1972" spans="1:12">
      <c r="A1972" t="s">
        <v>5087</v>
      </c>
      <c r="B1972">
        <v>17.5</v>
      </c>
      <c r="C1972">
        <v>4.5599999999999996</v>
      </c>
      <c r="D1972" t="s">
        <v>5957</v>
      </c>
      <c r="E1972" t="s">
        <v>5957</v>
      </c>
      <c r="F1972" t="s">
        <v>5957</v>
      </c>
      <c r="G1972">
        <v>1</v>
      </c>
      <c r="H1972" t="s">
        <v>5957</v>
      </c>
      <c r="J1972">
        <v>1</v>
      </c>
      <c r="K1972" t="str">
        <f t="shared" si="60"/>
        <v>Under weight</v>
      </c>
      <c r="L1972" t="str">
        <f t="shared" si="61"/>
        <v>Normal</v>
      </c>
    </row>
    <row r="1973" spans="1:12">
      <c r="A1973" t="s">
        <v>5090</v>
      </c>
      <c r="B1973">
        <v>34.799999999999997</v>
      </c>
      <c r="C1973">
        <v>4.42</v>
      </c>
      <c r="D1973" t="s">
        <v>5959</v>
      </c>
      <c r="E1973" t="s">
        <v>5960</v>
      </c>
      <c r="F1973" t="s">
        <v>5957</v>
      </c>
      <c r="G1973">
        <v>2</v>
      </c>
      <c r="H1973" t="s">
        <v>5957</v>
      </c>
      <c r="J1973">
        <v>2</v>
      </c>
      <c r="K1973" t="str">
        <f t="shared" si="60"/>
        <v>obesity</v>
      </c>
      <c r="L1973" t="str">
        <f t="shared" si="61"/>
        <v>Normal</v>
      </c>
    </row>
    <row r="1974" spans="1:12">
      <c r="A1974" t="s">
        <v>5092</v>
      </c>
      <c r="B1974">
        <v>17.3</v>
      </c>
      <c r="C1974">
        <v>7.66</v>
      </c>
      <c r="D1974" t="s">
        <v>5959</v>
      </c>
      <c r="E1974" t="s">
        <v>5957</v>
      </c>
      <c r="F1974" t="s">
        <v>5957</v>
      </c>
      <c r="G1974">
        <v>1</v>
      </c>
      <c r="H1974" t="s">
        <v>5957</v>
      </c>
      <c r="J1974">
        <v>1</v>
      </c>
      <c r="K1974" t="str">
        <f t="shared" si="60"/>
        <v>Under weight</v>
      </c>
      <c r="L1974" t="str">
        <f t="shared" si="61"/>
        <v>Diabetes</v>
      </c>
    </row>
    <row r="1975" spans="1:12">
      <c r="A1975" t="s">
        <v>5095</v>
      </c>
      <c r="B1975">
        <v>32.25</v>
      </c>
      <c r="C1975">
        <v>5.2</v>
      </c>
      <c r="D1975" t="s">
        <v>5959</v>
      </c>
      <c r="E1975" t="s">
        <v>5957</v>
      </c>
      <c r="F1975" t="s">
        <v>5957</v>
      </c>
      <c r="G1975" t="s">
        <v>5958</v>
      </c>
      <c r="H1975" t="s">
        <v>5957</v>
      </c>
      <c r="J1975">
        <v>0</v>
      </c>
      <c r="K1975" t="str">
        <f t="shared" si="60"/>
        <v>obesity</v>
      </c>
      <c r="L1975" t="str">
        <f t="shared" si="61"/>
        <v>Normal</v>
      </c>
    </row>
    <row r="1976" spans="1:12">
      <c r="A1976" t="s">
        <v>5098</v>
      </c>
      <c r="B1976">
        <v>42.4</v>
      </c>
      <c r="C1976">
        <v>5.53</v>
      </c>
      <c r="D1976" t="s">
        <v>5959</v>
      </c>
      <c r="E1976" t="s">
        <v>5957</v>
      </c>
      <c r="F1976" t="s">
        <v>5957</v>
      </c>
      <c r="G1976" t="s">
        <v>5958</v>
      </c>
      <c r="H1976" t="s">
        <v>5957</v>
      </c>
      <c r="J1976">
        <v>0</v>
      </c>
      <c r="K1976" t="str">
        <f t="shared" si="60"/>
        <v>obesity</v>
      </c>
      <c r="L1976" t="str">
        <f t="shared" si="61"/>
        <v>Normal</v>
      </c>
    </row>
    <row r="1977" spans="1:12">
      <c r="A1977" t="s">
        <v>5101</v>
      </c>
      <c r="B1977">
        <v>38.664999999999999</v>
      </c>
      <c r="C1977">
        <v>4.8600000000000003</v>
      </c>
      <c r="D1977" t="s">
        <v>5957</v>
      </c>
      <c r="E1977" t="s">
        <v>5960</v>
      </c>
      <c r="F1977" t="s">
        <v>5957</v>
      </c>
      <c r="G1977">
        <v>1</v>
      </c>
      <c r="H1977" t="s">
        <v>5957</v>
      </c>
      <c r="J1977">
        <v>1</v>
      </c>
      <c r="K1977" t="str">
        <f t="shared" si="60"/>
        <v>obesity</v>
      </c>
      <c r="L1977" t="str">
        <f t="shared" si="61"/>
        <v>Normal</v>
      </c>
    </row>
    <row r="1978" spans="1:12">
      <c r="A1978" t="s">
        <v>5104</v>
      </c>
      <c r="B1978">
        <v>29.92</v>
      </c>
      <c r="C1978">
        <v>5.49</v>
      </c>
      <c r="D1978" t="s">
        <v>5959</v>
      </c>
      <c r="E1978" t="s">
        <v>5957</v>
      </c>
      <c r="F1978" t="s">
        <v>5957</v>
      </c>
      <c r="G1978" t="s">
        <v>5958</v>
      </c>
      <c r="H1978" t="s">
        <v>5957</v>
      </c>
      <c r="J1978">
        <v>0</v>
      </c>
      <c r="K1978" t="str">
        <f t="shared" si="60"/>
        <v>obesity</v>
      </c>
      <c r="L1978" t="str">
        <f t="shared" si="61"/>
        <v>Normal</v>
      </c>
    </row>
    <row r="1979" spans="1:12">
      <c r="A1979" t="s">
        <v>5106</v>
      </c>
      <c r="B1979">
        <v>29.48</v>
      </c>
      <c r="C1979">
        <v>4.09</v>
      </c>
      <c r="D1979" t="s">
        <v>5959</v>
      </c>
      <c r="E1979" t="s">
        <v>5957</v>
      </c>
      <c r="F1979" t="s">
        <v>5957</v>
      </c>
      <c r="G1979" t="s">
        <v>5958</v>
      </c>
      <c r="H1979" t="s">
        <v>5957</v>
      </c>
      <c r="J1979">
        <v>0</v>
      </c>
      <c r="K1979" t="str">
        <f t="shared" si="60"/>
        <v>Over weight</v>
      </c>
      <c r="L1979" t="str">
        <f t="shared" si="61"/>
        <v>Normal</v>
      </c>
    </row>
    <row r="1980" spans="1:12">
      <c r="A1980" t="s">
        <v>5108</v>
      </c>
      <c r="B1980">
        <v>28.785</v>
      </c>
      <c r="C1980">
        <v>4.3099999999999996</v>
      </c>
      <c r="D1980" t="s">
        <v>5959</v>
      </c>
      <c r="E1980" t="s">
        <v>5957</v>
      </c>
      <c r="F1980" t="s">
        <v>5957</v>
      </c>
      <c r="G1980" t="s">
        <v>5958</v>
      </c>
      <c r="H1980" t="s">
        <v>5957</v>
      </c>
      <c r="J1980">
        <v>0</v>
      </c>
      <c r="K1980" t="str">
        <f t="shared" si="60"/>
        <v>Over weight</v>
      </c>
      <c r="L1980" t="str">
        <f t="shared" si="61"/>
        <v>Normal</v>
      </c>
    </row>
    <row r="1981" spans="1:12">
      <c r="A1981" t="s">
        <v>5111</v>
      </c>
      <c r="B1981">
        <v>19.8</v>
      </c>
      <c r="C1981">
        <v>4</v>
      </c>
      <c r="D1981" t="s">
        <v>5959</v>
      </c>
      <c r="E1981" t="s">
        <v>5957</v>
      </c>
      <c r="F1981" t="s">
        <v>5957</v>
      </c>
      <c r="G1981" t="s">
        <v>5958</v>
      </c>
      <c r="H1981" t="s">
        <v>5957</v>
      </c>
      <c r="J1981">
        <v>0</v>
      </c>
      <c r="K1981" t="str">
        <f t="shared" si="60"/>
        <v>Normal weight</v>
      </c>
      <c r="L1981" t="str">
        <f t="shared" si="61"/>
        <v>Normal</v>
      </c>
    </row>
    <row r="1982" spans="1:12">
      <c r="A1982" t="s">
        <v>5114</v>
      </c>
      <c r="B1982">
        <v>35.53</v>
      </c>
      <c r="C1982">
        <v>4.68</v>
      </c>
      <c r="D1982" t="s">
        <v>5957</v>
      </c>
      <c r="E1982" t="s">
        <v>5957</v>
      </c>
      <c r="F1982" t="s">
        <v>5959</v>
      </c>
      <c r="G1982">
        <v>1</v>
      </c>
      <c r="H1982" t="s">
        <v>5957</v>
      </c>
      <c r="J1982">
        <v>1</v>
      </c>
      <c r="K1982" t="str">
        <f t="shared" si="60"/>
        <v>obesity</v>
      </c>
      <c r="L1982" t="str">
        <f t="shared" si="61"/>
        <v>Normal</v>
      </c>
    </row>
    <row r="1983" spans="1:12">
      <c r="A1983" t="s">
        <v>5117</v>
      </c>
      <c r="B1983">
        <v>21.47</v>
      </c>
      <c r="C1983">
        <v>4.0199999999999996</v>
      </c>
      <c r="D1983" t="s">
        <v>5959</v>
      </c>
      <c r="E1983" t="s">
        <v>5957</v>
      </c>
      <c r="F1983" t="s">
        <v>5957</v>
      </c>
      <c r="G1983">
        <v>1</v>
      </c>
      <c r="H1983" t="s">
        <v>5957</v>
      </c>
      <c r="J1983">
        <v>1</v>
      </c>
      <c r="K1983" t="str">
        <f t="shared" si="60"/>
        <v>Normal weight</v>
      </c>
      <c r="L1983" t="str">
        <f t="shared" si="61"/>
        <v>Normal</v>
      </c>
    </row>
    <row r="1984" spans="1:12">
      <c r="A1984" t="s">
        <v>5120</v>
      </c>
      <c r="B1984">
        <v>25.9</v>
      </c>
      <c r="C1984">
        <v>5.12</v>
      </c>
      <c r="D1984" t="s">
        <v>5957</v>
      </c>
      <c r="E1984" t="s">
        <v>5957</v>
      </c>
      <c r="F1984" t="s">
        <v>5959</v>
      </c>
      <c r="G1984">
        <v>1</v>
      </c>
      <c r="H1984" t="s">
        <v>5957</v>
      </c>
      <c r="J1984">
        <v>1</v>
      </c>
      <c r="K1984" t="str">
        <f t="shared" si="60"/>
        <v>Over weight</v>
      </c>
      <c r="L1984" t="str">
        <f t="shared" si="61"/>
        <v>Normal</v>
      </c>
    </row>
    <row r="1985" spans="1:12">
      <c r="A1985" t="s">
        <v>5123</v>
      </c>
      <c r="B1985">
        <v>20.81</v>
      </c>
      <c r="C1985">
        <v>5.52</v>
      </c>
      <c r="D1985" t="s">
        <v>5957</v>
      </c>
      <c r="E1985" t="s">
        <v>5957</v>
      </c>
      <c r="F1985" t="s">
        <v>5957</v>
      </c>
      <c r="G1985" t="s">
        <v>5958</v>
      </c>
      <c r="H1985" t="s">
        <v>5957</v>
      </c>
      <c r="J1985">
        <v>0</v>
      </c>
      <c r="K1985" t="str">
        <f t="shared" si="60"/>
        <v>Normal weight</v>
      </c>
      <c r="L1985" t="str">
        <f t="shared" si="61"/>
        <v>Normal</v>
      </c>
    </row>
    <row r="1986" spans="1:12">
      <c r="A1986" t="s">
        <v>5126</v>
      </c>
      <c r="B1986">
        <v>25.84</v>
      </c>
      <c r="C1986">
        <v>5.81</v>
      </c>
      <c r="D1986" t="s">
        <v>5959</v>
      </c>
      <c r="E1986" t="s">
        <v>5957</v>
      </c>
      <c r="F1986" t="s">
        <v>5959</v>
      </c>
      <c r="G1986">
        <v>1</v>
      </c>
      <c r="H1986" t="s">
        <v>5957</v>
      </c>
      <c r="J1986">
        <v>1</v>
      </c>
      <c r="K1986" t="str">
        <f t="shared" si="60"/>
        <v>Over weight</v>
      </c>
      <c r="L1986" t="str">
        <f t="shared" si="61"/>
        <v>Prediabetes</v>
      </c>
    </row>
    <row r="1987" spans="1:12">
      <c r="A1987" t="s">
        <v>5128</v>
      </c>
      <c r="B1987">
        <v>30.95</v>
      </c>
      <c r="C1987">
        <v>5.16</v>
      </c>
      <c r="D1987" t="s">
        <v>5957</v>
      </c>
      <c r="E1987" t="s">
        <v>5957</v>
      </c>
      <c r="F1987" t="s">
        <v>5959</v>
      </c>
      <c r="G1987">
        <v>1</v>
      </c>
      <c r="H1987" t="s">
        <v>5957</v>
      </c>
      <c r="J1987">
        <v>1</v>
      </c>
      <c r="K1987" t="str">
        <f t="shared" ref="K1987:K2050" si="62">IF(B1987&lt;18.5,"Under weight",IF(B1987&lt;24.9,"Normal weight",IF(B1987&lt;29.9,"Over weight","obesity")))</f>
        <v>obesity</v>
      </c>
      <c r="L1987" t="str">
        <f t="shared" ref="L1987:L2050" si="63">IF(C1987&lt;5.7,"Normal",IF(C1987&lt;6.4,"Prediabetes","Diabetes"))</f>
        <v>Normal</v>
      </c>
    </row>
    <row r="1988" spans="1:12">
      <c r="A1988" t="s">
        <v>5130</v>
      </c>
      <c r="B1988">
        <v>30.54</v>
      </c>
      <c r="C1988">
        <v>5</v>
      </c>
      <c r="D1988" t="s">
        <v>5957</v>
      </c>
      <c r="E1988" t="s">
        <v>5957</v>
      </c>
      <c r="F1988" t="s">
        <v>5959</v>
      </c>
      <c r="G1988">
        <v>1</v>
      </c>
      <c r="H1988" t="s">
        <v>5957</v>
      </c>
      <c r="J1988">
        <v>1</v>
      </c>
      <c r="K1988" t="str">
        <f t="shared" si="62"/>
        <v>obesity</v>
      </c>
      <c r="L1988" t="str">
        <f t="shared" si="63"/>
        <v>Normal</v>
      </c>
    </row>
    <row r="1989" spans="1:12">
      <c r="A1989" t="s">
        <v>5132</v>
      </c>
      <c r="B1989">
        <v>33.914999999999999</v>
      </c>
      <c r="C1989">
        <v>5.84</v>
      </c>
      <c r="D1989" t="s">
        <v>5959</v>
      </c>
      <c r="E1989" t="s">
        <v>5957</v>
      </c>
      <c r="F1989" t="s">
        <v>5957</v>
      </c>
      <c r="G1989" t="s">
        <v>5958</v>
      </c>
      <c r="H1989" t="s">
        <v>5957</v>
      </c>
      <c r="J1989">
        <v>0</v>
      </c>
      <c r="K1989" t="str">
        <f t="shared" si="62"/>
        <v>obesity</v>
      </c>
      <c r="L1989" t="str">
        <f t="shared" si="63"/>
        <v>Prediabetes</v>
      </c>
    </row>
    <row r="1990" spans="1:12">
      <c r="A1990" t="s">
        <v>5135</v>
      </c>
      <c r="B1990">
        <v>33.31</v>
      </c>
      <c r="C1990">
        <v>4.1900000000000004</v>
      </c>
      <c r="D1990" t="s">
        <v>5957</v>
      </c>
      <c r="E1990" t="s">
        <v>5957</v>
      </c>
      <c r="F1990" t="s">
        <v>5959</v>
      </c>
      <c r="G1990">
        <v>1</v>
      </c>
      <c r="H1990" t="s">
        <v>5957</v>
      </c>
      <c r="J1990">
        <v>1</v>
      </c>
      <c r="K1990" t="str">
        <f t="shared" si="62"/>
        <v>obesity</v>
      </c>
      <c r="L1990" t="str">
        <f t="shared" si="63"/>
        <v>Normal</v>
      </c>
    </row>
    <row r="1991" spans="1:12">
      <c r="A1991" t="s">
        <v>5137</v>
      </c>
      <c r="B1991">
        <v>25.745000000000001</v>
      </c>
      <c r="C1991">
        <v>4.62</v>
      </c>
      <c r="D1991" t="s">
        <v>5959</v>
      </c>
      <c r="E1991" t="s">
        <v>5957</v>
      </c>
      <c r="F1991" t="s">
        <v>5957</v>
      </c>
      <c r="G1991" t="s">
        <v>5958</v>
      </c>
      <c r="H1991" t="s">
        <v>5957</v>
      </c>
      <c r="J1991">
        <v>0</v>
      </c>
      <c r="K1991" t="str">
        <f t="shared" si="62"/>
        <v>Over weight</v>
      </c>
      <c r="L1991" t="str">
        <f t="shared" si="63"/>
        <v>Normal</v>
      </c>
    </row>
    <row r="1992" spans="1:12">
      <c r="A1992" t="s">
        <v>5140</v>
      </c>
      <c r="B1992">
        <v>37.1</v>
      </c>
      <c r="C1992">
        <v>6.24</v>
      </c>
      <c r="D1992" t="s">
        <v>5957</v>
      </c>
      <c r="E1992" t="s">
        <v>5957</v>
      </c>
      <c r="F1992" t="s">
        <v>5957</v>
      </c>
      <c r="G1992" t="s">
        <v>5958</v>
      </c>
      <c r="H1992" t="s">
        <v>5957</v>
      </c>
      <c r="J1992">
        <v>0</v>
      </c>
      <c r="K1992" t="str">
        <f t="shared" si="62"/>
        <v>obesity</v>
      </c>
      <c r="L1992" t="str">
        <f t="shared" si="63"/>
        <v>Prediabetes</v>
      </c>
    </row>
    <row r="1993" spans="1:12">
      <c r="A1993" t="s">
        <v>5142</v>
      </c>
      <c r="B1993">
        <v>35.435000000000002</v>
      </c>
      <c r="C1993">
        <v>5.81</v>
      </c>
      <c r="D1993" t="s">
        <v>5957</v>
      </c>
      <c r="E1993" t="s">
        <v>5957</v>
      </c>
      <c r="F1993" t="s">
        <v>5957</v>
      </c>
      <c r="G1993" t="s">
        <v>5958</v>
      </c>
      <c r="H1993" t="s">
        <v>5957</v>
      </c>
      <c r="J1993">
        <v>0</v>
      </c>
      <c r="K1993" t="str">
        <f t="shared" si="62"/>
        <v>obesity</v>
      </c>
      <c r="L1993" t="str">
        <f t="shared" si="63"/>
        <v>Prediabetes</v>
      </c>
    </row>
    <row r="1994" spans="1:12">
      <c r="A1994" t="s">
        <v>5145</v>
      </c>
      <c r="B1994">
        <v>20.399999999999999</v>
      </c>
      <c r="C1994">
        <v>4.83</v>
      </c>
      <c r="D1994" t="s">
        <v>5957</v>
      </c>
      <c r="E1994" t="s">
        <v>5957</v>
      </c>
      <c r="F1994" t="s">
        <v>5957</v>
      </c>
      <c r="G1994" t="s">
        <v>5958</v>
      </c>
      <c r="H1994" t="s">
        <v>5957</v>
      </c>
      <c r="J1994">
        <v>0</v>
      </c>
      <c r="K1994" t="str">
        <f t="shared" si="62"/>
        <v>Normal weight</v>
      </c>
      <c r="L1994" t="str">
        <f t="shared" si="63"/>
        <v>Normal</v>
      </c>
    </row>
    <row r="1995" spans="1:12">
      <c r="A1995" t="s">
        <v>5148</v>
      </c>
      <c r="B1995">
        <v>42.13</v>
      </c>
      <c r="C1995">
        <v>5.72</v>
      </c>
      <c r="D1995" t="s">
        <v>5959</v>
      </c>
      <c r="E1995" t="s">
        <v>5957</v>
      </c>
      <c r="F1995" t="s">
        <v>5959</v>
      </c>
      <c r="G1995">
        <v>1</v>
      </c>
      <c r="H1995" t="s">
        <v>5957</v>
      </c>
      <c r="J1995">
        <v>1</v>
      </c>
      <c r="K1995" t="str">
        <f t="shared" si="62"/>
        <v>obesity</v>
      </c>
      <c r="L1995" t="str">
        <f t="shared" si="63"/>
        <v>Prediabetes</v>
      </c>
    </row>
    <row r="1996" spans="1:12">
      <c r="A1996" t="s">
        <v>5150</v>
      </c>
      <c r="B1996">
        <v>33.99</v>
      </c>
      <c r="C1996">
        <v>4.83</v>
      </c>
      <c r="D1996" t="s">
        <v>5959</v>
      </c>
      <c r="E1996" t="s">
        <v>5957</v>
      </c>
      <c r="F1996" t="s">
        <v>5959</v>
      </c>
      <c r="G1996">
        <v>1</v>
      </c>
      <c r="H1996" t="s">
        <v>5957</v>
      </c>
      <c r="J1996">
        <v>1</v>
      </c>
      <c r="K1996" t="str">
        <f t="shared" si="62"/>
        <v>obesity</v>
      </c>
      <c r="L1996" t="str">
        <f t="shared" si="63"/>
        <v>Normal</v>
      </c>
    </row>
    <row r="1997" spans="1:12">
      <c r="A1997" t="s">
        <v>5153</v>
      </c>
      <c r="B1997">
        <v>28.594999999999999</v>
      </c>
      <c r="C1997">
        <v>4.1399999999999997</v>
      </c>
      <c r="D1997" t="s">
        <v>5959</v>
      </c>
      <c r="E1997" t="s">
        <v>5957</v>
      </c>
      <c r="F1997" t="s">
        <v>5959</v>
      </c>
      <c r="G1997">
        <v>1</v>
      </c>
      <c r="H1997" t="s">
        <v>5957</v>
      </c>
      <c r="J1997">
        <v>1</v>
      </c>
      <c r="K1997" t="str">
        <f t="shared" si="62"/>
        <v>Over weight</v>
      </c>
      <c r="L1997" t="str">
        <f t="shared" si="63"/>
        <v>Normal</v>
      </c>
    </row>
    <row r="1998" spans="1:12">
      <c r="A1998" t="s">
        <v>5155</v>
      </c>
      <c r="B1998">
        <v>20.8</v>
      </c>
      <c r="C1998">
        <v>4.07</v>
      </c>
      <c r="D1998" t="s">
        <v>5959</v>
      </c>
      <c r="E1998" t="s">
        <v>5957</v>
      </c>
      <c r="F1998" t="s">
        <v>5959</v>
      </c>
      <c r="G1998">
        <v>1</v>
      </c>
      <c r="H1998" t="s">
        <v>5957</v>
      </c>
      <c r="J1998">
        <v>1</v>
      </c>
      <c r="K1998" t="str">
        <f t="shared" si="62"/>
        <v>Normal weight</v>
      </c>
      <c r="L1998" t="str">
        <f t="shared" si="63"/>
        <v>Normal</v>
      </c>
    </row>
    <row r="1999" spans="1:12">
      <c r="A1999" t="s">
        <v>5156</v>
      </c>
      <c r="B1999">
        <v>23.465</v>
      </c>
      <c r="C1999">
        <v>6.26</v>
      </c>
      <c r="D1999" t="s">
        <v>5959</v>
      </c>
      <c r="E1999" t="s">
        <v>5957</v>
      </c>
      <c r="F1999" t="s">
        <v>5959</v>
      </c>
      <c r="G1999">
        <v>1</v>
      </c>
      <c r="H1999" t="s">
        <v>5957</v>
      </c>
      <c r="J1999">
        <v>1</v>
      </c>
      <c r="K1999" t="str">
        <f t="shared" si="62"/>
        <v>Normal weight</v>
      </c>
      <c r="L1999" t="str">
        <f t="shared" si="63"/>
        <v>Prediabetes</v>
      </c>
    </row>
    <row r="2000" spans="1:12">
      <c r="A2000" t="s">
        <v>5159</v>
      </c>
      <c r="B2000">
        <v>40.185000000000002</v>
      </c>
      <c r="C2000">
        <v>5.88</v>
      </c>
      <c r="D2000" t="s">
        <v>5959</v>
      </c>
      <c r="E2000" t="s">
        <v>5957</v>
      </c>
      <c r="F2000" t="s">
        <v>5957</v>
      </c>
      <c r="G2000" t="s">
        <v>5958</v>
      </c>
      <c r="H2000" t="s">
        <v>5957</v>
      </c>
      <c r="J2000">
        <v>0</v>
      </c>
      <c r="K2000" t="str">
        <f t="shared" si="62"/>
        <v>obesity</v>
      </c>
      <c r="L2000" t="str">
        <f t="shared" si="63"/>
        <v>Prediabetes</v>
      </c>
    </row>
    <row r="2001" spans="1:12">
      <c r="A2001" t="s">
        <v>5160</v>
      </c>
      <c r="B2001">
        <v>21.89</v>
      </c>
      <c r="C2001">
        <v>5.72</v>
      </c>
      <c r="D2001" t="s">
        <v>5959</v>
      </c>
      <c r="E2001" t="s">
        <v>5957</v>
      </c>
      <c r="F2001" t="s">
        <v>5957</v>
      </c>
      <c r="G2001" t="s">
        <v>5958</v>
      </c>
      <c r="H2001" t="s">
        <v>5957</v>
      </c>
      <c r="J2001">
        <v>0</v>
      </c>
      <c r="K2001" t="str">
        <f t="shared" si="62"/>
        <v>Normal weight</v>
      </c>
      <c r="L2001" t="str">
        <f t="shared" si="63"/>
        <v>Prediabetes</v>
      </c>
    </row>
    <row r="2002" spans="1:12">
      <c r="A2002" t="s">
        <v>5163</v>
      </c>
      <c r="B2002">
        <v>29.34</v>
      </c>
      <c r="C2002">
        <v>6.09</v>
      </c>
      <c r="D2002" t="s">
        <v>5959</v>
      </c>
      <c r="E2002" t="s">
        <v>5960</v>
      </c>
      <c r="F2002" t="s">
        <v>5957</v>
      </c>
      <c r="G2002">
        <v>2</v>
      </c>
      <c r="H2002" t="s">
        <v>5957</v>
      </c>
      <c r="J2002">
        <v>2</v>
      </c>
      <c r="K2002" t="str">
        <f t="shared" si="62"/>
        <v>Over weight</v>
      </c>
      <c r="L2002" t="str">
        <f t="shared" si="63"/>
        <v>Prediabetes</v>
      </c>
    </row>
    <row r="2003" spans="1:12">
      <c r="A2003" t="s">
        <v>5166</v>
      </c>
      <c r="B2003">
        <v>22.61</v>
      </c>
      <c r="C2003">
        <v>4.25</v>
      </c>
      <c r="D2003" t="s">
        <v>5959</v>
      </c>
      <c r="E2003" t="s">
        <v>5957</v>
      </c>
      <c r="F2003" t="s">
        <v>5957</v>
      </c>
      <c r="G2003" t="s">
        <v>5958</v>
      </c>
      <c r="H2003" t="s">
        <v>5957</v>
      </c>
      <c r="J2003">
        <v>0</v>
      </c>
      <c r="K2003" t="str">
        <f t="shared" si="62"/>
        <v>Normal weight</v>
      </c>
      <c r="L2003" t="str">
        <f t="shared" si="63"/>
        <v>Normal</v>
      </c>
    </row>
    <row r="2004" spans="1:12">
      <c r="A2004" t="s">
        <v>5169</v>
      </c>
      <c r="B2004">
        <v>22.23</v>
      </c>
      <c r="C2004">
        <v>6.09</v>
      </c>
      <c r="D2004" t="s">
        <v>5959</v>
      </c>
      <c r="E2004" t="s">
        <v>5957</v>
      </c>
      <c r="F2004" t="s">
        <v>5957</v>
      </c>
      <c r="G2004" t="s">
        <v>5958</v>
      </c>
      <c r="H2004" t="s">
        <v>5957</v>
      </c>
      <c r="J2004">
        <v>0</v>
      </c>
      <c r="K2004" t="str">
        <f t="shared" si="62"/>
        <v>Normal weight</v>
      </c>
      <c r="L2004" t="str">
        <f t="shared" si="63"/>
        <v>Prediabetes</v>
      </c>
    </row>
    <row r="2005" spans="1:12">
      <c r="A2005" t="s">
        <v>5171</v>
      </c>
      <c r="B2005">
        <v>33.4</v>
      </c>
      <c r="C2005">
        <v>5.51</v>
      </c>
      <c r="D2005" t="s">
        <v>5957</v>
      </c>
      <c r="E2005" t="s">
        <v>5957</v>
      </c>
      <c r="F2005" t="s">
        <v>5957</v>
      </c>
      <c r="G2005" t="s">
        <v>5958</v>
      </c>
      <c r="H2005" t="s">
        <v>5957</v>
      </c>
      <c r="J2005">
        <v>0</v>
      </c>
      <c r="K2005" t="str">
        <f t="shared" si="62"/>
        <v>obesity</v>
      </c>
      <c r="L2005" t="str">
        <f t="shared" si="63"/>
        <v>Normal</v>
      </c>
    </row>
    <row r="2006" spans="1:12">
      <c r="A2006" t="s">
        <v>5174</v>
      </c>
      <c r="B2006">
        <v>33.11</v>
      </c>
      <c r="C2006">
        <v>5.63</v>
      </c>
      <c r="D2006" t="s">
        <v>5957</v>
      </c>
      <c r="E2006" t="s">
        <v>5957</v>
      </c>
      <c r="F2006" t="s">
        <v>5957</v>
      </c>
      <c r="G2006" t="s">
        <v>5958</v>
      </c>
      <c r="H2006" t="s">
        <v>5957</v>
      </c>
      <c r="J2006">
        <v>0</v>
      </c>
      <c r="K2006" t="str">
        <f t="shared" si="62"/>
        <v>obesity</v>
      </c>
      <c r="L2006" t="str">
        <f t="shared" si="63"/>
        <v>Normal</v>
      </c>
    </row>
    <row r="2007" spans="1:12">
      <c r="A2007" t="s">
        <v>5176</v>
      </c>
      <c r="B2007">
        <v>16.815000000000001</v>
      </c>
      <c r="C2007">
        <v>5.29</v>
      </c>
      <c r="D2007" t="s">
        <v>5959</v>
      </c>
      <c r="E2007" t="s">
        <v>5957</v>
      </c>
      <c r="F2007" t="s">
        <v>5957</v>
      </c>
      <c r="G2007" t="s">
        <v>5958</v>
      </c>
      <c r="H2007" t="s">
        <v>5957</v>
      </c>
      <c r="J2007">
        <v>0</v>
      </c>
      <c r="K2007" t="str">
        <f t="shared" si="62"/>
        <v>Under weight</v>
      </c>
      <c r="L2007" t="str">
        <f t="shared" si="63"/>
        <v>Normal</v>
      </c>
    </row>
    <row r="2008" spans="1:12">
      <c r="A2008" t="s">
        <v>5178</v>
      </c>
      <c r="B2008">
        <v>25.61</v>
      </c>
      <c r="C2008">
        <v>4</v>
      </c>
      <c r="D2008" t="s">
        <v>5957</v>
      </c>
      <c r="E2008" t="s">
        <v>5957</v>
      </c>
      <c r="F2008" t="s">
        <v>5959</v>
      </c>
      <c r="G2008">
        <v>1</v>
      </c>
      <c r="H2008" t="s">
        <v>5957</v>
      </c>
      <c r="J2008">
        <v>1</v>
      </c>
      <c r="K2008" t="str">
        <f t="shared" si="62"/>
        <v>Over weight</v>
      </c>
      <c r="L2008" t="str">
        <f t="shared" si="63"/>
        <v>Normal</v>
      </c>
    </row>
    <row r="2009" spans="1:12">
      <c r="A2009" t="s">
        <v>5180</v>
      </c>
      <c r="B2009">
        <v>25.8</v>
      </c>
      <c r="C2009">
        <v>5.49</v>
      </c>
      <c r="D2009" t="s">
        <v>5957</v>
      </c>
      <c r="E2009" t="s">
        <v>5957</v>
      </c>
      <c r="F2009" t="s">
        <v>5957</v>
      </c>
      <c r="G2009" t="s">
        <v>5958</v>
      </c>
      <c r="H2009" t="s">
        <v>5957</v>
      </c>
      <c r="J2009">
        <v>0</v>
      </c>
      <c r="K2009" t="str">
        <f t="shared" si="62"/>
        <v>Over weight</v>
      </c>
      <c r="L2009" t="str">
        <f t="shared" si="63"/>
        <v>Normal</v>
      </c>
    </row>
    <row r="2010" spans="1:12">
      <c r="A2010" t="s">
        <v>5183</v>
      </c>
      <c r="B2010">
        <v>27.39</v>
      </c>
      <c r="C2010">
        <v>5.34</v>
      </c>
      <c r="D2010" t="s">
        <v>5957</v>
      </c>
      <c r="E2010" t="s">
        <v>5957</v>
      </c>
      <c r="F2010" t="s">
        <v>5957</v>
      </c>
      <c r="G2010" t="s">
        <v>5958</v>
      </c>
      <c r="H2010" t="s">
        <v>5957</v>
      </c>
      <c r="J2010">
        <v>0</v>
      </c>
      <c r="K2010" t="str">
        <f t="shared" si="62"/>
        <v>Over weight</v>
      </c>
      <c r="L2010" t="str">
        <f t="shared" si="63"/>
        <v>Normal</v>
      </c>
    </row>
    <row r="2011" spans="1:12">
      <c r="A2011" t="s">
        <v>5186</v>
      </c>
      <c r="B2011">
        <v>17.03</v>
      </c>
      <c r="C2011">
        <v>4.12</v>
      </c>
      <c r="D2011" t="s">
        <v>5957</v>
      </c>
      <c r="E2011" t="s">
        <v>5957</v>
      </c>
      <c r="F2011" t="s">
        <v>5957</v>
      </c>
      <c r="G2011">
        <v>1</v>
      </c>
      <c r="H2011" t="s">
        <v>5957</v>
      </c>
      <c r="J2011">
        <v>1</v>
      </c>
      <c r="K2011" t="str">
        <f t="shared" si="62"/>
        <v>Under weight</v>
      </c>
      <c r="L2011" t="str">
        <f t="shared" si="63"/>
        <v>Normal</v>
      </c>
    </row>
    <row r="2012" spans="1:12">
      <c r="A2012" t="s">
        <v>5188</v>
      </c>
      <c r="B2012">
        <v>23.75</v>
      </c>
      <c r="C2012">
        <v>5.49</v>
      </c>
      <c r="D2012" t="s">
        <v>5959</v>
      </c>
      <c r="E2012" t="s">
        <v>5957</v>
      </c>
      <c r="F2012" t="s">
        <v>5957</v>
      </c>
      <c r="G2012" t="s">
        <v>5958</v>
      </c>
      <c r="H2012" t="s">
        <v>5957</v>
      </c>
      <c r="J2012">
        <v>0</v>
      </c>
      <c r="K2012" t="str">
        <f t="shared" si="62"/>
        <v>Normal weight</v>
      </c>
      <c r="L2012" t="str">
        <f t="shared" si="63"/>
        <v>Normal</v>
      </c>
    </row>
    <row r="2013" spans="1:12">
      <c r="A2013" t="s">
        <v>5190</v>
      </c>
      <c r="B2013">
        <v>26.03</v>
      </c>
      <c r="C2013">
        <v>5.1100000000000003</v>
      </c>
      <c r="D2013" t="s">
        <v>5959</v>
      </c>
      <c r="E2013" t="s">
        <v>5957</v>
      </c>
      <c r="F2013" t="s">
        <v>5957</v>
      </c>
      <c r="G2013">
        <v>1</v>
      </c>
      <c r="H2013" t="s">
        <v>5957</v>
      </c>
      <c r="J2013">
        <v>1</v>
      </c>
      <c r="K2013" t="str">
        <f t="shared" si="62"/>
        <v>Over weight</v>
      </c>
      <c r="L2013" t="str">
        <f t="shared" si="63"/>
        <v>Normal</v>
      </c>
    </row>
    <row r="2014" spans="1:12">
      <c r="A2014" t="s">
        <v>5192</v>
      </c>
      <c r="B2014">
        <v>16.079999999999998</v>
      </c>
      <c r="C2014">
        <v>5.94</v>
      </c>
      <c r="D2014" t="s">
        <v>5957</v>
      </c>
      <c r="E2014" t="s">
        <v>5957</v>
      </c>
      <c r="F2014" t="s">
        <v>5957</v>
      </c>
      <c r="G2014" t="s">
        <v>5958</v>
      </c>
      <c r="H2014" t="s">
        <v>5957</v>
      </c>
      <c r="J2014">
        <v>0</v>
      </c>
      <c r="K2014" t="str">
        <f t="shared" si="62"/>
        <v>Under weight</v>
      </c>
      <c r="L2014" t="str">
        <f t="shared" si="63"/>
        <v>Prediabetes</v>
      </c>
    </row>
    <row r="2015" spans="1:12">
      <c r="A2015" t="s">
        <v>5194</v>
      </c>
      <c r="B2015">
        <v>30.875</v>
      </c>
      <c r="C2015">
        <v>5.54</v>
      </c>
      <c r="D2015" t="s">
        <v>5957</v>
      </c>
      <c r="E2015" t="s">
        <v>5957</v>
      </c>
      <c r="F2015" t="s">
        <v>5957</v>
      </c>
      <c r="G2015" t="s">
        <v>5958</v>
      </c>
      <c r="H2015" t="s">
        <v>5957</v>
      </c>
      <c r="J2015">
        <v>0</v>
      </c>
      <c r="K2015" t="str">
        <f t="shared" si="62"/>
        <v>obesity</v>
      </c>
      <c r="L2015" t="str">
        <f t="shared" si="63"/>
        <v>Normal</v>
      </c>
    </row>
    <row r="2016" spans="1:12">
      <c r="A2016" t="s">
        <v>5197</v>
      </c>
      <c r="B2016">
        <v>31.79</v>
      </c>
      <c r="C2016">
        <v>7.09</v>
      </c>
      <c r="D2016" t="s">
        <v>5957</v>
      </c>
      <c r="E2016" t="s">
        <v>5957</v>
      </c>
      <c r="F2016" t="s">
        <v>5957</v>
      </c>
      <c r="G2016" t="s">
        <v>5958</v>
      </c>
      <c r="H2016" t="s">
        <v>5957</v>
      </c>
      <c r="J2016">
        <v>0</v>
      </c>
      <c r="K2016" t="str">
        <f t="shared" si="62"/>
        <v>obesity</v>
      </c>
      <c r="L2016" t="str">
        <f t="shared" si="63"/>
        <v>Diabetes</v>
      </c>
    </row>
    <row r="2017" spans="1:12">
      <c r="A2017" t="s">
        <v>5200</v>
      </c>
      <c r="B2017">
        <v>28.48</v>
      </c>
      <c r="C2017">
        <v>6.22</v>
      </c>
      <c r="D2017" t="s">
        <v>5959</v>
      </c>
      <c r="E2017" t="s">
        <v>5957</v>
      </c>
      <c r="F2017" t="s">
        <v>5959</v>
      </c>
      <c r="G2017">
        <v>1</v>
      </c>
      <c r="H2017" t="s">
        <v>5957</v>
      </c>
      <c r="J2017">
        <v>1</v>
      </c>
      <c r="K2017" t="str">
        <f t="shared" si="62"/>
        <v>Over weight</v>
      </c>
      <c r="L2017" t="str">
        <f t="shared" si="63"/>
        <v>Prediabetes</v>
      </c>
    </row>
    <row r="2018" spans="1:12">
      <c r="A2018" t="s">
        <v>5202</v>
      </c>
      <c r="B2018">
        <v>26.6</v>
      </c>
      <c r="C2018">
        <v>4.33</v>
      </c>
      <c r="D2018" t="s">
        <v>5957</v>
      </c>
      <c r="E2018" t="s">
        <v>5957</v>
      </c>
      <c r="F2018" t="s">
        <v>5957</v>
      </c>
      <c r="G2018">
        <v>1</v>
      </c>
      <c r="H2018" t="s">
        <v>5957</v>
      </c>
      <c r="J2018">
        <v>1</v>
      </c>
      <c r="K2018" t="str">
        <f t="shared" si="62"/>
        <v>Over weight</v>
      </c>
      <c r="L2018" t="str">
        <f t="shared" si="63"/>
        <v>Normal</v>
      </c>
    </row>
    <row r="2019" spans="1:12">
      <c r="A2019" t="s">
        <v>5205</v>
      </c>
      <c r="B2019">
        <v>25.27</v>
      </c>
      <c r="C2019">
        <v>5.83</v>
      </c>
      <c r="D2019" t="s">
        <v>5957</v>
      </c>
      <c r="E2019" t="s">
        <v>5957</v>
      </c>
      <c r="F2019" t="s">
        <v>5957</v>
      </c>
      <c r="G2019">
        <v>1</v>
      </c>
      <c r="H2019" t="s">
        <v>5957</v>
      </c>
      <c r="J2019">
        <v>1</v>
      </c>
      <c r="K2019" t="str">
        <f t="shared" si="62"/>
        <v>Over weight</v>
      </c>
      <c r="L2019" t="str">
        <f t="shared" si="63"/>
        <v>Prediabetes</v>
      </c>
    </row>
    <row r="2020" spans="1:12">
      <c r="A2020" t="s">
        <v>5207</v>
      </c>
      <c r="B2020">
        <v>34.484999999999999</v>
      </c>
      <c r="C2020">
        <v>4.7</v>
      </c>
      <c r="D2020" t="s">
        <v>5959</v>
      </c>
      <c r="E2020" t="s">
        <v>5957</v>
      </c>
      <c r="F2020" t="s">
        <v>5959</v>
      </c>
      <c r="G2020">
        <v>1</v>
      </c>
      <c r="H2020" t="s">
        <v>5957</v>
      </c>
      <c r="J2020">
        <v>1</v>
      </c>
      <c r="K2020" t="str">
        <f t="shared" si="62"/>
        <v>obesity</v>
      </c>
      <c r="L2020" t="str">
        <f t="shared" si="63"/>
        <v>Normal</v>
      </c>
    </row>
    <row r="2021" spans="1:12">
      <c r="A2021" t="s">
        <v>5209</v>
      </c>
      <c r="B2021">
        <v>15.57</v>
      </c>
      <c r="C2021">
        <v>4.07</v>
      </c>
      <c r="D2021" t="s">
        <v>5959</v>
      </c>
      <c r="E2021" t="s">
        <v>5957</v>
      </c>
      <c r="F2021" t="s">
        <v>5957</v>
      </c>
      <c r="G2021">
        <v>1</v>
      </c>
      <c r="H2021" t="s">
        <v>5957</v>
      </c>
      <c r="J2021">
        <v>1</v>
      </c>
      <c r="K2021" t="str">
        <f t="shared" si="62"/>
        <v>Under weight</v>
      </c>
      <c r="L2021" t="str">
        <f t="shared" si="63"/>
        <v>Normal</v>
      </c>
    </row>
    <row r="2022" spans="1:12">
      <c r="A2022" t="s">
        <v>5212</v>
      </c>
      <c r="B2022">
        <v>30.36</v>
      </c>
      <c r="C2022">
        <v>9.39</v>
      </c>
      <c r="D2022" t="s">
        <v>5957</v>
      </c>
      <c r="E2022" t="s">
        <v>5957</v>
      </c>
      <c r="F2022" t="s">
        <v>5957</v>
      </c>
      <c r="G2022" t="s">
        <v>5958</v>
      </c>
      <c r="H2022" t="s">
        <v>5957</v>
      </c>
      <c r="J2022">
        <v>0</v>
      </c>
      <c r="K2022" t="str">
        <f t="shared" si="62"/>
        <v>obesity</v>
      </c>
      <c r="L2022" t="str">
        <f t="shared" si="63"/>
        <v>Diabetes</v>
      </c>
    </row>
    <row r="2023" spans="1:12">
      <c r="A2023" t="s">
        <v>5213</v>
      </c>
      <c r="B2023">
        <v>19.37</v>
      </c>
      <c r="C2023">
        <v>4.18</v>
      </c>
      <c r="D2023" t="s">
        <v>5957</v>
      </c>
      <c r="E2023" t="s">
        <v>5957</v>
      </c>
      <c r="F2023" t="s">
        <v>5957</v>
      </c>
      <c r="G2023" t="s">
        <v>5958</v>
      </c>
      <c r="H2023" t="s">
        <v>5957</v>
      </c>
      <c r="J2023">
        <v>0</v>
      </c>
      <c r="K2023" t="str">
        <f t="shared" si="62"/>
        <v>Normal weight</v>
      </c>
      <c r="L2023" t="str">
        <f t="shared" si="63"/>
        <v>Normal</v>
      </c>
    </row>
    <row r="2024" spans="1:12">
      <c r="A2024" t="s">
        <v>5216</v>
      </c>
      <c r="B2024">
        <v>16.71</v>
      </c>
      <c r="C2024">
        <v>4.18</v>
      </c>
      <c r="D2024" t="s">
        <v>5957</v>
      </c>
      <c r="E2024" t="s">
        <v>5957</v>
      </c>
      <c r="F2024" t="s">
        <v>5957</v>
      </c>
      <c r="G2024">
        <v>1</v>
      </c>
      <c r="H2024" t="s">
        <v>5957</v>
      </c>
      <c r="J2024">
        <v>1</v>
      </c>
      <c r="K2024" t="str">
        <f t="shared" si="62"/>
        <v>Under weight</v>
      </c>
      <c r="L2024" t="str">
        <f t="shared" si="63"/>
        <v>Normal</v>
      </c>
    </row>
    <row r="2025" spans="1:12">
      <c r="A2025" t="s">
        <v>5219</v>
      </c>
      <c r="B2025">
        <v>24.1</v>
      </c>
      <c r="C2025">
        <v>4.4000000000000004</v>
      </c>
      <c r="D2025" t="s">
        <v>5959</v>
      </c>
      <c r="E2025" t="s">
        <v>5957</v>
      </c>
      <c r="F2025" t="s">
        <v>5957</v>
      </c>
      <c r="G2025">
        <v>1</v>
      </c>
      <c r="H2025" t="s">
        <v>5957</v>
      </c>
      <c r="J2025">
        <v>1</v>
      </c>
      <c r="K2025" t="str">
        <f t="shared" si="62"/>
        <v>Normal weight</v>
      </c>
      <c r="L2025" t="str">
        <f t="shared" si="63"/>
        <v>Normal</v>
      </c>
    </row>
    <row r="2026" spans="1:12">
      <c r="A2026" t="s">
        <v>5222</v>
      </c>
      <c r="B2026">
        <v>29.77</v>
      </c>
      <c r="C2026">
        <v>9.9</v>
      </c>
      <c r="D2026" t="s">
        <v>5957</v>
      </c>
      <c r="E2026" t="s">
        <v>5957</v>
      </c>
      <c r="F2026" t="s">
        <v>5957</v>
      </c>
      <c r="G2026" t="s">
        <v>5958</v>
      </c>
      <c r="H2026" t="s">
        <v>5957</v>
      </c>
      <c r="J2026">
        <v>0</v>
      </c>
      <c r="K2026" t="str">
        <f t="shared" si="62"/>
        <v>Over weight</v>
      </c>
      <c r="L2026" t="str">
        <f t="shared" si="63"/>
        <v>Diabetes</v>
      </c>
    </row>
    <row r="2027" spans="1:12">
      <c r="A2027" t="s">
        <v>5225</v>
      </c>
      <c r="B2027">
        <v>46.53</v>
      </c>
      <c r="C2027">
        <v>4.84</v>
      </c>
      <c r="D2027" t="s">
        <v>5959</v>
      </c>
      <c r="E2027" t="s">
        <v>5957</v>
      </c>
      <c r="F2027" t="s">
        <v>5957</v>
      </c>
      <c r="G2027" t="s">
        <v>5958</v>
      </c>
      <c r="H2027" t="s">
        <v>5957</v>
      </c>
      <c r="J2027">
        <v>0</v>
      </c>
      <c r="K2027" t="str">
        <f t="shared" si="62"/>
        <v>obesity</v>
      </c>
      <c r="L2027" t="str">
        <f t="shared" si="63"/>
        <v>Normal</v>
      </c>
    </row>
    <row r="2028" spans="1:12">
      <c r="A2028" t="s">
        <v>5228</v>
      </c>
      <c r="B2028">
        <v>23.4</v>
      </c>
      <c r="C2028">
        <v>5.53</v>
      </c>
      <c r="D2028" t="s">
        <v>5957</v>
      </c>
      <c r="E2028" t="s">
        <v>5957</v>
      </c>
      <c r="F2028" t="s">
        <v>5959</v>
      </c>
      <c r="G2028">
        <v>1</v>
      </c>
      <c r="H2028" t="s">
        <v>5957</v>
      </c>
      <c r="J2028">
        <v>1</v>
      </c>
      <c r="K2028" t="str">
        <f t="shared" si="62"/>
        <v>Normal weight</v>
      </c>
      <c r="L2028" t="str">
        <f t="shared" si="63"/>
        <v>Normal</v>
      </c>
    </row>
    <row r="2029" spans="1:12">
      <c r="A2029" t="s">
        <v>5230</v>
      </c>
      <c r="B2029">
        <v>30</v>
      </c>
      <c r="C2029">
        <v>4.33</v>
      </c>
      <c r="D2029" t="s">
        <v>5959</v>
      </c>
      <c r="E2029" t="s">
        <v>5957</v>
      </c>
      <c r="F2029" t="s">
        <v>5957</v>
      </c>
      <c r="G2029" t="s">
        <v>5958</v>
      </c>
      <c r="H2029" t="s">
        <v>5957</v>
      </c>
      <c r="J2029">
        <v>0</v>
      </c>
      <c r="K2029" t="str">
        <f t="shared" si="62"/>
        <v>obesity</v>
      </c>
      <c r="L2029" t="str">
        <f t="shared" si="63"/>
        <v>Normal</v>
      </c>
    </row>
    <row r="2030" spans="1:12">
      <c r="A2030" t="s">
        <v>5233</v>
      </c>
      <c r="B2030">
        <v>29.15</v>
      </c>
      <c r="C2030">
        <v>4.91</v>
      </c>
      <c r="D2030" t="s">
        <v>5959</v>
      </c>
      <c r="E2030" t="s">
        <v>5957</v>
      </c>
      <c r="F2030" t="s">
        <v>5957</v>
      </c>
      <c r="G2030" t="s">
        <v>5958</v>
      </c>
      <c r="H2030" t="s">
        <v>5957</v>
      </c>
      <c r="J2030">
        <v>0</v>
      </c>
      <c r="K2030" t="str">
        <f t="shared" si="62"/>
        <v>Over weight</v>
      </c>
      <c r="L2030" t="str">
        <f t="shared" si="63"/>
        <v>Normal</v>
      </c>
    </row>
    <row r="2031" spans="1:12">
      <c r="A2031" t="s">
        <v>5235</v>
      </c>
      <c r="B2031">
        <v>34.865000000000002</v>
      </c>
      <c r="C2031">
        <v>4.8</v>
      </c>
      <c r="D2031" t="s">
        <v>5957</v>
      </c>
      <c r="E2031" t="s">
        <v>5957</v>
      </c>
      <c r="F2031" t="s">
        <v>5957</v>
      </c>
      <c r="G2031" t="s">
        <v>5958</v>
      </c>
      <c r="H2031" t="s">
        <v>5957</v>
      </c>
      <c r="J2031">
        <v>0</v>
      </c>
      <c r="K2031" t="str">
        <f t="shared" si="62"/>
        <v>obesity</v>
      </c>
      <c r="L2031" t="str">
        <f t="shared" si="63"/>
        <v>Normal</v>
      </c>
    </row>
    <row r="2032" spans="1:12">
      <c r="A2032" t="s">
        <v>5238</v>
      </c>
      <c r="B2032">
        <v>28.12</v>
      </c>
      <c r="C2032">
        <v>5.55</v>
      </c>
      <c r="D2032" t="s">
        <v>5959</v>
      </c>
      <c r="E2032" t="s">
        <v>5960</v>
      </c>
      <c r="F2032" t="s">
        <v>5957</v>
      </c>
      <c r="G2032">
        <v>2</v>
      </c>
      <c r="H2032" t="s">
        <v>5957</v>
      </c>
      <c r="J2032">
        <v>2</v>
      </c>
      <c r="K2032" t="str">
        <f t="shared" si="62"/>
        <v>Over weight</v>
      </c>
      <c r="L2032" t="str">
        <f t="shared" si="63"/>
        <v>Normal</v>
      </c>
    </row>
    <row r="2033" spans="1:12">
      <c r="A2033" t="s">
        <v>5241</v>
      </c>
      <c r="B2033">
        <v>29.45</v>
      </c>
      <c r="C2033">
        <v>5.24</v>
      </c>
      <c r="D2033" t="s">
        <v>5959</v>
      </c>
      <c r="E2033" t="s">
        <v>5957</v>
      </c>
      <c r="F2033" t="s">
        <v>5957</v>
      </c>
      <c r="G2033" t="s">
        <v>5958</v>
      </c>
      <c r="H2033" t="s">
        <v>5957</v>
      </c>
      <c r="J2033">
        <v>0</v>
      </c>
      <c r="K2033" t="str">
        <f t="shared" si="62"/>
        <v>Over weight</v>
      </c>
      <c r="L2033" t="str">
        <f t="shared" si="63"/>
        <v>Normal</v>
      </c>
    </row>
    <row r="2034" spans="1:12">
      <c r="A2034" t="s">
        <v>5243</v>
      </c>
      <c r="B2034">
        <v>27.94</v>
      </c>
      <c r="C2034">
        <v>6.08</v>
      </c>
      <c r="D2034" t="s">
        <v>5957</v>
      </c>
      <c r="E2034" t="s">
        <v>5957</v>
      </c>
      <c r="F2034" t="s">
        <v>5959</v>
      </c>
      <c r="G2034">
        <v>1</v>
      </c>
      <c r="H2034" t="s">
        <v>5957</v>
      </c>
      <c r="J2034">
        <v>1</v>
      </c>
      <c r="K2034" t="str">
        <f t="shared" si="62"/>
        <v>Over weight</v>
      </c>
      <c r="L2034" t="str">
        <f t="shared" si="63"/>
        <v>Prediabetes</v>
      </c>
    </row>
    <row r="2035" spans="1:12">
      <c r="A2035" t="s">
        <v>5246</v>
      </c>
      <c r="B2035">
        <v>27.2</v>
      </c>
      <c r="C2035">
        <v>5.83</v>
      </c>
      <c r="D2035" t="s">
        <v>5957</v>
      </c>
      <c r="E2035" t="s">
        <v>5957</v>
      </c>
      <c r="F2035" t="s">
        <v>5959</v>
      </c>
      <c r="G2035">
        <v>1</v>
      </c>
      <c r="H2035" t="s">
        <v>5957</v>
      </c>
      <c r="J2035">
        <v>1</v>
      </c>
      <c r="K2035" t="str">
        <f t="shared" si="62"/>
        <v>Over weight</v>
      </c>
      <c r="L2035" t="str">
        <f t="shared" si="63"/>
        <v>Prediabetes</v>
      </c>
    </row>
    <row r="2036" spans="1:12">
      <c r="A2036" t="s">
        <v>5248</v>
      </c>
      <c r="B2036">
        <v>33.344999999999999</v>
      </c>
      <c r="C2036">
        <v>4.29</v>
      </c>
      <c r="D2036" t="s">
        <v>5957</v>
      </c>
      <c r="E2036" t="s">
        <v>5957</v>
      </c>
      <c r="F2036" t="s">
        <v>5957</v>
      </c>
      <c r="G2036">
        <v>1</v>
      </c>
      <c r="H2036" t="s">
        <v>5957</v>
      </c>
      <c r="J2036">
        <v>1</v>
      </c>
      <c r="K2036" t="str">
        <f t="shared" si="62"/>
        <v>obesity</v>
      </c>
      <c r="L2036" t="str">
        <f t="shared" si="63"/>
        <v>Normal</v>
      </c>
    </row>
    <row r="2037" spans="1:12">
      <c r="A2037" t="s">
        <v>5251</v>
      </c>
      <c r="B2037">
        <v>29.925000000000001</v>
      </c>
      <c r="C2037">
        <v>5.3</v>
      </c>
      <c r="D2037" t="s">
        <v>5957</v>
      </c>
      <c r="E2037" t="s">
        <v>5957</v>
      </c>
      <c r="F2037" t="s">
        <v>5957</v>
      </c>
      <c r="G2037">
        <v>1</v>
      </c>
      <c r="H2037" t="s">
        <v>5957</v>
      </c>
      <c r="J2037">
        <v>1</v>
      </c>
      <c r="K2037" t="str">
        <f t="shared" si="62"/>
        <v>obesity</v>
      </c>
      <c r="L2037" t="str">
        <f t="shared" si="63"/>
        <v>Normal</v>
      </c>
    </row>
    <row r="2038" spans="1:12">
      <c r="A2038" t="s">
        <v>5254</v>
      </c>
      <c r="B2038">
        <v>24.225000000000001</v>
      </c>
      <c r="C2038">
        <v>4.42</v>
      </c>
      <c r="D2038" t="s">
        <v>5957</v>
      </c>
      <c r="E2038" t="s">
        <v>5957</v>
      </c>
      <c r="F2038" t="s">
        <v>5957</v>
      </c>
      <c r="G2038">
        <v>1</v>
      </c>
      <c r="H2038" t="s">
        <v>5957</v>
      </c>
      <c r="J2038">
        <v>1</v>
      </c>
      <c r="K2038" t="str">
        <f t="shared" si="62"/>
        <v>Normal weight</v>
      </c>
      <c r="L2038" t="str">
        <f t="shared" si="63"/>
        <v>Normal</v>
      </c>
    </row>
    <row r="2039" spans="1:12">
      <c r="A2039" t="s">
        <v>5256</v>
      </c>
      <c r="B2039">
        <v>29.68</v>
      </c>
      <c r="C2039">
        <v>5.68</v>
      </c>
      <c r="D2039" t="s">
        <v>5957</v>
      </c>
      <c r="E2039" t="s">
        <v>5960</v>
      </c>
      <c r="F2039" t="s">
        <v>5957</v>
      </c>
      <c r="G2039">
        <v>1</v>
      </c>
      <c r="H2039" t="s">
        <v>5957</v>
      </c>
      <c r="J2039">
        <v>1</v>
      </c>
      <c r="K2039" t="str">
        <f t="shared" si="62"/>
        <v>Over weight</v>
      </c>
      <c r="L2039" t="str">
        <f t="shared" si="63"/>
        <v>Normal</v>
      </c>
    </row>
    <row r="2040" spans="1:12">
      <c r="A2040" t="s">
        <v>5258</v>
      </c>
      <c r="B2040">
        <v>20.614999999999998</v>
      </c>
      <c r="C2040">
        <v>6.05</v>
      </c>
      <c r="D2040" t="s">
        <v>5957</v>
      </c>
      <c r="E2040" t="s">
        <v>5957</v>
      </c>
      <c r="F2040" t="s">
        <v>5959</v>
      </c>
      <c r="G2040">
        <v>1</v>
      </c>
      <c r="H2040" t="s">
        <v>5957</v>
      </c>
      <c r="J2040">
        <v>1</v>
      </c>
      <c r="K2040" t="str">
        <f t="shared" si="62"/>
        <v>Normal weight</v>
      </c>
      <c r="L2040" t="str">
        <f t="shared" si="63"/>
        <v>Prediabetes</v>
      </c>
    </row>
    <row r="2041" spans="1:12">
      <c r="A2041" t="s">
        <v>5259</v>
      </c>
      <c r="B2041">
        <v>32.119999999999997</v>
      </c>
      <c r="C2041">
        <v>5.33</v>
      </c>
      <c r="D2041" t="s">
        <v>5957</v>
      </c>
      <c r="E2041" t="s">
        <v>5960</v>
      </c>
      <c r="F2041" t="s">
        <v>5957</v>
      </c>
      <c r="G2041">
        <v>1</v>
      </c>
      <c r="H2041" t="s">
        <v>5957</v>
      </c>
      <c r="J2041">
        <v>1</v>
      </c>
      <c r="K2041" t="str">
        <f t="shared" si="62"/>
        <v>obesity</v>
      </c>
      <c r="L2041" t="str">
        <f t="shared" si="63"/>
        <v>Normal</v>
      </c>
    </row>
    <row r="2042" spans="1:12">
      <c r="A2042" t="s">
        <v>5262</v>
      </c>
      <c r="B2042">
        <v>27.36</v>
      </c>
      <c r="C2042">
        <v>6.22</v>
      </c>
      <c r="D2042" t="s">
        <v>5957</v>
      </c>
      <c r="E2042" t="s">
        <v>5957</v>
      </c>
      <c r="F2042" t="s">
        <v>5957</v>
      </c>
      <c r="G2042" t="s">
        <v>5958</v>
      </c>
      <c r="H2042" t="s">
        <v>5957</v>
      </c>
      <c r="J2042">
        <v>0</v>
      </c>
      <c r="K2042" t="str">
        <f t="shared" si="62"/>
        <v>Over weight</v>
      </c>
      <c r="L2042" t="str">
        <f t="shared" si="63"/>
        <v>Prediabetes</v>
      </c>
    </row>
    <row r="2043" spans="1:12">
      <c r="A2043" t="s">
        <v>5263</v>
      </c>
      <c r="B2043">
        <v>17.385000000000002</v>
      </c>
      <c r="C2043">
        <v>5.84</v>
      </c>
      <c r="D2043" t="s">
        <v>5957</v>
      </c>
      <c r="E2043" t="s">
        <v>5957</v>
      </c>
      <c r="F2043" t="s">
        <v>5957</v>
      </c>
      <c r="G2043" t="s">
        <v>5958</v>
      </c>
      <c r="H2043" t="s">
        <v>5957</v>
      </c>
      <c r="J2043">
        <v>0</v>
      </c>
      <c r="K2043" t="str">
        <f t="shared" si="62"/>
        <v>Under weight</v>
      </c>
      <c r="L2043" t="str">
        <f t="shared" si="63"/>
        <v>Prediabetes</v>
      </c>
    </row>
    <row r="2044" spans="1:12">
      <c r="A2044" t="s">
        <v>5266</v>
      </c>
      <c r="B2044">
        <v>30.13</v>
      </c>
      <c r="C2044">
        <v>5.71</v>
      </c>
      <c r="D2044" t="s">
        <v>5957</v>
      </c>
      <c r="E2044" t="s">
        <v>5960</v>
      </c>
      <c r="F2044" t="s">
        <v>5957</v>
      </c>
      <c r="G2044">
        <v>1</v>
      </c>
      <c r="H2044" t="s">
        <v>5957</v>
      </c>
      <c r="J2044">
        <v>1</v>
      </c>
      <c r="K2044" t="str">
        <f t="shared" si="62"/>
        <v>obesity</v>
      </c>
      <c r="L2044" t="str">
        <f t="shared" si="63"/>
        <v>Prediabetes</v>
      </c>
    </row>
    <row r="2045" spans="1:12">
      <c r="A2045" t="s">
        <v>5269</v>
      </c>
      <c r="B2045">
        <v>25.44</v>
      </c>
      <c r="C2045">
        <v>6.04</v>
      </c>
      <c r="D2045" t="s">
        <v>5959</v>
      </c>
      <c r="E2045" t="s">
        <v>5957</v>
      </c>
      <c r="F2045" t="s">
        <v>5959</v>
      </c>
      <c r="G2045">
        <v>1</v>
      </c>
      <c r="H2045" t="s">
        <v>5957</v>
      </c>
      <c r="J2045">
        <v>1</v>
      </c>
      <c r="K2045" t="str">
        <f t="shared" si="62"/>
        <v>Over weight</v>
      </c>
      <c r="L2045" t="str">
        <f t="shared" si="63"/>
        <v>Prediabetes</v>
      </c>
    </row>
    <row r="2046" spans="1:12">
      <c r="A2046" t="s">
        <v>5272</v>
      </c>
      <c r="B2046">
        <v>39.805</v>
      </c>
      <c r="C2046">
        <v>4.38</v>
      </c>
      <c r="D2046" t="s">
        <v>5957</v>
      </c>
      <c r="E2046" t="s">
        <v>5960</v>
      </c>
      <c r="F2046" t="s">
        <v>5957</v>
      </c>
      <c r="G2046">
        <v>1</v>
      </c>
      <c r="H2046" t="s">
        <v>5957</v>
      </c>
      <c r="J2046">
        <v>1</v>
      </c>
      <c r="K2046" t="str">
        <f t="shared" si="62"/>
        <v>obesity</v>
      </c>
      <c r="L2046" t="str">
        <f t="shared" si="63"/>
        <v>Normal</v>
      </c>
    </row>
    <row r="2047" spans="1:12">
      <c r="A2047" t="s">
        <v>5275</v>
      </c>
      <c r="B2047">
        <v>30.4</v>
      </c>
      <c r="C2047">
        <v>5.56</v>
      </c>
      <c r="D2047" t="s">
        <v>5959</v>
      </c>
      <c r="E2047" t="s">
        <v>5960</v>
      </c>
      <c r="F2047" t="s">
        <v>5957</v>
      </c>
      <c r="G2047">
        <v>1</v>
      </c>
      <c r="H2047" t="s">
        <v>5957</v>
      </c>
      <c r="J2047">
        <v>1</v>
      </c>
      <c r="K2047" t="str">
        <f t="shared" si="62"/>
        <v>obesity</v>
      </c>
      <c r="L2047" t="str">
        <f t="shared" si="63"/>
        <v>Normal</v>
      </c>
    </row>
    <row r="2048" spans="1:12">
      <c r="A2048" t="s">
        <v>5278</v>
      </c>
      <c r="B2048">
        <v>23.18</v>
      </c>
      <c r="C2048">
        <v>4.24</v>
      </c>
      <c r="D2048" t="s">
        <v>5957</v>
      </c>
      <c r="E2048" t="s">
        <v>5960</v>
      </c>
      <c r="F2048" t="s">
        <v>5957</v>
      </c>
      <c r="G2048">
        <v>1</v>
      </c>
      <c r="H2048" t="s">
        <v>5957</v>
      </c>
      <c r="J2048">
        <v>1</v>
      </c>
      <c r="K2048" t="str">
        <f t="shared" si="62"/>
        <v>Normal weight</v>
      </c>
      <c r="L2048" t="str">
        <f t="shared" si="63"/>
        <v>Normal</v>
      </c>
    </row>
    <row r="2049" spans="1:12">
      <c r="A2049" t="s">
        <v>5279</v>
      </c>
      <c r="B2049">
        <v>39.615000000000002</v>
      </c>
      <c r="C2049">
        <v>6.32</v>
      </c>
      <c r="D2049" t="s">
        <v>5957</v>
      </c>
      <c r="E2049" t="s">
        <v>5957</v>
      </c>
      <c r="F2049" t="s">
        <v>5959</v>
      </c>
      <c r="G2049">
        <v>1</v>
      </c>
      <c r="H2049" t="s">
        <v>5957</v>
      </c>
      <c r="J2049">
        <v>1</v>
      </c>
      <c r="K2049" t="str">
        <f t="shared" si="62"/>
        <v>obesity</v>
      </c>
      <c r="L2049" t="str">
        <f t="shared" si="63"/>
        <v>Prediabetes</v>
      </c>
    </row>
    <row r="2050" spans="1:12">
      <c r="A2050" t="s">
        <v>5282</v>
      </c>
      <c r="B2050">
        <v>30.59</v>
      </c>
      <c r="C2050">
        <v>6.3</v>
      </c>
      <c r="D2050" t="s">
        <v>5959</v>
      </c>
      <c r="E2050" t="s">
        <v>5957</v>
      </c>
      <c r="F2050" t="s">
        <v>5959</v>
      </c>
      <c r="G2050">
        <v>1</v>
      </c>
      <c r="H2050" t="s">
        <v>5957</v>
      </c>
      <c r="J2050">
        <v>1</v>
      </c>
      <c r="K2050" t="str">
        <f t="shared" si="62"/>
        <v>obesity</v>
      </c>
      <c r="L2050" t="str">
        <f t="shared" si="63"/>
        <v>Prediabetes</v>
      </c>
    </row>
    <row r="2051" spans="1:12">
      <c r="A2051" t="s">
        <v>5284</v>
      </c>
      <c r="B2051">
        <v>16.72</v>
      </c>
      <c r="C2051">
        <v>4.38</v>
      </c>
      <c r="D2051" t="s">
        <v>5959</v>
      </c>
      <c r="E2051" t="s">
        <v>5957</v>
      </c>
      <c r="F2051" t="s">
        <v>5957</v>
      </c>
      <c r="G2051">
        <v>1</v>
      </c>
      <c r="H2051" t="s">
        <v>5957</v>
      </c>
      <c r="J2051">
        <v>1</v>
      </c>
      <c r="K2051" t="str">
        <f t="shared" ref="K2051:K2114" si="64">IF(B2051&lt;18.5,"Under weight",IF(B2051&lt;24.9,"Normal weight",IF(B2051&lt;29.9,"Over weight","obesity")))</f>
        <v>Under weight</v>
      </c>
      <c r="L2051" t="str">
        <f t="shared" ref="L2051:L2114" si="65">IF(C2051&lt;5.7,"Normal",IF(C2051&lt;6.4,"Prediabetes","Diabetes"))</f>
        <v>Normal</v>
      </c>
    </row>
    <row r="2052" spans="1:12">
      <c r="A2052" t="s">
        <v>5285</v>
      </c>
      <c r="B2052">
        <v>26.22</v>
      </c>
      <c r="C2052">
        <v>4.6500000000000004</v>
      </c>
      <c r="D2052" t="s">
        <v>5959</v>
      </c>
      <c r="E2052" t="s">
        <v>5957</v>
      </c>
      <c r="F2052" t="s">
        <v>5959</v>
      </c>
      <c r="G2052">
        <v>1</v>
      </c>
      <c r="H2052" t="s">
        <v>5957</v>
      </c>
      <c r="J2052">
        <v>1</v>
      </c>
      <c r="K2052" t="str">
        <f t="shared" si="64"/>
        <v>Over weight</v>
      </c>
      <c r="L2052" t="str">
        <f t="shared" si="65"/>
        <v>Normal</v>
      </c>
    </row>
    <row r="2053" spans="1:12">
      <c r="A2053" t="s">
        <v>5288</v>
      </c>
      <c r="B2053">
        <v>31.824999999999999</v>
      </c>
      <c r="C2053">
        <v>4.7</v>
      </c>
      <c r="D2053" t="s">
        <v>5957</v>
      </c>
      <c r="E2053" t="s">
        <v>5957</v>
      </c>
      <c r="F2053" t="s">
        <v>5959</v>
      </c>
      <c r="G2053">
        <v>1</v>
      </c>
      <c r="H2053" t="s">
        <v>5957</v>
      </c>
      <c r="J2053">
        <v>1</v>
      </c>
      <c r="K2053" t="str">
        <f t="shared" si="64"/>
        <v>obesity</v>
      </c>
      <c r="L2053" t="str">
        <f t="shared" si="65"/>
        <v>Normal</v>
      </c>
    </row>
    <row r="2054" spans="1:12">
      <c r="A2054" t="s">
        <v>5290</v>
      </c>
      <c r="B2054">
        <v>25.745000000000001</v>
      </c>
      <c r="C2054">
        <v>4.34</v>
      </c>
      <c r="D2054" t="s">
        <v>5957</v>
      </c>
      <c r="E2054" t="s">
        <v>5957</v>
      </c>
      <c r="F2054" t="s">
        <v>5959</v>
      </c>
      <c r="G2054">
        <v>1</v>
      </c>
      <c r="H2054" t="s">
        <v>5957</v>
      </c>
      <c r="J2054">
        <v>1</v>
      </c>
      <c r="K2054" t="str">
        <f t="shared" si="64"/>
        <v>Over weight</v>
      </c>
      <c r="L2054" t="str">
        <f t="shared" si="65"/>
        <v>Normal</v>
      </c>
    </row>
    <row r="2055" spans="1:12">
      <c r="A2055" t="s">
        <v>5293</v>
      </c>
      <c r="B2055">
        <v>24.605</v>
      </c>
      <c r="C2055">
        <v>5.62</v>
      </c>
      <c r="D2055" t="s">
        <v>5957</v>
      </c>
      <c r="E2055" t="s">
        <v>5957</v>
      </c>
      <c r="F2055" t="s">
        <v>5959</v>
      </c>
      <c r="G2055">
        <v>1</v>
      </c>
      <c r="H2055" t="s">
        <v>5957</v>
      </c>
      <c r="J2055">
        <v>1</v>
      </c>
      <c r="K2055" t="str">
        <f t="shared" si="64"/>
        <v>Normal weight</v>
      </c>
      <c r="L2055" t="str">
        <f t="shared" si="65"/>
        <v>Normal</v>
      </c>
    </row>
    <row r="2056" spans="1:12">
      <c r="A2056" t="s">
        <v>5295</v>
      </c>
      <c r="B2056">
        <v>24.51</v>
      </c>
      <c r="C2056">
        <v>4.24</v>
      </c>
      <c r="D2056" t="s">
        <v>5957</v>
      </c>
      <c r="E2056" t="s">
        <v>5957</v>
      </c>
      <c r="F2056" t="s">
        <v>5959</v>
      </c>
      <c r="G2056">
        <v>1</v>
      </c>
      <c r="H2056" t="s">
        <v>5957</v>
      </c>
      <c r="J2056">
        <v>1</v>
      </c>
      <c r="K2056" t="str">
        <f t="shared" si="64"/>
        <v>Normal weight</v>
      </c>
      <c r="L2056" t="str">
        <f t="shared" si="65"/>
        <v>Normal</v>
      </c>
    </row>
    <row r="2057" spans="1:12">
      <c r="A2057" t="s">
        <v>5297</v>
      </c>
      <c r="B2057">
        <v>31.065000000000001</v>
      </c>
      <c r="C2057">
        <v>4.57</v>
      </c>
      <c r="D2057" t="s">
        <v>5959</v>
      </c>
      <c r="E2057" t="s">
        <v>5957</v>
      </c>
      <c r="F2057" t="s">
        <v>5957</v>
      </c>
      <c r="G2057" t="s">
        <v>5958</v>
      </c>
      <c r="H2057" t="s">
        <v>5957</v>
      </c>
      <c r="J2057">
        <v>0</v>
      </c>
      <c r="K2057" t="str">
        <f t="shared" si="64"/>
        <v>obesity</v>
      </c>
      <c r="L2057" t="str">
        <f t="shared" si="65"/>
        <v>Normal</v>
      </c>
    </row>
    <row r="2058" spans="1:12">
      <c r="A2058" t="s">
        <v>5300</v>
      </c>
      <c r="B2058">
        <v>28.12</v>
      </c>
      <c r="C2058">
        <v>5.05</v>
      </c>
      <c r="D2058" t="s">
        <v>5957</v>
      </c>
      <c r="E2058" t="s">
        <v>5957</v>
      </c>
      <c r="F2058" t="s">
        <v>5957</v>
      </c>
      <c r="G2058" t="s">
        <v>5958</v>
      </c>
      <c r="H2058" t="s">
        <v>5957</v>
      </c>
      <c r="J2058">
        <v>0</v>
      </c>
      <c r="K2058" t="str">
        <f t="shared" si="64"/>
        <v>Over weight</v>
      </c>
      <c r="L2058" t="str">
        <f t="shared" si="65"/>
        <v>Normal</v>
      </c>
    </row>
    <row r="2059" spans="1:12">
      <c r="A2059" t="s">
        <v>5303</v>
      </c>
      <c r="B2059">
        <v>38.06</v>
      </c>
      <c r="C2059">
        <v>6.16</v>
      </c>
      <c r="D2059" t="s">
        <v>5957</v>
      </c>
      <c r="E2059" t="s">
        <v>5957</v>
      </c>
      <c r="F2059" t="s">
        <v>5957</v>
      </c>
      <c r="G2059" t="s">
        <v>5958</v>
      </c>
      <c r="H2059" t="s">
        <v>5957</v>
      </c>
      <c r="J2059">
        <v>0</v>
      </c>
      <c r="K2059" t="str">
        <f t="shared" si="64"/>
        <v>obesity</v>
      </c>
      <c r="L2059" t="str">
        <f t="shared" si="65"/>
        <v>Prediabetes</v>
      </c>
    </row>
    <row r="2060" spans="1:12">
      <c r="A2060" t="s">
        <v>5305</v>
      </c>
      <c r="B2060">
        <v>24.96</v>
      </c>
      <c r="C2060">
        <v>4.57</v>
      </c>
      <c r="D2060" t="s">
        <v>5957</v>
      </c>
      <c r="E2060" t="s">
        <v>5957</v>
      </c>
      <c r="F2060" t="s">
        <v>5957</v>
      </c>
      <c r="G2060" t="s">
        <v>5958</v>
      </c>
      <c r="H2060" t="s">
        <v>5957</v>
      </c>
      <c r="J2060">
        <v>0</v>
      </c>
      <c r="K2060" t="str">
        <f t="shared" si="64"/>
        <v>Over weight</v>
      </c>
      <c r="L2060" t="str">
        <f t="shared" si="65"/>
        <v>Normal</v>
      </c>
    </row>
    <row r="2061" spans="1:12">
      <c r="A2061" t="s">
        <v>5308</v>
      </c>
      <c r="B2061">
        <v>17.670000000000002</v>
      </c>
      <c r="C2061">
        <v>5.53</v>
      </c>
      <c r="D2061" t="s">
        <v>5959</v>
      </c>
      <c r="E2061" t="s">
        <v>5957</v>
      </c>
      <c r="F2061" t="s">
        <v>5957</v>
      </c>
      <c r="G2061" t="s">
        <v>5958</v>
      </c>
      <c r="H2061" t="s">
        <v>5957</v>
      </c>
      <c r="J2061">
        <v>0</v>
      </c>
      <c r="K2061" t="str">
        <f t="shared" si="64"/>
        <v>Under weight</v>
      </c>
      <c r="L2061" t="str">
        <f t="shared" si="65"/>
        <v>Normal</v>
      </c>
    </row>
    <row r="2062" spans="1:12">
      <c r="A2062" t="s">
        <v>5310</v>
      </c>
      <c r="B2062">
        <v>31.35</v>
      </c>
      <c r="C2062">
        <v>5.84</v>
      </c>
      <c r="D2062" t="s">
        <v>5957</v>
      </c>
      <c r="E2062" t="s">
        <v>5960</v>
      </c>
      <c r="F2062" t="s">
        <v>5957</v>
      </c>
      <c r="G2062">
        <v>1</v>
      </c>
      <c r="H2062" t="s">
        <v>5957</v>
      </c>
      <c r="J2062">
        <v>1</v>
      </c>
      <c r="K2062" t="str">
        <f t="shared" si="64"/>
        <v>obesity</v>
      </c>
      <c r="L2062" t="str">
        <f t="shared" si="65"/>
        <v>Prediabetes</v>
      </c>
    </row>
    <row r="2063" spans="1:12">
      <c r="A2063" t="s">
        <v>5313</v>
      </c>
      <c r="B2063">
        <v>28.31</v>
      </c>
      <c r="C2063">
        <v>6.41</v>
      </c>
      <c r="D2063" t="s">
        <v>5957</v>
      </c>
      <c r="E2063" t="s">
        <v>5960</v>
      </c>
      <c r="F2063" t="s">
        <v>5957</v>
      </c>
      <c r="G2063">
        <v>1</v>
      </c>
      <c r="H2063" t="s">
        <v>5957</v>
      </c>
      <c r="J2063">
        <v>1</v>
      </c>
      <c r="K2063" t="str">
        <f t="shared" si="64"/>
        <v>Over weight</v>
      </c>
      <c r="L2063" t="str">
        <f t="shared" si="65"/>
        <v>Diabetes</v>
      </c>
    </row>
    <row r="2064" spans="1:12">
      <c r="A2064" t="s">
        <v>5316</v>
      </c>
      <c r="B2064">
        <v>30.3</v>
      </c>
      <c r="C2064">
        <v>4.7300000000000004</v>
      </c>
      <c r="D2064" t="s">
        <v>5959</v>
      </c>
      <c r="E2064" t="s">
        <v>5957</v>
      </c>
      <c r="F2064" t="s">
        <v>5959</v>
      </c>
      <c r="G2064">
        <v>1</v>
      </c>
      <c r="H2064" t="s">
        <v>5957</v>
      </c>
      <c r="J2064">
        <v>1</v>
      </c>
      <c r="K2064" t="str">
        <f t="shared" si="64"/>
        <v>obesity</v>
      </c>
      <c r="L2064" t="str">
        <f t="shared" si="65"/>
        <v>Normal</v>
      </c>
    </row>
    <row r="2065" spans="1:12">
      <c r="A2065" t="s">
        <v>5318</v>
      </c>
      <c r="B2065">
        <v>26.4</v>
      </c>
      <c r="C2065">
        <v>6.22</v>
      </c>
      <c r="D2065" t="s">
        <v>5959</v>
      </c>
      <c r="E2065" t="s">
        <v>5957</v>
      </c>
      <c r="F2065" t="s">
        <v>5957</v>
      </c>
      <c r="G2065" t="s">
        <v>5958</v>
      </c>
      <c r="H2065" t="s">
        <v>5957</v>
      </c>
      <c r="J2065">
        <v>0</v>
      </c>
      <c r="K2065" t="str">
        <f t="shared" si="64"/>
        <v>Over weight</v>
      </c>
      <c r="L2065" t="str">
        <f t="shared" si="65"/>
        <v>Prediabetes</v>
      </c>
    </row>
    <row r="2066" spans="1:12">
      <c r="A2066" t="s">
        <v>5319</v>
      </c>
      <c r="B2066">
        <v>22.135000000000002</v>
      </c>
      <c r="C2066">
        <v>4.46</v>
      </c>
      <c r="D2066" t="s">
        <v>5959</v>
      </c>
      <c r="E2066" t="s">
        <v>5957</v>
      </c>
      <c r="F2066" t="s">
        <v>5957</v>
      </c>
      <c r="G2066" t="s">
        <v>5958</v>
      </c>
      <c r="H2066" t="s">
        <v>5957</v>
      </c>
      <c r="J2066">
        <v>0</v>
      </c>
      <c r="K2066" t="str">
        <f t="shared" si="64"/>
        <v>Normal weight</v>
      </c>
      <c r="L2066" t="str">
        <f t="shared" si="65"/>
        <v>Normal</v>
      </c>
    </row>
    <row r="2067" spans="1:12">
      <c r="A2067" t="s">
        <v>5322</v>
      </c>
      <c r="B2067">
        <v>17.399999999999999</v>
      </c>
      <c r="C2067">
        <v>4.5</v>
      </c>
      <c r="D2067" t="s">
        <v>5959</v>
      </c>
      <c r="E2067" t="s">
        <v>5957</v>
      </c>
      <c r="F2067" t="s">
        <v>5957</v>
      </c>
      <c r="G2067" t="s">
        <v>5958</v>
      </c>
      <c r="H2067" t="s">
        <v>5957</v>
      </c>
      <c r="J2067">
        <v>0</v>
      </c>
      <c r="K2067" t="str">
        <f t="shared" si="64"/>
        <v>Under weight</v>
      </c>
      <c r="L2067" t="str">
        <f t="shared" si="65"/>
        <v>Normal</v>
      </c>
    </row>
    <row r="2068" spans="1:12">
      <c r="A2068" t="s">
        <v>5324</v>
      </c>
      <c r="B2068">
        <v>28.06</v>
      </c>
      <c r="C2068">
        <v>8.93</v>
      </c>
      <c r="D2068" t="s">
        <v>5957</v>
      </c>
      <c r="E2068" t="s">
        <v>5957</v>
      </c>
      <c r="F2068" t="s">
        <v>5957</v>
      </c>
      <c r="G2068" t="s">
        <v>5958</v>
      </c>
      <c r="H2068" t="s">
        <v>5957</v>
      </c>
      <c r="J2068">
        <v>0</v>
      </c>
      <c r="K2068" t="str">
        <f t="shared" si="64"/>
        <v>Over weight</v>
      </c>
      <c r="L2068" t="str">
        <f t="shared" si="65"/>
        <v>Diabetes</v>
      </c>
    </row>
    <row r="2069" spans="1:12">
      <c r="A2069" t="s">
        <v>5326</v>
      </c>
      <c r="B2069">
        <v>31.13</v>
      </c>
      <c r="C2069">
        <v>11.02</v>
      </c>
      <c r="D2069" t="s">
        <v>5957</v>
      </c>
      <c r="E2069" t="s">
        <v>5957</v>
      </c>
      <c r="F2069" t="s">
        <v>5957</v>
      </c>
      <c r="G2069" t="s">
        <v>5958</v>
      </c>
      <c r="H2069" t="s">
        <v>5957</v>
      </c>
      <c r="J2069">
        <v>0</v>
      </c>
      <c r="K2069" t="str">
        <f t="shared" si="64"/>
        <v>obesity</v>
      </c>
      <c r="L2069" t="str">
        <f t="shared" si="65"/>
        <v>Diabetes</v>
      </c>
    </row>
    <row r="2070" spans="1:12">
      <c r="A2070" t="s">
        <v>5329</v>
      </c>
      <c r="B2070">
        <v>18.46</v>
      </c>
      <c r="C2070">
        <v>5.25</v>
      </c>
      <c r="D2070" t="s">
        <v>5957</v>
      </c>
      <c r="E2070" t="s">
        <v>5957</v>
      </c>
      <c r="F2070" t="s">
        <v>5957</v>
      </c>
      <c r="G2070" t="s">
        <v>5958</v>
      </c>
      <c r="H2070" t="s">
        <v>5957</v>
      </c>
      <c r="J2070">
        <v>0</v>
      </c>
      <c r="K2070" t="str">
        <f t="shared" si="64"/>
        <v>Under weight</v>
      </c>
      <c r="L2070" t="str">
        <f t="shared" si="65"/>
        <v>Normal</v>
      </c>
    </row>
    <row r="2071" spans="1:12">
      <c r="A2071" t="s">
        <v>5332</v>
      </c>
      <c r="B2071">
        <v>17.3</v>
      </c>
      <c r="C2071">
        <v>4.75</v>
      </c>
      <c r="D2071" t="s">
        <v>5957</v>
      </c>
      <c r="E2071" t="s">
        <v>5957</v>
      </c>
      <c r="F2071" t="s">
        <v>5957</v>
      </c>
      <c r="G2071" t="s">
        <v>5958</v>
      </c>
      <c r="H2071" t="s">
        <v>5957</v>
      </c>
      <c r="J2071">
        <v>0</v>
      </c>
      <c r="K2071" t="str">
        <f t="shared" si="64"/>
        <v>Under weight</v>
      </c>
      <c r="L2071" t="str">
        <f t="shared" si="65"/>
        <v>Normal</v>
      </c>
    </row>
    <row r="2072" spans="1:12">
      <c r="A2072" t="s">
        <v>5334</v>
      </c>
      <c r="B2072">
        <v>35.625</v>
      </c>
      <c r="C2072">
        <v>4.68</v>
      </c>
      <c r="D2072" t="s">
        <v>5959</v>
      </c>
      <c r="E2072" t="s">
        <v>5957</v>
      </c>
      <c r="F2072" t="s">
        <v>5959</v>
      </c>
      <c r="G2072">
        <v>1</v>
      </c>
      <c r="H2072" t="s">
        <v>5957</v>
      </c>
      <c r="J2072">
        <v>1</v>
      </c>
      <c r="K2072" t="str">
        <f t="shared" si="64"/>
        <v>obesity</v>
      </c>
      <c r="L2072" t="str">
        <f t="shared" si="65"/>
        <v>Normal</v>
      </c>
    </row>
    <row r="2073" spans="1:12">
      <c r="A2073" t="s">
        <v>5335</v>
      </c>
      <c r="B2073">
        <v>20.234999999999999</v>
      </c>
      <c r="C2073">
        <v>6.17</v>
      </c>
      <c r="D2073" t="s">
        <v>5959</v>
      </c>
      <c r="E2073" t="s">
        <v>5960</v>
      </c>
      <c r="F2073" t="s">
        <v>5957</v>
      </c>
      <c r="G2073">
        <v>2</v>
      </c>
      <c r="H2073" t="s">
        <v>5957</v>
      </c>
      <c r="J2073">
        <v>2</v>
      </c>
      <c r="K2073" t="str">
        <f t="shared" si="64"/>
        <v>Normal weight</v>
      </c>
      <c r="L2073" t="str">
        <f t="shared" si="65"/>
        <v>Prediabetes</v>
      </c>
    </row>
    <row r="2074" spans="1:12">
      <c r="A2074" t="s">
        <v>5338</v>
      </c>
      <c r="B2074">
        <v>27.55</v>
      </c>
      <c r="C2074">
        <v>4.5599999999999996</v>
      </c>
      <c r="D2074" t="s">
        <v>5959</v>
      </c>
      <c r="E2074" t="s">
        <v>5957</v>
      </c>
      <c r="F2074" t="s">
        <v>5959</v>
      </c>
      <c r="G2074">
        <v>1</v>
      </c>
      <c r="H2074" t="s">
        <v>5957</v>
      </c>
      <c r="J2074">
        <v>1</v>
      </c>
      <c r="K2074" t="str">
        <f t="shared" si="64"/>
        <v>Over weight</v>
      </c>
      <c r="L2074" t="str">
        <f t="shared" si="65"/>
        <v>Normal</v>
      </c>
    </row>
    <row r="2075" spans="1:12">
      <c r="A2075" t="s">
        <v>5341</v>
      </c>
      <c r="B2075">
        <v>17.97</v>
      </c>
      <c r="C2075">
        <v>6.3</v>
      </c>
      <c r="D2075" t="s">
        <v>5957</v>
      </c>
      <c r="E2075" t="s">
        <v>5957</v>
      </c>
      <c r="F2075" t="s">
        <v>5957</v>
      </c>
      <c r="G2075" t="s">
        <v>5958</v>
      </c>
      <c r="H2075" t="s">
        <v>5957</v>
      </c>
      <c r="J2075">
        <v>0</v>
      </c>
      <c r="K2075" t="str">
        <f t="shared" si="64"/>
        <v>Under weight</v>
      </c>
      <c r="L2075" t="str">
        <f t="shared" si="65"/>
        <v>Prediabetes</v>
      </c>
    </row>
    <row r="2076" spans="1:12">
      <c r="A2076" t="s">
        <v>5344</v>
      </c>
      <c r="B2076">
        <v>29.98</v>
      </c>
      <c r="C2076">
        <v>6.03</v>
      </c>
      <c r="D2076" t="s">
        <v>5957</v>
      </c>
      <c r="E2076" t="s">
        <v>5960</v>
      </c>
      <c r="F2076" t="s">
        <v>5957</v>
      </c>
      <c r="G2076">
        <v>1</v>
      </c>
      <c r="H2076" t="s">
        <v>5957</v>
      </c>
      <c r="J2076">
        <v>1</v>
      </c>
      <c r="K2076" t="str">
        <f t="shared" si="64"/>
        <v>obesity</v>
      </c>
      <c r="L2076" t="str">
        <f t="shared" si="65"/>
        <v>Prediabetes</v>
      </c>
    </row>
    <row r="2077" spans="1:12">
      <c r="A2077" t="s">
        <v>5346</v>
      </c>
      <c r="B2077">
        <v>33.659999999999997</v>
      </c>
      <c r="C2077">
        <v>4.2</v>
      </c>
      <c r="D2077" t="s">
        <v>5959</v>
      </c>
      <c r="E2077" t="s">
        <v>5957</v>
      </c>
      <c r="F2077" t="s">
        <v>5957</v>
      </c>
      <c r="G2077">
        <v>1</v>
      </c>
      <c r="H2077" t="s">
        <v>5957</v>
      </c>
      <c r="J2077">
        <v>1</v>
      </c>
      <c r="K2077" t="str">
        <f t="shared" si="64"/>
        <v>obesity</v>
      </c>
      <c r="L2077" t="str">
        <f t="shared" si="65"/>
        <v>Normal</v>
      </c>
    </row>
    <row r="2078" spans="1:12">
      <c r="A2078" t="s">
        <v>5348</v>
      </c>
      <c r="B2078">
        <v>32.67</v>
      </c>
      <c r="C2078">
        <v>5.61</v>
      </c>
      <c r="D2078" t="s">
        <v>5959</v>
      </c>
      <c r="E2078" t="s">
        <v>5957</v>
      </c>
      <c r="F2078" t="s">
        <v>5957</v>
      </c>
      <c r="G2078">
        <v>1</v>
      </c>
      <c r="H2078" t="s">
        <v>5957</v>
      </c>
      <c r="J2078">
        <v>1</v>
      </c>
      <c r="K2078" t="str">
        <f t="shared" si="64"/>
        <v>obesity</v>
      </c>
      <c r="L2078" t="str">
        <f t="shared" si="65"/>
        <v>Normal</v>
      </c>
    </row>
    <row r="2079" spans="1:12">
      <c r="A2079" t="s">
        <v>5350</v>
      </c>
      <c r="B2079">
        <v>30.5</v>
      </c>
      <c r="C2079">
        <v>5.88</v>
      </c>
      <c r="D2079" t="s">
        <v>5959</v>
      </c>
      <c r="E2079" t="s">
        <v>5957</v>
      </c>
      <c r="F2079" t="s">
        <v>5957</v>
      </c>
      <c r="G2079">
        <v>1</v>
      </c>
      <c r="H2079" t="s">
        <v>5957</v>
      </c>
      <c r="J2079">
        <v>1</v>
      </c>
      <c r="K2079" t="str">
        <f t="shared" si="64"/>
        <v>obesity</v>
      </c>
      <c r="L2079" t="str">
        <f t="shared" si="65"/>
        <v>Prediabetes</v>
      </c>
    </row>
    <row r="2080" spans="1:12">
      <c r="A2080" t="s">
        <v>5352</v>
      </c>
      <c r="B2080">
        <v>23.1</v>
      </c>
      <c r="C2080">
        <v>5.92</v>
      </c>
      <c r="D2080" t="s">
        <v>5959</v>
      </c>
      <c r="E2080" t="s">
        <v>5957</v>
      </c>
      <c r="F2080" t="s">
        <v>5957</v>
      </c>
      <c r="G2080">
        <v>1</v>
      </c>
      <c r="H2080" t="s">
        <v>5957</v>
      </c>
      <c r="J2080">
        <v>1</v>
      </c>
      <c r="K2080" t="str">
        <f t="shared" si="64"/>
        <v>Normal weight</v>
      </c>
      <c r="L2080" t="str">
        <f t="shared" si="65"/>
        <v>Prediabetes</v>
      </c>
    </row>
    <row r="2081" spans="1:12">
      <c r="A2081" t="s">
        <v>5354</v>
      </c>
      <c r="B2081">
        <v>39.49</v>
      </c>
      <c r="C2081">
        <v>4.8099999999999996</v>
      </c>
      <c r="D2081" t="s">
        <v>5957</v>
      </c>
      <c r="E2081" t="s">
        <v>5957</v>
      </c>
      <c r="F2081" t="s">
        <v>5957</v>
      </c>
      <c r="G2081">
        <v>1</v>
      </c>
      <c r="H2081" t="s">
        <v>5957</v>
      </c>
      <c r="J2081">
        <v>1</v>
      </c>
      <c r="K2081" t="str">
        <f t="shared" si="64"/>
        <v>obesity</v>
      </c>
      <c r="L2081" t="str">
        <f t="shared" si="65"/>
        <v>Normal</v>
      </c>
    </row>
    <row r="2082" spans="1:12">
      <c r="A2082" t="s">
        <v>5356</v>
      </c>
      <c r="B2082">
        <v>33.99</v>
      </c>
      <c r="C2082">
        <v>4.55</v>
      </c>
      <c r="D2082" t="s">
        <v>5957</v>
      </c>
      <c r="E2082" t="s">
        <v>5957</v>
      </c>
      <c r="F2082" t="s">
        <v>5957</v>
      </c>
      <c r="G2082">
        <v>1</v>
      </c>
      <c r="H2082" t="s">
        <v>5957</v>
      </c>
      <c r="J2082">
        <v>1</v>
      </c>
      <c r="K2082" t="str">
        <f t="shared" si="64"/>
        <v>obesity</v>
      </c>
      <c r="L2082" t="str">
        <f t="shared" si="65"/>
        <v>Normal</v>
      </c>
    </row>
    <row r="2083" spans="1:12">
      <c r="A2083" t="s">
        <v>5358</v>
      </c>
      <c r="B2083">
        <v>27.72</v>
      </c>
      <c r="C2083">
        <v>6.43</v>
      </c>
      <c r="D2083" t="s">
        <v>5957</v>
      </c>
      <c r="E2083" t="s">
        <v>5957</v>
      </c>
      <c r="F2083" t="s">
        <v>5957</v>
      </c>
      <c r="G2083">
        <v>1</v>
      </c>
      <c r="H2083" t="s">
        <v>5957</v>
      </c>
      <c r="J2083">
        <v>1</v>
      </c>
      <c r="K2083" t="str">
        <f t="shared" si="64"/>
        <v>Over weight</v>
      </c>
      <c r="L2083" t="str">
        <f t="shared" si="65"/>
        <v>Diabetes</v>
      </c>
    </row>
    <row r="2084" spans="1:12">
      <c r="A2084" t="s">
        <v>5360</v>
      </c>
      <c r="B2084">
        <v>30.59</v>
      </c>
      <c r="C2084">
        <v>11.62</v>
      </c>
      <c r="D2084" t="s">
        <v>5957</v>
      </c>
      <c r="E2084" t="s">
        <v>5957</v>
      </c>
      <c r="F2084" t="s">
        <v>5957</v>
      </c>
      <c r="G2084" t="s">
        <v>5958</v>
      </c>
      <c r="H2084" t="s">
        <v>5957</v>
      </c>
      <c r="J2084">
        <v>0</v>
      </c>
      <c r="K2084" t="str">
        <f t="shared" si="64"/>
        <v>obesity</v>
      </c>
      <c r="L2084" t="str">
        <f t="shared" si="65"/>
        <v>Diabetes</v>
      </c>
    </row>
    <row r="2085" spans="1:12">
      <c r="A2085" t="s">
        <v>5363</v>
      </c>
      <c r="B2085">
        <v>22.6</v>
      </c>
      <c r="C2085">
        <v>6.04</v>
      </c>
      <c r="D2085" t="s">
        <v>5957</v>
      </c>
      <c r="E2085" t="s">
        <v>5957</v>
      </c>
      <c r="F2085" t="s">
        <v>5957</v>
      </c>
      <c r="G2085">
        <v>1</v>
      </c>
      <c r="H2085" t="s">
        <v>5957</v>
      </c>
      <c r="J2085">
        <v>1</v>
      </c>
      <c r="K2085" t="str">
        <f t="shared" si="64"/>
        <v>Normal weight</v>
      </c>
      <c r="L2085" t="str">
        <f t="shared" si="65"/>
        <v>Prediabetes</v>
      </c>
    </row>
    <row r="2086" spans="1:12">
      <c r="A2086" t="s">
        <v>5366</v>
      </c>
      <c r="B2086">
        <v>28.785</v>
      </c>
      <c r="C2086">
        <v>8.82</v>
      </c>
      <c r="D2086" t="s">
        <v>5957</v>
      </c>
      <c r="E2086" t="s">
        <v>5957</v>
      </c>
      <c r="F2086" t="s">
        <v>5957</v>
      </c>
      <c r="G2086" t="s">
        <v>5958</v>
      </c>
      <c r="H2086" t="s">
        <v>5957</v>
      </c>
      <c r="J2086">
        <v>0</v>
      </c>
      <c r="K2086" t="str">
        <f t="shared" si="64"/>
        <v>Over weight</v>
      </c>
      <c r="L2086" t="str">
        <f t="shared" si="65"/>
        <v>Diabetes</v>
      </c>
    </row>
    <row r="2087" spans="1:12">
      <c r="A2087" t="s">
        <v>5369</v>
      </c>
      <c r="B2087">
        <v>50.38</v>
      </c>
      <c r="C2087">
        <v>5.8</v>
      </c>
      <c r="D2087" t="s">
        <v>5957</v>
      </c>
      <c r="E2087" t="s">
        <v>5957</v>
      </c>
      <c r="F2087" t="s">
        <v>5957</v>
      </c>
      <c r="G2087" t="s">
        <v>5958</v>
      </c>
      <c r="H2087" t="s">
        <v>5957</v>
      </c>
      <c r="J2087">
        <v>0</v>
      </c>
      <c r="K2087" t="str">
        <f t="shared" si="64"/>
        <v>obesity</v>
      </c>
      <c r="L2087" t="str">
        <f t="shared" si="65"/>
        <v>Prediabetes</v>
      </c>
    </row>
    <row r="2088" spans="1:12">
      <c r="A2088" t="s">
        <v>5372</v>
      </c>
      <c r="B2088">
        <v>35.200000000000003</v>
      </c>
      <c r="C2088">
        <v>4.28</v>
      </c>
      <c r="D2088" t="s">
        <v>5957</v>
      </c>
      <c r="E2088" t="s">
        <v>5957</v>
      </c>
      <c r="F2088" t="s">
        <v>5957</v>
      </c>
      <c r="G2088" t="s">
        <v>5958</v>
      </c>
      <c r="H2088" t="s">
        <v>5957</v>
      </c>
      <c r="J2088">
        <v>0</v>
      </c>
      <c r="K2088" t="str">
        <f t="shared" si="64"/>
        <v>obesity</v>
      </c>
      <c r="L2088" t="str">
        <f t="shared" si="65"/>
        <v>Normal</v>
      </c>
    </row>
    <row r="2089" spans="1:12">
      <c r="A2089" t="s">
        <v>5373</v>
      </c>
      <c r="B2089">
        <v>35.72</v>
      </c>
      <c r="C2089">
        <v>5.5</v>
      </c>
      <c r="D2089" t="s">
        <v>5959</v>
      </c>
      <c r="E2089" t="s">
        <v>5957</v>
      </c>
      <c r="F2089" t="s">
        <v>5957</v>
      </c>
      <c r="G2089" t="s">
        <v>5958</v>
      </c>
      <c r="H2089" t="s">
        <v>5957</v>
      </c>
      <c r="J2089">
        <v>0</v>
      </c>
      <c r="K2089" t="str">
        <f t="shared" si="64"/>
        <v>obesity</v>
      </c>
      <c r="L2089" t="str">
        <f t="shared" si="65"/>
        <v>Normal</v>
      </c>
    </row>
    <row r="2090" spans="1:12">
      <c r="A2090" t="s">
        <v>5376</v>
      </c>
      <c r="B2090">
        <v>24.51</v>
      </c>
      <c r="C2090">
        <v>4.6900000000000004</v>
      </c>
      <c r="D2090" t="s">
        <v>5957</v>
      </c>
      <c r="E2090" t="s">
        <v>5957</v>
      </c>
      <c r="F2090" t="s">
        <v>5957</v>
      </c>
      <c r="G2090" t="s">
        <v>5958</v>
      </c>
      <c r="H2090" t="s">
        <v>5957</v>
      </c>
      <c r="J2090">
        <v>0</v>
      </c>
      <c r="K2090" t="str">
        <f t="shared" si="64"/>
        <v>Normal weight</v>
      </c>
      <c r="L2090" t="str">
        <f t="shared" si="65"/>
        <v>Normal</v>
      </c>
    </row>
    <row r="2091" spans="1:12">
      <c r="A2091" t="s">
        <v>5378</v>
      </c>
      <c r="B2091">
        <v>23.844999999999999</v>
      </c>
      <c r="C2091">
        <v>4.43</v>
      </c>
      <c r="D2091" t="s">
        <v>5957</v>
      </c>
      <c r="E2091" t="s">
        <v>5957</v>
      </c>
      <c r="F2091" t="s">
        <v>5957</v>
      </c>
      <c r="G2091" t="s">
        <v>5958</v>
      </c>
      <c r="H2091" t="s">
        <v>5957</v>
      </c>
      <c r="J2091">
        <v>0</v>
      </c>
      <c r="K2091" t="str">
        <f t="shared" si="64"/>
        <v>Normal weight</v>
      </c>
      <c r="L2091" t="str">
        <f t="shared" si="65"/>
        <v>Normal</v>
      </c>
    </row>
    <row r="2092" spans="1:12">
      <c r="A2092" t="s">
        <v>5381</v>
      </c>
      <c r="B2092">
        <v>15.68</v>
      </c>
      <c r="C2092">
        <v>6.16</v>
      </c>
      <c r="D2092" t="s">
        <v>5959</v>
      </c>
      <c r="E2092" t="s">
        <v>5957</v>
      </c>
      <c r="F2092" t="s">
        <v>5957</v>
      </c>
      <c r="G2092">
        <v>1</v>
      </c>
      <c r="H2092" t="s">
        <v>5957</v>
      </c>
      <c r="J2092">
        <v>1</v>
      </c>
      <c r="K2092" t="str">
        <f t="shared" si="64"/>
        <v>Under weight</v>
      </c>
      <c r="L2092" t="str">
        <f t="shared" si="65"/>
        <v>Prediabetes</v>
      </c>
    </row>
    <row r="2093" spans="1:12">
      <c r="A2093" t="s">
        <v>5384</v>
      </c>
      <c r="B2093">
        <v>32.395000000000003</v>
      </c>
      <c r="C2093">
        <v>6.66</v>
      </c>
      <c r="D2093" t="s">
        <v>5957</v>
      </c>
      <c r="E2093" t="s">
        <v>5957</v>
      </c>
      <c r="F2093" t="s">
        <v>5957</v>
      </c>
      <c r="G2093" t="s">
        <v>5958</v>
      </c>
      <c r="H2093" t="s">
        <v>5957</v>
      </c>
      <c r="J2093">
        <v>0</v>
      </c>
      <c r="K2093" t="str">
        <f t="shared" si="64"/>
        <v>obesity</v>
      </c>
      <c r="L2093" t="str">
        <f t="shared" si="65"/>
        <v>Diabetes</v>
      </c>
    </row>
    <row r="2094" spans="1:12">
      <c r="A2094" t="s">
        <v>5386</v>
      </c>
      <c r="B2094">
        <v>23.655000000000001</v>
      </c>
      <c r="C2094">
        <v>5.92</v>
      </c>
      <c r="D2094" t="s">
        <v>5957</v>
      </c>
      <c r="E2094" t="s">
        <v>5957</v>
      </c>
      <c r="F2094" t="s">
        <v>5957</v>
      </c>
      <c r="G2094">
        <v>1</v>
      </c>
      <c r="H2094" t="s">
        <v>5957</v>
      </c>
      <c r="J2094">
        <v>1</v>
      </c>
      <c r="K2094" t="str">
        <f t="shared" si="64"/>
        <v>Normal weight</v>
      </c>
      <c r="L2094" t="str">
        <f t="shared" si="65"/>
        <v>Prediabetes</v>
      </c>
    </row>
    <row r="2095" spans="1:12">
      <c r="A2095" t="s">
        <v>5388</v>
      </c>
      <c r="B2095">
        <v>28.4</v>
      </c>
      <c r="C2095">
        <v>5.97</v>
      </c>
      <c r="D2095" t="s">
        <v>5957</v>
      </c>
      <c r="E2095" t="s">
        <v>5957</v>
      </c>
      <c r="F2095" t="s">
        <v>5959</v>
      </c>
      <c r="G2095">
        <v>1</v>
      </c>
      <c r="H2095" t="s">
        <v>5957</v>
      </c>
      <c r="J2095">
        <v>1</v>
      </c>
      <c r="K2095" t="str">
        <f t="shared" si="64"/>
        <v>Over weight</v>
      </c>
      <c r="L2095" t="str">
        <f t="shared" si="65"/>
        <v>Prediabetes</v>
      </c>
    </row>
    <row r="2096" spans="1:12">
      <c r="A2096" t="s">
        <v>5390</v>
      </c>
      <c r="B2096">
        <v>35.42</v>
      </c>
      <c r="C2096">
        <v>4.6399999999999997</v>
      </c>
      <c r="D2096" t="s">
        <v>5959</v>
      </c>
      <c r="E2096" t="s">
        <v>5957</v>
      </c>
      <c r="F2096" t="s">
        <v>5957</v>
      </c>
      <c r="G2096" t="s">
        <v>5958</v>
      </c>
      <c r="H2096" t="s">
        <v>5957</v>
      </c>
      <c r="J2096">
        <v>0</v>
      </c>
      <c r="K2096" t="str">
        <f t="shared" si="64"/>
        <v>obesity</v>
      </c>
      <c r="L2096" t="str">
        <f t="shared" si="65"/>
        <v>Normal</v>
      </c>
    </row>
    <row r="2097" spans="1:12">
      <c r="A2097" t="s">
        <v>5393</v>
      </c>
      <c r="B2097">
        <v>26.18</v>
      </c>
      <c r="C2097">
        <v>6.12</v>
      </c>
      <c r="D2097" t="s">
        <v>5957</v>
      </c>
      <c r="E2097" t="s">
        <v>5960</v>
      </c>
      <c r="F2097" t="s">
        <v>5957</v>
      </c>
      <c r="G2097">
        <v>1</v>
      </c>
      <c r="H2097" t="s">
        <v>5957</v>
      </c>
      <c r="J2097">
        <v>1</v>
      </c>
      <c r="K2097" t="str">
        <f t="shared" si="64"/>
        <v>Over weight</v>
      </c>
      <c r="L2097" t="str">
        <f t="shared" si="65"/>
        <v>Prediabetes</v>
      </c>
    </row>
    <row r="2098" spans="1:12">
      <c r="A2098" t="s">
        <v>5395</v>
      </c>
      <c r="B2098">
        <v>20.8</v>
      </c>
      <c r="C2098">
        <v>4.87</v>
      </c>
      <c r="D2098" t="s">
        <v>5959</v>
      </c>
      <c r="E2098" t="s">
        <v>5957</v>
      </c>
      <c r="F2098" t="s">
        <v>5957</v>
      </c>
      <c r="G2098" t="s">
        <v>5958</v>
      </c>
      <c r="H2098" t="s">
        <v>5957</v>
      </c>
      <c r="J2098">
        <v>0</v>
      </c>
      <c r="K2098" t="str">
        <f t="shared" si="64"/>
        <v>Normal weight</v>
      </c>
      <c r="L2098" t="str">
        <f t="shared" si="65"/>
        <v>Normal</v>
      </c>
    </row>
    <row r="2099" spans="1:12">
      <c r="A2099" t="s">
        <v>5398</v>
      </c>
      <c r="B2099">
        <v>15.82</v>
      </c>
      <c r="C2099">
        <v>4.5999999999999996</v>
      </c>
      <c r="D2099" t="s">
        <v>5957</v>
      </c>
      <c r="E2099" t="s">
        <v>5957</v>
      </c>
      <c r="F2099" t="s">
        <v>5957</v>
      </c>
      <c r="G2099" t="s">
        <v>5958</v>
      </c>
      <c r="H2099" t="s">
        <v>5957</v>
      </c>
      <c r="J2099">
        <v>0</v>
      </c>
      <c r="K2099" t="str">
        <f t="shared" si="64"/>
        <v>Under weight</v>
      </c>
      <c r="L2099" t="str">
        <f t="shared" si="65"/>
        <v>Normal</v>
      </c>
    </row>
    <row r="2100" spans="1:12">
      <c r="A2100" t="s">
        <v>5400</v>
      </c>
      <c r="B2100">
        <v>17.670000000000002</v>
      </c>
      <c r="C2100">
        <v>4.78</v>
      </c>
      <c r="D2100" t="s">
        <v>5957</v>
      </c>
      <c r="E2100" t="s">
        <v>5957</v>
      </c>
      <c r="F2100" t="s">
        <v>5957</v>
      </c>
      <c r="G2100" t="s">
        <v>5958</v>
      </c>
      <c r="H2100" t="s">
        <v>5957</v>
      </c>
      <c r="J2100">
        <v>0</v>
      </c>
      <c r="K2100" t="str">
        <f t="shared" si="64"/>
        <v>Under weight</v>
      </c>
      <c r="L2100" t="str">
        <f t="shared" si="65"/>
        <v>Normal</v>
      </c>
    </row>
    <row r="2101" spans="1:12">
      <c r="A2101" t="s">
        <v>5402</v>
      </c>
      <c r="B2101">
        <v>31.92</v>
      </c>
      <c r="C2101">
        <v>11.05</v>
      </c>
      <c r="D2101" t="s">
        <v>5957</v>
      </c>
      <c r="E2101" t="s">
        <v>5957</v>
      </c>
      <c r="F2101" t="s">
        <v>5957</v>
      </c>
      <c r="G2101" t="s">
        <v>5958</v>
      </c>
      <c r="H2101" t="s">
        <v>5957</v>
      </c>
      <c r="J2101">
        <v>0</v>
      </c>
      <c r="K2101" t="str">
        <f t="shared" si="64"/>
        <v>obesity</v>
      </c>
      <c r="L2101" t="str">
        <f t="shared" si="65"/>
        <v>Diabetes</v>
      </c>
    </row>
    <row r="2102" spans="1:12">
      <c r="A2102" t="s">
        <v>5405</v>
      </c>
      <c r="B2102">
        <v>28.975000000000001</v>
      </c>
      <c r="C2102">
        <v>7.62</v>
      </c>
      <c r="D2102" t="s">
        <v>5957</v>
      </c>
      <c r="E2102" t="s">
        <v>5957</v>
      </c>
      <c r="F2102" t="s">
        <v>5957</v>
      </c>
      <c r="G2102" t="s">
        <v>5958</v>
      </c>
      <c r="H2102" t="s">
        <v>5957</v>
      </c>
      <c r="J2102">
        <v>0</v>
      </c>
      <c r="K2102" t="str">
        <f t="shared" si="64"/>
        <v>Over weight</v>
      </c>
      <c r="L2102" t="str">
        <f t="shared" si="65"/>
        <v>Diabetes</v>
      </c>
    </row>
    <row r="2103" spans="1:12">
      <c r="A2103" t="s">
        <v>5408</v>
      </c>
      <c r="B2103">
        <v>31.73</v>
      </c>
      <c r="C2103">
        <v>4.78</v>
      </c>
      <c r="D2103" t="s">
        <v>5959</v>
      </c>
      <c r="E2103" t="s">
        <v>5960</v>
      </c>
      <c r="F2103" t="s">
        <v>5957</v>
      </c>
      <c r="G2103">
        <v>2</v>
      </c>
      <c r="H2103" t="s">
        <v>5957</v>
      </c>
      <c r="J2103">
        <v>2</v>
      </c>
      <c r="K2103" t="str">
        <f t="shared" si="64"/>
        <v>obesity</v>
      </c>
      <c r="L2103" t="str">
        <f t="shared" si="65"/>
        <v>Normal</v>
      </c>
    </row>
    <row r="2104" spans="1:12">
      <c r="A2104" t="s">
        <v>5409</v>
      </c>
      <c r="B2104">
        <v>28.88</v>
      </c>
      <c r="C2104">
        <v>6.09</v>
      </c>
      <c r="D2104" t="s">
        <v>5959</v>
      </c>
      <c r="E2104" t="s">
        <v>5960</v>
      </c>
      <c r="F2104" t="s">
        <v>5957</v>
      </c>
      <c r="G2104">
        <v>2</v>
      </c>
      <c r="H2104" t="s">
        <v>5957</v>
      </c>
      <c r="J2104">
        <v>2</v>
      </c>
      <c r="K2104" t="str">
        <f t="shared" si="64"/>
        <v>Over weight</v>
      </c>
      <c r="L2104" t="str">
        <f t="shared" si="65"/>
        <v>Prediabetes</v>
      </c>
    </row>
    <row r="2105" spans="1:12">
      <c r="A2105" t="s">
        <v>5412</v>
      </c>
      <c r="B2105">
        <v>25.555</v>
      </c>
      <c r="C2105">
        <v>5.1100000000000003</v>
      </c>
      <c r="D2105" t="s">
        <v>5957</v>
      </c>
      <c r="E2105" t="s">
        <v>5957</v>
      </c>
      <c r="F2105" t="s">
        <v>5959</v>
      </c>
      <c r="G2105">
        <v>1</v>
      </c>
      <c r="H2105" t="s">
        <v>5957</v>
      </c>
      <c r="J2105">
        <v>1</v>
      </c>
      <c r="K2105" t="str">
        <f t="shared" si="64"/>
        <v>Over weight</v>
      </c>
      <c r="L2105" t="str">
        <f t="shared" si="65"/>
        <v>Normal</v>
      </c>
    </row>
    <row r="2106" spans="1:12">
      <c r="A2106" t="s">
        <v>5413</v>
      </c>
      <c r="B2106">
        <v>37.29</v>
      </c>
      <c r="C2106">
        <v>4.46</v>
      </c>
      <c r="D2106" t="s">
        <v>5957</v>
      </c>
      <c r="E2106" t="s">
        <v>5960</v>
      </c>
      <c r="F2106" t="s">
        <v>5957</v>
      </c>
      <c r="G2106">
        <v>1</v>
      </c>
      <c r="H2106" t="s">
        <v>5957</v>
      </c>
      <c r="J2106">
        <v>1</v>
      </c>
      <c r="K2106" t="str">
        <f t="shared" si="64"/>
        <v>obesity</v>
      </c>
      <c r="L2106" t="str">
        <f t="shared" si="65"/>
        <v>Normal</v>
      </c>
    </row>
    <row r="2107" spans="1:12">
      <c r="A2107" t="s">
        <v>5416</v>
      </c>
      <c r="B2107">
        <v>40.28</v>
      </c>
      <c r="C2107">
        <v>6.11</v>
      </c>
      <c r="D2107" t="s">
        <v>5957</v>
      </c>
      <c r="E2107" t="s">
        <v>5960</v>
      </c>
      <c r="F2107" t="s">
        <v>5957</v>
      </c>
      <c r="G2107">
        <v>1</v>
      </c>
      <c r="H2107" t="s">
        <v>5957</v>
      </c>
      <c r="J2107">
        <v>1</v>
      </c>
      <c r="K2107" t="str">
        <f t="shared" si="64"/>
        <v>obesity</v>
      </c>
      <c r="L2107" t="str">
        <f t="shared" si="65"/>
        <v>Prediabetes</v>
      </c>
    </row>
    <row r="2108" spans="1:12">
      <c r="A2108" t="s">
        <v>5419</v>
      </c>
      <c r="B2108">
        <v>40.185000000000002</v>
      </c>
      <c r="C2108">
        <v>4.66</v>
      </c>
      <c r="D2108" t="s">
        <v>5957</v>
      </c>
      <c r="E2108" t="s">
        <v>5960</v>
      </c>
      <c r="F2108" t="s">
        <v>5957</v>
      </c>
      <c r="G2108">
        <v>1</v>
      </c>
      <c r="H2108" t="s">
        <v>5957</v>
      </c>
      <c r="J2108">
        <v>1</v>
      </c>
      <c r="K2108" t="str">
        <f t="shared" si="64"/>
        <v>obesity</v>
      </c>
      <c r="L2108" t="str">
        <f t="shared" si="65"/>
        <v>Normal</v>
      </c>
    </row>
    <row r="2109" spans="1:12">
      <c r="A2109" t="s">
        <v>5422</v>
      </c>
      <c r="B2109">
        <v>23.57</v>
      </c>
      <c r="C2109">
        <v>6.14</v>
      </c>
      <c r="D2109" t="s">
        <v>5957</v>
      </c>
      <c r="E2109" t="s">
        <v>5957</v>
      </c>
      <c r="F2109" t="s">
        <v>5957</v>
      </c>
      <c r="G2109" t="s">
        <v>5958</v>
      </c>
      <c r="H2109" t="s">
        <v>5957</v>
      </c>
      <c r="J2109">
        <v>0</v>
      </c>
      <c r="K2109" t="str">
        <f t="shared" si="64"/>
        <v>Normal weight</v>
      </c>
      <c r="L2109" t="str">
        <f t="shared" si="65"/>
        <v>Prediabetes</v>
      </c>
    </row>
    <row r="2110" spans="1:12">
      <c r="A2110" t="s">
        <v>5425</v>
      </c>
      <c r="B2110">
        <v>35.625</v>
      </c>
      <c r="C2110">
        <v>6.21</v>
      </c>
      <c r="D2110" t="s">
        <v>5957</v>
      </c>
      <c r="E2110" t="s">
        <v>5960</v>
      </c>
      <c r="F2110" t="s">
        <v>5957</v>
      </c>
      <c r="G2110">
        <v>1</v>
      </c>
      <c r="H2110" t="s">
        <v>5957</v>
      </c>
      <c r="J2110">
        <v>1</v>
      </c>
      <c r="K2110" t="str">
        <f t="shared" si="64"/>
        <v>obesity</v>
      </c>
      <c r="L2110" t="str">
        <f t="shared" si="65"/>
        <v>Prediabetes</v>
      </c>
    </row>
    <row r="2111" spans="1:12">
      <c r="A2111" t="s">
        <v>5427</v>
      </c>
      <c r="B2111">
        <v>33.155000000000001</v>
      </c>
      <c r="C2111">
        <v>4.5999999999999996</v>
      </c>
      <c r="D2111" t="s">
        <v>5957</v>
      </c>
      <c r="E2111" t="s">
        <v>5960</v>
      </c>
      <c r="F2111" t="s">
        <v>5957</v>
      </c>
      <c r="G2111">
        <v>1</v>
      </c>
      <c r="H2111" t="s">
        <v>5957</v>
      </c>
      <c r="J2111">
        <v>1</v>
      </c>
      <c r="K2111" t="str">
        <f t="shared" si="64"/>
        <v>obesity</v>
      </c>
      <c r="L2111" t="str">
        <f t="shared" si="65"/>
        <v>Normal</v>
      </c>
    </row>
    <row r="2112" spans="1:12">
      <c r="A2112" t="s">
        <v>5430</v>
      </c>
      <c r="B2112">
        <v>31.92</v>
      </c>
      <c r="C2112">
        <v>5.04</v>
      </c>
      <c r="D2112" t="s">
        <v>5957</v>
      </c>
      <c r="E2112" t="s">
        <v>5960</v>
      </c>
      <c r="F2112" t="s">
        <v>5957</v>
      </c>
      <c r="G2112">
        <v>1</v>
      </c>
      <c r="H2112" t="s">
        <v>5957</v>
      </c>
      <c r="J2112">
        <v>1</v>
      </c>
      <c r="K2112" t="str">
        <f t="shared" si="64"/>
        <v>obesity</v>
      </c>
      <c r="L2112" t="str">
        <f t="shared" si="65"/>
        <v>Normal</v>
      </c>
    </row>
    <row r="2113" spans="1:12">
      <c r="A2113" t="s">
        <v>5433</v>
      </c>
      <c r="B2113">
        <v>30.305</v>
      </c>
      <c r="C2113">
        <v>5.08</v>
      </c>
      <c r="D2113" t="s">
        <v>5957</v>
      </c>
      <c r="E2113" t="s">
        <v>5960</v>
      </c>
      <c r="F2113" t="s">
        <v>5957</v>
      </c>
      <c r="G2113">
        <v>1</v>
      </c>
      <c r="H2113" t="s">
        <v>5957</v>
      </c>
      <c r="J2113">
        <v>1</v>
      </c>
      <c r="K2113" t="str">
        <f t="shared" si="64"/>
        <v>obesity</v>
      </c>
      <c r="L2113" t="str">
        <f t="shared" si="65"/>
        <v>Normal</v>
      </c>
    </row>
    <row r="2114" spans="1:12">
      <c r="A2114" t="s">
        <v>5436</v>
      </c>
      <c r="B2114">
        <v>30.114999999999998</v>
      </c>
      <c r="C2114">
        <v>4.38</v>
      </c>
      <c r="D2114" t="s">
        <v>5957</v>
      </c>
      <c r="E2114" t="s">
        <v>5960</v>
      </c>
      <c r="F2114" t="s">
        <v>5957</v>
      </c>
      <c r="G2114">
        <v>1</v>
      </c>
      <c r="H2114" t="s">
        <v>5957</v>
      </c>
      <c r="J2114">
        <v>1</v>
      </c>
      <c r="K2114" t="str">
        <f t="shared" si="64"/>
        <v>obesity</v>
      </c>
      <c r="L2114" t="str">
        <f t="shared" si="65"/>
        <v>Normal</v>
      </c>
    </row>
    <row r="2115" spans="1:12">
      <c r="A2115" t="s">
        <v>5438</v>
      </c>
      <c r="B2115">
        <v>24.09</v>
      </c>
      <c r="C2115">
        <v>4.79</v>
      </c>
      <c r="D2115" t="s">
        <v>5957</v>
      </c>
      <c r="E2115" t="s">
        <v>5960</v>
      </c>
      <c r="F2115" t="s">
        <v>5957</v>
      </c>
      <c r="G2115">
        <v>1</v>
      </c>
      <c r="H2115" t="s">
        <v>5957</v>
      </c>
      <c r="J2115">
        <v>1</v>
      </c>
      <c r="K2115" t="str">
        <f t="shared" ref="K2115:K2178" si="66">IF(B2115&lt;18.5,"Under weight",IF(B2115&lt;24.9,"Normal weight",IF(B2115&lt;29.9,"Over weight","obesity")))</f>
        <v>Normal weight</v>
      </c>
      <c r="L2115" t="str">
        <f t="shared" ref="L2115:L2178" si="67">IF(C2115&lt;5.7,"Normal",IF(C2115&lt;6.4,"Prediabetes","Diabetes"))</f>
        <v>Normal</v>
      </c>
    </row>
    <row r="2116" spans="1:12">
      <c r="A2116" t="s">
        <v>5440</v>
      </c>
      <c r="B2116">
        <v>28.215</v>
      </c>
      <c r="C2116">
        <v>4.21</v>
      </c>
      <c r="D2116" t="s">
        <v>5957</v>
      </c>
      <c r="E2116" t="s">
        <v>5960</v>
      </c>
      <c r="F2116" t="s">
        <v>5957</v>
      </c>
      <c r="G2116">
        <v>1</v>
      </c>
      <c r="H2116" t="s">
        <v>5957</v>
      </c>
      <c r="J2116">
        <v>1</v>
      </c>
      <c r="K2116" t="str">
        <f t="shared" si="66"/>
        <v>Over weight</v>
      </c>
      <c r="L2116" t="str">
        <f t="shared" si="67"/>
        <v>Normal</v>
      </c>
    </row>
    <row r="2117" spans="1:12">
      <c r="A2117" t="s">
        <v>5442</v>
      </c>
      <c r="B2117">
        <v>26.315000000000001</v>
      </c>
      <c r="C2117">
        <v>5.47</v>
      </c>
      <c r="D2117" t="s">
        <v>5957</v>
      </c>
      <c r="E2117" t="s">
        <v>5960</v>
      </c>
      <c r="F2117" t="s">
        <v>5957</v>
      </c>
      <c r="G2117">
        <v>1</v>
      </c>
      <c r="H2117" t="s">
        <v>5957</v>
      </c>
      <c r="J2117">
        <v>1</v>
      </c>
      <c r="K2117" t="str">
        <f t="shared" si="66"/>
        <v>Over weight</v>
      </c>
      <c r="L2117" t="str">
        <f t="shared" si="67"/>
        <v>Normal</v>
      </c>
    </row>
    <row r="2118" spans="1:12">
      <c r="A2118" t="s">
        <v>5445</v>
      </c>
      <c r="B2118">
        <v>25.08</v>
      </c>
      <c r="C2118">
        <v>5.09</v>
      </c>
      <c r="D2118" t="s">
        <v>5957</v>
      </c>
      <c r="E2118" t="s">
        <v>5960</v>
      </c>
      <c r="F2118" t="s">
        <v>5957</v>
      </c>
      <c r="G2118">
        <v>1</v>
      </c>
      <c r="H2118" t="s">
        <v>5957</v>
      </c>
      <c r="J2118">
        <v>1</v>
      </c>
      <c r="K2118" t="str">
        <f t="shared" si="66"/>
        <v>Over weight</v>
      </c>
      <c r="L2118" t="str">
        <f t="shared" si="67"/>
        <v>Normal</v>
      </c>
    </row>
    <row r="2119" spans="1:12">
      <c r="A2119" t="s">
        <v>5448</v>
      </c>
      <c r="B2119">
        <v>15.41</v>
      </c>
      <c r="C2119">
        <v>5.08</v>
      </c>
      <c r="D2119" t="s">
        <v>5957</v>
      </c>
      <c r="E2119" t="s">
        <v>5957</v>
      </c>
      <c r="F2119" t="s">
        <v>5957</v>
      </c>
      <c r="G2119" t="s">
        <v>5958</v>
      </c>
      <c r="H2119" t="s">
        <v>5957</v>
      </c>
      <c r="J2119">
        <v>0</v>
      </c>
      <c r="K2119" t="str">
        <f t="shared" si="66"/>
        <v>Under weight</v>
      </c>
      <c r="L2119" t="str">
        <f t="shared" si="67"/>
        <v>Normal</v>
      </c>
    </row>
    <row r="2120" spans="1:12">
      <c r="A2120" t="s">
        <v>5451</v>
      </c>
      <c r="B2120">
        <v>23.83</v>
      </c>
      <c r="C2120">
        <v>5.68</v>
      </c>
      <c r="D2120" t="s">
        <v>5957</v>
      </c>
      <c r="E2120" t="s">
        <v>5957</v>
      </c>
      <c r="F2120" t="s">
        <v>5957</v>
      </c>
      <c r="G2120" t="s">
        <v>5958</v>
      </c>
      <c r="H2120" t="s">
        <v>5957</v>
      </c>
      <c r="J2120">
        <v>0</v>
      </c>
      <c r="K2120" t="str">
        <f t="shared" si="66"/>
        <v>Normal weight</v>
      </c>
      <c r="L2120" t="str">
        <f t="shared" si="67"/>
        <v>Normal</v>
      </c>
    </row>
    <row r="2121" spans="1:12">
      <c r="A2121" t="s">
        <v>5453</v>
      </c>
      <c r="B2121">
        <v>36</v>
      </c>
      <c r="C2121">
        <v>4.66</v>
      </c>
      <c r="D2121" t="s">
        <v>5957</v>
      </c>
      <c r="E2121" t="s">
        <v>5960</v>
      </c>
      <c r="F2121" t="s">
        <v>5957</v>
      </c>
      <c r="G2121">
        <v>1</v>
      </c>
      <c r="H2121" t="s">
        <v>5957</v>
      </c>
      <c r="J2121">
        <v>1</v>
      </c>
      <c r="K2121" t="str">
        <f t="shared" si="66"/>
        <v>obesity</v>
      </c>
      <c r="L2121" t="str">
        <f t="shared" si="67"/>
        <v>Normal</v>
      </c>
    </row>
    <row r="2122" spans="1:12">
      <c r="A2122" t="s">
        <v>5455</v>
      </c>
      <c r="B2122">
        <v>28.82</v>
      </c>
      <c r="C2122">
        <v>5.59</v>
      </c>
      <c r="D2122" t="s">
        <v>5957</v>
      </c>
      <c r="E2122" t="s">
        <v>5960</v>
      </c>
      <c r="F2122" t="s">
        <v>5957</v>
      </c>
      <c r="G2122">
        <v>1</v>
      </c>
      <c r="H2122" t="s">
        <v>5957</v>
      </c>
      <c r="J2122">
        <v>1</v>
      </c>
      <c r="K2122" t="str">
        <f t="shared" si="66"/>
        <v>Over weight</v>
      </c>
      <c r="L2122" t="str">
        <f t="shared" si="67"/>
        <v>Normal</v>
      </c>
    </row>
    <row r="2123" spans="1:12">
      <c r="A2123" t="s">
        <v>5458</v>
      </c>
      <c r="B2123">
        <v>28.05</v>
      </c>
      <c r="C2123">
        <v>6.2</v>
      </c>
      <c r="D2123" t="s">
        <v>5957</v>
      </c>
      <c r="E2123" t="s">
        <v>5960</v>
      </c>
      <c r="F2123" t="s">
        <v>5957</v>
      </c>
      <c r="G2123">
        <v>1</v>
      </c>
      <c r="H2123" t="s">
        <v>5957</v>
      </c>
      <c r="J2123">
        <v>1</v>
      </c>
      <c r="K2123" t="str">
        <f t="shared" si="66"/>
        <v>Over weight</v>
      </c>
      <c r="L2123" t="str">
        <f t="shared" si="67"/>
        <v>Prediabetes</v>
      </c>
    </row>
    <row r="2124" spans="1:12">
      <c r="A2124" t="s">
        <v>5461</v>
      </c>
      <c r="B2124">
        <v>27.1</v>
      </c>
      <c r="C2124">
        <v>4.45</v>
      </c>
      <c r="D2124" t="s">
        <v>5957</v>
      </c>
      <c r="E2124" t="s">
        <v>5960</v>
      </c>
      <c r="F2124" t="s">
        <v>5957</v>
      </c>
      <c r="G2124">
        <v>1</v>
      </c>
      <c r="H2124" t="s">
        <v>5957</v>
      </c>
      <c r="J2124">
        <v>1</v>
      </c>
      <c r="K2124" t="str">
        <f t="shared" si="66"/>
        <v>Over weight</v>
      </c>
      <c r="L2124" t="str">
        <f t="shared" si="67"/>
        <v>Normal</v>
      </c>
    </row>
    <row r="2125" spans="1:12">
      <c r="A2125" t="s">
        <v>5464</v>
      </c>
      <c r="B2125">
        <v>24.3</v>
      </c>
      <c r="C2125">
        <v>6.1</v>
      </c>
      <c r="D2125" t="s">
        <v>5959</v>
      </c>
      <c r="E2125" t="s">
        <v>5960</v>
      </c>
      <c r="F2125" t="s">
        <v>5957</v>
      </c>
      <c r="G2125">
        <v>1</v>
      </c>
      <c r="H2125" t="s">
        <v>5957</v>
      </c>
      <c r="J2125">
        <v>1</v>
      </c>
      <c r="K2125" t="str">
        <f t="shared" si="66"/>
        <v>Normal weight</v>
      </c>
      <c r="L2125" t="str">
        <f t="shared" si="67"/>
        <v>Prediabetes</v>
      </c>
    </row>
    <row r="2126" spans="1:12">
      <c r="A2126" t="s">
        <v>5466</v>
      </c>
      <c r="B2126">
        <v>30.72</v>
      </c>
      <c r="C2126">
        <v>6.06</v>
      </c>
      <c r="D2126" t="s">
        <v>5957</v>
      </c>
      <c r="E2126" t="s">
        <v>5960</v>
      </c>
      <c r="F2126" t="s">
        <v>5957</v>
      </c>
      <c r="G2126">
        <v>1</v>
      </c>
      <c r="H2126" t="s">
        <v>5957</v>
      </c>
      <c r="J2126">
        <v>1</v>
      </c>
      <c r="K2126" t="str">
        <f t="shared" si="66"/>
        <v>obesity</v>
      </c>
      <c r="L2126" t="str">
        <f t="shared" si="67"/>
        <v>Prediabetes</v>
      </c>
    </row>
    <row r="2127" spans="1:12">
      <c r="A2127" t="s">
        <v>5469</v>
      </c>
      <c r="B2127">
        <v>37.43</v>
      </c>
      <c r="C2127">
        <v>4.5599999999999996</v>
      </c>
      <c r="D2127" t="s">
        <v>5957</v>
      </c>
      <c r="E2127" t="s">
        <v>5957</v>
      </c>
      <c r="F2127" t="s">
        <v>5959</v>
      </c>
      <c r="G2127">
        <v>1</v>
      </c>
      <c r="H2127" t="s">
        <v>5957</v>
      </c>
      <c r="J2127">
        <v>1</v>
      </c>
      <c r="K2127" t="str">
        <f t="shared" si="66"/>
        <v>obesity</v>
      </c>
      <c r="L2127" t="str">
        <f t="shared" si="67"/>
        <v>Normal</v>
      </c>
    </row>
    <row r="2128" spans="1:12">
      <c r="A2128" t="s">
        <v>5471</v>
      </c>
      <c r="B2128">
        <v>25.74</v>
      </c>
      <c r="C2128">
        <v>6.41</v>
      </c>
      <c r="D2128" t="s">
        <v>5959</v>
      </c>
      <c r="E2128" t="s">
        <v>5957</v>
      </c>
      <c r="F2128" t="s">
        <v>5959</v>
      </c>
      <c r="G2128">
        <v>1</v>
      </c>
      <c r="H2128" t="s">
        <v>5957</v>
      </c>
      <c r="J2128">
        <v>1</v>
      </c>
      <c r="K2128" t="str">
        <f t="shared" si="66"/>
        <v>Over weight</v>
      </c>
      <c r="L2128" t="str">
        <f t="shared" si="67"/>
        <v>Diabetes</v>
      </c>
    </row>
    <row r="2129" spans="1:12">
      <c r="A2129" t="s">
        <v>5474</v>
      </c>
      <c r="B2129">
        <v>36.575000000000003</v>
      </c>
      <c r="C2129">
        <v>5.57</v>
      </c>
      <c r="D2129" t="s">
        <v>5957</v>
      </c>
      <c r="E2129" t="s">
        <v>5957</v>
      </c>
      <c r="F2129" t="s">
        <v>5959</v>
      </c>
      <c r="G2129">
        <v>1</v>
      </c>
      <c r="H2129" t="s">
        <v>5957</v>
      </c>
      <c r="J2129">
        <v>1</v>
      </c>
      <c r="K2129" t="str">
        <f t="shared" si="66"/>
        <v>obesity</v>
      </c>
      <c r="L2129" t="str">
        <f t="shared" si="67"/>
        <v>Normal</v>
      </c>
    </row>
    <row r="2130" spans="1:12">
      <c r="A2130" t="s">
        <v>5476</v>
      </c>
      <c r="B2130">
        <v>35.15</v>
      </c>
      <c r="C2130">
        <v>5.47</v>
      </c>
      <c r="D2130" t="s">
        <v>5957</v>
      </c>
      <c r="E2130" t="s">
        <v>5957</v>
      </c>
      <c r="F2130" t="s">
        <v>5959</v>
      </c>
      <c r="G2130">
        <v>1</v>
      </c>
      <c r="H2130" t="s">
        <v>5957</v>
      </c>
      <c r="J2130">
        <v>1</v>
      </c>
      <c r="K2130" t="str">
        <f t="shared" si="66"/>
        <v>obesity</v>
      </c>
      <c r="L2130" t="str">
        <f t="shared" si="67"/>
        <v>Normal</v>
      </c>
    </row>
    <row r="2131" spans="1:12">
      <c r="A2131" t="s">
        <v>5479</v>
      </c>
      <c r="B2131">
        <v>32.11</v>
      </c>
      <c r="C2131">
        <v>4.43</v>
      </c>
      <c r="D2131" t="s">
        <v>5957</v>
      </c>
      <c r="E2131" t="s">
        <v>5957</v>
      </c>
      <c r="F2131" t="s">
        <v>5959</v>
      </c>
      <c r="G2131">
        <v>1</v>
      </c>
      <c r="H2131" t="s">
        <v>5957</v>
      </c>
      <c r="J2131">
        <v>1</v>
      </c>
      <c r="K2131" t="str">
        <f t="shared" si="66"/>
        <v>obesity</v>
      </c>
      <c r="L2131" t="str">
        <f t="shared" si="67"/>
        <v>Normal</v>
      </c>
    </row>
    <row r="2132" spans="1:12">
      <c r="A2132" t="s">
        <v>5480</v>
      </c>
      <c r="B2132">
        <v>30.495000000000001</v>
      </c>
      <c r="C2132">
        <v>4.95</v>
      </c>
      <c r="D2132" t="s">
        <v>5957</v>
      </c>
      <c r="E2132" t="s">
        <v>5957</v>
      </c>
      <c r="F2132" t="s">
        <v>5959</v>
      </c>
      <c r="G2132">
        <v>1</v>
      </c>
      <c r="H2132" t="s">
        <v>5957</v>
      </c>
      <c r="J2132">
        <v>1</v>
      </c>
      <c r="K2132" t="str">
        <f t="shared" si="66"/>
        <v>obesity</v>
      </c>
      <c r="L2132" t="str">
        <f t="shared" si="67"/>
        <v>Normal</v>
      </c>
    </row>
    <row r="2133" spans="1:12">
      <c r="A2133" t="s">
        <v>5482</v>
      </c>
      <c r="B2133">
        <v>29.24</v>
      </c>
      <c r="C2133">
        <v>4.04</v>
      </c>
      <c r="D2133" t="s">
        <v>5957</v>
      </c>
      <c r="E2133" t="s">
        <v>5960</v>
      </c>
      <c r="F2133" t="s">
        <v>5957</v>
      </c>
      <c r="G2133">
        <v>1</v>
      </c>
      <c r="H2133" t="s">
        <v>5957</v>
      </c>
      <c r="J2133">
        <v>1</v>
      </c>
      <c r="K2133" t="str">
        <f t="shared" si="66"/>
        <v>Over weight</v>
      </c>
      <c r="L2133" t="str">
        <f t="shared" si="67"/>
        <v>Normal</v>
      </c>
    </row>
    <row r="2134" spans="1:12">
      <c r="A2134" t="s">
        <v>5485</v>
      </c>
      <c r="B2134">
        <v>22.515000000000001</v>
      </c>
      <c r="C2134">
        <v>5.93</v>
      </c>
      <c r="D2134" t="s">
        <v>5957</v>
      </c>
      <c r="E2134" t="s">
        <v>5957</v>
      </c>
      <c r="F2134" t="s">
        <v>5959</v>
      </c>
      <c r="G2134">
        <v>1</v>
      </c>
      <c r="H2134" t="s">
        <v>5957</v>
      </c>
      <c r="J2134">
        <v>1</v>
      </c>
      <c r="K2134" t="str">
        <f t="shared" si="66"/>
        <v>Normal weight</v>
      </c>
      <c r="L2134" t="str">
        <f t="shared" si="67"/>
        <v>Prediabetes</v>
      </c>
    </row>
    <row r="2135" spans="1:12">
      <c r="A2135" t="s">
        <v>5487</v>
      </c>
      <c r="B2135">
        <v>15.65</v>
      </c>
      <c r="C2135">
        <v>4.2300000000000004</v>
      </c>
      <c r="D2135" t="s">
        <v>5957</v>
      </c>
      <c r="E2135" t="s">
        <v>5957</v>
      </c>
      <c r="F2135" t="s">
        <v>5957</v>
      </c>
      <c r="G2135" t="s">
        <v>5958</v>
      </c>
      <c r="H2135" t="s">
        <v>5957</v>
      </c>
      <c r="J2135">
        <v>0</v>
      </c>
      <c r="K2135" t="str">
        <f t="shared" si="66"/>
        <v>Under weight</v>
      </c>
      <c r="L2135" t="str">
        <f t="shared" si="67"/>
        <v>Normal</v>
      </c>
    </row>
    <row r="2136" spans="1:12">
      <c r="A2136" t="s">
        <v>5489</v>
      </c>
      <c r="B2136">
        <v>27.36</v>
      </c>
      <c r="C2136">
        <v>5.59</v>
      </c>
      <c r="D2136" t="s">
        <v>5959</v>
      </c>
      <c r="E2136" t="s">
        <v>5957</v>
      </c>
      <c r="F2136" t="s">
        <v>5957</v>
      </c>
      <c r="G2136" t="s">
        <v>5958</v>
      </c>
      <c r="H2136" t="s">
        <v>5957</v>
      </c>
      <c r="J2136">
        <v>0</v>
      </c>
      <c r="K2136" t="str">
        <f t="shared" si="66"/>
        <v>Over weight</v>
      </c>
      <c r="L2136" t="str">
        <f t="shared" si="67"/>
        <v>Normal</v>
      </c>
    </row>
    <row r="2137" spans="1:12">
      <c r="A2137" t="s">
        <v>5492</v>
      </c>
      <c r="B2137">
        <v>22.3</v>
      </c>
      <c r="C2137">
        <v>4.8899999999999997</v>
      </c>
      <c r="D2137" t="s">
        <v>5959</v>
      </c>
      <c r="E2137" t="s">
        <v>5957</v>
      </c>
      <c r="F2137" t="s">
        <v>5957</v>
      </c>
      <c r="G2137" t="s">
        <v>5958</v>
      </c>
      <c r="H2137" t="s">
        <v>5957</v>
      </c>
      <c r="J2137">
        <v>0</v>
      </c>
      <c r="K2137" t="str">
        <f t="shared" si="66"/>
        <v>Normal weight</v>
      </c>
      <c r="L2137" t="str">
        <f t="shared" si="67"/>
        <v>Normal</v>
      </c>
    </row>
    <row r="2138" spans="1:12">
      <c r="A2138" t="s">
        <v>5494</v>
      </c>
      <c r="B2138">
        <v>26.03</v>
      </c>
      <c r="C2138">
        <v>5.81</v>
      </c>
      <c r="D2138" t="s">
        <v>5959</v>
      </c>
      <c r="E2138" t="s">
        <v>5957</v>
      </c>
      <c r="F2138" t="s">
        <v>5957</v>
      </c>
      <c r="G2138" t="s">
        <v>5958</v>
      </c>
      <c r="H2138" t="s">
        <v>5957</v>
      </c>
      <c r="J2138">
        <v>0</v>
      </c>
      <c r="K2138" t="str">
        <f t="shared" si="66"/>
        <v>Over weight</v>
      </c>
      <c r="L2138" t="str">
        <f t="shared" si="67"/>
        <v>Prediabetes</v>
      </c>
    </row>
    <row r="2139" spans="1:12">
      <c r="A2139" t="s">
        <v>5496</v>
      </c>
      <c r="B2139">
        <v>27.74</v>
      </c>
      <c r="C2139">
        <v>4.29</v>
      </c>
      <c r="D2139" t="s">
        <v>5957</v>
      </c>
      <c r="E2139" t="s">
        <v>5960</v>
      </c>
      <c r="F2139" t="s">
        <v>5957</v>
      </c>
      <c r="G2139">
        <v>1</v>
      </c>
      <c r="H2139" t="s">
        <v>5957</v>
      </c>
      <c r="J2139">
        <v>1</v>
      </c>
      <c r="K2139" t="str">
        <f t="shared" si="66"/>
        <v>Over weight</v>
      </c>
      <c r="L2139" t="str">
        <f t="shared" si="67"/>
        <v>Normal</v>
      </c>
    </row>
    <row r="2140" spans="1:12">
      <c r="A2140" t="s">
        <v>5498</v>
      </c>
      <c r="B2140">
        <v>32.11</v>
      </c>
      <c r="C2140">
        <v>4.03</v>
      </c>
      <c r="D2140" t="s">
        <v>5959</v>
      </c>
      <c r="E2140" t="s">
        <v>5960</v>
      </c>
      <c r="F2140" t="s">
        <v>5957</v>
      </c>
      <c r="G2140">
        <v>2</v>
      </c>
      <c r="H2140" t="s">
        <v>5957</v>
      </c>
      <c r="J2140">
        <v>2</v>
      </c>
      <c r="K2140" t="str">
        <f t="shared" si="66"/>
        <v>obesity</v>
      </c>
      <c r="L2140" t="str">
        <f t="shared" si="67"/>
        <v>Normal</v>
      </c>
    </row>
    <row r="2141" spans="1:12">
      <c r="A2141" t="s">
        <v>5501</v>
      </c>
      <c r="B2141">
        <v>25.175000000000001</v>
      </c>
      <c r="C2141">
        <v>6.29</v>
      </c>
      <c r="D2141" t="s">
        <v>5959</v>
      </c>
      <c r="E2141" t="s">
        <v>5960</v>
      </c>
      <c r="F2141" t="s">
        <v>5957</v>
      </c>
      <c r="G2141">
        <v>2</v>
      </c>
      <c r="H2141" t="s">
        <v>5957</v>
      </c>
      <c r="J2141">
        <v>2</v>
      </c>
      <c r="K2141" t="str">
        <f t="shared" si="66"/>
        <v>Over weight</v>
      </c>
      <c r="L2141" t="str">
        <f t="shared" si="67"/>
        <v>Prediabetes</v>
      </c>
    </row>
    <row r="2142" spans="1:12">
      <c r="A2142" t="s">
        <v>5503</v>
      </c>
      <c r="B2142">
        <v>39.49</v>
      </c>
      <c r="C2142">
        <v>4.4800000000000004</v>
      </c>
      <c r="D2142" t="s">
        <v>5959</v>
      </c>
      <c r="E2142" t="s">
        <v>5957</v>
      </c>
      <c r="F2142" t="s">
        <v>5957</v>
      </c>
      <c r="G2142" t="s">
        <v>5958</v>
      </c>
      <c r="H2142" t="s">
        <v>5957</v>
      </c>
      <c r="J2142">
        <v>0</v>
      </c>
      <c r="K2142" t="str">
        <f t="shared" si="66"/>
        <v>obesity</v>
      </c>
      <c r="L2142" t="str">
        <f t="shared" si="67"/>
        <v>Normal</v>
      </c>
    </row>
    <row r="2143" spans="1:12">
      <c r="A2143" t="s">
        <v>5505</v>
      </c>
      <c r="B2143">
        <v>34.869999999999997</v>
      </c>
      <c r="C2143">
        <v>5.51</v>
      </c>
      <c r="D2143" t="s">
        <v>5959</v>
      </c>
      <c r="E2143" t="s">
        <v>5957</v>
      </c>
      <c r="F2143" t="s">
        <v>5957</v>
      </c>
      <c r="G2143" t="s">
        <v>5958</v>
      </c>
      <c r="H2143" t="s">
        <v>5957</v>
      </c>
      <c r="J2143">
        <v>0</v>
      </c>
      <c r="K2143" t="str">
        <f t="shared" si="66"/>
        <v>obesity</v>
      </c>
      <c r="L2143" t="str">
        <f t="shared" si="67"/>
        <v>Normal</v>
      </c>
    </row>
    <row r="2144" spans="1:12">
      <c r="A2144" t="s">
        <v>5508</v>
      </c>
      <c r="B2144">
        <v>34.6</v>
      </c>
      <c r="C2144">
        <v>4.5</v>
      </c>
      <c r="D2144" t="s">
        <v>5959</v>
      </c>
      <c r="E2144" t="s">
        <v>5957</v>
      </c>
      <c r="F2144" t="s">
        <v>5957</v>
      </c>
      <c r="G2144" t="s">
        <v>5958</v>
      </c>
      <c r="H2144" t="s">
        <v>5957</v>
      </c>
      <c r="J2144">
        <v>0</v>
      </c>
      <c r="K2144" t="str">
        <f t="shared" si="66"/>
        <v>obesity</v>
      </c>
      <c r="L2144" t="str">
        <f t="shared" si="67"/>
        <v>Normal</v>
      </c>
    </row>
    <row r="2145" spans="1:12">
      <c r="A2145" t="s">
        <v>5511</v>
      </c>
      <c r="B2145">
        <v>25.8</v>
      </c>
      <c r="C2145">
        <v>6.29</v>
      </c>
      <c r="D2145" t="s">
        <v>5959</v>
      </c>
      <c r="E2145" t="s">
        <v>5957</v>
      </c>
      <c r="F2145" t="s">
        <v>5957</v>
      </c>
      <c r="G2145" t="s">
        <v>5958</v>
      </c>
      <c r="H2145" t="s">
        <v>5957</v>
      </c>
      <c r="J2145">
        <v>0</v>
      </c>
      <c r="K2145" t="str">
        <f t="shared" si="66"/>
        <v>Over weight</v>
      </c>
      <c r="L2145" t="str">
        <f t="shared" si="67"/>
        <v>Prediabetes</v>
      </c>
    </row>
    <row r="2146" spans="1:12">
      <c r="A2146" t="s">
        <v>5514</v>
      </c>
      <c r="B2146">
        <v>35.86</v>
      </c>
      <c r="C2146">
        <v>4.33</v>
      </c>
      <c r="D2146" t="s">
        <v>5957</v>
      </c>
      <c r="E2146" t="s">
        <v>5957</v>
      </c>
      <c r="F2146" t="s">
        <v>5957</v>
      </c>
      <c r="G2146">
        <v>1</v>
      </c>
      <c r="H2146" t="s">
        <v>5957</v>
      </c>
      <c r="J2146">
        <v>1</v>
      </c>
      <c r="K2146" t="str">
        <f t="shared" si="66"/>
        <v>obesity</v>
      </c>
      <c r="L2146" t="str">
        <f t="shared" si="67"/>
        <v>Normal</v>
      </c>
    </row>
    <row r="2147" spans="1:12">
      <c r="A2147" t="s">
        <v>5517</v>
      </c>
      <c r="B2147">
        <v>40.47</v>
      </c>
      <c r="C2147">
        <v>11.15</v>
      </c>
      <c r="D2147" t="s">
        <v>5957</v>
      </c>
      <c r="E2147" t="s">
        <v>5957</v>
      </c>
      <c r="F2147" t="s">
        <v>5957</v>
      </c>
      <c r="G2147" t="s">
        <v>5958</v>
      </c>
      <c r="H2147" t="s">
        <v>5957</v>
      </c>
      <c r="J2147">
        <v>0</v>
      </c>
      <c r="K2147" t="str">
        <f t="shared" si="66"/>
        <v>obesity</v>
      </c>
      <c r="L2147" t="str">
        <f t="shared" si="67"/>
        <v>Diabetes</v>
      </c>
    </row>
    <row r="2148" spans="1:12">
      <c r="A2148" t="s">
        <v>5520</v>
      </c>
      <c r="B2148">
        <v>32.01</v>
      </c>
      <c r="C2148">
        <v>6.45</v>
      </c>
      <c r="D2148" t="s">
        <v>5957</v>
      </c>
      <c r="E2148" t="s">
        <v>5957</v>
      </c>
      <c r="F2148" t="s">
        <v>5957</v>
      </c>
      <c r="G2148">
        <v>1</v>
      </c>
      <c r="H2148" t="s">
        <v>5957</v>
      </c>
      <c r="J2148">
        <v>1</v>
      </c>
      <c r="K2148" t="str">
        <f t="shared" si="66"/>
        <v>obesity</v>
      </c>
      <c r="L2148" t="str">
        <f t="shared" si="67"/>
        <v>Diabetes</v>
      </c>
    </row>
    <row r="2149" spans="1:12">
      <c r="A2149" t="s">
        <v>5523</v>
      </c>
      <c r="B2149">
        <v>33</v>
      </c>
      <c r="C2149">
        <v>9.27</v>
      </c>
      <c r="D2149" t="s">
        <v>5957</v>
      </c>
      <c r="E2149" t="s">
        <v>5957</v>
      </c>
      <c r="F2149" t="s">
        <v>5957</v>
      </c>
      <c r="G2149" t="s">
        <v>5958</v>
      </c>
      <c r="H2149" t="s">
        <v>5957</v>
      </c>
      <c r="J2149">
        <v>0</v>
      </c>
      <c r="K2149" t="str">
        <f t="shared" si="66"/>
        <v>obesity</v>
      </c>
      <c r="L2149" t="str">
        <f t="shared" si="67"/>
        <v>Diabetes</v>
      </c>
    </row>
    <row r="2150" spans="1:12">
      <c r="A2150" t="s">
        <v>5526</v>
      </c>
      <c r="B2150">
        <v>29.3</v>
      </c>
      <c r="C2150">
        <v>6.15</v>
      </c>
      <c r="D2150" t="s">
        <v>5957</v>
      </c>
      <c r="E2150" t="s">
        <v>5957</v>
      </c>
      <c r="F2150" t="s">
        <v>5957</v>
      </c>
      <c r="G2150">
        <v>1</v>
      </c>
      <c r="H2150" t="s">
        <v>5957</v>
      </c>
      <c r="J2150">
        <v>1</v>
      </c>
      <c r="K2150" t="str">
        <f t="shared" si="66"/>
        <v>Over weight</v>
      </c>
      <c r="L2150" t="str">
        <f t="shared" si="67"/>
        <v>Prediabetes</v>
      </c>
    </row>
    <row r="2151" spans="1:12">
      <c r="A2151" t="s">
        <v>5528</v>
      </c>
      <c r="B2151">
        <v>25.8</v>
      </c>
      <c r="C2151">
        <v>4.13</v>
      </c>
      <c r="D2151" t="s">
        <v>5957</v>
      </c>
      <c r="E2151" t="s">
        <v>5957</v>
      </c>
      <c r="F2151" t="s">
        <v>5957</v>
      </c>
      <c r="G2151">
        <v>1</v>
      </c>
      <c r="H2151" t="s">
        <v>5957</v>
      </c>
      <c r="J2151">
        <v>1</v>
      </c>
      <c r="K2151" t="str">
        <f t="shared" si="66"/>
        <v>Over weight</v>
      </c>
      <c r="L2151" t="str">
        <f t="shared" si="67"/>
        <v>Normal</v>
      </c>
    </row>
    <row r="2152" spans="1:12">
      <c r="A2152" t="s">
        <v>5530</v>
      </c>
      <c r="B2152">
        <v>23.4</v>
      </c>
      <c r="C2152">
        <v>4.24</v>
      </c>
      <c r="D2152" t="s">
        <v>5957</v>
      </c>
      <c r="E2152" t="s">
        <v>5957</v>
      </c>
      <c r="F2152" t="s">
        <v>5957</v>
      </c>
      <c r="G2152">
        <v>1</v>
      </c>
      <c r="H2152" t="s">
        <v>5957</v>
      </c>
      <c r="J2152">
        <v>1</v>
      </c>
      <c r="K2152" t="str">
        <f t="shared" si="66"/>
        <v>Normal weight</v>
      </c>
      <c r="L2152" t="str">
        <f t="shared" si="67"/>
        <v>Normal</v>
      </c>
    </row>
    <row r="2153" spans="1:12">
      <c r="A2153" t="s">
        <v>5533</v>
      </c>
      <c r="B2153">
        <v>27.93</v>
      </c>
      <c r="C2153">
        <v>9.8800000000000008</v>
      </c>
      <c r="D2153" t="s">
        <v>5957</v>
      </c>
      <c r="E2153" t="s">
        <v>5957</v>
      </c>
      <c r="F2153" t="s">
        <v>5957</v>
      </c>
      <c r="G2153" t="s">
        <v>5958</v>
      </c>
      <c r="H2153" t="s">
        <v>5957</v>
      </c>
      <c r="J2153">
        <v>0</v>
      </c>
      <c r="K2153" t="str">
        <f t="shared" si="66"/>
        <v>Over weight</v>
      </c>
      <c r="L2153" t="str">
        <f t="shared" si="67"/>
        <v>Diabetes</v>
      </c>
    </row>
    <row r="2154" spans="1:12">
      <c r="A2154" t="s">
        <v>5536</v>
      </c>
      <c r="B2154">
        <v>22</v>
      </c>
      <c r="C2154">
        <v>9.5</v>
      </c>
      <c r="D2154" t="s">
        <v>5957</v>
      </c>
      <c r="E2154" t="s">
        <v>5957</v>
      </c>
      <c r="F2154" t="s">
        <v>5957</v>
      </c>
      <c r="G2154" t="s">
        <v>5958</v>
      </c>
      <c r="H2154" t="s">
        <v>5957</v>
      </c>
      <c r="J2154">
        <v>0</v>
      </c>
      <c r="K2154" t="str">
        <f t="shared" si="66"/>
        <v>Normal weight</v>
      </c>
      <c r="L2154" t="str">
        <f t="shared" si="67"/>
        <v>Diabetes</v>
      </c>
    </row>
    <row r="2155" spans="1:12">
      <c r="A2155" t="s">
        <v>5539</v>
      </c>
      <c r="B2155">
        <v>36.86</v>
      </c>
      <c r="C2155">
        <v>4.97</v>
      </c>
      <c r="D2155" t="s">
        <v>5959</v>
      </c>
      <c r="E2155" t="s">
        <v>5957</v>
      </c>
      <c r="F2155" t="s">
        <v>5957</v>
      </c>
      <c r="G2155" t="s">
        <v>5958</v>
      </c>
      <c r="H2155" t="s">
        <v>5957</v>
      </c>
      <c r="J2155">
        <v>0</v>
      </c>
      <c r="K2155" t="str">
        <f t="shared" si="66"/>
        <v>obesity</v>
      </c>
      <c r="L2155" t="str">
        <f t="shared" si="67"/>
        <v>Normal</v>
      </c>
    </row>
    <row r="2156" spans="1:12">
      <c r="A2156" t="s">
        <v>5542</v>
      </c>
      <c r="B2156">
        <v>31.254999999999999</v>
      </c>
      <c r="C2156">
        <v>5.49</v>
      </c>
      <c r="D2156" t="s">
        <v>5959</v>
      </c>
      <c r="E2156" t="s">
        <v>5957</v>
      </c>
      <c r="F2156" t="s">
        <v>5957</v>
      </c>
      <c r="G2156" t="s">
        <v>5958</v>
      </c>
      <c r="H2156" t="s">
        <v>5957</v>
      </c>
      <c r="J2156">
        <v>0</v>
      </c>
      <c r="K2156" t="str">
        <f t="shared" si="66"/>
        <v>obesity</v>
      </c>
      <c r="L2156" t="str">
        <f t="shared" si="67"/>
        <v>Normal</v>
      </c>
    </row>
    <row r="2157" spans="1:12">
      <c r="A2157" t="s">
        <v>5544</v>
      </c>
      <c r="B2157">
        <v>23.06</v>
      </c>
      <c r="C2157">
        <v>4.47</v>
      </c>
      <c r="D2157" t="s">
        <v>5957</v>
      </c>
      <c r="E2157" t="s">
        <v>5957</v>
      </c>
      <c r="F2157" t="s">
        <v>5957</v>
      </c>
      <c r="G2157" t="s">
        <v>5958</v>
      </c>
      <c r="H2157" t="s">
        <v>5957</v>
      </c>
      <c r="J2157">
        <v>0</v>
      </c>
      <c r="K2157" t="str">
        <f t="shared" si="66"/>
        <v>Normal weight</v>
      </c>
      <c r="L2157" t="str">
        <f t="shared" si="67"/>
        <v>Normal</v>
      </c>
    </row>
    <row r="2158" spans="1:12">
      <c r="A2158" t="s">
        <v>5546</v>
      </c>
      <c r="B2158">
        <v>28.975000000000001</v>
      </c>
      <c r="C2158">
        <v>4.34</v>
      </c>
      <c r="D2158" t="s">
        <v>5959</v>
      </c>
      <c r="E2158" t="s">
        <v>5957</v>
      </c>
      <c r="F2158" t="s">
        <v>5957</v>
      </c>
      <c r="G2158" t="s">
        <v>5958</v>
      </c>
      <c r="H2158" t="s">
        <v>5957</v>
      </c>
      <c r="J2158">
        <v>0</v>
      </c>
      <c r="K2158" t="str">
        <f t="shared" si="66"/>
        <v>Over weight</v>
      </c>
      <c r="L2158" t="str">
        <f t="shared" si="67"/>
        <v>Normal</v>
      </c>
    </row>
    <row r="2159" spans="1:12">
      <c r="A2159" t="s">
        <v>5548</v>
      </c>
      <c r="B2159">
        <v>33.299999999999997</v>
      </c>
      <c r="C2159">
        <v>9.49</v>
      </c>
      <c r="D2159" t="s">
        <v>5957</v>
      </c>
      <c r="E2159" t="s">
        <v>5957</v>
      </c>
      <c r="F2159" t="s">
        <v>5957</v>
      </c>
      <c r="G2159" t="s">
        <v>5958</v>
      </c>
      <c r="H2159" t="s">
        <v>5957</v>
      </c>
      <c r="J2159">
        <v>0</v>
      </c>
      <c r="K2159" t="str">
        <f t="shared" si="66"/>
        <v>obesity</v>
      </c>
      <c r="L2159" t="str">
        <f t="shared" si="67"/>
        <v>Diabetes</v>
      </c>
    </row>
    <row r="2160" spans="1:12">
      <c r="A2160" t="s">
        <v>5551</v>
      </c>
      <c r="B2160">
        <v>33</v>
      </c>
      <c r="C2160">
        <v>10.16</v>
      </c>
      <c r="D2160" t="s">
        <v>5957</v>
      </c>
      <c r="E2160" t="s">
        <v>5957</v>
      </c>
      <c r="F2160" t="s">
        <v>5957</v>
      </c>
      <c r="G2160" t="s">
        <v>5958</v>
      </c>
      <c r="H2160" t="s">
        <v>5957</v>
      </c>
      <c r="J2160">
        <v>0</v>
      </c>
      <c r="K2160" t="str">
        <f t="shared" si="66"/>
        <v>obesity</v>
      </c>
      <c r="L2160" t="str">
        <f t="shared" si="67"/>
        <v>Diabetes</v>
      </c>
    </row>
    <row r="2161" spans="1:12">
      <c r="A2161" t="s">
        <v>5553</v>
      </c>
      <c r="B2161">
        <v>31.46</v>
      </c>
      <c r="C2161">
        <v>11.19</v>
      </c>
      <c r="D2161" t="s">
        <v>5957</v>
      </c>
      <c r="E2161" t="s">
        <v>5957</v>
      </c>
      <c r="F2161" t="s">
        <v>5957</v>
      </c>
      <c r="G2161" t="s">
        <v>5958</v>
      </c>
      <c r="H2161" t="s">
        <v>5957</v>
      </c>
      <c r="J2161">
        <v>0</v>
      </c>
      <c r="K2161" t="str">
        <f t="shared" si="66"/>
        <v>obesity</v>
      </c>
      <c r="L2161" t="str">
        <f t="shared" si="67"/>
        <v>Diabetes</v>
      </c>
    </row>
    <row r="2162" spans="1:12">
      <c r="A2162" t="s">
        <v>5556</v>
      </c>
      <c r="B2162">
        <v>29.6</v>
      </c>
      <c r="C2162">
        <v>11.03</v>
      </c>
      <c r="D2162" t="s">
        <v>5957</v>
      </c>
      <c r="E2162" t="s">
        <v>5957</v>
      </c>
      <c r="F2162" t="s">
        <v>5957</v>
      </c>
      <c r="G2162" t="s">
        <v>5958</v>
      </c>
      <c r="H2162" t="s">
        <v>5957</v>
      </c>
      <c r="J2162">
        <v>0</v>
      </c>
      <c r="K2162" t="str">
        <f t="shared" si="66"/>
        <v>Over weight</v>
      </c>
      <c r="L2162" t="str">
        <f t="shared" si="67"/>
        <v>Diabetes</v>
      </c>
    </row>
    <row r="2163" spans="1:12">
      <c r="A2163" t="s">
        <v>5558</v>
      </c>
      <c r="B2163">
        <v>22.05</v>
      </c>
      <c r="C2163">
        <v>4.43</v>
      </c>
      <c r="D2163" t="s">
        <v>5959</v>
      </c>
      <c r="E2163" t="s">
        <v>5957</v>
      </c>
      <c r="F2163" t="s">
        <v>5957</v>
      </c>
      <c r="G2163" t="s">
        <v>5958</v>
      </c>
      <c r="H2163" t="s">
        <v>5957</v>
      </c>
      <c r="J2163">
        <v>0</v>
      </c>
      <c r="K2163" t="str">
        <f t="shared" si="66"/>
        <v>Normal weight</v>
      </c>
      <c r="L2163" t="str">
        <f t="shared" si="67"/>
        <v>Normal</v>
      </c>
    </row>
    <row r="2164" spans="1:12">
      <c r="A2164" t="s">
        <v>5560</v>
      </c>
      <c r="B2164">
        <v>27.06</v>
      </c>
      <c r="C2164">
        <v>6.14</v>
      </c>
      <c r="D2164" t="s">
        <v>5957</v>
      </c>
      <c r="E2164" t="s">
        <v>5960</v>
      </c>
      <c r="F2164" t="s">
        <v>5957</v>
      </c>
      <c r="G2164">
        <v>1</v>
      </c>
      <c r="H2164" t="s">
        <v>5957</v>
      </c>
      <c r="J2164">
        <v>1</v>
      </c>
      <c r="K2164" t="str">
        <f t="shared" si="66"/>
        <v>Over weight</v>
      </c>
      <c r="L2164" t="str">
        <f t="shared" si="67"/>
        <v>Prediabetes</v>
      </c>
    </row>
    <row r="2165" spans="1:12">
      <c r="A2165" t="s">
        <v>5563</v>
      </c>
      <c r="B2165">
        <v>20.49</v>
      </c>
      <c r="C2165">
        <v>4.87</v>
      </c>
      <c r="D2165" t="s">
        <v>5957</v>
      </c>
      <c r="E2165" t="s">
        <v>5957</v>
      </c>
      <c r="F2165" t="s">
        <v>5957</v>
      </c>
      <c r="G2165" t="s">
        <v>5958</v>
      </c>
      <c r="H2165" t="s">
        <v>5957</v>
      </c>
      <c r="J2165">
        <v>0</v>
      </c>
      <c r="K2165" t="str">
        <f t="shared" si="66"/>
        <v>Normal weight</v>
      </c>
      <c r="L2165" t="str">
        <f t="shared" si="67"/>
        <v>Normal</v>
      </c>
    </row>
    <row r="2166" spans="1:12">
      <c r="A2166" t="s">
        <v>5565</v>
      </c>
      <c r="B2166">
        <v>28.4</v>
      </c>
      <c r="C2166">
        <v>4.3</v>
      </c>
      <c r="D2166" t="s">
        <v>5957</v>
      </c>
      <c r="E2166" t="s">
        <v>5957</v>
      </c>
      <c r="F2166" t="s">
        <v>5959</v>
      </c>
      <c r="G2166">
        <v>1</v>
      </c>
      <c r="H2166" t="s">
        <v>5957</v>
      </c>
      <c r="J2166">
        <v>1</v>
      </c>
      <c r="K2166" t="str">
        <f t="shared" si="66"/>
        <v>Over weight</v>
      </c>
      <c r="L2166" t="str">
        <f t="shared" si="67"/>
        <v>Normal</v>
      </c>
    </row>
    <row r="2167" spans="1:12">
      <c r="A2167" t="s">
        <v>5567</v>
      </c>
      <c r="B2167">
        <v>41.91</v>
      </c>
      <c r="C2167">
        <v>6.19</v>
      </c>
      <c r="D2167" t="s">
        <v>5957</v>
      </c>
      <c r="E2167" t="s">
        <v>5957</v>
      </c>
      <c r="F2167" t="s">
        <v>5957</v>
      </c>
      <c r="G2167" t="s">
        <v>5958</v>
      </c>
      <c r="H2167" t="s">
        <v>5957</v>
      </c>
      <c r="J2167">
        <v>0</v>
      </c>
      <c r="K2167" t="str">
        <f t="shared" si="66"/>
        <v>obesity</v>
      </c>
      <c r="L2167" t="str">
        <f t="shared" si="67"/>
        <v>Prediabetes</v>
      </c>
    </row>
    <row r="2168" spans="1:12">
      <c r="A2168" t="s">
        <v>5570</v>
      </c>
      <c r="B2168">
        <v>24.6</v>
      </c>
      <c r="C2168">
        <v>6.19</v>
      </c>
      <c r="D2168" t="s">
        <v>5957</v>
      </c>
      <c r="E2168" t="s">
        <v>5957</v>
      </c>
      <c r="F2168" t="s">
        <v>5959</v>
      </c>
      <c r="G2168">
        <v>1</v>
      </c>
      <c r="H2168" t="s">
        <v>5957</v>
      </c>
      <c r="J2168">
        <v>1</v>
      </c>
      <c r="K2168" t="str">
        <f t="shared" si="66"/>
        <v>Normal weight</v>
      </c>
      <c r="L2168" t="str">
        <f t="shared" si="67"/>
        <v>Prediabetes</v>
      </c>
    </row>
    <row r="2169" spans="1:12">
      <c r="A2169" t="s">
        <v>5573</v>
      </c>
      <c r="B2169">
        <v>20.9</v>
      </c>
      <c r="C2169">
        <v>5.12</v>
      </c>
      <c r="D2169" t="s">
        <v>5957</v>
      </c>
      <c r="E2169" t="s">
        <v>5957</v>
      </c>
      <c r="F2169" t="s">
        <v>5959</v>
      </c>
      <c r="G2169">
        <v>1</v>
      </c>
      <c r="H2169" t="s">
        <v>5957</v>
      </c>
      <c r="J2169">
        <v>1</v>
      </c>
      <c r="K2169" t="str">
        <f t="shared" si="66"/>
        <v>Normal weight</v>
      </c>
      <c r="L2169" t="str">
        <f t="shared" si="67"/>
        <v>Normal</v>
      </c>
    </row>
    <row r="2170" spans="1:12">
      <c r="A2170" t="s">
        <v>5575</v>
      </c>
      <c r="B2170">
        <v>34.4</v>
      </c>
      <c r="C2170">
        <v>4.04</v>
      </c>
      <c r="D2170" t="s">
        <v>5957</v>
      </c>
      <c r="E2170" t="s">
        <v>5957</v>
      </c>
      <c r="F2170" t="s">
        <v>5957</v>
      </c>
      <c r="G2170" t="s">
        <v>5958</v>
      </c>
      <c r="H2170" t="s">
        <v>5957</v>
      </c>
      <c r="J2170">
        <v>0</v>
      </c>
      <c r="K2170" t="str">
        <f t="shared" si="66"/>
        <v>obesity</v>
      </c>
      <c r="L2170" t="str">
        <f t="shared" si="67"/>
        <v>Normal</v>
      </c>
    </row>
    <row r="2171" spans="1:12">
      <c r="A2171" t="s">
        <v>5578</v>
      </c>
      <c r="B2171">
        <v>32.56</v>
      </c>
      <c r="C2171">
        <v>5.36</v>
      </c>
      <c r="D2171" t="s">
        <v>5957</v>
      </c>
      <c r="E2171" t="s">
        <v>5957</v>
      </c>
      <c r="F2171" t="s">
        <v>5957</v>
      </c>
      <c r="G2171" t="s">
        <v>5958</v>
      </c>
      <c r="H2171" t="s">
        <v>5957</v>
      </c>
      <c r="J2171">
        <v>0</v>
      </c>
      <c r="K2171" t="str">
        <f t="shared" si="66"/>
        <v>obesity</v>
      </c>
      <c r="L2171" t="str">
        <f t="shared" si="67"/>
        <v>Normal</v>
      </c>
    </row>
    <row r="2172" spans="1:12">
      <c r="A2172" t="s">
        <v>5580</v>
      </c>
      <c r="B2172">
        <v>27.98</v>
      </c>
      <c r="C2172">
        <v>4.38</v>
      </c>
      <c r="D2172" t="s">
        <v>5957</v>
      </c>
      <c r="E2172" t="s">
        <v>5960</v>
      </c>
      <c r="F2172" t="s">
        <v>5957</v>
      </c>
      <c r="G2172">
        <v>1</v>
      </c>
      <c r="H2172" t="s">
        <v>5957</v>
      </c>
      <c r="J2172">
        <v>1</v>
      </c>
      <c r="K2172" t="str">
        <f t="shared" si="66"/>
        <v>Over weight</v>
      </c>
      <c r="L2172" t="str">
        <f t="shared" si="67"/>
        <v>Normal</v>
      </c>
    </row>
    <row r="2173" spans="1:12">
      <c r="A2173" t="s">
        <v>5582</v>
      </c>
      <c r="B2173">
        <v>26.51</v>
      </c>
      <c r="C2173">
        <v>4.58</v>
      </c>
      <c r="D2173" t="s">
        <v>5957</v>
      </c>
      <c r="E2173" t="s">
        <v>5957</v>
      </c>
      <c r="F2173" t="s">
        <v>5957</v>
      </c>
      <c r="G2173" t="s">
        <v>5958</v>
      </c>
      <c r="H2173" t="s">
        <v>5957</v>
      </c>
      <c r="J2173">
        <v>0</v>
      </c>
      <c r="K2173" t="str">
        <f t="shared" si="66"/>
        <v>Over weight</v>
      </c>
      <c r="L2173" t="str">
        <f t="shared" si="67"/>
        <v>Normal</v>
      </c>
    </row>
    <row r="2174" spans="1:12">
      <c r="A2174" t="s">
        <v>5583</v>
      </c>
      <c r="B2174">
        <v>29.734999999999999</v>
      </c>
      <c r="C2174">
        <v>11.92</v>
      </c>
      <c r="D2174" t="s">
        <v>5957</v>
      </c>
      <c r="E2174" t="s">
        <v>5957</v>
      </c>
      <c r="F2174" t="s">
        <v>5957</v>
      </c>
      <c r="G2174" t="s">
        <v>5958</v>
      </c>
      <c r="H2174" t="s">
        <v>5957</v>
      </c>
      <c r="J2174">
        <v>0</v>
      </c>
      <c r="K2174" t="str">
        <f t="shared" si="66"/>
        <v>Over weight</v>
      </c>
      <c r="L2174" t="str">
        <f t="shared" si="67"/>
        <v>Diabetes</v>
      </c>
    </row>
    <row r="2175" spans="1:12">
      <c r="A2175" t="s">
        <v>5586</v>
      </c>
      <c r="B2175">
        <v>40.5</v>
      </c>
      <c r="C2175">
        <v>5.4</v>
      </c>
      <c r="D2175" t="s">
        <v>5957</v>
      </c>
      <c r="E2175" t="s">
        <v>5957</v>
      </c>
      <c r="F2175" t="s">
        <v>5959</v>
      </c>
      <c r="G2175">
        <v>1</v>
      </c>
      <c r="H2175" t="s">
        <v>5957</v>
      </c>
      <c r="J2175">
        <v>1</v>
      </c>
      <c r="K2175" t="str">
        <f t="shared" si="66"/>
        <v>obesity</v>
      </c>
      <c r="L2175" t="str">
        <f t="shared" si="67"/>
        <v>Normal</v>
      </c>
    </row>
    <row r="2176" spans="1:12">
      <c r="A2176" t="s">
        <v>5588</v>
      </c>
      <c r="B2176">
        <v>25.64</v>
      </c>
      <c r="C2176">
        <v>4.76</v>
      </c>
      <c r="D2176" t="s">
        <v>5957</v>
      </c>
      <c r="E2176" t="s">
        <v>5957</v>
      </c>
      <c r="F2176" t="s">
        <v>5957</v>
      </c>
      <c r="G2176">
        <v>1</v>
      </c>
      <c r="H2176" t="s">
        <v>5957</v>
      </c>
      <c r="J2176">
        <v>1</v>
      </c>
      <c r="K2176" t="str">
        <f t="shared" si="66"/>
        <v>Over weight</v>
      </c>
      <c r="L2176" t="str">
        <f t="shared" si="67"/>
        <v>Normal</v>
      </c>
    </row>
    <row r="2177" spans="1:12">
      <c r="A2177" t="s">
        <v>5591</v>
      </c>
      <c r="B2177">
        <v>32.9</v>
      </c>
      <c r="C2177">
        <v>4.78</v>
      </c>
      <c r="D2177" t="s">
        <v>5957</v>
      </c>
      <c r="E2177" t="s">
        <v>5957</v>
      </c>
      <c r="F2177" t="s">
        <v>5959</v>
      </c>
      <c r="G2177">
        <v>1</v>
      </c>
      <c r="H2177" t="s">
        <v>5957</v>
      </c>
      <c r="J2177">
        <v>1</v>
      </c>
      <c r="K2177" t="str">
        <f t="shared" si="66"/>
        <v>obesity</v>
      </c>
      <c r="L2177" t="str">
        <f t="shared" si="67"/>
        <v>Normal</v>
      </c>
    </row>
    <row r="2178" spans="1:12">
      <c r="A2178" t="s">
        <v>5593</v>
      </c>
      <c r="B2178">
        <v>29.8</v>
      </c>
      <c r="C2178">
        <v>4.26</v>
      </c>
      <c r="D2178" t="s">
        <v>5957</v>
      </c>
      <c r="E2178" t="s">
        <v>5957</v>
      </c>
      <c r="F2178" t="s">
        <v>5959</v>
      </c>
      <c r="G2178">
        <v>1</v>
      </c>
      <c r="H2178" t="s">
        <v>5957</v>
      </c>
      <c r="J2178">
        <v>1</v>
      </c>
      <c r="K2178" t="str">
        <f t="shared" si="66"/>
        <v>Over weight</v>
      </c>
      <c r="L2178" t="str">
        <f t="shared" si="67"/>
        <v>Normal</v>
      </c>
    </row>
    <row r="2179" spans="1:12">
      <c r="A2179" t="s">
        <v>5595</v>
      </c>
      <c r="B2179">
        <v>28.9</v>
      </c>
      <c r="C2179">
        <v>5.85</v>
      </c>
      <c r="D2179" t="s">
        <v>5957</v>
      </c>
      <c r="E2179" t="s">
        <v>5957</v>
      </c>
      <c r="F2179" t="s">
        <v>5959</v>
      </c>
      <c r="G2179">
        <v>1</v>
      </c>
      <c r="H2179" t="s">
        <v>5957</v>
      </c>
      <c r="J2179">
        <v>1</v>
      </c>
      <c r="K2179" t="str">
        <f t="shared" ref="K2179:K2242" si="68">IF(B2179&lt;18.5,"Under weight",IF(B2179&lt;24.9,"Normal weight",IF(B2179&lt;29.9,"Over weight","obesity")))</f>
        <v>Over weight</v>
      </c>
      <c r="L2179" t="str">
        <f t="shared" ref="L2179:L2242" si="69">IF(C2179&lt;5.7,"Normal",IF(C2179&lt;6.4,"Prediabetes","Diabetes"))</f>
        <v>Prediabetes</v>
      </c>
    </row>
    <row r="2180" spans="1:12">
      <c r="A2180" t="s">
        <v>5596</v>
      </c>
      <c r="B2180">
        <v>24.7</v>
      </c>
      <c r="C2180">
        <v>5.32</v>
      </c>
      <c r="D2180" t="s">
        <v>5957</v>
      </c>
      <c r="E2180" t="s">
        <v>5957</v>
      </c>
      <c r="F2180" t="s">
        <v>5959</v>
      </c>
      <c r="G2180">
        <v>1</v>
      </c>
      <c r="H2180" t="s">
        <v>5957</v>
      </c>
      <c r="J2180">
        <v>1</v>
      </c>
      <c r="K2180" t="str">
        <f t="shared" si="68"/>
        <v>Normal weight</v>
      </c>
      <c r="L2180" t="str">
        <f t="shared" si="69"/>
        <v>Normal</v>
      </c>
    </row>
    <row r="2181" spans="1:12">
      <c r="A2181" t="s">
        <v>5599</v>
      </c>
      <c r="B2181">
        <v>20.6</v>
      </c>
      <c r="C2181">
        <v>5.14</v>
      </c>
      <c r="D2181" t="s">
        <v>5957</v>
      </c>
      <c r="E2181" t="s">
        <v>5957</v>
      </c>
      <c r="F2181" t="s">
        <v>5959</v>
      </c>
      <c r="G2181">
        <v>1</v>
      </c>
      <c r="H2181" t="s">
        <v>5957</v>
      </c>
      <c r="J2181">
        <v>1</v>
      </c>
      <c r="K2181" t="str">
        <f t="shared" si="68"/>
        <v>Normal weight</v>
      </c>
      <c r="L2181" t="str">
        <f t="shared" si="69"/>
        <v>Normal</v>
      </c>
    </row>
    <row r="2182" spans="1:12">
      <c r="A2182" t="s">
        <v>5600</v>
      </c>
      <c r="B2182">
        <v>18.600000000000001</v>
      </c>
      <c r="C2182">
        <v>5</v>
      </c>
      <c r="D2182" t="s">
        <v>5957</v>
      </c>
      <c r="E2182" t="s">
        <v>5957</v>
      </c>
      <c r="F2182" t="s">
        <v>5959</v>
      </c>
      <c r="G2182">
        <v>1</v>
      </c>
      <c r="H2182" t="s">
        <v>5957</v>
      </c>
      <c r="J2182">
        <v>1</v>
      </c>
      <c r="K2182" t="str">
        <f t="shared" si="68"/>
        <v>Normal weight</v>
      </c>
      <c r="L2182" t="str">
        <f t="shared" si="69"/>
        <v>Normal</v>
      </c>
    </row>
    <row r="2183" spans="1:12">
      <c r="A2183" t="s">
        <v>5603</v>
      </c>
      <c r="B2183">
        <v>17.8</v>
      </c>
      <c r="C2183">
        <v>4.55</v>
      </c>
      <c r="D2183" t="s">
        <v>5957</v>
      </c>
      <c r="E2183" t="s">
        <v>5957</v>
      </c>
      <c r="F2183" t="s">
        <v>5959</v>
      </c>
      <c r="G2183">
        <v>1</v>
      </c>
      <c r="H2183" t="s">
        <v>5957</v>
      </c>
      <c r="J2183">
        <v>1</v>
      </c>
      <c r="K2183" t="str">
        <f t="shared" si="68"/>
        <v>Under weight</v>
      </c>
      <c r="L2183" t="str">
        <f t="shared" si="69"/>
        <v>Normal</v>
      </c>
    </row>
    <row r="2184" spans="1:12">
      <c r="A2184" t="s">
        <v>5605</v>
      </c>
      <c r="B2184">
        <v>35.200000000000003</v>
      </c>
      <c r="C2184">
        <v>5.97</v>
      </c>
      <c r="D2184" t="s">
        <v>5957</v>
      </c>
      <c r="E2184" t="s">
        <v>5960</v>
      </c>
      <c r="F2184" t="s">
        <v>5957</v>
      </c>
      <c r="G2184">
        <v>1</v>
      </c>
      <c r="H2184" t="s">
        <v>5957</v>
      </c>
      <c r="J2184">
        <v>1</v>
      </c>
      <c r="K2184" t="str">
        <f t="shared" si="68"/>
        <v>obesity</v>
      </c>
      <c r="L2184" t="str">
        <f t="shared" si="69"/>
        <v>Prediabetes</v>
      </c>
    </row>
    <row r="2185" spans="1:12">
      <c r="A2185" t="s">
        <v>5606</v>
      </c>
      <c r="B2185">
        <v>33.770000000000003</v>
      </c>
      <c r="C2185">
        <v>4.0199999999999996</v>
      </c>
      <c r="D2185" t="s">
        <v>5957</v>
      </c>
      <c r="E2185" t="s">
        <v>5960</v>
      </c>
      <c r="F2185" t="s">
        <v>5957</v>
      </c>
      <c r="G2185">
        <v>1</v>
      </c>
      <c r="H2185" t="s">
        <v>5957</v>
      </c>
      <c r="J2185">
        <v>1</v>
      </c>
      <c r="K2185" t="str">
        <f t="shared" si="68"/>
        <v>obesity</v>
      </c>
      <c r="L2185" t="str">
        <f t="shared" si="69"/>
        <v>Normal</v>
      </c>
    </row>
    <row r="2186" spans="1:12">
      <c r="A2186" t="s">
        <v>5609</v>
      </c>
      <c r="B2186">
        <v>30.03</v>
      </c>
      <c r="C2186">
        <v>4.04</v>
      </c>
      <c r="D2186" t="s">
        <v>5957</v>
      </c>
      <c r="E2186" t="s">
        <v>5960</v>
      </c>
      <c r="F2186" t="s">
        <v>5957</v>
      </c>
      <c r="G2186">
        <v>1</v>
      </c>
      <c r="H2186" t="s">
        <v>5957</v>
      </c>
      <c r="J2186">
        <v>1</v>
      </c>
      <c r="K2186" t="str">
        <f t="shared" si="68"/>
        <v>obesity</v>
      </c>
      <c r="L2186" t="str">
        <f t="shared" si="69"/>
        <v>Normal</v>
      </c>
    </row>
    <row r="2187" spans="1:12">
      <c r="A2187" t="s">
        <v>5611</v>
      </c>
      <c r="B2187">
        <v>29.37</v>
      </c>
      <c r="C2187">
        <v>5.54</v>
      </c>
      <c r="D2187" t="s">
        <v>5957</v>
      </c>
      <c r="E2187" t="s">
        <v>5960</v>
      </c>
      <c r="F2187" t="s">
        <v>5957</v>
      </c>
      <c r="G2187">
        <v>1</v>
      </c>
      <c r="H2187" t="s">
        <v>5957</v>
      </c>
      <c r="J2187">
        <v>1</v>
      </c>
      <c r="K2187" t="str">
        <f t="shared" si="68"/>
        <v>Over weight</v>
      </c>
      <c r="L2187" t="str">
        <f t="shared" si="69"/>
        <v>Normal</v>
      </c>
    </row>
    <row r="2188" spans="1:12">
      <c r="A2188" t="s">
        <v>5613</v>
      </c>
      <c r="B2188">
        <v>28.5</v>
      </c>
      <c r="C2188">
        <v>4.03</v>
      </c>
      <c r="D2188" t="s">
        <v>5957</v>
      </c>
      <c r="E2188" t="s">
        <v>5960</v>
      </c>
      <c r="F2188" t="s">
        <v>5957</v>
      </c>
      <c r="G2188">
        <v>1</v>
      </c>
      <c r="H2188" t="s">
        <v>5957</v>
      </c>
      <c r="J2188">
        <v>1</v>
      </c>
      <c r="K2188" t="str">
        <f t="shared" si="68"/>
        <v>Over weight</v>
      </c>
      <c r="L2188" t="str">
        <f t="shared" si="69"/>
        <v>Normal</v>
      </c>
    </row>
    <row r="2189" spans="1:12">
      <c r="A2189" t="s">
        <v>5615</v>
      </c>
      <c r="B2189">
        <v>23.32</v>
      </c>
      <c r="C2189">
        <v>5.62</v>
      </c>
      <c r="D2189" t="s">
        <v>5957</v>
      </c>
      <c r="E2189" t="s">
        <v>5960</v>
      </c>
      <c r="F2189" t="s">
        <v>5957</v>
      </c>
      <c r="G2189">
        <v>1</v>
      </c>
      <c r="H2189" t="s">
        <v>5957</v>
      </c>
      <c r="J2189">
        <v>1</v>
      </c>
      <c r="K2189" t="str">
        <f t="shared" si="68"/>
        <v>Normal weight</v>
      </c>
      <c r="L2189" t="str">
        <f t="shared" si="69"/>
        <v>Normal</v>
      </c>
    </row>
    <row r="2190" spans="1:12">
      <c r="A2190" t="s">
        <v>5617</v>
      </c>
      <c r="B2190">
        <v>26.125</v>
      </c>
      <c r="C2190">
        <v>5.27</v>
      </c>
      <c r="D2190" t="s">
        <v>5957</v>
      </c>
      <c r="E2190" t="s">
        <v>5960</v>
      </c>
      <c r="F2190" t="s">
        <v>5957</v>
      </c>
      <c r="G2190">
        <v>1</v>
      </c>
      <c r="H2190" t="s">
        <v>5957</v>
      </c>
      <c r="J2190">
        <v>1</v>
      </c>
      <c r="K2190" t="str">
        <f t="shared" si="68"/>
        <v>Over weight</v>
      </c>
      <c r="L2190" t="str">
        <f t="shared" si="69"/>
        <v>Normal</v>
      </c>
    </row>
    <row r="2191" spans="1:12">
      <c r="A2191" t="s">
        <v>5619</v>
      </c>
      <c r="B2191">
        <v>25.46</v>
      </c>
      <c r="C2191">
        <v>5.18</v>
      </c>
      <c r="D2191" t="s">
        <v>5957</v>
      </c>
      <c r="E2191" t="s">
        <v>5960</v>
      </c>
      <c r="F2191" t="s">
        <v>5957</v>
      </c>
      <c r="G2191">
        <v>1</v>
      </c>
      <c r="H2191" t="s">
        <v>5957</v>
      </c>
      <c r="J2191">
        <v>1</v>
      </c>
      <c r="K2191" t="str">
        <f t="shared" si="68"/>
        <v>Over weight</v>
      </c>
      <c r="L2191" t="str">
        <f t="shared" si="69"/>
        <v>Normal</v>
      </c>
    </row>
    <row r="2192" spans="1:12">
      <c r="A2192" t="s">
        <v>5622</v>
      </c>
      <c r="B2192">
        <v>23.75</v>
      </c>
      <c r="C2192">
        <v>5.27</v>
      </c>
      <c r="D2192" t="s">
        <v>5957</v>
      </c>
      <c r="E2192" t="s">
        <v>5960</v>
      </c>
      <c r="F2192" t="s">
        <v>5957</v>
      </c>
      <c r="G2192">
        <v>1</v>
      </c>
      <c r="H2192" t="s">
        <v>5957</v>
      </c>
      <c r="J2192">
        <v>1</v>
      </c>
      <c r="K2192" t="str">
        <f t="shared" si="68"/>
        <v>Normal weight</v>
      </c>
      <c r="L2192" t="str">
        <f t="shared" si="69"/>
        <v>Normal</v>
      </c>
    </row>
    <row r="2193" spans="1:12">
      <c r="A2193" t="s">
        <v>5624</v>
      </c>
      <c r="B2193">
        <v>23.085000000000001</v>
      </c>
      <c r="C2193">
        <v>5.62</v>
      </c>
      <c r="D2193" t="s">
        <v>5957</v>
      </c>
      <c r="E2193" t="s">
        <v>5960</v>
      </c>
      <c r="F2193" t="s">
        <v>5957</v>
      </c>
      <c r="G2193">
        <v>1</v>
      </c>
      <c r="H2193" t="s">
        <v>5957</v>
      </c>
      <c r="J2193">
        <v>1</v>
      </c>
      <c r="K2193" t="str">
        <f t="shared" si="68"/>
        <v>Normal weight</v>
      </c>
      <c r="L2193" t="str">
        <f t="shared" si="69"/>
        <v>Normal</v>
      </c>
    </row>
    <row r="2194" spans="1:12">
      <c r="A2194" t="s">
        <v>5627</v>
      </c>
      <c r="B2194">
        <v>22.99</v>
      </c>
      <c r="C2194">
        <v>5.0599999999999996</v>
      </c>
      <c r="D2194" t="s">
        <v>5957</v>
      </c>
      <c r="E2194" t="s">
        <v>5960</v>
      </c>
      <c r="F2194" t="s">
        <v>5957</v>
      </c>
      <c r="G2194">
        <v>1</v>
      </c>
      <c r="H2194" t="s">
        <v>5957</v>
      </c>
      <c r="J2194">
        <v>1</v>
      </c>
      <c r="K2194" t="str">
        <f t="shared" si="68"/>
        <v>Normal weight</v>
      </c>
      <c r="L2194" t="str">
        <f t="shared" si="69"/>
        <v>Normal</v>
      </c>
    </row>
    <row r="2195" spans="1:12">
      <c r="A2195" t="s">
        <v>5628</v>
      </c>
      <c r="B2195">
        <v>21.47</v>
      </c>
      <c r="C2195">
        <v>4.6900000000000004</v>
      </c>
      <c r="D2195" t="s">
        <v>5957</v>
      </c>
      <c r="E2195" t="s">
        <v>5960</v>
      </c>
      <c r="F2195" t="s">
        <v>5957</v>
      </c>
      <c r="G2195">
        <v>1</v>
      </c>
      <c r="H2195" t="s">
        <v>5957</v>
      </c>
      <c r="J2195">
        <v>1</v>
      </c>
      <c r="K2195" t="str">
        <f t="shared" si="68"/>
        <v>Normal weight</v>
      </c>
      <c r="L2195" t="str">
        <f t="shared" si="69"/>
        <v>Normal</v>
      </c>
    </row>
    <row r="2196" spans="1:12">
      <c r="A2196" t="s">
        <v>5630</v>
      </c>
      <c r="B2196">
        <v>15.96</v>
      </c>
      <c r="C2196">
        <v>5.44</v>
      </c>
      <c r="D2196" t="s">
        <v>5957</v>
      </c>
      <c r="E2196" t="s">
        <v>5960</v>
      </c>
      <c r="F2196" t="s">
        <v>5957</v>
      </c>
      <c r="G2196">
        <v>1</v>
      </c>
      <c r="H2196" t="s">
        <v>5957</v>
      </c>
      <c r="J2196">
        <v>1</v>
      </c>
      <c r="K2196" t="str">
        <f t="shared" si="68"/>
        <v>Under weight</v>
      </c>
      <c r="L2196" t="str">
        <f t="shared" si="69"/>
        <v>Normal</v>
      </c>
    </row>
    <row r="2197" spans="1:12">
      <c r="A2197" t="s">
        <v>5633</v>
      </c>
      <c r="B2197">
        <v>39.5</v>
      </c>
      <c r="C2197">
        <v>5.05</v>
      </c>
      <c r="D2197" t="s">
        <v>5957</v>
      </c>
      <c r="E2197" t="s">
        <v>5960</v>
      </c>
      <c r="F2197" t="s">
        <v>5957</v>
      </c>
      <c r="G2197">
        <v>1</v>
      </c>
      <c r="H2197" t="s">
        <v>5957</v>
      </c>
      <c r="J2197">
        <v>1</v>
      </c>
      <c r="K2197" t="str">
        <f t="shared" si="68"/>
        <v>obesity</v>
      </c>
      <c r="L2197" t="str">
        <f t="shared" si="69"/>
        <v>Normal</v>
      </c>
    </row>
    <row r="2198" spans="1:12">
      <c r="A2198" t="s">
        <v>5635</v>
      </c>
      <c r="B2198">
        <v>33.770000000000003</v>
      </c>
      <c r="C2198">
        <v>6</v>
      </c>
      <c r="D2198" t="s">
        <v>5957</v>
      </c>
      <c r="E2198" t="s">
        <v>5960</v>
      </c>
      <c r="F2198" t="s">
        <v>5957</v>
      </c>
      <c r="G2198">
        <v>1</v>
      </c>
      <c r="H2198" t="s">
        <v>5957</v>
      </c>
      <c r="J2198">
        <v>1</v>
      </c>
      <c r="K2198" t="str">
        <f t="shared" si="68"/>
        <v>obesity</v>
      </c>
      <c r="L2198" t="str">
        <f t="shared" si="69"/>
        <v>Prediabetes</v>
      </c>
    </row>
    <row r="2199" spans="1:12">
      <c r="A2199" t="s">
        <v>5638</v>
      </c>
      <c r="B2199">
        <v>26.84</v>
      </c>
      <c r="C2199">
        <v>5.99</v>
      </c>
      <c r="D2199" t="s">
        <v>5959</v>
      </c>
      <c r="E2199" t="s">
        <v>5960</v>
      </c>
      <c r="F2199" t="s">
        <v>5957</v>
      </c>
      <c r="G2199">
        <v>1</v>
      </c>
      <c r="H2199" t="s">
        <v>5957</v>
      </c>
      <c r="J2199">
        <v>1</v>
      </c>
      <c r="K2199" t="str">
        <f t="shared" si="68"/>
        <v>Over weight</v>
      </c>
      <c r="L2199" t="str">
        <f t="shared" si="69"/>
        <v>Prediabetes</v>
      </c>
    </row>
    <row r="2200" spans="1:12">
      <c r="A2200" t="s">
        <v>5640</v>
      </c>
      <c r="B2200">
        <v>35.53</v>
      </c>
      <c r="C2200">
        <v>4.3600000000000003</v>
      </c>
      <c r="D2200" t="s">
        <v>5957</v>
      </c>
      <c r="E2200" t="s">
        <v>5957</v>
      </c>
      <c r="F2200" t="s">
        <v>5959</v>
      </c>
      <c r="G2200">
        <v>1</v>
      </c>
      <c r="H2200" t="s">
        <v>5957</v>
      </c>
      <c r="J2200">
        <v>1</v>
      </c>
      <c r="K2200" t="str">
        <f t="shared" si="68"/>
        <v>obesity</v>
      </c>
      <c r="L2200" t="str">
        <f t="shared" si="69"/>
        <v>Normal</v>
      </c>
    </row>
    <row r="2201" spans="1:12">
      <c r="A2201" t="s">
        <v>5643</v>
      </c>
      <c r="B2201">
        <v>30.59</v>
      </c>
      <c r="C2201">
        <v>4.41</v>
      </c>
      <c r="D2201" t="s">
        <v>5957</v>
      </c>
      <c r="E2201" t="s">
        <v>5957</v>
      </c>
      <c r="F2201" t="s">
        <v>5959</v>
      </c>
      <c r="G2201">
        <v>1</v>
      </c>
      <c r="H2201" t="s">
        <v>5957</v>
      </c>
      <c r="J2201">
        <v>1</v>
      </c>
      <c r="K2201" t="str">
        <f t="shared" si="68"/>
        <v>obesity</v>
      </c>
      <c r="L2201" t="str">
        <f t="shared" si="69"/>
        <v>Normal</v>
      </c>
    </row>
    <row r="2202" spans="1:12">
      <c r="A2202" t="s">
        <v>5646</v>
      </c>
      <c r="B2202">
        <v>30.59</v>
      </c>
      <c r="C2202">
        <v>4.17</v>
      </c>
      <c r="D2202" t="s">
        <v>5957</v>
      </c>
      <c r="E2202" t="s">
        <v>5957</v>
      </c>
      <c r="F2202" t="s">
        <v>5959</v>
      </c>
      <c r="G2202">
        <v>1</v>
      </c>
      <c r="H2202" t="s">
        <v>5957</v>
      </c>
      <c r="J2202">
        <v>1</v>
      </c>
      <c r="K2202" t="str">
        <f t="shared" si="68"/>
        <v>obesity</v>
      </c>
      <c r="L2202" t="str">
        <f t="shared" si="69"/>
        <v>Normal</v>
      </c>
    </row>
    <row r="2203" spans="1:12">
      <c r="A2203" t="s">
        <v>5649</v>
      </c>
      <c r="B2203">
        <v>27.835000000000001</v>
      </c>
      <c r="C2203">
        <v>4.4400000000000004</v>
      </c>
      <c r="D2203" t="s">
        <v>5957</v>
      </c>
      <c r="E2203" t="s">
        <v>5957</v>
      </c>
      <c r="F2203" t="s">
        <v>5959</v>
      </c>
      <c r="G2203">
        <v>1</v>
      </c>
      <c r="H2203" t="s">
        <v>5957</v>
      </c>
      <c r="J2203">
        <v>1</v>
      </c>
      <c r="K2203" t="str">
        <f t="shared" si="68"/>
        <v>Over weight</v>
      </c>
      <c r="L2203" t="str">
        <f t="shared" si="69"/>
        <v>Normal</v>
      </c>
    </row>
    <row r="2204" spans="1:12">
      <c r="A2204" t="s">
        <v>5651</v>
      </c>
      <c r="B2204">
        <v>40.26</v>
      </c>
      <c r="C2204">
        <v>5.52</v>
      </c>
      <c r="D2204" t="s">
        <v>5957</v>
      </c>
      <c r="E2204" t="s">
        <v>5960</v>
      </c>
      <c r="F2204" t="s">
        <v>5957</v>
      </c>
      <c r="G2204">
        <v>1</v>
      </c>
      <c r="H2204" t="s">
        <v>5957</v>
      </c>
      <c r="J2204">
        <v>1</v>
      </c>
      <c r="K2204" t="str">
        <f t="shared" si="68"/>
        <v>obesity</v>
      </c>
      <c r="L2204" t="str">
        <f t="shared" si="69"/>
        <v>Normal</v>
      </c>
    </row>
    <row r="2205" spans="1:12">
      <c r="A2205" t="s">
        <v>5654</v>
      </c>
      <c r="B2205">
        <v>39.82</v>
      </c>
      <c r="C2205">
        <v>6.01</v>
      </c>
      <c r="D2205" t="s">
        <v>5957</v>
      </c>
      <c r="E2205" t="s">
        <v>5960</v>
      </c>
      <c r="F2205" t="s">
        <v>5957</v>
      </c>
      <c r="G2205">
        <v>1</v>
      </c>
      <c r="H2205" t="s">
        <v>5957</v>
      </c>
      <c r="J2205">
        <v>1</v>
      </c>
      <c r="K2205" t="str">
        <f t="shared" si="68"/>
        <v>obesity</v>
      </c>
      <c r="L2205" t="str">
        <f t="shared" si="69"/>
        <v>Prediabetes</v>
      </c>
    </row>
    <row r="2206" spans="1:12">
      <c r="A2206" t="s">
        <v>5656</v>
      </c>
      <c r="B2206">
        <v>39.159999999999997</v>
      </c>
      <c r="C2206">
        <v>5.81</v>
      </c>
      <c r="D2206" t="s">
        <v>5957</v>
      </c>
      <c r="E2206" t="s">
        <v>5960</v>
      </c>
      <c r="F2206" t="s">
        <v>5957</v>
      </c>
      <c r="G2206">
        <v>1</v>
      </c>
      <c r="H2206" t="s">
        <v>5957</v>
      </c>
      <c r="J2206">
        <v>1</v>
      </c>
      <c r="K2206" t="str">
        <f t="shared" si="68"/>
        <v>obesity</v>
      </c>
      <c r="L2206" t="str">
        <f t="shared" si="69"/>
        <v>Prediabetes</v>
      </c>
    </row>
    <row r="2207" spans="1:12">
      <c r="A2207" t="s">
        <v>5659</v>
      </c>
      <c r="B2207">
        <v>25.555</v>
      </c>
      <c r="C2207">
        <v>4.37</v>
      </c>
      <c r="D2207" t="s">
        <v>5957</v>
      </c>
      <c r="E2207" t="s">
        <v>5957</v>
      </c>
      <c r="F2207" t="s">
        <v>5959</v>
      </c>
      <c r="G2207">
        <v>1</v>
      </c>
      <c r="H2207" t="s">
        <v>5957</v>
      </c>
      <c r="J2207">
        <v>1</v>
      </c>
      <c r="K2207" t="str">
        <f t="shared" si="68"/>
        <v>Over weight</v>
      </c>
      <c r="L2207" t="str">
        <f t="shared" si="69"/>
        <v>Normal</v>
      </c>
    </row>
    <row r="2208" spans="1:12">
      <c r="A2208" t="s">
        <v>5662</v>
      </c>
      <c r="B2208">
        <v>25.175000000000001</v>
      </c>
      <c r="C2208">
        <v>5.74</v>
      </c>
      <c r="D2208" t="s">
        <v>5957</v>
      </c>
      <c r="E2208" t="s">
        <v>5957</v>
      </c>
      <c r="F2208" t="s">
        <v>5959</v>
      </c>
      <c r="G2208">
        <v>1</v>
      </c>
      <c r="H2208" t="s">
        <v>5957</v>
      </c>
      <c r="J2208">
        <v>1</v>
      </c>
      <c r="K2208" t="str">
        <f t="shared" si="68"/>
        <v>Over weight</v>
      </c>
      <c r="L2208" t="str">
        <f t="shared" si="69"/>
        <v>Prediabetes</v>
      </c>
    </row>
    <row r="2209" spans="1:12">
      <c r="A2209" t="s">
        <v>5664</v>
      </c>
      <c r="B2209">
        <v>38.28</v>
      </c>
      <c r="C2209">
        <v>5.39</v>
      </c>
      <c r="D2209" t="s">
        <v>5957</v>
      </c>
      <c r="E2209" t="s">
        <v>5960</v>
      </c>
      <c r="F2209" t="s">
        <v>5957</v>
      </c>
      <c r="G2209">
        <v>1</v>
      </c>
      <c r="H2209" t="s">
        <v>5957</v>
      </c>
      <c r="J2209">
        <v>1</v>
      </c>
      <c r="K2209" t="str">
        <f t="shared" si="68"/>
        <v>obesity</v>
      </c>
      <c r="L2209" t="str">
        <f t="shared" si="69"/>
        <v>Normal</v>
      </c>
    </row>
    <row r="2210" spans="1:12">
      <c r="A2210" t="s">
        <v>5667</v>
      </c>
      <c r="B2210">
        <v>38.17</v>
      </c>
      <c r="C2210">
        <v>4.07</v>
      </c>
      <c r="D2210" t="s">
        <v>5957</v>
      </c>
      <c r="E2210" t="s">
        <v>5960</v>
      </c>
      <c r="F2210" t="s">
        <v>5957</v>
      </c>
      <c r="G2210">
        <v>1</v>
      </c>
      <c r="H2210" t="s">
        <v>5957</v>
      </c>
      <c r="J2210">
        <v>1</v>
      </c>
      <c r="K2210" t="str">
        <f t="shared" si="68"/>
        <v>obesity</v>
      </c>
      <c r="L2210" t="str">
        <f t="shared" si="69"/>
        <v>Normal</v>
      </c>
    </row>
    <row r="2211" spans="1:12">
      <c r="A2211" t="s">
        <v>5670</v>
      </c>
      <c r="B2211">
        <v>36.85</v>
      </c>
      <c r="C2211">
        <v>5.49</v>
      </c>
      <c r="D2211" t="s">
        <v>5957</v>
      </c>
      <c r="E2211" t="s">
        <v>5960</v>
      </c>
      <c r="F2211" t="s">
        <v>5957</v>
      </c>
      <c r="G2211">
        <v>1</v>
      </c>
      <c r="H2211" t="s">
        <v>5957</v>
      </c>
      <c r="J2211">
        <v>1</v>
      </c>
      <c r="K2211" t="str">
        <f t="shared" si="68"/>
        <v>obesity</v>
      </c>
      <c r="L2211" t="str">
        <f t="shared" si="69"/>
        <v>Normal</v>
      </c>
    </row>
    <row r="2212" spans="1:12">
      <c r="A2212" t="s">
        <v>5672</v>
      </c>
      <c r="B2212">
        <v>22.61</v>
      </c>
      <c r="C2212">
        <v>5.68</v>
      </c>
      <c r="D2212" t="s">
        <v>5957</v>
      </c>
      <c r="E2212" t="s">
        <v>5957</v>
      </c>
      <c r="F2212" t="s">
        <v>5959</v>
      </c>
      <c r="G2212">
        <v>1</v>
      </c>
      <c r="H2212" t="s">
        <v>5957</v>
      </c>
      <c r="J2212">
        <v>1</v>
      </c>
      <c r="K2212" t="str">
        <f t="shared" si="68"/>
        <v>Normal weight</v>
      </c>
      <c r="L2212" t="str">
        <f t="shared" si="69"/>
        <v>Normal</v>
      </c>
    </row>
    <row r="2213" spans="1:12">
      <c r="A2213" t="s">
        <v>5674</v>
      </c>
      <c r="B2213">
        <v>21.754999999999999</v>
      </c>
      <c r="C2213">
        <v>6.09</v>
      </c>
      <c r="D2213" t="s">
        <v>5957</v>
      </c>
      <c r="E2213" t="s">
        <v>5957</v>
      </c>
      <c r="F2213" t="s">
        <v>5959</v>
      </c>
      <c r="G2213">
        <v>1</v>
      </c>
      <c r="H2213" t="s">
        <v>5957</v>
      </c>
      <c r="J2213">
        <v>1</v>
      </c>
      <c r="K2213" t="str">
        <f t="shared" si="68"/>
        <v>Normal weight</v>
      </c>
      <c r="L2213" t="str">
        <f t="shared" si="69"/>
        <v>Prediabetes</v>
      </c>
    </row>
    <row r="2214" spans="1:12">
      <c r="A2214" t="s">
        <v>5675</v>
      </c>
      <c r="B2214">
        <v>20.425000000000001</v>
      </c>
      <c r="C2214">
        <v>5.53</v>
      </c>
      <c r="D2214" t="s">
        <v>5957</v>
      </c>
      <c r="E2214" t="s">
        <v>5957</v>
      </c>
      <c r="F2214" t="s">
        <v>5959</v>
      </c>
      <c r="G2214">
        <v>1</v>
      </c>
      <c r="H2214" t="s">
        <v>5957</v>
      </c>
      <c r="J2214">
        <v>1</v>
      </c>
      <c r="K2214" t="str">
        <f t="shared" si="68"/>
        <v>Normal weight</v>
      </c>
      <c r="L2214" t="str">
        <f t="shared" si="69"/>
        <v>Normal</v>
      </c>
    </row>
    <row r="2215" spans="1:12">
      <c r="A2215" t="s">
        <v>5677</v>
      </c>
      <c r="B2215">
        <v>31.35</v>
      </c>
      <c r="C2215">
        <v>4.28</v>
      </c>
      <c r="D2215" t="s">
        <v>5957</v>
      </c>
      <c r="E2215" t="s">
        <v>5960</v>
      </c>
      <c r="F2215" t="s">
        <v>5957</v>
      </c>
      <c r="G2215">
        <v>1</v>
      </c>
      <c r="H2215" t="s">
        <v>5957</v>
      </c>
      <c r="J2215">
        <v>1</v>
      </c>
      <c r="K2215" t="str">
        <f t="shared" si="68"/>
        <v>obesity</v>
      </c>
      <c r="L2215" t="str">
        <f t="shared" si="69"/>
        <v>Normal</v>
      </c>
    </row>
    <row r="2216" spans="1:12">
      <c r="A2216" t="s">
        <v>5680</v>
      </c>
      <c r="B2216">
        <v>31.13</v>
      </c>
      <c r="C2216">
        <v>6.01</v>
      </c>
      <c r="D2216" t="s">
        <v>5957</v>
      </c>
      <c r="E2216" t="s">
        <v>5960</v>
      </c>
      <c r="F2216" t="s">
        <v>5957</v>
      </c>
      <c r="G2216">
        <v>1</v>
      </c>
      <c r="H2216" t="s">
        <v>5957</v>
      </c>
      <c r="J2216">
        <v>1</v>
      </c>
      <c r="K2216" t="str">
        <f t="shared" si="68"/>
        <v>obesity</v>
      </c>
      <c r="L2216" t="str">
        <f t="shared" si="69"/>
        <v>Prediabetes</v>
      </c>
    </row>
    <row r="2217" spans="1:12">
      <c r="A2217" t="s">
        <v>5682</v>
      </c>
      <c r="B2217">
        <v>17.48</v>
      </c>
      <c r="C2217">
        <v>4.59</v>
      </c>
      <c r="D2217" t="s">
        <v>5957</v>
      </c>
      <c r="E2217" t="s">
        <v>5957</v>
      </c>
      <c r="F2217" t="s">
        <v>5959</v>
      </c>
      <c r="G2217">
        <v>1</v>
      </c>
      <c r="H2217" t="s">
        <v>5957</v>
      </c>
      <c r="J2217">
        <v>1</v>
      </c>
      <c r="K2217" t="str">
        <f t="shared" si="68"/>
        <v>Under weight</v>
      </c>
      <c r="L2217" t="str">
        <f t="shared" si="69"/>
        <v>Normal</v>
      </c>
    </row>
    <row r="2218" spans="1:12">
      <c r="A2218" t="s">
        <v>5684</v>
      </c>
      <c r="B2218">
        <v>22.57</v>
      </c>
      <c r="C2218">
        <v>5.8</v>
      </c>
      <c r="D2218" t="s">
        <v>5959</v>
      </c>
      <c r="E2218" t="s">
        <v>5957</v>
      </c>
      <c r="F2218" t="s">
        <v>5957</v>
      </c>
      <c r="G2218">
        <v>1</v>
      </c>
      <c r="H2218" t="s">
        <v>5957</v>
      </c>
      <c r="J2218">
        <v>1</v>
      </c>
      <c r="K2218" t="str">
        <f t="shared" si="68"/>
        <v>Normal weight</v>
      </c>
      <c r="L2218" t="str">
        <f t="shared" si="69"/>
        <v>Prediabetes</v>
      </c>
    </row>
    <row r="2219" spans="1:12">
      <c r="A2219" t="s">
        <v>5686</v>
      </c>
      <c r="B2219">
        <v>26.73</v>
      </c>
      <c r="C2219">
        <v>5.08</v>
      </c>
      <c r="D2219" t="s">
        <v>5957</v>
      </c>
      <c r="E2219" t="s">
        <v>5960</v>
      </c>
      <c r="F2219" t="s">
        <v>5957</v>
      </c>
      <c r="G2219">
        <v>1</v>
      </c>
      <c r="H2219" t="s">
        <v>5957</v>
      </c>
      <c r="J2219">
        <v>1</v>
      </c>
      <c r="K2219" t="str">
        <f t="shared" si="68"/>
        <v>Over weight</v>
      </c>
      <c r="L2219" t="str">
        <f t="shared" si="69"/>
        <v>Normal</v>
      </c>
    </row>
    <row r="2220" spans="1:12">
      <c r="A2220" t="s">
        <v>5688</v>
      </c>
      <c r="B2220">
        <v>20.79</v>
      </c>
      <c r="C2220">
        <v>5.84</v>
      </c>
      <c r="D2220" t="s">
        <v>5957</v>
      </c>
      <c r="E2220" t="s">
        <v>5960</v>
      </c>
      <c r="F2220" t="s">
        <v>5957</v>
      </c>
      <c r="G2220">
        <v>1</v>
      </c>
      <c r="H2220" t="s">
        <v>5957</v>
      </c>
      <c r="J2220">
        <v>1</v>
      </c>
      <c r="K2220" t="str">
        <f t="shared" si="68"/>
        <v>Normal weight</v>
      </c>
      <c r="L2220" t="str">
        <f t="shared" si="69"/>
        <v>Prediabetes</v>
      </c>
    </row>
    <row r="2221" spans="1:12">
      <c r="A2221" t="s">
        <v>5690</v>
      </c>
      <c r="B2221">
        <v>20.149999999999999</v>
      </c>
      <c r="C2221">
        <v>4.1500000000000004</v>
      </c>
      <c r="D2221" t="s">
        <v>5957</v>
      </c>
      <c r="E2221" t="s">
        <v>5957</v>
      </c>
      <c r="F2221" t="s">
        <v>5957</v>
      </c>
      <c r="G2221">
        <v>1</v>
      </c>
      <c r="H2221" t="s">
        <v>5957</v>
      </c>
      <c r="J2221">
        <v>1</v>
      </c>
      <c r="K2221" t="str">
        <f t="shared" si="68"/>
        <v>Normal weight</v>
      </c>
      <c r="L2221" t="str">
        <f t="shared" si="69"/>
        <v>Normal</v>
      </c>
    </row>
    <row r="2222" spans="1:12">
      <c r="A2222" t="s">
        <v>5692</v>
      </c>
      <c r="B2222">
        <v>36.85</v>
      </c>
      <c r="C2222">
        <v>4.3600000000000003</v>
      </c>
      <c r="D2222" t="s">
        <v>5959</v>
      </c>
      <c r="E2222" t="s">
        <v>5957</v>
      </c>
      <c r="F2222" t="s">
        <v>5957</v>
      </c>
      <c r="G2222" t="s">
        <v>5958</v>
      </c>
      <c r="H2222" t="s">
        <v>5957</v>
      </c>
      <c r="J2222">
        <v>0</v>
      </c>
      <c r="K2222" t="str">
        <f t="shared" si="68"/>
        <v>obesity</v>
      </c>
      <c r="L2222" t="str">
        <f t="shared" si="69"/>
        <v>Normal</v>
      </c>
    </row>
    <row r="2223" spans="1:12">
      <c r="A2223" t="s">
        <v>5694</v>
      </c>
      <c r="B2223">
        <v>35.53</v>
      </c>
      <c r="C2223">
        <v>4.55</v>
      </c>
      <c r="D2223" t="s">
        <v>5959</v>
      </c>
      <c r="E2223" t="s">
        <v>5957</v>
      </c>
      <c r="F2223" t="s">
        <v>5957</v>
      </c>
      <c r="G2223" t="s">
        <v>5958</v>
      </c>
      <c r="H2223" t="s">
        <v>5957</v>
      </c>
      <c r="J2223">
        <v>0</v>
      </c>
      <c r="K2223" t="str">
        <f t="shared" si="68"/>
        <v>obesity</v>
      </c>
      <c r="L2223" t="str">
        <f t="shared" si="69"/>
        <v>Normal</v>
      </c>
    </row>
    <row r="2224" spans="1:12">
      <c r="A2224" t="s">
        <v>5696</v>
      </c>
      <c r="B2224">
        <v>31.1</v>
      </c>
      <c r="C2224">
        <v>4.37</v>
      </c>
      <c r="D2224" t="s">
        <v>5959</v>
      </c>
      <c r="E2224" t="s">
        <v>5957</v>
      </c>
      <c r="F2224" t="s">
        <v>5957</v>
      </c>
      <c r="G2224" t="s">
        <v>5958</v>
      </c>
      <c r="H2224" t="s">
        <v>5957</v>
      </c>
      <c r="J2224">
        <v>0</v>
      </c>
      <c r="K2224" t="str">
        <f t="shared" si="68"/>
        <v>obesity</v>
      </c>
      <c r="L2224" t="str">
        <f t="shared" si="69"/>
        <v>Normal</v>
      </c>
    </row>
    <row r="2225" spans="1:12">
      <c r="A2225" t="s">
        <v>5697</v>
      </c>
      <c r="B2225">
        <v>23.21</v>
      </c>
      <c r="C2225">
        <v>5.24</v>
      </c>
      <c r="D2225" t="s">
        <v>5959</v>
      </c>
      <c r="E2225" t="s">
        <v>5957</v>
      </c>
      <c r="F2225" t="s">
        <v>5957</v>
      </c>
      <c r="G2225" t="s">
        <v>5958</v>
      </c>
      <c r="H2225" t="s">
        <v>5957</v>
      </c>
      <c r="J2225">
        <v>0</v>
      </c>
      <c r="K2225" t="str">
        <f t="shared" si="68"/>
        <v>Normal weight</v>
      </c>
      <c r="L2225" t="str">
        <f t="shared" si="69"/>
        <v>Normal</v>
      </c>
    </row>
    <row r="2226" spans="1:12">
      <c r="A2226" t="s">
        <v>5699</v>
      </c>
      <c r="B2226">
        <v>18.36</v>
      </c>
      <c r="C2226">
        <v>5.96</v>
      </c>
      <c r="D2226" t="s">
        <v>5957</v>
      </c>
      <c r="E2226" t="s">
        <v>5957</v>
      </c>
      <c r="F2226" t="s">
        <v>5957</v>
      </c>
      <c r="G2226">
        <v>1</v>
      </c>
      <c r="H2226" t="s">
        <v>5957</v>
      </c>
      <c r="J2226">
        <v>1</v>
      </c>
      <c r="K2226" t="str">
        <f t="shared" si="68"/>
        <v>Under weight</v>
      </c>
      <c r="L2226" t="str">
        <f t="shared" si="69"/>
        <v>Prediabetes</v>
      </c>
    </row>
    <row r="2227" spans="1:12">
      <c r="A2227" t="s">
        <v>5701</v>
      </c>
      <c r="B2227">
        <v>15.92</v>
      </c>
      <c r="C2227">
        <v>4.76</v>
      </c>
      <c r="D2227" t="s">
        <v>5959</v>
      </c>
      <c r="E2227" t="s">
        <v>5957</v>
      </c>
      <c r="F2227" t="s">
        <v>5957</v>
      </c>
      <c r="G2227">
        <v>1</v>
      </c>
      <c r="H2227" t="s">
        <v>5957</v>
      </c>
      <c r="J2227">
        <v>1</v>
      </c>
      <c r="K2227" t="str">
        <f t="shared" si="68"/>
        <v>Under weight</v>
      </c>
      <c r="L2227" t="str">
        <f t="shared" si="69"/>
        <v>Normal</v>
      </c>
    </row>
    <row r="2228" spans="1:12">
      <c r="A2228" t="s">
        <v>5702</v>
      </c>
      <c r="B2228">
        <v>15.17</v>
      </c>
      <c r="C2228">
        <v>4.3</v>
      </c>
      <c r="D2228" t="s">
        <v>5959</v>
      </c>
      <c r="E2228" t="s">
        <v>5957</v>
      </c>
      <c r="F2228" t="s">
        <v>5959</v>
      </c>
      <c r="G2228">
        <v>1</v>
      </c>
      <c r="H2228" t="s">
        <v>5957</v>
      </c>
      <c r="J2228">
        <v>1</v>
      </c>
      <c r="K2228" t="str">
        <f t="shared" si="68"/>
        <v>Under weight</v>
      </c>
      <c r="L2228" t="str">
        <f t="shared" si="69"/>
        <v>Normal</v>
      </c>
    </row>
    <row r="2229" spans="1:12">
      <c r="A2229" t="s">
        <v>5703</v>
      </c>
      <c r="B2229">
        <v>16.63</v>
      </c>
      <c r="C2229">
        <v>4.5</v>
      </c>
      <c r="D2229" t="s">
        <v>5957</v>
      </c>
      <c r="E2229" t="s">
        <v>5957</v>
      </c>
      <c r="F2229" t="s">
        <v>5957</v>
      </c>
      <c r="G2229">
        <v>1</v>
      </c>
      <c r="H2229" t="s">
        <v>5957</v>
      </c>
      <c r="J2229">
        <v>1</v>
      </c>
      <c r="K2229" t="str">
        <f t="shared" si="68"/>
        <v>Under weight</v>
      </c>
      <c r="L2229" t="str">
        <f t="shared" si="69"/>
        <v>Normal</v>
      </c>
    </row>
    <row r="2230" spans="1:12">
      <c r="A2230" t="s">
        <v>5706</v>
      </c>
      <c r="B2230">
        <v>19.39</v>
      </c>
      <c r="C2230">
        <v>5.59</v>
      </c>
      <c r="D2230" t="s">
        <v>5957</v>
      </c>
      <c r="E2230" t="s">
        <v>5957</v>
      </c>
      <c r="F2230" t="s">
        <v>5959</v>
      </c>
      <c r="G2230">
        <v>1</v>
      </c>
      <c r="H2230" t="s">
        <v>5957</v>
      </c>
      <c r="J2230">
        <v>1</v>
      </c>
      <c r="K2230" t="str">
        <f t="shared" si="68"/>
        <v>Normal weight</v>
      </c>
      <c r="L2230" t="str">
        <f t="shared" si="69"/>
        <v>Normal</v>
      </c>
    </row>
    <row r="2231" spans="1:12">
      <c r="A2231" t="s">
        <v>5709</v>
      </c>
      <c r="B2231">
        <v>17.34</v>
      </c>
      <c r="C2231">
        <v>6.29</v>
      </c>
      <c r="D2231" t="s">
        <v>5959</v>
      </c>
      <c r="E2231" t="s">
        <v>5957</v>
      </c>
      <c r="F2231" t="s">
        <v>5959</v>
      </c>
      <c r="G2231">
        <v>1</v>
      </c>
      <c r="H2231" t="s">
        <v>5957</v>
      </c>
      <c r="J2231">
        <v>1</v>
      </c>
      <c r="K2231" t="str">
        <f t="shared" si="68"/>
        <v>Under weight</v>
      </c>
      <c r="L2231" t="str">
        <f t="shared" si="69"/>
        <v>Prediabetes</v>
      </c>
    </row>
    <row r="2232" spans="1:12">
      <c r="A2232" t="s">
        <v>5712</v>
      </c>
      <c r="B2232">
        <v>17.940000000000001</v>
      </c>
      <c r="C2232">
        <v>4.1900000000000004</v>
      </c>
      <c r="D2232" t="s">
        <v>5957</v>
      </c>
      <c r="E2232" t="s">
        <v>5960</v>
      </c>
      <c r="F2232" t="s">
        <v>5957</v>
      </c>
      <c r="G2232">
        <v>1</v>
      </c>
      <c r="H2232" t="s">
        <v>5957</v>
      </c>
      <c r="J2232">
        <v>1</v>
      </c>
      <c r="K2232" t="str">
        <f t="shared" si="68"/>
        <v>Under weight</v>
      </c>
      <c r="L2232" t="str">
        <f t="shared" si="69"/>
        <v>Normal</v>
      </c>
    </row>
    <row r="2233" spans="1:12">
      <c r="A2233" t="s">
        <v>5715</v>
      </c>
      <c r="B2233">
        <v>16.670000000000002</v>
      </c>
      <c r="C2233">
        <v>4.7</v>
      </c>
      <c r="D2233" t="s">
        <v>5959</v>
      </c>
      <c r="E2233" t="s">
        <v>5957</v>
      </c>
      <c r="F2233" t="s">
        <v>5959</v>
      </c>
      <c r="G2233">
        <v>1</v>
      </c>
      <c r="H2233" t="s">
        <v>5957</v>
      </c>
      <c r="J2233">
        <v>1</v>
      </c>
      <c r="K2233" t="str">
        <f t="shared" si="68"/>
        <v>Under weight</v>
      </c>
      <c r="L2233" t="str">
        <f t="shared" si="69"/>
        <v>Normal</v>
      </c>
    </row>
    <row r="2234" spans="1:12">
      <c r="A2234" t="s">
        <v>5718</v>
      </c>
      <c r="B2234">
        <v>20.58</v>
      </c>
      <c r="C2234">
        <v>5.64</v>
      </c>
      <c r="D2234" t="s">
        <v>5959</v>
      </c>
      <c r="E2234" t="s">
        <v>5957</v>
      </c>
      <c r="F2234" t="s">
        <v>5957</v>
      </c>
      <c r="G2234" t="s">
        <v>5958</v>
      </c>
      <c r="H2234" t="s">
        <v>5957</v>
      </c>
      <c r="J2234">
        <v>0</v>
      </c>
      <c r="K2234" t="str">
        <f t="shared" si="68"/>
        <v>Normal weight</v>
      </c>
      <c r="L2234" t="str">
        <f t="shared" si="69"/>
        <v>Normal</v>
      </c>
    </row>
    <row r="2235" spans="1:12">
      <c r="A2235" t="s">
        <v>5721</v>
      </c>
      <c r="B2235">
        <v>16.5</v>
      </c>
      <c r="C2235">
        <v>4.1100000000000003</v>
      </c>
      <c r="D2235" t="s">
        <v>5959</v>
      </c>
      <c r="E2235" t="s">
        <v>5957</v>
      </c>
      <c r="F2235" t="s">
        <v>5957</v>
      </c>
      <c r="G2235" t="s">
        <v>5958</v>
      </c>
      <c r="H2235" t="s">
        <v>5957</v>
      </c>
      <c r="J2235">
        <v>0</v>
      </c>
      <c r="K2235" t="str">
        <f t="shared" si="68"/>
        <v>Under weight</v>
      </c>
      <c r="L2235" t="str">
        <f t="shared" si="69"/>
        <v>Normal</v>
      </c>
    </row>
    <row r="2236" spans="1:12">
      <c r="A2236" t="s">
        <v>5722</v>
      </c>
      <c r="B2236">
        <v>15.41</v>
      </c>
      <c r="C2236">
        <v>5.43</v>
      </c>
      <c r="D2236" t="s">
        <v>5959</v>
      </c>
      <c r="E2236" t="s">
        <v>5957</v>
      </c>
      <c r="F2236" t="s">
        <v>5959</v>
      </c>
      <c r="G2236">
        <v>1</v>
      </c>
      <c r="H2236" t="s">
        <v>5957</v>
      </c>
      <c r="J2236">
        <v>1</v>
      </c>
      <c r="K2236" t="str">
        <f t="shared" si="68"/>
        <v>Under weight</v>
      </c>
      <c r="L2236" t="str">
        <f t="shared" si="69"/>
        <v>Normal</v>
      </c>
    </row>
    <row r="2237" spans="1:12">
      <c r="A2237" t="s">
        <v>5724</v>
      </c>
      <c r="B2237">
        <v>24.59</v>
      </c>
      <c r="C2237">
        <v>4.38</v>
      </c>
      <c r="D2237" t="s">
        <v>5957</v>
      </c>
      <c r="E2237" t="s">
        <v>5957</v>
      </c>
      <c r="F2237" t="s">
        <v>5957</v>
      </c>
      <c r="G2237">
        <v>1</v>
      </c>
      <c r="H2237" t="s">
        <v>5957</v>
      </c>
      <c r="J2237">
        <v>1</v>
      </c>
      <c r="K2237" t="str">
        <f t="shared" si="68"/>
        <v>Normal weight</v>
      </c>
      <c r="L2237" t="str">
        <f t="shared" si="69"/>
        <v>Normal</v>
      </c>
    </row>
    <row r="2238" spans="1:12">
      <c r="A2238" t="s">
        <v>5727</v>
      </c>
      <c r="B2238">
        <v>33.33</v>
      </c>
      <c r="C2238">
        <v>9.7899999999999991</v>
      </c>
      <c r="D2238" t="s">
        <v>5957</v>
      </c>
      <c r="E2238" t="s">
        <v>5957</v>
      </c>
      <c r="F2238" t="s">
        <v>5957</v>
      </c>
      <c r="G2238" t="s">
        <v>5958</v>
      </c>
      <c r="H2238" t="s">
        <v>5957</v>
      </c>
      <c r="J2238">
        <v>0</v>
      </c>
      <c r="K2238" t="str">
        <f t="shared" si="68"/>
        <v>obesity</v>
      </c>
      <c r="L2238" t="str">
        <f t="shared" si="69"/>
        <v>Diabetes</v>
      </c>
    </row>
    <row r="2239" spans="1:12">
      <c r="A2239" t="s">
        <v>5729</v>
      </c>
      <c r="B2239">
        <v>18.5</v>
      </c>
      <c r="C2239">
        <v>11.84</v>
      </c>
      <c r="D2239" t="s">
        <v>5957</v>
      </c>
      <c r="E2239" t="s">
        <v>5957</v>
      </c>
      <c r="F2239" t="s">
        <v>5957</v>
      </c>
      <c r="G2239" t="s">
        <v>5958</v>
      </c>
      <c r="H2239" t="s">
        <v>5957</v>
      </c>
      <c r="J2239">
        <v>0</v>
      </c>
      <c r="K2239" t="str">
        <f t="shared" si="68"/>
        <v>Normal weight</v>
      </c>
      <c r="L2239" t="str">
        <f t="shared" si="69"/>
        <v>Diabetes</v>
      </c>
    </row>
    <row r="2240" spans="1:12">
      <c r="A2240" t="s">
        <v>5732</v>
      </c>
      <c r="B2240">
        <v>18.579999999999998</v>
      </c>
      <c r="C2240">
        <v>6.22</v>
      </c>
      <c r="D2240" t="s">
        <v>5957</v>
      </c>
      <c r="E2240" t="s">
        <v>5957</v>
      </c>
      <c r="F2240" t="s">
        <v>5957</v>
      </c>
      <c r="G2240" t="s">
        <v>5958</v>
      </c>
      <c r="H2240" t="s">
        <v>5957</v>
      </c>
      <c r="J2240">
        <v>0</v>
      </c>
      <c r="K2240" t="str">
        <f t="shared" si="68"/>
        <v>Normal weight</v>
      </c>
      <c r="L2240" t="str">
        <f t="shared" si="69"/>
        <v>Prediabetes</v>
      </c>
    </row>
    <row r="2241" spans="1:12">
      <c r="A2241" t="s">
        <v>5733</v>
      </c>
      <c r="B2241">
        <v>16.64</v>
      </c>
      <c r="C2241">
        <v>10.01</v>
      </c>
      <c r="D2241" t="s">
        <v>5957</v>
      </c>
      <c r="E2241" t="s">
        <v>5957</v>
      </c>
      <c r="F2241" t="s">
        <v>5957</v>
      </c>
      <c r="G2241" t="s">
        <v>5958</v>
      </c>
      <c r="H2241" t="s">
        <v>5957</v>
      </c>
      <c r="J2241">
        <v>0</v>
      </c>
      <c r="K2241" t="str">
        <f t="shared" si="68"/>
        <v>Under weight</v>
      </c>
      <c r="L2241" t="str">
        <f t="shared" si="69"/>
        <v>Diabetes</v>
      </c>
    </row>
    <row r="2242" spans="1:12">
      <c r="A2242" t="s">
        <v>5736</v>
      </c>
      <c r="B2242">
        <v>19.329999999999998</v>
      </c>
      <c r="C2242">
        <v>4.32</v>
      </c>
      <c r="D2242" t="s">
        <v>5957</v>
      </c>
      <c r="E2242" t="s">
        <v>5957</v>
      </c>
      <c r="F2242" t="s">
        <v>5957</v>
      </c>
      <c r="G2242">
        <v>1</v>
      </c>
      <c r="H2242" t="s">
        <v>5957</v>
      </c>
      <c r="J2242">
        <v>1</v>
      </c>
      <c r="K2242" t="str">
        <f t="shared" si="68"/>
        <v>Normal weight</v>
      </c>
      <c r="L2242" t="str">
        <f t="shared" si="69"/>
        <v>Normal</v>
      </c>
    </row>
    <row r="2243" spans="1:12">
      <c r="A2243" t="s">
        <v>5738</v>
      </c>
      <c r="B2243">
        <v>21.26</v>
      </c>
      <c r="C2243">
        <v>5.65</v>
      </c>
      <c r="D2243" t="s">
        <v>5959</v>
      </c>
      <c r="E2243" t="s">
        <v>5957</v>
      </c>
      <c r="F2243" t="s">
        <v>5959</v>
      </c>
      <c r="G2243">
        <v>1</v>
      </c>
      <c r="H2243" t="s">
        <v>5957</v>
      </c>
      <c r="J2243">
        <v>1</v>
      </c>
      <c r="K2243" t="str">
        <f t="shared" ref="K2243:K2306" si="70">IF(B2243&lt;18.5,"Under weight",IF(B2243&lt;24.9,"Normal weight",IF(B2243&lt;29.9,"Over weight","obesity")))</f>
        <v>Normal weight</v>
      </c>
      <c r="L2243" t="str">
        <f t="shared" ref="L2243:L2306" si="71">IF(C2243&lt;5.7,"Normal",IF(C2243&lt;6.4,"Prediabetes","Diabetes"))</f>
        <v>Normal</v>
      </c>
    </row>
    <row r="2244" spans="1:12">
      <c r="A2244" t="s">
        <v>5741</v>
      </c>
      <c r="B2244">
        <v>15.6</v>
      </c>
      <c r="C2244">
        <v>4.12</v>
      </c>
      <c r="D2244" t="s">
        <v>5959</v>
      </c>
      <c r="E2244" t="s">
        <v>5957</v>
      </c>
      <c r="F2244" t="s">
        <v>5957</v>
      </c>
      <c r="G2244">
        <v>1</v>
      </c>
      <c r="H2244" t="s">
        <v>5957</v>
      </c>
      <c r="J2244">
        <v>1</v>
      </c>
      <c r="K2244" t="str">
        <f t="shared" si="70"/>
        <v>Under weight</v>
      </c>
      <c r="L2244" t="str">
        <f t="shared" si="71"/>
        <v>Normal</v>
      </c>
    </row>
    <row r="2245" spans="1:12">
      <c r="A2245" t="s">
        <v>5742</v>
      </c>
      <c r="B2245">
        <v>24.39</v>
      </c>
      <c r="C2245">
        <v>6.24</v>
      </c>
      <c r="D2245" t="s">
        <v>5957</v>
      </c>
      <c r="E2245" t="s">
        <v>5957</v>
      </c>
      <c r="F2245" t="s">
        <v>5957</v>
      </c>
      <c r="G2245">
        <v>1</v>
      </c>
      <c r="H2245" t="s">
        <v>5957</v>
      </c>
      <c r="J2245">
        <v>1</v>
      </c>
      <c r="K2245" t="str">
        <f t="shared" si="70"/>
        <v>Normal weight</v>
      </c>
      <c r="L2245" t="str">
        <f t="shared" si="71"/>
        <v>Prediabetes</v>
      </c>
    </row>
    <row r="2246" spans="1:12">
      <c r="A2246" t="s">
        <v>5744</v>
      </c>
      <c r="B2246">
        <v>24.75</v>
      </c>
      <c r="C2246">
        <v>4.83</v>
      </c>
      <c r="D2246" t="s">
        <v>5957</v>
      </c>
      <c r="E2246" t="s">
        <v>5957</v>
      </c>
      <c r="F2246" t="s">
        <v>5957</v>
      </c>
      <c r="G2246" t="s">
        <v>5958</v>
      </c>
      <c r="H2246" t="s">
        <v>5957</v>
      </c>
      <c r="J2246">
        <v>0</v>
      </c>
      <c r="K2246" t="str">
        <f t="shared" si="70"/>
        <v>Normal weight</v>
      </c>
      <c r="L2246" t="str">
        <f t="shared" si="71"/>
        <v>Normal</v>
      </c>
    </row>
    <row r="2247" spans="1:12">
      <c r="A2247" t="s">
        <v>5745</v>
      </c>
      <c r="B2247">
        <v>20.88</v>
      </c>
      <c r="C2247">
        <v>7.4</v>
      </c>
      <c r="D2247" t="s">
        <v>5957</v>
      </c>
      <c r="E2247" t="s">
        <v>5957</v>
      </c>
      <c r="F2247" t="s">
        <v>5957</v>
      </c>
      <c r="G2247" t="s">
        <v>5958</v>
      </c>
      <c r="H2247" t="s">
        <v>5957</v>
      </c>
      <c r="J2247">
        <v>0</v>
      </c>
      <c r="K2247" t="str">
        <f t="shared" si="70"/>
        <v>Normal weight</v>
      </c>
      <c r="L2247" t="str">
        <f t="shared" si="71"/>
        <v>Diabetes</v>
      </c>
    </row>
    <row r="2248" spans="1:12">
      <c r="A2248" t="s">
        <v>5747</v>
      </c>
      <c r="B2248">
        <v>20.43</v>
      </c>
      <c r="C2248">
        <v>4.54</v>
      </c>
      <c r="D2248" t="s">
        <v>5957</v>
      </c>
      <c r="E2248" t="s">
        <v>5957</v>
      </c>
      <c r="F2248" t="s">
        <v>5957</v>
      </c>
      <c r="G2248" t="s">
        <v>5958</v>
      </c>
      <c r="H2248" t="s">
        <v>5957</v>
      </c>
      <c r="J2248">
        <v>0</v>
      </c>
      <c r="K2248" t="str">
        <f t="shared" si="70"/>
        <v>Normal weight</v>
      </c>
      <c r="L2248" t="str">
        <f t="shared" si="71"/>
        <v>Normal</v>
      </c>
    </row>
    <row r="2249" spans="1:12">
      <c r="A2249" t="s">
        <v>5749</v>
      </c>
      <c r="B2249">
        <v>15.18</v>
      </c>
      <c r="C2249">
        <v>11.11</v>
      </c>
      <c r="D2249" t="s">
        <v>5957</v>
      </c>
      <c r="E2249" t="s">
        <v>5957</v>
      </c>
      <c r="F2249" t="s">
        <v>5957</v>
      </c>
      <c r="G2249" t="s">
        <v>5958</v>
      </c>
      <c r="H2249" t="s">
        <v>5957</v>
      </c>
      <c r="J2249">
        <v>0</v>
      </c>
      <c r="K2249" t="str">
        <f t="shared" si="70"/>
        <v>Under weight</v>
      </c>
      <c r="L2249" t="str">
        <f t="shared" si="71"/>
        <v>Diabetes</v>
      </c>
    </row>
    <row r="2250" spans="1:12">
      <c r="A2250" t="s">
        <v>5752</v>
      </c>
      <c r="B2250">
        <v>15.12</v>
      </c>
      <c r="C2250">
        <v>4.03</v>
      </c>
      <c r="D2250" t="s">
        <v>5959</v>
      </c>
      <c r="E2250" t="s">
        <v>5957</v>
      </c>
      <c r="F2250" t="s">
        <v>5957</v>
      </c>
      <c r="G2250" t="s">
        <v>5958</v>
      </c>
      <c r="H2250" t="s">
        <v>5957</v>
      </c>
      <c r="J2250">
        <v>0</v>
      </c>
      <c r="K2250" t="str">
        <f t="shared" si="70"/>
        <v>Under weight</v>
      </c>
      <c r="L2250" t="str">
        <f t="shared" si="71"/>
        <v>Normal</v>
      </c>
    </row>
    <row r="2251" spans="1:12">
      <c r="A2251" t="s">
        <v>5754</v>
      </c>
      <c r="B2251">
        <v>23.88</v>
      </c>
      <c r="C2251">
        <v>4.51</v>
      </c>
      <c r="D2251" t="s">
        <v>5957</v>
      </c>
      <c r="E2251" t="s">
        <v>5957</v>
      </c>
      <c r="F2251" t="s">
        <v>5957</v>
      </c>
      <c r="G2251">
        <v>1</v>
      </c>
      <c r="H2251" t="s">
        <v>5957</v>
      </c>
      <c r="J2251">
        <v>1</v>
      </c>
      <c r="K2251" t="str">
        <f t="shared" si="70"/>
        <v>Normal weight</v>
      </c>
      <c r="L2251" t="str">
        <f t="shared" si="71"/>
        <v>Normal</v>
      </c>
    </row>
    <row r="2252" spans="1:12">
      <c r="A2252" t="s">
        <v>5756</v>
      </c>
      <c r="B2252">
        <v>16.13</v>
      </c>
      <c r="C2252">
        <v>5.56</v>
      </c>
      <c r="D2252" t="s">
        <v>5957</v>
      </c>
      <c r="E2252" t="s">
        <v>5960</v>
      </c>
      <c r="F2252" t="s">
        <v>5957</v>
      </c>
      <c r="G2252">
        <v>1</v>
      </c>
      <c r="H2252" t="s">
        <v>5957</v>
      </c>
      <c r="J2252">
        <v>1</v>
      </c>
      <c r="K2252" t="str">
        <f t="shared" si="70"/>
        <v>Under weight</v>
      </c>
      <c r="L2252" t="str">
        <f t="shared" si="71"/>
        <v>Normal</v>
      </c>
    </row>
    <row r="2253" spans="1:12">
      <c r="A2253" t="s">
        <v>5758</v>
      </c>
      <c r="B2253">
        <v>24.09</v>
      </c>
      <c r="C2253">
        <v>4.0999999999999996</v>
      </c>
      <c r="D2253" t="s">
        <v>5957</v>
      </c>
      <c r="E2253" t="s">
        <v>5960</v>
      </c>
      <c r="F2253" t="s">
        <v>5957</v>
      </c>
      <c r="G2253">
        <v>1</v>
      </c>
      <c r="H2253" t="s">
        <v>5957</v>
      </c>
      <c r="J2253">
        <v>1</v>
      </c>
      <c r="K2253" t="str">
        <f t="shared" si="70"/>
        <v>Normal weight</v>
      </c>
      <c r="L2253" t="str">
        <f t="shared" si="71"/>
        <v>Normal</v>
      </c>
    </row>
    <row r="2254" spans="1:12">
      <c r="A2254" t="s">
        <v>5760</v>
      </c>
      <c r="B2254">
        <v>19.43</v>
      </c>
      <c r="C2254">
        <v>5.85</v>
      </c>
      <c r="D2254" t="s">
        <v>5957</v>
      </c>
      <c r="E2254" t="s">
        <v>5960</v>
      </c>
      <c r="F2254" t="s">
        <v>5957</v>
      </c>
      <c r="G2254">
        <v>1</v>
      </c>
      <c r="H2254" t="s">
        <v>5957</v>
      </c>
      <c r="J2254">
        <v>1</v>
      </c>
      <c r="K2254" t="str">
        <f t="shared" si="70"/>
        <v>Normal weight</v>
      </c>
      <c r="L2254" t="str">
        <f t="shared" si="71"/>
        <v>Prediabetes</v>
      </c>
    </row>
    <row r="2255" spans="1:12">
      <c r="A2255" t="s">
        <v>5763</v>
      </c>
      <c r="B2255">
        <v>15.22</v>
      </c>
      <c r="C2255">
        <v>4.92</v>
      </c>
      <c r="D2255" t="s">
        <v>5959</v>
      </c>
      <c r="E2255" t="s">
        <v>5957</v>
      </c>
      <c r="F2255" t="s">
        <v>5959</v>
      </c>
      <c r="G2255">
        <v>1</v>
      </c>
      <c r="H2255" t="s">
        <v>5957</v>
      </c>
      <c r="J2255">
        <v>1</v>
      </c>
      <c r="K2255" t="str">
        <f t="shared" si="70"/>
        <v>Under weight</v>
      </c>
      <c r="L2255" t="str">
        <f t="shared" si="71"/>
        <v>Normal</v>
      </c>
    </row>
    <row r="2256" spans="1:12">
      <c r="A2256" t="s">
        <v>5765</v>
      </c>
      <c r="B2256">
        <v>20.72</v>
      </c>
      <c r="C2256">
        <v>9.4600000000000009</v>
      </c>
      <c r="D2256" t="s">
        <v>5957</v>
      </c>
      <c r="E2256" t="s">
        <v>5957</v>
      </c>
      <c r="F2256" t="s">
        <v>5957</v>
      </c>
      <c r="G2256" t="s">
        <v>5958</v>
      </c>
      <c r="H2256" t="s">
        <v>5957</v>
      </c>
      <c r="J2256">
        <v>0</v>
      </c>
      <c r="K2256" t="str">
        <f t="shared" si="70"/>
        <v>Normal weight</v>
      </c>
      <c r="L2256" t="str">
        <f t="shared" si="71"/>
        <v>Diabetes</v>
      </c>
    </row>
    <row r="2257" spans="1:12">
      <c r="A2257" t="s">
        <v>5768</v>
      </c>
      <c r="B2257">
        <v>35.4</v>
      </c>
      <c r="C2257">
        <v>5.94</v>
      </c>
      <c r="D2257" t="s">
        <v>5957</v>
      </c>
      <c r="E2257" t="s">
        <v>5957</v>
      </c>
      <c r="F2257" t="s">
        <v>5959</v>
      </c>
      <c r="G2257">
        <v>1</v>
      </c>
      <c r="H2257" t="s">
        <v>5957</v>
      </c>
      <c r="J2257">
        <v>1</v>
      </c>
      <c r="K2257" t="str">
        <f t="shared" si="70"/>
        <v>obesity</v>
      </c>
      <c r="L2257" t="str">
        <f t="shared" si="71"/>
        <v>Prediabetes</v>
      </c>
    </row>
    <row r="2258" spans="1:12">
      <c r="A2258" t="s">
        <v>5769</v>
      </c>
      <c r="B2258">
        <v>34.4</v>
      </c>
      <c r="C2258">
        <v>5.7</v>
      </c>
      <c r="D2258" t="s">
        <v>5957</v>
      </c>
      <c r="E2258" t="s">
        <v>5957</v>
      </c>
      <c r="F2258" t="s">
        <v>5959</v>
      </c>
      <c r="G2258">
        <v>1</v>
      </c>
      <c r="H2258" t="s">
        <v>5957</v>
      </c>
      <c r="J2258">
        <v>1</v>
      </c>
      <c r="K2258" t="str">
        <f t="shared" si="70"/>
        <v>obesity</v>
      </c>
      <c r="L2258" t="str">
        <f t="shared" si="71"/>
        <v>Prediabetes</v>
      </c>
    </row>
    <row r="2259" spans="1:12">
      <c r="A2259" t="s">
        <v>5772</v>
      </c>
      <c r="B2259">
        <v>34.1</v>
      </c>
      <c r="C2259">
        <v>4.13</v>
      </c>
      <c r="D2259" t="s">
        <v>5957</v>
      </c>
      <c r="E2259" t="s">
        <v>5957</v>
      </c>
      <c r="F2259" t="s">
        <v>5959</v>
      </c>
      <c r="G2259">
        <v>1</v>
      </c>
      <c r="H2259" t="s">
        <v>5957</v>
      </c>
      <c r="J2259">
        <v>1</v>
      </c>
      <c r="K2259" t="str">
        <f t="shared" si="70"/>
        <v>obesity</v>
      </c>
      <c r="L2259" t="str">
        <f t="shared" si="71"/>
        <v>Normal</v>
      </c>
    </row>
    <row r="2260" spans="1:12">
      <c r="A2260" t="s">
        <v>5775</v>
      </c>
      <c r="B2260">
        <v>30.4</v>
      </c>
      <c r="C2260">
        <v>4.7699999999999996</v>
      </c>
      <c r="D2260" t="s">
        <v>5957</v>
      </c>
      <c r="E2260" t="s">
        <v>5957</v>
      </c>
      <c r="F2260" t="s">
        <v>5959</v>
      </c>
      <c r="G2260">
        <v>1</v>
      </c>
      <c r="H2260" t="s">
        <v>5957</v>
      </c>
      <c r="J2260">
        <v>1</v>
      </c>
      <c r="K2260" t="str">
        <f t="shared" si="70"/>
        <v>obesity</v>
      </c>
      <c r="L2260" t="str">
        <f t="shared" si="71"/>
        <v>Normal</v>
      </c>
    </row>
    <row r="2261" spans="1:12">
      <c r="A2261" t="s">
        <v>5778</v>
      </c>
      <c r="B2261">
        <v>28.7</v>
      </c>
      <c r="C2261">
        <v>4.99</v>
      </c>
      <c r="D2261" t="s">
        <v>5957</v>
      </c>
      <c r="E2261" t="s">
        <v>5957</v>
      </c>
      <c r="F2261" t="s">
        <v>5959</v>
      </c>
      <c r="G2261">
        <v>1</v>
      </c>
      <c r="H2261" t="s">
        <v>5957</v>
      </c>
      <c r="J2261">
        <v>1</v>
      </c>
      <c r="K2261" t="str">
        <f t="shared" si="70"/>
        <v>Over weight</v>
      </c>
      <c r="L2261" t="str">
        <f t="shared" si="71"/>
        <v>Normal</v>
      </c>
    </row>
    <row r="2262" spans="1:12">
      <c r="A2262" t="s">
        <v>5780</v>
      </c>
      <c r="B2262">
        <v>17.440000000000001</v>
      </c>
      <c r="C2262">
        <v>4.42</v>
      </c>
      <c r="D2262" t="s">
        <v>5959</v>
      </c>
      <c r="E2262" t="s">
        <v>5957</v>
      </c>
      <c r="F2262" t="s">
        <v>5959</v>
      </c>
      <c r="G2262">
        <v>1</v>
      </c>
      <c r="H2262" t="s">
        <v>5957</v>
      </c>
      <c r="J2262">
        <v>1</v>
      </c>
      <c r="K2262" t="str">
        <f t="shared" si="70"/>
        <v>Under weight</v>
      </c>
      <c r="L2262" t="str">
        <f t="shared" si="71"/>
        <v>Normal</v>
      </c>
    </row>
    <row r="2263" spans="1:12">
      <c r="A2263" t="s">
        <v>5782</v>
      </c>
      <c r="B2263">
        <v>27.6</v>
      </c>
      <c r="C2263">
        <v>4.01</v>
      </c>
      <c r="D2263" t="s">
        <v>5957</v>
      </c>
      <c r="E2263" t="s">
        <v>5957</v>
      </c>
      <c r="F2263" t="s">
        <v>5959</v>
      </c>
      <c r="G2263">
        <v>1</v>
      </c>
      <c r="H2263" t="s">
        <v>5957</v>
      </c>
      <c r="J2263">
        <v>1</v>
      </c>
      <c r="K2263" t="str">
        <f t="shared" si="70"/>
        <v>Over weight</v>
      </c>
      <c r="L2263" t="str">
        <f t="shared" si="71"/>
        <v>Normal</v>
      </c>
    </row>
    <row r="2264" spans="1:12">
      <c r="A2264" t="s">
        <v>5784</v>
      </c>
      <c r="B2264">
        <v>20.7</v>
      </c>
      <c r="C2264">
        <v>4.49</v>
      </c>
      <c r="D2264" t="s">
        <v>5957</v>
      </c>
      <c r="E2264" t="s">
        <v>5957</v>
      </c>
      <c r="F2264" t="s">
        <v>5959</v>
      </c>
      <c r="G2264">
        <v>1</v>
      </c>
      <c r="H2264" t="s">
        <v>5957</v>
      </c>
      <c r="J2264">
        <v>1</v>
      </c>
      <c r="K2264" t="str">
        <f t="shared" si="70"/>
        <v>Normal weight</v>
      </c>
      <c r="L2264" t="str">
        <f t="shared" si="71"/>
        <v>Normal</v>
      </c>
    </row>
    <row r="2265" spans="1:12">
      <c r="A2265" t="s">
        <v>5786</v>
      </c>
      <c r="B2265">
        <v>20.3</v>
      </c>
      <c r="C2265">
        <v>6.37</v>
      </c>
      <c r="D2265" t="s">
        <v>5957</v>
      </c>
      <c r="E2265" t="s">
        <v>5957</v>
      </c>
      <c r="F2265" t="s">
        <v>5959</v>
      </c>
      <c r="G2265">
        <v>1</v>
      </c>
      <c r="H2265" t="s">
        <v>5957</v>
      </c>
      <c r="J2265">
        <v>1</v>
      </c>
      <c r="K2265" t="str">
        <f t="shared" si="70"/>
        <v>Normal weight</v>
      </c>
      <c r="L2265" t="str">
        <f t="shared" si="71"/>
        <v>Prediabetes</v>
      </c>
    </row>
    <row r="2266" spans="1:12">
      <c r="A2266" t="s">
        <v>5789</v>
      </c>
      <c r="B2266">
        <v>19.8</v>
      </c>
      <c r="C2266">
        <v>5.12</v>
      </c>
      <c r="D2266" t="s">
        <v>5957</v>
      </c>
      <c r="E2266" t="s">
        <v>5957</v>
      </c>
      <c r="F2266" t="s">
        <v>5959</v>
      </c>
      <c r="G2266">
        <v>1</v>
      </c>
      <c r="H2266" t="s">
        <v>5957</v>
      </c>
      <c r="J2266">
        <v>1</v>
      </c>
      <c r="K2266" t="str">
        <f t="shared" si="70"/>
        <v>Normal weight</v>
      </c>
      <c r="L2266" t="str">
        <f t="shared" si="71"/>
        <v>Normal</v>
      </c>
    </row>
    <row r="2267" spans="1:12">
      <c r="A2267" t="s">
        <v>5790</v>
      </c>
      <c r="B2267">
        <v>21.87</v>
      </c>
      <c r="C2267">
        <v>8.59</v>
      </c>
      <c r="D2267" t="s">
        <v>5957</v>
      </c>
      <c r="E2267" t="s">
        <v>5957</v>
      </c>
      <c r="F2267" t="s">
        <v>5957</v>
      </c>
      <c r="G2267" t="s">
        <v>5958</v>
      </c>
      <c r="H2267" t="s">
        <v>5957</v>
      </c>
      <c r="J2267">
        <v>0</v>
      </c>
      <c r="K2267" t="str">
        <f t="shared" si="70"/>
        <v>Normal weight</v>
      </c>
      <c r="L2267" t="str">
        <f t="shared" si="71"/>
        <v>Diabetes</v>
      </c>
    </row>
    <row r="2268" spans="1:12">
      <c r="A2268" t="s">
        <v>5792</v>
      </c>
      <c r="B2268">
        <v>16.600000000000001</v>
      </c>
      <c r="C2268">
        <v>5.87</v>
      </c>
      <c r="D2268" t="s">
        <v>5957</v>
      </c>
      <c r="E2268" t="s">
        <v>5957</v>
      </c>
      <c r="F2268" t="s">
        <v>5957</v>
      </c>
      <c r="G2268">
        <v>1</v>
      </c>
      <c r="H2268" t="s">
        <v>5957</v>
      </c>
      <c r="J2268">
        <v>1</v>
      </c>
      <c r="K2268" t="str">
        <f t="shared" si="70"/>
        <v>Under weight</v>
      </c>
      <c r="L2268" t="str">
        <f t="shared" si="71"/>
        <v>Prediabetes</v>
      </c>
    </row>
    <row r="2269" spans="1:12">
      <c r="A2269" t="s">
        <v>5794</v>
      </c>
      <c r="B2269">
        <v>21.98</v>
      </c>
      <c r="C2269">
        <v>7.03</v>
      </c>
      <c r="D2269" t="s">
        <v>5957</v>
      </c>
      <c r="E2269" t="s">
        <v>5957</v>
      </c>
      <c r="F2269" t="s">
        <v>5957</v>
      </c>
      <c r="G2269" t="s">
        <v>5958</v>
      </c>
      <c r="H2269" t="s">
        <v>5957</v>
      </c>
      <c r="J2269">
        <v>0</v>
      </c>
      <c r="K2269" t="str">
        <f t="shared" si="70"/>
        <v>Normal weight</v>
      </c>
      <c r="L2269" t="str">
        <f t="shared" si="71"/>
        <v>Diabetes</v>
      </c>
    </row>
    <row r="2270" spans="1:12">
      <c r="A2270" t="s">
        <v>5797</v>
      </c>
      <c r="B2270">
        <v>19.7</v>
      </c>
      <c r="C2270">
        <v>5.51</v>
      </c>
      <c r="D2270" t="s">
        <v>5957</v>
      </c>
      <c r="E2270" t="s">
        <v>5957</v>
      </c>
      <c r="F2270" t="s">
        <v>5957</v>
      </c>
      <c r="G2270">
        <v>1</v>
      </c>
      <c r="H2270" t="s">
        <v>5957</v>
      </c>
      <c r="J2270">
        <v>1</v>
      </c>
      <c r="K2270" t="str">
        <f t="shared" si="70"/>
        <v>Normal weight</v>
      </c>
      <c r="L2270" t="str">
        <f t="shared" si="71"/>
        <v>Normal</v>
      </c>
    </row>
    <row r="2271" spans="1:12">
      <c r="A2271" t="s">
        <v>5799</v>
      </c>
      <c r="B2271">
        <v>19.21</v>
      </c>
      <c r="C2271">
        <v>4.76</v>
      </c>
      <c r="D2271" t="s">
        <v>5957</v>
      </c>
      <c r="E2271" t="s">
        <v>5960</v>
      </c>
      <c r="F2271" t="s">
        <v>5957</v>
      </c>
      <c r="G2271">
        <v>1</v>
      </c>
      <c r="H2271" t="s">
        <v>5957</v>
      </c>
      <c r="J2271">
        <v>1</v>
      </c>
      <c r="K2271" t="str">
        <f t="shared" si="70"/>
        <v>Normal weight</v>
      </c>
      <c r="L2271" t="str">
        <f t="shared" si="71"/>
        <v>Normal</v>
      </c>
    </row>
    <row r="2272" spans="1:12">
      <c r="A2272" t="s">
        <v>5800</v>
      </c>
      <c r="B2272">
        <v>19.3</v>
      </c>
      <c r="C2272">
        <v>4.7</v>
      </c>
      <c r="D2272" t="s">
        <v>5957</v>
      </c>
      <c r="E2272" t="s">
        <v>5960</v>
      </c>
      <c r="F2272" t="s">
        <v>5957</v>
      </c>
      <c r="G2272">
        <v>1</v>
      </c>
      <c r="H2272" t="s">
        <v>5957</v>
      </c>
      <c r="J2272">
        <v>1</v>
      </c>
      <c r="K2272" t="str">
        <f t="shared" si="70"/>
        <v>Normal weight</v>
      </c>
      <c r="L2272" t="str">
        <f t="shared" si="71"/>
        <v>Normal</v>
      </c>
    </row>
    <row r="2273" spans="1:12">
      <c r="A2273" t="s">
        <v>5803</v>
      </c>
      <c r="B2273">
        <v>16.22</v>
      </c>
      <c r="C2273">
        <v>6.21</v>
      </c>
      <c r="D2273" t="s">
        <v>5959</v>
      </c>
      <c r="E2273" t="s">
        <v>5957</v>
      </c>
      <c r="F2273" t="s">
        <v>5957</v>
      </c>
      <c r="G2273" t="s">
        <v>5958</v>
      </c>
      <c r="H2273" t="s">
        <v>5957</v>
      </c>
      <c r="J2273">
        <v>0</v>
      </c>
      <c r="K2273" t="str">
        <f t="shared" si="70"/>
        <v>Under weight</v>
      </c>
      <c r="L2273" t="str">
        <f t="shared" si="71"/>
        <v>Prediabetes</v>
      </c>
    </row>
    <row r="2274" spans="1:12">
      <c r="A2274" t="s">
        <v>5806</v>
      </c>
      <c r="B2274">
        <v>17.12</v>
      </c>
      <c r="C2274">
        <v>4.5199999999999996</v>
      </c>
      <c r="D2274" t="s">
        <v>5957</v>
      </c>
      <c r="E2274" t="s">
        <v>5960</v>
      </c>
      <c r="F2274" t="s">
        <v>5957</v>
      </c>
      <c r="G2274">
        <v>1</v>
      </c>
      <c r="H2274" t="s">
        <v>5957</v>
      </c>
      <c r="J2274">
        <v>1</v>
      </c>
      <c r="K2274" t="str">
        <f t="shared" si="70"/>
        <v>Under weight</v>
      </c>
      <c r="L2274" t="str">
        <f t="shared" si="71"/>
        <v>Normal</v>
      </c>
    </row>
    <row r="2275" spans="1:12">
      <c r="A2275" t="s">
        <v>5808</v>
      </c>
      <c r="B2275">
        <v>19.07</v>
      </c>
      <c r="C2275">
        <v>5.45</v>
      </c>
      <c r="D2275" t="s">
        <v>5957</v>
      </c>
      <c r="E2275" t="s">
        <v>5957</v>
      </c>
      <c r="F2275" t="s">
        <v>5957</v>
      </c>
      <c r="G2275">
        <v>1</v>
      </c>
      <c r="H2275" t="s">
        <v>5957</v>
      </c>
      <c r="J2275">
        <v>1</v>
      </c>
      <c r="K2275" t="str">
        <f t="shared" si="70"/>
        <v>Normal weight</v>
      </c>
      <c r="L2275" t="str">
        <f t="shared" si="71"/>
        <v>Normal</v>
      </c>
    </row>
    <row r="2276" spans="1:12">
      <c r="A2276" t="s">
        <v>5810</v>
      </c>
      <c r="B2276">
        <v>15.56</v>
      </c>
      <c r="C2276">
        <v>4.42</v>
      </c>
      <c r="D2276" t="s">
        <v>5957</v>
      </c>
      <c r="E2276" t="s">
        <v>5957</v>
      </c>
      <c r="F2276" t="s">
        <v>5957</v>
      </c>
      <c r="G2276" t="s">
        <v>5958</v>
      </c>
      <c r="H2276" t="s">
        <v>5957</v>
      </c>
      <c r="J2276">
        <v>0</v>
      </c>
      <c r="K2276" t="str">
        <f t="shared" si="70"/>
        <v>Under weight</v>
      </c>
      <c r="L2276" t="str">
        <f t="shared" si="71"/>
        <v>Normal</v>
      </c>
    </row>
    <row r="2277" spans="1:12">
      <c r="A2277" t="s">
        <v>5812</v>
      </c>
      <c r="B2277">
        <v>22.76</v>
      </c>
      <c r="C2277">
        <v>9.44</v>
      </c>
      <c r="D2277" t="s">
        <v>5957</v>
      </c>
      <c r="E2277" t="s">
        <v>5957</v>
      </c>
      <c r="F2277" t="s">
        <v>5957</v>
      </c>
      <c r="G2277" t="s">
        <v>5958</v>
      </c>
      <c r="H2277" t="s">
        <v>5957</v>
      </c>
      <c r="J2277">
        <v>0</v>
      </c>
      <c r="K2277" t="str">
        <f t="shared" si="70"/>
        <v>Normal weight</v>
      </c>
      <c r="L2277" t="str">
        <f t="shared" si="71"/>
        <v>Diabetes</v>
      </c>
    </row>
    <row r="2278" spans="1:12">
      <c r="A2278" t="s">
        <v>5814</v>
      </c>
      <c r="B2278">
        <v>22.79</v>
      </c>
      <c r="C2278">
        <v>6.15</v>
      </c>
      <c r="D2278" t="s">
        <v>5959</v>
      </c>
      <c r="E2278" t="s">
        <v>5957</v>
      </c>
      <c r="F2278" t="s">
        <v>5959</v>
      </c>
      <c r="G2278">
        <v>1</v>
      </c>
      <c r="H2278" t="s">
        <v>5957</v>
      </c>
      <c r="J2278">
        <v>1</v>
      </c>
      <c r="K2278" t="str">
        <f t="shared" si="70"/>
        <v>Normal weight</v>
      </c>
      <c r="L2278" t="str">
        <f t="shared" si="71"/>
        <v>Prediabetes</v>
      </c>
    </row>
    <row r="2279" spans="1:12">
      <c r="A2279" t="s">
        <v>5817</v>
      </c>
      <c r="B2279">
        <v>17.41</v>
      </c>
      <c r="C2279">
        <v>5.13</v>
      </c>
      <c r="D2279" t="s">
        <v>5959</v>
      </c>
      <c r="E2279" t="s">
        <v>5957</v>
      </c>
      <c r="F2279" t="s">
        <v>5957</v>
      </c>
      <c r="G2279" t="s">
        <v>5958</v>
      </c>
      <c r="H2279" t="s">
        <v>5957</v>
      </c>
      <c r="J2279">
        <v>0</v>
      </c>
      <c r="K2279" t="str">
        <f t="shared" si="70"/>
        <v>Under weight</v>
      </c>
      <c r="L2279" t="str">
        <f t="shared" si="71"/>
        <v>Normal</v>
      </c>
    </row>
    <row r="2280" spans="1:12">
      <c r="A2280" t="s">
        <v>5819</v>
      </c>
      <c r="B2280">
        <v>19.32</v>
      </c>
      <c r="C2280">
        <v>4.96</v>
      </c>
      <c r="D2280" t="s">
        <v>5959</v>
      </c>
      <c r="E2280" t="s">
        <v>5957</v>
      </c>
      <c r="F2280" t="s">
        <v>5957</v>
      </c>
      <c r="G2280" t="s">
        <v>5958</v>
      </c>
      <c r="H2280" t="s">
        <v>5957</v>
      </c>
      <c r="J2280">
        <v>0</v>
      </c>
      <c r="K2280" t="str">
        <f t="shared" si="70"/>
        <v>Normal weight</v>
      </c>
      <c r="L2280" t="str">
        <f t="shared" si="71"/>
        <v>Normal</v>
      </c>
    </row>
    <row r="2281" spans="1:12">
      <c r="A2281" t="s">
        <v>5821</v>
      </c>
      <c r="B2281">
        <v>18.25</v>
      </c>
      <c r="C2281">
        <v>10.95</v>
      </c>
      <c r="D2281" t="s">
        <v>5957</v>
      </c>
      <c r="E2281" t="s">
        <v>5957</v>
      </c>
      <c r="F2281" t="s">
        <v>5957</v>
      </c>
      <c r="G2281" t="s">
        <v>5958</v>
      </c>
      <c r="H2281" t="s">
        <v>5957</v>
      </c>
      <c r="J2281">
        <v>0</v>
      </c>
      <c r="K2281" t="str">
        <f t="shared" si="70"/>
        <v>Under weight</v>
      </c>
      <c r="L2281" t="str">
        <f t="shared" si="71"/>
        <v>Diabetes</v>
      </c>
    </row>
    <row r="2282" spans="1:12">
      <c r="A2282" t="s">
        <v>5823</v>
      </c>
      <c r="B2282">
        <v>53.13</v>
      </c>
      <c r="C2282">
        <v>4.4400000000000004</v>
      </c>
      <c r="D2282" t="s">
        <v>5957</v>
      </c>
      <c r="E2282" t="s">
        <v>5960</v>
      </c>
      <c r="F2282" t="s">
        <v>5957</v>
      </c>
      <c r="G2282">
        <v>1</v>
      </c>
      <c r="H2282" t="s">
        <v>5957</v>
      </c>
      <c r="J2282">
        <v>1</v>
      </c>
      <c r="K2282" t="str">
        <f t="shared" si="70"/>
        <v>obesity</v>
      </c>
      <c r="L2282" t="str">
        <f t="shared" si="71"/>
        <v>Normal</v>
      </c>
    </row>
    <row r="2283" spans="1:12">
      <c r="A2283" t="s">
        <v>5826</v>
      </c>
      <c r="B2283">
        <v>20.46</v>
      </c>
      <c r="C2283">
        <v>4.0199999999999996</v>
      </c>
      <c r="D2283" t="s">
        <v>5957</v>
      </c>
      <c r="E2283" t="s">
        <v>5957</v>
      </c>
      <c r="F2283" t="s">
        <v>5957</v>
      </c>
      <c r="G2283" t="s">
        <v>5958</v>
      </c>
      <c r="H2283" t="s">
        <v>5957</v>
      </c>
      <c r="J2283">
        <v>0</v>
      </c>
      <c r="K2283" t="str">
        <f t="shared" si="70"/>
        <v>Normal weight</v>
      </c>
      <c r="L2283" t="str">
        <f t="shared" si="71"/>
        <v>Normal</v>
      </c>
    </row>
    <row r="2284" spans="1:12">
      <c r="A2284" t="s">
        <v>5827</v>
      </c>
      <c r="B2284">
        <v>43.01</v>
      </c>
      <c r="C2284">
        <v>5.44</v>
      </c>
      <c r="D2284" t="s">
        <v>5957</v>
      </c>
      <c r="E2284" t="s">
        <v>5960</v>
      </c>
      <c r="F2284" t="s">
        <v>5957</v>
      </c>
      <c r="G2284">
        <v>1</v>
      </c>
      <c r="H2284" t="s">
        <v>5957</v>
      </c>
      <c r="J2284">
        <v>1</v>
      </c>
      <c r="K2284" t="str">
        <f t="shared" si="70"/>
        <v>obesity</v>
      </c>
      <c r="L2284" t="str">
        <f t="shared" si="71"/>
        <v>Normal</v>
      </c>
    </row>
    <row r="2285" spans="1:12">
      <c r="A2285" t="s">
        <v>5829</v>
      </c>
      <c r="B2285">
        <v>15.01</v>
      </c>
      <c r="C2285">
        <v>4.1500000000000004</v>
      </c>
      <c r="D2285" t="s">
        <v>5957</v>
      </c>
      <c r="E2285" t="s">
        <v>5957</v>
      </c>
      <c r="F2285" t="s">
        <v>5959</v>
      </c>
      <c r="G2285">
        <v>1</v>
      </c>
      <c r="H2285" t="s">
        <v>5957</v>
      </c>
      <c r="J2285">
        <v>1</v>
      </c>
      <c r="K2285" t="str">
        <f t="shared" si="70"/>
        <v>Under weight</v>
      </c>
      <c r="L2285" t="str">
        <f t="shared" si="71"/>
        <v>Normal</v>
      </c>
    </row>
    <row r="2286" spans="1:12">
      <c r="A2286" t="s">
        <v>5831</v>
      </c>
      <c r="B2286">
        <v>41.14</v>
      </c>
      <c r="C2286">
        <v>6.02</v>
      </c>
      <c r="D2286" t="s">
        <v>5957</v>
      </c>
      <c r="E2286" t="s">
        <v>5960</v>
      </c>
      <c r="F2286" t="s">
        <v>5957</v>
      </c>
      <c r="G2286">
        <v>1</v>
      </c>
      <c r="H2286" t="s">
        <v>5957</v>
      </c>
      <c r="J2286">
        <v>1</v>
      </c>
      <c r="K2286" t="str">
        <f t="shared" si="70"/>
        <v>obesity</v>
      </c>
      <c r="L2286" t="str">
        <f t="shared" si="71"/>
        <v>Prediabetes</v>
      </c>
    </row>
    <row r="2287" spans="1:12">
      <c r="A2287" t="s">
        <v>5834</v>
      </c>
      <c r="B2287">
        <v>16.55</v>
      </c>
      <c r="C2287">
        <v>7.73</v>
      </c>
      <c r="D2287" t="s">
        <v>5957</v>
      </c>
      <c r="E2287" t="s">
        <v>5957</v>
      </c>
      <c r="F2287" t="s">
        <v>5957</v>
      </c>
      <c r="G2287" t="s">
        <v>5958</v>
      </c>
      <c r="H2287" t="s">
        <v>5957</v>
      </c>
      <c r="J2287">
        <v>0</v>
      </c>
      <c r="K2287" t="str">
        <f t="shared" si="70"/>
        <v>Under weight</v>
      </c>
      <c r="L2287" t="str">
        <f t="shared" si="71"/>
        <v>Diabetes</v>
      </c>
    </row>
    <row r="2288" spans="1:12">
      <c r="A2288" t="s">
        <v>5835</v>
      </c>
      <c r="B2288">
        <v>37.29</v>
      </c>
      <c r="C2288">
        <v>5.03</v>
      </c>
      <c r="D2288" t="s">
        <v>5957</v>
      </c>
      <c r="E2288" t="s">
        <v>5960</v>
      </c>
      <c r="F2288" t="s">
        <v>5957</v>
      </c>
      <c r="G2288">
        <v>1</v>
      </c>
      <c r="H2288" t="s">
        <v>5957</v>
      </c>
      <c r="J2288">
        <v>1</v>
      </c>
      <c r="K2288" t="str">
        <f t="shared" si="70"/>
        <v>obesity</v>
      </c>
      <c r="L2288" t="str">
        <f t="shared" si="71"/>
        <v>Normal</v>
      </c>
    </row>
    <row r="2289" spans="1:12">
      <c r="A2289" t="s">
        <v>5838</v>
      </c>
      <c r="B2289">
        <v>16.739999999999998</v>
      </c>
      <c r="C2289">
        <v>4.08</v>
      </c>
      <c r="D2289" t="s">
        <v>5959</v>
      </c>
      <c r="E2289" t="s">
        <v>5957</v>
      </c>
      <c r="F2289" t="s">
        <v>5957</v>
      </c>
      <c r="G2289" t="s">
        <v>5958</v>
      </c>
      <c r="H2289" t="s">
        <v>5957</v>
      </c>
      <c r="J2289">
        <v>0</v>
      </c>
      <c r="K2289" t="str">
        <f t="shared" si="70"/>
        <v>Under weight</v>
      </c>
      <c r="L2289" t="str">
        <f t="shared" si="71"/>
        <v>Normal</v>
      </c>
    </row>
    <row r="2290" spans="1:12">
      <c r="A2290" t="s">
        <v>5840</v>
      </c>
      <c r="B2290">
        <v>34.43</v>
      </c>
      <c r="C2290">
        <v>4.2699999999999996</v>
      </c>
      <c r="D2290" t="s">
        <v>5957</v>
      </c>
      <c r="E2290" t="s">
        <v>5960</v>
      </c>
      <c r="F2290" t="s">
        <v>5957</v>
      </c>
      <c r="G2290">
        <v>1</v>
      </c>
      <c r="H2290" t="s">
        <v>5957</v>
      </c>
      <c r="J2290">
        <v>1</v>
      </c>
      <c r="K2290" t="str">
        <f t="shared" si="70"/>
        <v>obesity</v>
      </c>
      <c r="L2290" t="str">
        <f t="shared" si="71"/>
        <v>Normal</v>
      </c>
    </row>
    <row r="2291" spans="1:12">
      <c r="A2291" t="s">
        <v>5843</v>
      </c>
      <c r="B2291">
        <v>34.1</v>
      </c>
      <c r="C2291">
        <v>4.07</v>
      </c>
      <c r="D2291" t="s">
        <v>5957</v>
      </c>
      <c r="E2291" t="s">
        <v>5960</v>
      </c>
      <c r="F2291" t="s">
        <v>5957</v>
      </c>
      <c r="G2291">
        <v>1</v>
      </c>
      <c r="H2291" t="s">
        <v>5957</v>
      </c>
      <c r="J2291">
        <v>1</v>
      </c>
      <c r="K2291" t="str">
        <f t="shared" si="70"/>
        <v>obesity</v>
      </c>
      <c r="L2291" t="str">
        <f t="shared" si="71"/>
        <v>Normal</v>
      </c>
    </row>
    <row r="2292" spans="1:12">
      <c r="A2292" t="s">
        <v>5846</v>
      </c>
      <c r="B2292">
        <v>19.3</v>
      </c>
      <c r="C2292">
        <v>10.36</v>
      </c>
      <c r="D2292" t="s">
        <v>5957</v>
      </c>
      <c r="E2292" t="s">
        <v>5957</v>
      </c>
      <c r="F2292" t="s">
        <v>5957</v>
      </c>
      <c r="G2292" t="s">
        <v>5958</v>
      </c>
      <c r="H2292" t="s">
        <v>5957</v>
      </c>
      <c r="J2292">
        <v>0</v>
      </c>
      <c r="K2292" t="str">
        <f t="shared" si="70"/>
        <v>Normal weight</v>
      </c>
      <c r="L2292" t="str">
        <f t="shared" si="71"/>
        <v>Diabetes</v>
      </c>
    </row>
    <row r="2293" spans="1:12">
      <c r="A2293" t="s">
        <v>5847</v>
      </c>
      <c r="B2293">
        <v>33.659999999999997</v>
      </c>
      <c r="C2293">
        <v>5.71</v>
      </c>
      <c r="D2293" t="s">
        <v>5957</v>
      </c>
      <c r="E2293" t="s">
        <v>5960</v>
      </c>
      <c r="F2293" t="s">
        <v>5957</v>
      </c>
      <c r="G2293">
        <v>1</v>
      </c>
      <c r="H2293" t="s">
        <v>5957</v>
      </c>
      <c r="J2293">
        <v>1</v>
      </c>
      <c r="K2293" t="str">
        <f t="shared" si="70"/>
        <v>obesity</v>
      </c>
      <c r="L2293" t="str">
        <f t="shared" si="71"/>
        <v>Prediabetes</v>
      </c>
    </row>
    <row r="2294" spans="1:12">
      <c r="A2294" t="s">
        <v>5850</v>
      </c>
      <c r="B2294">
        <v>33.33</v>
      </c>
      <c r="C2294">
        <v>6.08</v>
      </c>
      <c r="D2294" t="s">
        <v>5957</v>
      </c>
      <c r="E2294" t="s">
        <v>5960</v>
      </c>
      <c r="F2294" t="s">
        <v>5957</v>
      </c>
      <c r="G2294">
        <v>1</v>
      </c>
      <c r="H2294" t="s">
        <v>5957</v>
      </c>
      <c r="J2294">
        <v>1</v>
      </c>
      <c r="K2294" t="str">
        <f t="shared" si="70"/>
        <v>obesity</v>
      </c>
      <c r="L2294" t="str">
        <f t="shared" si="71"/>
        <v>Prediabetes</v>
      </c>
    </row>
    <row r="2295" spans="1:12">
      <c r="A2295" t="s">
        <v>5851</v>
      </c>
      <c r="B2295">
        <v>21.84</v>
      </c>
      <c r="C2295">
        <v>5.71</v>
      </c>
      <c r="D2295" t="s">
        <v>5957</v>
      </c>
      <c r="E2295" t="s">
        <v>5960</v>
      </c>
      <c r="F2295" t="s">
        <v>5957</v>
      </c>
      <c r="G2295">
        <v>1</v>
      </c>
      <c r="H2295" t="s">
        <v>5957</v>
      </c>
      <c r="J2295">
        <v>1</v>
      </c>
      <c r="K2295" t="str">
        <f t="shared" si="70"/>
        <v>Normal weight</v>
      </c>
      <c r="L2295" t="str">
        <f t="shared" si="71"/>
        <v>Prediabetes</v>
      </c>
    </row>
    <row r="2296" spans="1:12">
      <c r="A2296" t="s">
        <v>5853</v>
      </c>
      <c r="B2296">
        <v>16.87</v>
      </c>
      <c r="C2296">
        <v>9.1300000000000008</v>
      </c>
      <c r="D2296" t="s">
        <v>5957</v>
      </c>
      <c r="E2296" t="s">
        <v>5957</v>
      </c>
      <c r="F2296" t="s">
        <v>5957</v>
      </c>
      <c r="G2296" t="s">
        <v>5958</v>
      </c>
      <c r="H2296" t="s">
        <v>5957</v>
      </c>
      <c r="J2296">
        <v>0</v>
      </c>
      <c r="K2296" t="str">
        <f t="shared" si="70"/>
        <v>Under weight</v>
      </c>
      <c r="L2296" t="str">
        <f t="shared" si="71"/>
        <v>Diabetes</v>
      </c>
    </row>
    <row r="2297" spans="1:12">
      <c r="A2297" t="s">
        <v>5855</v>
      </c>
      <c r="B2297">
        <v>30.14</v>
      </c>
      <c r="C2297">
        <v>5.49</v>
      </c>
      <c r="D2297" t="s">
        <v>5957</v>
      </c>
      <c r="E2297" t="s">
        <v>5960</v>
      </c>
      <c r="F2297" t="s">
        <v>5957</v>
      </c>
      <c r="G2297">
        <v>1</v>
      </c>
      <c r="H2297" t="s">
        <v>5957</v>
      </c>
      <c r="J2297">
        <v>1</v>
      </c>
      <c r="K2297" t="str">
        <f t="shared" si="70"/>
        <v>obesity</v>
      </c>
      <c r="L2297" t="str">
        <f t="shared" si="71"/>
        <v>Normal</v>
      </c>
    </row>
    <row r="2298" spans="1:12">
      <c r="A2298" t="s">
        <v>5858</v>
      </c>
      <c r="B2298">
        <v>23.21</v>
      </c>
      <c r="C2298">
        <v>4.37</v>
      </c>
      <c r="D2298" t="s">
        <v>5957</v>
      </c>
      <c r="E2298" t="s">
        <v>5960</v>
      </c>
      <c r="F2298" t="s">
        <v>5957</v>
      </c>
      <c r="G2298">
        <v>1</v>
      </c>
      <c r="H2298" t="s">
        <v>5957</v>
      </c>
      <c r="J2298">
        <v>1</v>
      </c>
      <c r="K2298" t="str">
        <f t="shared" si="70"/>
        <v>Normal weight</v>
      </c>
      <c r="L2298" t="str">
        <f t="shared" si="71"/>
        <v>Normal</v>
      </c>
    </row>
    <row r="2299" spans="1:12">
      <c r="A2299" t="s">
        <v>5861</v>
      </c>
      <c r="B2299">
        <v>17.170000000000002</v>
      </c>
      <c r="C2299">
        <v>8.4600000000000009</v>
      </c>
      <c r="D2299" t="s">
        <v>5957</v>
      </c>
      <c r="E2299" t="s">
        <v>5957</v>
      </c>
      <c r="F2299" t="s">
        <v>5957</v>
      </c>
      <c r="G2299" t="s">
        <v>5958</v>
      </c>
      <c r="H2299" t="s">
        <v>5957</v>
      </c>
      <c r="J2299">
        <v>0</v>
      </c>
      <c r="K2299" t="str">
        <f t="shared" si="70"/>
        <v>Under weight</v>
      </c>
      <c r="L2299" t="str">
        <f t="shared" si="71"/>
        <v>Diabetes</v>
      </c>
    </row>
    <row r="2300" spans="1:12">
      <c r="A2300" t="s">
        <v>5864</v>
      </c>
      <c r="B2300">
        <v>15.61</v>
      </c>
      <c r="C2300">
        <v>5.28</v>
      </c>
      <c r="D2300" t="s">
        <v>5957</v>
      </c>
      <c r="E2300" t="s">
        <v>5957</v>
      </c>
      <c r="F2300" t="s">
        <v>5957</v>
      </c>
      <c r="G2300">
        <v>1</v>
      </c>
      <c r="H2300" t="s">
        <v>5957</v>
      </c>
      <c r="J2300">
        <v>1</v>
      </c>
      <c r="K2300" t="str">
        <f t="shared" si="70"/>
        <v>Under weight</v>
      </c>
      <c r="L2300" t="str">
        <f t="shared" si="71"/>
        <v>Normal</v>
      </c>
    </row>
    <row r="2301" spans="1:12">
      <c r="A2301" t="s">
        <v>5867</v>
      </c>
      <c r="B2301">
        <v>17.98</v>
      </c>
      <c r="C2301">
        <v>5.33</v>
      </c>
      <c r="D2301" t="s">
        <v>5959</v>
      </c>
      <c r="E2301" t="s">
        <v>5957</v>
      </c>
      <c r="F2301" t="s">
        <v>5959</v>
      </c>
      <c r="G2301">
        <v>1</v>
      </c>
      <c r="H2301" t="s">
        <v>5957</v>
      </c>
      <c r="J2301">
        <v>1</v>
      </c>
      <c r="K2301" t="str">
        <f t="shared" si="70"/>
        <v>Under weight</v>
      </c>
      <c r="L2301" t="str">
        <f t="shared" si="71"/>
        <v>Normal</v>
      </c>
    </row>
    <row r="2302" spans="1:12">
      <c r="A2302" t="s">
        <v>5869</v>
      </c>
      <c r="B2302">
        <v>21.64</v>
      </c>
      <c r="C2302">
        <v>5.5</v>
      </c>
      <c r="D2302" t="s">
        <v>5957</v>
      </c>
      <c r="E2302" t="s">
        <v>5960</v>
      </c>
      <c r="F2302" t="s">
        <v>5957</v>
      </c>
      <c r="G2302">
        <v>1</v>
      </c>
      <c r="H2302" t="s">
        <v>5957</v>
      </c>
      <c r="J2302">
        <v>1</v>
      </c>
      <c r="K2302" t="str">
        <f t="shared" si="70"/>
        <v>Normal weight</v>
      </c>
      <c r="L2302" t="str">
        <f t="shared" si="71"/>
        <v>Normal</v>
      </c>
    </row>
    <row r="2303" spans="1:12">
      <c r="A2303" t="s">
        <v>5872</v>
      </c>
      <c r="B2303">
        <v>16.399999999999999</v>
      </c>
      <c r="C2303">
        <v>5.4</v>
      </c>
      <c r="D2303" t="s">
        <v>5957</v>
      </c>
      <c r="E2303" t="s">
        <v>5957</v>
      </c>
      <c r="F2303" t="s">
        <v>5959</v>
      </c>
      <c r="G2303">
        <v>1</v>
      </c>
      <c r="H2303" t="s">
        <v>5957</v>
      </c>
      <c r="J2303">
        <v>1</v>
      </c>
      <c r="K2303" t="str">
        <f t="shared" si="70"/>
        <v>Under weight</v>
      </c>
      <c r="L2303" t="str">
        <f t="shared" si="71"/>
        <v>Normal</v>
      </c>
    </row>
    <row r="2304" spans="1:12">
      <c r="A2304" t="s">
        <v>5873</v>
      </c>
      <c r="B2304">
        <v>15.77</v>
      </c>
      <c r="C2304">
        <v>6.05</v>
      </c>
      <c r="D2304" t="s">
        <v>5959</v>
      </c>
      <c r="E2304" t="s">
        <v>5957</v>
      </c>
      <c r="F2304" t="s">
        <v>5957</v>
      </c>
      <c r="G2304">
        <v>1</v>
      </c>
      <c r="H2304" t="s">
        <v>5957</v>
      </c>
      <c r="J2304">
        <v>1</v>
      </c>
      <c r="K2304" t="str">
        <f t="shared" si="70"/>
        <v>Under weight</v>
      </c>
      <c r="L2304" t="str">
        <f t="shared" si="71"/>
        <v>Prediabetes</v>
      </c>
    </row>
    <row r="2305" spans="1:12">
      <c r="A2305" t="s">
        <v>5876</v>
      </c>
      <c r="B2305">
        <v>18.27</v>
      </c>
      <c r="C2305">
        <v>11.46</v>
      </c>
      <c r="D2305" t="s">
        <v>5957</v>
      </c>
      <c r="E2305" t="s">
        <v>5957</v>
      </c>
      <c r="F2305" t="s">
        <v>5957</v>
      </c>
      <c r="G2305" t="s">
        <v>5958</v>
      </c>
      <c r="H2305" t="s">
        <v>5957</v>
      </c>
      <c r="J2305">
        <v>0</v>
      </c>
      <c r="K2305" t="str">
        <f t="shared" si="70"/>
        <v>Under weight</v>
      </c>
      <c r="L2305" t="str">
        <f t="shared" si="71"/>
        <v>Diabetes</v>
      </c>
    </row>
    <row r="2306" spans="1:12">
      <c r="A2306" t="s">
        <v>5878</v>
      </c>
      <c r="B2306">
        <v>16.489999999999998</v>
      </c>
      <c r="C2306">
        <v>8.48</v>
      </c>
      <c r="D2306" t="s">
        <v>5957</v>
      </c>
      <c r="E2306" t="s">
        <v>5957</v>
      </c>
      <c r="F2306" t="s">
        <v>5957</v>
      </c>
      <c r="G2306" t="s">
        <v>5958</v>
      </c>
      <c r="H2306" t="s">
        <v>5957</v>
      </c>
      <c r="J2306">
        <v>0</v>
      </c>
      <c r="K2306" t="str">
        <f t="shared" si="70"/>
        <v>Under weight</v>
      </c>
      <c r="L2306" t="str">
        <f t="shared" si="71"/>
        <v>Diabetes</v>
      </c>
    </row>
    <row r="2307" spans="1:12">
      <c r="A2307" t="s">
        <v>5880</v>
      </c>
      <c r="B2307">
        <v>16.14</v>
      </c>
      <c r="C2307">
        <v>4.8600000000000003</v>
      </c>
      <c r="D2307" t="s">
        <v>5957</v>
      </c>
      <c r="E2307" t="s">
        <v>5957</v>
      </c>
      <c r="F2307" t="s">
        <v>5957</v>
      </c>
      <c r="G2307" t="s">
        <v>5958</v>
      </c>
      <c r="H2307" t="s">
        <v>5957</v>
      </c>
      <c r="J2307">
        <v>0</v>
      </c>
      <c r="K2307" t="str">
        <f t="shared" ref="K2307:K2336" si="72">IF(B2307&lt;18.5,"Under weight",IF(B2307&lt;24.9,"Normal weight",IF(B2307&lt;29.9,"Over weight","obesity")))</f>
        <v>Under weight</v>
      </c>
      <c r="L2307" t="str">
        <f t="shared" ref="L2307:L2336" si="73">IF(C2307&lt;5.7,"Normal",IF(C2307&lt;6.4,"Prediabetes","Diabetes"))</f>
        <v>Normal</v>
      </c>
    </row>
    <row r="2308" spans="1:12">
      <c r="A2308" t="s">
        <v>5882</v>
      </c>
      <c r="B2308">
        <v>20.85</v>
      </c>
      <c r="C2308">
        <v>4.45</v>
      </c>
      <c r="D2308" t="s">
        <v>5959</v>
      </c>
      <c r="E2308" t="s">
        <v>5957</v>
      </c>
      <c r="F2308" t="s">
        <v>5957</v>
      </c>
      <c r="G2308">
        <v>1</v>
      </c>
      <c r="H2308" t="s">
        <v>5957</v>
      </c>
      <c r="J2308">
        <v>1</v>
      </c>
      <c r="K2308" t="str">
        <f t="shared" si="72"/>
        <v>Normal weight</v>
      </c>
      <c r="L2308" t="str">
        <f t="shared" si="73"/>
        <v>Normal</v>
      </c>
    </row>
    <row r="2309" spans="1:12">
      <c r="A2309" t="s">
        <v>5884</v>
      </c>
      <c r="B2309">
        <v>15.88</v>
      </c>
      <c r="C2309">
        <v>4.3600000000000003</v>
      </c>
      <c r="D2309" t="s">
        <v>5957</v>
      </c>
      <c r="E2309" t="s">
        <v>5957</v>
      </c>
      <c r="F2309" t="s">
        <v>5957</v>
      </c>
      <c r="G2309" t="s">
        <v>5958</v>
      </c>
      <c r="H2309" t="s">
        <v>5957</v>
      </c>
      <c r="J2309">
        <v>0</v>
      </c>
      <c r="K2309" t="str">
        <f t="shared" si="72"/>
        <v>Under weight</v>
      </c>
      <c r="L2309" t="str">
        <f t="shared" si="73"/>
        <v>Normal</v>
      </c>
    </row>
    <row r="2310" spans="1:12">
      <c r="A2310" t="s">
        <v>5886</v>
      </c>
      <c r="B2310">
        <v>20.66</v>
      </c>
      <c r="C2310">
        <v>5.8</v>
      </c>
      <c r="D2310" t="s">
        <v>5957</v>
      </c>
      <c r="E2310" t="s">
        <v>5960</v>
      </c>
      <c r="F2310" t="s">
        <v>5957</v>
      </c>
      <c r="G2310">
        <v>1</v>
      </c>
      <c r="H2310" t="s">
        <v>5957</v>
      </c>
      <c r="J2310">
        <v>1</v>
      </c>
      <c r="K2310" t="str">
        <f t="shared" si="72"/>
        <v>Normal weight</v>
      </c>
      <c r="L2310" t="str">
        <f t="shared" si="73"/>
        <v>Prediabetes</v>
      </c>
    </row>
    <row r="2311" spans="1:12">
      <c r="A2311" t="s">
        <v>5887</v>
      </c>
      <c r="B2311">
        <v>20.399999999999999</v>
      </c>
      <c r="C2311">
        <v>5.27</v>
      </c>
      <c r="D2311" t="s">
        <v>5957</v>
      </c>
      <c r="E2311" t="s">
        <v>5957</v>
      </c>
      <c r="F2311" t="s">
        <v>5957</v>
      </c>
      <c r="G2311" t="s">
        <v>5958</v>
      </c>
      <c r="H2311" t="s">
        <v>5957</v>
      </c>
      <c r="J2311">
        <v>0</v>
      </c>
      <c r="K2311" t="str">
        <f t="shared" si="72"/>
        <v>Normal weight</v>
      </c>
      <c r="L2311" t="str">
        <f t="shared" si="73"/>
        <v>Normal</v>
      </c>
    </row>
    <row r="2312" spans="1:12">
      <c r="A2312" t="s">
        <v>5888</v>
      </c>
      <c r="B2312">
        <v>25.19</v>
      </c>
      <c r="C2312">
        <v>5.64</v>
      </c>
      <c r="D2312" t="s">
        <v>5959</v>
      </c>
      <c r="E2312" t="s">
        <v>5957</v>
      </c>
      <c r="F2312" t="s">
        <v>5957</v>
      </c>
      <c r="G2312" t="s">
        <v>5958</v>
      </c>
      <c r="H2312" t="s">
        <v>5957</v>
      </c>
      <c r="J2312">
        <v>0</v>
      </c>
      <c r="K2312" t="str">
        <f t="shared" si="72"/>
        <v>Over weight</v>
      </c>
      <c r="L2312" t="str">
        <f t="shared" si="73"/>
        <v>Normal</v>
      </c>
    </row>
    <row r="2313" spans="1:12">
      <c r="A2313" t="s">
        <v>5890</v>
      </c>
      <c r="B2313">
        <v>20.54</v>
      </c>
      <c r="C2313">
        <v>4.2</v>
      </c>
      <c r="D2313" t="s">
        <v>5959</v>
      </c>
      <c r="E2313" t="s">
        <v>5957</v>
      </c>
      <c r="F2313" t="s">
        <v>5957</v>
      </c>
      <c r="G2313">
        <v>1</v>
      </c>
      <c r="H2313" t="s">
        <v>5957</v>
      </c>
      <c r="J2313">
        <v>1</v>
      </c>
      <c r="K2313" t="str">
        <f t="shared" si="72"/>
        <v>Normal weight</v>
      </c>
      <c r="L2313" t="str">
        <f t="shared" si="73"/>
        <v>Normal</v>
      </c>
    </row>
    <row r="2314" spans="1:12">
      <c r="A2314" t="s">
        <v>5892</v>
      </c>
      <c r="B2314">
        <v>20.13</v>
      </c>
      <c r="C2314">
        <v>5.42</v>
      </c>
      <c r="D2314" t="s">
        <v>5957</v>
      </c>
      <c r="E2314" t="s">
        <v>5957</v>
      </c>
      <c r="F2314" t="s">
        <v>5957</v>
      </c>
      <c r="G2314" t="s">
        <v>5958</v>
      </c>
      <c r="H2314" t="s">
        <v>5957</v>
      </c>
      <c r="J2314">
        <v>0</v>
      </c>
      <c r="K2314" t="str">
        <f t="shared" si="72"/>
        <v>Normal weight</v>
      </c>
      <c r="L2314" t="str">
        <f t="shared" si="73"/>
        <v>Normal</v>
      </c>
    </row>
    <row r="2315" spans="1:12">
      <c r="A2315" t="s">
        <v>5894</v>
      </c>
      <c r="B2315">
        <v>18.93</v>
      </c>
      <c r="C2315">
        <v>6.11</v>
      </c>
      <c r="D2315" t="s">
        <v>5957</v>
      </c>
      <c r="E2315" t="s">
        <v>5957</v>
      </c>
      <c r="F2315" t="s">
        <v>5959</v>
      </c>
      <c r="G2315">
        <v>1</v>
      </c>
      <c r="H2315" t="s">
        <v>5957</v>
      </c>
      <c r="J2315">
        <v>1</v>
      </c>
      <c r="K2315" t="str">
        <f t="shared" si="72"/>
        <v>Normal weight</v>
      </c>
      <c r="L2315" t="str">
        <f t="shared" si="73"/>
        <v>Prediabetes</v>
      </c>
    </row>
    <row r="2316" spans="1:12">
      <c r="A2316" t="s">
        <v>5896</v>
      </c>
      <c r="B2316">
        <v>24.14</v>
      </c>
      <c r="C2316">
        <v>5.29</v>
      </c>
      <c r="D2316" t="s">
        <v>5957</v>
      </c>
      <c r="E2316" t="s">
        <v>5960</v>
      </c>
      <c r="F2316" t="s">
        <v>5957</v>
      </c>
      <c r="G2316">
        <v>1</v>
      </c>
      <c r="H2316" t="s">
        <v>5957</v>
      </c>
      <c r="J2316">
        <v>1</v>
      </c>
      <c r="K2316" t="str">
        <f t="shared" si="72"/>
        <v>Normal weight</v>
      </c>
      <c r="L2316" t="str">
        <f t="shared" si="73"/>
        <v>Normal</v>
      </c>
    </row>
    <row r="2317" spans="1:12">
      <c r="A2317" t="s">
        <v>5898</v>
      </c>
      <c r="B2317">
        <v>25.03</v>
      </c>
      <c r="C2317">
        <v>5.91</v>
      </c>
      <c r="D2317" t="s">
        <v>5957</v>
      </c>
      <c r="E2317" t="s">
        <v>5960</v>
      </c>
      <c r="F2317" t="s">
        <v>5957</v>
      </c>
      <c r="G2317">
        <v>1</v>
      </c>
      <c r="H2317" t="s">
        <v>5957</v>
      </c>
      <c r="J2317">
        <v>1</v>
      </c>
      <c r="K2317" t="str">
        <f t="shared" si="72"/>
        <v>Over weight</v>
      </c>
      <c r="L2317" t="str">
        <f t="shared" si="73"/>
        <v>Prediabetes</v>
      </c>
    </row>
    <row r="2318" spans="1:12">
      <c r="A2318" t="s">
        <v>5900</v>
      </c>
      <c r="B2318">
        <v>20.47</v>
      </c>
      <c r="C2318">
        <v>5.81</v>
      </c>
      <c r="D2318" t="s">
        <v>5959</v>
      </c>
      <c r="E2318" t="s">
        <v>5957</v>
      </c>
      <c r="F2318" t="s">
        <v>5957</v>
      </c>
      <c r="G2318">
        <v>1</v>
      </c>
      <c r="H2318" t="s">
        <v>5957</v>
      </c>
      <c r="J2318">
        <v>1</v>
      </c>
      <c r="K2318" t="str">
        <f t="shared" si="72"/>
        <v>Normal weight</v>
      </c>
      <c r="L2318" t="str">
        <f t="shared" si="73"/>
        <v>Prediabetes</v>
      </c>
    </row>
    <row r="2319" spans="1:12">
      <c r="A2319" t="s">
        <v>5902</v>
      </c>
      <c r="B2319">
        <v>18.82</v>
      </c>
      <c r="C2319">
        <v>5.51</v>
      </c>
      <c r="D2319" t="s">
        <v>5959</v>
      </c>
      <c r="E2319" t="s">
        <v>5957</v>
      </c>
      <c r="F2319" t="s">
        <v>5957</v>
      </c>
      <c r="G2319" t="s">
        <v>5958</v>
      </c>
      <c r="H2319" t="s">
        <v>5957</v>
      </c>
      <c r="J2319">
        <v>0</v>
      </c>
      <c r="K2319" t="str">
        <f t="shared" si="72"/>
        <v>Normal weight</v>
      </c>
      <c r="L2319" t="str">
        <f t="shared" si="73"/>
        <v>Normal</v>
      </c>
    </row>
    <row r="2320" spans="1:12">
      <c r="A2320" t="s">
        <v>5904</v>
      </c>
      <c r="B2320">
        <v>17.079999999999998</v>
      </c>
      <c r="C2320">
        <v>5.73</v>
      </c>
      <c r="D2320" t="s">
        <v>5957</v>
      </c>
      <c r="E2320" t="s">
        <v>5957</v>
      </c>
      <c r="F2320" t="s">
        <v>5959</v>
      </c>
      <c r="G2320">
        <v>1</v>
      </c>
      <c r="H2320" t="s">
        <v>5957</v>
      </c>
      <c r="J2320">
        <v>1</v>
      </c>
      <c r="K2320" t="str">
        <f t="shared" si="72"/>
        <v>Under weight</v>
      </c>
      <c r="L2320" t="str">
        <f t="shared" si="73"/>
        <v>Prediabetes</v>
      </c>
    </row>
    <row r="2321" spans="1:12">
      <c r="A2321" t="s">
        <v>5907</v>
      </c>
      <c r="B2321">
        <v>19.21</v>
      </c>
      <c r="C2321">
        <v>5.53</v>
      </c>
      <c r="D2321" t="s">
        <v>5959</v>
      </c>
      <c r="E2321" t="s">
        <v>5957</v>
      </c>
      <c r="F2321" t="s">
        <v>5957</v>
      </c>
      <c r="G2321" t="s">
        <v>5958</v>
      </c>
      <c r="H2321" t="s">
        <v>5957</v>
      </c>
      <c r="J2321">
        <v>0</v>
      </c>
      <c r="K2321" t="str">
        <f t="shared" si="72"/>
        <v>Normal weight</v>
      </c>
      <c r="L2321" t="str">
        <f t="shared" si="73"/>
        <v>Normal</v>
      </c>
    </row>
    <row r="2322" spans="1:12">
      <c r="A2322" t="s">
        <v>5910</v>
      </c>
      <c r="B2322">
        <v>17.86</v>
      </c>
      <c r="C2322">
        <v>5.43</v>
      </c>
      <c r="D2322" t="s">
        <v>5957</v>
      </c>
      <c r="E2322" t="s">
        <v>5957</v>
      </c>
      <c r="F2322" t="s">
        <v>5959</v>
      </c>
      <c r="G2322">
        <v>1</v>
      </c>
      <c r="H2322" t="s">
        <v>5957</v>
      </c>
      <c r="J2322">
        <v>1</v>
      </c>
      <c r="K2322" t="str">
        <f t="shared" si="72"/>
        <v>Under weight</v>
      </c>
      <c r="L2322" t="str">
        <f t="shared" si="73"/>
        <v>Normal</v>
      </c>
    </row>
    <row r="2323" spans="1:12">
      <c r="A2323" t="s">
        <v>5912</v>
      </c>
      <c r="B2323">
        <v>21.38</v>
      </c>
      <c r="C2323">
        <v>8.01</v>
      </c>
      <c r="D2323" t="s">
        <v>5957</v>
      </c>
      <c r="E2323" t="s">
        <v>5957</v>
      </c>
      <c r="F2323" t="s">
        <v>5957</v>
      </c>
      <c r="G2323" t="s">
        <v>5958</v>
      </c>
      <c r="H2323" t="s">
        <v>5957</v>
      </c>
      <c r="J2323">
        <v>0</v>
      </c>
      <c r="K2323" t="str">
        <f t="shared" si="72"/>
        <v>Normal weight</v>
      </c>
      <c r="L2323" t="str">
        <f t="shared" si="73"/>
        <v>Diabetes</v>
      </c>
    </row>
    <row r="2324" spans="1:12">
      <c r="A2324" t="s">
        <v>5915</v>
      </c>
      <c r="B2324">
        <v>23.35</v>
      </c>
      <c r="C2324">
        <v>5.94</v>
      </c>
      <c r="D2324" t="s">
        <v>5957</v>
      </c>
      <c r="E2324" t="s">
        <v>5957</v>
      </c>
      <c r="F2324" t="s">
        <v>5957</v>
      </c>
      <c r="G2324" t="s">
        <v>5958</v>
      </c>
      <c r="H2324" t="s">
        <v>5957</v>
      </c>
      <c r="J2324">
        <v>0</v>
      </c>
      <c r="K2324" t="str">
        <f t="shared" si="72"/>
        <v>Normal weight</v>
      </c>
      <c r="L2324" t="str">
        <f t="shared" si="73"/>
        <v>Prediabetes</v>
      </c>
    </row>
    <row r="2325" spans="1:12">
      <c r="A2325" t="s">
        <v>5917</v>
      </c>
      <c r="B2325">
        <v>22.24</v>
      </c>
      <c r="C2325">
        <v>5.04</v>
      </c>
      <c r="D2325" t="s">
        <v>5957</v>
      </c>
      <c r="E2325" t="s">
        <v>5957</v>
      </c>
      <c r="F2325" t="s">
        <v>5957</v>
      </c>
      <c r="G2325" t="s">
        <v>5958</v>
      </c>
      <c r="H2325" t="s">
        <v>5957</v>
      </c>
      <c r="J2325">
        <v>0</v>
      </c>
      <c r="K2325" t="str">
        <f t="shared" si="72"/>
        <v>Normal weight</v>
      </c>
      <c r="L2325" t="str">
        <f t="shared" si="73"/>
        <v>Normal</v>
      </c>
    </row>
    <row r="2326" spans="1:12">
      <c r="A2326" t="s">
        <v>5920</v>
      </c>
      <c r="B2326">
        <v>24.76</v>
      </c>
      <c r="C2326">
        <v>4.54</v>
      </c>
      <c r="D2326" t="s">
        <v>5959</v>
      </c>
      <c r="E2326" t="s">
        <v>5957</v>
      </c>
      <c r="F2326" t="s">
        <v>5957</v>
      </c>
      <c r="G2326" t="s">
        <v>5958</v>
      </c>
      <c r="H2326" t="s">
        <v>5957</v>
      </c>
      <c r="J2326">
        <v>0</v>
      </c>
      <c r="K2326" t="str">
        <f t="shared" si="72"/>
        <v>Normal weight</v>
      </c>
      <c r="L2326" t="str">
        <f t="shared" si="73"/>
        <v>Normal</v>
      </c>
    </row>
    <row r="2327" spans="1:12">
      <c r="A2327" t="s">
        <v>5922</v>
      </c>
      <c r="B2327">
        <v>20.100000000000001</v>
      </c>
      <c r="C2327">
        <v>5.6</v>
      </c>
      <c r="D2327" t="s">
        <v>5959</v>
      </c>
      <c r="E2327" t="s">
        <v>5957</v>
      </c>
      <c r="F2327" t="s">
        <v>5959</v>
      </c>
      <c r="G2327">
        <v>1</v>
      </c>
      <c r="H2327" t="s">
        <v>5957</v>
      </c>
      <c r="J2327">
        <v>1</v>
      </c>
      <c r="K2327" t="str">
        <f t="shared" si="72"/>
        <v>Normal weight</v>
      </c>
      <c r="L2327" t="str">
        <f t="shared" si="73"/>
        <v>Normal</v>
      </c>
    </row>
    <row r="2328" spans="1:12">
      <c r="A2328" t="s">
        <v>5925</v>
      </c>
      <c r="B2328">
        <v>21.77</v>
      </c>
      <c r="C2328">
        <v>10.67</v>
      </c>
      <c r="D2328" t="s">
        <v>5957</v>
      </c>
      <c r="E2328" t="s">
        <v>5957</v>
      </c>
      <c r="F2328" t="s">
        <v>5957</v>
      </c>
      <c r="G2328" t="s">
        <v>5958</v>
      </c>
      <c r="H2328" t="s">
        <v>5957</v>
      </c>
      <c r="J2328">
        <v>0</v>
      </c>
      <c r="K2328" t="str">
        <f t="shared" si="72"/>
        <v>Normal weight</v>
      </c>
      <c r="L2328" t="str">
        <f t="shared" si="73"/>
        <v>Diabetes</v>
      </c>
    </row>
    <row r="2329" spans="1:12">
      <c r="A2329" t="s">
        <v>5926</v>
      </c>
      <c r="B2329">
        <v>17.82</v>
      </c>
      <c r="C2329">
        <v>5.26</v>
      </c>
      <c r="D2329" t="s">
        <v>5959</v>
      </c>
      <c r="E2329" t="s">
        <v>5957</v>
      </c>
      <c r="F2329" t="s">
        <v>5957</v>
      </c>
      <c r="G2329">
        <v>1</v>
      </c>
      <c r="H2329" t="s">
        <v>5957</v>
      </c>
      <c r="J2329">
        <v>1</v>
      </c>
      <c r="K2329" t="str">
        <f t="shared" si="72"/>
        <v>Under weight</v>
      </c>
      <c r="L2329" t="str">
        <f t="shared" si="73"/>
        <v>Normal</v>
      </c>
    </row>
    <row r="2330" spans="1:12">
      <c r="A2330" t="s">
        <v>5928</v>
      </c>
      <c r="B2330">
        <v>17.07</v>
      </c>
      <c r="C2330">
        <v>5.22</v>
      </c>
      <c r="D2330" t="s">
        <v>5957</v>
      </c>
      <c r="E2330" t="s">
        <v>5957</v>
      </c>
      <c r="F2330" t="s">
        <v>5959</v>
      </c>
      <c r="G2330">
        <v>1</v>
      </c>
      <c r="H2330" t="s">
        <v>5957</v>
      </c>
      <c r="J2330">
        <v>1</v>
      </c>
      <c r="K2330" t="str">
        <f t="shared" si="72"/>
        <v>Under weight</v>
      </c>
      <c r="L2330" t="str">
        <f t="shared" si="73"/>
        <v>Normal</v>
      </c>
    </row>
    <row r="2331" spans="1:12">
      <c r="A2331" t="s">
        <v>5931</v>
      </c>
      <c r="B2331">
        <v>22.24</v>
      </c>
      <c r="C2331">
        <v>4.29</v>
      </c>
      <c r="D2331" t="s">
        <v>5959</v>
      </c>
      <c r="E2331" t="s">
        <v>5957</v>
      </c>
      <c r="F2331" t="s">
        <v>5957</v>
      </c>
      <c r="G2331" t="s">
        <v>5958</v>
      </c>
      <c r="H2331" t="s">
        <v>5957</v>
      </c>
      <c r="J2331">
        <v>0</v>
      </c>
      <c r="K2331" t="str">
        <f t="shared" si="72"/>
        <v>Normal weight</v>
      </c>
      <c r="L2331" t="str">
        <f t="shared" si="73"/>
        <v>Normal</v>
      </c>
    </row>
    <row r="2332" spans="1:12">
      <c r="A2332" t="s">
        <v>5934</v>
      </c>
      <c r="B2332">
        <v>22.34</v>
      </c>
      <c r="C2332">
        <v>5.57</v>
      </c>
      <c r="D2332" t="s">
        <v>5957</v>
      </c>
      <c r="E2332" t="s">
        <v>5957</v>
      </c>
      <c r="F2332" t="s">
        <v>5957</v>
      </c>
      <c r="G2332">
        <v>1</v>
      </c>
      <c r="H2332" t="s">
        <v>5957</v>
      </c>
      <c r="J2332">
        <v>1</v>
      </c>
      <c r="K2332" t="str">
        <f t="shared" si="72"/>
        <v>Normal weight</v>
      </c>
      <c r="L2332" t="str">
        <f t="shared" si="73"/>
        <v>Normal</v>
      </c>
    </row>
    <row r="2333" spans="1:12">
      <c r="A2333" t="s">
        <v>5936</v>
      </c>
      <c r="B2333">
        <v>17.7</v>
      </c>
      <c r="C2333">
        <v>6.28</v>
      </c>
      <c r="D2333" t="s">
        <v>5957</v>
      </c>
      <c r="E2333" t="s">
        <v>5957</v>
      </c>
      <c r="F2333" t="s">
        <v>5957</v>
      </c>
      <c r="G2333">
        <v>1</v>
      </c>
      <c r="H2333" t="s">
        <v>5957</v>
      </c>
      <c r="J2333">
        <v>1</v>
      </c>
      <c r="K2333" t="str">
        <f t="shared" si="72"/>
        <v>Under weight</v>
      </c>
      <c r="L2333" t="str">
        <f t="shared" si="73"/>
        <v>Prediabetes</v>
      </c>
    </row>
    <row r="2334" spans="1:12">
      <c r="A2334" t="s">
        <v>5939</v>
      </c>
      <c r="B2334">
        <v>16.47</v>
      </c>
      <c r="C2334">
        <v>6.35</v>
      </c>
      <c r="D2334" t="s">
        <v>5957</v>
      </c>
      <c r="E2334" t="s">
        <v>5957</v>
      </c>
      <c r="F2334" t="s">
        <v>5959</v>
      </c>
      <c r="G2334">
        <v>1</v>
      </c>
      <c r="H2334" t="s">
        <v>5957</v>
      </c>
      <c r="J2334">
        <v>1</v>
      </c>
      <c r="K2334" t="str">
        <f t="shared" si="72"/>
        <v>Under weight</v>
      </c>
      <c r="L2334" t="str">
        <f t="shared" si="73"/>
        <v>Prediabetes</v>
      </c>
    </row>
    <row r="2335" spans="1:12">
      <c r="A2335" t="s">
        <v>5941</v>
      </c>
      <c r="B2335">
        <v>17.600000000000001</v>
      </c>
      <c r="C2335">
        <v>4.3899999999999997</v>
      </c>
      <c r="D2335" t="s">
        <v>5957</v>
      </c>
      <c r="E2335" t="s">
        <v>5957</v>
      </c>
      <c r="F2335" t="s">
        <v>5957</v>
      </c>
      <c r="G2335">
        <v>1</v>
      </c>
      <c r="H2335" t="s">
        <v>5957</v>
      </c>
      <c r="J2335">
        <v>1</v>
      </c>
      <c r="K2335" t="str">
        <f t="shared" si="72"/>
        <v>Under weight</v>
      </c>
      <c r="L2335" t="str">
        <f t="shared" si="73"/>
        <v>Normal</v>
      </c>
    </row>
    <row r="2336" spans="1:12">
      <c r="A2336" t="s">
        <v>5944</v>
      </c>
      <c r="B2336">
        <v>17.579999999999998</v>
      </c>
      <c r="C2336">
        <v>4.51</v>
      </c>
      <c r="D2336" t="s">
        <v>5957</v>
      </c>
      <c r="E2336" t="s">
        <v>5957</v>
      </c>
      <c r="F2336" t="s">
        <v>5957</v>
      </c>
      <c r="G2336">
        <v>1</v>
      </c>
      <c r="H2336" t="s">
        <v>5957</v>
      </c>
      <c r="J2336">
        <v>1</v>
      </c>
      <c r="K2336" t="str">
        <f t="shared" si="72"/>
        <v>Under weight</v>
      </c>
      <c r="L2336" t="str">
        <f t="shared" si="73"/>
        <v>Normal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344"/>
  <sheetViews>
    <sheetView topLeftCell="J1" workbookViewId="0">
      <selection activeCell="T2" sqref="T2"/>
    </sheetView>
  </sheetViews>
  <sheetFormatPr defaultColWidth="9" defaultRowHeight="15"/>
  <cols>
    <col min="1" max="1" width="12.85546875" customWidth="1"/>
    <col min="7" max="7" width="13.140625" customWidth="1"/>
    <col min="12" max="12" width="9.5703125" customWidth="1"/>
    <col min="14" max="14" width="18.42578125" customWidth="1"/>
    <col min="15" max="15" width="13.85546875" customWidth="1"/>
    <col min="16" max="17" width="14.140625" style="8" customWidth="1"/>
    <col min="18" max="19" width="14.140625" customWidth="1"/>
    <col min="20" max="20" width="11.28515625" customWidth="1"/>
    <col min="21" max="21" width="11" customWidth="1"/>
  </cols>
  <sheetData>
    <row r="1" spans="1:21" s="1" customFormat="1" ht="18.95" customHeight="1">
      <c r="A1" s="10" t="s">
        <v>0</v>
      </c>
      <c r="B1" s="10" t="s">
        <v>5961</v>
      </c>
      <c r="C1" s="10" t="s">
        <v>5962</v>
      </c>
      <c r="D1" s="10" t="s">
        <v>5963</v>
      </c>
      <c r="E1" s="10" t="s">
        <v>5964</v>
      </c>
      <c r="F1" s="10" t="s">
        <v>5965</v>
      </c>
      <c r="G1" s="10" t="s">
        <v>5966</v>
      </c>
      <c r="H1" s="10" t="s">
        <v>5967</v>
      </c>
      <c r="I1" s="10" t="s">
        <v>5968</v>
      </c>
      <c r="J1" s="11"/>
      <c r="K1" s="12" t="s">
        <v>5969</v>
      </c>
      <c r="L1" s="12" t="s">
        <v>5970</v>
      </c>
      <c r="M1" s="13" t="s">
        <v>5971</v>
      </c>
      <c r="N1" s="12" t="s">
        <v>5972</v>
      </c>
      <c r="O1" s="12" t="s">
        <v>5973</v>
      </c>
      <c r="P1" s="14" t="s">
        <v>5974</v>
      </c>
      <c r="Q1" s="14" t="s">
        <v>5975</v>
      </c>
      <c r="R1" s="12" t="s">
        <v>5976</v>
      </c>
      <c r="S1" s="12" t="s">
        <v>5977</v>
      </c>
      <c r="T1" s="15" t="s">
        <v>5978</v>
      </c>
      <c r="U1" s="12" t="s">
        <v>5979</v>
      </c>
    </row>
    <row r="2" spans="1:21">
      <c r="A2" t="s">
        <v>5944</v>
      </c>
      <c r="B2">
        <v>1992</v>
      </c>
      <c r="C2" t="s">
        <v>5980</v>
      </c>
      <c r="D2">
        <v>9</v>
      </c>
      <c r="E2">
        <v>0</v>
      </c>
      <c r="F2">
        <v>563.84</v>
      </c>
      <c r="G2" t="s">
        <v>5981</v>
      </c>
      <c r="H2" t="s">
        <v>5982</v>
      </c>
      <c r="I2" t="s">
        <v>5983</v>
      </c>
      <c r="K2" t="str">
        <f>IF(ISBLANK(C2),"SEP",C2)</f>
        <v>Jul</v>
      </c>
      <c r="L2">
        <f>INT(IF(ISBLANK(B2),AVERAGE($B$2:$B$2344),B2))</f>
        <v>1992</v>
      </c>
      <c r="M2" t="s">
        <v>5959</v>
      </c>
      <c r="N2" t="s">
        <v>5981</v>
      </c>
      <c r="O2" t="s">
        <v>5982</v>
      </c>
      <c r="P2" s="8" t="str">
        <f>CONCATENATE(D2,"-",K2,"-",L2)</f>
        <v>9-Jul-1992</v>
      </c>
      <c r="Q2" s="8">
        <v>33794</v>
      </c>
      <c r="R2" s="8">
        <v>45085</v>
      </c>
      <c r="S2" s="8" t="str">
        <f>TEXT($R$2-P2,"Y")</f>
        <v>30</v>
      </c>
      <c r="T2" s="16">
        <v>563.84</v>
      </c>
      <c r="U2" t="str">
        <f>IF(ISBLANK(I2),"UNKNOWN",I2)</f>
        <v>R1013</v>
      </c>
    </row>
    <row r="3" spans="1:21">
      <c r="A3" t="s">
        <v>5941</v>
      </c>
      <c r="B3">
        <v>1992</v>
      </c>
      <c r="C3" t="s">
        <v>5984</v>
      </c>
      <c r="D3">
        <v>30</v>
      </c>
      <c r="E3">
        <v>0</v>
      </c>
      <c r="F3">
        <v>570.62</v>
      </c>
      <c r="G3" t="s">
        <v>5981</v>
      </c>
      <c r="H3" t="s">
        <v>5985</v>
      </c>
      <c r="I3" t="s">
        <v>5983</v>
      </c>
      <c r="K3" t="str">
        <f t="shared" ref="K3:K66" si="0">IF(ISBLANK(C3),"SEP",C3)</f>
        <v>Nov</v>
      </c>
      <c r="L3">
        <f t="shared" ref="L3:L66" si="1">INT(IF(ISBLANK(B3),AVERAGE($B$2:$B$2344),B3))</f>
        <v>1992</v>
      </c>
      <c r="M3" t="s">
        <v>5959</v>
      </c>
      <c r="N3" t="s">
        <v>5981</v>
      </c>
      <c r="O3" t="s">
        <v>5985</v>
      </c>
      <c r="P3" s="8" t="str">
        <f t="shared" ref="P3:P66" si="2">CONCATENATE(D3,"-",K3,"-",L3)</f>
        <v>30-Nov-1992</v>
      </c>
      <c r="Q3" s="8">
        <v>33938</v>
      </c>
      <c r="R3" s="8"/>
      <c r="S3" s="8" t="str">
        <f t="shared" ref="S3:S66" si="3">TEXT($R$2-P3,"Y")</f>
        <v>30</v>
      </c>
      <c r="T3" s="16">
        <v>570.62</v>
      </c>
      <c r="U3" t="str">
        <f t="shared" ref="U3:U66" si="4">IF(ISBLANK(I3),"UNKNOWN",I3)</f>
        <v>R1013</v>
      </c>
    </row>
    <row r="4" spans="1:21">
      <c r="A4" t="s">
        <v>5939</v>
      </c>
      <c r="B4">
        <v>1993</v>
      </c>
      <c r="C4" t="s">
        <v>5986</v>
      </c>
      <c r="D4">
        <v>30</v>
      </c>
      <c r="E4">
        <v>0</v>
      </c>
      <c r="F4">
        <v>600</v>
      </c>
      <c r="G4" t="s">
        <v>5981</v>
      </c>
      <c r="H4" t="s">
        <v>5985</v>
      </c>
      <c r="I4" t="s">
        <v>5983</v>
      </c>
      <c r="K4" t="str">
        <f t="shared" si="0"/>
        <v>Jun</v>
      </c>
      <c r="L4">
        <f t="shared" si="1"/>
        <v>1993</v>
      </c>
      <c r="M4" t="s">
        <v>5959</v>
      </c>
      <c r="N4" t="s">
        <v>5981</v>
      </c>
      <c r="O4" t="s">
        <v>5985</v>
      </c>
      <c r="P4" s="8" t="str">
        <f t="shared" si="2"/>
        <v>30-Jun-1993</v>
      </c>
      <c r="Q4" s="8">
        <v>34150</v>
      </c>
      <c r="R4" s="8"/>
      <c r="S4" s="8" t="str">
        <f t="shared" si="3"/>
        <v>29</v>
      </c>
      <c r="T4" s="16">
        <v>600</v>
      </c>
      <c r="U4" t="str">
        <f t="shared" si="4"/>
        <v>R1013</v>
      </c>
    </row>
    <row r="5" spans="1:21">
      <c r="A5" t="s">
        <v>5936</v>
      </c>
      <c r="B5">
        <v>1992</v>
      </c>
      <c r="C5" t="s">
        <v>5987</v>
      </c>
      <c r="D5">
        <v>13</v>
      </c>
      <c r="E5">
        <v>0</v>
      </c>
      <c r="F5">
        <v>604.54</v>
      </c>
      <c r="G5" t="s">
        <v>5982</v>
      </c>
      <c r="H5" t="s">
        <v>5982</v>
      </c>
      <c r="I5" t="s">
        <v>5983</v>
      </c>
      <c r="K5" t="str">
        <f t="shared" si="0"/>
        <v>Sep</v>
      </c>
      <c r="L5">
        <f t="shared" si="1"/>
        <v>1992</v>
      </c>
      <c r="M5" t="s">
        <v>5959</v>
      </c>
      <c r="N5" t="s">
        <v>5982</v>
      </c>
      <c r="O5" t="s">
        <v>5982</v>
      </c>
      <c r="P5" s="8" t="str">
        <f t="shared" si="2"/>
        <v>13-Sep-1992</v>
      </c>
      <c r="Q5" s="8">
        <v>33860</v>
      </c>
      <c r="R5" s="8"/>
      <c r="S5" s="8" t="str">
        <f t="shared" si="3"/>
        <v>30</v>
      </c>
      <c r="T5" s="16">
        <v>604.54</v>
      </c>
      <c r="U5" t="str">
        <f t="shared" si="4"/>
        <v>R1013</v>
      </c>
    </row>
    <row r="6" spans="1:21">
      <c r="A6" t="s">
        <v>5934</v>
      </c>
      <c r="B6">
        <v>1998</v>
      </c>
      <c r="C6" t="s">
        <v>5980</v>
      </c>
      <c r="D6">
        <v>27</v>
      </c>
      <c r="E6">
        <v>0</v>
      </c>
      <c r="F6">
        <v>637.26</v>
      </c>
      <c r="G6" t="s">
        <v>5982</v>
      </c>
      <c r="H6" t="s">
        <v>5982</v>
      </c>
      <c r="I6" t="s">
        <v>5983</v>
      </c>
      <c r="K6" t="str">
        <f t="shared" si="0"/>
        <v>Jul</v>
      </c>
      <c r="L6">
        <f t="shared" si="1"/>
        <v>1998</v>
      </c>
      <c r="M6" t="s">
        <v>5959</v>
      </c>
      <c r="N6" t="s">
        <v>5982</v>
      </c>
      <c r="O6" t="s">
        <v>5982</v>
      </c>
      <c r="P6" s="8" t="str">
        <f t="shared" si="2"/>
        <v>27-Jul-1998</v>
      </c>
      <c r="Q6" s="8">
        <v>36003</v>
      </c>
      <c r="R6" s="8"/>
      <c r="S6" s="8" t="str">
        <f t="shared" si="3"/>
        <v>24</v>
      </c>
      <c r="T6" s="16">
        <v>637.26</v>
      </c>
      <c r="U6" t="str">
        <f t="shared" si="4"/>
        <v>R1013</v>
      </c>
    </row>
    <row r="7" spans="1:21">
      <c r="A7" t="s">
        <v>5931</v>
      </c>
      <c r="B7">
        <v>2001</v>
      </c>
      <c r="C7" t="s">
        <v>5984</v>
      </c>
      <c r="D7">
        <v>20</v>
      </c>
      <c r="E7">
        <v>0</v>
      </c>
      <c r="F7">
        <v>646.14</v>
      </c>
      <c r="G7" t="s">
        <v>5982</v>
      </c>
      <c r="H7" t="s">
        <v>5982</v>
      </c>
      <c r="I7" t="s">
        <v>5988</v>
      </c>
      <c r="K7" t="str">
        <f t="shared" si="0"/>
        <v>Nov</v>
      </c>
      <c r="L7">
        <f t="shared" si="1"/>
        <v>2001</v>
      </c>
      <c r="M7" t="s">
        <v>5959</v>
      </c>
      <c r="N7" t="s">
        <v>5982</v>
      </c>
      <c r="O7" t="s">
        <v>5982</v>
      </c>
      <c r="P7" s="8" t="str">
        <f t="shared" si="2"/>
        <v>20-Nov-2001</v>
      </c>
      <c r="Q7" s="8">
        <v>37215</v>
      </c>
      <c r="R7" s="8"/>
      <c r="S7" s="8" t="str">
        <f t="shared" si="3"/>
        <v>21</v>
      </c>
      <c r="T7" s="16">
        <v>646.14</v>
      </c>
      <c r="U7" t="str">
        <f t="shared" si="4"/>
        <v>R1012</v>
      </c>
    </row>
    <row r="8" spans="1:21">
      <c r="A8" t="s">
        <v>5928</v>
      </c>
      <c r="B8">
        <v>1993</v>
      </c>
      <c r="C8" t="s">
        <v>5986</v>
      </c>
      <c r="D8">
        <v>1</v>
      </c>
      <c r="E8">
        <v>0</v>
      </c>
      <c r="F8">
        <v>650</v>
      </c>
      <c r="G8" t="s">
        <v>5982</v>
      </c>
      <c r="H8" t="s">
        <v>5982</v>
      </c>
      <c r="I8" t="s">
        <v>5983</v>
      </c>
      <c r="K8" t="str">
        <f t="shared" si="0"/>
        <v>Jun</v>
      </c>
      <c r="L8">
        <f t="shared" si="1"/>
        <v>1993</v>
      </c>
      <c r="M8" t="s">
        <v>5959</v>
      </c>
      <c r="N8" t="s">
        <v>5982</v>
      </c>
      <c r="O8" t="s">
        <v>5982</v>
      </c>
      <c r="P8" s="8" t="str">
        <f t="shared" si="2"/>
        <v>1-Jun-1993</v>
      </c>
      <c r="Q8" s="8">
        <v>34121</v>
      </c>
      <c r="R8" s="8"/>
      <c r="S8" s="8" t="str">
        <f t="shared" si="3"/>
        <v>30</v>
      </c>
      <c r="T8" s="16">
        <v>650</v>
      </c>
      <c r="U8" t="str">
        <f t="shared" si="4"/>
        <v>R1013</v>
      </c>
    </row>
    <row r="9" spans="1:21">
      <c r="A9" t="s">
        <v>5926</v>
      </c>
      <c r="B9">
        <v>1995</v>
      </c>
      <c r="C9" t="s">
        <v>5980</v>
      </c>
      <c r="D9">
        <v>4</v>
      </c>
      <c r="E9">
        <v>0</v>
      </c>
      <c r="F9">
        <v>650</v>
      </c>
      <c r="G9" t="s">
        <v>5982</v>
      </c>
      <c r="H9" t="s">
        <v>5982</v>
      </c>
      <c r="I9" t="s">
        <v>5983</v>
      </c>
      <c r="K9" t="str">
        <f t="shared" si="0"/>
        <v>Jul</v>
      </c>
      <c r="L9">
        <f t="shared" si="1"/>
        <v>1995</v>
      </c>
      <c r="M9" t="s">
        <v>5959</v>
      </c>
      <c r="N9" t="s">
        <v>5982</v>
      </c>
      <c r="O9" t="s">
        <v>5982</v>
      </c>
      <c r="P9" s="8" t="str">
        <f t="shared" si="2"/>
        <v>4-Jul-1995</v>
      </c>
      <c r="Q9" s="8">
        <v>34884</v>
      </c>
      <c r="R9" s="8"/>
      <c r="S9" s="8" t="str">
        <f t="shared" si="3"/>
        <v>27</v>
      </c>
      <c r="T9" s="16">
        <v>650</v>
      </c>
      <c r="U9" t="str">
        <f t="shared" si="4"/>
        <v>R1013</v>
      </c>
    </row>
    <row r="10" spans="1:21">
      <c r="A10" t="s">
        <v>5925</v>
      </c>
      <c r="B10">
        <v>2002</v>
      </c>
      <c r="C10" t="s">
        <v>5984</v>
      </c>
      <c r="D10">
        <v>29</v>
      </c>
      <c r="E10">
        <v>0</v>
      </c>
      <c r="F10">
        <v>668</v>
      </c>
      <c r="G10" t="s">
        <v>5982</v>
      </c>
      <c r="H10" t="s">
        <v>5981</v>
      </c>
      <c r="I10" t="s">
        <v>5988</v>
      </c>
      <c r="K10" t="str">
        <f t="shared" si="0"/>
        <v>Nov</v>
      </c>
      <c r="L10">
        <f t="shared" si="1"/>
        <v>2002</v>
      </c>
      <c r="M10" t="s">
        <v>5959</v>
      </c>
      <c r="N10" t="s">
        <v>5982</v>
      </c>
      <c r="O10" t="s">
        <v>5981</v>
      </c>
      <c r="P10" s="8" t="str">
        <f t="shared" si="2"/>
        <v>29-Nov-2002</v>
      </c>
      <c r="Q10" s="8">
        <v>37589</v>
      </c>
      <c r="R10" s="8"/>
      <c r="S10" s="8" t="str">
        <f t="shared" si="3"/>
        <v>20</v>
      </c>
      <c r="T10" s="16">
        <v>668</v>
      </c>
      <c r="U10" t="str">
        <f t="shared" si="4"/>
        <v>R1012</v>
      </c>
    </row>
    <row r="11" spans="1:21">
      <c r="A11" t="s">
        <v>5922</v>
      </c>
      <c r="B11">
        <v>1997</v>
      </c>
      <c r="C11" t="s">
        <v>5984</v>
      </c>
      <c r="D11">
        <v>9</v>
      </c>
      <c r="E11">
        <v>0</v>
      </c>
      <c r="F11">
        <v>670</v>
      </c>
      <c r="G11" t="s">
        <v>5982</v>
      </c>
      <c r="H11" t="s">
        <v>5982</v>
      </c>
      <c r="I11" t="s">
        <v>5983</v>
      </c>
      <c r="K11" t="str">
        <f t="shared" si="0"/>
        <v>Nov</v>
      </c>
      <c r="L11">
        <f t="shared" si="1"/>
        <v>1997</v>
      </c>
      <c r="M11" t="s">
        <v>5959</v>
      </c>
      <c r="N11" t="s">
        <v>5982</v>
      </c>
      <c r="O11" t="s">
        <v>5982</v>
      </c>
      <c r="P11" s="8" t="str">
        <f t="shared" si="2"/>
        <v>9-Nov-1997</v>
      </c>
      <c r="Q11" s="8">
        <v>35743</v>
      </c>
      <c r="R11" s="8"/>
      <c r="S11" s="8" t="str">
        <f t="shared" si="3"/>
        <v>25</v>
      </c>
      <c r="T11" s="16">
        <v>670</v>
      </c>
      <c r="U11" t="str">
        <f t="shared" si="4"/>
        <v>R1013</v>
      </c>
    </row>
    <row r="12" spans="1:21">
      <c r="A12" t="s">
        <v>5920</v>
      </c>
      <c r="B12">
        <v>2001</v>
      </c>
      <c r="C12" t="s">
        <v>5987</v>
      </c>
      <c r="D12">
        <v>12</v>
      </c>
      <c r="E12">
        <v>0</v>
      </c>
      <c r="F12">
        <v>687.54</v>
      </c>
      <c r="G12" t="s">
        <v>5982</v>
      </c>
      <c r="H12" t="s">
        <v>5981</v>
      </c>
      <c r="I12" t="s">
        <v>5983</v>
      </c>
      <c r="K12" t="str">
        <f t="shared" si="0"/>
        <v>Sep</v>
      </c>
      <c r="L12">
        <f t="shared" si="1"/>
        <v>2001</v>
      </c>
      <c r="M12" t="s">
        <v>5959</v>
      </c>
      <c r="N12" t="s">
        <v>5982</v>
      </c>
      <c r="O12" t="s">
        <v>5981</v>
      </c>
      <c r="P12" s="8" t="str">
        <f t="shared" si="2"/>
        <v>12-Sep-2001</v>
      </c>
      <c r="Q12" s="8">
        <v>37146</v>
      </c>
      <c r="R12" s="8"/>
      <c r="S12" s="8" t="str">
        <f t="shared" si="3"/>
        <v>21</v>
      </c>
      <c r="T12" s="16">
        <v>687.54</v>
      </c>
      <c r="U12" t="str">
        <f t="shared" si="4"/>
        <v>R1013</v>
      </c>
    </row>
    <row r="13" spans="1:21">
      <c r="A13" t="s">
        <v>5917</v>
      </c>
      <c r="B13">
        <v>1999</v>
      </c>
      <c r="C13" t="s">
        <v>5989</v>
      </c>
      <c r="D13">
        <v>26</v>
      </c>
      <c r="E13">
        <v>0</v>
      </c>
      <c r="F13">
        <v>700</v>
      </c>
      <c r="H13" t="s">
        <v>5982</v>
      </c>
      <c r="I13" t="s">
        <v>5983</v>
      </c>
      <c r="K13" t="str">
        <f t="shared" si="0"/>
        <v>Dec</v>
      </c>
      <c r="L13">
        <f t="shared" si="1"/>
        <v>1999</v>
      </c>
      <c r="M13" t="s">
        <v>5959</v>
      </c>
      <c r="N13" t="s">
        <v>5981</v>
      </c>
      <c r="O13" t="s">
        <v>5982</v>
      </c>
      <c r="P13" s="8" t="str">
        <f t="shared" si="2"/>
        <v>26-Dec-1999</v>
      </c>
      <c r="Q13" s="8">
        <v>36520</v>
      </c>
      <c r="R13" s="8"/>
      <c r="S13" s="8" t="str">
        <f t="shared" si="3"/>
        <v>23</v>
      </c>
      <c r="T13" s="16">
        <v>700</v>
      </c>
      <c r="U13" t="str">
        <f t="shared" si="4"/>
        <v>R1013</v>
      </c>
    </row>
    <row r="14" spans="1:21">
      <c r="A14" t="s">
        <v>5915</v>
      </c>
      <c r="B14">
        <v>1999</v>
      </c>
      <c r="C14" t="s">
        <v>5989</v>
      </c>
      <c r="D14">
        <v>14</v>
      </c>
      <c r="E14">
        <v>0</v>
      </c>
      <c r="F14">
        <v>722.99</v>
      </c>
      <c r="G14" t="s">
        <v>5982</v>
      </c>
      <c r="H14" t="s">
        <v>5985</v>
      </c>
      <c r="I14" t="s">
        <v>5983</v>
      </c>
      <c r="K14" t="str">
        <f t="shared" si="0"/>
        <v>Dec</v>
      </c>
      <c r="L14">
        <f t="shared" si="1"/>
        <v>1999</v>
      </c>
      <c r="M14" t="s">
        <v>5959</v>
      </c>
      <c r="N14" t="s">
        <v>5982</v>
      </c>
      <c r="O14" t="s">
        <v>5985</v>
      </c>
      <c r="P14" s="8" t="str">
        <f t="shared" si="2"/>
        <v>14-Dec-1999</v>
      </c>
      <c r="Q14" s="8">
        <v>36508</v>
      </c>
      <c r="R14" s="8"/>
      <c r="S14" s="8" t="str">
        <f t="shared" si="3"/>
        <v>23</v>
      </c>
      <c r="T14" s="16">
        <v>722.99</v>
      </c>
      <c r="U14" t="str">
        <f t="shared" si="4"/>
        <v>R1013</v>
      </c>
    </row>
    <row r="15" spans="1:21">
      <c r="A15" t="s">
        <v>5912</v>
      </c>
      <c r="B15">
        <v>2002</v>
      </c>
      <c r="D15">
        <v>19</v>
      </c>
      <c r="E15">
        <v>0</v>
      </c>
      <c r="F15">
        <v>750</v>
      </c>
      <c r="G15" t="s">
        <v>5982</v>
      </c>
      <c r="H15" t="s">
        <v>5985</v>
      </c>
      <c r="I15" t="s">
        <v>5988</v>
      </c>
      <c r="K15" t="str">
        <f t="shared" si="0"/>
        <v>SEP</v>
      </c>
      <c r="L15">
        <f t="shared" si="1"/>
        <v>2002</v>
      </c>
      <c r="M15" t="s">
        <v>5959</v>
      </c>
      <c r="N15" t="s">
        <v>5982</v>
      </c>
      <c r="O15" t="s">
        <v>5985</v>
      </c>
      <c r="P15" s="8" t="str">
        <f t="shared" si="2"/>
        <v>19-SEP-2002</v>
      </c>
      <c r="Q15" s="8">
        <v>37518</v>
      </c>
      <c r="R15" s="8"/>
      <c r="S15" s="8" t="str">
        <f t="shared" si="3"/>
        <v>20</v>
      </c>
      <c r="T15" s="16">
        <v>750</v>
      </c>
      <c r="U15" t="str">
        <f t="shared" si="4"/>
        <v>R1012</v>
      </c>
    </row>
    <row r="16" spans="1:21">
      <c r="A16" t="s">
        <v>5910</v>
      </c>
      <c r="B16">
        <v>1993</v>
      </c>
      <c r="C16" t="s">
        <v>5990</v>
      </c>
      <c r="D16">
        <v>9</v>
      </c>
      <c r="E16">
        <v>0</v>
      </c>
      <c r="F16">
        <v>760</v>
      </c>
      <c r="G16" t="s">
        <v>5982</v>
      </c>
      <c r="H16" t="s">
        <v>5985</v>
      </c>
      <c r="I16" t="s">
        <v>5983</v>
      </c>
      <c r="K16" t="str">
        <f t="shared" si="0"/>
        <v>Aug</v>
      </c>
      <c r="L16">
        <f t="shared" si="1"/>
        <v>1993</v>
      </c>
      <c r="M16" t="s">
        <v>5959</v>
      </c>
      <c r="N16" t="s">
        <v>5982</v>
      </c>
      <c r="O16" t="s">
        <v>5985</v>
      </c>
      <c r="P16" s="8" t="str">
        <f t="shared" si="2"/>
        <v>9-Aug-1993</v>
      </c>
      <c r="Q16" s="8">
        <v>34190</v>
      </c>
      <c r="R16" s="8"/>
      <c r="S16" s="8" t="str">
        <f t="shared" si="3"/>
        <v>29</v>
      </c>
      <c r="T16" s="16">
        <v>760</v>
      </c>
      <c r="U16" t="str">
        <f t="shared" si="4"/>
        <v>R1013</v>
      </c>
    </row>
    <row r="17" spans="1:21">
      <c r="A17" t="s">
        <v>5907</v>
      </c>
      <c r="B17">
        <v>1996</v>
      </c>
      <c r="C17" t="s">
        <v>5991</v>
      </c>
      <c r="D17">
        <v>22</v>
      </c>
      <c r="E17">
        <v>0</v>
      </c>
      <c r="F17">
        <v>760</v>
      </c>
      <c r="G17" t="s">
        <v>5982</v>
      </c>
      <c r="H17" t="s">
        <v>5982</v>
      </c>
      <c r="I17" t="s">
        <v>5983</v>
      </c>
      <c r="K17" t="str">
        <f t="shared" si="0"/>
        <v>Oct</v>
      </c>
      <c r="L17">
        <f t="shared" si="1"/>
        <v>1996</v>
      </c>
      <c r="M17" t="s">
        <v>5959</v>
      </c>
      <c r="N17" t="s">
        <v>5982</v>
      </c>
      <c r="O17" t="s">
        <v>5982</v>
      </c>
      <c r="P17" s="8" t="str">
        <f t="shared" si="2"/>
        <v>22-Oct-1996</v>
      </c>
      <c r="Q17" s="8">
        <v>35360</v>
      </c>
      <c r="R17" s="8"/>
      <c r="S17" s="8" t="str">
        <f t="shared" si="3"/>
        <v>26</v>
      </c>
      <c r="T17" s="16">
        <v>760</v>
      </c>
      <c r="U17" t="str">
        <f t="shared" si="4"/>
        <v>R1013</v>
      </c>
    </row>
    <row r="18" spans="1:21">
      <c r="A18" t="s">
        <v>5904</v>
      </c>
      <c r="B18">
        <v>1993</v>
      </c>
      <c r="C18" t="s">
        <v>5986</v>
      </c>
      <c r="D18">
        <v>28</v>
      </c>
      <c r="E18">
        <v>0</v>
      </c>
      <c r="F18">
        <v>770</v>
      </c>
      <c r="G18" t="s">
        <v>5982</v>
      </c>
      <c r="H18" t="s">
        <v>5982</v>
      </c>
      <c r="I18" t="s">
        <v>5983</v>
      </c>
      <c r="K18" t="str">
        <f t="shared" si="0"/>
        <v>Jun</v>
      </c>
      <c r="L18">
        <f t="shared" si="1"/>
        <v>1993</v>
      </c>
      <c r="M18" t="s">
        <v>5959</v>
      </c>
      <c r="N18" t="s">
        <v>5982</v>
      </c>
      <c r="O18" t="s">
        <v>5982</v>
      </c>
      <c r="P18" s="8" t="str">
        <f t="shared" si="2"/>
        <v>28-Jun-1993</v>
      </c>
      <c r="Q18" s="8">
        <v>34148</v>
      </c>
      <c r="R18" s="8"/>
      <c r="S18" s="8" t="str">
        <f t="shared" si="3"/>
        <v>29</v>
      </c>
      <c r="T18" s="16">
        <v>770</v>
      </c>
      <c r="U18" t="str">
        <f t="shared" si="4"/>
        <v>R1013</v>
      </c>
    </row>
    <row r="19" spans="1:21">
      <c r="A19" t="s">
        <v>5902</v>
      </c>
      <c r="B19">
        <v>1996</v>
      </c>
      <c r="D19">
        <v>18</v>
      </c>
      <c r="E19">
        <v>0</v>
      </c>
      <c r="F19">
        <v>770.38</v>
      </c>
      <c r="G19" t="s">
        <v>5982</v>
      </c>
      <c r="I19" t="s">
        <v>5988</v>
      </c>
      <c r="K19" t="str">
        <f t="shared" si="0"/>
        <v>SEP</v>
      </c>
      <c r="L19">
        <f t="shared" si="1"/>
        <v>1996</v>
      </c>
      <c r="M19" t="s">
        <v>5959</v>
      </c>
      <c r="N19" t="s">
        <v>5982</v>
      </c>
      <c r="O19" t="s">
        <v>5981</v>
      </c>
      <c r="P19" s="8" t="str">
        <f t="shared" si="2"/>
        <v>18-SEP-1996</v>
      </c>
      <c r="Q19" s="8">
        <v>35326</v>
      </c>
      <c r="R19" s="8"/>
      <c r="S19" s="8" t="str">
        <f t="shared" si="3"/>
        <v>26</v>
      </c>
      <c r="T19" s="16">
        <v>770.38</v>
      </c>
      <c r="U19" t="str">
        <f t="shared" si="4"/>
        <v>R1012</v>
      </c>
    </row>
    <row r="20" spans="1:21">
      <c r="A20" t="s">
        <v>5900</v>
      </c>
      <c r="B20">
        <v>1995</v>
      </c>
      <c r="C20" t="s">
        <v>5989</v>
      </c>
      <c r="D20">
        <v>7</v>
      </c>
      <c r="E20">
        <v>0</v>
      </c>
      <c r="F20">
        <v>773.54</v>
      </c>
      <c r="G20" t="s">
        <v>5982</v>
      </c>
      <c r="H20" t="s">
        <v>5981</v>
      </c>
      <c r="I20" t="s">
        <v>5983</v>
      </c>
      <c r="K20" t="str">
        <f t="shared" si="0"/>
        <v>Dec</v>
      </c>
      <c r="L20">
        <f t="shared" si="1"/>
        <v>1995</v>
      </c>
      <c r="M20" t="s">
        <v>5959</v>
      </c>
      <c r="N20" t="s">
        <v>5982</v>
      </c>
      <c r="O20" t="s">
        <v>5981</v>
      </c>
      <c r="P20" s="8" t="str">
        <f t="shared" si="2"/>
        <v>7-Dec-1995</v>
      </c>
      <c r="Q20" s="8">
        <v>35040</v>
      </c>
      <c r="R20" s="8"/>
      <c r="S20" s="8" t="str">
        <f t="shared" si="3"/>
        <v>27</v>
      </c>
      <c r="T20" s="16">
        <v>773.54</v>
      </c>
      <c r="U20" t="str">
        <f t="shared" si="4"/>
        <v>R1013</v>
      </c>
    </row>
    <row r="21" spans="1:21">
      <c r="A21" t="s">
        <v>5898</v>
      </c>
      <c r="B21">
        <v>2004</v>
      </c>
      <c r="C21" t="s">
        <v>5991</v>
      </c>
      <c r="D21">
        <v>7</v>
      </c>
      <c r="E21">
        <v>0</v>
      </c>
      <c r="F21">
        <v>830.52</v>
      </c>
      <c r="G21" t="s">
        <v>5982</v>
      </c>
      <c r="H21" t="s">
        <v>5981</v>
      </c>
      <c r="I21" t="s">
        <v>5992</v>
      </c>
      <c r="K21" t="str">
        <f t="shared" si="0"/>
        <v>Oct</v>
      </c>
      <c r="L21">
        <f t="shared" si="1"/>
        <v>2004</v>
      </c>
      <c r="M21" t="s">
        <v>5959</v>
      </c>
      <c r="N21" t="s">
        <v>5982</v>
      </c>
      <c r="O21" t="s">
        <v>5981</v>
      </c>
      <c r="P21" s="8" t="str">
        <f t="shared" si="2"/>
        <v>7-Oct-2004</v>
      </c>
      <c r="Q21" s="8">
        <v>38267</v>
      </c>
      <c r="R21" s="8"/>
      <c r="S21" s="8" t="str">
        <f t="shared" si="3"/>
        <v>18</v>
      </c>
      <c r="T21" s="16">
        <v>830.52</v>
      </c>
      <c r="U21" t="str">
        <f t="shared" si="4"/>
        <v>R1011</v>
      </c>
    </row>
    <row r="22" spans="1:21">
      <c r="A22" t="s">
        <v>5896</v>
      </c>
      <c r="B22">
        <v>2000</v>
      </c>
      <c r="C22" t="s">
        <v>5984</v>
      </c>
      <c r="D22">
        <v>18</v>
      </c>
      <c r="E22">
        <v>0</v>
      </c>
      <c r="F22">
        <v>865.41</v>
      </c>
      <c r="G22" t="s">
        <v>5982</v>
      </c>
      <c r="H22" t="s">
        <v>5985</v>
      </c>
      <c r="I22" t="s">
        <v>5983</v>
      </c>
      <c r="K22" t="str">
        <f t="shared" si="0"/>
        <v>Nov</v>
      </c>
      <c r="L22">
        <f t="shared" si="1"/>
        <v>2000</v>
      </c>
      <c r="M22" t="s">
        <v>5959</v>
      </c>
      <c r="N22" t="s">
        <v>5982</v>
      </c>
      <c r="O22" t="s">
        <v>5985</v>
      </c>
      <c r="P22" s="8" t="str">
        <f t="shared" si="2"/>
        <v>18-Nov-2000</v>
      </c>
      <c r="Q22" s="8">
        <v>36848</v>
      </c>
      <c r="R22" s="8"/>
      <c r="S22" s="8" t="str">
        <f t="shared" si="3"/>
        <v>22</v>
      </c>
      <c r="T22" s="16">
        <v>865.41</v>
      </c>
      <c r="U22" t="str">
        <f t="shared" si="4"/>
        <v>R1013</v>
      </c>
    </row>
    <row r="23" spans="1:21">
      <c r="A23" t="s">
        <v>5894</v>
      </c>
      <c r="B23">
        <v>1993</v>
      </c>
      <c r="C23" t="s">
        <v>5984</v>
      </c>
      <c r="D23">
        <v>27</v>
      </c>
      <c r="E23">
        <v>0</v>
      </c>
      <c r="F23">
        <v>896.21</v>
      </c>
      <c r="G23" t="s">
        <v>5982</v>
      </c>
      <c r="H23" t="s">
        <v>5985</v>
      </c>
      <c r="I23" t="s">
        <v>5983</v>
      </c>
      <c r="K23" t="str">
        <f t="shared" si="0"/>
        <v>Nov</v>
      </c>
      <c r="L23">
        <f t="shared" si="1"/>
        <v>1993</v>
      </c>
      <c r="M23" t="s">
        <v>5959</v>
      </c>
      <c r="N23" t="s">
        <v>5982</v>
      </c>
      <c r="O23" t="s">
        <v>5985</v>
      </c>
      <c r="P23" s="8" t="str">
        <f t="shared" si="2"/>
        <v>27-Nov-1993</v>
      </c>
      <c r="Q23" s="8">
        <v>34300</v>
      </c>
      <c r="R23" s="8"/>
      <c r="S23" s="8" t="str">
        <f t="shared" si="3"/>
        <v>29</v>
      </c>
      <c r="T23" s="16">
        <v>896.21</v>
      </c>
      <c r="U23" t="str">
        <f t="shared" si="4"/>
        <v>R1013</v>
      </c>
    </row>
    <row r="24" spans="1:21">
      <c r="A24" t="s">
        <v>5892</v>
      </c>
      <c r="B24">
        <v>1994</v>
      </c>
      <c r="C24" t="s">
        <v>5991</v>
      </c>
      <c r="D24">
        <v>30</v>
      </c>
      <c r="E24">
        <v>0</v>
      </c>
      <c r="F24">
        <v>915.07</v>
      </c>
      <c r="G24" t="s">
        <v>5982</v>
      </c>
      <c r="H24" t="s">
        <v>5985</v>
      </c>
      <c r="I24" t="s">
        <v>5983</v>
      </c>
      <c r="K24" t="str">
        <f t="shared" si="0"/>
        <v>Oct</v>
      </c>
      <c r="L24">
        <f t="shared" si="1"/>
        <v>1994</v>
      </c>
      <c r="M24" t="s">
        <v>5959</v>
      </c>
      <c r="N24" t="s">
        <v>5982</v>
      </c>
      <c r="O24" t="s">
        <v>5985</v>
      </c>
      <c r="P24" s="8" t="str">
        <f t="shared" si="2"/>
        <v>30-Oct-1994</v>
      </c>
      <c r="Q24" s="8">
        <v>34637</v>
      </c>
      <c r="R24" s="8"/>
      <c r="S24" s="8" t="str">
        <f t="shared" si="3"/>
        <v>28</v>
      </c>
      <c r="T24" s="16">
        <v>915.07</v>
      </c>
      <c r="U24" t="str">
        <f t="shared" si="4"/>
        <v>R1013</v>
      </c>
    </row>
    <row r="25" spans="1:21">
      <c r="A25" t="s">
        <v>5890</v>
      </c>
      <c r="B25">
        <v>1995</v>
      </c>
      <c r="C25" t="s">
        <v>5991</v>
      </c>
      <c r="D25">
        <v>28</v>
      </c>
      <c r="E25">
        <v>0</v>
      </c>
      <c r="F25">
        <v>928.59</v>
      </c>
      <c r="G25" t="s">
        <v>5982</v>
      </c>
      <c r="H25" t="s">
        <v>5985</v>
      </c>
      <c r="I25" t="s">
        <v>5983</v>
      </c>
      <c r="K25" t="str">
        <f t="shared" si="0"/>
        <v>Oct</v>
      </c>
      <c r="L25">
        <f t="shared" si="1"/>
        <v>1995</v>
      </c>
      <c r="M25" t="s">
        <v>5959</v>
      </c>
      <c r="N25" t="s">
        <v>5982</v>
      </c>
      <c r="O25" t="s">
        <v>5985</v>
      </c>
      <c r="P25" s="8" t="str">
        <f t="shared" si="2"/>
        <v>28-Oct-1995</v>
      </c>
      <c r="Q25" s="8">
        <v>35000</v>
      </c>
      <c r="R25" s="8"/>
      <c r="S25" s="8" t="str">
        <f t="shared" si="3"/>
        <v>27</v>
      </c>
      <c r="T25" s="16">
        <v>928.59</v>
      </c>
      <c r="U25" t="str">
        <f t="shared" si="4"/>
        <v>R1013</v>
      </c>
    </row>
    <row r="26" spans="1:21">
      <c r="A26" t="s">
        <v>5888</v>
      </c>
      <c r="B26">
        <v>2001</v>
      </c>
      <c r="C26" t="s">
        <v>5990</v>
      </c>
      <c r="D26">
        <v>19</v>
      </c>
      <c r="E26">
        <v>0</v>
      </c>
      <c r="F26">
        <v>964.71</v>
      </c>
      <c r="G26" t="s">
        <v>5982</v>
      </c>
      <c r="H26" t="s">
        <v>5981</v>
      </c>
      <c r="I26" t="s">
        <v>5983</v>
      </c>
      <c r="K26" t="str">
        <f t="shared" si="0"/>
        <v>Aug</v>
      </c>
      <c r="L26">
        <f t="shared" si="1"/>
        <v>2001</v>
      </c>
      <c r="M26" t="s">
        <v>5959</v>
      </c>
      <c r="N26" t="s">
        <v>5982</v>
      </c>
      <c r="O26" t="s">
        <v>5981</v>
      </c>
      <c r="P26" s="8" t="str">
        <f t="shared" si="2"/>
        <v>19-Aug-2001</v>
      </c>
      <c r="Q26" s="8">
        <v>37122</v>
      </c>
      <c r="R26" s="8"/>
      <c r="S26" s="8" t="str">
        <f t="shared" si="3"/>
        <v>21</v>
      </c>
      <c r="T26" s="16">
        <v>964.71</v>
      </c>
      <c r="U26" t="str">
        <f t="shared" si="4"/>
        <v>R1013</v>
      </c>
    </row>
    <row r="27" spans="1:21">
      <c r="A27" t="s">
        <v>5887</v>
      </c>
      <c r="B27">
        <v>1994</v>
      </c>
      <c r="C27" t="s">
        <v>5984</v>
      </c>
      <c r="D27">
        <v>22</v>
      </c>
      <c r="E27">
        <v>0</v>
      </c>
      <c r="F27">
        <v>1006.65</v>
      </c>
      <c r="G27" t="s">
        <v>5982</v>
      </c>
      <c r="H27" t="s">
        <v>5981</v>
      </c>
      <c r="I27" t="s">
        <v>5983</v>
      </c>
      <c r="K27" t="str">
        <f t="shared" si="0"/>
        <v>Nov</v>
      </c>
      <c r="L27">
        <f t="shared" si="1"/>
        <v>1994</v>
      </c>
      <c r="M27" t="s">
        <v>5959</v>
      </c>
      <c r="N27" t="s">
        <v>5982</v>
      </c>
      <c r="O27" t="s">
        <v>5981</v>
      </c>
      <c r="P27" s="8" t="str">
        <f t="shared" si="2"/>
        <v>22-Nov-1994</v>
      </c>
      <c r="Q27" s="8">
        <v>34660</v>
      </c>
      <c r="R27" s="8"/>
      <c r="S27" s="8" t="str">
        <f t="shared" si="3"/>
        <v>28</v>
      </c>
      <c r="T27" s="16">
        <v>1006.65</v>
      </c>
      <c r="U27" t="str">
        <f t="shared" si="4"/>
        <v>R1013</v>
      </c>
    </row>
    <row r="28" spans="1:21">
      <c r="A28" t="s">
        <v>5886</v>
      </c>
      <c r="B28">
        <v>2000</v>
      </c>
      <c r="C28" t="s">
        <v>5991</v>
      </c>
      <c r="D28">
        <v>9</v>
      </c>
      <c r="E28">
        <v>0</v>
      </c>
      <c r="F28">
        <v>1012</v>
      </c>
      <c r="G28" t="s">
        <v>5982</v>
      </c>
      <c r="H28" t="s">
        <v>5981</v>
      </c>
      <c r="I28" t="s">
        <v>5983</v>
      </c>
      <c r="K28" t="str">
        <f t="shared" si="0"/>
        <v>Oct</v>
      </c>
      <c r="L28">
        <f t="shared" si="1"/>
        <v>2000</v>
      </c>
      <c r="M28" t="s">
        <v>5959</v>
      </c>
      <c r="N28" t="s">
        <v>5982</v>
      </c>
      <c r="O28" t="s">
        <v>5981</v>
      </c>
      <c r="P28" s="8" t="str">
        <f t="shared" si="2"/>
        <v>9-Oct-2000</v>
      </c>
      <c r="Q28" s="8">
        <v>36808</v>
      </c>
      <c r="R28" s="8"/>
      <c r="S28" s="8" t="str">
        <f t="shared" si="3"/>
        <v>22</v>
      </c>
      <c r="T28" s="16">
        <v>1012</v>
      </c>
      <c r="U28" t="str">
        <f t="shared" si="4"/>
        <v>R1013</v>
      </c>
    </row>
    <row r="29" spans="1:21">
      <c r="A29" t="s">
        <v>5884</v>
      </c>
      <c r="B29">
        <v>1999</v>
      </c>
      <c r="C29" t="s">
        <v>5990</v>
      </c>
      <c r="D29">
        <v>5</v>
      </c>
      <c r="E29">
        <v>0</v>
      </c>
      <c r="F29">
        <v>1019</v>
      </c>
      <c r="G29" t="s">
        <v>5982</v>
      </c>
      <c r="H29" t="s">
        <v>5981</v>
      </c>
      <c r="I29" t="s">
        <v>5983</v>
      </c>
      <c r="K29" t="str">
        <f t="shared" si="0"/>
        <v>Aug</v>
      </c>
      <c r="L29">
        <f t="shared" si="1"/>
        <v>1999</v>
      </c>
      <c r="M29" t="s">
        <v>5959</v>
      </c>
      <c r="N29" t="s">
        <v>5982</v>
      </c>
      <c r="O29" t="s">
        <v>5981</v>
      </c>
      <c r="P29" s="8" t="str">
        <f t="shared" si="2"/>
        <v>5-Aug-1999</v>
      </c>
      <c r="Q29" s="8">
        <v>36377</v>
      </c>
      <c r="R29" s="8"/>
      <c r="S29" s="8" t="str">
        <f t="shared" si="3"/>
        <v>23</v>
      </c>
      <c r="T29" s="16">
        <v>1019</v>
      </c>
      <c r="U29" t="str">
        <f t="shared" si="4"/>
        <v>R1013</v>
      </c>
    </row>
    <row r="30" spans="1:21">
      <c r="A30" t="s">
        <v>5882</v>
      </c>
      <c r="B30">
        <v>1995</v>
      </c>
      <c r="C30" t="s">
        <v>5991</v>
      </c>
      <c r="D30">
        <v>5</v>
      </c>
      <c r="E30">
        <v>0</v>
      </c>
      <c r="F30">
        <v>1033.74</v>
      </c>
      <c r="G30" t="s">
        <v>5982</v>
      </c>
      <c r="H30" t="s">
        <v>5985</v>
      </c>
      <c r="I30" t="s">
        <v>5983</v>
      </c>
      <c r="K30" t="str">
        <f t="shared" si="0"/>
        <v>Oct</v>
      </c>
      <c r="L30">
        <f t="shared" si="1"/>
        <v>1995</v>
      </c>
      <c r="M30" t="s">
        <v>5959</v>
      </c>
      <c r="N30" t="s">
        <v>5982</v>
      </c>
      <c r="O30" t="s">
        <v>5985</v>
      </c>
      <c r="P30" s="8" t="str">
        <f t="shared" si="2"/>
        <v>5-Oct-1995</v>
      </c>
      <c r="Q30" s="8">
        <v>34977</v>
      </c>
      <c r="R30" s="8"/>
      <c r="S30" s="8" t="str">
        <f t="shared" si="3"/>
        <v>27</v>
      </c>
      <c r="T30" s="16">
        <v>1033.74</v>
      </c>
      <c r="U30" t="str">
        <f t="shared" si="4"/>
        <v>R1013</v>
      </c>
    </row>
    <row r="31" spans="1:21">
      <c r="A31" t="s">
        <v>5880</v>
      </c>
      <c r="B31">
        <v>1994</v>
      </c>
      <c r="C31" t="s">
        <v>5984</v>
      </c>
      <c r="D31">
        <v>17</v>
      </c>
      <c r="E31">
        <v>0</v>
      </c>
      <c r="F31">
        <v>1044</v>
      </c>
      <c r="G31" t="s">
        <v>5982</v>
      </c>
      <c r="H31" t="s">
        <v>5981</v>
      </c>
      <c r="I31" t="s">
        <v>5983</v>
      </c>
      <c r="K31" t="str">
        <f t="shared" si="0"/>
        <v>Nov</v>
      </c>
      <c r="L31">
        <f t="shared" si="1"/>
        <v>1994</v>
      </c>
      <c r="M31" t="s">
        <v>5959</v>
      </c>
      <c r="N31" t="s">
        <v>5982</v>
      </c>
      <c r="O31" t="s">
        <v>5981</v>
      </c>
      <c r="P31" s="8" t="str">
        <f t="shared" si="2"/>
        <v>17-Nov-1994</v>
      </c>
      <c r="Q31" s="8">
        <v>34655</v>
      </c>
      <c r="R31" s="8"/>
      <c r="S31" s="8" t="str">
        <f t="shared" si="3"/>
        <v>28</v>
      </c>
      <c r="T31" s="16">
        <v>1044</v>
      </c>
      <c r="U31" t="str">
        <f t="shared" si="4"/>
        <v>R1013</v>
      </c>
    </row>
    <row r="32" spans="1:21">
      <c r="A32" t="s">
        <v>5878</v>
      </c>
      <c r="B32">
        <v>2002</v>
      </c>
      <c r="C32" t="s">
        <v>5980</v>
      </c>
      <c r="D32">
        <v>20</v>
      </c>
      <c r="E32">
        <v>0</v>
      </c>
      <c r="F32">
        <v>1047</v>
      </c>
      <c r="G32" t="s">
        <v>5982</v>
      </c>
      <c r="H32" t="s">
        <v>5985</v>
      </c>
      <c r="I32" t="s">
        <v>5983</v>
      </c>
      <c r="K32" t="str">
        <f t="shared" si="0"/>
        <v>Jul</v>
      </c>
      <c r="L32">
        <f t="shared" si="1"/>
        <v>2002</v>
      </c>
      <c r="M32" t="s">
        <v>5959</v>
      </c>
      <c r="N32" t="s">
        <v>5982</v>
      </c>
      <c r="O32" t="s">
        <v>5985</v>
      </c>
      <c r="P32" s="8" t="str">
        <f t="shared" si="2"/>
        <v>20-Jul-2002</v>
      </c>
      <c r="Q32" s="8">
        <v>37457</v>
      </c>
      <c r="R32" s="8"/>
      <c r="S32" s="8" t="str">
        <f t="shared" si="3"/>
        <v>20</v>
      </c>
      <c r="T32" s="16">
        <v>1047</v>
      </c>
      <c r="U32" t="str">
        <f t="shared" si="4"/>
        <v>R1013</v>
      </c>
    </row>
    <row r="33" spans="1:21">
      <c r="A33" t="s">
        <v>5876</v>
      </c>
      <c r="B33">
        <v>2002</v>
      </c>
      <c r="C33" t="s">
        <v>5980</v>
      </c>
      <c r="D33">
        <v>1</v>
      </c>
      <c r="E33">
        <v>0</v>
      </c>
      <c r="F33">
        <v>1049</v>
      </c>
      <c r="G33" t="s">
        <v>5982</v>
      </c>
      <c r="H33" t="s">
        <v>5981</v>
      </c>
      <c r="I33" t="s">
        <v>5988</v>
      </c>
      <c r="K33" t="str">
        <f t="shared" si="0"/>
        <v>Jul</v>
      </c>
      <c r="L33">
        <f t="shared" si="1"/>
        <v>2002</v>
      </c>
      <c r="M33" t="s">
        <v>5959</v>
      </c>
      <c r="N33" t="s">
        <v>5982</v>
      </c>
      <c r="O33" t="s">
        <v>5981</v>
      </c>
      <c r="P33" s="8" t="str">
        <f t="shared" si="2"/>
        <v>1-Jul-2002</v>
      </c>
      <c r="Q33" s="8">
        <v>37438</v>
      </c>
      <c r="R33" s="8"/>
      <c r="S33" s="8" t="str">
        <f t="shared" si="3"/>
        <v>20</v>
      </c>
      <c r="T33" s="16">
        <v>1049</v>
      </c>
      <c r="U33" t="str">
        <f t="shared" si="4"/>
        <v>R1012</v>
      </c>
    </row>
    <row r="34" spans="1:21">
      <c r="A34" t="s">
        <v>5873</v>
      </c>
      <c r="B34">
        <v>1995</v>
      </c>
      <c r="C34" t="s">
        <v>5986</v>
      </c>
      <c r="D34">
        <v>1</v>
      </c>
      <c r="E34">
        <v>0</v>
      </c>
      <c r="F34">
        <v>1056</v>
      </c>
      <c r="G34" t="s">
        <v>5982</v>
      </c>
      <c r="H34" t="s">
        <v>5981</v>
      </c>
      <c r="I34" t="s">
        <v>5983</v>
      </c>
      <c r="K34" t="str">
        <f t="shared" si="0"/>
        <v>Jun</v>
      </c>
      <c r="L34">
        <f t="shared" si="1"/>
        <v>1995</v>
      </c>
      <c r="M34" t="s">
        <v>5959</v>
      </c>
      <c r="N34" t="s">
        <v>5982</v>
      </c>
      <c r="O34" t="s">
        <v>5981</v>
      </c>
      <c r="P34" s="8" t="str">
        <f t="shared" si="2"/>
        <v>1-Jun-1995</v>
      </c>
      <c r="Q34" s="8">
        <v>34851</v>
      </c>
      <c r="R34" s="8"/>
      <c r="S34" s="8" t="str">
        <f t="shared" si="3"/>
        <v>28</v>
      </c>
      <c r="T34" s="16">
        <v>1056</v>
      </c>
      <c r="U34" t="str">
        <f t="shared" si="4"/>
        <v>R1013</v>
      </c>
    </row>
    <row r="35" spans="1:21">
      <c r="A35" t="s">
        <v>5872</v>
      </c>
      <c r="B35">
        <v>1993</v>
      </c>
      <c r="C35" t="s">
        <v>5987</v>
      </c>
      <c r="D35">
        <v>28</v>
      </c>
      <c r="E35">
        <v>0</v>
      </c>
      <c r="F35">
        <v>1068</v>
      </c>
      <c r="G35" t="s">
        <v>5982</v>
      </c>
      <c r="H35" t="s">
        <v>5985</v>
      </c>
      <c r="I35" t="s">
        <v>5983</v>
      </c>
      <c r="K35" t="str">
        <f t="shared" si="0"/>
        <v>Sep</v>
      </c>
      <c r="L35">
        <f t="shared" si="1"/>
        <v>1993</v>
      </c>
      <c r="M35" t="s">
        <v>5959</v>
      </c>
      <c r="N35" t="s">
        <v>5982</v>
      </c>
      <c r="O35" t="s">
        <v>5985</v>
      </c>
      <c r="P35" s="8" t="str">
        <f t="shared" si="2"/>
        <v>28-Sep-1993</v>
      </c>
      <c r="Q35" s="8">
        <v>34240</v>
      </c>
      <c r="R35" s="8"/>
      <c r="S35" s="8" t="str">
        <f t="shared" si="3"/>
        <v>29</v>
      </c>
      <c r="T35" s="16">
        <v>1068</v>
      </c>
      <c r="U35" t="str">
        <f t="shared" si="4"/>
        <v>R1013</v>
      </c>
    </row>
    <row r="36" spans="1:21">
      <c r="A36" t="s">
        <v>5869</v>
      </c>
      <c r="B36">
        <v>2004</v>
      </c>
      <c r="C36" t="s">
        <v>5990</v>
      </c>
      <c r="D36">
        <v>24</v>
      </c>
      <c r="E36">
        <v>0</v>
      </c>
      <c r="F36">
        <v>1070</v>
      </c>
      <c r="G36" t="s">
        <v>5982</v>
      </c>
      <c r="H36" t="s">
        <v>5982</v>
      </c>
      <c r="I36" t="s">
        <v>5983</v>
      </c>
      <c r="K36" t="str">
        <f t="shared" si="0"/>
        <v>Aug</v>
      </c>
      <c r="L36">
        <f t="shared" si="1"/>
        <v>2004</v>
      </c>
      <c r="M36" t="s">
        <v>5959</v>
      </c>
      <c r="N36" t="s">
        <v>5982</v>
      </c>
      <c r="O36" t="s">
        <v>5982</v>
      </c>
      <c r="P36" s="8" t="str">
        <f t="shared" si="2"/>
        <v>24-Aug-2004</v>
      </c>
      <c r="Q36" s="8">
        <v>38223</v>
      </c>
      <c r="R36" s="8"/>
      <c r="S36" s="8" t="str">
        <f t="shared" si="3"/>
        <v>18</v>
      </c>
      <c r="T36" s="16">
        <v>1070</v>
      </c>
      <c r="U36" t="str">
        <f t="shared" si="4"/>
        <v>R1013</v>
      </c>
    </row>
    <row r="37" spans="1:21">
      <c r="A37" t="s">
        <v>5867</v>
      </c>
      <c r="B37">
        <v>1997</v>
      </c>
      <c r="C37" t="s">
        <v>5990</v>
      </c>
      <c r="D37">
        <v>13</v>
      </c>
      <c r="E37">
        <v>0</v>
      </c>
      <c r="F37">
        <v>1071</v>
      </c>
      <c r="G37" t="s">
        <v>5982</v>
      </c>
      <c r="H37" t="s">
        <v>5982</v>
      </c>
      <c r="I37" t="s">
        <v>5983</v>
      </c>
      <c r="K37" t="str">
        <f t="shared" si="0"/>
        <v>Aug</v>
      </c>
      <c r="L37">
        <f t="shared" si="1"/>
        <v>1997</v>
      </c>
      <c r="M37" t="s">
        <v>5959</v>
      </c>
      <c r="N37" t="s">
        <v>5982</v>
      </c>
      <c r="O37" t="s">
        <v>5982</v>
      </c>
      <c r="P37" s="8" t="str">
        <f t="shared" si="2"/>
        <v>13-Aug-1997</v>
      </c>
      <c r="Q37" s="8">
        <v>35655</v>
      </c>
      <c r="R37" s="8"/>
      <c r="S37" s="8" t="str">
        <f t="shared" si="3"/>
        <v>25</v>
      </c>
      <c r="T37" s="16">
        <v>1071</v>
      </c>
      <c r="U37" t="str">
        <f t="shared" si="4"/>
        <v>R1013</v>
      </c>
    </row>
    <row r="38" spans="1:21">
      <c r="A38" t="s">
        <v>5864</v>
      </c>
      <c r="B38">
        <v>1998</v>
      </c>
      <c r="C38" t="s">
        <v>5989</v>
      </c>
      <c r="D38">
        <v>26</v>
      </c>
      <c r="E38">
        <v>0</v>
      </c>
      <c r="F38">
        <v>1082</v>
      </c>
      <c r="G38" t="s">
        <v>5982</v>
      </c>
      <c r="H38" t="s">
        <v>5981</v>
      </c>
      <c r="I38" t="s">
        <v>5983</v>
      </c>
      <c r="K38" t="str">
        <f t="shared" si="0"/>
        <v>Dec</v>
      </c>
      <c r="L38">
        <f t="shared" si="1"/>
        <v>1998</v>
      </c>
      <c r="M38" t="s">
        <v>5959</v>
      </c>
      <c r="N38" t="s">
        <v>5982</v>
      </c>
      <c r="O38" t="s">
        <v>5981</v>
      </c>
      <c r="P38" s="8" t="str">
        <f t="shared" si="2"/>
        <v>26-Dec-1998</v>
      </c>
      <c r="Q38" s="8">
        <v>36155</v>
      </c>
      <c r="R38" s="8"/>
      <c r="S38" s="8" t="str">
        <f t="shared" si="3"/>
        <v>24</v>
      </c>
      <c r="T38" s="16">
        <v>1082</v>
      </c>
      <c r="U38" t="str">
        <f t="shared" si="4"/>
        <v>R1013</v>
      </c>
    </row>
    <row r="39" spans="1:21">
      <c r="A39" t="s">
        <v>5861</v>
      </c>
      <c r="B39">
        <v>2002</v>
      </c>
      <c r="C39" t="s">
        <v>5990</v>
      </c>
      <c r="D39">
        <v>13</v>
      </c>
      <c r="E39">
        <v>0</v>
      </c>
      <c r="F39">
        <v>1086</v>
      </c>
      <c r="G39" t="s">
        <v>5982</v>
      </c>
      <c r="H39" t="s">
        <v>5982</v>
      </c>
      <c r="I39" t="s">
        <v>5983</v>
      </c>
      <c r="K39" t="str">
        <f t="shared" si="0"/>
        <v>Aug</v>
      </c>
      <c r="L39">
        <f t="shared" si="1"/>
        <v>2002</v>
      </c>
      <c r="M39" t="s">
        <v>5959</v>
      </c>
      <c r="N39" t="s">
        <v>5982</v>
      </c>
      <c r="O39" t="s">
        <v>5982</v>
      </c>
      <c r="P39" s="8" t="str">
        <f t="shared" si="2"/>
        <v>13-Aug-2002</v>
      </c>
      <c r="Q39" s="8">
        <v>37481</v>
      </c>
      <c r="R39" s="8"/>
      <c r="S39" s="8" t="str">
        <f t="shared" si="3"/>
        <v>20</v>
      </c>
      <c r="T39" s="16">
        <v>1086</v>
      </c>
      <c r="U39" t="str">
        <f t="shared" si="4"/>
        <v>R1013</v>
      </c>
    </row>
    <row r="40" spans="1:21">
      <c r="A40" t="s">
        <v>5858</v>
      </c>
      <c r="B40">
        <v>2004</v>
      </c>
      <c r="C40" t="s">
        <v>5984</v>
      </c>
      <c r="D40">
        <v>12</v>
      </c>
      <c r="E40">
        <v>0</v>
      </c>
      <c r="F40">
        <v>1121.8699999999999</v>
      </c>
      <c r="G40" t="s">
        <v>5982</v>
      </c>
      <c r="H40" t="s">
        <v>5985</v>
      </c>
      <c r="I40" t="s">
        <v>5983</v>
      </c>
      <c r="K40" t="str">
        <f t="shared" si="0"/>
        <v>Nov</v>
      </c>
      <c r="L40">
        <f t="shared" si="1"/>
        <v>2004</v>
      </c>
      <c r="M40" t="s">
        <v>5959</v>
      </c>
      <c r="N40" t="s">
        <v>5982</v>
      </c>
      <c r="O40" t="s">
        <v>5985</v>
      </c>
      <c r="P40" s="8" t="str">
        <f t="shared" si="2"/>
        <v>12-Nov-2004</v>
      </c>
      <c r="Q40" s="8">
        <v>38303</v>
      </c>
      <c r="R40" s="8"/>
      <c r="S40" s="8" t="str">
        <f t="shared" si="3"/>
        <v>18</v>
      </c>
      <c r="T40" s="16">
        <v>1121.8699999999999</v>
      </c>
      <c r="U40" t="str">
        <f t="shared" si="4"/>
        <v>R1013</v>
      </c>
    </row>
    <row r="41" spans="1:21">
      <c r="A41" t="s">
        <v>5855</v>
      </c>
      <c r="B41">
        <v>2004</v>
      </c>
      <c r="C41" t="s">
        <v>5986</v>
      </c>
      <c r="D41">
        <v>14</v>
      </c>
      <c r="E41">
        <v>0</v>
      </c>
      <c r="F41">
        <v>1131.51</v>
      </c>
      <c r="G41" t="s">
        <v>5982</v>
      </c>
      <c r="H41" t="s">
        <v>5985</v>
      </c>
      <c r="I41" t="s">
        <v>5983</v>
      </c>
      <c r="K41" t="str">
        <f t="shared" si="0"/>
        <v>Jun</v>
      </c>
      <c r="L41">
        <f t="shared" si="1"/>
        <v>2004</v>
      </c>
      <c r="M41" t="s">
        <v>5959</v>
      </c>
      <c r="N41" t="s">
        <v>5982</v>
      </c>
      <c r="O41" t="s">
        <v>5985</v>
      </c>
      <c r="P41" s="8" t="str">
        <f t="shared" si="2"/>
        <v>14-Jun-2004</v>
      </c>
      <c r="Q41" s="8">
        <v>38152</v>
      </c>
      <c r="R41" s="8"/>
      <c r="S41" s="8" t="str">
        <f t="shared" si="3"/>
        <v>18</v>
      </c>
      <c r="T41" s="16">
        <v>1131.51</v>
      </c>
      <c r="U41" t="str">
        <f t="shared" si="4"/>
        <v>R1013</v>
      </c>
    </row>
    <row r="42" spans="1:21">
      <c r="A42" t="s">
        <v>5853</v>
      </c>
      <c r="B42">
        <v>2002</v>
      </c>
      <c r="C42" t="s">
        <v>5980</v>
      </c>
      <c r="D42">
        <v>19</v>
      </c>
      <c r="E42">
        <v>0</v>
      </c>
      <c r="F42">
        <v>1132</v>
      </c>
      <c r="G42" t="s">
        <v>5982</v>
      </c>
      <c r="H42" t="s">
        <v>5985</v>
      </c>
      <c r="I42" t="s">
        <v>5983</v>
      </c>
      <c r="K42" t="str">
        <f t="shared" si="0"/>
        <v>Jul</v>
      </c>
      <c r="L42">
        <f t="shared" si="1"/>
        <v>2002</v>
      </c>
      <c r="M42" t="s">
        <v>5959</v>
      </c>
      <c r="N42" t="s">
        <v>5982</v>
      </c>
      <c r="O42" t="s">
        <v>5985</v>
      </c>
      <c r="P42" s="8" t="str">
        <f t="shared" si="2"/>
        <v>19-Jul-2002</v>
      </c>
      <c r="Q42" s="8">
        <v>37456</v>
      </c>
      <c r="R42" s="8"/>
      <c r="S42" s="8" t="str">
        <f t="shared" si="3"/>
        <v>20</v>
      </c>
      <c r="T42" s="16">
        <v>1132</v>
      </c>
      <c r="U42" t="str">
        <f t="shared" si="4"/>
        <v>R1013</v>
      </c>
    </row>
    <row r="43" spans="1:21">
      <c r="A43" t="s">
        <v>5851</v>
      </c>
      <c r="B43">
        <v>2004</v>
      </c>
      <c r="C43" t="s">
        <v>5991</v>
      </c>
      <c r="D43">
        <v>6</v>
      </c>
      <c r="E43">
        <v>0</v>
      </c>
      <c r="F43">
        <v>1135</v>
      </c>
      <c r="G43" t="s">
        <v>5982</v>
      </c>
      <c r="H43" t="s">
        <v>5982</v>
      </c>
      <c r="I43" t="s">
        <v>5983</v>
      </c>
      <c r="K43" t="str">
        <f t="shared" si="0"/>
        <v>Oct</v>
      </c>
      <c r="L43">
        <f t="shared" si="1"/>
        <v>2004</v>
      </c>
      <c r="M43" t="s">
        <v>5959</v>
      </c>
      <c r="N43" t="s">
        <v>5982</v>
      </c>
      <c r="O43" t="s">
        <v>5982</v>
      </c>
      <c r="P43" s="8" t="str">
        <f t="shared" si="2"/>
        <v>6-Oct-2004</v>
      </c>
      <c r="Q43" s="8">
        <v>38266</v>
      </c>
      <c r="R43" s="8"/>
      <c r="S43" s="8" t="str">
        <f t="shared" si="3"/>
        <v>18</v>
      </c>
      <c r="T43" s="16">
        <v>1135</v>
      </c>
      <c r="U43" t="str">
        <f t="shared" si="4"/>
        <v>R1013</v>
      </c>
    </row>
    <row r="44" spans="1:21">
      <c r="A44" t="s">
        <v>5850</v>
      </c>
      <c r="B44">
        <v>2004</v>
      </c>
      <c r="C44" t="s">
        <v>5986</v>
      </c>
      <c r="D44">
        <v>11</v>
      </c>
      <c r="E44">
        <v>0</v>
      </c>
      <c r="F44">
        <v>1135.94</v>
      </c>
      <c r="G44" t="s">
        <v>5982</v>
      </c>
      <c r="H44" t="s">
        <v>5982</v>
      </c>
      <c r="I44" t="s">
        <v>5983</v>
      </c>
      <c r="K44" t="str">
        <f t="shared" si="0"/>
        <v>Jun</v>
      </c>
      <c r="L44">
        <f t="shared" si="1"/>
        <v>2004</v>
      </c>
      <c r="M44" t="s">
        <v>5959</v>
      </c>
      <c r="N44" t="s">
        <v>5982</v>
      </c>
      <c r="O44" t="s">
        <v>5982</v>
      </c>
      <c r="P44" s="8" t="str">
        <f t="shared" si="2"/>
        <v>11-Jun-2004</v>
      </c>
      <c r="Q44" s="8">
        <v>38149</v>
      </c>
      <c r="R44" s="8"/>
      <c r="S44" s="8" t="str">
        <f t="shared" si="3"/>
        <v>18</v>
      </c>
      <c r="T44" s="16">
        <v>1135.94</v>
      </c>
      <c r="U44" t="str">
        <f t="shared" si="4"/>
        <v>R1013</v>
      </c>
    </row>
    <row r="45" spans="1:21">
      <c r="A45" t="s">
        <v>5847</v>
      </c>
      <c r="B45">
        <v>2004</v>
      </c>
      <c r="C45" t="s">
        <v>5984</v>
      </c>
      <c r="D45">
        <v>28</v>
      </c>
      <c r="E45">
        <v>0</v>
      </c>
      <c r="F45">
        <v>1136.4000000000001</v>
      </c>
      <c r="G45" t="s">
        <v>5982</v>
      </c>
      <c r="H45" t="s">
        <v>5982</v>
      </c>
      <c r="I45" t="s">
        <v>5983</v>
      </c>
      <c r="K45" t="str">
        <f t="shared" si="0"/>
        <v>Nov</v>
      </c>
      <c r="L45">
        <f t="shared" si="1"/>
        <v>2004</v>
      </c>
      <c r="M45" t="s">
        <v>5959</v>
      </c>
      <c r="N45" t="s">
        <v>5982</v>
      </c>
      <c r="O45" t="s">
        <v>5982</v>
      </c>
      <c r="P45" s="8" t="str">
        <f t="shared" si="2"/>
        <v>28-Nov-2004</v>
      </c>
      <c r="Q45" s="8">
        <v>38319</v>
      </c>
      <c r="R45" s="8"/>
      <c r="S45" s="8" t="str">
        <f t="shared" si="3"/>
        <v>18</v>
      </c>
      <c r="T45" s="16">
        <v>1136.4000000000001</v>
      </c>
      <c r="U45" t="str">
        <f t="shared" si="4"/>
        <v>R1013</v>
      </c>
    </row>
    <row r="46" spans="1:21">
      <c r="A46" t="s">
        <v>5846</v>
      </c>
      <c r="B46">
        <v>2002</v>
      </c>
      <c r="C46" t="s">
        <v>5990</v>
      </c>
      <c r="D46">
        <v>11</v>
      </c>
      <c r="E46">
        <v>0</v>
      </c>
      <c r="F46">
        <v>1137</v>
      </c>
      <c r="G46" t="s">
        <v>5982</v>
      </c>
      <c r="H46" t="s">
        <v>5985</v>
      </c>
      <c r="I46" t="s">
        <v>5983</v>
      </c>
      <c r="K46" t="str">
        <f t="shared" si="0"/>
        <v>Aug</v>
      </c>
      <c r="L46">
        <f t="shared" si="1"/>
        <v>2002</v>
      </c>
      <c r="M46" t="s">
        <v>5959</v>
      </c>
      <c r="N46" t="s">
        <v>5982</v>
      </c>
      <c r="O46" t="s">
        <v>5985</v>
      </c>
      <c r="P46" s="8" t="str">
        <f t="shared" si="2"/>
        <v>11-Aug-2002</v>
      </c>
      <c r="Q46" s="8">
        <v>37479</v>
      </c>
      <c r="R46" s="8"/>
      <c r="S46" s="8" t="str">
        <f t="shared" si="3"/>
        <v>20</v>
      </c>
      <c r="T46" s="16">
        <v>1137</v>
      </c>
      <c r="U46" t="str">
        <f t="shared" si="4"/>
        <v>R1013</v>
      </c>
    </row>
    <row r="47" spans="1:21">
      <c r="B47">
        <v>2004</v>
      </c>
      <c r="C47" t="s">
        <v>5984</v>
      </c>
      <c r="D47">
        <v>6</v>
      </c>
      <c r="E47">
        <v>0</v>
      </c>
      <c r="F47">
        <v>1137.01</v>
      </c>
      <c r="G47" t="s">
        <v>5982</v>
      </c>
      <c r="H47" t="s">
        <v>5985</v>
      </c>
      <c r="I47" t="s">
        <v>5983</v>
      </c>
      <c r="K47" t="str">
        <f t="shared" si="0"/>
        <v>Nov</v>
      </c>
      <c r="L47">
        <f t="shared" si="1"/>
        <v>2004</v>
      </c>
      <c r="M47" t="s">
        <v>5959</v>
      </c>
      <c r="N47" t="s">
        <v>5982</v>
      </c>
      <c r="O47" t="s">
        <v>5985</v>
      </c>
      <c r="P47" s="8" t="str">
        <f t="shared" si="2"/>
        <v>6-Nov-2004</v>
      </c>
      <c r="Q47" s="8">
        <v>38297</v>
      </c>
      <c r="R47" s="8"/>
      <c r="S47" s="8" t="str">
        <f t="shared" si="3"/>
        <v>18</v>
      </c>
      <c r="T47" s="16">
        <v>1137.01</v>
      </c>
      <c r="U47" t="str">
        <f t="shared" si="4"/>
        <v>R1013</v>
      </c>
    </row>
    <row r="48" spans="1:21">
      <c r="A48" t="s">
        <v>5843</v>
      </c>
      <c r="B48">
        <v>2004</v>
      </c>
      <c r="C48" t="s">
        <v>5991</v>
      </c>
      <c r="D48">
        <v>15</v>
      </c>
      <c r="E48">
        <v>0</v>
      </c>
      <c r="F48">
        <v>1137.01</v>
      </c>
      <c r="G48" t="s">
        <v>5982</v>
      </c>
      <c r="H48" t="s">
        <v>5985</v>
      </c>
      <c r="I48" t="s">
        <v>5983</v>
      </c>
      <c r="K48" t="str">
        <f t="shared" si="0"/>
        <v>Oct</v>
      </c>
      <c r="L48">
        <f t="shared" si="1"/>
        <v>2004</v>
      </c>
      <c r="M48" t="s">
        <v>5959</v>
      </c>
      <c r="N48" t="s">
        <v>5982</v>
      </c>
      <c r="O48" t="s">
        <v>5985</v>
      </c>
      <c r="P48" s="8" t="str">
        <f t="shared" si="2"/>
        <v>15-Oct-2004</v>
      </c>
      <c r="Q48" s="8">
        <v>38275</v>
      </c>
      <c r="R48" s="8"/>
      <c r="S48" s="8" t="str">
        <f t="shared" si="3"/>
        <v>18</v>
      </c>
      <c r="T48" s="16">
        <v>1137.01</v>
      </c>
      <c r="U48" t="str">
        <f t="shared" si="4"/>
        <v>R1013</v>
      </c>
    </row>
    <row r="49" spans="1:21">
      <c r="A49" t="s">
        <v>5840</v>
      </c>
      <c r="B49">
        <v>2004</v>
      </c>
      <c r="C49" t="s">
        <v>5984</v>
      </c>
      <c r="D49">
        <v>27</v>
      </c>
      <c r="E49">
        <v>0</v>
      </c>
      <c r="F49">
        <v>1137.47</v>
      </c>
      <c r="G49" t="s">
        <v>5982</v>
      </c>
      <c r="H49" t="s">
        <v>5981</v>
      </c>
      <c r="I49" t="s">
        <v>5983</v>
      </c>
      <c r="K49" t="str">
        <f t="shared" si="0"/>
        <v>Nov</v>
      </c>
      <c r="L49">
        <f t="shared" si="1"/>
        <v>2004</v>
      </c>
      <c r="M49" t="s">
        <v>5959</v>
      </c>
      <c r="N49" t="s">
        <v>5982</v>
      </c>
      <c r="O49" t="s">
        <v>5981</v>
      </c>
      <c r="P49" s="8" t="str">
        <f t="shared" si="2"/>
        <v>27-Nov-2004</v>
      </c>
      <c r="Q49" s="8">
        <v>38318</v>
      </c>
      <c r="R49" s="8"/>
      <c r="S49" s="8" t="str">
        <f t="shared" si="3"/>
        <v>18</v>
      </c>
      <c r="T49" s="16">
        <v>1137.47</v>
      </c>
      <c r="U49" t="str">
        <f t="shared" si="4"/>
        <v>R1013</v>
      </c>
    </row>
    <row r="50" spans="1:21">
      <c r="A50" t="s">
        <v>5838</v>
      </c>
      <c r="B50">
        <v>2001</v>
      </c>
      <c r="C50" t="s">
        <v>5991</v>
      </c>
      <c r="D50">
        <v>25</v>
      </c>
      <c r="E50">
        <v>0</v>
      </c>
      <c r="F50">
        <v>1141</v>
      </c>
      <c r="G50" t="s">
        <v>5982</v>
      </c>
      <c r="H50" t="s">
        <v>5985</v>
      </c>
      <c r="I50" t="s">
        <v>5983</v>
      </c>
      <c r="K50" t="str">
        <f t="shared" si="0"/>
        <v>Oct</v>
      </c>
      <c r="L50">
        <f t="shared" si="1"/>
        <v>2001</v>
      </c>
      <c r="M50" t="s">
        <v>5959</v>
      </c>
      <c r="N50" t="s">
        <v>5982</v>
      </c>
      <c r="O50" t="s">
        <v>5985</v>
      </c>
      <c r="P50" s="8" t="str">
        <f t="shared" si="2"/>
        <v>25-Oct-2001</v>
      </c>
      <c r="Q50" s="8">
        <v>37189</v>
      </c>
      <c r="R50" s="8"/>
      <c r="S50" s="8" t="str">
        <f t="shared" si="3"/>
        <v>21</v>
      </c>
      <c r="T50" s="16">
        <v>1141</v>
      </c>
      <c r="U50" t="str">
        <f t="shared" si="4"/>
        <v>R1013</v>
      </c>
    </row>
    <row r="51" spans="1:21">
      <c r="A51" t="s">
        <v>5835</v>
      </c>
      <c r="B51">
        <v>2004</v>
      </c>
      <c r="C51" t="s">
        <v>5987</v>
      </c>
      <c r="D51">
        <v>12</v>
      </c>
      <c r="E51">
        <v>0</v>
      </c>
      <c r="F51">
        <v>1141.45</v>
      </c>
      <c r="G51" t="s">
        <v>5982</v>
      </c>
      <c r="H51" t="s">
        <v>5982</v>
      </c>
      <c r="I51" t="s">
        <v>5983</v>
      </c>
      <c r="K51" t="str">
        <f t="shared" si="0"/>
        <v>Sep</v>
      </c>
      <c r="L51">
        <f t="shared" si="1"/>
        <v>2004</v>
      </c>
      <c r="M51" t="s">
        <v>5959</v>
      </c>
      <c r="N51" t="s">
        <v>5982</v>
      </c>
      <c r="O51" t="s">
        <v>5982</v>
      </c>
      <c r="P51" s="8" t="str">
        <f t="shared" si="2"/>
        <v>12-Sep-2004</v>
      </c>
      <c r="Q51" s="8">
        <v>38242</v>
      </c>
      <c r="R51" s="8"/>
      <c r="S51" s="8" t="str">
        <f t="shared" si="3"/>
        <v>18</v>
      </c>
      <c r="T51" s="16">
        <v>1141.45</v>
      </c>
      <c r="U51" t="str">
        <f t="shared" si="4"/>
        <v>R1013</v>
      </c>
    </row>
    <row r="52" spans="1:21">
      <c r="A52" t="s">
        <v>5834</v>
      </c>
      <c r="B52">
        <v>2002</v>
      </c>
      <c r="C52" t="s">
        <v>5991</v>
      </c>
      <c r="D52">
        <v>1</v>
      </c>
      <c r="E52">
        <v>0</v>
      </c>
      <c r="F52">
        <v>1142</v>
      </c>
      <c r="G52" t="s">
        <v>5982</v>
      </c>
      <c r="H52" t="s">
        <v>5981</v>
      </c>
      <c r="I52" t="s">
        <v>5992</v>
      </c>
      <c r="K52" t="str">
        <f t="shared" si="0"/>
        <v>Oct</v>
      </c>
      <c r="L52">
        <f t="shared" si="1"/>
        <v>2002</v>
      </c>
      <c r="M52" t="s">
        <v>5959</v>
      </c>
      <c r="N52" t="s">
        <v>5982</v>
      </c>
      <c r="O52" t="s">
        <v>5981</v>
      </c>
      <c r="P52" s="8" t="str">
        <f t="shared" si="2"/>
        <v>1-Oct-2002</v>
      </c>
      <c r="Q52" s="8">
        <v>37530</v>
      </c>
      <c r="R52" s="8"/>
      <c r="S52" s="8" t="str">
        <f t="shared" si="3"/>
        <v>20</v>
      </c>
      <c r="T52" s="16">
        <v>1142</v>
      </c>
      <c r="U52" t="str">
        <f t="shared" si="4"/>
        <v>R1011</v>
      </c>
    </row>
    <row r="53" spans="1:21">
      <c r="A53" t="s">
        <v>5831</v>
      </c>
      <c r="B53">
        <v>2004</v>
      </c>
      <c r="C53" t="s">
        <v>5986</v>
      </c>
      <c r="D53">
        <v>10</v>
      </c>
      <c r="E53">
        <v>0</v>
      </c>
      <c r="F53">
        <v>1146.8</v>
      </c>
      <c r="G53" t="s">
        <v>5981</v>
      </c>
      <c r="H53" t="s">
        <v>5981</v>
      </c>
      <c r="I53" t="s">
        <v>5983</v>
      </c>
      <c r="K53" t="str">
        <f t="shared" si="0"/>
        <v>Jun</v>
      </c>
      <c r="L53">
        <f t="shared" si="1"/>
        <v>2004</v>
      </c>
      <c r="M53" t="s">
        <v>5959</v>
      </c>
      <c r="N53" t="s">
        <v>5981</v>
      </c>
      <c r="O53" t="s">
        <v>5981</v>
      </c>
      <c r="P53" s="8" t="str">
        <f t="shared" si="2"/>
        <v>10-Jun-2004</v>
      </c>
      <c r="Q53" s="8">
        <v>38148</v>
      </c>
      <c r="R53" s="8"/>
      <c r="S53" s="8" t="str">
        <f t="shared" si="3"/>
        <v>18</v>
      </c>
      <c r="T53" s="16">
        <v>1146.8</v>
      </c>
      <c r="U53" t="str">
        <f t="shared" si="4"/>
        <v>R1013</v>
      </c>
    </row>
    <row r="54" spans="1:21">
      <c r="A54" t="s">
        <v>5829</v>
      </c>
      <c r="B54">
        <v>2003</v>
      </c>
      <c r="C54" t="s">
        <v>5986</v>
      </c>
      <c r="D54">
        <v>12</v>
      </c>
      <c r="E54">
        <v>0</v>
      </c>
      <c r="F54">
        <v>1149</v>
      </c>
      <c r="G54" t="s">
        <v>5981</v>
      </c>
      <c r="H54" t="s">
        <v>5985</v>
      </c>
      <c r="I54" t="s">
        <v>5988</v>
      </c>
      <c r="K54" t="str">
        <f t="shared" si="0"/>
        <v>Jun</v>
      </c>
      <c r="L54">
        <f t="shared" si="1"/>
        <v>2003</v>
      </c>
      <c r="M54" t="s">
        <v>5959</v>
      </c>
      <c r="N54" t="s">
        <v>5981</v>
      </c>
      <c r="O54" t="s">
        <v>5985</v>
      </c>
      <c r="P54" s="8" t="str">
        <f t="shared" si="2"/>
        <v>12-Jun-2003</v>
      </c>
      <c r="Q54" s="8">
        <v>37784</v>
      </c>
      <c r="R54" s="8"/>
      <c r="S54" s="8" t="str">
        <f t="shared" si="3"/>
        <v>19</v>
      </c>
      <c r="T54" s="16">
        <v>1149</v>
      </c>
      <c r="U54" t="str">
        <f t="shared" si="4"/>
        <v>R1012</v>
      </c>
    </row>
    <row r="55" spans="1:21">
      <c r="A55" t="s">
        <v>5827</v>
      </c>
      <c r="B55">
        <v>2004</v>
      </c>
      <c r="C55" t="s">
        <v>5980</v>
      </c>
      <c r="D55">
        <v>18</v>
      </c>
      <c r="E55">
        <v>0</v>
      </c>
      <c r="F55">
        <v>1149.4000000000001</v>
      </c>
      <c r="G55" t="s">
        <v>5981</v>
      </c>
      <c r="H55" t="s">
        <v>5981</v>
      </c>
      <c r="I55" t="s">
        <v>5983</v>
      </c>
      <c r="K55" t="str">
        <f t="shared" si="0"/>
        <v>Jul</v>
      </c>
      <c r="L55">
        <f t="shared" si="1"/>
        <v>2004</v>
      </c>
      <c r="M55" t="s">
        <v>5959</v>
      </c>
      <c r="N55" t="s">
        <v>5981</v>
      </c>
      <c r="O55" t="s">
        <v>5981</v>
      </c>
      <c r="P55" s="8" t="str">
        <f t="shared" si="2"/>
        <v>18-Jul-2004</v>
      </c>
      <c r="Q55" s="8">
        <v>38186</v>
      </c>
      <c r="R55" s="8"/>
      <c r="S55" s="8" t="str">
        <f t="shared" si="3"/>
        <v>18</v>
      </c>
      <c r="T55" s="16">
        <v>1149.4000000000001</v>
      </c>
      <c r="U55" t="str">
        <f t="shared" si="4"/>
        <v>R1013</v>
      </c>
    </row>
    <row r="56" spans="1:21">
      <c r="A56" t="s">
        <v>5826</v>
      </c>
      <c r="B56">
        <v>1994</v>
      </c>
      <c r="C56" t="s">
        <v>5980</v>
      </c>
      <c r="D56">
        <v>26</v>
      </c>
      <c r="E56">
        <v>0</v>
      </c>
      <c r="F56">
        <v>1158.32</v>
      </c>
      <c r="G56" t="s">
        <v>5981</v>
      </c>
      <c r="H56" t="s">
        <v>5985</v>
      </c>
      <c r="I56" t="s">
        <v>5983</v>
      </c>
      <c r="K56" t="str">
        <f t="shared" si="0"/>
        <v>Jul</v>
      </c>
      <c r="L56">
        <f t="shared" si="1"/>
        <v>1994</v>
      </c>
      <c r="M56" t="s">
        <v>5959</v>
      </c>
      <c r="N56" t="s">
        <v>5981</v>
      </c>
      <c r="O56" t="s">
        <v>5985</v>
      </c>
      <c r="P56" s="8" t="str">
        <f t="shared" si="2"/>
        <v>26-Jul-1994</v>
      </c>
      <c r="Q56" s="8">
        <v>34541</v>
      </c>
      <c r="R56" s="8"/>
      <c r="S56" s="8" t="str">
        <f t="shared" si="3"/>
        <v>28</v>
      </c>
      <c r="T56" s="16">
        <v>1158.32</v>
      </c>
      <c r="U56" t="str">
        <f t="shared" si="4"/>
        <v>R1013</v>
      </c>
    </row>
    <row r="57" spans="1:21">
      <c r="A57" t="s">
        <v>5823</v>
      </c>
      <c r="B57">
        <v>2004</v>
      </c>
      <c r="C57" t="s">
        <v>5984</v>
      </c>
      <c r="D57">
        <v>11</v>
      </c>
      <c r="E57">
        <v>0</v>
      </c>
      <c r="F57">
        <v>1163.46</v>
      </c>
      <c r="G57" t="s">
        <v>5981</v>
      </c>
      <c r="H57" t="s">
        <v>5982</v>
      </c>
      <c r="I57" t="s">
        <v>5983</v>
      </c>
      <c r="K57" t="str">
        <f t="shared" si="0"/>
        <v>Nov</v>
      </c>
      <c r="L57">
        <f t="shared" si="1"/>
        <v>2004</v>
      </c>
      <c r="M57" t="s">
        <v>5959</v>
      </c>
      <c r="N57" t="s">
        <v>5981</v>
      </c>
      <c r="O57" t="s">
        <v>5982</v>
      </c>
      <c r="P57" s="8" t="str">
        <f t="shared" si="2"/>
        <v>11-Nov-2004</v>
      </c>
      <c r="Q57" s="8">
        <v>38302</v>
      </c>
      <c r="R57" s="8"/>
      <c r="S57" s="8" t="str">
        <f t="shared" si="3"/>
        <v>18</v>
      </c>
      <c r="T57" s="16">
        <v>1163.46</v>
      </c>
      <c r="U57" t="str">
        <f t="shared" si="4"/>
        <v>R1013</v>
      </c>
    </row>
    <row r="58" spans="1:21">
      <c r="A58" t="s">
        <v>5821</v>
      </c>
      <c r="B58">
        <v>2002</v>
      </c>
      <c r="C58" t="s">
        <v>5986</v>
      </c>
      <c r="D58">
        <v>11</v>
      </c>
      <c r="E58">
        <v>0</v>
      </c>
      <c r="F58">
        <v>1165</v>
      </c>
      <c r="G58" t="s">
        <v>5981</v>
      </c>
      <c r="H58" t="s">
        <v>5982</v>
      </c>
      <c r="I58" t="s">
        <v>5988</v>
      </c>
      <c r="K58" t="str">
        <f t="shared" si="0"/>
        <v>Jun</v>
      </c>
      <c r="L58">
        <f t="shared" si="1"/>
        <v>2002</v>
      </c>
      <c r="M58" t="s">
        <v>5959</v>
      </c>
      <c r="N58" t="s">
        <v>5981</v>
      </c>
      <c r="O58" t="s">
        <v>5982</v>
      </c>
      <c r="P58" s="8" t="str">
        <f t="shared" si="2"/>
        <v>11-Jun-2002</v>
      </c>
      <c r="Q58" s="8">
        <v>37418</v>
      </c>
      <c r="R58" s="8"/>
      <c r="S58" s="8" t="str">
        <f t="shared" si="3"/>
        <v>20</v>
      </c>
      <c r="T58" s="16">
        <v>1165</v>
      </c>
      <c r="U58" t="str">
        <f t="shared" si="4"/>
        <v>R1012</v>
      </c>
    </row>
    <row r="59" spans="1:21">
      <c r="A59" t="s">
        <v>5819</v>
      </c>
      <c r="B59">
        <v>2001</v>
      </c>
      <c r="C59" t="s">
        <v>5984</v>
      </c>
      <c r="D59">
        <v>12</v>
      </c>
      <c r="E59">
        <v>0</v>
      </c>
      <c r="F59">
        <v>1167</v>
      </c>
      <c r="G59" t="s">
        <v>5981</v>
      </c>
      <c r="H59" t="s">
        <v>5985</v>
      </c>
      <c r="I59" t="s">
        <v>5983</v>
      </c>
      <c r="K59" t="str">
        <f t="shared" si="0"/>
        <v>Nov</v>
      </c>
      <c r="L59">
        <f t="shared" si="1"/>
        <v>2001</v>
      </c>
      <c r="M59" t="s">
        <v>5959</v>
      </c>
      <c r="N59" t="s">
        <v>5981</v>
      </c>
      <c r="O59" t="s">
        <v>5985</v>
      </c>
      <c r="P59" s="8" t="str">
        <f t="shared" si="2"/>
        <v>12-Nov-2001</v>
      </c>
      <c r="Q59" s="8">
        <v>37207</v>
      </c>
      <c r="R59" s="8"/>
      <c r="S59" s="8" t="str">
        <f t="shared" si="3"/>
        <v>21</v>
      </c>
      <c r="T59" s="16">
        <v>1167</v>
      </c>
      <c r="U59" t="str">
        <f t="shared" si="4"/>
        <v>R1013</v>
      </c>
    </row>
    <row r="60" spans="1:21">
      <c r="A60" t="s">
        <v>5817</v>
      </c>
      <c r="B60">
        <v>1996</v>
      </c>
      <c r="C60" t="s">
        <v>5990</v>
      </c>
      <c r="D60">
        <v>11</v>
      </c>
      <c r="E60">
        <v>0</v>
      </c>
      <c r="F60">
        <v>1178</v>
      </c>
      <c r="G60" t="s">
        <v>5981</v>
      </c>
      <c r="H60" t="s">
        <v>5982</v>
      </c>
      <c r="I60" t="s">
        <v>5983</v>
      </c>
      <c r="K60" t="str">
        <f t="shared" si="0"/>
        <v>Aug</v>
      </c>
      <c r="L60">
        <f t="shared" si="1"/>
        <v>1996</v>
      </c>
      <c r="M60" t="s">
        <v>5959</v>
      </c>
      <c r="N60" t="s">
        <v>5981</v>
      </c>
      <c r="O60" t="s">
        <v>5982</v>
      </c>
      <c r="P60" s="8" t="str">
        <f t="shared" si="2"/>
        <v>11-Aug-1996</v>
      </c>
      <c r="Q60" s="8">
        <v>35288</v>
      </c>
      <c r="R60" s="8"/>
      <c r="S60" s="8" t="str">
        <f t="shared" si="3"/>
        <v>26</v>
      </c>
      <c r="T60" s="16">
        <v>1178</v>
      </c>
      <c r="U60" t="str">
        <f t="shared" si="4"/>
        <v>R1013</v>
      </c>
    </row>
    <row r="61" spans="1:21">
      <c r="A61" t="s">
        <v>5814</v>
      </c>
      <c r="B61">
        <v>1997</v>
      </c>
      <c r="C61" t="s">
        <v>5986</v>
      </c>
      <c r="D61">
        <v>28</v>
      </c>
      <c r="E61">
        <v>0</v>
      </c>
      <c r="F61">
        <v>1178.07</v>
      </c>
      <c r="G61" t="s">
        <v>5981</v>
      </c>
      <c r="H61" t="s">
        <v>5981</v>
      </c>
      <c r="I61" t="s">
        <v>5983</v>
      </c>
      <c r="K61" t="str">
        <f t="shared" si="0"/>
        <v>Jun</v>
      </c>
      <c r="L61">
        <f t="shared" si="1"/>
        <v>1997</v>
      </c>
      <c r="M61" t="s">
        <v>5959</v>
      </c>
      <c r="N61" t="s">
        <v>5981</v>
      </c>
      <c r="O61" t="s">
        <v>5981</v>
      </c>
      <c r="P61" s="8" t="str">
        <f t="shared" si="2"/>
        <v>28-Jun-1997</v>
      </c>
      <c r="Q61" s="8">
        <v>35609</v>
      </c>
      <c r="R61" s="8"/>
      <c r="S61" s="8" t="str">
        <f t="shared" si="3"/>
        <v>25</v>
      </c>
      <c r="T61" s="16">
        <v>1178.07</v>
      </c>
      <c r="U61" t="str">
        <f t="shared" si="4"/>
        <v>R1013</v>
      </c>
    </row>
    <row r="62" spans="1:21">
      <c r="A62" t="s">
        <v>5812</v>
      </c>
      <c r="B62">
        <v>2002</v>
      </c>
      <c r="C62" t="s">
        <v>5990</v>
      </c>
      <c r="D62">
        <v>26</v>
      </c>
      <c r="E62">
        <v>0</v>
      </c>
      <c r="F62">
        <v>1191</v>
      </c>
      <c r="G62" t="s">
        <v>5981</v>
      </c>
      <c r="H62" t="s">
        <v>5985</v>
      </c>
      <c r="I62" t="s">
        <v>5983</v>
      </c>
      <c r="K62" t="str">
        <f t="shared" si="0"/>
        <v>Aug</v>
      </c>
      <c r="L62">
        <f t="shared" si="1"/>
        <v>2002</v>
      </c>
      <c r="M62" t="s">
        <v>5959</v>
      </c>
      <c r="N62" t="s">
        <v>5981</v>
      </c>
      <c r="O62" t="s">
        <v>5985</v>
      </c>
      <c r="P62" s="8" t="str">
        <f t="shared" si="2"/>
        <v>26-Aug-2002</v>
      </c>
      <c r="Q62" s="8">
        <v>37494</v>
      </c>
      <c r="R62" s="8"/>
      <c r="S62" s="8" t="str">
        <f t="shared" si="3"/>
        <v>20</v>
      </c>
      <c r="T62" s="16">
        <v>1191</v>
      </c>
      <c r="U62" t="str">
        <f t="shared" si="4"/>
        <v>R1013</v>
      </c>
    </row>
    <row r="63" spans="1:21">
      <c r="A63" t="s">
        <v>5810</v>
      </c>
      <c r="B63">
        <v>1999</v>
      </c>
      <c r="C63" t="s">
        <v>5986</v>
      </c>
      <c r="D63">
        <v>28</v>
      </c>
      <c r="E63">
        <v>0</v>
      </c>
      <c r="F63">
        <v>1200</v>
      </c>
      <c r="G63" t="s">
        <v>5981</v>
      </c>
      <c r="H63" t="s">
        <v>5982</v>
      </c>
      <c r="I63" t="s">
        <v>5988</v>
      </c>
      <c r="K63" t="str">
        <f t="shared" si="0"/>
        <v>Jun</v>
      </c>
      <c r="L63">
        <f t="shared" si="1"/>
        <v>1999</v>
      </c>
      <c r="M63" t="s">
        <v>5959</v>
      </c>
      <c r="N63" t="s">
        <v>5981</v>
      </c>
      <c r="O63" t="s">
        <v>5982</v>
      </c>
      <c r="P63" s="8" t="str">
        <f t="shared" si="2"/>
        <v>28-Jun-1999</v>
      </c>
      <c r="Q63" s="8">
        <v>36339</v>
      </c>
      <c r="R63" s="8"/>
      <c r="S63" s="8" t="str">
        <f t="shared" si="3"/>
        <v>23</v>
      </c>
      <c r="T63" s="16">
        <v>1200</v>
      </c>
      <c r="U63" t="str">
        <f t="shared" si="4"/>
        <v>R1012</v>
      </c>
    </row>
    <row r="64" spans="1:21">
      <c r="A64" t="s">
        <v>5808</v>
      </c>
      <c r="B64">
        <v>1992</v>
      </c>
      <c r="C64" t="s">
        <v>5991</v>
      </c>
      <c r="D64">
        <v>6</v>
      </c>
      <c r="E64">
        <v>0</v>
      </c>
      <c r="F64">
        <v>1200.55</v>
      </c>
      <c r="G64" t="s">
        <v>5981</v>
      </c>
      <c r="H64" t="s">
        <v>5982</v>
      </c>
      <c r="I64" t="s">
        <v>5983</v>
      </c>
      <c r="K64" t="str">
        <f t="shared" si="0"/>
        <v>Oct</v>
      </c>
      <c r="L64">
        <f t="shared" si="1"/>
        <v>1992</v>
      </c>
      <c r="M64" t="s">
        <v>5959</v>
      </c>
      <c r="N64" t="s">
        <v>5981</v>
      </c>
      <c r="O64" t="s">
        <v>5982</v>
      </c>
      <c r="P64" s="8" t="str">
        <f t="shared" si="2"/>
        <v>6-Oct-1992</v>
      </c>
      <c r="Q64" s="8">
        <v>33883</v>
      </c>
      <c r="R64" s="8"/>
      <c r="S64" s="8" t="str">
        <f t="shared" si="3"/>
        <v>30</v>
      </c>
      <c r="T64" s="16">
        <v>1200.55</v>
      </c>
      <c r="U64" t="str">
        <f t="shared" si="4"/>
        <v>R1013</v>
      </c>
    </row>
    <row r="65" spans="1:21">
      <c r="A65" t="s">
        <v>5806</v>
      </c>
      <c r="B65">
        <v>2004</v>
      </c>
      <c r="C65" t="s">
        <v>5986</v>
      </c>
      <c r="D65">
        <v>2</v>
      </c>
      <c r="E65">
        <v>0</v>
      </c>
      <c r="F65">
        <v>1210</v>
      </c>
      <c r="G65" t="s">
        <v>5981</v>
      </c>
      <c r="H65" t="s">
        <v>5985</v>
      </c>
      <c r="I65" t="s">
        <v>5983</v>
      </c>
      <c r="K65" t="str">
        <f t="shared" si="0"/>
        <v>Jun</v>
      </c>
      <c r="L65">
        <f t="shared" si="1"/>
        <v>2004</v>
      </c>
      <c r="M65" t="s">
        <v>5959</v>
      </c>
      <c r="N65" t="s">
        <v>5981</v>
      </c>
      <c r="O65" t="s">
        <v>5985</v>
      </c>
      <c r="P65" s="8" t="str">
        <f t="shared" si="2"/>
        <v>2-Jun-2004</v>
      </c>
      <c r="Q65" s="8">
        <v>38140</v>
      </c>
      <c r="R65" s="8"/>
      <c r="S65" s="8" t="str">
        <f t="shared" si="3"/>
        <v>19</v>
      </c>
      <c r="T65" s="16">
        <v>1210</v>
      </c>
      <c r="U65" t="str">
        <f t="shared" si="4"/>
        <v>R1013</v>
      </c>
    </row>
    <row r="66" spans="1:21">
      <c r="A66" t="s">
        <v>5803</v>
      </c>
      <c r="B66">
        <v>1996</v>
      </c>
      <c r="C66" t="s">
        <v>5984</v>
      </c>
      <c r="D66">
        <v>4</v>
      </c>
      <c r="E66">
        <v>0</v>
      </c>
      <c r="F66">
        <v>1220</v>
      </c>
      <c r="G66" t="s">
        <v>5981</v>
      </c>
      <c r="H66" t="s">
        <v>5982</v>
      </c>
      <c r="I66" t="s">
        <v>5988</v>
      </c>
      <c r="K66" t="str">
        <f t="shared" si="0"/>
        <v>Nov</v>
      </c>
      <c r="L66">
        <f t="shared" si="1"/>
        <v>1996</v>
      </c>
      <c r="M66" t="s">
        <v>5959</v>
      </c>
      <c r="N66" t="s">
        <v>5981</v>
      </c>
      <c r="O66" t="s">
        <v>5982</v>
      </c>
      <c r="P66" s="8" t="str">
        <f t="shared" si="2"/>
        <v>4-Nov-1996</v>
      </c>
      <c r="Q66" s="8">
        <v>35373</v>
      </c>
      <c r="R66" s="8"/>
      <c r="S66" s="8" t="str">
        <f t="shared" si="3"/>
        <v>26</v>
      </c>
      <c r="T66" s="16">
        <v>1220</v>
      </c>
      <c r="U66" t="str">
        <f t="shared" si="4"/>
        <v>R1012</v>
      </c>
    </row>
    <row r="67" spans="1:21">
      <c r="A67" t="s">
        <v>5800</v>
      </c>
      <c r="B67">
        <v>2004</v>
      </c>
      <c r="C67" t="s">
        <v>5980</v>
      </c>
      <c r="D67">
        <v>9</v>
      </c>
      <c r="E67">
        <v>0</v>
      </c>
      <c r="F67">
        <v>1224</v>
      </c>
      <c r="G67" t="s">
        <v>5981</v>
      </c>
      <c r="H67" t="s">
        <v>5985</v>
      </c>
      <c r="I67" t="s">
        <v>5983</v>
      </c>
      <c r="K67" t="str">
        <f t="shared" ref="K67:K130" si="5">IF(ISBLANK(C67),"SEP",C67)</f>
        <v>Jul</v>
      </c>
      <c r="L67">
        <f t="shared" ref="L67:L130" si="6">INT(IF(ISBLANK(B67),AVERAGE($B$2:$B$2344),B67))</f>
        <v>2004</v>
      </c>
      <c r="M67" t="s">
        <v>5959</v>
      </c>
      <c r="N67" t="s">
        <v>5981</v>
      </c>
      <c r="O67" t="s">
        <v>5985</v>
      </c>
      <c r="P67" s="8" t="str">
        <f t="shared" ref="P67:P130" si="7">CONCATENATE(D67,"-",K67,"-",L67)</f>
        <v>9-Jul-2004</v>
      </c>
      <c r="Q67" s="8">
        <v>38177</v>
      </c>
      <c r="R67" s="8"/>
      <c r="S67" s="8" t="str">
        <f t="shared" ref="S67:S130" si="8">TEXT($R$2-P67,"Y")</f>
        <v>18</v>
      </c>
      <c r="T67" s="16">
        <v>1224</v>
      </c>
      <c r="U67" t="str">
        <f t="shared" ref="U67:U130" si="9">IF(ISBLANK(I67),"UNKNOWN",I67)</f>
        <v>R1013</v>
      </c>
    </row>
    <row r="68" spans="1:21">
      <c r="A68" t="s">
        <v>5799</v>
      </c>
      <c r="B68">
        <v>2004</v>
      </c>
      <c r="C68" t="s">
        <v>5991</v>
      </c>
      <c r="D68">
        <v>16</v>
      </c>
      <c r="E68">
        <v>0</v>
      </c>
      <c r="F68">
        <v>1228</v>
      </c>
      <c r="G68" t="s">
        <v>5981</v>
      </c>
      <c r="H68" t="s">
        <v>5985</v>
      </c>
      <c r="I68" t="s">
        <v>5988</v>
      </c>
      <c r="K68" t="str">
        <f t="shared" si="5"/>
        <v>Oct</v>
      </c>
      <c r="L68">
        <f t="shared" si="6"/>
        <v>2004</v>
      </c>
      <c r="M68" t="s">
        <v>5959</v>
      </c>
      <c r="N68" t="s">
        <v>5981</v>
      </c>
      <c r="O68" t="s">
        <v>5985</v>
      </c>
      <c r="P68" s="8" t="str">
        <f t="shared" si="7"/>
        <v>16-Oct-2004</v>
      </c>
      <c r="Q68" s="8">
        <v>38276</v>
      </c>
      <c r="R68" s="8"/>
      <c r="S68" s="8" t="str">
        <f t="shared" si="8"/>
        <v>18</v>
      </c>
      <c r="T68" s="16">
        <v>1228</v>
      </c>
      <c r="U68" t="str">
        <f t="shared" si="9"/>
        <v>R1012</v>
      </c>
    </row>
    <row r="69" spans="1:21">
      <c r="A69" t="s">
        <v>5797</v>
      </c>
      <c r="B69">
        <v>1998</v>
      </c>
      <c r="C69" t="s">
        <v>5980</v>
      </c>
      <c r="D69">
        <v>13</v>
      </c>
      <c r="E69">
        <v>0</v>
      </c>
      <c r="F69">
        <v>1234</v>
      </c>
      <c r="G69" t="s">
        <v>5981</v>
      </c>
      <c r="H69" t="s">
        <v>5985</v>
      </c>
      <c r="I69" t="s">
        <v>5983</v>
      </c>
      <c r="K69" t="str">
        <f t="shared" si="5"/>
        <v>Jul</v>
      </c>
      <c r="L69">
        <f t="shared" si="6"/>
        <v>1998</v>
      </c>
      <c r="M69" t="s">
        <v>5959</v>
      </c>
      <c r="N69" t="s">
        <v>5981</v>
      </c>
      <c r="O69" t="s">
        <v>5985</v>
      </c>
      <c r="P69" s="8" t="str">
        <f t="shared" si="7"/>
        <v>13-Jul-1998</v>
      </c>
      <c r="Q69" s="8">
        <v>35989</v>
      </c>
      <c r="R69" s="8"/>
      <c r="S69" s="8" t="str">
        <f t="shared" si="8"/>
        <v>24</v>
      </c>
      <c r="T69" s="16">
        <v>1234</v>
      </c>
      <c r="U69" t="str">
        <f t="shared" si="9"/>
        <v>R1013</v>
      </c>
    </row>
    <row r="70" spans="1:21">
      <c r="A70" t="s">
        <v>5794</v>
      </c>
      <c r="B70">
        <v>2002</v>
      </c>
      <c r="C70" t="s">
        <v>5989</v>
      </c>
      <c r="D70">
        <v>12</v>
      </c>
      <c r="E70">
        <v>0</v>
      </c>
      <c r="F70">
        <v>1237</v>
      </c>
      <c r="G70" t="s">
        <v>5981</v>
      </c>
      <c r="H70" t="s">
        <v>5981</v>
      </c>
      <c r="I70" t="s">
        <v>5983</v>
      </c>
      <c r="K70" t="str">
        <f t="shared" si="5"/>
        <v>Dec</v>
      </c>
      <c r="L70">
        <f t="shared" si="6"/>
        <v>2002</v>
      </c>
      <c r="M70" t="s">
        <v>5959</v>
      </c>
      <c r="N70" t="s">
        <v>5981</v>
      </c>
      <c r="O70" t="s">
        <v>5981</v>
      </c>
      <c r="P70" s="8" t="str">
        <f t="shared" si="7"/>
        <v>12-Dec-2002</v>
      </c>
      <c r="Q70" s="8">
        <v>37602</v>
      </c>
      <c r="R70" s="8"/>
      <c r="S70" s="8" t="str">
        <f t="shared" si="8"/>
        <v>20</v>
      </c>
      <c r="T70" s="16">
        <v>1237</v>
      </c>
      <c r="U70" t="str">
        <f t="shared" si="9"/>
        <v>R1013</v>
      </c>
    </row>
    <row r="71" spans="1:21">
      <c r="A71" t="s">
        <v>5792</v>
      </c>
      <c r="B71">
        <v>1998</v>
      </c>
      <c r="C71" t="s">
        <v>5991</v>
      </c>
      <c r="D71">
        <v>11</v>
      </c>
      <c r="E71">
        <v>0</v>
      </c>
      <c r="F71">
        <v>1240</v>
      </c>
      <c r="G71" t="s">
        <v>5981</v>
      </c>
      <c r="H71" t="s">
        <v>5985</v>
      </c>
      <c r="I71" t="s">
        <v>5988</v>
      </c>
      <c r="K71" t="str">
        <f t="shared" si="5"/>
        <v>Oct</v>
      </c>
      <c r="L71">
        <f t="shared" si="6"/>
        <v>1998</v>
      </c>
      <c r="M71" t="s">
        <v>5959</v>
      </c>
      <c r="N71" t="s">
        <v>5981</v>
      </c>
      <c r="O71" t="s">
        <v>5985</v>
      </c>
      <c r="P71" s="8" t="str">
        <f t="shared" si="7"/>
        <v>11-Oct-1998</v>
      </c>
      <c r="Q71" s="8">
        <v>36079</v>
      </c>
      <c r="R71" s="8"/>
      <c r="S71" s="8" t="str">
        <f t="shared" si="8"/>
        <v>24</v>
      </c>
      <c r="T71" s="16">
        <v>1240</v>
      </c>
      <c r="U71" t="str">
        <f t="shared" si="9"/>
        <v>R1012</v>
      </c>
    </row>
    <row r="72" spans="1:21">
      <c r="A72" t="s">
        <v>5790</v>
      </c>
      <c r="B72">
        <v>2002</v>
      </c>
      <c r="C72" t="s">
        <v>5980</v>
      </c>
      <c r="D72">
        <v>1</v>
      </c>
      <c r="E72">
        <v>0</v>
      </c>
      <c r="F72">
        <v>1241</v>
      </c>
      <c r="G72" t="s">
        <v>5981</v>
      </c>
      <c r="H72" t="s">
        <v>5981</v>
      </c>
      <c r="I72" t="s">
        <v>5983</v>
      </c>
      <c r="K72" t="str">
        <f t="shared" si="5"/>
        <v>Jul</v>
      </c>
      <c r="L72">
        <f t="shared" si="6"/>
        <v>2002</v>
      </c>
      <c r="M72" t="s">
        <v>5959</v>
      </c>
      <c r="N72" t="s">
        <v>5981</v>
      </c>
      <c r="O72" t="s">
        <v>5981</v>
      </c>
      <c r="P72" s="8" t="str">
        <f t="shared" si="7"/>
        <v>1-Jul-2002</v>
      </c>
      <c r="Q72" s="8">
        <v>37438</v>
      </c>
      <c r="R72" s="8"/>
      <c r="S72" s="8" t="str">
        <f t="shared" si="8"/>
        <v>20</v>
      </c>
      <c r="T72" s="16">
        <v>1241</v>
      </c>
      <c r="U72" t="str">
        <f t="shared" si="9"/>
        <v>R1013</v>
      </c>
    </row>
    <row r="73" spans="1:21">
      <c r="A73" t="s">
        <v>5789</v>
      </c>
      <c r="B73">
        <v>2003</v>
      </c>
      <c r="C73" t="s">
        <v>5990</v>
      </c>
      <c r="D73">
        <v>2</v>
      </c>
      <c r="E73">
        <v>0</v>
      </c>
      <c r="F73">
        <v>1241.57</v>
      </c>
      <c r="G73" t="s">
        <v>5981</v>
      </c>
      <c r="H73" t="s">
        <v>5981</v>
      </c>
      <c r="I73" t="s">
        <v>5992</v>
      </c>
      <c r="K73" t="str">
        <f t="shared" si="5"/>
        <v>Aug</v>
      </c>
      <c r="L73">
        <f t="shared" si="6"/>
        <v>2003</v>
      </c>
      <c r="M73" t="s">
        <v>5959</v>
      </c>
      <c r="N73" t="s">
        <v>5981</v>
      </c>
      <c r="O73" t="s">
        <v>5981</v>
      </c>
      <c r="P73" s="8" t="str">
        <f t="shared" si="7"/>
        <v>2-Aug-2003</v>
      </c>
      <c r="Q73" s="8">
        <v>37835</v>
      </c>
      <c r="R73" s="8"/>
      <c r="S73" s="8" t="str">
        <f t="shared" si="8"/>
        <v>19</v>
      </c>
      <c r="T73" s="16">
        <v>1241.57</v>
      </c>
      <c r="U73" t="str">
        <f t="shared" si="9"/>
        <v>R1011</v>
      </c>
    </row>
    <row r="74" spans="1:21">
      <c r="A74" t="s">
        <v>5786</v>
      </c>
      <c r="B74">
        <v>2003</v>
      </c>
      <c r="C74" t="s">
        <v>5987</v>
      </c>
      <c r="D74">
        <v>15</v>
      </c>
      <c r="E74">
        <v>0</v>
      </c>
      <c r="F74">
        <v>1242.26</v>
      </c>
      <c r="G74" t="s">
        <v>5981</v>
      </c>
      <c r="H74" t="s">
        <v>5985</v>
      </c>
      <c r="I74" t="s">
        <v>5992</v>
      </c>
      <c r="K74" t="str">
        <f t="shared" si="5"/>
        <v>Sep</v>
      </c>
      <c r="L74">
        <f t="shared" si="6"/>
        <v>2003</v>
      </c>
      <c r="M74" t="s">
        <v>5959</v>
      </c>
      <c r="N74" t="s">
        <v>5981</v>
      </c>
      <c r="O74" t="s">
        <v>5985</v>
      </c>
      <c r="P74" s="8" t="str">
        <f t="shared" si="7"/>
        <v>15-Sep-2003</v>
      </c>
      <c r="Q74" s="8">
        <v>37879</v>
      </c>
      <c r="R74" s="8"/>
      <c r="S74" s="8" t="str">
        <f t="shared" si="8"/>
        <v>19</v>
      </c>
      <c r="T74" s="16">
        <v>1242.26</v>
      </c>
      <c r="U74" t="str">
        <f t="shared" si="9"/>
        <v>R1011</v>
      </c>
    </row>
    <row r="75" spans="1:21">
      <c r="A75" t="s">
        <v>5784</v>
      </c>
      <c r="B75">
        <v>2003</v>
      </c>
      <c r="C75" t="s">
        <v>5987</v>
      </c>
      <c r="D75">
        <v>8</v>
      </c>
      <c r="E75">
        <v>0</v>
      </c>
      <c r="F75">
        <v>1242.82</v>
      </c>
      <c r="G75" t="s">
        <v>5981</v>
      </c>
      <c r="H75" t="s">
        <v>5985</v>
      </c>
      <c r="I75" t="s">
        <v>5992</v>
      </c>
      <c r="K75" t="str">
        <f t="shared" si="5"/>
        <v>Sep</v>
      </c>
      <c r="L75">
        <f t="shared" si="6"/>
        <v>2003</v>
      </c>
      <c r="M75" t="s">
        <v>5959</v>
      </c>
      <c r="N75" t="s">
        <v>5981</v>
      </c>
      <c r="O75" t="s">
        <v>5985</v>
      </c>
      <c r="P75" s="8" t="str">
        <f t="shared" si="7"/>
        <v>8-Sep-2003</v>
      </c>
      <c r="Q75" s="8">
        <v>37872</v>
      </c>
      <c r="R75" s="8"/>
      <c r="S75" s="8" t="str">
        <f t="shared" si="8"/>
        <v>19</v>
      </c>
      <c r="T75" s="16">
        <v>1242.82</v>
      </c>
      <c r="U75" t="str">
        <f t="shared" si="9"/>
        <v>R1011</v>
      </c>
    </row>
    <row r="76" spans="1:21">
      <c r="A76" t="s">
        <v>5782</v>
      </c>
      <c r="B76">
        <v>2003</v>
      </c>
      <c r="C76" t="s">
        <v>5987</v>
      </c>
      <c r="D76">
        <v>15</v>
      </c>
      <c r="E76">
        <v>0</v>
      </c>
      <c r="F76">
        <v>1252.4100000000001</v>
      </c>
      <c r="G76" t="s">
        <v>5981</v>
      </c>
      <c r="H76" t="s">
        <v>5982</v>
      </c>
      <c r="I76" t="s">
        <v>5992</v>
      </c>
      <c r="K76" t="str">
        <f t="shared" si="5"/>
        <v>Sep</v>
      </c>
      <c r="L76">
        <f t="shared" si="6"/>
        <v>2003</v>
      </c>
      <c r="M76" t="s">
        <v>5959</v>
      </c>
      <c r="N76" t="s">
        <v>5981</v>
      </c>
      <c r="O76" t="s">
        <v>5982</v>
      </c>
      <c r="P76" s="8" t="str">
        <f t="shared" si="7"/>
        <v>15-Sep-2003</v>
      </c>
      <c r="Q76" s="8">
        <v>37879</v>
      </c>
      <c r="R76" s="8"/>
      <c r="S76" s="8" t="str">
        <f t="shared" si="8"/>
        <v>19</v>
      </c>
      <c r="T76" s="16">
        <v>1252.4100000000001</v>
      </c>
      <c r="U76" t="str">
        <f t="shared" si="9"/>
        <v>R1011</v>
      </c>
    </row>
    <row r="77" spans="1:21">
      <c r="A77" t="s">
        <v>5780</v>
      </c>
      <c r="B77">
        <v>1997</v>
      </c>
      <c r="C77" t="s">
        <v>5984</v>
      </c>
      <c r="D77">
        <v>4</v>
      </c>
      <c r="E77">
        <v>0</v>
      </c>
      <c r="F77">
        <v>1253</v>
      </c>
      <c r="G77" t="s">
        <v>5981</v>
      </c>
      <c r="H77" t="s">
        <v>5981</v>
      </c>
      <c r="I77" t="s">
        <v>5983</v>
      </c>
      <c r="K77" t="str">
        <f t="shared" si="5"/>
        <v>Nov</v>
      </c>
      <c r="L77">
        <f t="shared" si="6"/>
        <v>1997</v>
      </c>
      <c r="M77" t="s">
        <v>5959</v>
      </c>
      <c r="N77" t="s">
        <v>5981</v>
      </c>
      <c r="O77" t="s">
        <v>5981</v>
      </c>
      <c r="P77" s="8" t="str">
        <f t="shared" si="7"/>
        <v>4-Nov-1997</v>
      </c>
      <c r="Q77" s="8">
        <v>35738</v>
      </c>
      <c r="R77" s="8"/>
      <c r="S77" s="8" t="str">
        <f t="shared" si="8"/>
        <v>25</v>
      </c>
      <c r="T77" s="16">
        <v>1253</v>
      </c>
      <c r="U77" t="str">
        <f t="shared" si="9"/>
        <v>R1013</v>
      </c>
    </row>
    <row r="78" spans="1:21">
      <c r="A78" t="s">
        <v>5778</v>
      </c>
      <c r="B78">
        <v>2003</v>
      </c>
      <c r="C78" t="s">
        <v>5989</v>
      </c>
      <c r="D78">
        <v>10</v>
      </c>
      <c r="E78">
        <v>0</v>
      </c>
      <c r="F78">
        <v>1253.94</v>
      </c>
      <c r="G78" t="s">
        <v>5981</v>
      </c>
      <c r="H78" t="s">
        <v>5981</v>
      </c>
      <c r="I78" t="s">
        <v>5992</v>
      </c>
      <c r="K78" t="str">
        <f t="shared" si="5"/>
        <v>Dec</v>
      </c>
      <c r="L78">
        <f t="shared" si="6"/>
        <v>2003</v>
      </c>
      <c r="M78" t="s">
        <v>5959</v>
      </c>
      <c r="N78" t="s">
        <v>5981</v>
      </c>
      <c r="O78" t="s">
        <v>5981</v>
      </c>
      <c r="P78" s="8" t="str">
        <f t="shared" si="7"/>
        <v>10-Dec-2003</v>
      </c>
      <c r="Q78" s="8">
        <v>37965</v>
      </c>
      <c r="R78" s="8"/>
      <c r="S78" s="8" t="str">
        <f t="shared" si="8"/>
        <v>19</v>
      </c>
      <c r="T78" s="16">
        <v>1253.94</v>
      </c>
      <c r="U78" t="str">
        <f t="shared" si="9"/>
        <v>R1011</v>
      </c>
    </row>
    <row r="79" spans="1:21">
      <c r="A79" t="s">
        <v>5775</v>
      </c>
      <c r="B79">
        <v>2003</v>
      </c>
      <c r="C79" t="s">
        <v>5991</v>
      </c>
      <c r="D79">
        <v>13</v>
      </c>
      <c r="E79">
        <v>0</v>
      </c>
      <c r="F79">
        <v>1256.3</v>
      </c>
      <c r="G79" t="s">
        <v>5981</v>
      </c>
      <c r="H79" t="s">
        <v>5982</v>
      </c>
      <c r="I79" t="s">
        <v>5992</v>
      </c>
      <c r="K79" t="str">
        <f t="shared" si="5"/>
        <v>Oct</v>
      </c>
      <c r="L79">
        <f t="shared" si="6"/>
        <v>2003</v>
      </c>
      <c r="M79" t="s">
        <v>5959</v>
      </c>
      <c r="N79" t="s">
        <v>5981</v>
      </c>
      <c r="O79" t="s">
        <v>5982</v>
      </c>
      <c r="P79" s="8" t="str">
        <f t="shared" si="7"/>
        <v>13-Oct-2003</v>
      </c>
      <c r="Q79" s="8">
        <v>37907</v>
      </c>
      <c r="R79" s="8"/>
      <c r="S79" s="8" t="str">
        <f t="shared" si="8"/>
        <v>19</v>
      </c>
      <c r="T79" s="16">
        <v>1256.3</v>
      </c>
      <c r="U79" t="str">
        <f t="shared" si="9"/>
        <v>R1011</v>
      </c>
    </row>
    <row r="80" spans="1:21">
      <c r="A80" t="s">
        <v>5772</v>
      </c>
      <c r="B80">
        <v>2003</v>
      </c>
      <c r="C80" t="s">
        <v>5991</v>
      </c>
      <c r="D80">
        <v>30</v>
      </c>
      <c r="E80">
        <v>0</v>
      </c>
      <c r="F80">
        <v>1261.44</v>
      </c>
      <c r="G80" t="s">
        <v>5981</v>
      </c>
      <c r="H80" t="s">
        <v>5982</v>
      </c>
      <c r="I80" t="s">
        <v>5992</v>
      </c>
      <c r="K80" t="str">
        <f t="shared" si="5"/>
        <v>Oct</v>
      </c>
      <c r="L80">
        <f t="shared" si="6"/>
        <v>2003</v>
      </c>
      <c r="M80" t="s">
        <v>5959</v>
      </c>
      <c r="N80" t="s">
        <v>5981</v>
      </c>
      <c r="O80" t="s">
        <v>5982</v>
      </c>
      <c r="P80" s="8" t="str">
        <f t="shared" si="7"/>
        <v>30-Oct-2003</v>
      </c>
      <c r="Q80" s="8">
        <v>37924</v>
      </c>
      <c r="R80" s="8"/>
      <c r="S80" s="8" t="str">
        <f t="shared" si="8"/>
        <v>19</v>
      </c>
      <c r="T80" s="16">
        <v>1261.44</v>
      </c>
      <c r="U80" t="str">
        <f t="shared" si="9"/>
        <v>R1011</v>
      </c>
    </row>
    <row r="81" spans="1:21">
      <c r="A81" t="s">
        <v>5769</v>
      </c>
      <c r="B81">
        <v>2003</v>
      </c>
      <c r="C81" t="s">
        <v>5990</v>
      </c>
      <c r="D81">
        <v>15</v>
      </c>
      <c r="E81">
        <v>0</v>
      </c>
      <c r="F81">
        <v>1261.8599999999999</v>
      </c>
      <c r="G81" t="s">
        <v>5981</v>
      </c>
      <c r="H81" t="s">
        <v>5982</v>
      </c>
      <c r="I81" t="s">
        <v>5992</v>
      </c>
      <c r="K81" t="str">
        <f t="shared" si="5"/>
        <v>Aug</v>
      </c>
      <c r="L81">
        <f t="shared" si="6"/>
        <v>2003</v>
      </c>
      <c r="M81" t="s">
        <v>5959</v>
      </c>
      <c r="N81" t="s">
        <v>5981</v>
      </c>
      <c r="O81" t="s">
        <v>5982</v>
      </c>
      <c r="P81" s="8" t="str">
        <f t="shared" si="7"/>
        <v>15-Aug-2003</v>
      </c>
      <c r="Q81" s="8">
        <v>37848</v>
      </c>
      <c r="R81" s="8"/>
      <c r="S81" s="8" t="str">
        <f t="shared" si="8"/>
        <v>19</v>
      </c>
      <c r="T81" s="16">
        <v>1261.8599999999999</v>
      </c>
      <c r="U81" t="str">
        <f t="shared" si="9"/>
        <v>R1011</v>
      </c>
    </row>
    <row r="82" spans="1:21">
      <c r="A82" t="s">
        <v>5768</v>
      </c>
      <c r="B82">
        <v>2003</v>
      </c>
      <c r="C82" t="s">
        <v>5984</v>
      </c>
      <c r="D82">
        <v>21</v>
      </c>
      <c r="E82">
        <v>0</v>
      </c>
      <c r="F82">
        <v>1263.25</v>
      </c>
      <c r="G82" t="s">
        <v>5981</v>
      </c>
      <c r="H82" t="s">
        <v>5982</v>
      </c>
      <c r="I82" t="s">
        <v>5992</v>
      </c>
      <c r="K82" t="str">
        <f t="shared" si="5"/>
        <v>Nov</v>
      </c>
      <c r="L82">
        <f t="shared" si="6"/>
        <v>2003</v>
      </c>
      <c r="M82" t="s">
        <v>5959</v>
      </c>
      <c r="N82" t="s">
        <v>5981</v>
      </c>
      <c r="O82" t="s">
        <v>5982</v>
      </c>
      <c r="P82" s="8" t="str">
        <f t="shared" si="7"/>
        <v>21-Nov-2003</v>
      </c>
      <c r="Q82" s="8">
        <v>37946</v>
      </c>
      <c r="R82" s="8"/>
      <c r="S82" s="8" t="str">
        <f t="shared" si="8"/>
        <v>19</v>
      </c>
      <c r="T82" s="16">
        <v>1263.25</v>
      </c>
      <c r="U82" t="str">
        <f t="shared" si="9"/>
        <v>R1011</v>
      </c>
    </row>
    <row r="83" spans="1:21">
      <c r="A83" t="s">
        <v>5765</v>
      </c>
      <c r="B83">
        <v>2002</v>
      </c>
      <c r="C83" t="s">
        <v>5989</v>
      </c>
      <c r="D83">
        <v>4</v>
      </c>
      <c r="E83">
        <v>0</v>
      </c>
      <c r="F83">
        <v>1267</v>
      </c>
      <c r="G83" t="s">
        <v>5981</v>
      </c>
      <c r="H83" t="s">
        <v>5985</v>
      </c>
      <c r="I83" t="s">
        <v>5983</v>
      </c>
      <c r="K83" t="str">
        <f t="shared" si="5"/>
        <v>Dec</v>
      </c>
      <c r="L83">
        <f t="shared" si="6"/>
        <v>2002</v>
      </c>
      <c r="M83" t="s">
        <v>5959</v>
      </c>
      <c r="N83" t="s">
        <v>5981</v>
      </c>
      <c r="O83" t="s">
        <v>5985</v>
      </c>
      <c r="P83" s="8" t="str">
        <f t="shared" si="7"/>
        <v>4-Dec-2002</v>
      </c>
      <c r="Q83" s="8">
        <v>37594</v>
      </c>
      <c r="R83" s="8"/>
      <c r="S83" s="8" t="str">
        <f t="shared" si="8"/>
        <v>20</v>
      </c>
      <c r="T83" s="16">
        <v>1267</v>
      </c>
      <c r="U83" t="str">
        <f t="shared" si="9"/>
        <v>R1013</v>
      </c>
    </row>
    <row r="84" spans="1:21">
      <c r="A84" t="s">
        <v>5763</v>
      </c>
      <c r="B84">
        <v>1997</v>
      </c>
      <c r="C84" t="s">
        <v>5991</v>
      </c>
      <c r="D84">
        <v>26</v>
      </c>
      <c r="E84">
        <v>0</v>
      </c>
      <c r="F84">
        <v>1276</v>
      </c>
      <c r="G84" t="s">
        <v>5981</v>
      </c>
      <c r="H84" t="s">
        <v>5981</v>
      </c>
      <c r="I84" t="s">
        <v>5988</v>
      </c>
      <c r="K84" t="str">
        <f t="shared" si="5"/>
        <v>Oct</v>
      </c>
      <c r="L84">
        <f t="shared" si="6"/>
        <v>1997</v>
      </c>
      <c r="M84" t="s">
        <v>5959</v>
      </c>
      <c r="N84" t="s">
        <v>5981</v>
      </c>
      <c r="O84" t="s">
        <v>5981</v>
      </c>
      <c r="P84" s="8" t="str">
        <f t="shared" si="7"/>
        <v>26-Oct-1997</v>
      </c>
      <c r="Q84" s="8">
        <v>35729</v>
      </c>
      <c r="R84" s="8"/>
      <c r="S84" s="8" t="str">
        <f t="shared" si="8"/>
        <v>25</v>
      </c>
      <c r="T84" s="16">
        <v>1276</v>
      </c>
      <c r="U84" t="str">
        <f t="shared" si="9"/>
        <v>R1012</v>
      </c>
    </row>
    <row r="85" spans="1:21">
      <c r="A85" t="s">
        <v>5760</v>
      </c>
      <c r="B85">
        <v>2004</v>
      </c>
      <c r="C85" t="s">
        <v>5987</v>
      </c>
      <c r="D85">
        <v>30</v>
      </c>
      <c r="E85">
        <v>0</v>
      </c>
      <c r="F85">
        <v>1283</v>
      </c>
      <c r="G85" t="s">
        <v>5981</v>
      </c>
      <c r="H85" t="s">
        <v>5985</v>
      </c>
      <c r="I85" t="s">
        <v>5983</v>
      </c>
      <c r="K85" t="str">
        <f t="shared" si="5"/>
        <v>Sep</v>
      </c>
      <c r="L85">
        <f t="shared" si="6"/>
        <v>2004</v>
      </c>
      <c r="M85" t="s">
        <v>5959</v>
      </c>
      <c r="N85" t="s">
        <v>5981</v>
      </c>
      <c r="O85" t="s">
        <v>5985</v>
      </c>
      <c r="P85" s="8" t="str">
        <f t="shared" si="7"/>
        <v>30-Sep-2004</v>
      </c>
      <c r="Q85" s="8">
        <v>38260</v>
      </c>
      <c r="R85" s="8"/>
      <c r="S85" s="8" t="str">
        <f t="shared" si="8"/>
        <v>18</v>
      </c>
      <c r="T85" s="16">
        <v>1283</v>
      </c>
      <c r="U85" t="str">
        <f t="shared" si="9"/>
        <v>R1013</v>
      </c>
    </row>
    <row r="86" spans="1:21">
      <c r="A86" t="s">
        <v>5758</v>
      </c>
      <c r="B86">
        <v>2004</v>
      </c>
      <c r="C86" t="s">
        <v>5980</v>
      </c>
      <c r="D86">
        <v>28</v>
      </c>
      <c r="E86">
        <v>0</v>
      </c>
      <c r="F86">
        <v>1285</v>
      </c>
      <c r="G86" t="s">
        <v>5981</v>
      </c>
      <c r="H86" t="s">
        <v>5982</v>
      </c>
      <c r="I86" t="s">
        <v>5983</v>
      </c>
      <c r="K86" t="str">
        <f t="shared" si="5"/>
        <v>Jul</v>
      </c>
      <c r="L86">
        <f t="shared" si="6"/>
        <v>2004</v>
      </c>
      <c r="M86" t="s">
        <v>5959</v>
      </c>
      <c r="N86" t="s">
        <v>5981</v>
      </c>
      <c r="O86" t="s">
        <v>5982</v>
      </c>
      <c r="P86" s="8" t="str">
        <f t="shared" si="7"/>
        <v>28-Jul-2004</v>
      </c>
      <c r="Q86" s="8">
        <v>38196</v>
      </c>
      <c r="R86" s="8"/>
      <c r="S86" s="8" t="str">
        <f t="shared" si="8"/>
        <v>18</v>
      </c>
      <c r="T86" s="16">
        <v>1285</v>
      </c>
      <c r="U86" t="str">
        <f t="shared" si="9"/>
        <v>R1013</v>
      </c>
    </row>
    <row r="87" spans="1:21">
      <c r="A87" t="s">
        <v>5756</v>
      </c>
      <c r="B87">
        <v>2000</v>
      </c>
      <c r="C87" t="s">
        <v>5986</v>
      </c>
      <c r="D87">
        <v>26</v>
      </c>
      <c r="E87">
        <v>0</v>
      </c>
      <c r="F87">
        <v>1286</v>
      </c>
      <c r="G87" t="s">
        <v>5981</v>
      </c>
      <c r="H87" t="s">
        <v>5981</v>
      </c>
      <c r="I87" t="s">
        <v>5983</v>
      </c>
      <c r="K87" t="str">
        <f t="shared" si="5"/>
        <v>Jun</v>
      </c>
      <c r="L87">
        <f t="shared" si="6"/>
        <v>2000</v>
      </c>
      <c r="M87" t="s">
        <v>5959</v>
      </c>
      <c r="N87" t="s">
        <v>5981</v>
      </c>
      <c r="O87" t="s">
        <v>5981</v>
      </c>
      <c r="P87" s="8" t="str">
        <f t="shared" si="7"/>
        <v>26-Jun-2000</v>
      </c>
      <c r="Q87" s="8">
        <v>36703</v>
      </c>
      <c r="R87" s="8"/>
      <c r="S87" s="8" t="str">
        <f t="shared" si="8"/>
        <v>22</v>
      </c>
      <c r="T87" s="16">
        <v>1286</v>
      </c>
      <c r="U87" t="str">
        <f t="shared" si="9"/>
        <v>R1013</v>
      </c>
    </row>
    <row r="88" spans="1:21">
      <c r="A88" t="s">
        <v>5754</v>
      </c>
      <c r="B88">
        <v>1998</v>
      </c>
      <c r="C88" t="s">
        <v>5986</v>
      </c>
      <c r="D88">
        <v>4</v>
      </c>
      <c r="E88">
        <v>0</v>
      </c>
      <c r="F88">
        <v>1290.93</v>
      </c>
      <c r="G88" t="s">
        <v>5981</v>
      </c>
      <c r="H88" t="s">
        <v>5981</v>
      </c>
      <c r="I88" t="s">
        <v>5983</v>
      </c>
      <c r="K88" t="str">
        <f t="shared" si="5"/>
        <v>Jun</v>
      </c>
      <c r="L88">
        <f t="shared" si="6"/>
        <v>1998</v>
      </c>
      <c r="M88" t="s">
        <v>5959</v>
      </c>
      <c r="N88" t="s">
        <v>5981</v>
      </c>
      <c r="O88" t="s">
        <v>5981</v>
      </c>
      <c r="P88" s="8" t="str">
        <f t="shared" si="7"/>
        <v>4-Jun-1998</v>
      </c>
      <c r="Q88" s="8">
        <v>35950</v>
      </c>
      <c r="R88" s="8"/>
      <c r="S88" s="8" t="str">
        <f t="shared" si="8"/>
        <v>25</v>
      </c>
      <c r="T88" s="16">
        <v>1290.93</v>
      </c>
      <c r="U88" t="str">
        <f t="shared" si="9"/>
        <v>R1013</v>
      </c>
    </row>
    <row r="89" spans="1:21">
      <c r="A89" t="s">
        <v>5752</v>
      </c>
      <c r="B89">
        <v>2001</v>
      </c>
      <c r="C89" t="s">
        <v>5984</v>
      </c>
      <c r="D89">
        <v>29</v>
      </c>
      <c r="E89">
        <v>0</v>
      </c>
      <c r="F89">
        <v>1293</v>
      </c>
      <c r="G89" t="s">
        <v>5981</v>
      </c>
      <c r="H89" t="s">
        <v>5982</v>
      </c>
      <c r="I89" t="s">
        <v>5988</v>
      </c>
      <c r="K89" t="str">
        <f t="shared" si="5"/>
        <v>Nov</v>
      </c>
      <c r="L89">
        <f t="shared" si="6"/>
        <v>2001</v>
      </c>
      <c r="M89" t="s">
        <v>5959</v>
      </c>
      <c r="N89" t="s">
        <v>5981</v>
      </c>
      <c r="O89" t="s">
        <v>5982</v>
      </c>
      <c r="P89" s="8" t="str">
        <f t="shared" si="7"/>
        <v>29-Nov-2001</v>
      </c>
      <c r="Q89" s="8">
        <v>37224</v>
      </c>
      <c r="R89" s="8"/>
      <c r="S89" s="8" t="str">
        <f t="shared" si="8"/>
        <v>21</v>
      </c>
      <c r="T89" s="16">
        <v>1293</v>
      </c>
      <c r="U89" t="str">
        <f t="shared" si="9"/>
        <v>R1012</v>
      </c>
    </row>
    <row r="90" spans="1:21">
      <c r="A90" t="s">
        <v>5749</v>
      </c>
      <c r="B90">
        <v>2002</v>
      </c>
      <c r="C90" t="s">
        <v>5989</v>
      </c>
      <c r="D90">
        <v>10</v>
      </c>
      <c r="E90">
        <v>0</v>
      </c>
      <c r="F90">
        <v>1304</v>
      </c>
      <c r="G90" t="s">
        <v>5981</v>
      </c>
      <c r="H90" t="s">
        <v>5981</v>
      </c>
      <c r="I90" t="s">
        <v>5988</v>
      </c>
      <c r="K90" t="str">
        <f t="shared" si="5"/>
        <v>Dec</v>
      </c>
      <c r="L90">
        <f t="shared" si="6"/>
        <v>2002</v>
      </c>
      <c r="M90" t="s">
        <v>5959</v>
      </c>
      <c r="N90" t="s">
        <v>5981</v>
      </c>
      <c r="O90" t="s">
        <v>5981</v>
      </c>
      <c r="P90" s="8" t="str">
        <f t="shared" si="7"/>
        <v>10-Dec-2002</v>
      </c>
      <c r="Q90" s="8">
        <v>37600</v>
      </c>
      <c r="R90" s="8"/>
      <c r="S90" s="8" t="str">
        <f t="shared" si="8"/>
        <v>20</v>
      </c>
      <c r="T90" s="16">
        <v>1304</v>
      </c>
      <c r="U90" t="str">
        <f t="shared" si="9"/>
        <v>R1012</v>
      </c>
    </row>
    <row r="91" spans="1:21">
      <c r="A91" t="s">
        <v>5747</v>
      </c>
      <c r="B91">
        <v>1999</v>
      </c>
      <c r="C91" t="s">
        <v>5989</v>
      </c>
      <c r="D91">
        <v>2</v>
      </c>
      <c r="E91">
        <v>0</v>
      </c>
      <c r="F91">
        <v>1304</v>
      </c>
      <c r="G91" t="s">
        <v>5981</v>
      </c>
      <c r="H91" t="s">
        <v>5981</v>
      </c>
      <c r="I91" t="s">
        <v>5983</v>
      </c>
      <c r="K91" t="str">
        <f t="shared" si="5"/>
        <v>Dec</v>
      </c>
      <c r="L91">
        <f t="shared" si="6"/>
        <v>1999</v>
      </c>
      <c r="M91" t="s">
        <v>5959</v>
      </c>
      <c r="N91" t="s">
        <v>5981</v>
      </c>
      <c r="O91" t="s">
        <v>5981</v>
      </c>
      <c r="P91" s="8" t="str">
        <f t="shared" si="7"/>
        <v>2-Dec-1999</v>
      </c>
      <c r="Q91" s="8">
        <v>36496</v>
      </c>
      <c r="R91" s="8"/>
      <c r="S91" s="8" t="str">
        <f t="shared" si="8"/>
        <v>23</v>
      </c>
      <c r="T91" s="16">
        <v>1304</v>
      </c>
      <c r="U91" t="str">
        <f t="shared" si="9"/>
        <v>R1013</v>
      </c>
    </row>
    <row r="92" spans="1:21">
      <c r="A92" t="s">
        <v>5745</v>
      </c>
      <c r="B92">
        <v>2002</v>
      </c>
      <c r="C92" t="s">
        <v>5991</v>
      </c>
      <c r="D92">
        <v>13</v>
      </c>
      <c r="E92">
        <v>0</v>
      </c>
      <c r="F92">
        <v>1315</v>
      </c>
      <c r="G92" t="s">
        <v>5981</v>
      </c>
      <c r="H92" t="s">
        <v>5981</v>
      </c>
      <c r="I92" t="s">
        <v>5983</v>
      </c>
      <c r="K92" t="str">
        <f t="shared" si="5"/>
        <v>Oct</v>
      </c>
      <c r="L92">
        <f t="shared" si="6"/>
        <v>2002</v>
      </c>
      <c r="M92" t="s">
        <v>5959</v>
      </c>
      <c r="N92" t="s">
        <v>5981</v>
      </c>
      <c r="O92" t="s">
        <v>5981</v>
      </c>
      <c r="P92" s="8" t="str">
        <f t="shared" si="7"/>
        <v>13-Oct-2002</v>
      </c>
      <c r="Q92" s="8">
        <v>37542</v>
      </c>
      <c r="R92" s="8"/>
      <c r="S92" s="8" t="str">
        <f t="shared" si="8"/>
        <v>20</v>
      </c>
      <c r="T92" s="16">
        <v>1315</v>
      </c>
      <c r="U92" t="str">
        <f t="shared" si="9"/>
        <v>R1013</v>
      </c>
    </row>
    <row r="93" spans="1:21">
      <c r="A93" t="s">
        <v>5744</v>
      </c>
      <c r="B93">
        <v>1999</v>
      </c>
      <c r="C93" t="s">
        <v>5991</v>
      </c>
      <c r="D93">
        <v>14</v>
      </c>
      <c r="E93">
        <v>0</v>
      </c>
      <c r="F93">
        <v>1329.17</v>
      </c>
      <c r="G93" t="s">
        <v>5981</v>
      </c>
      <c r="H93" t="s">
        <v>5982</v>
      </c>
      <c r="I93" t="s">
        <v>5983</v>
      </c>
      <c r="K93" t="str">
        <f t="shared" si="5"/>
        <v>Oct</v>
      </c>
      <c r="L93">
        <f t="shared" si="6"/>
        <v>1999</v>
      </c>
      <c r="M93" t="s">
        <v>5959</v>
      </c>
      <c r="N93" t="s">
        <v>5981</v>
      </c>
      <c r="O93" t="s">
        <v>5982</v>
      </c>
      <c r="P93" s="8" t="str">
        <f t="shared" si="7"/>
        <v>14-Oct-1999</v>
      </c>
      <c r="Q93" s="8">
        <v>36447</v>
      </c>
      <c r="R93" s="8"/>
      <c r="S93" s="8" t="str">
        <f t="shared" si="8"/>
        <v>23</v>
      </c>
      <c r="T93" s="16">
        <v>1329.17</v>
      </c>
      <c r="U93" t="str">
        <f t="shared" si="9"/>
        <v>R1013</v>
      </c>
    </row>
    <row r="94" spans="1:21">
      <c r="A94" t="s">
        <v>5742</v>
      </c>
      <c r="B94">
        <v>1998</v>
      </c>
      <c r="C94" t="s">
        <v>5980</v>
      </c>
      <c r="D94">
        <v>12</v>
      </c>
      <c r="E94">
        <v>0</v>
      </c>
      <c r="F94">
        <v>1332.61</v>
      </c>
      <c r="G94" t="s">
        <v>5981</v>
      </c>
      <c r="H94" t="s">
        <v>5982</v>
      </c>
      <c r="I94" t="s">
        <v>5983</v>
      </c>
      <c r="K94" t="str">
        <f t="shared" si="5"/>
        <v>Jul</v>
      </c>
      <c r="L94">
        <f t="shared" si="6"/>
        <v>1998</v>
      </c>
      <c r="M94" t="s">
        <v>5959</v>
      </c>
      <c r="N94" t="s">
        <v>5981</v>
      </c>
      <c r="O94" t="s">
        <v>5982</v>
      </c>
      <c r="P94" s="8" t="str">
        <f t="shared" si="7"/>
        <v>12-Jul-1998</v>
      </c>
      <c r="Q94" s="8">
        <v>35988</v>
      </c>
      <c r="R94" s="8"/>
      <c r="S94" s="8" t="str">
        <f t="shared" si="8"/>
        <v>24</v>
      </c>
      <c r="T94" s="16">
        <v>1332.61</v>
      </c>
      <c r="U94" t="str">
        <f t="shared" si="9"/>
        <v>R1013</v>
      </c>
    </row>
    <row r="95" spans="1:21">
      <c r="A95" t="s">
        <v>5741</v>
      </c>
      <c r="B95">
        <v>1995</v>
      </c>
      <c r="C95" t="s">
        <v>5980</v>
      </c>
      <c r="D95">
        <v>30</v>
      </c>
      <c r="E95">
        <v>0</v>
      </c>
      <c r="F95">
        <v>1338</v>
      </c>
      <c r="G95" t="s">
        <v>5981</v>
      </c>
      <c r="H95" t="s">
        <v>5982</v>
      </c>
      <c r="I95" t="s">
        <v>5988</v>
      </c>
      <c r="K95" t="str">
        <f t="shared" si="5"/>
        <v>Jul</v>
      </c>
      <c r="L95">
        <f t="shared" si="6"/>
        <v>1995</v>
      </c>
      <c r="M95" t="s">
        <v>5959</v>
      </c>
      <c r="N95" t="s">
        <v>5981</v>
      </c>
      <c r="O95" t="s">
        <v>5982</v>
      </c>
      <c r="P95" s="8" t="str">
        <f t="shared" si="7"/>
        <v>30-Jul-1995</v>
      </c>
      <c r="Q95" s="8">
        <v>34910</v>
      </c>
      <c r="R95" s="8"/>
      <c r="S95" s="8" t="str">
        <f t="shared" si="8"/>
        <v>27</v>
      </c>
      <c r="T95" s="16">
        <v>1338</v>
      </c>
      <c r="U95" t="str">
        <f t="shared" si="9"/>
        <v>R1012</v>
      </c>
    </row>
    <row r="96" spans="1:21">
      <c r="A96" t="s">
        <v>5738</v>
      </c>
      <c r="B96">
        <v>1997</v>
      </c>
      <c r="C96" t="s">
        <v>5984</v>
      </c>
      <c r="D96">
        <v>7</v>
      </c>
      <c r="E96">
        <v>0</v>
      </c>
      <c r="F96">
        <v>1341.16</v>
      </c>
      <c r="G96" t="s">
        <v>5981</v>
      </c>
      <c r="H96" t="s">
        <v>5981</v>
      </c>
      <c r="I96" t="s">
        <v>5988</v>
      </c>
      <c r="K96" t="str">
        <f t="shared" si="5"/>
        <v>Nov</v>
      </c>
      <c r="L96">
        <f t="shared" si="6"/>
        <v>1997</v>
      </c>
      <c r="M96" t="s">
        <v>5959</v>
      </c>
      <c r="N96" t="s">
        <v>5981</v>
      </c>
      <c r="O96" t="s">
        <v>5981</v>
      </c>
      <c r="P96" s="8" t="str">
        <f t="shared" si="7"/>
        <v>7-Nov-1997</v>
      </c>
      <c r="Q96" s="8">
        <v>35741</v>
      </c>
      <c r="R96" s="8"/>
      <c r="S96" s="8" t="str">
        <f t="shared" si="8"/>
        <v>25</v>
      </c>
      <c r="T96" s="16">
        <v>1341.16</v>
      </c>
      <c r="U96" t="str">
        <f t="shared" si="9"/>
        <v>R1012</v>
      </c>
    </row>
    <row r="97" spans="1:21">
      <c r="A97" t="s">
        <v>5736</v>
      </c>
      <c r="B97">
        <v>1998</v>
      </c>
      <c r="C97" t="s">
        <v>5989</v>
      </c>
      <c r="D97">
        <v>3</v>
      </c>
      <c r="E97">
        <v>0</v>
      </c>
      <c r="F97">
        <v>1359</v>
      </c>
      <c r="G97" t="s">
        <v>5981</v>
      </c>
      <c r="H97" t="s">
        <v>5985</v>
      </c>
      <c r="I97" t="s">
        <v>5983</v>
      </c>
      <c r="K97" t="str">
        <f t="shared" si="5"/>
        <v>Dec</v>
      </c>
      <c r="L97">
        <f t="shared" si="6"/>
        <v>1998</v>
      </c>
      <c r="M97" t="s">
        <v>5959</v>
      </c>
      <c r="N97" t="s">
        <v>5981</v>
      </c>
      <c r="O97" t="s">
        <v>5985</v>
      </c>
      <c r="P97" s="8" t="str">
        <f t="shared" si="7"/>
        <v>3-Dec-1998</v>
      </c>
      <c r="Q97" s="8">
        <v>36132</v>
      </c>
      <c r="R97" s="8"/>
      <c r="S97" s="8" t="str">
        <f t="shared" si="8"/>
        <v>24</v>
      </c>
      <c r="T97" s="16">
        <v>1359</v>
      </c>
      <c r="U97" t="str">
        <f t="shared" si="9"/>
        <v>R1013</v>
      </c>
    </row>
    <row r="98" spans="1:21">
      <c r="A98" t="s">
        <v>5733</v>
      </c>
      <c r="B98">
        <v>2002</v>
      </c>
      <c r="C98" t="s">
        <v>5990</v>
      </c>
      <c r="D98">
        <v>15</v>
      </c>
      <c r="E98">
        <v>0</v>
      </c>
      <c r="F98">
        <v>1382</v>
      </c>
      <c r="G98" t="s">
        <v>5981</v>
      </c>
      <c r="H98" t="s">
        <v>5985</v>
      </c>
      <c r="I98" t="s">
        <v>5983</v>
      </c>
      <c r="K98" t="str">
        <f t="shared" si="5"/>
        <v>Aug</v>
      </c>
      <c r="L98">
        <f t="shared" si="6"/>
        <v>2002</v>
      </c>
      <c r="M98" t="s">
        <v>5959</v>
      </c>
      <c r="N98" t="s">
        <v>5981</v>
      </c>
      <c r="O98" t="s">
        <v>5985</v>
      </c>
      <c r="P98" s="8" t="str">
        <f t="shared" si="7"/>
        <v>15-Aug-2002</v>
      </c>
      <c r="Q98" s="8">
        <v>37483</v>
      </c>
      <c r="R98" s="8"/>
      <c r="S98" s="8" t="str">
        <f t="shared" si="8"/>
        <v>20</v>
      </c>
      <c r="T98" s="16">
        <v>1382</v>
      </c>
      <c r="U98" t="str">
        <f t="shared" si="9"/>
        <v>R1013</v>
      </c>
    </row>
    <row r="99" spans="1:21">
      <c r="A99" t="s">
        <v>5732</v>
      </c>
      <c r="B99">
        <v>1999</v>
      </c>
      <c r="C99" t="s">
        <v>5980</v>
      </c>
      <c r="D99">
        <v>6</v>
      </c>
      <c r="E99">
        <v>0</v>
      </c>
      <c r="F99">
        <v>1389</v>
      </c>
      <c r="G99" t="s">
        <v>5981</v>
      </c>
      <c r="H99" t="s">
        <v>5981</v>
      </c>
      <c r="I99" t="s">
        <v>5983</v>
      </c>
      <c r="K99" t="str">
        <f t="shared" si="5"/>
        <v>Jul</v>
      </c>
      <c r="L99">
        <f t="shared" si="6"/>
        <v>1999</v>
      </c>
      <c r="M99" t="s">
        <v>5959</v>
      </c>
      <c r="N99" t="s">
        <v>5981</v>
      </c>
      <c r="O99" t="s">
        <v>5981</v>
      </c>
      <c r="P99" s="8" t="str">
        <f t="shared" si="7"/>
        <v>6-Jul-1999</v>
      </c>
      <c r="Q99" s="8">
        <v>36347</v>
      </c>
      <c r="R99" s="8"/>
      <c r="S99" s="8" t="str">
        <f t="shared" si="8"/>
        <v>23</v>
      </c>
      <c r="T99" s="16">
        <v>1389</v>
      </c>
      <c r="U99" t="str">
        <f t="shared" si="9"/>
        <v>R1013</v>
      </c>
    </row>
    <row r="100" spans="1:21">
      <c r="A100" t="s">
        <v>5729</v>
      </c>
      <c r="B100">
        <v>2002</v>
      </c>
      <c r="C100" t="s">
        <v>5984</v>
      </c>
      <c r="D100">
        <v>14</v>
      </c>
      <c r="E100">
        <v>0</v>
      </c>
      <c r="F100">
        <v>1390</v>
      </c>
      <c r="G100" t="s">
        <v>5981</v>
      </c>
      <c r="H100" t="s">
        <v>5981</v>
      </c>
      <c r="I100" t="s">
        <v>5983</v>
      </c>
      <c r="K100" t="str">
        <f t="shared" si="5"/>
        <v>Nov</v>
      </c>
      <c r="L100">
        <f t="shared" si="6"/>
        <v>2002</v>
      </c>
      <c r="M100" t="s">
        <v>5959</v>
      </c>
      <c r="N100" t="s">
        <v>5981</v>
      </c>
      <c r="O100" t="s">
        <v>5981</v>
      </c>
      <c r="P100" s="8" t="str">
        <f t="shared" si="7"/>
        <v>14-Nov-2002</v>
      </c>
      <c r="Q100" s="8">
        <v>37574</v>
      </c>
      <c r="R100" s="8"/>
      <c r="S100" s="8" t="str">
        <f t="shared" si="8"/>
        <v>20</v>
      </c>
      <c r="T100" s="16">
        <v>1390</v>
      </c>
      <c r="U100" t="str">
        <f t="shared" si="9"/>
        <v>R1013</v>
      </c>
    </row>
    <row r="101" spans="1:21">
      <c r="A101" t="s">
        <v>5727</v>
      </c>
      <c r="B101">
        <v>2002</v>
      </c>
      <c r="C101" t="s">
        <v>5989</v>
      </c>
      <c r="D101">
        <v>22</v>
      </c>
      <c r="E101">
        <v>0</v>
      </c>
      <c r="F101">
        <v>1391.53</v>
      </c>
      <c r="G101" t="s">
        <v>5981</v>
      </c>
      <c r="H101" t="s">
        <v>5985</v>
      </c>
      <c r="I101" t="s">
        <v>5983</v>
      </c>
      <c r="K101" t="str">
        <f t="shared" si="5"/>
        <v>Dec</v>
      </c>
      <c r="L101">
        <f t="shared" si="6"/>
        <v>2002</v>
      </c>
      <c r="M101" t="s">
        <v>5959</v>
      </c>
      <c r="N101" t="s">
        <v>5981</v>
      </c>
      <c r="O101" t="s">
        <v>5985</v>
      </c>
      <c r="P101" s="8" t="str">
        <f t="shared" si="7"/>
        <v>22-Dec-2002</v>
      </c>
      <c r="Q101" s="8">
        <v>37612</v>
      </c>
      <c r="R101" s="8"/>
      <c r="S101" s="8" t="str">
        <f t="shared" si="8"/>
        <v>20</v>
      </c>
      <c r="T101" s="16">
        <v>1391.53</v>
      </c>
      <c r="U101" t="str">
        <f t="shared" si="9"/>
        <v>R1013</v>
      </c>
    </row>
    <row r="102" spans="1:21">
      <c r="A102" t="s">
        <v>5724</v>
      </c>
      <c r="B102">
        <v>1998</v>
      </c>
      <c r="C102" t="s">
        <v>5987</v>
      </c>
      <c r="D102">
        <v>5</v>
      </c>
      <c r="E102">
        <v>0</v>
      </c>
      <c r="F102">
        <v>1400.44</v>
      </c>
      <c r="G102" t="s">
        <v>5981</v>
      </c>
      <c r="H102" t="s">
        <v>5981</v>
      </c>
      <c r="I102" t="s">
        <v>5983</v>
      </c>
      <c r="K102" t="str">
        <f t="shared" si="5"/>
        <v>Sep</v>
      </c>
      <c r="L102">
        <f t="shared" si="6"/>
        <v>1998</v>
      </c>
      <c r="M102" t="s">
        <v>5959</v>
      </c>
      <c r="N102" t="s">
        <v>5981</v>
      </c>
      <c r="O102" t="s">
        <v>5981</v>
      </c>
      <c r="P102" s="8" t="str">
        <f t="shared" si="7"/>
        <v>5-Sep-1998</v>
      </c>
      <c r="Q102" s="8">
        <v>36043</v>
      </c>
      <c r="R102" s="8"/>
      <c r="S102" s="8" t="str">
        <f t="shared" si="8"/>
        <v>24</v>
      </c>
      <c r="T102" s="16">
        <v>1400.44</v>
      </c>
      <c r="U102" t="str">
        <f t="shared" si="9"/>
        <v>R1013</v>
      </c>
    </row>
    <row r="103" spans="1:21">
      <c r="A103" t="s">
        <v>5722</v>
      </c>
      <c r="B103">
        <v>1997</v>
      </c>
      <c r="C103" t="s">
        <v>5991</v>
      </c>
      <c r="D103">
        <v>27</v>
      </c>
      <c r="E103">
        <v>0</v>
      </c>
      <c r="F103">
        <v>1402</v>
      </c>
      <c r="G103" t="s">
        <v>5981</v>
      </c>
      <c r="H103" t="s">
        <v>5982</v>
      </c>
      <c r="I103" t="s">
        <v>5992</v>
      </c>
      <c r="K103" t="str">
        <f t="shared" si="5"/>
        <v>Oct</v>
      </c>
      <c r="L103">
        <f t="shared" si="6"/>
        <v>1997</v>
      </c>
      <c r="M103" t="s">
        <v>5959</v>
      </c>
      <c r="N103" t="s">
        <v>5981</v>
      </c>
      <c r="O103" t="s">
        <v>5982</v>
      </c>
      <c r="P103" s="8" t="str">
        <f t="shared" si="7"/>
        <v>27-Oct-1997</v>
      </c>
      <c r="Q103" s="8">
        <v>35730</v>
      </c>
      <c r="R103" s="8"/>
      <c r="S103" s="8" t="str">
        <f t="shared" si="8"/>
        <v>25</v>
      </c>
      <c r="T103" s="16">
        <v>1402</v>
      </c>
      <c r="U103" t="str">
        <f t="shared" si="9"/>
        <v>R1011</v>
      </c>
    </row>
    <row r="104" spans="1:21">
      <c r="A104" t="s">
        <v>5721</v>
      </c>
      <c r="B104">
        <v>1996</v>
      </c>
      <c r="C104" t="s">
        <v>5986</v>
      </c>
      <c r="D104">
        <v>23</v>
      </c>
      <c r="E104">
        <v>0</v>
      </c>
      <c r="F104">
        <v>1417</v>
      </c>
      <c r="G104" t="s">
        <v>5981</v>
      </c>
      <c r="H104" t="s">
        <v>5982</v>
      </c>
      <c r="I104" t="s">
        <v>5983</v>
      </c>
      <c r="K104" t="str">
        <f t="shared" si="5"/>
        <v>Jun</v>
      </c>
      <c r="L104">
        <f t="shared" si="6"/>
        <v>1996</v>
      </c>
      <c r="M104" t="s">
        <v>5959</v>
      </c>
      <c r="N104" t="s">
        <v>5981</v>
      </c>
      <c r="O104" t="s">
        <v>5982</v>
      </c>
      <c r="P104" s="8" t="str">
        <f t="shared" si="7"/>
        <v>23-Jun-1996</v>
      </c>
      <c r="Q104" s="8">
        <v>35239</v>
      </c>
      <c r="R104" s="8"/>
      <c r="S104" s="8" t="str">
        <f t="shared" si="8"/>
        <v>26</v>
      </c>
      <c r="T104" s="16">
        <v>1417</v>
      </c>
      <c r="U104" t="str">
        <f t="shared" si="9"/>
        <v>R1013</v>
      </c>
    </row>
    <row r="105" spans="1:21">
      <c r="A105" t="s">
        <v>5718</v>
      </c>
      <c r="B105">
        <v>2001</v>
      </c>
      <c r="C105" t="s">
        <v>5990</v>
      </c>
      <c r="D105">
        <v>23</v>
      </c>
      <c r="E105">
        <v>0</v>
      </c>
      <c r="F105">
        <v>1421</v>
      </c>
      <c r="G105" t="s">
        <v>5981</v>
      </c>
      <c r="H105" t="s">
        <v>5981</v>
      </c>
      <c r="I105" t="s">
        <v>5983</v>
      </c>
      <c r="K105" t="str">
        <f t="shared" si="5"/>
        <v>Aug</v>
      </c>
      <c r="L105">
        <f t="shared" si="6"/>
        <v>2001</v>
      </c>
      <c r="M105" t="s">
        <v>5959</v>
      </c>
      <c r="N105" t="s">
        <v>5981</v>
      </c>
      <c r="O105" t="s">
        <v>5981</v>
      </c>
      <c r="P105" s="8" t="str">
        <f t="shared" si="7"/>
        <v>23-Aug-2001</v>
      </c>
      <c r="Q105" s="8">
        <v>37126</v>
      </c>
      <c r="R105" s="8"/>
      <c r="S105" s="8" t="str">
        <f t="shared" si="8"/>
        <v>21</v>
      </c>
      <c r="T105" s="16">
        <v>1421</v>
      </c>
      <c r="U105" t="str">
        <f t="shared" si="9"/>
        <v>R1013</v>
      </c>
    </row>
    <row r="106" spans="1:21">
      <c r="A106" t="s">
        <v>5715</v>
      </c>
      <c r="B106">
        <v>1997</v>
      </c>
      <c r="C106" t="s">
        <v>5989</v>
      </c>
      <c r="D106">
        <v>5</v>
      </c>
      <c r="E106">
        <v>0</v>
      </c>
      <c r="F106">
        <v>1422</v>
      </c>
      <c r="G106" t="s">
        <v>5981</v>
      </c>
      <c r="H106" t="s">
        <v>5981</v>
      </c>
      <c r="I106" t="s">
        <v>5983</v>
      </c>
      <c r="K106" t="str">
        <f t="shared" si="5"/>
        <v>Dec</v>
      </c>
      <c r="L106">
        <f t="shared" si="6"/>
        <v>1997</v>
      </c>
      <c r="M106" t="s">
        <v>5959</v>
      </c>
      <c r="N106" t="s">
        <v>5981</v>
      </c>
      <c r="O106" t="s">
        <v>5981</v>
      </c>
      <c r="P106" s="8" t="str">
        <f t="shared" si="7"/>
        <v>5-Dec-1997</v>
      </c>
      <c r="Q106" s="8">
        <v>35769</v>
      </c>
      <c r="R106" s="8"/>
      <c r="S106" s="8" t="str">
        <f t="shared" si="8"/>
        <v>25</v>
      </c>
      <c r="T106" s="16">
        <v>1422</v>
      </c>
      <c r="U106" t="str">
        <f t="shared" si="9"/>
        <v>R1013</v>
      </c>
    </row>
    <row r="107" spans="1:21">
      <c r="A107" t="s">
        <v>5712</v>
      </c>
      <c r="B107">
        <v>2000</v>
      </c>
      <c r="C107" t="s">
        <v>5987</v>
      </c>
      <c r="D107">
        <v>1</v>
      </c>
      <c r="E107">
        <v>0</v>
      </c>
      <c r="F107">
        <v>1438</v>
      </c>
      <c r="G107" t="s">
        <v>5981</v>
      </c>
      <c r="H107" t="s">
        <v>5981</v>
      </c>
      <c r="I107" t="s">
        <v>5983</v>
      </c>
      <c r="K107" t="str">
        <f t="shared" si="5"/>
        <v>Sep</v>
      </c>
      <c r="L107">
        <f t="shared" si="6"/>
        <v>2000</v>
      </c>
      <c r="M107" t="s">
        <v>5959</v>
      </c>
      <c r="N107" t="s">
        <v>5981</v>
      </c>
      <c r="O107" t="s">
        <v>5981</v>
      </c>
      <c r="P107" s="8" t="str">
        <f t="shared" si="7"/>
        <v>1-Sep-2000</v>
      </c>
      <c r="Q107" s="8">
        <v>36770</v>
      </c>
      <c r="R107" s="8"/>
      <c r="S107" s="8" t="str">
        <f t="shared" si="8"/>
        <v>22</v>
      </c>
      <c r="T107" s="16">
        <v>1438</v>
      </c>
      <c r="U107" t="str">
        <f t="shared" si="9"/>
        <v>R1013</v>
      </c>
    </row>
    <row r="108" spans="1:21">
      <c r="A108" t="s">
        <v>5709</v>
      </c>
      <c r="B108">
        <v>1997</v>
      </c>
      <c r="C108" t="s">
        <v>5986</v>
      </c>
      <c r="D108">
        <v>19</v>
      </c>
      <c r="E108">
        <v>0</v>
      </c>
      <c r="F108">
        <v>1445</v>
      </c>
      <c r="G108" t="s">
        <v>5981</v>
      </c>
      <c r="H108" t="s">
        <v>5985</v>
      </c>
      <c r="I108" t="s">
        <v>5983</v>
      </c>
      <c r="K108" t="str">
        <f t="shared" si="5"/>
        <v>Jun</v>
      </c>
      <c r="L108">
        <f t="shared" si="6"/>
        <v>1997</v>
      </c>
      <c r="M108" t="s">
        <v>5959</v>
      </c>
      <c r="N108" t="s">
        <v>5981</v>
      </c>
      <c r="O108" t="s">
        <v>5985</v>
      </c>
      <c r="P108" s="8" t="str">
        <f t="shared" si="7"/>
        <v>19-Jun-1997</v>
      </c>
      <c r="Q108" s="8">
        <v>35600</v>
      </c>
      <c r="R108" s="8"/>
      <c r="S108" s="8" t="str">
        <f t="shared" si="8"/>
        <v>25</v>
      </c>
      <c r="T108" s="16">
        <v>1445</v>
      </c>
      <c r="U108" t="str">
        <f t="shared" si="9"/>
        <v>R1013</v>
      </c>
    </row>
    <row r="109" spans="1:21">
      <c r="A109" t="s">
        <v>5706</v>
      </c>
      <c r="B109">
        <v>2003</v>
      </c>
      <c r="C109" t="s">
        <v>5986</v>
      </c>
      <c r="D109">
        <v>20</v>
      </c>
      <c r="E109">
        <v>0</v>
      </c>
      <c r="F109">
        <v>1467</v>
      </c>
      <c r="G109" t="s">
        <v>5981</v>
      </c>
      <c r="H109" t="s">
        <v>5981</v>
      </c>
      <c r="I109" t="s">
        <v>5983</v>
      </c>
      <c r="K109" t="str">
        <f t="shared" si="5"/>
        <v>Jun</v>
      </c>
      <c r="L109">
        <f t="shared" si="6"/>
        <v>2003</v>
      </c>
      <c r="M109" t="s">
        <v>5959</v>
      </c>
      <c r="N109" t="s">
        <v>5981</v>
      </c>
      <c r="O109" t="s">
        <v>5981</v>
      </c>
      <c r="P109" s="8" t="str">
        <f t="shared" si="7"/>
        <v>20-Jun-2003</v>
      </c>
      <c r="Q109" s="8">
        <v>37792</v>
      </c>
      <c r="R109" s="8"/>
      <c r="S109" s="8" t="str">
        <f t="shared" si="8"/>
        <v>19</v>
      </c>
      <c r="T109" s="16">
        <v>1467</v>
      </c>
      <c r="U109" t="str">
        <f t="shared" si="9"/>
        <v>R1013</v>
      </c>
    </row>
    <row r="110" spans="1:21">
      <c r="A110" t="s">
        <v>5703</v>
      </c>
      <c r="B110">
        <v>1998</v>
      </c>
      <c r="C110" t="s">
        <v>5989</v>
      </c>
      <c r="D110">
        <v>7</v>
      </c>
      <c r="E110">
        <v>0</v>
      </c>
      <c r="F110">
        <v>1477</v>
      </c>
      <c r="G110" t="s">
        <v>5981</v>
      </c>
      <c r="H110" t="s">
        <v>5985</v>
      </c>
      <c r="I110" t="s">
        <v>5983</v>
      </c>
      <c r="K110" t="str">
        <f t="shared" si="5"/>
        <v>Dec</v>
      </c>
      <c r="L110">
        <f t="shared" si="6"/>
        <v>1998</v>
      </c>
      <c r="M110" t="s">
        <v>5959</v>
      </c>
      <c r="N110" t="s">
        <v>5981</v>
      </c>
      <c r="O110" t="s">
        <v>5985</v>
      </c>
      <c r="P110" s="8" t="str">
        <f t="shared" si="7"/>
        <v>7-Dec-1998</v>
      </c>
      <c r="Q110" s="8">
        <v>36136</v>
      </c>
      <c r="R110" s="8"/>
      <c r="S110" s="8" t="str">
        <f t="shared" si="8"/>
        <v>24</v>
      </c>
      <c r="T110" s="16">
        <v>1477</v>
      </c>
      <c r="U110" t="str">
        <f t="shared" si="9"/>
        <v>R1013</v>
      </c>
    </row>
    <row r="111" spans="1:21">
      <c r="A111" t="s">
        <v>5702</v>
      </c>
      <c r="B111">
        <v>1997</v>
      </c>
      <c r="C111" t="s">
        <v>5986</v>
      </c>
      <c r="D111">
        <v>9</v>
      </c>
      <c r="E111">
        <v>0</v>
      </c>
      <c r="F111">
        <v>1481</v>
      </c>
      <c r="G111" t="s">
        <v>5981</v>
      </c>
      <c r="H111" t="s">
        <v>5985</v>
      </c>
      <c r="I111" t="s">
        <v>5988</v>
      </c>
      <c r="K111" t="str">
        <f t="shared" si="5"/>
        <v>Jun</v>
      </c>
      <c r="L111">
        <f t="shared" si="6"/>
        <v>1997</v>
      </c>
      <c r="M111" t="s">
        <v>5959</v>
      </c>
      <c r="N111" t="s">
        <v>5981</v>
      </c>
      <c r="O111" t="s">
        <v>5985</v>
      </c>
      <c r="P111" s="8" t="str">
        <f t="shared" si="7"/>
        <v>9-Jun-1997</v>
      </c>
      <c r="Q111" s="8">
        <v>35590</v>
      </c>
      <c r="R111" s="8"/>
      <c r="S111" s="8" t="str">
        <f t="shared" si="8"/>
        <v>25</v>
      </c>
      <c r="T111" s="16">
        <v>1481</v>
      </c>
      <c r="U111" t="str">
        <f t="shared" si="9"/>
        <v>R1012</v>
      </c>
    </row>
    <row r="112" spans="1:21">
      <c r="A112" t="s">
        <v>5701</v>
      </c>
      <c r="B112">
        <v>1995</v>
      </c>
      <c r="C112" t="s">
        <v>5991</v>
      </c>
      <c r="D112">
        <v>7</v>
      </c>
      <c r="E112">
        <v>0</v>
      </c>
      <c r="F112">
        <v>1493</v>
      </c>
      <c r="G112" t="s">
        <v>5981</v>
      </c>
      <c r="H112" t="s">
        <v>5982</v>
      </c>
      <c r="I112" t="s">
        <v>5983</v>
      </c>
      <c r="K112" t="str">
        <f t="shared" si="5"/>
        <v>Oct</v>
      </c>
      <c r="L112">
        <f t="shared" si="6"/>
        <v>1995</v>
      </c>
      <c r="M112" t="s">
        <v>5959</v>
      </c>
      <c r="N112" t="s">
        <v>5981</v>
      </c>
      <c r="O112" t="s">
        <v>5982</v>
      </c>
      <c r="P112" s="8" t="str">
        <f t="shared" si="7"/>
        <v>7-Oct-1995</v>
      </c>
      <c r="Q112" s="8">
        <v>34979</v>
      </c>
      <c r="R112" s="8"/>
      <c r="S112" s="8" t="str">
        <f t="shared" si="8"/>
        <v>27</v>
      </c>
      <c r="T112" s="16">
        <v>1493</v>
      </c>
      <c r="U112" t="str">
        <f t="shared" si="9"/>
        <v>R1013</v>
      </c>
    </row>
    <row r="113" spans="1:21">
      <c r="A113" t="s">
        <v>5699</v>
      </c>
      <c r="B113">
        <v>1998</v>
      </c>
      <c r="C113" t="s">
        <v>5986</v>
      </c>
      <c r="D113">
        <v>19</v>
      </c>
      <c r="E113">
        <v>0</v>
      </c>
      <c r="F113">
        <v>1497</v>
      </c>
      <c r="G113" t="s">
        <v>5981</v>
      </c>
      <c r="H113" t="s">
        <v>5981</v>
      </c>
      <c r="I113" t="s">
        <v>5983</v>
      </c>
      <c r="K113" t="str">
        <f t="shared" si="5"/>
        <v>Jun</v>
      </c>
      <c r="L113">
        <f t="shared" si="6"/>
        <v>1998</v>
      </c>
      <c r="M113" t="s">
        <v>5959</v>
      </c>
      <c r="N113" t="s">
        <v>5981</v>
      </c>
      <c r="O113" t="s">
        <v>5981</v>
      </c>
      <c r="P113" s="8" t="str">
        <f t="shared" si="7"/>
        <v>19-Jun-1998</v>
      </c>
      <c r="Q113" s="8">
        <v>35965</v>
      </c>
      <c r="R113" s="8"/>
      <c r="S113" s="8" t="str">
        <f t="shared" si="8"/>
        <v>24</v>
      </c>
      <c r="T113" s="16">
        <v>1497</v>
      </c>
      <c r="U113" t="str">
        <f t="shared" si="9"/>
        <v>R1013</v>
      </c>
    </row>
    <row r="114" spans="1:21">
      <c r="A114" t="s">
        <v>5697</v>
      </c>
      <c r="B114">
        <v>2001</v>
      </c>
      <c r="C114" t="s">
        <v>5990</v>
      </c>
      <c r="D114">
        <v>25</v>
      </c>
      <c r="E114">
        <v>0</v>
      </c>
      <c r="F114">
        <v>1515.34</v>
      </c>
      <c r="G114" t="s">
        <v>5981</v>
      </c>
      <c r="H114" t="s">
        <v>5982</v>
      </c>
      <c r="I114" t="s">
        <v>5983</v>
      </c>
      <c r="K114" t="str">
        <f t="shared" si="5"/>
        <v>Aug</v>
      </c>
      <c r="L114">
        <f t="shared" si="6"/>
        <v>2001</v>
      </c>
      <c r="M114" t="s">
        <v>5959</v>
      </c>
      <c r="N114" t="s">
        <v>5981</v>
      </c>
      <c r="O114" t="s">
        <v>5982</v>
      </c>
      <c r="P114" s="8" t="str">
        <f t="shared" si="7"/>
        <v>25-Aug-2001</v>
      </c>
      <c r="Q114" s="8">
        <v>37128</v>
      </c>
      <c r="R114" s="8"/>
      <c r="S114" s="8" t="str">
        <f t="shared" si="8"/>
        <v>21</v>
      </c>
      <c r="T114" s="16">
        <v>1515.34</v>
      </c>
      <c r="U114" t="str">
        <f t="shared" si="9"/>
        <v>R1013</v>
      </c>
    </row>
    <row r="115" spans="1:21">
      <c r="A115" t="s">
        <v>5696</v>
      </c>
      <c r="B115">
        <v>2001</v>
      </c>
      <c r="C115" t="s">
        <v>5980</v>
      </c>
      <c r="D115">
        <v>7</v>
      </c>
      <c r="E115">
        <v>0</v>
      </c>
      <c r="F115">
        <v>1526.31</v>
      </c>
      <c r="G115" t="s">
        <v>5981</v>
      </c>
      <c r="H115" t="s">
        <v>5982</v>
      </c>
      <c r="I115" t="s">
        <v>5992</v>
      </c>
      <c r="K115" t="str">
        <f t="shared" si="5"/>
        <v>Jul</v>
      </c>
      <c r="L115">
        <f t="shared" si="6"/>
        <v>2001</v>
      </c>
      <c r="M115" t="s">
        <v>5959</v>
      </c>
      <c r="N115" t="s">
        <v>5981</v>
      </c>
      <c r="O115" t="s">
        <v>5982</v>
      </c>
      <c r="P115" s="8" t="str">
        <f t="shared" si="7"/>
        <v>7-Jul-2001</v>
      </c>
      <c r="Q115" s="8">
        <v>37079</v>
      </c>
      <c r="R115" s="8"/>
      <c r="S115" s="8" t="str">
        <f t="shared" si="8"/>
        <v>21</v>
      </c>
      <c r="T115" s="16">
        <v>1526.31</v>
      </c>
      <c r="U115" t="str">
        <f t="shared" si="9"/>
        <v>R1011</v>
      </c>
    </row>
    <row r="116" spans="1:21">
      <c r="A116" t="s">
        <v>5694</v>
      </c>
      <c r="B116">
        <v>2001</v>
      </c>
      <c r="C116" t="s">
        <v>5986</v>
      </c>
      <c r="D116">
        <v>2</v>
      </c>
      <c r="E116">
        <v>0</v>
      </c>
      <c r="F116">
        <v>1532.47</v>
      </c>
      <c r="G116" t="s">
        <v>5981</v>
      </c>
      <c r="H116" t="s">
        <v>5981</v>
      </c>
      <c r="I116" t="s">
        <v>5983</v>
      </c>
      <c r="K116" t="str">
        <f t="shared" si="5"/>
        <v>Jun</v>
      </c>
      <c r="L116">
        <f t="shared" si="6"/>
        <v>2001</v>
      </c>
      <c r="M116" t="s">
        <v>5959</v>
      </c>
      <c r="N116" t="s">
        <v>5981</v>
      </c>
      <c r="O116" t="s">
        <v>5981</v>
      </c>
      <c r="P116" s="8" t="str">
        <f t="shared" si="7"/>
        <v>2-Jun-2001</v>
      </c>
      <c r="Q116" s="8">
        <v>37044</v>
      </c>
      <c r="R116" s="8"/>
      <c r="S116" s="8" t="str">
        <f t="shared" si="8"/>
        <v>22</v>
      </c>
      <c r="T116" s="16">
        <v>1532.47</v>
      </c>
      <c r="U116" t="str">
        <f t="shared" si="9"/>
        <v>R1013</v>
      </c>
    </row>
    <row r="117" spans="1:21">
      <c r="A117" t="s">
        <v>5692</v>
      </c>
      <c r="B117">
        <v>2001</v>
      </c>
      <c r="C117" t="s">
        <v>5989</v>
      </c>
      <c r="D117">
        <v>5</v>
      </c>
      <c r="E117">
        <v>0</v>
      </c>
      <c r="F117">
        <v>1534.3</v>
      </c>
      <c r="G117" t="s">
        <v>5981</v>
      </c>
      <c r="H117" t="s">
        <v>5981</v>
      </c>
      <c r="I117" t="s">
        <v>5983</v>
      </c>
      <c r="K117" t="str">
        <f t="shared" si="5"/>
        <v>Dec</v>
      </c>
      <c r="L117">
        <f t="shared" si="6"/>
        <v>2001</v>
      </c>
      <c r="M117" t="s">
        <v>5959</v>
      </c>
      <c r="N117" t="s">
        <v>5981</v>
      </c>
      <c r="O117" t="s">
        <v>5981</v>
      </c>
      <c r="P117" s="8" t="str">
        <f t="shared" si="7"/>
        <v>5-Dec-2001</v>
      </c>
      <c r="Q117" s="8">
        <v>37230</v>
      </c>
      <c r="R117" s="8"/>
      <c r="S117" s="8" t="str">
        <f t="shared" si="8"/>
        <v>21</v>
      </c>
      <c r="T117" s="16">
        <v>1534.3</v>
      </c>
      <c r="U117" t="str">
        <f t="shared" si="9"/>
        <v>R1013</v>
      </c>
    </row>
    <row r="118" spans="1:21">
      <c r="A118" t="s">
        <v>5690</v>
      </c>
      <c r="B118">
        <v>1992</v>
      </c>
      <c r="C118" t="s">
        <v>5987</v>
      </c>
      <c r="D118">
        <v>22</v>
      </c>
      <c r="E118">
        <v>0</v>
      </c>
      <c r="F118">
        <v>1566.88</v>
      </c>
      <c r="G118" t="s">
        <v>5981</v>
      </c>
      <c r="H118" t="s">
        <v>5985</v>
      </c>
      <c r="I118" t="s">
        <v>5983</v>
      </c>
      <c r="K118" t="str">
        <f t="shared" si="5"/>
        <v>Sep</v>
      </c>
      <c r="L118">
        <f t="shared" si="6"/>
        <v>1992</v>
      </c>
      <c r="M118" t="s">
        <v>5959</v>
      </c>
      <c r="N118" t="s">
        <v>5981</v>
      </c>
      <c r="O118" t="s">
        <v>5985</v>
      </c>
      <c r="P118" s="8" t="str">
        <f t="shared" si="7"/>
        <v>22-Sep-1992</v>
      </c>
      <c r="Q118" s="8">
        <v>33869</v>
      </c>
      <c r="R118" s="8"/>
      <c r="S118" s="8" t="str">
        <f t="shared" si="8"/>
        <v>30</v>
      </c>
      <c r="T118" s="16">
        <v>1566.88</v>
      </c>
      <c r="U118" t="str">
        <f t="shared" si="9"/>
        <v>R1013</v>
      </c>
    </row>
    <row r="119" spans="1:21">
      <c r="A119" t="s">
        <v>5688</v>
      </c>
      <c r="B119">
        <v>2004</v>
      </c>
      <c r="C119" t="s">
        <v>5984</v>
      </c>
      <c r="D119">
        <v>19</v>
      </c>
      <c r="E119">
        <v>0</v>
      </c>
      <c r="F119">
        <v>1607.51</v>
      </c>
      <c r="G119" t="s">
        <v>5981</v>
      </c>
      <c r="H119" t="s">
        <v>5982</v>
      </c>
      <c r="I119" t="s">
        <v>5983</v>
      </c>
      <c r="K119" t="str">
        <f t="shared" si="5"/>
        <v>Nov</v>
      </c>
      <c r="L119">
        <f t="shared" si="6"/>
        <v>2004</v>
      </c>
      <c r="M119" t="s">
        <v>5959</v>
      </c>
      <c r="N119" t="s">
        <v>5981</v>
      </c>
      <c r="O119" t="s">
        <v>5982</v>
      </c>
      <c r="P119" s="8" t="str">
        <f t="shared" si="7"/>
        <v>19-Nov-2004</v>
      </c>
      <c r="Q119" s="8">
        <v>38310</v>
      </c>
      <c r="R119" s="8"/>
      <c r="S119" s="8" t="str">
        <f t="shared" si="8"/>
        <v>18</v>
      </c>
      <c r="T119" s="16">
        <v>1607.51</v>
      </c>
      <c r="U119" t="str">
        <f t="shared" si="9"/>
        <v>R1013</v>
      </c>
    </row>
    <row r="120" spans="1:21">
      <c r="A120" t="s">
        <v>5686</v>
      </c>
      <c r="B120">
        <v>2004</v>
      </c>
      <c r="C120" t="s">
        <v>5980</v>
      </c>
      <c r="D120">
        <v>22</v>
      </c>
      <c r="E120">
        <v>0</v>
      </c>
      <c r="F120">
        <v>1615.77</v>
      </c>
      <c r="G120" t="s">
        <v>5981</v>
      </c>
      <c r="H120" t="s">
        <v>5985</v>
      </c>
      <c r="I120" t="s">
        <v>5983</v>
      </c>
      <c r="K120" t="str">
        <f t="shared" si="5"/>
        <v>Jul</v>
      </c>
      <c r="L120">
        <f t="shared" si="6"/>
        <v>2004</v>
      </c>
      <c r="M120" t="s">
        <v>5959</v>
      </c>
      <c r="N120" t="s">
        <v>5981</v>
      </c>
      <c r="O120" t="s">
        <v>5985</v>
      </c>
      <c r="P120" s="8" t="str">
        <f t="shared" si="7"/>
        <v>22-Jul-2004</v>
      </c>
      <c r="Q120" s="8">
        <v>38190</v>
      </c>
      <c r="R120" s="8"/>
      <c r="S120" s="8" t="str">
        <f t="shared" si="8"/>
        <v>18</v>
      </c>
      <c r="T120" s="16">
        <v>1615.77</v>
      </c>
      <c r="U120" t="str">
        <f t="shared" si="9"/>
        <v>R1013</v>
      </c>
    </row>
    <row r="121" spans="1:21">
      <c r="A121" t="s">
        <v>5684</v>
      </c>
      <c r="B121">
        <v>1995</v>
      </c>
      <c r="C121" t="s">
        <v>5990</v>
      </c>
      <c r="D121">
        <v>5</v>
      </c>
      <c r="E121">
        <v>0</v>
      </c>
      <c r="F121">
        <v>1617.16</v>
      </c>
      <c r="G121" t="s">
        <v>5981</v>
      </c>
      <c r="H121" t="s">
        <v>5985</v>
      </c>
      <c r="I121" t="s">
        <v>5983</v>
      </c>
      <c r="K121" t="str">
        <f t="shared" si="5"/>
        <v>Aug</v>
      </c>
      <c r="L121">
        <f t="shared" si="6"/>
        <v>1995</v>
      </c>
      <c r="M121" t="s">
        <v>5959</v>
      </c>
      <c r="N121" t="s">
        <v>5981</v>
      </c>
      <c r="O121" t="s">
        <v>5985</v>
      </c>
      <c r="P121" s="8" t="str">
        <f t="shared" si="7"/>
        <v>5-Aug-1995</v>
      </c>
      <c r="Q121" s="8">
        <v>34916</v>
      </c>
      <c r="R121" s="8"/>
      <c r="S121" s="8" t="str">
        <f t="shared" si="8"/>
        <v>27</v>
      </c>
      <c r="T121" s="16">
        <v>1617.16</v>
      </c>
      <c r="U121" t="str">
        <f t="shared" si="9"/>
        <v>R1013</v>
      </c>
    </row>
    <row r="122" spans="1:21">
      <c r="A122" t="s">
        <v>5682</v>
      </c>
      <c r="B122">
        <v>2003</v>
      </c>
      <c r="C122" t="s">
        <v>5987</v>
      </c>
      <c r="D122">
        <v>14</v>
      </c>
      <c r="E122">
        <v>0</v>
      </c>
      <c r="F122">
        <v>1621.34</v>
      </c>
      <c r="G122" t="s">
        <v>5981</v>
      </c>
      <c r="H122" t="s">
        <v>5981</v>
      </c>
      <c r="I122" t="s">
        <v>5988</v>
      </c>
      <c r="K122" t="str">
        <f t="shared" si="5"/>
        <v>Sep</v>
      </c>
      <c r="L122">
        <f t="shared" si="6"/>
        <v>2003</v>
      </c>
      <c r="M122" t="s">
        <v>5959</v>
      </c>
      <c r="N122" t="s">
        <v>5981</v>
      </c>
      <c r="O122" t="s">
        <v>5981</v>
      </c>
      <c r="P122" s="8" t="str">
        <f t="shared" si="7"/>
        <v>14-Sep-2003</v>
      </c>
      <c r="Q122" s="8">
        <v>37878</v>
      </c>
      <c r="R122" s="8"/>
      <c r="S122" s="8" t="str">
        <f t="shared" si="8"/>
        <v>19</v>
      </c>
      <c r="T122" s="16">
        <v>1621.34</v>
      </c>
      <c r="U122" t="str">
        <f t="shared" si="9"/>
        <v>R1012</v>
      </c>
    </row>
    <row r="123" spans="1:21">
      <c r="A123" t="s">
        <v>5680</v>
      </c>
      <c r="B123">
        <v>2004</v>
      </c>
      <c r="C123" t="s">
        <v>5990</v>
      </c>
      <c r="D123">
        <v>21</v>
      </c>
      <c r="E123">
        <v>0</v>
      </c>
      <c r="F123">
        <v>1621.88</v>
      </c>
      <c r="G123" t="s">
        <v>5981</v>
      </c>
      <c r="H123" t="s">
        <v>5981</v>
      </c>
      <c r="I123" t="s">
        <v>5983</v>
      </c>
      <c r="K123" t="str">
        <f t="shared" si="5"/>
        <v>Aug</v>
      </c>
      <c r="L123">
        <f t="shared" si="6"/>
        <v>2004</v>
      </c>
      <c r="M123" t="s">
        <v>5959</v>
      </c>
      <c r="N123" t="s">
        <v>5981</v>
      </c>
      <c r="O123" t="s">
        <v>5981</v>
      </c>
      <c r="P123" s="8" t="str">
        <f t="shared" si="7"/>
        <v>21-Aug-2004</v>
      </c>
      <c r="Q123" s="8">
        <v>38220</v>
      </c>
      <c r="R123" s="8"/>
      <c r="S123" s="8" t="str">
        <f t="shared" si="8"/>
        <v>18</v>
      </c>
      <c r="T123" s="16">
        <v>1621.88</v>
      </c>
      <c r="U123" t="str">
        <f t="shared" si="9"/>
        <v>R1013</v>
      </c>
    </row>
    <row r="124" spans="1:21">
      <c r="A124" t="s">
        <v>5677</v>
      </c>
      <c r="B124">
        <v>2004</v>
      </c>
      <c r="C124" t="s">
        <v>5980</v>
      </c>
      <c r="D124">
        <v>25</v>
      </c>
      <c r="E124">
        <v>0</v>
      </c>
      <c r="F124">
        <v>1622.19</v>
      </c>
      <c r="G124" t="s">
        <v>5981</v>
      </c>
      <c r="H124" t="s">
        <v>5985</v>
      </c>
      <c r="I124" t="s">
        <v>5983</v>
      </c>
      <c r="K124" t="str">
        <f t="shared" si="5"/>
        <v>Jul</v>
      </c>
      <c r="L124">
        <f t="shared" si="6"/>
        <v>2004</v>
      </c>
      <c r="M124" t="s">
        <v>5959</v>
      </c>
      <c r="N124" t="s">
        <v>5981</v>
      </c>
      <c r="O124" t="s">
        <v>5985</v>
      </c>
      <c r="P124" s="8" t="str">
        <f t="shared" si="7"/>
        <v>25-Jul-2004</v>
      </c>
      <c r="Q124" s="8">
        <v>38193</v>
      </c>
      <c r="R124" s="8"/>
      <c r="S124" s="8" t="str">
        <f t="shared" si="8"/>
        <v>18</v>
      </c>
      <c r="T124" s="16">
        <v>1622.19</v>
      </c>
      <c r="U124" t="str">
        <f t="shared" si="9"/>
        <v>R1013</v>
      </c>
    </row>
    <row r="125" spans="1:21">
      <c r="A125" t="s">
        <v>5675</v>
      </c>
      <c r="B125">
        <v>2003</v>
      </c>
      <c r="C125" t="s">
        <v>5987</v>
      </c>
      <c r="D125">
        <v>9</v>
      </c>
      <c r="E125">
        <v>0</v>
      </c>
      <c r="F125">
        <v>1625.43</v>
      </c>
      <c r="G125" t="s">
        <v>5981</v>
      </c>
      <c r="H125" t="s">
        <v>5982</v>
      </c>
      <c r="I125" t="s">
        <v>5988</v>
      </c>
      <c r="K125" t="str">
        <f t="shared" si="5"/>
        <v>Sep</v>
      </c>
      <c r="L125">
        <f t="shared" si="6"/>
        <v>2003</v>
      </c>
      <c r="M125" t="s">
        <v>5959</v>
      </c>
      <c r="N125" t="s">
        <v>5981</v>
      </c>
      <c r="O125" t="s">
        <v>5982</v>
      </c>
      <c r="P125" s="8" t="str">
        <f t="shared" si="7"/>
        <v>9-Sep-2003</v>
      </c>
      <c r="Q125" s="8">
        <v>37873</v>
      </c>
      <c r="R125" s="8"/>
      <c r="S125" s="8" t="str">
        <f t="shared" si="8"/>
        <v>19</v>
      </c>
      <c r="T125" s="16">
        <v>1625.43</v>
      </c>
      <c r="U125" t="str">
        <f t="shared" si="9"/>
        <v>R1012</v>
      </c>
    </row>
    <row r="126" spans="1:21">
      <c r="A126" t="s">
        <v>5674</v>
      </c>
      <c r="B126">
        <v>2003</v>
      </c>
      <c r="C126" t="s">
        <v>5989</v>
      </c>
      <c r="D126">
        <v>4</v>
      </c>
      <c r="E126">
        <v>0</v>
      </c>
      <c r="F126">
        <v>1627.28</v>
      </c>
      <c r="G126" t="s">
        <v>5981</v>
      </c>
      <c r="H126" t="s">
        <v>5981</v>
      </c>
      <c r="I126" t="s">
        <v>5988</v>
      </c>
      <c r="K126" t="str">
        <f t="shared" si="5"/>
        <v>Dec</v>
      </c>
      <c r="L126">
        <f t="shared" si="6"/>
        <v>2003</v>
      </c>
      <c r="M126" t="s">
        <v>5959</v>
      </c>
      <c r="N126" t="s">
        <v>5981</v>
      </c>
      <c r="O126" t="s">
        <v>5981</v>
      </c>
      <c r="P126" s="8" t="str">
        <f t="shared" si="7"/>
        <v>4-Dec-2003</v>
      </c>
      <c r="Q126" s="8">
        <v>37959</v>
      </c>
      <c r="R126" s="8"/>
      <c r="S126" s="8" t="str">
        <f t="shared" si="8"/>
        <v>19</v>
      </c>
      <c r="T126" s="16">
        <v>1627.28</v>
      </c>
      <c r="U126" t="str">
        <f t="shared" si="9"/>
        <v>R1012</v>
      </c>
    </row>
    <row r="127" spans="1:21">
      <c r="A127" t="s">
        <v>5672</v>
      </c>
      <c r="B127">
        <v>2003</v>
      </c>
      <c r="C127" t="s">
        <v>5980</v>
      </c>
      <c r="D127">
        <v>17</v>
      </c>
      <c r="E127">
        <v>0</v>
      </c>
      <c r="F127">
        <v>1628.47</v>
      </c>
      <c r="G127" t="s">
        <v>5981</v>
      </c>
      <c r="H127" t="s">
        <v>5985</v>
      </c>
      <c r="I127" t="s">
        <v>5988</v>
      </c>
      <c r="K127" t="str">
        <f t="shared" si="5"/>
        <v>Jul</v>
      </c>
      <c r="L127">
        <f t="shared" si="6"/>
        <v>2003</v>
      </c>
      <c r="M127" t="s">
        <v>5959</v>
      </c>
      <c r="N127" t="s">
        <v>5981</v>
      </c>
      <c r="O127" t="s">
        <v>5985</v>
      </c>
      <c r="P127" s="8" t="str">
        <f t="shared" si="7"/>
        <v>17-Jul-2003</v>
      </c>
      <c r="Q127" s="8">
        <v>37819</v>
      </c>
      <c r="R127" s="8"/>
      <c r="S127" s="8" t="str">
        <f t="shared" si="8"/>
        <v>19</v>
      </c>
      <c r="T127" s="16">
        <v>1628.47</v>
      </c>
      <c r="U127" t="str">
        <f t="shared" si="9"/>
        <v>R1012</v>
      </c>
    </row>
    <row r="128" spans="1:21">
      <c r="A128" t="s">
        <v>5670</v>
      </c>
      <c r="B128">
        <v>2004</v>
      </c>
      <c r="C128" t="s">
        <v>5991</v>
      </c>
      <c r="D128">
        <v>4</v>
      </c>
      <c r="E128">
        <v>0</v>
      </c>
      <c r="F128">
        <v>1629.83</v>
      </c>
      <c r="G128" t="s">
        <v>5981</v>
      </c>
      <c r="H128" t="s">
        <v>5981</v>
      </c>
      <c r="I128" t="s">
        <v>5983</v>
      </c>
      <c r="K128" t="str">
        <f t="shared" si="5"/>
        <v>Oct</v>
      </c>
      <c r="L128">
        <f t="shared" si="6"/>
        <v>2004</v>
      </c>
      <c r="M128" t="s">
        <v>5959</v>
      </c>
      <c r="N128" t="s">
        <v>5981</v>
      </c>
      <c r="O128" t="s">
        <v>5981</v>
      </c>
      <c r="P128" s="8" t="str">
        <f t="shared" si="7"/>
        <v>4-Oct-2004</v>
      </c>
      <c r="Q128" s="8">
        <v>38264</v>
      </c>
      <c r="R128" s="8"/>
      <c r="S128" s="8" t="str">
        <f t="shared" si="8"/>
        <v>18</v>
      </c>
      <c r="T128" s="16">
        <v>1629.83</v>
      </c>
      <c r="U128" t="str">
        <f t="shared" si="9"/>
        <v>R1013</v>
      </c>
    </row>
    <row r="129" spans="1:21">
      <c r="A129" t="s">
        <v>5667</v>
      </c>
      <c r="B129">
        <v>2004</v>
      </c>
      <c r="C129" t="s">
        <v>5989</v>
      </c>
      <c r="D129">
        <v>5</v>
      </c>
      <c r="E129">
        <v>0</v>
      </c>
      <c r="F129">
        <v>1631.67</v>
      </c>
      <c r="G129" t="s">
        <v>5981</v>
      </c>
      <c r="H129" t="s">
        <v>5982</v>
      </c>
      <c r="I129" t="s">
        <v>5983</v>
      </c>
      <c r="K129" t="str">
        <f t="shared" si="5"/>
        <v>Dec</v>
      </c>
      <c r="L129">
        <f t="shared" si="6"/>
        <v>2004</v>
      </c>
      <c r="M129" t="s">
        <v>5959</v>
      </c>
      <c r="N129" t="s">
        <v>5981</v>
      </c>
      <c r="O129" t="s">
        <v>5982</v>
      </c>
      <c r="P129" s="8" t="str">
        <f t="shared" si="7"/>
        <v>5-Dec-2004</v>
      </c>
      <c r="Q129" s="8">
        <v>38326</v>
      </c>
      <c r="R129" s="8"/>
      <c r="S129" s="8" t="str">
        <f t="shared" si="8"/>
        <v>18</v>
      </c>
      <c r="T129" s="16">
        <v>1631.67</v>
      </c>
      <c r="U129" t="str">
        <f t="shared" si="9"/>
        <v>R1013</v>
      </c>
    </row>
    <row r="130" spans="1:21">
      <c r="A130" t="s">
        <v>5664</v>
      </c>
      <c r="B130">
        <v>2004</v>
      </c>
      <c r="C130" t="s">
        <v>5980</v>
      </c>
      <c r="D130">
        <v>9</v>
      </c>
      <c r="E130">
        <v>0</v>
      </c>
      <c r="F130">
        <v>1631.82</v>
      </c>
      <c r="G130" t="s">
        <v>5981</v>
      </c>
      <c r="H130" t="s">
        <v>5985</v>
      </c>
      <c r="I130" t="s">
        <v>5983</v>
      </c>
      <c r="K130" t="str">
        <f t="shared" si="5"/>
        <v>Jul</v>
      </c>
      <c r="L130">
        <f t="shared" si="6"/>
        <v>2004</v>
      </c>
      <c r="M130" t="s">
        <v>5959</v>
      </c>
      <c r="N130" t="s">
        <v>5981</v>
      </c>
      <c r="O130" t="s">
        <v>5985</v>
      </c>
      <c r="P130" s="8" t="str">
        <f t="shared" si="7"/>
        <v>9-Jul-2004</v>
      </c>
      <c r="Q130" s="8">
        <v>38177</v>
      </c>
      <c r="R130" s="8"/>
      <c r="S130" s="8" t="str">
        <f t="shared" si="8"/>
        <v>18</v>
      </c>
      <c r="T130" s="16">
        <v>1631.82</v>
      </c>
      <c r="U130" t="str">
        <f t="shared" si="9"/>
        <v>R1013</v>
      </c>
    </row>
    <row r="131" spans="1:21">
      <c r="A131" t="s">
        <v>5662</v>
      </c>
      <c r="B131">
        <v>2003</v>
      </c>
      <c r="C131" t="s">
        <v>5991</v>
      </c>
      <c r="D131">
        <v>3</v>
      </c>
      <c r="E131">
        <v>0</v>
      </c>
      <c r="F131">
        <v>1632.04</v>
      </c>
      <c r="G131" t="s">
        <v>5981</v>
      </c>
      <c r="H131" t="s">
        <v>5981</v>
      </c>
      <c r="I131" t="s">
        <v>5988</v>
      </c>
      <c r="K131" t="str">
        <f t="shared" ref="K131:K194" si="10">IF(ISBLANK(C131),"SEP",C131)</f>
        <v>Oct</v>
      </c>
      <c r="L131">
        <f t="shared" ref="L131:L194" si="11">INT(IF(ISBLANK(B131),AVERAGE($B$2:$B$2344),B131))</f>
        <v>2003</v>
      </c>
      <c r="M131" t="s">
        <v>5959</v>
      </c>
      <c r="N131" t="s">
        <v>5981</v>
      </c>
      <c r="O131" t="s">
        <v>5981</v>
      </c>
      <c r="P131" s="8" t="str">
        <f t="shared" ref="P131:P194" si="12">CONCATENATE(D131,"-",K131,"-",L131)</f>
        <v>3-Oct-2003</v>
      </c>
      <c r="Q131" s="8">
        <v>37897</v>
      </c>
      <c r="R131" s="8"/>
      <c r="S131" s="8" t="str">
        <f t="shared" ref="S131:S194" si="13">TEXT($R$2-P131,"Y")</f>
        <v>19</v>
      </c>
      <c r="T131" s="16">
        <v>1632.04</v>
      </c>
      <c r="U131" t="str">
        <f t="shared" ref="U131:U194" si="14">IF(ISBLANK(I131),"UNKNOWN",I131)</f>
        <v>R1012</v>
      </c>
    </row>
    <row r="132" spans="1:21">
      <c r="A132" t="s">
        <v>5659</v>
      </c>
      <c r="B132">
        <v>2003</v>
      </c>
      <c r="C132" t="s">
        <v>5987</v>
      </c>
      <c r="D132">
        <v>16</v>
      </c>
      <c r="E132">
        <v>0</v>
      </c>
      <c r="F132">
        <v>1632.56</v>
      </c>
      <c r="G132" t="s">
        <v>5981</v>
      </c>
      <c r="H132" t="s">
        <v>5981</v>
      </c>
      <c r="I132" t="s">
        <v>5988</v>
      </c>
      <c r="K132" t="str">
        <f t="shared" si="10"/>
        <v>Sep</v>
      </c>
      <c r="L132">
        <f t="shared" si="11"/>
        <v>2003</v>
      </c>
      <c r="M132" t="s">
        <v>5959</v>
      </c>
      <c r="N132" t="s">
        <v>5981</v>
      </c>
      <c r="O132" t="s">
        <v>5981</v>
      </c>
      <c r="P132" s="8" t="str">
        <f t="shared" si="12"/>
        <v>16-Sep-2003</v>
      </c>
      <c r="Q132" s="8">
        <v>37880</v>
      </c>
      <c r="R132" s="8"/>
      <c r="S132" s="8" t="str">
        <f t="shared" si="13"/>
        <v>19</v>
      </c>
      <c r="T132" s="16">
        <v>1632.56</v>
      </c>
      <c r="U132" t="str">
        <f t="shared" si="14"/>
        <v>R1012</v>
      </c>
    </row>
    <row r="133" spans="1:21">
      <c r="A133" t="s">
        <v>5656</v>
      </c>
      <c r="B133">
        <v>2004</v>
      </c>
      <c r="C133" t="s">
        <v>5989</v>
      </c>
      <c r="D133">
        <v>13</v>
      </c>
      <c r="E133">
        <v>0</v>
      </c>
      <c r="F133">
        <v>1633.04</v>
      </c>
      <c r="G133" t="s">
        <v>5981</v>
      </c>
      <c r="H133" t="s">
        <v>5981</v>
      </c>
      <c r="I133" t="s">
        <v>5983</v>
      </c>
      <c r="K133" t="str">
        <f t="shared" si="10"/>
        <v>Dec</v>
      </c>
      <c r="L133">
        <f t="shared" si="11"/>
        <v>2004</v>
      </c>
      <c r="M133" t="s">
        <v>5959</v>
      </c>
      <c r="N133" t="s">
        <v>5981</v>
      </c>
      <c r="O133" t="s">
        <v>5981</v>
      </c>
      <c r="P133" s="8" t="str">
        <f t="shared" si="12"/>
        <v>13-Dec-2004</v>
      </c>
      <c r="Q133" s="8">
        <v>38334</v>
      </c>
      <c r="R133" s="8"/>
      <c r="S133" s="8" t="str">
        <f t="shared" si="13"/>
        <v>18</v>
      </c>
      <c r="T133" s="16">
        <v>1633.04</v>
      </c>
      <c r="U133" t="str">
        <f t="shared" si="14"/>
        <v>R1013</v>
      </c>
    </row>
    <row r="134" spans="1:21">
      <c r="A134" t="s">
        <v>5654</v>
      </c>
      <c r="B134">
        <v>2004</v>
      </c>
      <c r="C134" t="s">
        <v>5990</v>
      </c>
      <c r="D134">
        <v>8</v>
      </c>
      <c r="E134">
        <v>0</v>
      </c>
      <c r="F134">
        <v>1633.96</v>
      </c>
      <c r="G134" t="s">
        <v>5981</v>
      </c>
      <c r="H134" t="s">
        <v>5985</v>
      </c>
      <c r="I134" t="s">
        <v>5983</v>
      </c>
      <c r="K134" t="str">
        <f t="shared" si="10"/>
        <v>Aug</v>
      </c>
      <c r="L134">
        <f t="shared" si="11"/>
        <v>2004</v>
      </c>
      <c r="M134" t="s">
        <v>5959</v>
      </c>
      <c r="N134" t="s">
        <v>5981</v>
      </c>
      <c r="O134" t="s">
        <v>5985</v>
      </c>
      <c r="P134" s="8" t="str">
        <f t="shared" si="12"/>
        <v>8-Aug-2004</v>
      </c>
      <c r="Q134" s="8">
        <v>38207</v>
      </c>
      <c r="R134" s="8"/>
      <c r="S134" s="8" t="str">
        <f t="shared" si="13"/>
        <v>18</v>
      </c>
      <c r="T134" s="16">
        <v>1633.96</v>
      </c>
      <c r="U134" t="str">
        <f t="shared" si="14"/>
        <v>R1013</v>
      </c>
    </row>
    <row r="135" spans="1:21">
      <c r="A135" t="s">
        <v>5651</v>
      </c>
      <c r="B135">
        <v>2004</v>
      </c>
      <c r="C135" t="s">
        <v>5986</v>
      </c>
      <c r="D135">
        <v>13</v>
      </c>
      <c r="E135">
        <v>0</v>
      </c>
      <c r="F135">
        <v>1634.57</v>
      </c>
      <c r="G135" t="s">
        <v>5981</v>
      </c>
      <c r="H135" t="s">
        <v>5981</v>
      </c>
      <c r="I135" t="s">
        <v>5983</v>
      </c>
      <c r="K135" t="str">
        <f t="shared" si="10"/>
        <v>Jun</v>
      </c>
      <c r="L135">
        <f t="shared" si="11"/>
        <v>2004</v>
      </c>
      <c r="M135" t="s">
        <v>5959</v>
      </c>
      <c r="N135" t="s">
        <v>5981</v>
      </c>
      <c r="O135" t="s">
        <v>5981</v>
      </c>
      <c r="P135" s="8" t="str">
        <f t="shared" si="12"/>
        <v>13-Jun-2004</v>
      </c>
      <c r="Q135" s="8">
        <v>38151</v>
      </c>
      <c r="R135" s="8"/>
      <c r="S135" s="8" t="str">
        <f t="shared" si="13"/>
        <v>18</v>
      </c>
      <c r="T135" s="16">
        <v>1634.57</v>
      </c>
      <c r="U135" t="str">
        <f t="shared" si="14"/>
        <v>R1013</v>
      </c>
    </row>
    <row r="136" spans="1:21">
      <c r="A136" t="s">
        <v>5649</v>
      </c>
      <c r="B136">
        <v>2003</v>
      </c>
      <c r="C136" t="s">
        <v>5989</v>
      </c>
      <c r="D136">
        <v>30</v>
      </c>
      <c r="E136">
        <v>0</v>
      </c>
      <c r="F136">
        <v>1635.73</v>
      </c>
      <c r="G136" t="s">
        <v>5981</v>
      </c>
      <c r="H136" t="s">
        <v>5982</v>
      </c>
      <c r="I136" t="s">
        <v>5988</v>
      </c>
      <c r="K136" t="str">
        <f t="shared" si="10"/>
        <v>Dec</v>
      </c>
      <c r="L136">
        <f t="shared" si="11"/>
        <v>2003</v>
      </c>
      <c r="M136" t="s">
        <v>5959</v>
      </c>
      <c r="N136" t="s">
        <v>5981</v>
      </c>
      <c r="O136" t="s">
        <v>5982</v>
      </c>
      <c r="P136" s="8" t="str">
        <f t="shared" si="12"/>
        <v>30-Dec-2003</v>
      </c>
      <c r="Q136" s="8">
        <v>37985</v>
      </c>
      <c r="R136" s="8"/>
      <c r="S136" s="8" t="str">
        <f t="shared" si="13"/>
        <v>19</v>
      </c>
      <c r="T136" s="16">
        <v>1635.73</v>
      </c>
      <c r="U136" t="str">
        <f t="shared" si="14"/>
        <v>R1012</v>
      </c>
    </row>
    <row r="137" spans="1:21">
      <c r="A137" t="s">
        <v>5646</v>
      </c>
      <c r="B137">
        <v>2003</v>
      </c>
      <c r="C137" t="s">
        <v>5987</v>
      </c>
      <c r="D137">
        <v>16</v>
      </c>
      <c r="E137">
        <v>0</v>
      </c>
      <c r="F137">
        <v>1639.56</v>
      </c>
      <c r="G137" t="s">
        <v>5981</v>
      </c>
      <c r="H137" t="s">
        <v>5981</v>
      </c>
      <c r="I137" t="s">
        <v>5988</v>
      </c>
      <c r="K137" t="str">
        <f t="shared" si="10"/>
        <v>Sep</v>
      </c>
      <c r="L137">
        <f t="shared" si="11"/>
        <v>2003</v>
      </c>
      <c r="M137" t="s">
        <v>5959</v>
      </c>
      <c r="N137" t="s">
        <v>5981</v>
      </c>
      <c r="O137" t="s">
        <v>5981</v>
      </c>
      <c r="P137" s="8" t="str">
        <f t="shared" si="12"/>
        <v>16-Sep-2003</v>
      </c>
      <c r="Q137" s="8">
        <v>37880</v>
      </c>
      <c r="R137" s="8"/>
      <c r="S137" s="8" t="str">
        <f t="shared" si="13"/>
        <v>19</v>
      </c>
      <c r="T137" s="16">
        <v>1639.56</v>
      </c>
      <c r="U137" t="str">
        <f t="shared" si="14"/>
        <v>R1012</v>
      </c>
    </row>
    <row r="138" spans="1:21">
      <c r="A138" t="s">
        <v>5643</v>
      </c>
      <c r="B138">
        <v>2003</v>
      </c>
      <c r="C138" t="s">
        <v>5990</v>
      </c>
      <c r="D138">
        <v>21</v>
      </c>
      <c r="E138">
        <v>0</v>
      </c>
      <c r="F138">
        <v>1639.56</v>
      </c>
      <c r="G138" t="s">
        <v>5981</v>
      </c>
      <c r="H138" t="s">
        <v>5981</v>
      </c>
      <c r="I138" t="s">
        <v>5988</v>
      </c>
      <c r="K138" t="str">
        <f t="shared" si="10"/>
        <v>Aug</v>
      </c>
      <c r="L138">
        <f t="shared" si="11"/>
        <v>2003</v>
      </c>
      <c r="M138" t="s">
        <v>5959</v>
      </c>
      <c r="N138" t="s">
        <v>5981</v>
      </c>
      <c r="O138" t="s">
        <v>5981</v>
      </c>
      <c r="P138" s="8" t="str">
        <f t="shared" si="12"/>
        <v>21-Aug-2003</v>
      </c>
      <c r="Q138" s="8">
        <v>37854</v>
      </c>
      <c r="R138" s="8"/>
      <c r="S138" s="8" t="str">
        <f t="shared" si="13"/>
        <v>19</v>
      </c>
      <c r="T138" s="16">
        <v>1639.56</v>
      </c>
      <c r="U138" t="str">
        <f t="shared" si="14"/>
        <v>R1012</v>
      </c>
    </row>
    <row r="139" spans="1:21">
      <c r="A139" t="s">
        <v>5640</v>
      </c>
      <c r="B139">
        <v>2003</v>
      </c>
      <c r="C139" t="s">
        <v>5989</v>
      </c>
      <c r="D139">
        <v>30</v>
      </c>
      <c r="E139">
        <v>0</v>
      </c>
      <c r="F139">
        <v>1646.43</v>
      </c>
      <c r="G139" t="s">
        <v>5981</v>
      </c>
      <c r="H139" t="s">
        <v>5985</v>
      </c>
      <c r="I139" t="s">
        <v>5988</v>
      </c>
      <c r="K139" t="str">
        <f t="shared" si="10"/>
        <v>Dec</v>
      </c>
      <c r="L139">
        <f t="shared" si="11"/>
        <v>2003</v>
      </c>
      <c r="M139" t="s">
        <v>5959</v>
      </c>
      <c r="N139" t="s">
        <v>5981</v>
      </c>
      <c r="O139" t="s">
        <v>5985</v>
      </c>
      <c r="P139" s="8" t="str">
        <f t="shared" si="12"/>
        <v>30-Dec-2003</v>
      </c>
      <c r="Q139" s="8">
        <v>37985</v>
      </c>
      <c r="R139" s="8"/>
      <c r="S139" s="8" t="str">
        <f t="shared" si="13"/>
        <v>19</v>
      </c>
      <c r="T139" s="16">
        <v>1646.43</v>
      </c>
      <c r="U139" t="str">
        <f t="shared" si="14"/>
        <v>R1012</v>
      </c>
    </row>
    <row r="140" spans="1:21">
      <c r="A140" t="s">
        <v>5638</v>
      </c>
      <c r="B140">
        <v>2000</v>
      </c>
      <c r="C140" t="s">
        <v>5991</v>
      </c>
      <c r="D140">
        <v>23</v>
      </c>
      <c r="E140">
        <v>0</v>
      </c>
      <c r="F140">
        <v>1665</v>
      </c>
      <c r="G140" t="s">
        <v>5981</v>
      </c>
      <c r="H140" t="s">
        <v>5981</v>
      </c>
      <c r="I140" t="s">
        <v>5983</v>
      </c>
      <c r="K140" t="str">
        <f t="shared" si="10"/>
        <v>Oct</v>
      </c>
      <c r="L140">
        <f t="shared" si="11"/>
        <v>2000</v>
      </c>
      <c r="M140" t="s">
        <v>5959</v>
      </c>
      <c r="N140" t="s">
        <v>5981</v>
      </c>
      <c r="O140" t="s">
        <v>5981</v>
      </c>
      <c r="P140" s="8" t="str">
        <f t="shared" si="12"/>
        <v>23-Oct-2000</v>
      </c>
      <c r="Q140" s="8">
        <v>36822</v>
      </c>
      <c r="R140" s="8"/>
      <c r="S140" s="8" t="str">
        <f t="shared" si="13"/>
        <v>22</v>
      </c>
      <c r="T140" s="16">
        <v>1665</v>
      </c>
      <c r="U140" t="str">
        <f t="shared" si="14"/>
        <v>R1013</v>
      </c>
    </row>
    <row r="141" spans="1:21">
      <c r="A141" t="s">
        <v>5635</v>
      </c>
      <c r="B141">
        <v>2000</v>
      </c>
      <c r="C141" t="s">
        <v>5986</v>
      </c>
      <c r="D141">
        <v>10</v>
      </c>
      <c r="E141">
        <v>0</v>
      </c>
      <c r="F141">
        <v>1674.63</v>
      </c>
      <c r="G141" t="s">
        <v>5981</v>
      </c>
      <c r="H141" t="s">
        <v>5981</v>
      </c>
      <c r="I141" t="s">
        <v>5983</v>
      </c>
      <c r="K141" t="str">
        <f t="shared" si="10"/>
        <v>Jun</v>
      </c>
      <c r="L141">
        <f t="shared" si="11"/>
        <v>2000</v>
      </c>
      <c r="M141" t="s">
        <v>5959</v>
      </c>
      <c r="N141" t="s">
        <v>5981</v>
      </c>
      <c r="O141" t="s">
        <v>5981</v>
      </c>
      <c r="P141" s="8" t="str">
        <f t="shared" si="12"/>
        <v>10-Jun-2000</v>
      </c>
      <c r="Q141" s="8">
        <v>36687</v>
      </c>
      <c r="R141" s="8"/>
      <c r="S141" s="8" t="str">
        <f t="shared" si="13"/>
        <v>22</v>
      </c>
      <c r="T141" s="16">
        <v>1674.63</v>
      </c>
      <c r="U141" t="str">
        <f t="shared" si="14"/>
        <v>R1013</v>
      </c>
    </row>
    <row r="142" spans="1:21">
      <c r="A142" t="s">
        <v>5633</v>
      </c>
      <c r="B142">
        <v>2000</v>
      </c>
      <c r="C142" t="s">
        <v>5991</v>
      </c>
      <c r="D142">
        <v>21</v>
      </c>
      <c r="E142">
        <v>0</v>
      </c>
      <c r="F142">
        <v>1682.6</v>
      </c>
      <c r="G142" t="s">
        <v>5981</v>
      </c>
      <c r="H142" t="s">
        <v>5981</v>
      </c>
      <c r="I142" t="s">
        <v>5992</v>
      </c>
      <c r="K142" t="str">
        <f t="shared" si="10"/>
        <v>Oct</v>
      </c>
      <c r="L142">
        <f t="shared" si="11"/>
        <v>2000</v>
      </c>
      <c r="M142" t="s">
        <v>5959</v>
      </c>
      <c r="N142" t="s">
        <v>5981</v>
      </c>
      <c r="O142" t="s">
        <v>5981</v>
      </c>
      <c r="P142" s="8" t="str">
        <f t="shared" si="12"/>
        <v>21-Oct-2000</v>
      </c>
      <c r="Q142" s="8">
        <v>36820</v>
      </c>
      <c r="R142" s="8"/>
      <c r="S142" s="8" t="str">
        <f t="shared" si="13"/>
        <v>22</v>
      </c>
      <c r="T142" s="16">
        <v>1682.6</v>
      </c>
      <c r="U142" t="str">
        <f t="shared" si="14"/>
        <v>R1011</v>
      </c>
    </row>
    <row r="143" spans="1:21">
      <c r="A143" t="s">
        <v>5630</v>
      </c>
      <c r="B143">
        <v>2004</v>
      </c>
      <c r="C143" t="s">
        <v>5984</v>
      </c>
      <c r="D143">
        <v>17</v>
      </c>
      <c r="E143">
        <v>0</v>
      </c>
      <c r="F143">
        <v>1694.8</v>
      </c>
      <c r="G143" t="s">
        <v>5981</v>
      </c>
      <c r="H143" t="s">
        <v>5981</v>
      </c>
      <c r="I143" t="s">
        <v>5993</v>
      </c>
      <c r="K143" t="str">
        <f t="shared" si="10"/>
        <v>Nov</v>
      </c>
      <c r="L143">
        <f t="shared" si="11"/>
        <v>2004</v>
      </c>
      <c r="M143" t="s">
        <v>5959</v>
      </c>
      <c r="N143" t="s">
        <v>5981</v>
      </c>
      <c r="O143" t="s">
        <v>5981</v>
      </c>
      <c r="P143" s="8" t="str">
        <f t="shared" si="12"/>
        <v>17-Nov-2004</v>
      </c>
      <c r="Q143" s="8">
        <v>38308</v>
      </c>
      <c r="R143" s="8"/>
      <c r="S143" s="8" t="str">
        <f t="shared" si="13"/>
        <v>18</v>
      </c>
      <c r="T143" s="16">
        <v>1694.8</v>
      </c>
      <c r="U143" t="str">
        <f t="shared" si="14"/>
        <v>R1015</v>
      </c>
    </row>
    <row r="144" spans="1:21">
      <c r="A144" t="s">
        <v>5628</v>
      </c>
      <c r="B144">
        <v>2004</v>
      </c>
      <c r="C144" t="s">
        <v>5989</v>
      </c>
      <c r="D144">
        <v>10</v>
      </c>
      <c r="E144">
        <v>0</v>
      </c>
      <c r="F144">
        <v>1702.46</v>
      </c>
      <c r="G144" t="s">
        <v>5981</v>
      </c>
      <c r="H144" t="s">
        <v>5982</v>
      </c>
      <c r="I144" t="s">
        <v>5994</v>
      </c>
      <c r="K144" t="str">
        <f t="shared" si="10"/>
        <v>Dec</v>
      </c>
      <c r="L144">
        <f t="shared" si="11"/>
        <v>2004</v>
      </c>
      <c r="M144" t="s">
        <v>5959</v>
      </c>
      <c r="N144" t="s">
        <v>5981</v>
      </c>
      <c r="O144" t="s">
        <v>5982</v>
      </c>
      <c r="P144" s="8" t="str">
        <f t="shared" si="12"/>
        <v>10-Dec-2004</v>
      </c>
      <c r="Q144" s="8">
        <v>38331</v>
      </c>
      <c r="R144" s="8"/>
      <c r="S144" s="8" t="str">
        <f t="shared" si="13"/>
        <v>18</v>
      </c>
      <c r="T144" s="16">
        <v>1702.46</v>
      </c>
      <c r="U144" t="str">
        <f t="shared" si="14"/>
        <v>R1019</v>
      </c>
    </row>
    <row r="145" spans="1:21">
      <c r="A145" t="s">
        <v>5627</v>
      </c>
      <c r="B145">
        <v>2004</v>
      </c>
      <c r="C145" t="s">
        <v>5984</v>
      </c>
      <c r="D145">
        <v>7</v>
      </c>
      <c r="E145">
        <v>0</v>
      </c>
      <c r="F145">
        <v>1704.57</v>
      </c>
      <c r="G145" t="s">
        <v>5981</v>
      </c>
      <c r="H145" t="s">
        <v>5985</v>
      </c>
      <c r="I145" t="s">
        <v>5995</v>
      </c>
      <c r="K145" t="str">
        <f t="shared" si="10"/>
        <v>Nov</v>
      </c>
      <c r="L145">
        <f t="shared" si="11"/>
        <v>2004</v>
      </c>
      <c r="M145" t="s">
        <v>5959</v>
      </c>
      <c r="N145" t="s">
        <v>5981</v>
      </c>
      <c r="O145" t="s">
        <v>5985</v>
      </c>
      <c r="P145" s="8" t="str">
        <f t="shared" si="12"/>
        <v>7-Nov-2004</v>
      </c>
      <c r="Q145" s="8">
        <v>38298</v>
      </c>
      <c r="R145" s="8"/>
      <c r="S145" s="8" t="str">
        <f t="shared" si="13"/>
        <v>18</v>
      </c>
      <c r="T145" s="16">
        <v>1704.57</v>
      </c>
      <c r="U145" t="str">
        <f t="shared" si="14"/>
        <v>R1016</v>
      </c>
    </row>
    <row r="146" spans="1:21">
      <c r="A146" t="s">
        <v>5624</v>
      </c>
      <c r="B146">
        <v>2004</v>
      </c>
      <c r="C146" t="s">
        <v>5989</v>
      </c>
      <c r="D146">
        <v>14</v>
      </c>
      <c r="E146">
        <v>0</v>
      </c>
      <c r="F146">
        <v>1704.7</v>
      </c>
      <c r="G146" t="s">
        <v>5981</v>
      </c>
      <c r="H146" t="s">
        <v>5982</v>
      </c>
      <c r="I146" t="s">
        <v>5996</v>
      </c>
      <c r="K146" t="str">
        <f t="shared" si="10"/>
        <v>Dec</v>
      </c>
      <c r="L146">
        <f t="shared" si="11"/>
        <v>2004</v>
      </c>
      <c r="M146" t="s">
        <v>5959</v>
      </c>
      <c r="N146" t="s">
        <v>5981</v>
      </c>
      <c r="O146" t="s">
        <v>5982</v>
      </c>
      <c r="P146" s="8" t="str">
        <f t="shared" si="12"/>
        <v>14-Dec-2004</v>
      </c>
      <c r="Q146" s="8">
        <v>38335</v>
      </c>
      <c r="R146" s="8"/>
      <c r="S146" s="8" t="str">
        <f t="shared" si="13"/>
        <v>18</v>
      </c>
      <c r="T146" s="16">
        <v>1704.7</v>
      </c>
      <c r="U146" t="str">
        <f t="shared" si="14"/>
        <v>R1018</v>
      </c>
    </row>
    <row r="147" spans="1:21">
      <c r="A147" t="s">
        <v>5622</v>
      </c>
      <c r="B147">
        <v>2004</v>
      </c>
      <c r="C147" t="s">
        <v>5989</v>
      </c>
      <c r="D147">
        <v>6</v>
      </c>
      <c r="E147">
        <v>0</v>
      </c>
      <c r="F147">
        <v>1705.62</v>
      </c>
      <c r="G147" t="s">
        <v>5981</v>
      </c>
      <c r="H147" t="s">
        <v>5981</v>
      </c>
      <c r="I147" t="s">
        <v>5993</v>
      </c>
      <c r="K147" t="str">
        <f t="shared" si="10"/>
        <v>Dec</v>
      </c>
      <c r="L147">
        <f t="shared" si="11"/>
        <v>2004</v>
      </c>
      <c r="M147" t="s">
        <v>5959</v>
      </c>
      <c r="N147" t="s">
        <v>5981</v>
      </c>
      <c r="O147" t="s">
        <v>5981</v>
      </c>
      <c r="P147" s="8" t="str">
        <f t="shared" si="12"/>
        <v>6-Dec-2004</v>
      </c>
      <c r="Q147" s="8">
        <v>38327</v>
      </c>
      <c r="R147" s="8"/>
      <c r="S147" s="8" t="str">
        <f t="shared" si="13"/>
        <v>18</v>
      </c>
      <c r="T147" s="16">
        <v>1705.62</v>
      </c>
      <c r="U147" t="str">
        <f t="shared" si="14"/>
        <v>R1015</v>
      </c>
    </row>
    <row r="148" spans="1:21">
      <c r="A148" t="s">
        <v>5619</v>
      </c>
      <c r="B148">
        <v>2004</v>
      </c>
      <c r="C148" t="s">
        <v>5991</v>
      </c>
      <c r="D148">
        <v>17</v>
      </c>
      <c r="E148">
        <v>0</v>
      </c>
      <c r="F148">
        <v>1708</v>
      </c>
      <c r="G148" t="s">
        <v>5982</v>
      </c>
      <c r="H148" t="s">
        <v>5981</v>
      </c>
      <c r="I148" t="s">
        <v>5995</v>
      </c>
      <c r="K148" t="str">
        <f t="shared" si="10"/>
        <v>Oct</v>
      </c>
      <c r="L148">
        <f t="shared" si="11"/>
        <v>2004</v>
      </c>
      <c r="M148" t="s">
        <v>5959</v>
      </c>
      <c r="N148" t="s">
        <v>5982</v>
      </c>
      <c r="O148" t="s">
        <v>5981</v>
      </c>
      <c r="P148" s="8" t="str">
        <f t="shared" si="12"/>
        <v>17-Oct-2004</v>
      </c>
      <c r="Q148" s="8">
        <v>38277</v>
      </c>
      <c r="R148" s="8"/>
      <c r="S148" s="8" t="str">
        <f t="shared" si="13"/>
        <v>18</v>
      </c>
      <c r="T148" s="16">
        <v>1708</v>
      </c>
      <c r="U148" t="str">
        <f t="shared" si="14"/>
        <v>R1016</v>
      </c>
    </row>
    <row r="149" spans="1:21">
      <c r="A149" t="s">
        <v>5617</v>
      </c>
      <c r="B149">
        <v>2004</v>
      </c>
      <c r="C149" t="s">
        <v>5989</v>
      </c>
      <c r="D149">
        <v>12</v>
      </c>
      <c r="E149">
        <v>0</v>
      </c>
      <c r="F149">
        <v>1708.93</v>
      </c>
      <c r="G149" t="s">
        <v>5982</v>
      </c>
      <c r="H149" t="s">
        <v>5985</v>
      </c>
      <c r="I149" t="s">
        <v>5994</v>
      </c>
      <c r="K149" t="str">
        <f t="shared" si="10"/>
        <v>Dec</v>
      </c>
      <c r="L149">
        <f t="shared" si="11"/>
        <v>2004</v>
      </c>
      <c r="M149" t="s">
        <v>5959</v>
      </c>
      <c r="N149" t="s">
        <v>5982</v>
      </c>
      <c r="O149" t="s">
        <v>5985</v>
      </c>
      <c r="P149" s="8" t="str">
        <f t="shared" si="12"/>
        <v>12-Dec-2004</v>
      </c>
      <c r="Q149" s="8">
        <v>38333</v>
      </c>
      <c r="R149" s="8"/>
      <c r="S149" s="8" t="str">
        <f t="shared" si="13"/>
        <v>18</v>
      </c>
      <c r="T149" s="16">
        <v>1708.93</v>
      </c>
      <c r="U149" t="str">
        <f t="shared" si="14"/>
        <v>R1019</v>
      </c>
    </row>
    <row r="150" spans="1:21">
      <c r="A150" t="s">
        <v>5615</v>
      </c>
      <c r="B150">
        <v>2004</v>
      </c>
      <c r="C150" t="s">
        <v>5987</v>
      </c>
      <c r="D150">
        <v>19</v>
      </c>
      <c r="E150">
        <v>1</v>
      </c>
      <c r="F150">
        <v>1711.03</v>
      </c>
      <c r="G150" t="s">
        <v>5982</v>
      </c>
      <c r="H150" t="s">
        <v>5982</v>
      </c>
      <c r="I150" t="s">
        <v>5983</v>
      </c>
      <c r="K150" t="str">
        <f t="shared" si="10"/>
        <v>Sep</v>
      </c>
      <c r="L150">
        <f t="shared" si="11"/>
        <v>2004</v>
      </c>
      <c r="M150" t="s">
        <v>5959</v>
      </c>
      <c r="N150" t="s">
        <v>5982</v>
      </c>
      <c r="O150" t="s">
        <v>5982</v>
      </c>
      <c r="P150" s="8" t="str">
        <f t="shared" si="12"/>
        <v>19-Sep-2004</v>
      </c>
      <c r="Q150" s="8">
        <v>38249</v>
      </c>
      <c r="R150" s="8"/>
      <c r="S150" s="8" t="str">
        <f t="shared" si="13"/>
        <v>18</v>
      </c>
      <c r="T150" s="16">
        <v>1711.03</v>
      </c>
      <c r="U150" t="str">
        <f t="shared" si="14"/>
        <v>R1013</v>
      </c>
    </row>
    <row r="151" spans="1:21">
      <c r="A151" t="s">
        <v>5613</v>
      </c>
      <c r="B151">
        <v>2004</v>
      </c>
      <c r="C151" t="s">
        <v>5987</v>
      </c>
      <c r="D151">
        <v>21</v>
      </c>
      <c r="E151">
        <v>0</v>
      </c>
      <c r="F151">
        <v>1712.23</v>
      </c>
      <c r="G151" t="s">
        <v>5982</v>
      </c>
      <c r="H151" t="s">
        <v>5985</v>
      </c>
      <c r="I151" t="s">
        <v>5995</v>
      </c>
      <c r="K151" t="str">
        <f t="shared" si="10"/>
        <v>Sep</v>
      </c>
      <c r="L151">
        <f t="shared" si="11"/>
        <v>2004</v>
      </c>
      <c r="M151" t="s">
        <v>5959</v>
      </c>
      <c r="N151" t="s">
        <v>5982</v>
      </c>
      <c r="O151" t="s">
        <v>5985</v>
      </c>
      <c r="P151" s="8" t="str">
        <f t="shared" si="12"/>
        <v>21-Sep-2004</v>
      </c>
      <c r="Q151" s="8">
        <v>38251</v>
      </c>
      <c r="R151" s="8"/>
      <c r="S151" s="8" t="str">
        <f t="shared" si="13"/>
        <v>18</v>
      </c>
      <c r="T151" s="16">
        <v>1712.23</v>
      </c>
      <c r="U151" t="str">
        <f t="shared" si="14"/>
        <v>R1016</v>
      </c>
    </row>
    <row r="152" spans="1:21">
      <c r="A152" t="s">
        <v>5611</v>
      </c>
      <c r="B152">
        <v>2004</v>
      </c>
      <c r="C152" t="s">
        <v>5986</v>
      </c>
      <c r="D152">
        <v>10</v>
      </c>
      <c r="E152">
        <v>1</v>
      </c>
      <c r="F152">
        <v>1719.44</v>
      </c>
      <c r="G152" t="s">
        <v>5982</v>
      </c>
      <c r="H152" t="s">
        <v>5982</v>
      </c>
      <c r="I152" t="s">
        <v>5983</v>
      </c>
      <c r="K152" t="str">
        <f t="shared" si="10"/>
        <v>Jun</v>
      </c>
      <c r="L152">
        <f t="shared" si="11"/>
        <v>2004</v>
      </c>
      <c r="M152" t="s">
        <v>5959</v>
      </c>
      <c r="N152" t="s">
        <v>5982</v>
      </c>
      <c r="O152" t="s">
        <v>5982</v>
      </c>
      <c r="P152" s="8" t="str">
        <f t="shared" si="12"/>
        <v>10-Jun-2004</v>
      </c>
      <c r="Q152" s="8">
        <v>38148</v>
      </c>
      <c r="R152" s="8"/>
      <c r="S152" s="8" t="str">
        <f t="shared" si="13"/>
        <v>18</v>
      </c>
      <c r="T152" s="16">
        <v>1719.44</v>
      </c>
      <c r="U152" t="str">
        <f t="shared" si="14"/>
        <v>R1013</v>
      </c>
    </row>
    <row r="153" spans="1:21">
      <c r="A153" t="s">
        <v>5609</v>
      </c>
      <c r="B153">
        <v>2004</v>
      </c>
      <c r="C153" t="s">
        <v>5987</v>
      </c>
      <c r="D153">
        <v>11</v>
      </c>
      <c r="E153">
        <v>1</v>
      </c>
      <c r="F153">
        <v>1720.35</v>
      </c>
      <c r="G153" t="s">
        <v>5982</v>
      </c>
      <c r="H153" t="s">
        <v>5982</v>
      </c>
      <c r="I153" t="s">
        <v>5983</v>
      </c>
      <c r="K153" t="str">
        <f t="shared" si="10"/>
        <v>Sep</v>
      </c>
      <c r="L153">
        <f t="shared" si="11"/>
        <v>2004</v>
      </c>
      <c r="M153" t="s">
        <v>5959</v>
      </c>
      <c r="N153" t="s">
        <v>5982</v>
      </c>
      <c r="O153" t="s">
        <v>5982</v>
      </c>
      <c r="P153" s="8" t="str">
        <f t="shared" si="12"/>
        <v>11-Sep-2004</v>
      </c>
      <c r="Q153" s="8">
        <v>38241</v>
      </c>
      <c r="R153" s="8"/>
      <c r="S153" s="8" t="str">
        <f t="shared" si="13"/>
        <v>18</v>
      </c>
      <c r="T153" s="16">
        <v>1720.35</v>
      </c>
      <c r="U153" t="str">
        <f t="shared" si="14"/>
        <v>R1013</v>
      </c>
    </row>
    <row r="154" spans="1:21">
      <c r="A154" t="s">
        <v>5606</v>
      </c>
      <c r="B154">
        <v>2004</v>
      </c>
      <c r="C154" t="s">
        <v>5991</v>
      </c>
      <c r="D154">
        <v>21</v>
      </c>
      <c r="E154">
        <v>1</v>
      </c>
      <c r="F154">
        <v>1725.55</v>
      </c>
      <c r="G154" t="s">
        <v>5982</v>
      </c>
      <c r="H154" t="s">
        <v>5981</v>
      </c>
      <c r="I154" t="s">
        <v>5983</v>
      </c>
      <c r="K154" t="str">
        <f t="shared" si="10"/>
        <v>Oct</v>
      </c>
      <c r="L154">
        <f t="shared" si="11"/>
        <v>2004</v>
      </c>
      <c r="M154" t="s">
        <v>5959</v>
      </c>
      <c r="N154" t="s">
        <v>5982</v>
      </c>
      <c r="O154" t="s">
        <v>5981</v>
      </c>
      <c r="P154" s="8" t="str">
        <f t="shared" si="12"/>
        <v>21-Oct-2004</v>
      </c>
      <c r="Q154" s="8">
        <v>38281</v>
      </c>
      <c r="R154" s="8"/>
      <c r="S154" s="8" t="str">
        <f t="shared" si="13"/>
        <v>18</v>
      </c>
      <c r="T154" s="16">
        <v>1725.55</v>
      </c>
      <c r="U154" t="str">
        <f t="shared" si="14"/>
        <v>R1013</v>
      </c>
    </row>
    <row r="155" spans="1:21">
      <c r="A155" t="s">
        <v>5605</v>
      </c>
      <c r="B155">
        <v>2004</v>
      </c>
      <c r="C155" t="s">
        <v>5987</v>
      </c>
      <c r="D155">
        <v>9</v>
      </c>
      <c r="E155">
        <v>1</v>
      </c>
      <c r="F155">
        <v>1727.54</v>
      </c>
      <c r="G155" t="s">
        <v>5982</v>
      </c>
      <c r="H155" t="s">
        <v>5985</v>
      </c>
      <c r="I155" t="s">
        <v>5983</v>
      </c>
      <c r="K155" t="str">
        <f t="shared" si="10"/>
        <v>Sep</v>
      </c>
      <c r="L155">
        <f t="shared" si="11"/>
        <v>2004</v>
      </c>
      <c r="M155" t="s">
        <v>5959</v>
      </c>
      <c r="N155" t="s">
        <v>5982</v>
      </c>
      <c r="O155" t="s">
        <v>5985</v>
      </c>
      <c r="P155" s="8" t="str">
        <f t="shared" si="12"/>
        <v>9-Sep-2004</v>
      </c>
      <c r="Q155" s="8">
        <v>38239</v>
      </c>
      <c r="R155" s="8"/>
      <c r="S155" s="8" t="str">
        <f t="shared" si="13"/>
        <v>18</v>
      </c>
      <c r="T155" s="16">
        <v>1727.54</v>
      </c>
      <c r="U155" t="str">
        <f t="shared" si="14"/>
        <v>R1013</v>
      </c>
    </row>
    <row r="156" spans="1:21">
      <c r="A156" t="s">
        <v>5603</v>
      </c>
      <c r="B156">
        <v>2003</v>
      </c>
      <c r="C156" t="s">
        <v>5984</v>
      </c>
      <c r="D156">
        <v>21</v>
      </c>
      <c r="E156">
        <v>0</v>
      </c>
      <c r="F156">
        <v>1727.79</v>
      </c>
      <c r="G156" t="s">
        <v>5982</v>
      </c>
      <c r="H156" t="s">
        <v>5982</v>
      </c>
      <c r="I156" t="s">
        <v>5992</v>
      </c>
      <c r="K156" t="str">
        <f t="shared" si="10"/>
        <v>Nov</v>
      </c>
      <c r="L156">
        <f t="shared" si="11"/>
        <v>2003</v>
      </c>
      <c r="M156" t="s">
        <v>5959</v>
      </c>
      <c r="N156" t="s">
        <v>5982</v>
      </c>
      <c r="O156" t="s">
        <v>5982</v>
      </c>
      <c r="P156" s="8" t="str">
        <f t="shared" si="12"/>
        <v>21-Nov-2003</v>
      </c>
      <c r="Q156" s="8">
        <v>37946</v>
      </c>
      <c r="R156" s="8"/>
      <c r="S156" s="8" t="str">
        <f t="shared" si="13"/>
        <v>19</v>
      </c>
      <c r="T156" s="16">
        <v>1727.79</v>
      </c>
      <c r="U156" t="str">
        <f t="shared" si="14"/>
        <v>R1011</v>
      </c>
    </row>
    <row r="157" spans="1:21">
      <c r="A157" t="s">
        <v>5600</v>
      </c>
      <c r="B157">
        <v>2003</v>
      </c>
      <c r="C157" t="s">
        <v>5987</v>
      </c>
      <c r="D157">
        <v>1</v>
      </c>
      <c r="E157">
        <v>0</v>
      </c>
      <c r="F157">
        <v>1728.9</v>
      </c>
      <c r="G157" t="s">
        <v>5982</v>
      </c>
      <c r="H157" t="s">
        <v>5981</v>
      </c>
      <c r="I157" t="s">
        <v>5992</v>
      </c>
      <c r="K157" t="str">
        <f t="shared" si="10"/>
        <v>Sep</v>
      </c>
      <c r="L157">
        <f t="shared" si="11"/>
        <v>2003</v>
      </c>
      <c r="M157" t="s">
        <v>5959</v>
      </c>
      <c r="N157" t="s">
        <v>5982</v>
      </c>
      <c r="O157" t="s">
        <v>5981</v>
      </c>
      <c r="P157" s="8" t="str">
        <f t="shared" si="12"/>
        <v>1-Sep-2003</v>
      </c>
      <c r="Q157" s="8">
        <v>37865</v>
      </c>
      <c r="R157" s="8"/>
      <c r="S157" s="8" t="str">
        <f t="shared" si="13"/>
        <v>19</v>
      </c>
      <c r="T157" s="16">
        <v>1728.9</v>
      </c>
      <c r="U157" t="str">
        <f t="shared" si="14"/>
        <v>R1011</v>
      </c>
    </row>
    <row r="158" spans="1:21">
      <c r="A158" t="s">
        <v>5599</v>
      </c>
      <c r="B158">
        <v>2003</v>
      </c>
      <c r="C158" t="s">
        <v>5984</v>
      </c>
      <c r="D158">
        <v>9</v>
      </c>
      <c r="E158">
        <v>0</v>
      </c>
      <c r="F158">
        <v>1731.68</v>
      </c>
      <c r="G158" t="s">
        <v>5982</v>
      </c>
      <c r="H158" t="s">
        <v>5981</v>
      </c>
      <c r="I158" t="s">
        <v>5992</v>
      </c>
      <c r="K158" t="str">
        <f t="shared" si="10"/>
        <v>Nov</v>
      </c>
      <c r="L158">
        <f t="shared" si="11"/>
        <v>2003</v>
      </c>
      <c r="M158" t="s">
        <v>5959</v>
      </c>
      <c r="N158" t="s">
        <v>5982</v>
      </c>
      <c r="O158" t="s">
        <v>5981</v>
      </c>
      <c r="P158" s="8" t="str">
        <f t="shared" si="12"/>
        <v>9-Nov-2003</v>
      </c>
      <c r="Q158" s="8">
        <v>37934</v>
      </c>
      <c r="R158" s="8"/>
      <c r="S158" s="8" t="str">
        <f t="shared" si="13"/>
        <v>19</v>
      </c>
      <c r="T158" s="16">
        <v>1731.68</v>
      </c>
      <c r="U158" t="str">
        <f t="shared" si="14"/>
        <v>R1011</v>
      </c>
    </row>
    <row r="159" spans="1:21">
      <c r="A159" t="s">
        <v>5596</v>
      </c>
      <c r="B159">
        <v>2003</v>
      </c>
      <c r="C159" t="s">
        <v>5984</v>
      </c>
      <c r="D159">
        <v>14</v>
      </c>
      <c r="E159">
        <v>0</v>
      </c>
      <c r="F159">
        <v>1737.38</v>
      </c>
      <c r="G159" t="s">
        <v>5982</v>
      </c>
      <c r="H159" t="s">
        <v>5981</v>
      </c>
      <c r="I159" t="s">
        <v>5992</v>
      </c>
      <c r="K159" t="str">
        <f t="shared" si="10"/>
        <v>Nov</v>
      </c>
      <c r="L159">
        <f t="shared" si="11"/>
        <v>2003</v>
      </c>
      <c r="M159" t="s">
        <v>5959</v>
      </c>
      <c r="N159" t="s">
        <v>5982</v>
      </c>
      <c r="O159" t="s">
        <v>5981</v>
      </c>
      <c r="P159" s="8" t="str">
        <f t="shared" si="12"/>
        <v>14-Nov-2003</v>
      </c>
      <c r="Q159" s="8">
        <v>37939</v>
      </c>
      <c r="R159" s="8"/>
      <c r="S159" s="8" t="str">
        <f t="shared" si="13"/>
        <v>19</v>
      </c>
      <c r="T159" s="16">
        <v>1737.38</v>
      </c>
      <c r="U159" t="str">
        <f t="shared" si="14"/>
        <v>R1011</v>
      </c>
    </row>
    <row r="160" spans="1:21">
      <c r="A160" t="s">
        <v>5595</v>
      </c>
      <c r="B160">
        <v>2003</v>
      </c>
      <c r="C160" t="s">
        <v>5980</v>
      </c>
      <c r="D160">
        <v>25</v>
      </c>
      <c r="E160">
        <v>0</v>
      </c>
      <c r="F160">
        <v>1743.21</v>
      </c>
      <c r="G160" t="s">
        <v>5982</v>
      </c>
      <c r="H160" t="s">
        <v>5985</v>
      </c>
      <c r="I160" t="s">
        <v>5992</v>
      </c>
      <c r="K160" t="str">
        <f t="shared" si="10"/>
        <v>Jul</v>
      </c>
      <c r="L160">
        <f t="shared" si="11"/>
        <v>2003</v>
      </c>
      <c r="M160" t="s">
        <v>5959</v>
      </c>
      <c r="N160" t="s">
        <v>5982</v>
      </c>
      <c r="O160" t="s">
        <v>5985</v>
      </c>
      <c r="P160" s="8" t="str">
        <f t="shared" si="12"/>
        <v>25-Jul-2003</v>
      </c>
      <c r="Q160" s="8">
        <v>37827</v>
      </c>
      <c r="R160" s="8"/>
      <c r="S160" s="8" t="str">
        <f t="shared" si="13"/>
        <v>19</v>
      </c>
      <c r="T160" s="16">
        <v>1743.21</v>
      </c>
      <c r="U160" t="str">
        <f t="shared" si="14"/>
        <v>R1011</v>
      </c>
    </row>
    <row r="161" spans="1:21">
      <c r="A161" t="s">
        <v>5593</v>
      </c>
      <c r="B161">
        <v>2003</v>
      </c>
      <c r="C161" t="s">
        <v>5980</v>
      </c>
      <c r="D161">
        <v>28</v>
      </c>
      <c r="E161">
        <v>0</v>
      </c>
      <c r="F161">
        <v>1744.47</v>
      </c>
      <c r="G161" t="s">
        <v>5982</v>
      </c>
      <c r="H161" t="s">
        <v>5985</v>
      </c>
      <c r="I161" t="s">
        <v>5992</v>
      </c>
      <c r="K161" t="str">
        <f t="shared" si="10"/>
        <v>Jul</v>
      </c>
      <c r="L161">
        <f t="shared" si="11"/>
        <v>2003</v>
      </c>
      <c r="M161" t="s">
        <v>5959</v>
      </c>
      <c r="N161" t="s">
        <v>5982</v>
      </c>
      <c r="O161" t="s">
        <v>5985</v>
      </c>
      <c r="P161" s="8" t="str">
        <f t="shared" si="12"/>
        <v>28-Jul-2003</v>
      </c>
      <c r="Q161" s="8">
        <v>37830</v>
      </c>
      <c r="R161" s="8"/>
      <c r="S161" s="8" t="str">
        <f t="shared" si="13"/>
        <v>19</v>
      </c>
      <c r="T161" s="16">
        <v>1744.47</v>
      </c>
      <c r="U161" t="str">
        <f t="shared" si="14"/>
        <v>R1011</v>
      </c>
    </row>
    <row r="162" spans="1:21">
      <c r="A162" t="s">
        <v>5591</v>
      </c>
      <c r="B162">
        <v>2003</v>
      </c>
      <c r="C162" t="s">
        <v>5987</v>
      </c>
      <c r="D162">
        <v>26</v>
      </c>
      <c r="E162">
        <v>0</v>
      </c>
      <c r="F162">
        <v>1748.77</v>
      </c>
      <c r="G162" t="s">
        <v>5982</v>
      </c>
      <c r="H162" t="s">
        <v>5985</v>
      </c>
      <c r="I162" t="s">
        <v>5992</v>
      </c>
      <c r="K162" t="str">
        <f t="shared" si="10"/>
        <v>Sep</v>
      </c>
      <c r="L162">
        <f t="shared" si="11"/>
        <v>2003</v>
      </c>
      <c r="M162" t="s">
        <v>5959</v>
      </c>
      <c r="N162" t="s">
        <v>5982</v>
      </c>
      <c r="O162" t="s">
        <v>5985</v>
      </c>
      <c r="P162" s="8" t="str">
        <f t="shared" si="12"/>
        <v>26-Sep-2003</v>
      </c>
      <c r="Q162" s="8">
        <v>37890</v>
      </c>
      <c r="R162" s="8"/>
      <c r="S162" s="8" t="str">
        <f t="shared" si="13"/>
        <v>19</v>
      </c>
      <c r="T162" s="16">
        <v>1748.77</v>
      </c>
      <c r="U162" t="str">
        <f t="shared" si="14"/>
        <v>R1011</v>
      </c>
    </row>
    <row r="163" spans="1:21">
      <c r="A163" t="s">
        <v>5588</v>
      </c>
      <c r="B163">
        <v>1998</v>
      </c>
      <c r="C163" t="s">
        <v>5991</v>
      </c>
      <c r="D163">
        <v>7</v>
      </c>
      <c r="E163">
        <v>0</v>
      </c>
      <c r="F163">
        <v>1756.6</v>
      </c>
      <c r="G163" t="s">
        <v>5982</v>
      </c>
      <c r="H163" t="s">
        <v>5982</v>
      </c>
      <c r="I163" t="s">
        <v>5983</v>
      </c>
      <c r="K163" t="str">
        <f t="shared" si="10"/>
        <v>Oct</v>
      </c>
      <c r="L163">
        <f t="shared" si="11"/>
        <v>1998</v>
      </c>
      <c r="M163" t="s">
        <v>5959</v>
      </c>
      <c r="N163" t="s">
        <v>5982</v>
      </c>
      <c r="O163" t="s">
        <v>5982</v>
      </c>
      <c r="P163" s="8" t="str">
        <f t="shared" si="12"/>
        <v>7-Oct-1998</v>
      </c>
      <c r="Q163" s="8">
        <v>36075</v>
      </c>
      <c r="R163" s="8"/>
      <c r="S163" s="8" t="str">
        <f t="shared" si="13"/>
        <v>24</v>
      </c>
      <c r="T163" s="16">
        <v>1756.6</v>
      </c>
      <c r="U163" t="str">
        <f t="shared" si="14"/>
        <v>R1013</v>
      </c>
    </row>
    <row r="164" spans="1:21">
      <c r="A164" t="s">
        <v>5586</v>
      </c>
      <c r="B164">
        <v>2003</v>
      </c>
      <c r="C164" t="s">
        <v>5984</v>
      </c>
      <c r="D164">
        <v>19</v>
      </c>
      <c r="E164">
        <v>0</v>
      </c>
      <c r="F164">
        <v>1759.34</v>
      </c>
      <c r="G164" t="s">
        <v>5982</v>
      </c>
      <c r="H164" t="s">
        <v>5985</v>
      </c>
      <c r="I164" t="s">
        <v>5992</v>
      </c>
      <c r="K164" t="str">
        <f t="shared" si="10"/>
        <v>Nov</v>
      </c>
      <c r="L164">
        <f t="shared" si="11"/>
        <v>2003</v>
      </c>
      <c r="M164" t="s">
        <v>5959</v>
      </c>
      <c r="N164" t="s">
        <v>5982</v>
      </c>
      <c r="O164" t="s">
        <v>5985</v>
      </c>
      <c r="P164" s="8" t="str">
        <f t="shared" si="12"/>
        <v>19-Nov-2003</v>
      </c>
      <c r="Q164" s="8">
        <v>37944</v>
      </c>
      <c r="R164" s="8"/>
      <c r="S164" s="8" t="str">
        <f t="shared" si="13"/>
        <v>19</v>
      </c>
      <c r="T164" s="16">
        <v>1759.34</v>
      </c>
      <c r="U164" t="str">
        <f t="shared" si="14"/>
        <v>R1011</v>
      </c>
    </row>
    <row r="165" spans="1:21">
      <c r="A165" t="s">
        <v>5583</v>
      </c>
      <c r="B165">
        <v>2002</v>
      </c>
      <c r="C165" t="s">
        <v>5989</v>
      </c>
      <c r="D165">
        <v>13</v>
      </c>
      <c r="E165">
        <v>0</v>
      </c>
      <c r="F165">
        <v>1769.53</v>
      </c>
      <c r="G165" t="s">
        <v>5982</v>
      </c>
      <c r="H165" t="s">
        <v>5982</v>
      </c>
      <c r="I165" t="s">
        <v>5988</v>
      </c>
      <c r="K165" t="str">
        <f t="shared" si="10"/>
        <v>Dec</v>
      </c>
      <c r="L165">
        <f t="shared" si="11"/>
        <v>2002</v>
      </c>
      <c r="M165" t="s">
        <v>5959</v>
      </c>
      <c r="N165" t="s">
        <v>5982</v>
      </c>
      <c r="O165" t="s">
        <v>5982</v>
      </c>
      <c r="P165" s="8" t="str">
        <f t="shared" si="12"/>
        <v>13-Dec-2002</v>
      </c>
      <c r="Q165" s="8">
        <v>37603</v>
      </c>
      <c r="R165" s="8"/>
      <c r="S165" s="8" t="str">
        <f t="shared" si="13"/>
        <v>20</v>
      </c>
      <c r="T165" s="16">
        <v>1769.53</v>
      </c>
      <c r="U165" t="str">
        <f t="shared" si="14"/>
        <v>R1012</v>
      </c>
    </row>
    <row r="166" spans="1:21">
      <c r="A166" t="s">
        <v>5582</v>
      </c>
      <c r="B166">
        <v>1999</v>
      </c>
      <c r="C166" t="s">
        <v>5987</v>
      </c>
      <c r="D166">
        <v>25</v>
      </c>
      <c r="E166">
        <v>0</v>
      </c>
      <c r="F166">
        <v>1815.88</v>
      </c>
      <c r="G166" t="s">
        <v>5982</v>
      </c>
      <c r="H166" t="s">
        <v>5982</v>
      </c>
      <c r="I166" t="s">
        <v>5983</v>
      </c>
      <c r="K166" t="str">
        <f t="shared" si="10"/>
        <v>Sep</v>
      </c>
      <c r="L166">
        <f t="shared" si="11"/>
        <v>1999</v>
      </c>
      <c r="M166" t="s">
        <v>5959</v>
      </c>
      <c r="N166" t="s">
        <v>5982</v>
      </c>
      <c r="O166" t="s">
        <v>5982</v>
      </c>
      <c r="P166" s="8" t="str">
        <f t="shared" si="12"/>
        <v>25-Sep-1999</v>
      </c>
      <c r="Q166" s="8">
        <v>36428</v>
      </c>
      <c r="R166" s="8"/>
      <c r="S166" s="8" t="str">
        <f t="shared" si="13"/>
        <v>23</v>
      </c>
      <c r="T166" s="16">
        <v>1815.88</v>
      </c>
      <c r="U166" t="str">
        <f t="shared" si="14"/>
        <v>R1013</v>
      </c>
    </row>
    <row r="167" spans="1:21">
      <c r="A167" t="s">
        <v>5580</v>
      </c>
      <c r="B167">
        <v>2004</v>
      </c>
      <c r="C167" t="s">
        <v>5990</v>
      </c>
      <c r="D167">
        <v>19</v>
      </c>
      <c r="E167">
        <v>0</v>
      </c>
      <c r="F167">
        <v>1822.54</v>
      </c>
      <c r="G167" t="s">
        <v>5982</v>
      </c>
      <c r="H167" t="s">
        <v>5985</v>
      </c>
      <c r="I167" t="s">
        <v>5988</v>
      </c>
      <c r="K167" t="str">
        <f t="shared" si="10"/>
        <v>Aug</v>
      </c>
      <c r="L167">
        <f t="shared" si="11"/>
        <v>2004</v>
      </c>
      <c r="M167" t="s">
        <v>5959</v>
      </c>
      <c r="N167" t="s">
        <v>5982</v>
      </c>
      <c r="O167" t="s">
        <v>5985</v>
      </c>
      <c r="P167" s="8" t="str">
        <f t="shared" si="12"/>
        <v>19-Aug-2004</v>
      </c>
      <c r="Q167" s="8">
        <v>38218</v>
      </c>
      <c r="R167" s="8"/>
      <c r="S167" s="8" t="str">
        <f t="shared" si="13"/>
        <v>18</v>
      </c>
      <c r="T167" s="16">
        <v>1822.54</v>
      </c>
      <c r="U167" t="str">
        <f t="shared" si="14"/>
        <v>R1012</v>
      </c>
    </row>
    <row r="168" spans="1:21">
      <c r="A168" t="s">
        <v>5578</v>
      </c>
      <c r="B168">
        <v>1999</v>
      </c>
      <c r="C168" t="s">
        <v>5984</v>
      </c>
      <c r="D168">
        <v>17</v>
      </c>
      <c r="E168">
        <v>0</v>
      </c>
      <c r="F168">
        <v>1824.29</v>
      </c>
      <c r="G168" t="s">
        <v>5982</v>
      </c>
      <c r="H168" t="s">
        <v>5982</v>
      </c>
      <c r="I168" t="s">
        <v>5983</v>
      </c>
      <c r="K168" t="str">
        <f t="shared" si="10"/>
        <v>Nov</v>
      </c>
      <c r="L168">
        <f t="shared" si="11"/>
        <v>1999</v>
      </c>
      <c r="M168" t="s">
        <v>5959</v>
      </c>
      <c r="N168" t="s">
        <v>5982</v>
      </c>
      <c r="O168" t="s">
        <v>5982</v>
      </c>
      <c r="P168" s="8" t="str">
        <f t="shared" si="12"/>
        <v>17-Nov-1999</v>
      </c>
      <c r="Q168" s="8">
        <v>36481</v>
      </c>
      <c r="R168" s="8"/>
      <c r="S168" s="8" t="str">
        <f t="shared" si="13"/>
        <v>23</v>
      </c>
      <c r="T168" s="16">
        <v>1824.29</v>
      </c>
      <c r="U168" t="str">
        <f t="shared" si="14"/>
        <v>R1013</v>
      </c>
    </row>
    <row r="169" spans="1:21">
      <c r="A169" t="s">
        <v>5575</v>
      </c>
      <c r="B169">
        <v>1999</v>
      </c>
      <c r="C169" t="s">
        <v>5991</v>
      </c>
      <c r="D169">
        <v>1</v>
      </c>
      <c r="E169">
        <v>0</v>
      </c>
      <c r="F169">
        <v>1826.84</v>
      </c>
      <c r="G169" t="s">
        <v>5982</v>
      </c>
      <c r="H169" t="s">
        <v>5981</v>
      </c>
      <c r="I169" t="s">
        <v>5992</v>
      </c>
      <c r="K169" t="str">
        <f t="shared" si="10"/>
        <v>Oct</v>
      </c>
      <c r="L169">
        <f t="shared" si="11"/>
        <v>1999</v>
      </c>
      <c r="M169" t="s">
        <v>5959</v>
      </c>
      <c r="N169" t="s">
        <v>5982</v>
      </c>
      <c r="O169" t="s">
        <v>5981</v>
      </c>
      <c r="P169" s="8" t="str">
        <f t="shared" si="12"/>
        <v>1-Oct-1999</v>
      </c>
      <c r="Q169" s="8">
        <v>36434</v>
      </c>
      <c r="R169" s="8"/>
      <c r="S169" s="8" t="str">
        <f t="shared" si="13"/>
        <v>23</v>
      </c>
      <c r="T169" s="16">
        <v>1826.84</v>
      </c>
      <c r="U169" t="str">
        <f t="shared" si="14"/>
        <v>R1011</v>
      </c>
    </row>
    <row r="170" spans="1:21">
      <c r="A170" t="s">
        <v>5573</v>
      </c>
      <c r="B170">
        <v>2003</v>
      </c>
      <c r="C170" t="s">
        <v>5990</v>
      </c>
      <c r="D170">
        <v>11</v>
      </c>
      <c r="E170">
        <v>1</v>
      </c>
      <c r="F170">
        <v>1832.09</v>
      </c>
      <c r="G170" t="s">
        <v>5982</v>
      </c>
      <c r="H170" t="s">
        <v>5982</v>
      </c>
      <c r="I170" t="s">
        <v>5992</v>
      </c>
      <c r="K170" t="str">
        <f t="shared" si="10"/>
        <v>Aug</v>
      </c>
      <c r="L170">
        <f t="shared" si="11"/>
        <v>2003</v>
      </c>
      <c r="M170" t="s">
        <v>5959</v>
      </c>
      <c r="N170" t="s">
        <v>5982</v>
      </c>
      <c r="O170" t="s">
        <v>5982</v>
      </c>
      <c r="P170" s="8" t="str">
        <f t="shared" si="12"/>
        <v>11-Aug-2003</v>
      </c>
      <c r="Q170" s="8">
        <v>37844</v>
      </c>
      <c r="R170" s="8"/>
      <c r="S170" s="8" t="str">
        <f t="shared" si="13"/>
        <v>19</v>
      </c>
      <c r="T170" s="16">
        <v>1832.09</v>
      </c>
      <c r="U170" t="str">
        <f t="shared" si="14"/>
        <v>R1011</v>
      </c>
    </row>
    <row r="171" spans="1:21">
      <c r="A171" t="s">
        <v>5570</v>
      </c>
      <c r="B171">
        <v>2003</v>
      </c>
      <c r="C171" t="s">
        <v>5990</v>
      </c>
      <c r="D171">
        <v>4</v>
      </c>
      <c r="E171">
        <v>1</v>
      </c>
      <c r="F171">
        <v>1837.24</v>
      </c>
      <c r="G171" t="s">
        <v>5982</v>
      </c>
      <c r="H171" t="s">
        <v>5981</v>
      </c>
      <c r="I171" t="s">
        <v>5992</v>
      </c>
      <c r="K171" t="str">
        <f t="shared" si="10"/>
        <v>Aug</v>
      </c>
      <c r="L171">
        <f t="shared" si="11"/>
        <v>2003</v>
      </c>
      <c r="M171" t="s">
        <v>5959</v>
      </c>
      <c r="N171" t="s">
        <v>5982</v>
      </c>
      <c r="O171" t="s">
        <v>5981</v>
      </c>
      <c r="P171" s="8" t="str">
        <f t="shared" si="12"/>
        <v>4-Aug-2003</v>
      </c>
      <c r="Q171" s="8">
        <v>37837</v>
      </c>
      <c r="R171" s="8"/>
      <c r="S171" s="8" t="str">
        <f t="shared" si="13"/>
        <v>19</v>
      </c>
      <c r="T171" s="16">
        <v>1837.24</v>
      </c>
      <c r="U171" t="str">
        <f t="shared" si="14"/>
        <v>R1011</v>
      </c>
    </row>
    <row r="172" spans="1:21">
      <c r="A172" t="s">
        <v>5567</v>
      </c>
      <c r="B172">
        <v>1999</v>
      </c>
      <c r="C172" t="s">
        <v>5989</v>
      </c>
      <c r="D172">
        <v>12</v>
      </c>
      <c r="E172">
        <v>0</v>
      </c>
      <c r="F172">
        <v>1837.28</v>
      </c>
      <c r="G172" t="s">
        <v>5982</v>
      </c>
      <c r="H172" t="s">
        <v>5981</v>
      </c>
      <c r="I172" t="s">
        <v>5983</v>
      </c>
      <c r="K172" t="str">
        <f t="shared" si="10"/>
        <v>Dec</v>
      </c>
      <c r="L172">
        <f t="shared" si="11"/>
        <v>1999</v>
      </c>
      <c r="M172" t="s">
        <v>5959</v>
      </c>
      <c r="N172" t="s">
        <v>5982</v>
      </c>
      <c r="O172" t="s">
        <v>5981</v>
      </c>
      <c r="P172" s="8" t="str">
        <f t="shared" si="12"/>
        <v>12-Dec-1999</v>
      </c>
      <c r="Q172" s="8">
        <v>36506</v>
      </c>
      <c r="R172" s="8"/>
      <c r="S172" s="8" t="str">
        <f t="shared" si="13"/>
        <v>23</v>
      </c>
      <c r="T172" s="16">
        <v>1837.28</v>
      </c>
      <c r="U172" t="str">
        <f t="shared" si="14"/>
        <v>R1013</v>
      </c>
    </row>
    <row r="173" spans="1:21">
      <c r="A173" t="s">
        <v>5565</v>
      </c>
      <c r="B173">
        <v>2003</v>
      </c>
      <c r="C173" t="s">
        <v>5980</v>
      </c>
      <c r="D173">
        <v>20</v>
      </c>
      <c r="E173">
        <v>1</v>
      </c>
      <c r="F173">
        <v>1842.52</v>
      </c>
      <c r="G173" t="s">
        <v>5982</v>
      </c>
      <c r="H173" t="s">
        <v>5981</v>
      </c>
      <c r="I173" t="s">
        <v>5992</v>
      </c>
      <c r="K173" t="str">
        <f t="shared" si="10"/>
        <v>Jul</v>
      </c>
      <c r="L173">
        <f t="shared" si="11"/>
        <v>2003</v>
      </c>
      <c r="M173" t="s">
        <v>5959</v>
      </c>
      <c r="N173" t="s">
        <v>5982</v>
      </c>
      <c r="O173" t="s">
        <v>5981</v>
      </c>
      <c r="P173" s="8" t="str">
        <f t="shared" si="12"/>
        <v>20-Jul-2003</v>
      </c>
      <c r="Q173" s="8">
        <v>37822</v>
      </c>
      <c r="R173" s="8"/>
      <c r="S173" s="8" t="str">
        <f t="shared" si="13"/>
        <v>19</v>
      </c>
      <c r="T173" s="16">
        <v>1842.52</v>
      </c>
      <c r="U173" t="str">
        <f t="shared" si="14"/>
        <v>R1011</v>
      </c>
    </row>
    <row r="174" spans="1:21">
      <c r="A174" t="s">
        <v>5563</v>
      </c>
      <c r="B174">
        <v>1994</v>
      </c>
      <c r="C174" t="s">
        <v>5989</v>
      </c>
      <c r="D174">
        <v>6</v>
      </c>
      <c r="E174">
        <v>0</v>
      </c>
      <c r="F174">
        <v>1850.55</v>
      </c>
      <c r="G174" t="s">
        <v>5982</v>
      </c>
      <c r="H174" t="s">
        <v>5981</v>
      </c>
      <c r="I174" t="s">
        <v>5988</v>
      </c>
      <c r="K174" t="str">
        <f t="shared" si="10"/>
        <v>Dec</v>
      </c>
      <c r="L174">
        <f t="shared" si="11"/>
        <v>1994</v>
      </c>
      <c r="M174" t="s">
        <v>5959</v>
      </c>
      <c r="N174" t="s">
        <v>5982</v>
      </c>
      <c r="O174" t="s">
        <v>5981</v>
      </c>
      <c r="P174" s="8" t="str">
        <f t="shared" si="12"/>
        <v>6-Dec-1994</v>
      </c>
      <c r="Q174" s="8">
        <v>34674</v>
      </c>
      <c r="R174" s="8"/>
      <c r="S174" s="8" t="str">
        <f t="shared" si="13"/>
        <v>28</v>
      </c>
      <c r="T174" s="16">
        <v>1850.55</v>
      </c>
      <c r="U174" t="str">
        <f t="shared" si="14"/>
        <v>R1012</v>
      </c>
    </row>
    <row r="175" spans="1:21">
      <c r="A175" t="s">
        <v>5560</v>
      </c>
      <c r="B175">
        <v>2004</v>
      </c>
      <c r="C175" t="s">
        <v>5989</v>
      </c>
      <c r="D175">
        <v>27</v>
      </c>
      <c r="E175">
        <v>0</v>
      </c>
      <c r="F175">
        <v>1863.45</v>
      </c>
      <c r="G175" t="s">
        <v>5982</v>
      </c>
      <c r="H175" t="s">
        <v>5985</v>
      </c>
      <c r="I175" t="s">
        <v>5997</v>
      </c>
      <c r="K175" t="str">
        <f t="shared" si="10"/>
        <v>Dec</v>
      </c>
      <c r="L175">
        <f t="shared" si="11"/>
        <v>2004</v>
      </c>
      <c r="M175" t="s">
        <v>5959</v>
      </c>
      <c r="N175" t="s">
        <v>5982</v>
      </c>
      <c r="O175" t="s">
        <v>5985</v>
      </c>
      <c r="P175" s="8" t="str">
        <f t="shared" si="12"/>
        <v>27-Dec-2004</v>
      </c>
      <c r="Q175" s="8">
        <v>38348</v>
      </c>
      <c r="R175" s="8"/>
      <c r="S175" s="8" t="str">
        <f t="shared" si="13"/>
        <v>18</v>
      </c>
      <c r="T175" s="16">
        <v>1863.45</v>
      </c>
      <c r="U175" t="str">
        <f t="shared" si="14"/>
        <v>R1025</v>
      </c>
    </row>
    <row r="176" spans="1:21">
      <c r="A176" t="s">
        <v>5558</v>
      </c>
      <c r="B176">
        <v>1996</v>
      </c>
      <c r="C176" t="s">
        <v>5980</v>
      </c>
      <c r="D176">
        <v>2</v>
      </c>
      <c r="E176">
        <v>0</v>
      </c>
      <c r="F176">
        <v>1865.98</v>
      </c>
      <c r="G176" t="s">
        <v>5982</v>
      </c>
      <c r="H176" t="s">
        <v>5982</v>
      </c>
      <c r="I176" t="s">
        <v>5988</v>
      </c>
      <c r="K176" t="str">
        <f t="shared" si="10"/>
        <v>Jul</v>
      </c>
      <c r="L176">
        <f t="shared" si="11"/>
        <v>1996</v>
      </c>
      <c r="M176" t="s">
        <v>5959</v>
      </c>
      <c r="N176" t="s">
        <v>5982</v>
      </c>
      <c r="O176" t="s">
        <v>5982</v>
      </c>
      <c r="P176" s="8" t="str">
        <f t="shared" si="12"/>
        <v>2-Jul-1996</v>
      </c>
      <c r="Q176" s="8">
        <v>35248</v>
      </c>
      <c r="R176" s="8"/>
      <c r="S176" s="8" t="str">
        <f t="shared" si="13"/>
        <v>26</v>
      </c>
      <c r="T176" s="16">
        <v>1865.98</v>
      </c>
      <c r="U176" t="str">
        <f t="shared" si="14"/>
        <v>R1012</v>
      </c>
    </row>
    <row r="177" spans="1:21">
      <c r="A177" t="s">
        <v>5556</v>
      </c>
      <c r="B177">
        <v>2002</v>
      </c>
      <c r="C177" t="s">
        <v>5987</v>
      </c>
      <c r="D177">
        <v>22</v>
      </c>
      <c r="E177">
        <v>0</v>
      </c>
      <c r="F177">
        <v>1875.34</v>
      </c>
      <c r="G177" t="s">
        <v>5982</v>
      </c>
      <c r="H177" t="s">
        <v>5981</v>
      </c>
      <c r="I177" t="s">
        <v>5992</v>
      </c>
      <c r="K177" t="str">
        <f t="shared" si="10"/>
        <v>Sep</v>
      </c>
      <c r="L177">
        <f t="shared" si="11"/>
        <v>2002</v>
      </c>
      <c r="M177" t="s">
        <v>5959</v>
      </c>
      <c r="N177" t="s">
        <v>5982</v>
      </c>
      <c r="O177" t="s">
        <v>5981</v>
      </c>
      <c r="P177" s="8" t="str">
        <f t="shared" si="12"/>
        <v>22-Sep-2002</v>
      </c>
      <c r="Q177" s="8">
        <v>37521</v>
      </c>
      <c r="R177" s="8"/>
      <c r="S177" s="8" t="str">
        <f t="shared" si="13"/>
        <v>20</v>
      </c>
      <c r="T177" s="16">
        <v>1875.34</v>
      </c>
      <c r="U177" t="str">
        <f t="shared" si="14"/>
        <v>R1011</v>
      </c>
    </row>
    <row r="178" spans="1:21">
      <c r="A178" t="s">
        <v>5553</v>
      </c>
      <c r="B178">
        <v>2002</v>
      </c>
      <c r="C178" t="s">
        <v>5991</v>
      </c>
      <c r="D178">
        <v>29</v>
      </c>
      <c r="E178">
        <v>0</v>
      </c>
      <c r="F178">
        <v>1877.93</v>
      </c>
      <c r="G178" t="s">
        <v>5982</v>
      </c>
      <c r="H178" t="s">
        <v>5985</v>
      </c>
      <c r="I178" t="s">
        <v>5983</v>
      </c>
      <c r="K178" t="str">
        <f t="shared" si="10"/>
        <v>Oct</v>
      </c>
      <c r="L178">
        <f t="shared" si="11"/>
        <v>2002</v>
      </c>
      <c r="M178" t="s">
        <v>5959</v>
      </c>
      <c r="N178" t="s">
        <v>5982</v>
      </c>
      <c r="O178" t="s">
        <v>5985</v>
      </c>
      <c r="P178" s="8" t="str">
        <f t="shared" si="12"/>
        <v>29-Oct-2002</v>
      </c>
      <c r="Q178" s="8">
        <v>37558</v>
      </c>
      <c r="R178" s="8"/>
      <c r="S178" s="8" t="str">
        <f t="shared" si="13"/>
        <v>20</v>
      </c>
      <c r="T178" s="16">
        <v>1877.93</v>
      </c>
      <c r="U178" t="str">
        <f t="shared" si="14"/>
        <v>R1013</v>
      </c>
    </row>
    <row r="179" spans="1:21">
      <c r="A179" t="s">
        <v>5551</v>
      </c>
      <c r="B179">
        <v>2002</v>
      </c>
      <c r="C179" t="s">
        <v>5990</v>
      </c>
      <c r="D179">
        <v>29</v>
      </c>
      <c r="E179">
        <v>0</v>
      </c>
      <c r="F179">
        <v>1880.07</v>
      </c>
      <c r="G179" t="s">
        <v>5982</v>
      </c>
      <c r="H179" t="s">
        <v>5981</v>
      </c>
      <c r="I179" t="s">
        <v>5983</v>
      </c>
      <c r="K179" t="str">
        <f t="shared" si="10"/>
        <v>Aug</v>
      </c>
      <c r="L179">
        <f t="shared" si="11"/>
        <v>2002</v>
      </c>
      <c r="M179" t="s">
        <v>5959</v>
      </c>
      <c r="N179" t="s">
        <v>5982</v>
      </c>
      <c r="O179" t="s">
        <v>5981</v>
      </c>
      <c r="P179" s="8" t="str">
        <f t="shared" si="12"/>
        <v>29-Aug-2002</v>
      </c>
      <c r="Q179" s="8">
        <v>37497</v>
      </c>
      <c r="R179" s="8"/>
      <c r="S179" s="8" t="str">
        <f t="shared" si="13"/>
        <v>20</v>
      </c>
      <c r="T179" s="16">
        <v>1880.07</v>
      </c>
      <c r="U179" t="str">
        <f t="shared" si="14"/>
        <v>R1013</v>
      </c>
    </row>
    <row r="180" spans="1:21">
      <c r="A180" t="s">
        <v>5548</v>
      </c>
      <c r="B180">
        <v>2002</v>
      </c>
      <c r="C180" t="s">
        <v>5990</v>
      </c>
      <c r="D180">
        <v>21</v>
      </c>
      <c r="E180">
        <v>0</v>
      </c>
      <c r="F180">
        <v>1880.49</v>
      </c>
      <c r="G180" t="s">
        <v>5982</v>
      </c>
      <c r="H180" t="s">
        <v>5985</v>
      </c>
      <c r="I180" t="s">
        <v>5992</v>
      </c>
      <c r="K180" t="str">
        <f t="shared" si="10"/>
        <v>Aug</v>
      </c>
      <c r="L180">
        <f t="shared" si="11"/>
        <v>2002</v>
      </c>
      <c r="M180" t="s">
        <v>5959</v>
      </c>
      <c r="N180" t="s">
        <v>5982</v>
      </c>
      <c r="O180" t="s">
        <v>5985</v>
      </c>
      <c r="P180" s="8" t="str">
        <f t="shared" si="12"/>
        <v>21-Aug-2002</v>
      </c>
      <c r="Q180" s="8">
        <v>37489</v>
      </c>
      <c r="R180" s="8"/>
      <c r="S180" s="8" t="str">
        <f t="shared" si="13"/>
        <v>20</v>
      </c>
      <c r="T180" s="16">
        <v>1880.49</v>
      </c>
      <c r="U180" t="str">
        <f t="shared" si="14"/>
        <v>R1011</v>
      </c>
    </row>
    <row r="181" spans="1:21">
      <c r="A181" t="s">
        <v>5546</v>
      </c>
      <c r="B181">
        <v>2001</v>
      </c>
      <c r="C181" t="s">
        <v>5990</v>
      </c>
      <c r="D181">
        <v>10</v>
      </c>
      <c r="E181">
        <v>0</v>
      </c>
      <c r="F181">
        <v>1906.36</v>
      </c>
      <c r="G181" t="s">
        <v>5982</v>
      </c>
      <c r="H181" t="s">
        <v>5985</v>
      </c>
      <c r="I181" t="s">
        <v>5988</v>
      </c>
      <c r="K181" t="str">
        <f t="shared" si="10"/>
        <v>Aug</v>
      </c>
      <c r="L181">
        <f t="shared" si="11"/>
        <v>2001</v>
      </c>
      <c r="M181" t="s">
        <v>5957</v>
      </c>
      <c r="N181" t="s">
        <v>5982</v>
      </c>
      <c r="O181" t="s">
        <v>5985</v>
      </c>
      <c r="P181" s="8" t="str">
        <f t="shared" si="12"/>
        <v>10-Aug-2001</v>
      </c>
      <c r="Q181" s="8">
        <v>37113</v>
      </c>
      <c r="R181" s="8"/>
      <c r="S181" s="8" t="str">
        <f t="shared" si="13"/>
        <v>21</v>
      </c>
      <c r="T181" s="16">
        <v>1906.36</v>
      </c>
      <c r="U181" t="str">
        <f t="shared" si="14"/>
        <v>R1012</v>
      </c>
    </row>
    <row r="182" spans="1:21">
      <c r="A182" t="s">
        <v>5544</v>
      </c>
      <c r="B182">
        <v>1994</v>
      </c>
      <c r="C182" t="s">
        <v>5991</v>
      </c>
      <c r="D182">
        <v>6</v>
      </c>
      <c r="E182">
        <v>0</v>
      </c>
      <c r="F182">
        <v>1908.9</v>
      </c>
      <c r="G182" t="s">
        <v>5982</v>
      </c>
      <c r="H182" t="s">
        <v>5982</v>
      </c>
      <c r="I182" t="s">
        <v>5983</v>
      </c>
      <c r="K182" t="str">
        <f t="shared" si="10"/>
        <v>Oct</v>
      </c>
      <c r="L182">
        <f t="shared" si="11"/>
        <v>1994</v>
      </c>
      <c r="M182" t="s">
        <v>5959</v>
      </c>
      <c r="N182" t="s">
        <v>5982</v>
      </c>
      <c r="O182" t="s">
        <v>5982</v>
      </c>
      <c r="P182" s="8" t="str">
        <f t="shared" si="12"/>
        <v>6-Oct-1994</v>
      </c>
      <c r="Q182" s="8">
        <v>34613</v>
      </c>
      <c r="R182" s="8"/>
      <c r="S182" s="8" t="str">
        <f t="shared" si="13"/>
        <v>28</v>
      </c>
      <c r="T182" s="16">
        <v>1908.9</v>
      </c>
      <c r="U182" t="str">
        <f t="shared" si="14"/>
        <v>R1013</v>
      </c>
    </row>
    <row r="183" spans="1:21">
      <c r="A183" t="s">
        <v>5542</v>
      </c>
      <c r="B183">
        <v>2001</v>
      </c>
      <c r="C183" t="s">
        <v>5990</v>
      </c>
      <c r="D183">
        <v>3</v>
      </c>
      <c r="E183">
        <v>0</v>
      </c>
      <c r="F183">
        <v>1909.53</v>
      </c>
      <c r="G183" t="s">
        <v>5982</v>
      </c>
      <c r="H183" t="s">
        <v>5982</v>
      </c>
      <c r="I183" t="s">
        <v>5988</v>
      </c>
      <c r="K183" t="str">
        <f t="shared" si="10"/>
        <v>Aug</v>
      </c>
      <c r="L183">
        <f t="shared" si="11"/>
        <v>2001</v>
      </c>
      <c r="M183" t="s">
        <v>5959</v>
      </c>
      <c r="N183" t="s">
        <v>5982</v>
      </c>
      <c r="O183" t="s">
        <v>5982</v>
      </c>
      <c r="P183" s="8" t="str">
        <f t="shared" si="12"/>
        <v>3-Aug-2001</v>
      </c>
      <c r="Q183" s="8">
        <v>37106</v>
      </c>
      <c r="R183" s="8"/>
      <c r="S183" s="8" t="str">
        <f t="shared" si="13"/>
        <v>21</v>
      </c>
      <c r="T183" s="16">
        <v>1909.53</v>
      </c>
      <c r="U183" t="str">
        <f t="shared" si="14"/>
        <v>R1012</v>
      </c>
    </row>
    <row r="184" spans="1:21">
      <c r="A184" t="s">
        <v>5539</v>
      </c>
      <c r="B184">
        <v>2001</v>
      </c>
      <c r="C184" t="s">
        <v>5989</v>
      </c>
      <c r="D184">
        <v>9</v>
      </c>
      <c r="E184">
        <v>0</v>
      </c>
      <c r="F184">
        <v>1917.32</v>
      </c>
      <c r="G184" t="s">
        <v>5982</v>
      </c>
      <c r="H184" t="s">
        <v>5981</v>
      </c>
      <c r="I184" t="s">
        <v>5988</v>
      </c>
      <c r="K184" t="str">
        <f t="shared" si="10"/>
        <v>Dec</v>
      </c>
      <c r="L184">
        <f t="shared" si="11"/>
        <v>2001</v>
      </c>
      <c r="M184" t="s">
        <v>5959</v>
      </c>
      <c r="N184" t="s">
        <v>5982</v>
      </c>
      <c r="O184" t="s">
        <v>5981</v>
      </c>
      <c r="P184" s="8" t="str">
        <f t="shared" si="12"/>
        <v>9-Dec-2001</v>
      </c>
      <c r="Q184" s="8">
        <v>37234</v>
      </c>
      <c r="R184" s="8"/>
      <c r="S184" s="8" t="str">
        <f t="shared" si="13"/>
        <v>21</v>
      </c>
      <c r="T184" s="16">
        <v>1917.32</v>
      </c>
      <c r="U184" t="str">
        <f t="shared" si="14"/>
        <v>R1012</v>
      </c>
    </row>
    <row r="185" spans="1:21">
      <c r="A185" t="s">
        <v>5536</v>
      </c>
      <c r="B185">
        <v>2002</v>
      </c>
      <c r="C185" t="s">
        <v>5987</v>
      </c>
      <c r="D185">
        <v>7</v>
      </c>
      <c r="E185">
        <v>1</v>
      </c>
      <c r="F185">
        <v>1964.78</v>
      </c>
      <c r="G185" t="s">
        <v>5982</v>
      </c>
      <c r="H185" t="s">
        <v>5985</v>
      </c>
      <c r="I185" t="s">
        <v>5992</v>
      </c>
      <c r="K185" t="str">
        <f t="shared" si="10"/>
        <v>Sep</v>
      </c>
      <c r="L185">
        <f t="shared" si="11"/>
        <v>2002</v>
      </c>
      <c r="M185" t="s">
        <v>5959</v>
      </c>
      <c r="N185" t="s">
        <v>5982</v>
      </c>
      <c r="O185" t="s">
        <v>5985</v>
      </c>
      <c r="P185" s="8" t="str">
        <f t="shared" si="12"/>
        <v>7-Sep-2002</v>
      </c>
      <c r="Q185" s="8">
        <v>37506</v>
      </c>
      <c r="R185" s="8"/>
      <c r="S185" s="8" t="str">
        <f t="shared" si="13"/>
        <v>20</v>
      </c>
      <c r="T185" s="16">
        <v>1964.78</v>
      </c>
      <c r="U185" t="str">
        <f t="shared" si="14"/>
        <v>R1011</v>
      </c>
    </row>
    <row r="186" spans="1:21">
      <c r="A186" t="s">
        <v>5533</v>
      </c>
      <c r="B186">
        <v>2002</v>
      </c>
      <c r="C186" t="s">
        <v>5980</v>
      </c>
      <c r="D186">
        <v>29</v>
      </c>
      <c r="E186">
        <v>0</v>
      </c>
      <c r="F186">
        <v>1967.02</v>
      </c>
      <c r="G186" t="s">
        <v>5982</v>
      </c>
      <c r="H186" t="s">
        <v>5981</v>
      </c>
      <c r="I186" t="s">
        <v>5995</v>
      </c>
      <c r="K186" t="str">
        <f t="shared" si="10"/>
        <v>Jul</v>
      </c>
      <c r="L186">
        <f t="shared" si="11"/>
        <v>2002</v>
      </c>
      <c r="M186" t="s">
        <v>5959</v>
      </c>
      <c r="N186" t="s">
        <v>5982</v>
      </c>
      <c r="O186" t="s">
        <v>5981</v>
      </c>
      <c r="P186" s="8" t="str">
        <f t="shared" si="12"/>
        <v>29-Jul-2002</v>
      </c>
      <c r="Q186" s="8">
        <v>37466</v>
      </c>
      <c r="R186" s="8"/>
      <c r="S186" s="8" t="str">
        <f t="shared" si="13"/>
        <v>20</v>
      </c>
      <c r="T186" s="16">
        <v>1967.02</v>
      </c>
      <c r="U186" t="str">
        <f t="shared" si="14"/>
        <v>R1016</v>
      </c>
    </row>
    <row r="187" spans="1:21">
      <c r="A187" t="s">
        <v>5530</v>
      </c>
      <c r="B187">
        <v>1998</v>
      </c>
      <c r="C187" t="s">
        <v>5987</v>
      </c>
      <c r="D187">
        <v>28</v>
      </c>
      <c r="E187">
        <v>0</v>
      </c>
      <c r="F187">
        <v>1969.61</v>
      </c>
      <c r="G187" t="s">
        <v>5982</v>
      </c>
      <c r="H187" t="s">
        <v>5982</v>
      </c>
      <c r="I187" t="s">
        <v>5992</v>
      </c>
      <c r="K187" t="str">
        <f t="shared" si="10"/>
        <v>Sep</v>
      </c>
      <c r="L187">
        <f t="shared" si="11"/>
        <v>1998</v>
      </c>
      <c r="M187" t="s">
        <v>5957</v>
      </c>
      <c r="N187" t="s">
        <v>5982</v>
      </c>
      <c r="O187" t="s">
        <v>5982</v>
      </c>
      <c r="P187" s="8" t="str">
        <f t="shared" si="12"/>
        <v>28-Sep-1998</v>
      </c>
      <c r="Q187" s="8">
        <v>36066</v>
      </c>
      <c r="R187" s="8"/>
      <c r="S187" s="8" t="str">
        <f t="shared" si="13"/>
        <v>24</v>
      </c>
      <c r="T187" s="16">
        <v>1969.61</v>
      </c>
      <c r="U187" t="str">
        <f t="shared" si="14"/>
        <v>R1011</v>
      </c>
    </row>
    <row r="188" spans="1:21">
      <c r="A188" t="s">
        <v>5528</v>
      </c>
      <c r="B188">
        <v>1998</v>
      </c>
      <c r="C188" t="s">
        <v>5991</v>
      </c>
      <c r="D188">
        <v>5</v>
      </c>
      <c r="E188">
        <v>0</v>
      </c>
      <c r="F188">
        <v>1972.95</v>
      </c>
      <c r="G188" t="s">
        <v>5982</v>
      </c>
      <c r="H188" t="s">
        <v>5985</v>
      </c>
      <c r="I188" t="s">
        <v>5992</v>
      </c>
      <c r="K188" t="str">
        <f t="shared" si="10"/>
        <v>Oct</v>
      </c>
      <c r="L188">
        <f t="shared" si="11"/>
        <v>1998</v>
      </c>
      <c r="M188" t="s">
        <v>5959</v>
      </c>
      <c r="N188" t="s">
        <v>5982</v>
      </c>
      <c r="O188" t="s">
        <v>5985</v>
      </c>
      <c r="P188" s="8" t="str">
        <f t="shared" si="12"/>
        <v>5-Oct-1998</v>
      </c>
      <c r="Q188" s="8">
        <v>36073</v>
      </c>
      <c r="R188" s="8"/>
      <c r="S188" s="8" t="str">
        <f t="shared" si="13"/>
        <v>24</v>
      </c>
      <c r="T188" s="16">
        <v>1972.95</v>
      </c>
      <c r="U188" t="str">
        <f t="shared" si="14"/>
        <v>R1011</v>
      </c>
    </row>
    <row r="189" spans="1:21">
      <c r="A189" t="s">
        <v>5526</v>
      </c>
      <c r="B189">
        <v>1998</v>
      </c>
      <c r="C189" t="s">
        <v>5987</v>
      </c>
      <c r="D189">
        <v>29</v>
      </c>
      <c r="E189">
        <v>0</v>
      </c>
      <c r="F189">
        <v>1977.82</v>
      </c>
      <c r="G189" t="s">
        <v>5982</v>
      </c>
      <c r="H189" t="s">
        <v>5985</v>
      </c>
      <c r="I189" t="s">
        <v>5992</v>
      </c>
      <c r="K189" t="str">
        <f t="shared" si="10"/>
        <v>Sep</v>
      </c>
      <c r="L189">
        <f t="shared" si="11"/>
        <v>1998</v>
      </c>
      <c r="M189" t="s">
        <v>5959</v>
      </c>
      <c r="N189" t="s">
        <v>5982</v>
      </c>
      <c r="O189" t="s">
        <v>5985</v>
      </c>
      <c r="P189" s="8" t="str">
        <f t="shared" si="12"/>
        <v>29-Sep-1998</v>
      </c>
      <c r="Q189" s="8">
        <v>36067</v>
      </c>
      <c r="R189" s="8"/>
      <c r="S189" s="8" t="str">
        <f t="shared" si="13"/>
        <v>24</v>
      </c>
      <c r="T189" s="16">
        <v>1977.82</v>
      </c>
      <c r="U189" t="str">
        <f t="shared" si="14"/>
        <v>R1011</v>
      </c>
    </row>
    <row r="190" spans="1:21">
      <c r="A190" t="s">
        <v>5523</v>
      </c>
      <c r="B190">
        <v>2002</v>
      </c>
      <c r="C190" t="s">
        <v>5980</v>
      </c>
      <c r="D190">
        <v>16</v>
      </c>
      <c r="E190">
        <v>1</v>
      </c>
      <c r="F190">
        <v>1980.07</v>
      </c>
      <c r="G190" t="s">
        <v>5982</v>
      </c>
      <c r="H190" t="s">
        <v>5982</v>
      </c>
      <c r="I190" t="s">
        <v>5992</v>
      </c>
      <c r="K190" t="str">
        <f t="shared" si="10"/>
        <v>Jul</v>
      </c>
      <c r="L190">
        <f t="shared" si="11"/>
        <v>2002</v>
      </c>
      <c r="M190" t="s">
        <v>5959</v>
      </c>
      <c r="N190" t="s">
        <v>5982</v>
      </c>
      <c r="O190" t="s">
        <v>5982</v>
      </c>
      <c r="P190" s="8" t="str">
        <f t="shared" si="12"/>
        <v>16-Jul-2002</v>
      </c>
      <c r="Q190" s="8">
        <v>37453</v>
      </c>
      <c r="R190" s="8"/>
      <c r="S190" s="8" t="str">
        <f t="shared" si="13"/>
        <v>20</v>
      </c>
      <c r="T190" s="16">
        <v>1980.07</v>
      </c>
      <c r="U190" t="str">
        <f t="shared" si="14"/>
        <v>R1011</v>
      </c>
    </row>
    <row r="191" spans="1:21">
      <c r="A191" t="s">
        <v>5520</v>
      </c>
      <c r="B191">
        <v>1998</v>
      </c>
      <c r="C191" t="s">
        <v>5989</v>
      </c>
      <c r="D191">
        <v>29</v>
      </c>
      <c r="E191">
        <v>0</v>
      </c>
      <c r="F191">
        <v>1981.58</v>
      </c>
      <c r="G191" t="s">
        <v>5982</v>
      </c>
      <c r="H191" t="s">
        <v>5985</v>
      </c>
      <c r="I191" t="s">
        <v>5983</v>
      </c>
      <c r="K191" t="str">
        <f t="shared" si="10"/>
        <v>Dec</v>
      </c>
      <c r="L191">
        <f t="shared" si="11"/>
        <v>1998</v>
      </c>
      <c r="M191" t="s">
        <v>5959</v>
      </c>
      <c r="N191" t="s">
        <v>5982</v>
      </c>
      <c r="O191" t="s">
        <v>5985</v>
      </c>
      <c r="P191" s="8" t="str">
        <f t="shared" si="12"/>
        <v>29-Dec-1998</v>
      </c>
      <c r="Q191" s="8">
        <v>36158</v>
      </c>
      <c r="R191" s="8"/>
      <c r="S191" s="8" t="str">
        <f t="shared" si="13"/>
        <v>24</v>
      </c>
      <c r="T191" s="16">
        <v>1981.58</v>
      </c>
      <c r="U191" t="str">
        <f t="shared" si="14"/>
        <v>R1013</v>
      </c>
    </row>
    <row r="192" spans="1:21">
      <c r="A192" t="s">
        <v>5517</v>
      </c>
      <c r="B192">
        <v>2002</v>
      </c>
      <c r="C192" t="s">
        <v>5987</v>
      </c>
      <c r="D192">
        <v>29</v>
      </c>
      <c r="E192">
        <v>0</v>
      </c>
      <c r="F192">
        <v>1984.45</v>
      </c>
      <c r="G192" t="s">
        <v>5982</v>
      </c>
      <c r="H192" t="s">
        <v>5982</v>
      </c>
      <c r="I192" t="s">
        <v>5995</v>
      </c>
      <c r="K192" t="str">
        <f t="shared" si="10"/>
        <v>Sep</v>
      </c>
      <c r="L192">
        <f t="shared" si="11"/>
        <v>2002</v>
      </c>
      <c r="M192" t="s">
        <v>5959</v>
      </c>
      <c r="N192" t="s">
        <v>5982</v>
      </c>
      <c r="O192" t="s">
        <v>5982</v>
      </c>
      <c r="P192" s="8" t="str">
        <f t="shared" si="12"/>
        <v>29-Sep-2002</v>
      </c>
      <c r="Q192" s="8">
        <v>37528</v>
      </c>
      <c r="R192" s="8"/>
      <c r="S192" s="8" t="str">
        <f t="shared" si="13"/>
        <v>20</v>
      </c>
      <c r="T192" s="16">
        <v>1984.45</v>
      </c>
      <c r="U192" t="str">
        <f t="shared" si="14"/>
        <v>R1016</v>
      </c>
    </row>
    <row r="193" spans="1:21">
      <c r="A193" t="s">
        <v>5514</v>
      </c>
      <c r="B193">
        <v>1998</v>
      </c>
      <c r="C193" t="s">
        <v>5987</v>
      </c>
      <c r="D193">
        <v>14</v>
      </c>
      <c r="E193">
        <v>0</v>
      </c>
      <c r="F193">
        <v>1986.93</v>
      </c>
      <c r="G193" t="s">
        <v>5982</v>
      </c>
      <c r="H193" t="s">
        <v>5981</v>
      </c>
      <c r="I193" t="s">
        <v>5983</v>
      </c>
      <c r="K193" t="str">
        <f t="shared" si="10"/>
        <v>Sep</v>
      </c>
      <c r="L193">
        <f t="shared" si="11"/>
        <v>1998</v>
      </c>
      <c r="M193" t="s">
        <v>5959</v>
      </c>
      <c r="N193" t="s">
        <v>5982</v>
      </c>
      <c r="O193" t="s">
        <v>5981</v>
      </c>
      <c r="P193" s="8" t="str">
        <f t="shared" si="12"/>
        <v>14-Sep-1998</v>
      </c>
      <c r="Q193" s="8">
        <v>36052</v>
      </c>
      <c r="R193" s="8"/>
      <c r="S193" s="8" t="str">
        <f t="shared" si="13"/>
        <v>24</v>
      </c>
      <c r="T193" s="16">
        <v>1986.93</v>
      </c>
      <c r="U193" t="str">
        <f t="shared" si="14"/>
        <v>R1013</v>
      </c>
    </row>
    <row r="194" spans="1:21">
      <c r="A194" t="s">
        <v>5511</v>
      </c>
      <c r="B194">
        <v>2001</v>
      </c>
      <c r="C194" t="s">
        <v>5990</v>
      </c>
      <c r="D194">
        <v>14</v>
      </c>
      <c r="E194">
        <v>0</v>
      </c>
      <c r="F194">
        <v>2007.95</v>
      </c>
      <c r="G194" t="s">
        <v>5982</v>
      </c>
      <c r="H194" t="s">
        <v>5981</v>
      </c>
      <c r="I194" t="s">
        <v>5992</v>
      </c>
      <c r="K194" t="str">
        <f t="shared" si="10"/>
        <v>Aug</v>
      </c>
      <c r="L194">
        <f t="shared" si="11"/>
        <v>2001</v>
      </c>
      <c r="M194" t="s">
        <v>5959</v>
      </c>
      <c r="N194" t="s">
        <v>5982</v>
      </c>
      <c r="O194" t="s">
        <v>5981</v>
      </c>
      <c r="P194" s="8" t="str">
        <f t="shared" si="12"/>
        <v>14-Aug-2001</v>
      </c>
      <c r="Q194" s="8">
        <v>37117</v>
      </c>
      <c r="R194" s="8"/>
      <c r="S194" s="8" t="str">
        <f t="shared" si="13"/>
        <v>21</v>
      </c>
      <c r="T194" s="16">
        <v>2007.95</v>
      </c>
      <c r="U194" t="str">
        <f t="shared" si="14"/>
        <v>R1011</v>
      </c>
    </row>
    <row r="195" spans="1:21">
      <c r="A195" t="s">
        <v>5508</v>
      </c>
      <c r="B195">
        <v>2001</v>
      </c>
      <c r="C195" t="s">
        <v>5980</v>
      </c>
      <c r="D195">
        <v>1</v>
      </c>
      <c r="E195">
        <v>0</v>
      </c>
      <c r="F195">
        <v>2020.18</v>
      </c>
      <c r="G195" t="s">
        <v>5982</v>
      </c>
      <c r="H195" t="s">
        <v>5985</v>
      </c>
      <c r="I195" t="s">
        <v>5992</v>
      </c>
      <c r="K195" t="str">
        <f t="shared" ref="K195:K258" si="15">IF(ISBLANK(C195),"SEP",C195)</f>
        <v>Jul</v>
      </c>
      <c r="L195">
        <f t="shared" ref="L195:L258" si="16">INT(IF(ISBLANK(B195),AVERAGE($B$2:$B$2344),B195))</f>
        <v>2001</v>
      </c>
      <c r="M195" t="s">
        <v>5959</v>
      </c>
      <c r="N195" t="s">
        <v>5982</v>
      </c>
      <c r="O195" t="s">
        <v>5985</v>
      </c>
      <c r="P195" s="8" t="str">
        <f t="shared" ref="P195:P258" si="17">CONCATENATE(D195,"-",K195,"-",L195)</f>
        <v>1-Jul-2001</v>
      </c>
      <c r="Q195" s="8">
        <v>37073</v>
      </c>
      <c r="R195" s="8"/>
      <c r="S195" s="8" t="str">
        <f t="shared" ref="S195:S258" si="18">TEXT($R$2-P195,"Y")</f>
        <v>21</v>
      </c>
      <c r="T195" s="16">
        <v>2020.18</v>
      </c>
      <c r="U195" t="str">
        <f t="shared" ref="U195:U258" si="19">IF(ISBLANK(I195),"UNKNOWN",I195)</f>
        <v>R1011</v>
      </c>
    </row>
    <row r="196" spans="1:21">
      <c r="A196" t="s">
        <v>5505</v>
      </c>
      <c r="B196">
        <v>2001</v>
      </c>
      <c r="C196" t="s">
        <v>5987</v>
      </c>
      <c r="D196">
        <v>6</v>
      </c>
      <c r="E196">
        <v>0</v>
      </c>
      <c r="F196">
        <v>2020.55</v>
      </c>
      <c r="G196" t="s">
        <v>5982</v>
      </c>
      <c r="H196" t="s">
        <v>5981</v>
      </c>
      <c r="I196" t="s">
        <v>5983</v>
      </c>
      <c r="K196" t="str">
        <f t="shared" si="15"/>
        <v>Sep</v>
      </c>
      <c r="L196">
        <f t="shared" si="16"/>
        <v>2001</v>
      </c>
      <c r="M196" t="s">
        <v>5959</v>
      </c>
      <c r="N196" t="s">
        <v>5982</v>
      </c>
      <c r="O196" t="s">
        <v>5981</v>
      </c>
      <c r="P196" s="8" t="str">
        <f t="shared" si="17"/>
        <v>6-Sep-2001</v>
      </c>
      <c r="Q196" s="8">
        <v>37140</v>
      </c>
      <c r="R196" s="8"/>
      <c r="S196" s="8" t="str">
        <f t="shared" si="18"/>
        <v>21</v>
      </c>
      <c r="T196" s="16">
        <v>2020.55</v>
      </c>
      <c r="U196" t="str">
        <f t="shared" si="19"/>
        <v>R1013</v>
      </c>
    </row>
    <row r="197" spans="1:21">
      <c r="A197" t="s">
        <v>5503</v>
      </c>
      <c r="B197">
        <v>2001</v>
      </c>
      <c r="C197" t="s">
        <v>5990</v>
      </c>
      <c r="D197">
        <v>4</v>
      </c>
      <c r="E197">
        <v>0</v>
      </c>
      <c r="F197">
        <v>2026.97</v>
      </c>
      <c r="G197" t="s">
        <v>5982</v>
      </c>
      <c r="H197" t="s">
        <v>5981</v>
      </c>
      <c r="I197" t="s">
        <v>5983</v>
      </c>
      <c r="K197" t="str">
        <f t="shared" si="15"/>
        <v>Aug</v>
      </c>
      <c r="L197">
        <f t="shared" si="16"/>
        <v>2001</v>
      </c>
      <c r="M197" t="s">
        <v>5959</v>
      </c>
      <c r="N197" t="s">
        <v>5982</v>
      </c>
      <c r="O197" t="s">
        <v>5981</v>
      </c>
      <c r="P197" s="8" t="str">
        <f t="shared" si="17"/>
        <v>4-Aug-2001</v>
      </c>
      <c r="Q197" s="8">
        <v>37107</v>
      </c>
      <c r="R197" s="8"/>
      <c r="S197" s="8" t="str">
        <f t="shared" si="18"/>
        <v>21</v>
      </c>
      <c r="T197" s="16">
        <v>2026.97</v>
      </c>
      <c r="U197" t="str">
        <f t="shared" si="19"/>
        <v>R1013</v>
      </c>
    </row>
    <row r="198" spans="1:21">
      <c r="A198" t="s">
        <v>5501</v>
      </c>
      <c r="B198">
        <v>2000</v>
      </c>
      <c r="C198" t="s">
        <v>5987</v>
      </c>
      <c r="D198">
        <v>2</v>
      </c>
      <c r="E198">
        <v>0</v>
      </c>
      <c r="F198">
        <v>2045.69</v>
      </c>
      <c r="G198" t="s">
        <v>5982</v>
      </c>
      <c r="H198" t="s">
        <v>5982</v>
      </c>
      <c r="I198" t="s">
        <v>5988</v>
      </c>
      <c r="K198" t="str">
        <f t="shared" si="15"/>
        <v>Sep</v>
      </c>
      <c r="L198">
        <f t="shared" si="16"/>
        <v>2000</v>
      </c>
      <c r="M198" t="s">
        <v>5959</v>
      </c>
      <c r="N198" t="s">
        <v>5982</v>
      </c>
      <c r="O198" t="s">
        <v>5982</v>
      </c>
      <c r="P198" s="8" t="str">
        <f t="shared" si="17"/>
        <v>2-Sep-2000</v>
      </c>
      <c r="Q198" s="8">
        <v>36771</v>
      </c>
      <c r="R198" s="8"/>
      <c r="S198" s="8" t="str">
        <f t="shared" si="18"/>
        <v>22</v>
      </c>
      <c r="T198" s="16">
        <v>2045.69</v>
      </c>
      <c r="U198" t="str">
        <f t="shared" si="19"/>
        <v>R1012</v>
      </c>
    </row>
    <row r="199" spans="1:21">
      <c r="A199" t="s">
        <v>5498</v>
      </c>
      <c r="B199">
        <v>2000</v>
      </c>
      <c r="C199" t="s">
        <v>5980</v>
      </c>
      <c r="D199">
        <v>26</v>
      </c>
      <c r="E199">
        <v>0</v>
      </c>
      <c r="F199">
        <v>2055.3200000000002</v>
      </c>
      <c r="G199" t="s">
        <v>5982</v>
      </c>
      <c r="H199" t="s">
        <v>5982</v>
      </c>
      <c r="I199" t="s">
        <v>5988</v>
      </c>
      <c r="K199" t="str">
        <f t="shared" si="15"/>
        <v>Jul</v>
      </c>
      <c r="L199">
        <f t="shared" si="16"/>
        <v>2000</v>
      </c>
      <c r="M199" t="s">
        <v>5959</v>
      </c>
      <c r="N199" t="s">
        <v>5982</v>
      </c>
      <c r="O199" t="s">
        <v>5982</v>
      </c>
      <c r="P199" s="8" t="str">
        <f t="shared" si="17"/>
        <v>26-Jul-2000</v>
      </c>
      <c r="Q199" s="8">
        <v>36733</v>
      </c>
      <c r="R199" s="8"/>
      <c r="S199" s="8" t="str">
        <f t="shared" si="18"/>
        <v>22</v>
      </c>
      <c r="T199" s="16">
        <v>2055.3200000000002</v>
      </c>
      <c r="U199" t="str">
        <f t="shared" si="19"/>
        <v>R1012</v>
      </c>
    </row>
    <row r="200" spans="1:21">
      <c r="A200" t="s">
        <v>5496</v>
      </c>
      <c r="B200">
        <v>2004</v>
      </c>
      <c r="C200" t="s">
        <v>5986</v>
      </c>
      <c r="D200">
        <v>12</v>
      </c>
      <c r="E200">
        <v>0</v>
      </c>
      <c r="F200">
        <v>2094.1</v>
      </c>
      <c r="G200" t="s">
        <v>5982</v>
      </c>
      <c r="H200" t="s">
        <v>5981</v>
      </c>
      <c r="I200" t="s">
        <v>5997</v>
      </c>
      <c r="K200" t="str">
        <f t="shared" si="15"/>
        <v>Jun</v>
      </c>
      <c r="L200">
        <f t="shared" si="16"/>
        <v>2004</v>
      </c>
      <c r="M200" t="s">
        <v>5959</v>
      </c>
      <c r="N200" t="s">
        <v>5982</v>
      </c>
      <c r="O200" t="s">
        <v>5981</v>
      </c>
      <c r="P200" s="8" t="str">
        <f t="shared" si="17"/>
        <v>12-Jun-2004</v>
      </c>
      <c r="Q200" s="8">
        <v>38150</v>
      </c>
      <c r="R200" s="8"/>
      <c r="S200" s="8" t="str">
        <f t="shared" si="18"/>
        <v>18</v>
      </c>
      <c r="T200" s="16">
        <v>2094.1</v>
      </c>
      <c r="U200" t="str">
        <f t="shared" si="19"/>
        <v>R1025</v>
      </c>
    </row>
    <row r="201" spans="1:21">
      <c r="A201" t="s">
        <v>5494</v>
      </c>
      <c r="B201">
        <v>2001</v>
      </c>
      <c r="C201" t="s">
        <v>5990</v>
      </c>
      <c r="D201">
        <v>14</v>
      </c>
      <c r="E201">
        <v>0</v>
      </c>
      <c r="F201">
        <v>2102.2600000000002</v>
      </c>
      <c r="G201" t="s">
        <v>5982</v>
      </c>
      <c r="H201" t="s">
        <v>5981</v>
      </c>
      <c r="I201" t="s">
        <v>5994</v>
      </c>
      <c r="K201" t="str">
        <f t="shared" si="15"/>
        <v>Aug</v>
      </c>
      <c r="L201">
        <f t="shared" si="16"/>
        <v>2001</v>
      </c>
      <c r="M201" t="s">
        <v>5959</v>
      </c>
      <c r="N201" t="s">
        <v>5982</v>
      </c>
      <c r="O201" t="s">
        <v>5981</v>
      </c>
      <c r="P201" s="8" t="str">
        <f t="shared" si="17"/>
        <v>14-Aug-2001</v>
      </c>
      <c r="Q201" s="8">
        <v>37117</v>
      </c>
      <c r="R201" s="8"/>
      <c r="S201" s="8" t="str">
        <f t="shared" si="18"/>
        <v>21</v>
      </c>
      <c r="T201" s="16">
        <v>2102.2600000000002</v>
      </c>
      <c r="U201" t="str">
        <f t="shared" si="19"/>
        <v>R1019</v>
      </c>
    </row>
    <row r="202" spans="1:21">
      <c r="A202" t="s">
        <v>5492</v>
      </c>
      <c r="B202">
        <v>2001</v>
      </c>
      <c r="C202" t="s">
        <v>5986</v>
      </c>
      <c r="D202">
        <v>22</v>
      </c>
      <c r="E202">
        <v>1</v>
      </c>
      <c r="F202">
        <v>2103.08</v>
      </c>
      <c r="G202" t="s">
        <v>5982</v>
      </c>
      <c r="H202" t="s">
        <v>5981</v>
      </c>
      <c r="I202" t="s">
        <v>5992</v>
      </c>
      <c r="K202" t="str">
        <f t="shared" si="15"/>
        <v>Jun</v>
      </c>
      <c r="L202">
        <f t="shared" si="16"/>
        <v>2001</v>
      </c>
      <c r="M202" t="s">
        <v>5959</v>
      </c>
      <c r="N202" t="s">
        <v>5982</v>
      </c>
      <c r="O202" t="s">
        <v>5981</v>
      </c>
      <c r="P202" s="8" t="str">
        <f t="shared" si="17"/>
        <v>22-Jun-2001</v>
      </c>
      <c r="Q202" s="8">
        <v>37064</v>
      </c>
      <c r="R202" s="8"/>
      <c r="S202" s="8" t="str">
        <f t="shared" si="18"/>
        <v>21</v>
      </c>
      <c r="T202" s="16">
        <v>2103.08</v>
      </c>
      <c r="U202" t="str">
        <f t="shared" si="19"/>
        <v>R1011</v>
      </c>
    </row>
    <row r="203" spans="1:21">
      <c r="A203" t="s">
        <v>5489</v>
      </c>
      <c r="B203">
        <v>2001</v>
      </c>
      <c r="C203" t="s">
        <v>5984</v>
      </c>
      <c r="D203">
        <v>28</v>
      </c>
      <c r="E203">
        <v>0</v>
      </c>
      <c r="F203">
        <v>2104.11</v>
      </c>
      <c r="G203" t="s">
        <v>5981</v>
      </c>
      <c r="H203" t="s">
        <v>5985</v>
      </c>
      <c r="I203" t="s">
        <v>5995</v>
      </c>
      <c r="K203" t="str">
        <f t="shared" si="15"/>
        <v>Nov</v>
      </c>
      <c r="L203">
        <f t="shared" si="16"/>
        <v>2001</v>
      </c>
      <c r="M203" t="s">
        <v>5959</v>
      </c>
      <c r="N203" t="s">
        <v>5981</v>
      </c>
      <c r="O203" t="s">
        <v>5985</v>
      </c>
      <c r="P203" s="8" t="str">
        <f t="shared" si="17"/>
        <v>28-Nov-2001</v>
      </c>
      <c r="Q203" s="8">
        <v>37223</v>
      </c>
      <c r="R203" s="8"/>
      <c r="S203" s="8" t="str">
        <f t="shared" si="18"/>
        <v>21</v>
      </c>
      <c r="T203" s="16">
        <v>2104.11</v>
      </c>
      <c r="U203" t="str">
        <f t="shared" si="19"/>
        <v>R1016</v>
      </c>
    </row>
    <row r="204" spans="1:21">
      <c r="A204" t="s">
        <v>5487</v>
      </c>
      <c r="B204">
        <v>1989</v>
      </c>
      <c r="C204" t="s">
        <v>5980</v>
      </c>
      <c r="D204">
        <v>21</v>
      </c>
      <c r="E204">
        <v>3</v>
      </c>
      <c r="F204">
        <v>2106.2600000000002</v>
      </c>
      <c r="G204" t="s">
        <v>5981</v>
      </c>
      <c r="H204" t="s">
        <v>5981</v>
      </c>
      <c r="I204" t="s">
        <v>5983</v>
      </c>
      <c r="K204" t="str">
        <f t="shared" si="15"/>
        <v>Jul</v>
      </c>
      <c r="L204">
        <f t="shared" si="16"/>
        <v>1989</v>
      </c>
      <c r="M204" t="s">
        <v>5959</v>
      </c>
      <c r="N204" t="s">
        <v>5981</v>
      </c>
      <c r="O204" t="s">
        <v>5981</v>
      </c>
      <c r="P204" s="8" t="str">
        <f t="shared" si="17"/>
        <v>21-Jul-1989</v>
      </c>
      <c r="Q204" s="8">
        <v>32710</v>
      </c>
      <c r="R204" s="8"/>
      <c r="S204" s="8" t="str">
        <f t="shared" si="18"/>
        <v>33</v>
      </c>
      <c r="T204" s="16">
        <v>2106.2600000000002</v>
      </c>
      <c r="U204" t="str">
        <f t="shared" si="19"/>
        <v>R1013</v>
      </c>
    </row>
    <row r="205" spans="1:21">
      <c r="A205" t="s">
        <v>5485</v>
      </c>
      <c r="B205">
        <v>2003</v>
      </c>
      <c r="C205" t="s">
        <v>5987</v>
      </c>
      <c r="D205">
        <v>30</v>
      </c>
      <c r="E205">
        <v>0</v>
      </c>
      <c r="F205">
        <v>2117.34</v>
      </c>
      <c r="G205" t="s">
        <v>5981</v>
      </c>
      <c r="H205" t="s">
        <v>5982</v>
      </c>
      <c r="I205" t="s">
        <v>5988</v>
      </c>
      <c r="K205" t="str">
        <f t="shared" si="15"/>
        <v>Sep</v>
      </c>
      <c r="L205">
        <f t="shared" si="16"/>
        <v>2003</v>
      </c>
      <c r="M205" t="s">
        <v>5959</v>
      </c>
      <c r="N205" t="s">
        <v>5981</v>
      </c>
      <c r="O205" t="s">
        <v>5982</v>
      </c>
      <c r="P205" s="8" t="str">
        <f t="shared" si="17"/>
        <v>30-Sep-2003</v>
      </c>
      <c r="Q205" s="8">
        <v>37894</v>
      </c>
      <c r="R205" s="8"/>
      <c r="S205" s="8" t="str">
        <f t="shared" si="18"/>
        <v>19</v>
      </c>
      <c r="T205" s="16">
        <v>2117.34</v>
      </c>
      <c r="U205" t="str">
        <f t="shared" si="19"/>
        <v>R1012</v>
      </c>
    </row>
    <row r="206" spans="1:21">
      <c r="A206" t="s">
        <v>5482</v>
      </c>
      <c r="B206">
        <v>2004</v>
      </c>
      <c r="C206" t="s">
        <v>5984</v>
      </c>
      <c r="D206">
        <v>4</v>
      </c>
      <c r="E206">
        <v>0</v>
      </c>
      <c r="F206">
        <v>2118.61</v>
      </c>
      <c r="G206" t="s">
        <v>5981</v>
      </c>
      <c r="H206" t="s">
        <v>5985</v>
      </c>
      <c r="I206" t="s">
        <v>5988</v>
      </c>
      <c r="K206" t="str">
        <f t="shared" si="15"/>
        <v>Nov</v>
      </c>
      <c r="L206">
        <f t="shared" si="16"/>
        <v>2004</v>
      </c>
      <c r="M206" t="s">
        <v>5959</v>
      </c>
      <c r="N206" t="s">
        <v>5981</v>
      </c>
      <c r="O206" t="s">
        <v>5985</v>
      </c>
      <c r="P206" s="8" t="str">
        <f t="shared" si="17"/>
        <v>4-Nov-2004</v>
      </c>
      <c r="Q206" s="8">
        <v>38295</v>
      </c>
      <c r="R206" s="8"/>
      <c r="S206" s="8" t="str">
        <f t="shared" si="18"/>
        <v>18</v>
      </c>
      <c r="T206" s="16">
        <v>2118.61</v>
      </c>
      <c r="U206" t="str">
        <f t="shared" si="19"/>
        <v>R1012</v>
      </c>
    </row>
    <row r="207" spans="1:21">
      <c r="A207" t="s">
        <v>5480</v>
      </c>
      <c r="B207">
        <v>2003</v>
      </c>
      <c r="C207" t="s">
        <v>5990</v>
      </c>
      <c r="D207">
        <v>30</v>
      </c>
      <c r="E207">
        <v>0</v>
      </c>
      <c r="F207">
        <v>2128.4299999999998</v>
      </c>
      <c r="G207" t="s">
        <v>5981</v>
      </c>
      <c r="H207" t="s">
        <v>5985</v>
      </c>
      <c r="I207" t="s">
        <v>5988</v>
      </c>
      <c r="K207" t="str">
        <f t="shared" si="15"/>
        <v>Aug</v>
      </c>
      <c r="L207">
        <f t="shared" si="16"/>
        <v>2003</v>
      </c>
      <c r="M207" t="s">
        <v>5959</v>
      </c>
      <c r="N207" t="s">
        <v>5981</v>
      </c>
      <c r="O207" t="s">
        <v>5985</v>
      </c>
      <c r="P207" s="8" t="str">
        <f t="shared" si="17"/>
        <v>30-Aug-2003</v>
      </c>
      <c r="Q207" s="8">
        <v>37863</v>
      </c>
      <c r="R207" s="8"/>
      <c r="S207" s="8" t="str">
        <f t="shared" si="18"/>
        <v>19</v>
      </c>
      <c r="T207" s="16">
        <v>2128.4299999999998</v>
      </c>
      <c r="U207" t="str">
        <f t="shared" si="19"/>
        <v>R1012</v>
      </c>
    </row>
    <row r="208" spans="1:21">
      <c r="A208" t="s">
        <v>5479</v>
      </c>
      <c r="B208">
        <v>2003</v>
      </c>
      <c r="C208" t="s">
        <v>5989</v>
      </c>
      <c r="D208">
        <v>22</v>
      </c>
      <c r="E208">
        <v>0</v>
      </c>
      <c r="F208">
        <v>2130.6799999999998</v>
      </c>
      <c r="G208" t="s">
        <v>5981</v>
      </c>
      <c r="H208" t="s">
        <v>5982</v>
      </c>
      <c r="I208" t="s">
        <v>5988</v>
      </c>
      <c r="K208" t="str">
        <f t="shared" si="15"/>
        <v>Dec</v>
      </c>
      <c r="L208">
        <f t="shared" si="16"/>
        <v>2003</v>
      </c>
      <c r="M208" t="s">
        <v>5959</v>
      </c>
      <c r="N208" t="s">
        <v>5981</v>
      </c>
      <c r="O208" t="s">
        <v>5982</v>
      </c>
      <c r="P208" s="8" t="str">
        <f t="shared" si="17"/>
        <v>22-Dec-2003</v>
      </c>
      <c r="Q208" s="8">
        <v>37977</v>
      </c>
      <c r="R208" s="8"/>
      <c r="S208" s="8" t="str">
        <f t="shared" si="18"/>
        <v>19</v>
      </c>
      <c r="T208" s="16">
        <v>2130.6799999999998</v>
      </c>
      <c r="U208" t="str">
        <f t="shared" si="19"/>
        <v>R1012</v>
      </c>
    </row>
    <row r="209" spans="1:21">
      <c r="A209" t="s">
        <v>5476</v>
      </c>
      <c r="B209">
        <v>2003</v>
      </c>
      <c r="C209" t="s">
        <v>5987</v>
      </c>
      <c r="D209">
        <v>1</v>
      </c>
      <c r="E209">
        <v>0</v>
      </c>
      <c r="F209">
        <v>2134.9</v>
      </c>
      <c r="G209" t="s">
        <v>5981</v>
      </c>
      <c r="H209" t="s">
        <v>5982</v>
      </c>
      <c r="I209" t="s">
        <v>5988</v>
      </c>
      <c r="K209" t="str">
        <f t="shared" si="15"/>
        <v>Sep</v>
      </c>
      <c r="L209">
        <f t="shared" si="16"/>
        <v>2003</v>
      </c>
      <c r="M209" t="s">
        <v>5959</v>
      </c>
      <c r="N209" t="s">
        <v>5981</v>
      </c>
      <c r="O209" t="s">
        <v>5982</v>
      </c>
      <c r="P209" s="8" t="str">
        <f t="shared" si="17"/>
        <v>1-Sep-2003</v>
      </c>
      <c r="Q209" s="8">
        <v>37865</v>
      </c>
      <c r="R209" s="8"/>
      <c r="S209" s="8" t="str">
        <f t="shared" si="18"/>
        <v>19</v>
      </c>
      <c r="T209" s="16">
        <v>2134.9</v>
      </c>
      <c r="U209" t="str">
        <f t="shared" si="19"/>
        <v>R1012</v>
      </c>
    </row>
    <row r="210" spans="1:21">
      <c r="A210" t="s">
        <v>5474</v>
      </c>
      <c r="B210">
        <v>2003</v>
      </c>
      <c r="C210" t="s">
        <v>5987</v>
      </c>
      <c r="D210">
        <v>26</v>
      </c>
      <c r="E210">
        <v>0</v>
      </c>
      <c r="F210">
        <v>2136.88</v>
      </c>
      <c r="G210" t="s">
        <v>5981</v>
      </c>
      <c r="H210" t="s">
        <v>5981</v>
      </c>
      <c r="I210" t="s">
        <v>5988</v>
      </c>
      <c r="K210" t="str">
        <f t="shared" si="15"/>
        <v>Sep</v>
      </c>
      <c r="L210">
        <f t="shared" si="16"/>
        <v>2003</v>
      </c>
      <c r="M210" t="s">
        <v>5959</v>
      </c>
      <c r="N210" t="s">
        <v>5981</v>
      </c>
      <c r="O210" t="s">
        <v>5981</v>
      </c>
      <c r="P210" s="8" t="str">
        <f t="shared" si="17"/>
        <v>26-Sep-2003</v>
      </c>
      <c r="Q210" s="8">
        <v>37890</v>
      </c>
      <c r="R210" s="8"/>
      <c r="S210" s="8" t="str">
        <f t="shared" si="18"/>
        <v>19</v>
      </c>
      <c r="T210" s="16">
        <v>2136.88</v>
      </c>
      <c r="U210" t="str">
        <f t="shared" si="19"/>
        <v>R1012</v>
      </c>
    </row>
    <row r="211" spans="1:21">
      <c r="A211" t="s">
        <v>5471</v>
      </c>
      <c r="B211">
        <v>1997</v>
      </c>
      <c r="C211" t="s">
        <v>5987</v>
      </c>
      <c r="D211">
        <v>3</v>
      </c>
      <c r="E211">
        <v>0</v>
      </c>
      <c r="F211">
        <v>2137.65</v>
      </c>
      <c r="G211" t="s">
        <v>5982</v>
      </c>
      <c r="H211" t="s">
        <v>5985</v>
      </c>
      <c r="I211" t="s">
        <v>5983</v>
      </c>
      <c r="K211" t="str">
        <f t="shared" si="15"/>
        <v>Sep</v>
      </c>
      <c r="L211">
        <f t="shared" si="16"/>
        <v>1997</v>
      </c>
      <c r="M211" t="s">
        <v>5959</v>
      </c>
      <c r="N211" t="s">
        <v>5982</v>
      </c>
      <c r="O211" t="s">
        <v>5985</v>
      </c>
      <c r="P211" s="8" t="str">
        <f t="shared" si="17"/>
        <v>3-Sep-1997</v>
      </c>
      <c r="Q211" s="8">
        <v>35676</v>
      </c>
      <c r="R211" s="8"/>
      <c r="S211" s="8" t="str">
        <f t="shared" si="18"/>
        <v>25</v>
      </c>
      <c r="T211" s="16">
        <v>2137.65</v>
      </c>
      <c r="U211" t="str">
        <f t="shared" si="19"/>
        <v>R1013</v>
      </c>
    </row>
    <row r="212" spans="1:21">
      <c r="A212" t="s">
        <v>5469</v>
      </c>
      <c r="B212">
        <v>2003</v>
      </c>
      <c r="C212" t="s">
        <v>5990</v>
      </c>
      <c r="D212">
        <v>19</v>
      </c>
      <c r="E212">
        <v>0</v>
      </c>
      <c r="F212">
        <v>2138.0700000000002</v>
      </c>
      <c r="G212" t="s">
        <v>5981</v>
      </c>
      <c r="H212" t="s">
        <v>5985</v>
      </c>
      <c r="I212" t="s">
        <v>5988</v>
      </c>
      <c r="K212" t="str">
        <f t="shared" si="15"/>
        <v>Aug</v>
      </c>
      <c r="L212">
        <f t="shared" si="16"/>
        <v>2003</v>
      </c>
      <c r="M212" t="s">
        <v>5959</v>
      </c>
      <c r="N212" t="s">
        <v>5981</v>
      </c>
      <c r="O212" t="s">
        <v>5985</v>
      </c>
      <c r="P212" s="8" t="str">
        <f t="shared" si="17"/>
        <v>19-Aug-2003</v>
      </c>
      <c r="Q212" s="8">
        <v>37852</v>
      </c>
      <c r="R212" s="8"/>
      <c r="S212" s="8" t="str">
        <f t="shared" si="18"/>
        <v>19</v>
      </c>
      <c r="T212" s="16">
        <v>2138.0700000000002</v>
      </c>
      <c r="U212" t="str">
        <f t="shared" si="19"/>
        <v>R1012</v>
      </c>
    </row>
    <row r="213" spans="1:21">
      <c r="A213" t="s">
        <v>5466</v>
      </c>
      <c r="B213">
        <v>2004</v>
      </c>
      <c r="C213" t="s">
        <v>5991</v>
      </c>
      <c r="D213">
        <v>4</v>
      </c>
      <c r="E213">
        <v>0</v>
      </c>
      <c r="F213">
        <v>2144.85</v>
      </c>
      <c r="G213" t="s">
        <v>5981</v>
      </c>
      <c r="H213" t="s">
        <v>5985</v>
      </c>
      <c r="I213" t="s">
        <v>5992</v>
      </c>
      <c r="K213" t="str">
        <f t="shared" si="15"/>
        <v>Oct</v>
      </c>
      <c r="L213">
        <f t="shared" si="16"/>
        <v>2004</v>
      </c>
      <c r="M213" t="s">
        <v>5959</v>
      </c>
      <c r="N213" t="s">
        <v>5981</v>
      </c>
      <c r="O213" t="s">
        <v>5985</v>
      </c>
      <c r="P213" s="8" t="str">
        <f t="shared" si="17"/>
        <v>4-Oct-2004</v>
      </c>
      <c r="Q213" s="8">
        <v>38264</v>
      </c>
      <c r="R213" s="8"/>
      <c r="S213" s="8" t="str">
        <f t="shared" si="18"/>
        <v>18</v>
      </c>
      <c r="T213" s="16">
        <v>2144.85</v>
      </c>
      <c r="U213" t="str">
        <f t="shared" si="19"/>
        <v>R1011</v>
      </c>
    </row>
    <row r="214" spans="1:21">
      <c r="A214" t="s">
        <v>5464</v>
      </c>
      <c r="B214">
        <v>2000</v>
      </c>
      <c r="C214" t="s">
        <v>5989</v>
      </c>
      <c r="D214">
        <v>27</v>
      </c>
      <c r="E214">
        <v>0</v>
      </c>
      <c r="F214">
        <v>2150.4699999999998</v>
      </c>
      <c r="G214" t="s">
        <v>5981</v>
      </c>
      <c r="H214" t="s">
        <v>5982</v>
      </c>
      <c r="I214" t="s">
        <v>5992</v>
      </c>
      <c r="K214" t="str">
        <f t="shared" si="15"/>
        <v>Dec</v>
      </c>
      <c r="L214">
        <f t="shared" si="16"/>
        <v>2000</v>
      </c>
      <c r="M214" t="s">
        <v>5959</v>
      </c>
      <c r="N214" t="s">
        <v>5981</v>
      </c>
      <c r="O214" t="s">
        <v>5982</v>
      </c>
      <c r="P214" s="8" t="str">
        <f t="shared" si="17"/>
        <v>27-Dec-2000</v>
      </c>
      <c r="Q214" s="8">
        <v>36887</v>
      </c>
      <c r="R214" s="8"/>
      <c r="S214" s="8" t="str">
        <f t="shared" si="18"/>
        <v>22</v>
      </c>
      <c r="T214" s="16">
        <v>2150.4699999999998</v>
      </c>
      <c r="U214" t="str">
        <f t="shared" si="19"/>
        <v>R1011</v>
      </c>
    </row>
    <row r="215" spans="1:21">
      <c r="A215" t="s">
        <v>5461</v>
      </c>
      <c r="B215">
        <v>2000</v>
      </c>
      <c r="C215" t="s">
        <v>5991</v>
      </c>
      <c r="D215">
        <v>22</v>
      </c>
      <c r="E215">
        <v>0</v>
      </c>
      <c r="F215">
        <v>2154.36</v>
      </c>
      <c r="G215" t="s">
        <v>5981</v>
      </c>
      <c r="H215" t="s">
        <v>5981</v>
      </c>
      <c r="I215" t="s">
        <v>5992</v>
      </c>
      <c r="K215" t="str">
        <f t="shared" si="15"/>
        <v>Oct</v>
      </c>
      <c r="L215">
        <f t="shared" si="16"/>
        <v>2000</v>
      </c>
      <c r="M215" t="s">
        <v>5959</v>
      </c>
      <c r="N215" t="s">
        <v>5981</v>
      </c>
      <c r="O215" t="s">
        <v>5981</v>
      </c>
      <c r="P215" s="8" t="str">
        <f t="shared" si="17"/>
        <v>22-Oct-2000</v>
      </c>
      <c r="Q215" s="8">
        <v>36821</v>
      </c>
      <c r="R215" s="8"/>
      <c r="S215" s="8" t="str">
        <f t="shared" si="18"/>
        <v>22</v>
      </c>
      <c r="T215" s="16">
        <v>2154.36</v>
      </c>
      <c r="U215" t="str">
        <f t="shared" si="19"/>
        <v>R1011</v>
      </c>
    </row>
    <row r="216" spans="1:21">
      <c r="A216" t="s">
        <v>5458</v>
      </c>
      <c r="B216">
        <v>2000</v>
      </c>
      <c r="C216" t="s">
        <v>5984</v>
      </c>
      <c r="D216">
        <v>29</v>
      </c>
      <c r="E216">
        <v>0</v>
      </c>
      <c r="F216">
        <v>2155.6799999999998</v>
      </c>
      <c r="G216" t="s">
        <v>5981</v>
      </c>
      <c r="H216" t="s">
        <v>5982</v>
      </c>
      <c r="I216" t="s">
        <v>5983</v>
      </c>
      <c r="K216" t="str">
        <f t="shared" si="15"/>
        <v>Nov</v>
      </c>
      <c r="L216">
        <f t="shared" si="16"/>
        <v>2000</v>
      </c>
      <c r="M216" t="s">
        <v>5959</v>
      </c>
      <c r="N216" t="s">
        <v>5981</v>
      </c>
      <c r="O216" t="s">
        <v>5982</v>
      </c>
      <c r="P216" s="8" t="str">
        <f t="shared" si="17"/>
        <v>29-Nov-2000</v>
      </c>
      <c r="Q216" s="8">
        <v>36859</v>
      </c>
      <c r="R216" s="8"/>
      <c r="S216" s="8" t="str">
        <f t="shared" si="18"/>
        <v>22</v>
      </c>
      <c r="T216" s="16">
        <v>2155.6799999999998</v>
      </c>
      <c r="U216" t="str">
        <f t="shared" si="19"/>
        <v>R1013</v>
      </c>
    </row>
    <row r="217" spans="1:21">
      <c r="A217" t="s">
        <v>5455</v>
      </c>
      <c r="B217">
        <v>2000</v>
      </c>
      <c r="C217" t="s">
        <v>5989</v>
      </c>
      <c r="D217">
        <v>10</v>
      </c>
      <c r="E217">
        <v>0</v>
      </c>
      <c r="F217">
        <v>2156.75</v>
      </c>
      <c r="G217" t="s">
        <v>5981</v>
      </c>
      <c r="H217" t="s">
        <v>5981</v>
      </c>
      <c r="I217" t="s">
        <v>5983</v>
      </c>
      <c r="K217" t="str">
        <f t="shared" si="15"/>
        <v>Dec</v>
      </c>
      <c r="L217">
        <f t="shared" si="16"/>
        <v>2000</v>
      </c>
      <c r="M217" t="s">
        <v>5959</v>
      </c>
      <c r="N217" t="s">
        <v>5981</v>
      </c>
      <c r="O217" t="s">
        <v>5981</v>
      </c>
      <c r="P217" s="8" t="str">
        <f t="shared" si="17"/>
        <v>10-Dec-2000</v>
      </c>
      <c r="Q217" s="8">
        <v>36870</v>
      </c>
      <c r="R217" s="8"/>
      <c r="S217" s="8" t="str">
        <f t="shared" si="18"/>
        <v>22</v>
      </c>
      <c r="T217" s="16">
        <v>2156.75</v>
      </c>
      <c r="U217" t="str">
        <f t="shared" si="19"/>
        <v>R1013</v>
      </c>
    </row>
    <row r="218" spans="1:21">
      <c r="A218" t="s">
        <v>5453</v>
      </c>
      <c r="B218">
        <v>2000</v>
      </c>
      <c r="C218" t="s">
        <v>5990</v>
      </c>
      <c r="D218">
        <v>23</v>
      </c>
      <c r="E218">
        <v>0</v>
      </c>
      <c r="F218">
        <v>2166.73</v>
      </c>
      <c r="G218" t="s">
        <v>5981</v>
      </c>
      <c r="H218" t="s">
        <v>5981</v>
      </c>
      <c r="I218" t="s">
        <v>5992</v>
      </c>
      <c r="K218" t="str">
        <f t="shared" si="15"/>
        <v>Aug</v>
      </c>
      <c r="L218">
        <f t="shared" si="16"/>
        <v>2000</v>
      </c>
      <c r="M218" t="s">
        <v>5959</v>
      </c>
      <c r="N218" t="s">
        <v>5981</v>
      </c>
      <c r="O218" t="s">
        <v>5981</v>
      </c>
      <c r="P218" s="8" t="str">
        <f t="shared" si="17"/>
        <v>23-Aug-2000</v>
      </c>
      <c r="Q218" s="8">
        <v>36761</v>
      </c>
      <c r="R218" s="8"/>
      <c r="S218" s="8" t="str">
        <f t="shared" si="18"/>
        <v>22</v>
      </c>
      <c r="T218" s="16">
        <v>2166.73</v>
      </c>
      <c r="U218" t="str">
        <f t="shared" si="19"/>
        <v>R1011</v>
      </c>
    </row>
    <row r="219" spans="1:21">
      <c r="A219" t="s">
        <v>5451</v>
      </c>
      <c r="B219">
        <v>1994</v>
      </c>
      <c r="C219" t="s">
        <v>5987</v>
      </c>
      <c r="D219">
        <v>27</v>
      </c>
      <c r="E219">
        <v>0</v>
      </c>
      <c r="F219">
        <v>2170.08</v>
      </c>
      <c r="G219" t="s">
        <v>5981</v>
      </c>
      <c r="H219" t="s">
        <v>5981</v>
      </c>
      <c r="I219" t="s">
        <v>5983</v>
      </c>
      <c r="K219" t="str">
        <f t="shared" si="15"/>
        <v>Sep</v>
      </c>
      <c r="L219">
        <f t="shared" si="16"/>
        <v>1994</v>
      </c>
      <c r="M219" t="s">
        <v>5959</v>
      </c>
      <c r="N219" t="s">
        <v>5981</v>
      </c>
      <c r="O219" t="s">
        <v>5981</v>
      </c>
      <c r="P219" s="8" t="str">
        <f t="shared" si="17"/>
        <v>27-Sep-1994</v>
      </c>
      <c r="Q219" s="8">
        <v>34604</v>
      </c>
      <c r="R219" s="8"/>
      <c r="S219" s="8" t="str">
        <f t="shared" si="18"/>
        <v>28</v>
      </c>
      <c r="T219" s="16">
        <v>2170.08</v>
      </c>
      <c r="U219" t="str">
        <f t="shared" si="19"/>
        <v>R1013</v>
      </c>
    </row>
    <row r="220" spans="1:21">
      <c r="A220" t="s">
        <v>5448</v>
      </c>
      <c r="B220">
        <v>1991</v>
      </c>
      <c r="C220" t="s">
        <v>5989</v>
      </c>
      <c r="D220">
        <v>16</v>
      </c>
      <c r="E220">
        <v>3</v>
      </c>
      <c r="F220">
        <v>2193.1999999999998</v>
      </c>
      <c r="G220" t="s">
        <v>5981</v>
      </c>
      <c r="H220" t="s">
        <v>5981</v>
      </c>
      <c r="I220" t="s">
        <v>5988</v>
      </c>
      <c r="K220" t="str">
        <f t="shared" si="15"/>
        <v>Dec</v>
      </c>
      <c r="L220">
        <f t="shared" si="16"/>
        <v>1991</v>
      </c>
      <c r="M220" t="s">
        <v>5959</v>
      </c>
      <c r="N220" t="s">
        <v>5981</v>
      </c>
      <c r="O220" t="s">
        <v>5981</v>
      </c>
      <c r="P220" s="8" t="str">
        <f t="shared" si="17"/>
        <v>16-Dec-1991</v>
      </c>
      <c r="Q220" s="8">
        <v>33588</v>
      </c>
      <c r="R220" s="8"/>
      <c r="S220" s="8" t="str">
        <f t="shared" si="18"/>
        <v>31</v>
      </c>
      <c r="T220" s="16">
        <v>2193.1999999999998</v>
      </c>
      <c r="U220" t="str">
        <f t="shared" si="19"/>
        <v>R1012</v>
      </c>
    </row>
    <row r="221" spans="1:21">
      <c r="A221" t="s">
        <v>5445</v>
      </c>
      <c r="B221">
        <v>2004</v>
      </c>
      <c r="C221" t="s">
        <v>5989</v>
      </c>
      <c r="D221">
        <v>7</v>
      </c>
      <c r="E221">
        <v>0</v>
      </c>
      <c r="F221">
        <v>2196.4699999999998</v>
      </c>
      <c r="G221" t="s">
        <v>5981</v>
      </c>
      <c r="H221" t="s">
        <v>5982</v>
      </c>
      <c r="I221" t="s">
        <v>5998</v>
      </c>
      <c r="K221" t="str">
        <f t="shared" si="15"/>
        <v>Dec</v>
      </c>
      <c r="L221">
        <f t="shared" si="16"/>
        <v>2004</v>
      </c>
      <c r="M221" t="s">
        <v>5959</v>
      </c>
      <c r="N221" t="s">
        <v>5981</v>
      </c>
      <c r="O221" t="s">
        <v>5982</v>
      </c>
      <c r="P221" s="8" t="str">
        <f t="shared" si="17"/>
        <v>7-Dec-2004</v>
      </c>
      <c r="Q221" s="8">
        <v>38328</v>
      </c>
      <c r="R221" s="8"/>
      <c r="S221" s="8" t="str">
        <f t="shared" si="18"/>
        <v>18</v>
      </c>
      <c r="T221" s="16">
        <v>2196.4699999999998</v>
      </c>
      <c r="U221" t="str">
        <f t="shared" si="19"/>
        <v>R1024</v>
      </c>
    </row>
    <row r="222" spans="1:21">
      <c r="A222" t="s">
        <v>5442</v>
      </c>
      <c r="B222">
        <v>2004</v>
      </c>
      <c r="C222" t="s">
        <v>5987</v>
      </c>
      <c r="D222">
        <v>3</v>
      </c>
      <c r="E222">
        <v>0</v>
      </c>
      <c r="F222">
        <v>2198.19</v>
      </c>
      <c r="G222" t="s">
        <v>5981</v>
      </c>
      <c r="H222" t="s">
        <v>5985</v>
      </c>
      <c r="I222" t="s">
        <v>5999</v>
      </c>
      <c r="K222" t="str">
        <f t="shared" si="15"/>
        <v>Sep</v>
      </c>
      <c r="L222">
        <f t="shared" si="16"/>
        <v>2004</v>
      </c>
      <c r="M222" t="s">
        <v>5957</v>
      </c>
      <c r="N222" t="s">
        <v>5981</v>
      </c>
      <c r="O222" t="s">
        <v>5985</v>
      </c>
      <c r="P222" s="8" t="str">
        <f t="shared" si="17"/>
        <v>3-Sep-2004</v>
      </c>
      <c r="Q222" s="8">
        <v>38233</v>
      </c>
      <c r="R222" s="8"/>
      <c r="S222" s="8" t="str">
        <f t="shared" si="18"/>
        <v>18</v>
      </c>
      <c r="T222" s="16">
        <v>2198.19</v>
      </c>
      <c r="U222" t="str">
        <f t="shared" si="19"/>
        <v>R1023</v>
      </c>
    </row>
    <row r="223" spans="1:21">
      <c r="A223" t="s">
        <v>5440</v>
      </c>
      <c r="B223">
        <v>2004</v>
      </c>
      <c r="C223" t="s">
        <v>5987</v>
      </c>
      <c r="D223">
        <v>12</v>
      </c>
      <c r="E223">
        <v>0</v>
      </c>
      <c r="F223">
        <v>2200.83</v>
      </c>
      <c r="G223" t="s">
        <v>5981</v>
      </c>
      <c r="H223" t="s">
        <v>5981</v>
      </c>
      <c r="I223" t="s">
        <v>5998</v>
      </c>
      <c r="K223" t="str">
        <f t="shared" si="15"/>
        <v>Sep</v>
      </c>
      <c r="L223">
        <f t="shared" si="16"/>
        <v>2004</v>
      </c>
      <c r="M223" t="s">
        <v>5959</v>
      </c>
      <c r="N223" t="s">
        <v>5981</v>
      </c>
      <c r="O223" t="s">
        <v>5981</v>
      </c>
      <c r="P223" s="8" t="str">
        <f t="shared" si="17"/>
        <v>12-Sep-2004</v>
      </c>
      <c r="Q223" s="8">
        <v>38242</v>
      </c>
      <c r="R223" s="8"/>
      <c r="S223" s="8" t="str">
        <f t="shared" si="18"/>
        <v>18</v>
      </c>
      <c r="T223" s="16">
        <v>2200.83</v>
      </c>
      <c r="U223" t="str">
        <f t="shared" si="19"/>
        <v>R1024</v>
      </c>
    </row>
    <row r="224" spans="1:21">
      <c r="A224" t="s">
        <v>5438</v>
      </c>
      <c r="B224">
        <v>2004</v>
      </c>
      <c r="C224" t="s">
        <v>5980</v>
      </c>
      <c r="D224">
        <v>27</v>
      </c>
      <c r="E224">
        <v>1</v>
      </c>
      <c r="F224">
        <v>2201.1</v>
      </c>
      <c r="G224" t="s">
        <v>5981</v>
      </c>
      <c r="H224" t="s">
        <v>5982</v>
      </c>
      <c r="I224" t="s">
        <v>5983</v>
      </c>
      <c r="K224" t="str">
        <f t="shared" si="15"/>
        <v>Jul</v>
      </c>
      <c r="L224">
        <f t="shared" si="16"/>
        <v>2004</v>
      </c>
      <c r="M224" t="s">
        <v>5959</v>
      </c>
      <c r="N224" t="s">
        <v>5981</v>
      </c>
      <c r="O224" t="s">
        <v>5982</v>
      </c>
      <c r="P224" s="8" t="str">
        <f t="shared" si="17"/>
        <v>27-Jul-2004</v>
      </c>
      <c r="Q224" s="8">
        <v>38195</v>
      </c>
      <c r="R224" s="8"/>
      <c r="S224" s="8" t="str">
        <f t="shared" si="18"/>
        <v>18</v>
      </c>
      <c r="T224" s="16">
        <v>2201.1</v>
      </c>
      <c r="U224" t="str">
        <f t="shared" si="19"/>
        <v>R1013</v>
      </c>
    </row>
    <row r="225" spans="1:21">
      <c r="A225" t="s">
        <v>5436</v>
      </c>
      <c r="B225">
        <v>2004</v>
      </c>
      <c r="C225" t="s">
        <v>5990</v>
      </c>
      <c r="D225">
        <v>6</v>
      </c>
      <c r="E225">
        <v>0</v>
      </c>
      <c r="F225">
        <v>2203.4699999999998</v>
      </c>
      <c r="G225" t="s">
        <v>5981</v>
      </c>
      <c r="H225" t="s">
        <v>5981</v>
      </c>
      <c r="I225" t="s">
        <v>5998</v>
      </c>
      <c r="K225" t="str">
        <f t="shared" si="15"/>
        <v>Aug</v>
      </c>
      <c r="L225">
        <f t="shared" si="16"/>
        <v>2004</v>
      </c>
      <c r="M225" t="s">
        <v>5959</v>
      </c>
      <c r="N225" t="s">
        <v>5981</v>
      </c>
      <c r="O225" t="s">
        <v>5981</v>
      </c>
      <c r="P225" s="8" t="str">
        <f t="shared" si="17"/>
        <v>6-Aug-2004</v>
      </c>
      <c r="Q225" s="8">
        <v>38205</v>
      </c>
      <c r="R225" s="8"/>
      <c r="S225" s="8" t="str">
        <f t="shared" si="18"/>
        <v>18</v>
      </c>
      <c r="T225" s="16">
        <v>2203.4699999999998</v>
      </c>
      <c r="U225" t="str">
        <f t="shared" si="19"/>
        <v>R1024</v>
      </c>
    </row>
    <row r="226" spans="1:21">
      <c r="A226" t="s">
        <v>5433</v>
      </c>
      <c r="B226">
        <v>2004</v>
      </c>
      <c r="C226" t="s">
        <v>5991</v>
      </c>
      <c r="D226">
        <v>28</v>
      </c>
      <c r="E226">
        <v>0</v>
      </c>
      <c r="F226">
        <v>2203.7399999999998</v>
      </c>
      <c r="G226" t="s">
        <v>5981</v>
      </c>
      <c r="H226" t="s">
        <v>5981</v>
      </c>
      <c r="I226" t="s">
        <v>5998</v>
      </c>
      <c r="K226" t="str">
        <f t="shared" si="15"/>
        <v>Oct</v>
      </c>
      <c r="L226">
        <f t="shared" si="16"/>
        <v>2004</v>
      </c>
      <c r="M226" t="s">
        <v>5959</v>
      </c>
      <c r="N226" t="s">
        <v>5981</v>
      </c>
      <c r="O226" t="s">
        <v>5981</v>
      </c>
      <c r="P226" s="8" t="str">
        <f t="shared" si="17"/>
        <v>28-Oct-2004</v>
      </c>
      <c r="Q226" s="8">
        <v>38288</v>
      </c>
      <c r="R226" s="8"/>
      <c r="S226" s="8" t="str">
        <f t="shared" si="18"/>
        <v>18</v>
      </c>
      <c r="T226" s="16">
        <v>2203.7399999999998</v>
      </c>
      <c r="U226" t="str">
        <f t="shared" si="19"/>
        <v>R1024</v>
      </c>
    </row>
    <row r="227" spans="1:21">
      <c r="A227" t="s">
        <v>5430</v>
      </c>
      <c r="B227">
        <v>2004</v>
      </c>
      <c r="C227" t="s">
        <v>5984</v>
      </c>
      <c r="D227">
        <v>13</v>
      </c>
      <c r="E227">
        <v>0</v>
      </c>
      <c r="F227">
        <v>2205.98</v>
      </c>
      <c r="G227" t="s">
        <v>5981</v>
      </c>
      <c r="H227" t="s">
        <v>5982</v>
      </c>
      <c r="I227" t="s">
        <v>5998</v>
      </c>
      <c r="K227" t="str">
        <f t="shared" si="15"/>
        <v>Nov</v>
      </c>
      <c r="L227">
        <f t="shared" si="16"/>
        <v>2004</v>
      </c>
      <c r="M227" t="s">
        <v>5959</v>
      </c>
      <c r="N227" t="s">
        <v>5981</v>
      </c>
      <c r="O227" t="s">
        <v>5982</v>
      </c>
      <c r="P227" s="8" t="str">
        <f t="shared" si="17"/>
        <v>13-Nov-2004</v>
      </c>
      <c r="Q227" s="8">
        <v>38304</v>
      </c>
      <c r="R227" s="8"/>
      <c r="S227" s="8" t="str">
        <f t="shared" si="18"/>
        <v>18</v>
      </c>
      <c r="T227" s="16">
        <v>2205.98</v>
      </c>
      <c r="U227" t="str">
        <f t="shared" si="19"/>
        <v>R1024</v>
      </c>
    </row>
    <row r="228" spans="1:21">
      <c r="A228" t="s">
        <v>5427</v>
      </c>
      <c r="B228">
        <v>2004</v>
      </c>
      <c r="C228" t="s">
        <v>5990</v>
      </c>
      <c r="D228">
        <v>6</v>
      </c>
      <c r="E228">
        <v>0</v>
      </c>
      <c r="F228">
        <v>2207.6999999999998</v>
      </c>
      <c r="G228" t="s">
        <v>5981</v>
      </c>
      <c r="H228" t="s">
        <v>5981</v>
      </c>
      <c r="I228" t="s">
        <v>5998</v>
      </c>
      <c r="K228" t="str">
        <f t="shared" si="15"/>
        <v>Aug</v>
      </c>
      <c r="L228">
        <f t="shared" si="16"/>
        <v>2004</v>
      </c>
      <c r="M228" t="s">
        <v>5959</v>
      </c>
      <c r="N228" t="s">
        <v>5981</v>
      </c>
      <c r="O228" t="s">
        <v>5981</v>
      </c>
      <c r="P228" s="8" t="str">
        <f t="shared" si="17"/>
        <v>6-Aug-2004</v>
      </c>
      <c r="Q228" s="8">
        <v>38205</v>
      </c>
      <c r="R228" s="8"/>
      <c r="S228" s="8" t="str">
        <f t="shared" si="18"/>
        <v>18</v>
      </c>
      <c r="T228" s="16">
        <v>2207.6999999999998</v>
      </c>
      <c r="U228" t="str">
        <f t="shared" si="19"/>
        <v>R1024</v>
      </c>
    </row>
    <row r="229" spans="1:21">
      <c r="A229" t="s">
        <v>5425</v>
      </c>
      <c r="B229">
        <v>2004</v>
      </c>
      <c r="C229" t="s">
        <v>5980</v>
      </c>
      <c r="D229">
        <v>27</v>
      </c>
      <c r="E229">
        <v>0</v>
      </c>
      <c r="F229">
        <v>2211.13</v>
      </c>
      <c r="G229" t="s">
        <v>5981</v>
      </c>
      <c r="H229" t="s">
        <v>5981</v>
      </c>
      <c r="I229" t="s">
        <v>5998</v>
      </c>
      <c r="K229" t="str">
        <f t="shared" si="15"/>
        <v>Jul</v>
      </c>
      <c r="L229">
        <f t="shared" si="16"/>
        <v>2004</v>
      </c>
      <c r="M229" t="s">
        <v>5959</v>
      </c>
      <c r="N229" t="s">
        <v>5981</v>
      </c>
      <c r="O229" t="s">
        <v>5981</v>
      </c>
      <c r="P229" s="8" t="str">
        <f t="shared" si="17"/>
        <v>27-Jul-2004</v>
      </c>
      <c r="Q229" s="8">
        <v>38195</v>
      </c>
      <c r="R229" s="8"/>
      <c r="S229" s="8" t="str">
        <f t="shared" si="18"/>
        <v>18</v>
      </c>
      <c r="T229" s="16">
        <v>2211.13</v>
      </c>
      <c r="U229" t="str">
        <f t="shared" si="19"/>
        <v>R1024</v>
      </c>
    </row>
    <row r="230" spans="1:21">
      <c r="A230" t="s">
        <v>5422</v>
      </c>
      <c r="B230">
        <v>1994</v>
      </c>
      <c r="C230" t="s">
        <v>5984</v>
      </c>
      <c r="D230">
        <v>17</v>
      </c>
      <c r="E230">
        <v>0</v>
      </c>
      <c r="F230">
        <v>2213.21</v>
      </c>
      <c r="G230" t="s">
        <v>5981</v>
      </c>
      <c r="H230" t="s">
        <v>5981</v>
      </c>
      <c r="I230" t="s">
        <v>5983</v>
      </c>
      <c r="K230" t="str">
        <f t="shared" si="15"/>
        <v>Nov</v>
      </c>
      <c r="L230">
        <f t="shared" si="16"/>
        <v>1994</v>
      </c>
      <c r="M230" t="s">
        <v>5959</v>
      </c>
      <c r="N230" t="s">
        <v>5981</v>
      </c>
      <c r="O230" t="s">
        <v>5981</v>
      </c>
      <c r="P230" s="8" t="str">
        <f t="shared" si="17"/>
        <v>17-Nov-1994</v>
      </c>
      <c r="Q230" s="8">
        <v>34655</v>
      </c>
      <c r="R230" s="8"/>
      <c r="S230" s="8" t="str">
        <f t="shared" si="18"/>
        <v>28</v>
      </c>
      <c r="T230" s="16">
        <v>2213.21</v>
      </c>
      <c r="U230" t="str">
        <f t="shared" si="19"/>
        <v>R1013</v>
      </c>
    </row>
    <row r="231" spans="1:21">
      <c r="A231" t="s">
        <v>5419</v>
      </c>
      <c r="B231">
        <v>2004</v>
      </c>
      <c r="C231" t="s">
        <v>5986</v>
      </c>
      <c r="D231">
        <v>13</v>
      </c>
      <c r="E231">
        <v>0</v>
      </c>
      <c r="F231">
        <v>2217.4699999999998</v>
      </c>
      <c r="G231" t="s">
        <v>5981</v>
      </c>
      <c r="H231" t="s">
        <v>5985</v>
      </c>
      <c r="I231" t="s">
        <v>5998</v>
      </c>
      <c r="K231" t="str">
        <f t="shared" si="15"/>
        <v>Jun</v>
      </c>
      <c r="L231">
        <f t="shared" si="16"/>
        <v>2004</v>
      </c>
      <c r="M231" t="s">
        <v>5959</v>
      </c>
      <c r="N231" t="s">
        <v>5981</v>
      </c>
      <c r="O231" t="s">
        <v>5985</v>
      </c>
      <c r="P231" s="8" t="str">
        <f t="shared" si="17"/>
        <v>13-Jun-2004</v>
      </c>
      <c r="Q231" s="8">
        <v>38151</v>
      </c>
      <c r="R231" s="8"/>
      <c r="S231" s="8" t="str">
        <f t="shared" si="18"/>
        <v>18</v>
      </c>
      <c r="T231" s="16">
        <v>2217.4699999999998</v>
      </c>
      <c r="U231" t="str">
        <f t="shared" si="19"/>
        <v>R1024</v>
      </c>
    </row>
    <row r="232" spans="1:21">
      <c r="A232" t="s">
        <v>5416</v>
      </c>
      <c r="B232">
        <v>2004</v>
      </c>
      <c r="C232" t="s">
        <v>5987</v>
      </c>
      <c r="D232">
        <v>25</v>
      </c>
      <c r="E232">
        <v>0</v>
      </c>
      <c r="F232">
        <v>2217.6</v>
      </c>
      <c r="G232" t="s">
        <v>5981</v>
      </c>
      <c r="H232" t="s">
        <v>5985</v>
      </c>
      <c r="I232" t="s">
        <v>5998</v>
      </c>
      <c r="K232" t="str">
        <f t="shared" si="15"/>
        <v>Sep</v>
      </c>
      <c r="L232">
        <f t="shared" si="16"/>
        <v>2004</v>
      </c>
      <c r="M232" t="s">
        <v>5959</v>
      </c>
      <c r="N232" t="s">
        <v>5981</v>
      </c>
      <c r="O232" t="s">
        <v>5985</v>
      </c>
      <c r="P232" s="8" t="str">
        <f t="shared" si="17"/>
        <v>25-Sep-2004</v>
      </c>
      <c r="Q232" s="8">
        <v>38255</v>
      </c>
      <c r="R232" s="8"/>
      <c r="S232" s="8" t="str">
        <f t="shared" si="18"/>
        <v>18</v>
      </c>
      <c r="T232" s="16">
        <v>2217.6</v>
      </c>
      <c r="U232" t="str">
        <f t="shared" si="19"/>
        <v>R1024</v>
      </c>
    </row>
    <row r="233" spans="1:21">
      <c r="A233" t="s">
        <v>5413</v>
      </c>
      <c r="B233">
        <v>2004</v>
      </c>
      <c r="C233" t="s">
        <v>5989</v>
      </c>
      <c r="D233">
        <v>12</v>
      </c>
      <c r="E233">
        <v>1</v>
      </c>
      <c r="F233">
        <v>2219.4499999999998</v>
      </c>
      <c r="G233" t="s">
        <v>5981</v>
      </c>
      <c r="H233" t="s">
        <v>5985</v>
      </c>
      <c r="I233" t="s">
        <v>5983</v>
      </c>
      <c r="K233" t="str">
        <f t="shared" si="15"/>
        <v>Dec</v>
      </c>
      <c r="L233">
        <f t="shared" si="16"/>
        <v>2004</v>
      </c>
      <c r="M233" t="s">
        <v>5959</v>
      </c>
      <c r="N233" t="s">
        <v>5981</v>
      </c>
      <c r="O233" t="s">
        <v>5985</v>
      </c>
      <c r="P233" s="8" t="str">
        <f t="shared" si="17"/>
        <v>12-Dec-2004</v>
      </c>
      <c r="Q233" s="8">
        <v>38333</v>
      </c>
      <c r="R233" s="8"/>
      <c r="S233" s="8" t="str">
        <f t="shared" si="18"/>
        <v>18</v>
      </c>
      <c r="T233" s="16">
        <v>2219.4499999999998</v>
      </c>
      <c r="U233" t="str">
        <f t="shared" si="19"/>
        <v>R1013</v>
      </c>
    </row>
    <row r="234" spans="1:21">
      <c r="A234" t="s">
        <v>5412</v>
      </c>
      <c r="B234">
        <v>2003</v>
      </c>
      <c r="C234" t="s">
        <v>5989</v>
      </c>
      <c r="D234">
        <v>10</v>
      </c>
      <c r="E234">
        <v>1</v>
      </c>
      <c r="F234">
        <v>2221.56</v>
      </c>
      <c r="G234" t="s">
        <v>5981</v>
      </c>
      <c r="H234" t="s">
        <v>5982</v>
      </c>
      <c r="I234" t="s">
        <v>5988</v>
      </c>
      <c r="K234" t="str">
        <f t="shared" si="15"/>
        <v>Dec</v>
      </c>
      <c r="L234">
        <f t="shared" si="16"/>
        <v>2003</v>
      </c>
      <c r="M234" t="s">
        <v>5959</v>
      </c>
      <c r="N234" t="s">
        <v>5981</v>
      </c>
      <c r="O234" t="s">
        <v>5982</v>
      </c>
      <c r="P234" s="8" t="str">
        <f t="shared" si="17"/>
        <v>10-Dec-2003</v>
      </c>
      <c r="Q234" s="8">
        <v>37965</v>
      </c>
      <c r="R234" s="8"/>
      <c r="S234" s="8" t="str">
        <f t="shared" si="18"/>
        <v>19</v>
      </c>
      <c r="T234" s="16">
        <v>2221.56</v>
      </c>
      <c r="U234" t="str">
        <f t="shared" si="19"/>
        <v>R1012</v>
      </c>
    </row>
    <row r="235" spans="1:21">
      <c r="A235" t="s">
        <v>5409</v>
      </c>
      <c r="B235">
        <v>2000</v>
      </c>
      <c r="C235" t="s">
        <v>5986</v>
      </c>
      <c r="D235">
        <v>30</v>
      </c>
      <c r="E235">
        <v>0</v>
      </c>
      <c r="F235">
        <v>2250.84</v>
      </c>
      <c r="G235" t="s">
        <v>5981</v>
      </c>
      <c r="H235" t="s">
        <v>5981</v>
      </c>
      <c r="I235" t="s">
        <v>5996</v>
      </c>
      <c r="K235" t="str">
        <f t="shared" si="15"/>
        <v>Jun</v>
      </c>
      <c r="L235">
        <f t="shared" si="16"/>
        <v>2000</v>
      </c>
      <c r="M235" t="s">
        <v>5959</v>
      </c>
      <c r="N235" t="s">
        <v>5981</v>
      </c>
      <c r="O235" t="s">
        <v>5981</v>
      </c>
      <c r="P235" s="8" t="str">
        <f t="shared" si="17"/>
        <v>30-Jun-2000</v>
      </c>
      <c r="Q235" s="8">
        <v>36707</v>
      </c>
      <c r="R235" s="8"/>
      <c r="S235" s="8" t="str">
        <f t="shared" si="18"/>
        <v>22</v>
      </c>
      <c r="T235" s="16">
        <v>2250.84</v>
      </c>
      <c r="U235" t="str">
        <f t="shared" si="19"/>
        <v>R1018</v>
      </c>
    </row>
    <row r="236" spans="1:21">
      <c r="A236" t="s">
        <v>5408</v>
      </c>
      <c r="B236">
        <v>2000</v>
      </c>
      <c r="C236" t="s">
        <v>5989</v>
      </c>
      <c r="D236">
        <v>11</v>
      </c>
      <c r="E236">
        <v>0</v>
      </c>
      <c r="F236">
        <v>2254.8000000000002</v>
      </c>
      <c r="G236" t="s">
        <v>5981</v>
      </c>
      <c r="H236" t="s">
        <v>5982</v>
      </c>
      <c r="I236" t="s">
        <v>5995</v>
      </c>
      <c r="K236" t="str">
        <f t="shared" si="15"/>
        <v>Dec</v>
      </c>
      <c r="L236">
        <f t="shared" si="16"/>
        <v>2000</v>
      </c>
      <c r="M236" t="s">
        <v>5959</v>
      </c>
      <c r="N236" t="s">
        <v>5981</v>
      </c>
      <c r="O236" t="s">
        <v>5982</v>
      </c>
      <c r="P236" s="8" t="str">
        <f t="shared" si="17"/>
        <v>11-Dec-2000</v>
      </c>
      <c r="Q236" s="8">
        <v>36871</v>
      </c>
      <c r="R236" s="8"/>
      <c r="S236" s="8" t="str">
        <f t="shared" si="18"/>
        <v>22</v>
      </c>
      <c r="T236" s="16">
        <v>2254.8000000000002</v>
      </c>
      <c r="U236" t="str">
        <f t="shared" si="19"/>
        <v>R1016</v>
      </c>
    </row>
    <row r="237" spans="1:21">
      <c r="A237" t="s">
        <v>5405</v>
      </c>
      <c r="B237">
        <v>2002</v>
      </c>
      <c r="C237" t="s">
        <v>5980</v>
      </c>
      <c r="D237">
        <v>15</v>
      </c>
      <c r="E237">
        <v>0</v>
      </c>
      <c r="F237">
        <v>2257.48</v>
      </c>
      <c r="G237" t="s">
        <v>5981</v>
      </c>
      <c r="H237" t="s">
        <v>5985</v>
      </c>
      <c r="I237" t="s">
        <v>5988</v>
      </c>
      <c r="K237" t="str">
        <f t="shared" si="15"/>
        <v>Jul</v>
      </c>
      <c r="L237">
        <f t="shared" si="16"/>
        <v>2002</v>
      </c>
      <c r="M237" t="s">
        <v>5959</v>
      </c>
      <c r="N237" t="s">
        <v>5981</v>
      </c>
      <c r="O237" t="s">
        <v>5985</v>
      </c>
      <c r="P237" s="8" t="str">
        <f t="shared" si="17"/>
        <v>15-Jul-2002</v>
      </c>
      <c r="Q237" s="8">
        <v>37452</v>
      </c>
      <c r="R237" s="8"/>
      <c r="S237" s="8" t="str">
        <f t="shared" si="18"/>
        <v>20</v>
      </c>
      <c r="T237" s="16">
        <v>2257.48</v>
      </c>
      <c r="U237" t="str">
        <f t="shared" si="19"/>
        <v>R1012</v>
      </c>
    </row>
    <row r="238" spans="1:21">
      <c r="A238" t="s">
        <v>5402</v>
      </c>
      <c r="B238">
        <v>2002</v>
      </c>
      <c r="C238" t="s">
        <v>5984</v>
      </c>
      <c r="D238">
        <v>12</v>
      </c>
      <c r="E238">
        <v>0</v>
      </c>
      <c r="F238">
        <v>2261.5700000000002</v>
      </c>
      <c r="G238" t="s">
        <v>5981</v>
      </c>
      <c r="H238" t="s">
        <v>5985</v>
      </c>
      <c r="I238" t="s">
        <v>5988</v>
      </c>
      <c r="K238" t="str">
        <f t="shared" si="15"/>
        <v>Nov</v>
      </c>
      <c r="L238">
        <f t="shared" si="16"/>
        <v>2002</v>
      </c>
      <c r="M238" t="s">
        <v>5959</v>
      </c>
      <c r="N238" t="s">
        <v>5981</v>
      </c>
      <c r="O238" t="s">
        <v>5985</v>
      </c>
      <c r="P238" s="8" t="str">
        <f t="shared" si="17"/>
        <v>12-Nov-2002</v>
      </c>
      <c r="Q238" s="8">
        <v>37572</v>
      </c>
      <c r="R238" s="8"/>
      <c r="S238" s="8" t="str">
        <f t="shared" si="18"/>
        <v>20</v>
      </c>
      <c r="T238" s="16">
        <v>2261.5700000000002</v>
      </c>
      <c r="U238" t="str">
        <f t="shared" si="19"/>
        <v>R1012</v>
      </c>
    </row>
    <row r="239" spans="1:21">
      <c r="A239" t="s">
        <v>5400</v>
      </c>
      <c r="B239">
        <v>1991</v>
      </c>
      <c r="C239" t="s">
        <v>5986</v>
      </c>
      <c r="D239">
        <v>16</v>
      </c>
      <c r="E239">
        <v>3</v>
      </c>
      <c r="F239">
        <v>2277.7199999999998</v>
      </c>
      <c r="G239" t="s">
        <v>5981</v>
      </c>
      <c r="H239" t="s">
        <v>5985</v>
      </c>
      <c r="I239" t="s">
        <v>5983</v>
      </c>
      <c r="K239" t="str">
        <f t="shared" si="15"/>
        <v>Jun</v>
      </c>
      <c r="L239">
        <f t="shared" si="16"/>
        <v>1991</v>
      </c>
      <c r="M239" t="s">
        <v>5959</v>
      </c>
      <c r="N239" t="s">
        <v>5981</v>
      </c>
      <c r="O239" t="s">
        <v>5985</v>
      </c>
      <c r="P239" s="8" t="str">
        <f t="shared" si="17"/>
        <v>16-Jun-1991</v>
      </c>
      <c r="Q239" s="8">
        <v>33405</v>
      </c>
      <c r="R239" s="8"/>
      <c r="S239" s="8" t="str">
        <f t="shared" si="18"/>
        <v>31</v>
      </c>
      <c r="T239" s="16">
        <v>2277.7199999999998</v>
      </c>
      <c r="U239" t="str">
        <f t="shared" si="19"/>
        <v>R1013</v>
      </c>
    </row>
    <row r="240" spans="1:21">
      <c r="A240" t="s">
        <v>5398</v>
      </c>
      <c r="B240">
        <v>1989</v>
      </c>
      <c r="C240" t="s">
        <v>5991</v>
      </c>
      <c r="D240">
        <v>5</v>
      </c>
      <c r="E240">
        <v>3</v>
      </c>
      <c r="F240">
        <v>2295.2399999999998</v>
      </c>
      <c r="G240" t="s">
        <v>5981</v>
      </c>
      <c r="H240" t="s">
        <v>5985</v>
      </c>
      <c r="I240" t="s">
        <v>5983</v>
      </c>
      <c r="K240" t="str">
        <f t="shared" si="15"/>
        <v>Oct</v>
      </c>
      <c r="L240">
        <f t="shared" si="16"/>
        <v>1989</v>
      </c>
      <c r="M240" t="s">
        <v>5959</v>
      </c>
      <c r="N240" t="s">
        <v>5981</v>
      </c>
      <c r="O240" t="s">
        <v>5985</v>
      </c>
      <c r="P240" s="8" t="str">
        <f t="shared" si="17"/>
        <v>5-Oct-1989</v>
      </c>
      <c r="Q240" s="8">
        <v>32786</v>
      </c>
      <c r="R240" s="8"/>
      <c r="S240" s="8" t="str">
        <f t="shared" si="18"/>
        <v>33</v>
      </c>
      <c r="T240" s="16">
        <v>2295.2399999999998</v>
      </c>
      <c r="U240" t="str">
        <f t="shared" si="19"/>
        <v>R1013</v>
      </c>
    </row>
    <row r="241" spans="1:21">
      <c r="A241" t="s">
        <v>5395</v>
      </c>
      <c r="B241">
        <v>1996</v>
      </c>
      <c r="C241" t="s">
        <v>5984</v>
      </c>
      <c r="D241">
        <v>28</v>
      </c>
      <c r="E241">
        <v>0</v>
      </c>
      <c r="F241">
        <v>2302.3000000000002</v>
      </c>
      <c r="G241" t="s">
        <v>5985</v>
      </c>
      <c r="H241" t="s">
        <v>5981</v>
      </c>
      <c r="I241" t="s">
        <v>5992</v>
      </c>
      <c r="K241" t="str">
        <f t="shared" si="15"/>
        <v>Nov</v>
      </c>
      <c r="L241">
        <f t="shared" si="16"/>
        <v>1996</v>
      </c>
      <c r="M241" t="s">
        <v>5959</v>
      </c>
      <c r="N241" t="s">
        <v>5985</v>
      </c>
      <c r="O241" t="s">
        <v>5981</v>
      </c>
      <c r="P241" s="8" t="str">
        <f t="shared" si="17"/>
        <v>28-Nov-1996</v>
      </c>
      <c r="Q241" s="8">
        <v>35397</v>
      </c>
      <c r="R241" s="8"/>
      <c r="S241" s="8" t="str">
        <f t="shared" si="18"/>
        <v>26</v>
      </c>
      <c r="T241" s="16">
        <v>2302.3000000000002</v>
      </c>
      <c r="U241" t="str">
        <f t="shared" si="19"/>
        <v>R1011</v>
      </c>
    </row>
    <row r="242" spans="1:21">
      <c r="A242" t="s">
        <v>5393</v>
      </c>
      <c r="B242">
        <v>2004</v>
      </c>
      <c r="C242" t="s">
        <v>5987</v>
      </c>
      <c r="D242">
        <v>6</v>
      </c>
      <c r="E242">
        <v>2</v>
      </c>
      <c r="F242">
        <v>2304</v>
      </c>
      <c r="G242" t="s">
        <v>5981</v>
      </c>
      <c r="H242" t="s">
        <v>5982</v>
      </c>
      <c r="I242" t="s">
        <v>5983</v>
      </c>
      <c r="K242" t="str">
        <f t="shared" si="15"/>
        <v>Sep</v>
      </c>
      <c r="L242">
        <f t="shared" si="16"/>
        <v>2004</v>
      </c>
      <c r="M242" t="s">
        <v>5959</v>
      </c>
      <c r="N242" t="s">
        <v>5981</v>
      </c>
      <c r="O242" t="s">
        <v>5982</v>
      </c>
      <c r="P242" s="8" t="str">
        <f t="shared" si="17"/>
        <v>6-Sep-2004</v>
      </c>
      <c r="Q242" s="8">
        <v>38236</v>
      </c>
      <c r="R242" s="8"/>
      <c r="S242" s="8" t="str">
        <f t="shared" si="18"/>
        <v>18</v>
      </c>
      <c r="T242" s="16">
        <v>2304</v>
      </c>
      <c r="U242" t="str">
        <f t="shared" si="19"/>
        <v>R1013</v>
      </c>
    </row>
    <row r="243" spans="1:21">
      <c r="A243" t="s">
        <v>5390</v>
      </c>
      <c r="B243">
        <v>1996</v>
      </c>
      <c r="C243" t="s">
        <v>5989</v>
      </c>
      <c r="D243">
        <v>17</v>
      </c>
      <c r="E243">
        <v>0</v>
      </c>
      <c r="F243">
        <v>2322.62</v>
      </c>
      <c r="G243" t="s">
        <v>5981</v>
      </c>
      <c r="H243" t="s">
        <v>5985</v>
      </c>
      <c r="I243" t="s">
        <v>5983</v>
      </c>
      <c r="K243" t="str">
        <f t="shared" si="15"/>
        <v>Dec</v>
      </c>
      <c r="L243">
        <f t="shared" si="16"/>
        <v>1996</v>
      </c>
      <c r="M243" t="s">
        <v>5959</v>
      </c>
      <c r="N243" t="s">
        <v>5981</v>
      </c>
      <c r="O243" t="s">
        <v>5985</v>
      </c>
      <c r="P243" s="8" t="str">
        <f t="shared" si="17"/>
        <v>17-Dec-1996</v>
      </c>
      <c r="Q243" s="8">
        <v>35416</v>
      </c>
      <c r="R243" s="8"/>
      <c r="S243" s="8" t="str">
        <f t="shared" si="18"/>
        <v>26</v>
      </c>
      <c r="T243" s="16">
        <v>2322.62</v>
      </c>
      <c r="U243" t="str">
        <f t="shared" si="19"/>
        <v>R1013</v>
      </c>
    </row>
    <row r="244" spans="1:21">
      <c r="A244" t="s">
        <v>5388</v>
      </c>
      <c r="B244">
        <v>2003</v>
      </c>
      <c r="C244" t="s">
        <v>5984</v>
      </c>
      <c r="D244">
        <v>18</v>
      </c>
      <c r="E244">
        <v>1</v>
      </c>
      <c r="F244">
        <v>2331.52</v>
      </c>
      <c r="G244" t="s">
        <v>5981</v>
      </c>
      <c r="H244" t="s">
        <v>5982</v>
      </c>
      <c r="I244" t="s">
        <v>5992</v>
      </c>
      <c r="K244" t="str">
        <f t="shared" si="15"/>
        <v>Nov</v>
      </c>
      <c r="L244">
        <f t="shared" si="16"/>
        <v>2003</v>
      </c>
      <c r="M244" t="s">
        <v>5959</v>
      </c>
      <c r="N244" t="s">
        <v>5981</v>
      </c>
      <c r="O244" t="s">
        <v>5982</v>
      </c>
      <c r="P244" s="8" t="str">
        <f t="shared" si="17"/>
        <v>18-Nov-2003</v>
      </c>
      <c r="Q244" s="8">
        <v>37943</v>
      </c>
      <c r="R244" s="8"/>
      <c r="S244" s="8" t="str">
        <f t="shared" si="18"/>
        <v>19</v>
      </c>
      <c r="T244" s="16">
        <v>2331.52</v>
      </c>
      <c r="U244" t="str">
        <f t="shared" si="19"/>
        <v>R1011</v>
      </c>
    </row>
    <row r="245" spans="1:21">
      <c r="A245" t="s">
        <v>5386</v>
      </c>
      <c r="B245">
        <v>1998</v>
      </c>
      <c r="C245" t="s">
        <v>5991</v>
      </c>
      <c r="D245">
        <v>21</v>
      </c>
      <c r="E245">
        <v>0</v>
      </c>
      <c r="F245">
        <v>2352.9699999999998</v>
      </c>
      <c r="G245" t="s">
        <v>5982</v>
      </c>
      <c r="H245" t="s">
        <v>5982</v>
      </c>
      <c r="I245" t="s">
        <v>5988</v>
      </c>
      <c r="K245" t="str">
        <f t="shared" si="15"/>
        <v>Oct</v>
      </c>
      <c r="L245">
        <f t="shared" si="16"/>
        <v>1998</v>
      </c>
      <c r="M245" t="s">
        <v>5959</v>
      </c>
      <c r="N245" t="s">
        <v>5982</v>
      </c>
      <c r="O245" t="s">
        <v>5982</v>
      </c>
      <c r="P245" s="8" t="str">
        <f t="shared" si="17"/>
        <v>21-Oct-1998</v>
      </c>
      <c r="Q245" s="8">
        <v>36089</v>
      </c>
      <c r="R245" s="8"/>
      <c r="S245" s="8" t="str">
        <f t="shared" si="18"/>
        <v>24</v>
      </c>
      <c r="T245" s="16">
        <v>2352.9699999999998</v>
      </c>
      <c r="U245" t="str">
        <f t="shared" si="19"/>
        <v>R1012</v>
      </c>
    </row>
    <row r="246" spans="1:21">
      <c r="A246" t="s">
        <v>5384</v>
      </c>
      <c r="B246">
        <v>2002</v>
      </c>
      <c r="C246" t="s">
        <v>5984</v>
      </c>
      <c r="D246">
        <v>5</v>
      </c>
      <c r="E246">
        <v>1</v>
      </c>
      <c r="F246">
        <v>2362.23</v>
      </c>
      <c r="G246" t="s">
        <v>5981</v>
      </c>
      <c r="H246" t="s">
        <v>5985</v>
      </c>
      <c r="I246" t="s">
        <v>5988</v>
      </c>
      <c r="K246" t="str">
        <f t="shared" si="15"/>
        <v>Nov</v>
      </c>
      <c r="L246">
        <f t="shared" si="16"/>
        <v>2002</v>
      </c>
      <c r="M246" t="s">
        <v>5959</v>
      </c>
      <c r="N246" t="s">
        <v>5981</v>
      </c>
      <c r="O246" t="s">
        <v>5985</v>
      </c>
      <c r="P246" s="8" t="str">
        <f t="shared" si="17"/>
        <v>5-Nov-2002</v>
      </c>
      <c r="Q246" s="8">
        <v>37565</v>
      </c>
      <c r="R246" s="8"/>
      <c r="S246" s="8" t="str">
        <f t="shared" si="18"/>
        <v>20</v>
      </c>
      <c r="T246" s="16">
        <v>2362.23</v>
      </c>
      <c r="U246" t="str">
        <f t="shared" si="19"/>
        <v>R1012</v>
      </c>
    </row>
    <row r="247" spans="1:21">
      <c r="A247" t="s">
        <v>5381</v>
      </c>
      <c r="B247">
        <v>1988</v>
      </c>
      <c r="C247" t="s">
        <v>5989</v>
      </c>
      <c r="D247">
        <v>12</v>
      </c>
      <c r="E247">
        <v>3</v>
      </c>
      <c r="F247">
        <v>2373.3000000000002</v>
      </c>
      <c r="G247" t="s">
        <v>5981</v>
      </c>
      <c r="H247" t="s">
        <v>5981</v>
      </c>
      <c r="I247" t="s">
        <v>5983</v>
      </c>
      <c r="K247" t="str">
        <f t="shared" si="15"/>
        <v>Dec</v>
      </c>
      <c r="L247">
        <f t="shared" si="16"/>
        <v>1988</v>
      </c>
      <c r="M247" t="s">
        <v>5959</v>
      </c>
      <c r="N247" t="s">
        <v>5981</v>
      </c>
      <c r="O247" t="s">
        <v>5981</v>
      </c>
      <c r="P247" s="8" t="str">
        <f t="shared" si="17"/>
        <v>12-Dec-1988</v>
      </c>
      <c r="Q247" s="8">
        <v>32489</v>
      </c>
      <c r="R247" s="8"/>
      <c r="S247" s="8" t="str">
        <f t="shared" si="18"/>
        <v>34</v>
      </c>
      <c r="T247" s="16">
        <v>2373.3000000000002</v>
      </c>
      <c r="U247" t="str">
        <f t="shared" si="19"/>
        <v>R1013</v>
      </c>
    </row>
    <row r="248" spans="1:21">
      <c r="A248" t="s">
        <v>5378</v>
      </c>
      <c r="B248">
        <v>1999</v>
      </c>
      <c r="C248" t="s">
        <v>5989</v>
      </c>
      <c r="D248">
        <v>17</v>
      </c>
      <c r="E248">
        <v>0</v>
      </c>
      <c r="F248">
        <v>2395.17</v>
      </c>
      <c r="G248" t="s">
        <v>5981</v>
      </c>
      <c r="H248" t="s">
        <v>5985</v>
      </c>
      <c r="I248" t="s">
        <v>6000</v>
      </c>
      <c r="K248" t="str">
        <f t="shared" si="15"/>
        <v>Dec</v>
      </c>
      <c r="L248">
        <f t="shared" si="16"/>
        <v>1999</v>
      </c>
      <c r="M248" t="s">
        <v>5959</v>
      </c>
      <c r="N248" t="s">
        <v>5981</v>
      </c>
      <c r="O248" t="s">
        <v>5985</v>
      </c>
      <c r="P248" s="8" t="str">
        <f t="shared" si="17"/>
        <v>17-Dec-1999</v>
      </c>
      <c r="Q248" s="8">
        <v>36511</v>
      </c>
      <c r="R248" s="8"/>
      <c r="S248" s="8" t="str">
        <f t="shared" si="18"/>
        <v>23</v>
      </c>
      <c r="T248" s="16">
        <v>2395.17</v>
      </c>
      <c r="U248" t="str">
        <f t="shared" si="19"/>
        <v>R1014</v>
      </c>
    </row>
    <row r="249" spans="1:21">
      <c r="A249" t="s">
        <v>5376</v>
      </c>
      <c r="B249">
        <v>1999</v>
      </c>
      <c r="C249" t="s">
        <v>5990</v>
      </c>
      <c r="D249">
        <v>10</v>
      </c>
      <c r="E249">
        <v>0</v>
      </c>
      <c r="F249">
        <v>2396.1</v>
      </c>
      <c r="G249" t="s">
        <v>5981</v>
      </c>
      <c r="H249" t="s">
        <v>5985</v>
      </c>
      <c r="I249" t="s">
        <v>5994</v>
      </c>
      <c r="K249" t="str">
        <f t="shared" si="15"/>
        <v>Aug</v>
      </c>
      <c r="L249">
        <f t="shared" si="16"/>
        <v>1999</v>
      </c>
      <c r="M249" t="s">
        <v>5959</v>
      </c>
      <c r="N249" t="s">
        <v>5981</v>
      </c>
      <c r="O249" t="s">
        <v>5985</v>
      </c>
      <c r="P249" s="8" t="str">
        <f t="shared" si="17"/>
        <v>10-Aug-1999</v>
      </c>
      <c r="Q249" s="8">
        <v>36382</v>
      </c>
      <c r="R249" s="8"/>
      <c r="S249" s="8" t="str">
        <f t="shared" si="18"/>
        <v>23</v>
      </c>
      <c r="T249" s="16">
        <v>2396.1</v>
      </c>
      <c r="U249" t="str">
        <f t="shared" si="19"/>
        <v>R1019</v>
      </c>
    </row>
    <row r="250" spans="1:21">
      <c r="A250" t="s">
        <v>5373</v>
      </c>
      <c r="B250">
        <v>2001</v>
      </c>
      <c r="C250" t="s">
        <v>5986</v>
      </c>
      <c r="D250">
        <v>3</v>
      </c>
      <c r="E250">
        <v>0</v>
      </c>
      <c r="F250">
        <v>2404.73</v>
      </c>
      <c r="G250" t="s">
        <v>5981</v>
      </c>
      <c r="H250" t="s">
        <v>5982</v>
      </c>
      <c r="I250" t="s">
        <v>5988</v>
      </c>
      <c r="K250" t="str">
        <f t="shared" si="15"/>
        <v>Jun</v>
      </c>
      <c r="L250">
        <f t="shared" si="16"/>
        <v>2001</v>
      </c>
      <c r="M250" t="s">
        <v>5959</v>
      </c>
      <c r="N250" t="s">
        <v>5981</v>
      </c>
      <c r="O250" t="s">
        <v>5982</v>
      </c>
      <c r="P250" s="8" t="str">
        <f t="shared" si="17"/>
        <v>3-Jun-2001</v>
      </c>
      <c r="Q250" s="8">
        <v>37045</v>
      </c>
      <c r="R250" s="8"/>
      <c r="S250" s="8" t="str">
        <f t="shared" si="18"/>
        <v>22</v>
      </c>
      <c r="T250" s="16">
        <v>2404.73</v>
      </c>
      <c r="U250" t="str">
        <f t="shared" si="19"/>
        <v>R1012</v>
      </c>
    </row>
    <row r="251" spans="1:21">
      <c r="A251" t="s">
        <v>5372</v>
      </c>
      <c r="B251">
        <v>1999</v>
      </c>
      <c r="C251" t="s">
        <v>5984</v>
      </c>
      <c r="D251">
        <v>12</v>
      </c>
      <c r="E251">
        <v>1</v>
      </c>
      <c r="F251">
        <v>2416.96</v>
      </c>
      <c r="G251" t="s">
        <v>5981</v>
      </c>
      <c r="H251" t="s">
        <v>5981</v>
      </c>
      <c r="I251" t="s">
        <v>5992</v>
      </c>
      <c r="K251" t="str">
        <f t="shared" si="15"/>
        <v>Nov</v>
      </c>
      <c r="L251">
        <f t="shared" si="16"/>
        <v>1999</v>
      </c>
      <c r="M251" t="s">
        <v>5959</v>
      </c>
      <c r="N251" t="s">
        <v>5981</v>
      </c>
      <c r="O251" t="s">
        <v>5981</v>
      </c>
      <c r="P251" s="8" t="str">
        <f t="shared" si="17"/>
        <v>12-Nov-1999</v>
      </c>
      <c r="Q251" s="8">
        <v>36476</v>
      </c>
      <c r="R251" s="8"/>
      <c r="S251" s="8" t="str">
        <f t="shared" si="18"/>
        <v>23</v>
      </c>
      <c r="T251" s="16">
        <v>2416.96</v>
      </c>
      <c r="U251" t="str">
        <f t="shared" si="19"/>
        <v>R1011</v>
      </c>
    </row>
    <row r="252" spans="1:21">
      <c r="A252" t="s">
        <v>5369</v>
      </c>
      <c r="B252">
        <v>1999</v>
      </c>
      <c r="C252" t="s">
        <v>5984</v>
      </c>
      <c r="D252">
        <v>21</v>
      </c>
      <c r="E252">
        <v>1</v>
      </c>
      <c r="F252">
        <v>2438.06</v>
      </c>
      <c r="G252" t="s">
        <v>5981</v>
      </c>
      <c r="H252" t="s">
        <v>5981</v>
      </c>
      <c r="I252" t="s">
        <v>5983</v>
      </c>
      <c r="K252" t="str">
        <f t="shared" si="15"/>
        <v>Nov</v>
      </c>
      <c r="L252">
        <f t="shared" si="16"/>
        <v>1999</v>
      </c>
      <c r="M252" t="s">
        <v>5959</v>
      </c>
      <c r="N252" t="s">
        <v>5981</v>
      </c>
      <c r="O252" t="s">
        <v>5981</v>
      </c>
      <c r="P252" s="8" t="str">
        <f t="shared" si="17"/>
        <v>21-Nov-1999</v>
      </c>
      <c r="Q252" s="8">
        <v>36485</v>
      </c>
      <c r="R252" s="8"/>
      <c r="S252" s="8" t="str">
        <f t="shared" si="18"/>
        <v>23</v>
      </c>
      <c r="T252" s="16">
        <v>2438.06</v>
      </c>
      <c r="U252" t="str">
        <f t="shared" si="19"/>
        <v>R1013</v>
      </c>
    </row>
    <row r="253" spans="1:21">
      <c r="A253" t="s">
        <v>5366</v>
      </c>
      <c r="B253">
        <v>2002</v>
      </c>
      <c r="C253" t="s">
        <v>5980</v>
      </c>
      <c r="D253">
        <v>29</v>
      </c>
      <c r="E253">
        <v>0</v>
      </c>
      <c r="F253">
        <v>2457.21</v>
      </c>
      <c r="G253" t="s">
        <v>5981</v>
      </c>
      <c r="H253" t="s">
        <v>5985</v>
      </c>
      <c r="I253" t="s">
        <v>5998</v>
      </c>
      <c r="K253" t="str">
        <f t="shared" si="15"/>
        <v>Jul</v>
      </c>
      <c r="L253">
        <f t="shared" si="16"/>
        <v>2002</v>
      </c>
      <c r="M253" t="s">
        <v>5959</v>
      </c>
      <c r="N253" t="s">
        <v>5981</v>
      </c>
      <c r="O253" t="s">
        <v>5985</v>
      </c>
      <c r="P253" s="8" t="str">
        <f t="shared" si="17"/>
        <v>29-Jul-2002</v>
      </c>
      <c r="Q253" s="8">
        <v>37466</v>
      </c>
      <c r="R253" s="8"/>
      <c r="S253" s="8" t="str">
        <f t="shared" si="18"/>
        <v>20</v>
      </c>
      <c r="T253" s="16">
        <v>2457.21</v>
      </c>
      <c r="U253" t="str">
        <f t="shared" si="19"/>
        <v>R1024</v>
      </c>
    </row>
    <row r="254" spans="1:21">
      <c r="A254" t="s">
        <v>5363</v>
      </c>
      <c r="B254">
        <v>1998</v>
      </c>
      <c r="C254" t="s">
        <v>5984</v>
      </c>
      <c r="D254">
        <v>19</v>
      </c>
      <c r="E254">
        <v>0</v>
      </c>
      <c r="F254">
        <v>2457.5</v>
      </c>
      <c r="G254" t="s">
        <v>5981</v>
      </c>
      <c r="H254" t="s">
        <v>5985</v>
      </c>
      <c r="I254" t="s">
        <v>5992</v>
      </c>
      <c r="K254" t="str">
        <f t="shared" si="15"/>
        <v>Nov</v>
      </c>
      <c r="L254">
        <f t="shared" si="16"/>
        <v>1998</v>
      </c>
      <c r="M254" t="s">
        <v>5959</v>
      </c>
      <c r="N254" t="s">
        <v>5981</v>
      </c>
      <c r="O254" t="s">
        <v>5985</v>
      </c>
      <c r="P254" s="8" t="str">
        <f t="shared" si="17"/>
        <v>19-Nov-1998</v>
      </c>
      <c r="Q254" s="8">
        <v>36118</v>
      </c>
      <c r="R254" s="8"/>
      <c r="S254" s="8" t="str">
        <f t="shared" si="18"/>
        <v>24</v>
      </c>
      <c r="T254" s="16">
        <v>2457.5</v>
      </c>
      <c r="U254" t="str">
        <f t="shared" si="19"/>
        <v>R1011</v>
      </c>
    </row>
    <row r="255" spans="1:21">
      <c r="A255" t="s">
        <v>5360</v>
      </c>
      <c r="B255">
        <v>2002</v>
      </c>
      <c r="C255" t="s">
        <v>5980</v>
      </c>
      <c r="D255">
        <v>11</v>
      </c>
      <c r="E255">
        <v>0</v>
      </c>
      <c r="F255">
        <v>2459.7199999999998</v>
      </c>
      <c r="G255" t="s">
        <v>5981</v>
      </c>
      <c r="H255" t="s">
        <v>5981</v>
      </c>
      <c r="I255" t="s">
        <v>5998</v>
      </c>
      <c r="K255" t="str">
        <f t="shared" si="15"/>
        <v>Jul</v>
      </c>
      <c r="L255">
        <f t="shared" si="16"/>
        <v>2002</v>
      </c>
      <c r="M255" t="s">
        <v>5959</v>
      </c>
      <c r="N255" t="s">
        <v>5981</v>
      </c>
      <c r="O255" t="s">
        <v>5981</v>
      </c>
      <c r="P255" s="8" t="str">
        <f t="shared" si="17"/>
        <v>11-Jul-2002</v>
      </c>
      <c r="Q255" s="8">
        <v>37448</v>
      </c>
      <c r="R255" s="8"/>
      <c r="S255" s="8" t="str">
        <f t="shared" si="18"/>
        <v>20</v>
      </c>
      <c r="T255" s="16">
        <v>2459.7199999999998</v>
      </c>
      <c r="U255" t="str">
        <f t="shared" si="19"/>
        <v>R1024</v>
      </c>
    </row>
    <row r="256" spans="1:21">
      <c r="A256" t="s">
        <v>5358</v>
      </c>
      <c r="B256">
        <v>1998</v>
      </c>
      <c r="C256" t="s">
        <v>5990</v>
      </c>
      <c r="D256">
        <v>17</v>
      </c>
      <c r="E256">
        <v>0</v>
      </c>
      <c r="F256">
        <v>2464.62</v>
      </c>
      <c r="G256" t="s">
        <v>5981</v>
      </c>
      <c r="H256" t="s">
        <v>5982</v>
      </c>
      <c r="I256" t="s">
        <v>5983</v>
      </c>
      <c r="K256" t="str">
        <f t="shared" si="15"/>
        <v>Aug</v>
      </c>
      <c r="L256">
        <f t="shared" si="16"/>
        <v>1998</v>
      </c>
      <c r="M256" t="s">
        <v>5959</v>
      </c>
      <c r="N256" t="s">
        <v>5981</v>
      </c>
      <c r="O256" t="s">
        <v>5982</v>
      </c>
      <c r="P256" s="8" t="str">
        <f t="shared" si="17"/>
        <v>17-Aug-1998</v>
      </c>
      <c r="Q256" s="8">
        <v>36024</v>
      </c>
      <c r="R256" s="8"/>
      <c r="S256" s="8" t="str">
        <f t="shared" si="18"/>
        <v>24</v>
      </c>
      <c r="T256" s="16">
        <v>2464.62</v>
      </c>
      <c r="U256" t="str">
        <f t="shared" si="19"/>
        <v>R1013</v>
      </c>
    </row>
    <row r="257" spans="1:21">
      <c r="A257" t="s">
        <v>5356</v>
      </c>
      <c r="B257">
        <v>1998</v>
      </c>
      <c r="C257" t="s">
        <v>5980</v>
      </c>
      <c r="D257">
        <v>2</v>
      </c>
      <c r="E257">
        <v>0</v>
      </c>
      <c r="F257">
        <v>2473.33</v>
      </c>
      <c r="G257" t="s">
        <v>5981</v>
      </c>
      <c r="H257" t="s">
        <v>5982</v>
      </c>
      <c r="I257" t="s">
        <v>5983</v>
      </c>
      <c r="K257" t="str">
        <f t="shared" si="15"/>
        <v>Jul</v>
      </c>
      <c r="L257">
        <f t="shared" si="16"/>
        <v>1998</v>
      </c>
      <c r="M257" t="s">
        <v>5959</v>
      </c>
      <c r="N257" t="s">
        <v>5981</v>
      </c>
      <c r="O257" t="s">
        <v>5982</v>
      </c>
      <c r="P257" s="8" t="str">
        <f t="shared" si="17"/>
        <v>2-Jul-1998</v>
      </c>
      <c r="Q257" s="8">
        <v>35978</v>
      </c>
      <c r="R257" s="8"/>
      <c r="S257" s="8" t="str">
        <f t="shared" si="18"/>
        <v>24</v>
      </c>
      <c r="T257" s="16">
        <v>2473.33</v>
      </c>
      <c r="U257" t="str">
        <f t="shared" si="19"/>
        <v>R1013</v>
      </c>
    </row>
    <row r="258" spans="1:21">
      <c r="A258" t="s">
        <v>5354</v>
      </c>
      <c r="B258">
        <v>1998</v>
      </c>
      <c r="C258" t="s">
        <v>5986</v>
      </c>
      <c r="D258">
        <v>20</v>
      </c>
      <c r="E258">
        <v>0</v>
      </c>
      <c r="F258">
        <v>2480.98</v>
      </c>
      <c r="G258" t="s">
        <v>5981</v>
      </c>
      <c r="H258" t="s">
        <v>5981</v>
      </c>
      <c r="I258" t="s">
        <v>5983</v>
      </c>
      <c r="K258" t="str">
        <f t="shared" si="15"/>
        <v>Jun</v>
      </c>
      <c r="L258">
        <f t="shared" si="16"/>
        <v>1998</v>
      </c>
      <c r="M258" t="s">
        <v>5959</v>
      </c>
      <c r="N258" t="s">
        <v>5981</v>
      </c>
      <c r="O258" t="s">
        <v>5981</v>
      </c>
      <c r="P258" s="8" t="str">
        <f t="shared" si="17"/>
        <v>20-Jun-1998</v>
      </c>
      <c r="Q258" s="8">
        <v>35966</v>
      </c>
      <c r="R258" s="8"/>
      <c r="S258" s="8" t="str">
        <f t="shared" si="18"/>
        <v>24</v>
      </c>
      <c r="T258" s="16">
        <v>2480.98</v>
      </c>
      <c r="U258" t="str">
        <f t="shared" si="19"/>
        <v>R1013</v>
      </c>
    </row>
    <row r="259" spans="1:21">
      <c r="A259" t="s">
        <v>5352</v>
      </c>
      <c r="B259">
        <v>1995</v>
      </c>
      <c r="C259" t="s">
        <v>5984</v>
      </c>
      <c r="D259">
        <v>6</v>
      </c>
      <c r="E259">
        <v>0</v>
      </c>
      <c r="F259">
        <v>2483.7399999999998</v>
      </c>
      <c r="G259" t="s">
        <v>5982</v>
      </c>
      <c r="H259" t="s">
        <v>5981</v>
      </c>
      <c r="I259" t="s">
        <v>5983</v>
      </c>
      <c r="K259" t="str">
        <f t="shared" ref="K259:K322" si="20">IF(ISBLANK(C259),"SEP",C259)</f>
        <v>Nov</v>
      </c>
      <c r="L259">
        <f t="shared" ref="L259:L322" si="21">INT(IF(ISBLANK(B259),AVERAGE($B$2:$B$2344),B259))</f>
        <v>1995</v>
      </c>
      <c r="M259" t="s">
        <v>5959</v>
      </c>
      <c r="N259" t="s">
        <v>5982</v>
      </c>
      <c r="O259" t="s">
        <v>5981</v>
      </c>
      <c r="P259" s="8" t="str">
        <f t="shared" ref="P259:P322" si="22">CONCATENATE(D259,"-",K259,"-",L259)</f>
        <v>6-Nov-1995</v>
      </c>
      <c r="Q259" s="8">
        <v>35009</v>
      </c>
      <c r="R259" s="8"/>
      <c r="S259" s="8" t="str">
        <f t="shared" ref="S259:S322" si="23">TEXT($R$2-P259,"Y")</f>
        <v>27</v>
      </c>
      <c r="T259" s="16">
        <v>2483.7399999999998</v>
      </c>
      <c r="U259" t="str">
        <f t="shared" ref="U259:U322" si="24">IF(ISBLANK(I259),"UNKNOWN",I259)</f>
        <v>R1013</v>
      </c>
    </row>
    <row r="260" spans="1:21">
      <c r="A260" t="s">
        <v>5350</v>
      </c>
      <c r="B260">
        <v>1995</v>
      </c>
      <c r="C260" t="s">
        <v>5991</v>
      </c>
      <c r="D260">
        <v>14</v>
      </c>
      <c r="E260">
        <v>0</v>
      </c>
      <c r="F260">
        <v>2494.02</v>
      </c>
      <c r="G260" t="s">
        <v>5982</v>
      </c>
      <c r="H260" t="s">
        <v>5985</v>
      </c>
      <c r="I260" t="s">
        <v>5992</v>
      </c>
      <c r="K260" t="str">
        <f t="shared" si="20"/>
        <v>Oct</v>
      </c>
      <c r="L260">
        <f t="shared" si="21"/>
        <v>1995</v>
      </c>
      <c r="M260" t="s">
        <v>5959</v>
      </c>
      <c r="N260" t="s">
        <v>5982</v>
      </c>
      <c r="O260" t="s">
        <v>5985</v>
      </c>
      <c r="P260" s="8" t="str">
        <f t="shared" si="22"/>
        <v>14-Oct-1995</v>
      </c>
      <c r="Q260" s="8">
        <v>34986</v>
      </c>
      <c r="R260" s="8"/>
      <c r="S260" s="8" t="str">
        <f t="shared" si="23"/>
        <v>27</v>
      </c>
      <c r="T260" s="16">
        <v>2494.02</v>
      </c>
      <c r="U260" t="str">
        <f t="shared" si="24"/>
        <v>R1011</v>
      </c>
    </row>
    <row r="261" spans="1:21">
      <c r="A261" t="s">
        <v>5348</v>
      </c>
      <c r="B261">
        <v>1995</v>
      </c>
      <c r="C261" t="s">
        <v>5980</v>
      </c>
      <c r="D261">
        <v>9</v>
      </c>
      <c r="E261">
        <v>0</v>
      </c>
      <c r="F261">
        <v>2497.04</v>
      </c>
      <c r="G261" t="s">
        <v>5982</v>
      </c>
      <c r="H261" t="s">
        <v>5982</v>
      </c>
      <c r="I261" t="s">
        <v>5983</v>
      </c>
      <c r="K261" t="str">
        <f t="shared" si="20"/>
        <v>Jul</v>
      </c>
      <c r="L261">
        <f t="shared" si="21"/>
        <v>1995</v>
      </c>
      <c r="M261" t="s">
        <v>5959</v>
      </c>
      <c r="N261" t="s">
        <v>5982</v>
      </c>
      <c r="O261" t="s">
        <v>5982</v>
      </c>
      <c r="P261" s="8" t="str">
        <f t="shared" si="22"/>
        <v>9-Jul-1995</v>
      </c>
      <c r="Q261" s="8">
        <v>34889</v>
      </c>
      <c r="R261" s="8"/>
      <c r="S261" s="8" t="str">
        <f t="shared" si="23"/>
        <v>27</v>
      </c>
      <c r="T261" s="16">
        <v>2497.04</v>
      </c>
      <c r="U261" t="str">
        <f t="shared" si="24"/>
        <v>R1013</v>
      </c>
    </row>
    <row r="262" spans="1:21">
      <c r="A262" t="s">
        <v>5346</v>
      </c>
      <c r="B262">
        <v>1995</v>
      </c>
      <c r="C262" t="s">
        <v>5991</v>
      </c>
      <c r="D262">
        <v>15</v>
      </c>
      <c r="E262">
        <v>0</v>
      </c>
      <c r="F262">
        <v>2498.41</v>
      </c>
      <c r="G262" t="s">
        <v>5982</v>
      </c>
      <c r="H262" t="s">
        <v>5982</v>
      </c>
      <c r="I262" t="s">
        <v>5983</v>
      </c>
      <c r="K262" t="str">
        <f t="shared" si="20"/>
        <v>Oct</v>
      </c>
      <c r="L262">
        <f t="shared" si="21"/>
        <v>1995</v>
      </c>
      <c r="M262" t="s">
        <v>5959</v>
      </c>
      <c r="N262" t="s">
        <v>5982</v>
      </c>
      <c r="O262" t="s">
        <v>5982</v>
      </c>
      <c r="P262" s="8" t="str">
        <f t="shared" si="22"/>
        <v>15-Oct-1995</v>
      </c>
      <c r="Q262" s="8">
        <v>34987</v>
      </c>
      <c r="R262" s="8"/>
      <c r="S262" s="8" t="str">
        <f t="shared" si="23"/>
        <v>27</v>
      </c>
      <c r="T262" s="16">
        <v>2498.41</v>
      </c>
      <c r="U262" t="str">
        <f t="shared" si="24"/>
        <v>R1013</v>
      </c>
    </row>
    <row r="263" spans="1:21">
      <c r="A263" t="s">
        <v>5344</v>
      </c>
      <c r="B263">
        <v>2004</v>
      </c>
      <c r="C263" t="s">
        <v>5987</v>
      </c>
      <c r="D263">
        <v>6</v>
      </c>
      <c r="E263">
        <v>0</v>
      </c>
      <c r="F263">
        <v>2500.9299999999998</v>
      </c>
      <c r="G263" t="s">
        <v>5981</v>
      </c>
      <c r="H263" t="s">
        <v>5981</v>
      </c>
      <c r="I263" t="s">
        <v>5988</v>
      </c>
      <c r="K263" t="str">
        <f t="shared" si="20"/>
        <v>Sep</v>
      </c>
      <c r="L263">
        <f t="shared" si="21"/>
        <v>2004</v>
      </c>
      <c r="M263" t="s">
        <v>5957</v>
      </c>
      <c r="N263" t="s">
        <v>5981</v>
      </c>
      <c r="O263" t="s">
        <v>5981</v>
      </c>
      <c r="P263" s="8" t="str">
        <f t="shared" si="22"/>
        <v>6-Sep-2004</v>
      </c>
      <c r="Q263" s="8">
        <v>38236</v>
      </c>
      <c r="R263" s="8"/>
      <c r="S263" s="8" t="str">
        <f t="shared" si="23"/>
        <v>18</v>
      </c>
      <c r="T263" s="16">
        <v>2500.9299999999998</v>
      </c>
      <c r="U263" t="str">
        <f t="shared" si="24"/>
        <v>R1012</v>
      </c>
    </row>
    <row r="264" spans="1:21">
      <c r="A264" t="s">
        <v>5341</v>
      </c>
      <c r="B264">
        <v>1991</v>
      </c>
      <c r="C264" t="s">
        <v>5990</v>
      </c>
      <c r="D264">
        <v>5</v>
      </c>
      <c r="E264">
        <v>3</v>
      </c>
      <c r="F264">
        <v>2510.79</v>
      </c>
      <c r="G264" t="s">
        <v>5981</v>
      </c>
      <c r="H264" t="s">
        <v>5985</v>
      </c>
      <c r="I264" t="s">
        <v>5983</v>
      </c>
      <c r="K264" t="str">
        <f t="shared" si="20"/>
        <v>Aug</v>
      </c>
      <c r="L264">
        <f t="shared" si="21"/>
        <v>1991</v>
      </c>
      <c r="M264" t="s">
        <v>5959</v>
      </c>
      <c r="N264" t="s">
        <v>5981</v>
      </c>
      <c r="O264" t="s">
        <v>5985</v>
      </c>
      <c r="P264" s="8" t="str">
        <f t="shared" si="22"/>
        <v>5-Aug-1991</v>
      </c>
      <c r="Q264" s="8">
        <v>33455</v>
      </c>
      <c r="R264" s="8"/>
      <c r="S264" s="8" t="str">
        <f t="shared" si="23"/>
        <v>31</v>
      </c>
      <c r="T264" s="16">
        <v>2510.79</v>
      </c>
      <c r="U264" t="str">
        <f t="shared" si="24"/>
        <v>R1013</v>
      </c>
    </row>
    <row r="265" spans="1:21">
      <c r="A265" t="s">
        <v>5338</v>
      </c>
      <c r="B265">
        <v>1997</v>
      </c>
      <c r="C265" t="s">
        <v>5984</v>
      </c>
      <c r="D265">
        <v>2</v>
      </c>
      <c r="E265">
        <v>0</v>
      </c>
      <c r="F265">
        <v>2523.17</v>
      </c>
      <c r="G265" t="s">
        <v>5982</v>
      </c>
      <c r="H265" t="s">
        <v>5985</v>
      </c>
      <c r="I265" t="s">
        <v>5988</v>
      </c>
      <c r="K265" t="str">
        <f t="shared" si="20"/>
        <v>Nov</v>
      </c>
      <c r="L265">
        <f t="shared" si="21"/>
        <v>1997</v>
      </c>
      <c r="M265" t="s">
        <v>5959</v>
      </c>
      <c r="N265" t="s">
        <v>5982</v>
      </c>
      <c r="O265" t="s">
        <v>5985</v>
      </c>
      <c r="P265" s="8" t="str">
        <f t="shared" si="22"/>
        <v>2-Nov-1997</v>
      </c>
      <c r="Q265" s="8">
        <v>35736</v>
      </c>
      <c r="R265" s="8"/>
      <c r="S265" s="8" t="str">
        <f t="shared" si="23"/>
        <v>25</v>
      </c>
      <c r="T265" s="16">
        <v>2523.17</v>
      </c>
      <c r="U265" t="str">
        <f t="shared" si="24"/>
        <v>R1012</v>
      </c>
    </row>
    <row r="266" spans="1:21">
      <c r="A266" t="s">
        <v>5335</v>
      </c>
      <c r="B266">
        <v>2000</v>
      </c>
      <c r="C266" t="s">
        <v>5990</v>
      </c>
      <c r="D266">
        <v>25</v>
      </c>
      <c r="E266">
        <v>0</v>
      </c>
      <c r="F266">
        <v>2527.8200000000002</v>
      </c>
      <c r="G266" t="s">
        <v>5981</v>
      </c>
      <c r="H266" t="s">
        <v>5982</v>
      </c>
      <c r="I266" t="s">
        <v>5988</v>
      </c>
      <c r="K266" t="str">
        <f t="shared" si="20"/>
        <v>Aug</v>
      </c>
      <c r="L266">
        <f t="shared" si="21"/>
        <v>2000</v>
      </c>
      <c r="M266" t="s">
        <v>5959</v>
      </c>
      <c r="N266" t="s">
        <v>5981</v>
      </c>
      <c r="O266" t="s">
        <v>5982</v>
      </c>
      <c r="P266" s="8" t="str">
        <f t="shared" si="22"/>
        <v>25-Aug-2000</v>
      </c>
      <c r="Q266" s="8">
        <v>36763</v>
      </c>
      <c r="R266" s="8"/>
      <c r="S266" s="8" t="str">
        <f t="shared" si="23"/>
        <v>22</v>
      </c>
      <c r="T266" s="16">
        <v>2527.8200000000002</v>
      </c>
      <c r="U266" t="str">
        <f t="shared" si="24"/>
        <v>R1012</v>
      </c>
    </row>
    <row r="267" spans="1:21">
      <c r="A267" t="s">
        <v>5334</v>
      </c>
      <c r="B267">
        <v>1997</v>
      </c>
      <c r="C267" t="s">
        <v>5980</v>
      </c>
      <c r="D267">
        <v>28</v>
      </c>
      <c r="E267">
        <v>0</v>
      </c>
      <c r="F267">
        <v>2534.39</v>
      </c>
      <c r="G267" t="s">
        <v>5982</v>
      </c>
      <c r="H267" t="s">
        <v>5982</v>
      </c>
      <c r="I267" t="s">
        <v>5988</v>
      </c>
      <c r="K267" t="str">
        <f t="shared" si="20"/>
        <v>Jul</v>
      </c>
      <c r="L267">
        <f t="shared" si="21"/>
        <v>1997</v>
      </c>
      <c r="M267" t="s">
        <v>5959</v>
      </c>
      <c r="N267" t="s">
        <v>5982</v>
      </c>
      <c r="O267" t="s">
        <v>5982</v>
      </c>
      <c r="P267" s="8" t="str">
        <f t="shared" si="22"/>
        <v>28-Jul-1997</v>
      </c>
      <c r="Q267" s="8">
        <v>35639</v>
      </c>
      <c r="R267" s="8"/>
      <c r="S267" s="8" t="str">
        <f t="shared" si="23"/>
        <v>25</v>
      </c>
      <c r="T267" s="16">
        <v>2534.39</v>
      </c>
      <c r="U267" t="str">
        <f t="shared" si="24"/>
        <v>R1012</v>
      </c>
    </row>
    <row r="268" spans="1:21">
      <c r="A268" t="s">
        <v>5332</v>
      </c>
      <c r="B268">
        <v>1990</v>
      </c>
      <c r="C268" t="s">
        <v>5991</v>
      </c>
      <c r="D268">
        <v>1</v>
      </c>
      <c r="E268">
        <v>3</v>
      </c>
      <c r="F268">
        <v>2540.39</v>
      </c>
      <c r="G268" t="s">
        <v>5981</v>
      </c>
      <c r="H268" t="s">
        <v>5981</v>
      </c>
      <c r="I268" t="s">
        <v>5983</v>
      </c>
      <c r="K268" t="str">
        <f t="shared" si="20"/>
        <v>Oct</v>
      </c>
      <c r="L268">
        <f t="shared" si="21"/>
        <v>1990</v>
      </c>
      <c r="M268" t="s">
        <v>5959</v>
      </c>
      <c r="N268" t="s">
        <v>5981</v>
      </c>
      <c r="O268" t="s">
        <v>5981</v>
      </c>
      <c r="P268" s="8" t="str">
        <f t="shared" si="22"/>
        <v>1-Oct-1990</v>
      </c>
      <c r="Q268" s="8">
        <v>33147</v>
      </c>
      <c r="R268" s="8"/>
      <c r="S268" s="8" t="str">
        <f t="shared" si="23"/>
        <v>32</v>
      </c>
      <c r="T268" s="16">
        <v>2540.39</v>
      </c>
      <c r="U268" t="str">
        <f t="shared" si="24"/>
        <v>R1013</v>
      </c>
    </row>
    <row r="269" spans="1:21">
      <c r="A269" t="s">
        <v>5329</v>
      </c>
      <c r="B269">
        <v>1991</v>
      </c>
      <c r="C269" t="s">
        <v>5984</v>
      </c>
      <c r="D269">
        <v>17</v>
      </c>
      <c r="E269">
        <v>3</v>
      </c>
      <c r="F269">
        <v>2545.6799999999998</v>
      </c>
      <c r="G269" t="s">
        <v>5981</v>
      </c>
      <c r="H269" t="s">
        <v>5985</v>
      </c>
      <c r="I269" t="s">
        <v>5983</v>
      </c>
      <c r="K269" t="str">
        <f t="shared" si="20"/>
        <v>Nov</v>
      </c>
      <c r="L269">
        <f t="shared" si="21"/>
        <v>1991</v>
      </c>
      <c r="M269" t="s">
        <v>5959</v>
      </c>
      <c r="N269" t="s">
        <v>5981</v>
      </c>
      <c r="O269" t="s">
        <v>5985</v>
      </c>
      <c r="P269" s="8" t="str">
        <f t="shared" si="22"/>
        <v>17-Nov-1991</v>
      </c>
      <c r="Q269" s="8">
        <v>33559</v>
      </c>
      <c r="R269" s="8"/>
      <c r="S269" s="8" t="str">
        <f t="shared" si="23"/>
        <v>31</v>
      </c>
      <c r="T269" s="16">
        <v>2545.6799999999998</v>
      </c>
      <c r="U269" t="str">
        <f t="shared" si="24"/>
        <v>R1013</v>
      </c>
    </row>
    <row r="270" spans="1:21">
      <c r="A270" t="s">
        <v>5326</v>
      </c>
      <c r="B270">
        <v>2002</v>
      </c>
      <c r="C270" t="s">
        <v>5991</v>
      </c>
      <c r="D270">
        <v>11</v>
      </c>
      <c r="E270">
        <v>2</v>
      </c>
      <c r="F270">
        <v>2566.4699999999998</v>
      </c>
      <c r="G270" t="s">
        <v>5981</v>
      </c>
      <c r="H270" t="s">
        <v>5982</v>
      </c>
      <c r="I270" t="s">
        <v>5983</v>
      </c>
      <c r="K270" t="str">
        <f t="shared" si="20"/>
        <v>Oct</v>
      </c>
      <c r="L270">
        <f t="shared" si="21"/>
        <v>2002</v>
      </c>
      <c r="M270" t="s">
        <v>5959</v>
      </c>
      <c r="N270" t="s">
        <v>5981</v>
      </c>
      <c r="O270" t="s">
        <v>5982</v>
      </c>
      <c r="P270" s="8" t="str">
        <f t="shared" si="22"/>
        <v>11-Oct-2002</v>
      </c>
      <c r="Q270" s="8">
        <v>37540</v>
      </c>
      <c r="R270" s="8"/>
      <c r="S270" s="8" t="str">
        <f t="shared" si="23"/>
        <v>20</v>
      </c>
      <c r="T270" s="16">
        <v>2566.4699999999998</v>
      </c>
      <c r="U270" t="str">
        <f t="shared" si="24"/>
        <v>R1013</v>
      </c>
    </row>
    <row r="271" spans="1:21">
      <c r="A271" t="s">
        <v>5324</v>
      </c>
      <c r="B271">
        <v>2002</v>
      </c>
      <c r="C271" t="s">
        <v>5980</v>
      </c>
      <c r="D271">
        <v>20</v>
      </c>
      <c r="E271">
        <v>0</v>
      </c>
      <c r="F271">
        <v>2585.04</v>
      </c>
      <c r="G271" t="s">
        <v>5981</v>
      </c>
      <c r="H271" t="s">
        <v>5981</v>
      </c>
      <c r="I271" t="s">
        <v>6001</v>
      </c>
      <c r="K271" t="str">
        <f t="shared" si="20"/>
        <v>Jul</v>
      </c>
      <c r="L271">
        <f t="shared" si="21"/>
        <v>2002</v>
      </c>
      <c r="M271" t="s">
        <v>5959</v>
      </c>
      <c r="N271" t="s">
        <v>5981</v>
      </c>
      <c r="O271" t="s">
        <v>5981</v>
      </c>
      <c r="P271" s="8" t="str">
        <f t="shared" si="22"/>
        <v>20-Jul-2002</v>
      </c>
      <c r="Q271" s="8">
        <v>37457</v>
      </c>
      <c r="R271" s="8"/>
      <c r="S271" s="8" t="str">
        <f t="shared" si="23"/>
        <v>20</v>
      </c>
      <c r="T271" s="16">
        <v>2585.04</v>
      </c>
      <c r="U271" t="str">
        <f t="shared" si="24"/>
        <v>R1021</v>
      </c>
    </row>
    <row r="272" spans="1:21">
      <c r="A272" t="s">
        <v>5322</v>
      </c>
      <c r="B272">
        <v>2001</v>
      </c>
      <c r="C272" t="s">
        <v>5991</v>
      </c>
      <c r="D272">
        <v>15</v>
      </c>
      <c r="E272">
        <v>1</v>
      </c>
      <c r="F272">
        <v>2585.27</v>
      </c>
      <c r="G272" t="s">
        <v>5981</v>
      </c>
      <c r="H272" t="s">
        <v>5982</v>
      </c>
      <c r="I272" t="s">
        <v>5992</v>
      </c>
      <c r="K272" t="str">
        <f t="shared" si="20"/>
        <v>Oct</v>
      </c>
      <c r="L272">
        <f t="shared" si="21"/>
        <v>2001</v>
      </c>
      <c r="M272" t="s">
        <v>5959</v>
      </c>
      <c r="N272" t="s">
        <v>5981</v>
      </c>
      <c r="O272" t="s">
        <v>5982</v>
      </c>
      <c r="P272" s="8" t="str">
        <f t="shared" si="22"/>
        <v>15-Oct-2001</v>
      </c>
      <c r="Q272" s="8">
        <v>37179</v>
      </c>
      <c r="R272" s="8"/>
      <c r="S272" s="8" t="str">
        <f t="shared" si="23"/>
        <v>21</v>
      </c>
      <c r="T272" s="16">
        <v>2585.27</v>
      </c>
      <c r="U272" t="str">
        <f t="shared" si="24"/>
        <v>R1011</v>
      </c>
    </row>
    <row r="273" spans="1:21">
      <c r="A273" t="s">
        <v>5319</v>
      </c>
      <c r="B273">
        <v>2001</v>
      </c>
      <c r="C273" t="s">
        <v>5980</v>
      </c>
      <c r="D273">
        <v>28</v>
      </c>
      <c r="E273">
        <v>0</v>
      </c>
      <c r="F273">
        <v>2585.85</v>
      </c>
      <c r="G273" t="s">
        <v>5981</v>
      </c>
      <c r="H273" t="s">
        <v>5981</v>
      </c>
      <c r="I273" t="s">
        <v>5998</v>
      </c>
      <c r="K273" t="str">
        <f t="shared" si="20"/>
        <v>Jul</v>
      </c>
      <c r="L273">
        <f t="shared" si="21"/>
        <v>2001</v>
      </c>
      <c r="M273" t="s">
        <v>5959</v>
      </c>
      <c r="N273" t="s">
        <v>5981</v>
      </c>
      <c r="O273" t="s">
        <v>5981</v>
      </c>
      <c r="P273" s="8" t="str">
        <f t="shared" si="22"/>
        <v>28-Jul-2001</v>
      </c>
      <c r="Q273" s="8">
        <v>37100</v>
      </c>
      <c r="R273" s="8"/>
      <c r="S273" s="8" t="str">
        <f t="shared" si="23"/>
        <v>21</v>
      </c>
      <c r="T273" s="16">
        <v>2585.85</v>
      </c>
      <c r="U273" t="str">
        <f t="shared" si="24"/>
        <v>R1024</v>
      </c>
    </row>
    <row r="274" spans="1:21">
      <c r="A274" t="s">
        <v>5318</v>
      </c>
      <c r="B274">
        <v>2001</v>
      </c>
      <c r="C274" t="s">
        <v>5990</v>
      </c>
      <c r="D274">
        <v>26</v>
      </c>
      <c r="E274">
        <v>1</v>
      </c>
      <c r="F274">
        <v>2597.7800000000002</v>
      </c>
      <c r="G274" t="s">
        <v>5981</v>
      </c>
      <c r="H274" t="s">
        <v>5985</v>
      </c>
      <c r="I274" t="s">
        <v>5992</v>
      </c>
      <c r="K274" t="str">
        <f t="shared" si="20"/>
        <v>Aug</v>
      </c>
      <c r="L274">
        <f t="shared" si="21"/>
        <v>2001</v>
      </c>
      <c r="M274" t="s">
        <v>5959</v>
      </c>
      <c r="N274" t="s">
        <v>5981</v>
      </c>
      <c r="O274" t="s">
        <v>5985</v>
      </c>
      <c r="P274" s="8" t="str">
        <f t="shared" si="22"/>
        <v>26-Aug-2001</v>
      </c>
      <c r="Q274" s="8">
        <v>37129</v>
      </c>
      <c r="R274" s="8"/>
      <c r="S274" s="8" t="str">
        <f t="shared" si="23"/>
        <v>21</v>
      </c>
      <c r="T274" s="16">
        <v>2597.7800000000002</v>
      </c>
      <c r="U274" t="str">
        <f t="shared" si="24"/>
        <v>R1011</v>
      </c>
    </row>
    <row r="275" spans="1:21">
      <c r="A275" t="s">
        <v>5316</v>
      </c>
      <c r="B275">
        <v>1997</v>
      </c>
      <c r="C275" t="s">
        <v>5990</v>
      </c>
      <c r="D275">
        <v>26</v>
      </c>
      <c r="E275">
        <v>0</v>
      </c>
      <c r="F275">
        <v>2632.99</v>
      </c>
      <c r="G275" t="s">
        <v>5981</v>
      </c>
      <c r="H275" t="s">
        <v>5985</v>
      </c>
      <c r="I275" t="s">
        <v>5992</v>
      </c>
      <c r="K275" t="str">
        <f t="shared" si="20"/>
        <v>Aug</v>
      </c>
      <c r="L275">
        <f t="shared" si="21"/>
        <v>1997</v>
      </c>
      <c r="M275" t="s">
        <v>5959</v>
      </c>
      <c r="N275" t="s">
        <v>5981</v>
      </c>
      <c r="O275" t="s">
        <v>5985</v>
      </c>
      <c r="P275" s="8" t="str">
        <f t="shared" si="22"/>
        <v>26-Aug-1997</v>
      </c>
      <c r="Q275" s="8">
        <v>35668</v>
      </c>
      <c r="R275" s="8"/>
      <c r="S275" s="8" t="str">
        <f t="shared" si="23"/>
        <v>25</v>
      </c>
      <c r="T275" s="16">
        <v>2632.99</v>
      </c>
      <c r="U275" t="str">
        <f t="shared" si="24"/>
        <v>R1011</v>
      </c>
    </row>
    <row r="276" spans="1:21">
      <c r="A276" t="s">
        <v>5313</v>
      </c>
      <c r="B276">
        <v>2000</v>
      </c>
      <c r="C276" t="s">
        <v>5986</v>
      </c>
      <c r="D276">
        <v>24</v>
      </c>
      <c r="E276">
        <v>1</v>
      </c>
      <c r="F276">
        <v>2639.04</v>
      </c>
      <c r="G276" t="s">
        <v>5981</v>
      </c>
      <c r="H276" t="s">
        <v>5981</v>
      </c>
      <c r="I276" t="s">
        <v>5988</v>
      </c>
      <c r="K276" t="str">
        <f t="shared" si="20"/>
        <v>Jun</v>
      </c>
      <c r="L276">
        <f t="shared" si="21"/>
        <v>2000</v>
      </c>
      <c r="M276" t="s">
        <v>5959</v>
      </c>
      <c r="N276" t="s">
        <v>5981</v>
      </c>
      <c r="O276" t="s">
        <v>5981</v>
      </c>
      <c r="P276" s="8" t="str">
        <f t="shared" si="22"/>
        <v>24-Jun-2000</v>
      </c>
      <c r="Q276" s="8">
        <v>36701</v>
      </c>
      <c r="R276" s="8"/>
      <c r="S276" s="8" t="str">
        <f t="shared" si="23"/>
        <v>22</v>
      </c>
      <c r="T276" s="16">
        <v>2639.04</v>
      </c>
      <c r="U276" t="str">
        <f t="shared" si="24"/>
        <v>R1012</v>
      </c>
    </row>
    <row r="277" spans="1:21">
      <c r="A277" t="s">
        <v>5310</v>
      </c>
      <c r="B277">
        <v>2000</v>
      </c>
      <c r="C277" t="s">
        <v>5989</v>
      </c>
      <c r="D277">
        <v>9</v>
      </c>
      <c r="E277">
        <v>1</v>
      </c>
      <c r="F277">
        <v>2643.27</v>
      </c>
      <c r="G277" t="s">
        <v>5981</v>
      </c>
      <c r="H277" t="s">
        <v>5985</v>
      </c>
      <c r="I277" t="s">
        <v>5988</v>
      </c>
      <c r="K277" t="str">
        <f t="shared" si="20"/>
        <v>Dec</v>
      </c>
      <c r="L277">
        <f t="shared" si="21"/>
        <v>2000</v>
      </c>
      <c r="M277" t="s">
        <v>5959</v>
      </c>
      <c r="N277" t="s">
        <v>5981</v>
      </c>
      <c r="O277" t="s">
        <v>5985</v>
      </c>
      <c r="P277" s="8" t="str">
        <f t="shared" si="22"/>
        <v>9-Dec-2000</v>
      </c>
      <c r="Q277" s="8">
        <v>36869</v>
      </c>
      <c r="R277" s="8"/>
      <c r="S277" s="8" t="str">
        <f t="shared" si="23"/>
        <v>22</v>
      </c>
      <c r="T277" s="16">
        <v>2643.27</v>
      </c>
      <c r="U277" t="str">
        <f t="shared" si="24"/>
        <v>R1012</v>
      </c>
    </row>
    <row r="278" spans="1:21">
      <c r="A278" t="s">
        <v>5308</v>
      </c>
      <c r="B278">
        <v>1996</v>
      </c>
      <c r="C278" t="s">
        <v>5990</v>
      </c>
      <c r="D278">
        <v>5</v>
      </c>
      <c r="E278">
        <v>0</v>
      </c>
      <c r="F278">
        <v>2680.95</v>
      </c>
      <c r="G278" t="s">
        <v>5982</v>
      </c>
      <c r="H278" t="s">
        <v>5981</v>
      </c>
      <c r="I278" t="s">
        <v>5988</v>
      </c>
      <c r="K278" t="str">
        <f t="shared" si="20"/>
        <v>Aug</v>
      </c>
      <c r="L278">
        <f t="shared" si="21"/>
        <v>1996</v>
      </c>
      <c r="M278" t="s">
        <v>5959</v>
      </c>
      <c r="N278" t="s">
        <v>5982</v>
      </c>
      <c r="O278" t="s">
        <v>5981</v>
      </c>
      <c r="P278" s="8" t="str">
        <f t="shared" si="22"/>
        <v>5-Aug-1996</v>
      </c>
      <c r="Q278" s="8">
        <v>35282</v>
      </c>
      <c r="R278" s="8"/>
      <c r="S278" s="8" t="str">
        <f t="shared" si="23"/>
        <v>26</v>
      </c>
      <c r="T278" s="16">
        <v>2680.95</v>
      </c>
      <c r="U278" t="str">
        <f t="shared" si="24"/>
        <v>R1012</v>
      </c>
    </row>
    <row r="279" spans="1:21">
      <c r="A279" t="s">
        <v>5305</v>
      </c>
      <c r="B279">
        <v>1994</v>
      </c>
      <c r="C279" t="s">
        <v>5987</v>
      </c>
      <c r="D279">
        <v>17</v>
      </c>
      <c r="E279">
        <v>0</v>
      </c>
      <c r="F279">
        <v>2684.69</v>
      </c>
      <c r="G279" t="s">
        <v>5981</v>
      </c>
      <c r="H279" t="s">
        <v>5981</v>
      </c>
      <c r="I279" t="s">
        <v>5983</v>
      </c>
      <c r="K279" t="str">
        <f t="shared" si="20"/>
        <v>Sep</v>
      </c>
      <c r="L279">
        <f t="shared" si="21"/>
        <v>1994</v>
      </c>
      <c r="M279" t="s">
        <v>5959</v>
      </c>
      <c r="N279" t="s">
        <v>5981</v>
      </c>
      <c r="O279" t="s">
        <v>5981</v>
      </c>
      <c r="P279" s="8" t="str">
        <f t="shared" si="22"/>
        <v>17-Sep-1994</v>
      </c>
      <c r="Q279" s="8">
        <v>34594</v>
      </c>
      <c r="R279" s="8"/>
      <c r="S279" s="8" t="str">
        <f t="shared" si="23"/>
        <v>28</v>
      </c>
      <c r="T279" s="16">
        <v>2684.69</v>
      </c>
      <c r="U279" t="str">
        <f t="shared" si="24"/>
        <v>R1013</v>
      </c>
    </row>
    <row r="280" spans="1:21">
      <c r="A280" t="s">
        <v>5303</v>
      </c>
      <c r="B280">
        <v>1994</v>
      </c>
      <c r="C280" t="s">
        <v>5991</v>
      </c>
      <c r="D280">
        <v>2</v>
      </c>
      <c r="E280">
        <v>0</v>
      </c>
      <c r="F280">
        <v>2689.5</v>
      </c>
      <c r="G280" t="s">
        <v>5982</v>
      </c>
      <c r="H280" t="s">
        <v>5981</v>
      </c>
      <c r="I280" t="s">
        <v>5983</v>
      </c>
      <c r="K280" t="str">
        <f t="shared" si="20"/>
        <v>Oct</v>
      </c>
      <c r="L280">
        <f t="shared" si="21"/>
        <v>1994</v>
      </c>
      <c r="M280" t="s">
        <v>5959</v>
      </c>
      <c r="N280" t="s">
        <v>5982</v>
      </c>
      <c r="O280" t="s">
        <v>5981</v>
      </c>
      <c r="P280" s="8" t="str">
        <f t="shared" si="22"/>
        <v>2-Oct-1994</v>
      </c>
      <c r="Q280" s="8">
        <v>34609</v>
      </c>
      <c r="R280" s="8"/>
      <c r="S280" s="8" t="str">
        <f t="shared" si="23"/>
        <v>28</v>
      </c>
      <c r="T280" s="16">
        <v>2689.5</v>
      </c>
      <c r="U280" t="str">
        <f t="shared" si="24"/>
        <v>R1013</v>
      </c>
    </row>
    <row r="281" spans="1:21">
      <c r="A281" t="s">
        <v>5300</v>
      </c>
      <c r="B281">
        <v>1999</v>
      </c>
      <c r="C281" t="s">
        <v>5986</v>
      </c>
      <c r="D281">
        <v>11</v>
      </c>
      <c r="E281">
        <v>0</v>
      </c>
      <c r="F281">
        <v>2690.11</v>
      </c>
      <c r="G281" t="s">
        <v>5981</v>
      </c>
      <c r="H281" t="s">
        <v>5981</v>
      </c>
      <c r="I281" t="s">
        <v>5988</v>
      </c>
      <c r="K281" t="str">
        <f t="shared" si="20"/>
        <v>Jun</v>
      </c>
      <c r="L281">
        <f t="shared" si="21"/>
        <v>1999</v>
      </c>
      <c r="M281" t="s">
        <v>5959</v>
      </c>
      <c r="N281" t="s">
        <v>5981</v>
      </c>
      <c r="O281" t="s">
        <v>5981</v>
      </c>
      <c r="P281" s="8" t="str">
        <f t="shared" si="22"/>
        <v>11-Jun-1999</v>
      </c>
      <c r="Q281" s="8">
        <v>36322</v>
      </c>
      <c r="R281" s="8"/>
      <c r="S281" s="8" t="str">
        <f t="shared" si="23"/>
        <v>23</v>
      </c>
      <c r="T281" s="16">
        <v>2690.11</v>
      </c>
      <c r="U281" t="str">
        <f t="shared" si="24"/>
        <v>R1012</v>
      </c>
    </row>
    <row r="282" spans="1:21">
      <c r="A282" t="s">
        <v>5297</v>
      </c>
      <c r="B282">
        <v>1996</v>
      </c>
      <c r="C282" t="s">
        <v>5986</v>
      </c>
      <c r="D282">
        <v>13</v>
      </c>
      <c r="E282">
        <v>0</v>
      </c>
      <c r="F282">
        <v>2699.57</v>
      </c>
      <c r="G282" t="s">
        <v>5981</v>
      </c>
      <c r="H282" t="s">
        <v>5985</v>
      </c>
      <c r="I282" t="s">
        <v>5988</v>
      </c>
      <c r="K282" t="str">
        <f t="shared" si="20"/>
        <v>Jun</v>
      </c>
      <c r="L282">
        <f t="shared" si="21"/>
        <v>1996</v>
      </c>
      <c r="M282" t="s">
        <v>5959</v>
      </c>
      <c r="N282" t="s">
        <v>5981</v>
      </c>
      <c r="O282" t="s">
        <v>5985</v>
      </c>
      <c r="P282" s="8" t="str">
        <f t="shared" si="22"/>
        <v>13-Jun-1996</v>
      </c>
      <c r="Q282" s="8">
        <v>35229</v>
      </c>
      <c r="R282" s="8"/>
      <c r="S282" s="8" t="str">
        <f t="shared" si="23"/>
        <v>26</v>
      </c>
      <c r="T282" s="16">
        <v>2699.57</v>
      </c>
      <c r="U282" t="str">
        <f t="shared" si="24"/>
        <v>R1012</v>
      </c>
    </row>
    <row r="283" spans="1:21">
      <c r="A283" t="s">
        <v>5295</v>
      </c>
      <c r="B283">
        <v>2003</v>
      </c>
      <c r="C283" t="s">
        <v>5980</v>
      </c>
      <c r="D283">
        <v>17</v>
      </c>
      <c r="E283">
        <v>1</v>
      </c>
      <c r="F283">
        <v>2709.11</v>
      </c>
      <c r="G283" t="s">
        <v>5981</v>
      </c>
      <c r="H283" t="s">
        <v>5981</v>
      </c>
      <c r="I283" t="s">
        <v>5988</v>
      </c>
      <c r="K283" t="str">
        <f t="shared" si="20"/>
        <v>Jul</v>
      </c>
      <c r="L283">
        <f t="shared" si="21"/>
        <v>2003</v>
      </c>
      <c r="M283" t="s">
        <v>5959</v>
      </c>
      <c r="N283" t="s">
        <v>5981</v>
      </c>
      <c r="O283" t="s">
        <v>5981</v>
      </c>
      <c r="P283" s="8" t="str">
        <f t="shared" si="22"/>
        <v>17-Jul-2003</v>
      </c>
      <c r="Q283" s="8">
        <v>37819</v>
      </c>
      <c r="R283" s="8"/>
      <c r="S283" s="8" t="str">
        <f t="shared" si="23"/>
        <v>19</v>
      </c>
      <c r="T283" s="16">
        <v>2709.11</v>
      </c>
      <c r="U283" t="str">
        <f t="shared" si="24"/>
        <v>R1012</v>
      </c>
    </row>
    <row r="284" spans="1:21">
      <c r="A284" t="s">
        <v>5293</v>
      </c>
      <c r="B284">
        <v>2003</v>
      </c>
      <c r="C284" t="s">
        <v>5984</v>
      </c>
      <c r="D284">
        <v>21</v>
      </c>
      <c r="E284">
        <v>1</v>
      </c>
      <c r="F284">
        <v>2709.24</v>
      </c>
      <c r="G284" t="s">
        <v>5981</v>
      </c>
      <c r="H284" t="s">
        <v>5981</v>
      </c>
      <c r="I284" t="s">
        <v>5988</v>
      </c>
      <c r="K284" t="str">
        <f t="shared" si="20"/>
        <v>Nov</v>
      </c>
      <c r="L284">
        <f t="shared" si="21"/>
        <v>2003</v>
      </c>
      <c r="M284" t="s">
        <v>5959</v>
      </c>
      <c r="N284" t="s">
        <v>5981</v>
      </c>
      <c r="O284" t="s">
        <v>5981</v>
      </c>
      <c r="P284" s="8" t="str">
        <f t="shared" si="22"/>
        <v>21-Nov-2003</v>
      </c>
      <c r="Q284" s="8">
        <v>37946</v>
      </c>
      <c r="R284" s="8"/>
      <c r="S284" s="8" t="str">
        <f t="shared" si="23"/>
        <v>19</v>
      </c>
      <c r="T284" s="16">
        <v>2709.24</v>
      </c>
      <c r="U284" t="str">
        <f t="shared" si="24"/>
        <v>R1012</v>
      </c>
    </row>
    <row r="285" spans="1:21">
      <c r="A285" t="s">
        <v>5290</v>
      </c>
      <c r="B285">
        <v>2003</v>
      </c>
      <c r="C285" t="s">
        <v>5989</v>
      </c>
      <c r="D285">
        <v>1</v>
      </c>
      <c r="E285">
        <v>1</v>
      </c>
      <c r="F285">
        <v>2710.83</v>
      </c>
      <c r="G285" t="s">
        <v>5981</v>
      </c>
      <c r="H285" t="s">
        <v>5982</v>
      </c>
      <c r="I285" t="s">
        <v>5988</v>
      </c>
      <c r="K285" t="str">
        <f t="shared" si="20"/>
        <v>Dec</v>
      </c>
      <c r="L285">
        <f t="shared" si="21"/>
        <v>2003</v>
      </c>
      <c r="M285" t="s">
        <v>5959</v>
      </c>
      <c r="N285" t="s">
        <v>5981</v>
      </c>
      <c r="O285" t="s">
        <v>5982</v>
      </c>
      <c r="P285" s="8" t="str">
        <f t="shared" si="22"/>
        <v>1-Dec-2003</v>
      </c>
      <c r="Q285" s="8">
        <v>37956</v>
      </c>
      <c r="R285" s="8"/>
      <c r="S285" s="8" t="str">
        <f t="shared" si="23"/>
        <v>19</v>
      </c>
      <c r="T285" s="16">
        <v>2710.83</v>
      </c>
      <c r="U285" t="str">
        <f t="shared" si="24"/>
        <v>R1012</v>
      </c>
    </row>
    <row r="286" spans="1:21">
      <c r="A286" t="s">
        <v>5288</v>
      </c>
      <c r="B286">
        <v>2003</v>
      </c>
      <c r="C286" t="s">
        <v>5990</v>
      </c>
      <c r="D286">
        <v>6</v>
      </c>
      <c r="E286">
        <v>1</v>
      </c>
      <c r="F286">
        <v>2719.28</v>
      </c>
      <c r="G286" t="s">
        <v>5981</v>
      </c>
      <c r="H286" t="s">
        <v>5981</v>
      </c>
      <c r="I286" t="s">
        <v>5988</v>
      </c>
      <c r="K286" t="str">
        <f t="shared" si="20"/>
        <v>Aug</v>
      </c>
      <c r="L286">
        <f t="shared" si="21"/>
        <v>2003</v>
      </c>
      <c r="M286" t="s">
        <v>5959</v>
      </c>
      <c r="N286" t="s">
        <v>5981</v>
      </c>
      <c r="O286" t="s">
        <v>5981</v>
      </c>
      <c r="P286" s="8" t="str">
        <f t="shared" si="22"/>
        <v>6-Aug-2003</v>
      </c>
      <c r="Q286" s="8">
        <v>37839</v>
      </c>
      <c r="R286" s="8"/>
      <c r="S286" s="8" t="str">
        <f t="shared" si="23"/>
        <v>19</v>
      </c>
      <c r="T286" s="16">
        <v>2719.28</v>
      </c>
      <c r="U286" t="str">
        <f t="shared" si="24"/>
        <v>R1012</v>
      </c>
    </row>
    <row r="287" spans="1:21">
      <c r="A287" t="s">
        <v>5285</v>
      </c>
      <c r="B287">
        <v>1997</v>
      </c>
      <c r="C287" t="s">
        <v>5991</v>
      </c>
      <c r="D287">
        <v>30</v>
      </c>
      <c r="E287">
        <v>0</v>
      </c>
      <c r="F287">
        <v>2721.32</v>
      </c>
      <c r="G287" t="s">
        <v>5985</v>
      </c>
      <c r="H287" t="s">
        <v>5982</v>
      </c>
      <c r="I287" t="s">
        <v>6000</v>
      </c>
      <c r="K287" t="str">
        <f t="shared" si="20"/>
        <v>Oct</v>
      </c>
      <c r="L287">
        <f t="shared" si="21"/>
        <v>1997</v>
      </c>
      <c r="M287" t="s">
        <v>5959</v>
      </c>
      <c r="N287" t="s">
        <v>5985</v>
      </c>
      <c r="O287" t="s">
        <v>5982</v>
      </c>
      <c r="P287" s="8" t="str">
        <f t="shared" si="22"/>
        <v>30-Oct-1997</v>
      </c>
      <c r="Q287" s="8">
        <v>35733</v>
      </c>
      <c r="R287" s="8"/>
      <c r="S287" s="8" t="str">
        <f t="shared" si="23"/>
        <v>25</v>
      </c>
      <c r="T287" s="16">
        <v>2721.32</v>
      </c>
      <c r="U287" t="str">
        <f t="shared" si="24"/>
        <v>R1014</v>
      </c>
    </row>
    <row r="288" spans="1:21">
      <c r="A288" t="s">
        <v>5284</v>
      </c>
      <c r="B288">
        <v>1988</v>
      </c>
      <c r="C288" t="s">
        <v>5990</v>
      </c>
      <c r="D288">
        <v>20</v>
      </c>
      <c r="E288">
        <v>3</v>
      </c>
      <c r="F288">
        <v>2726.06</v>
      </c>
      <c r="G288" t="s">
        <v>5981</v>
      </c>
      <c r="H288" t="s">
        <v>5981</v>
      </c>
      <c r="I288" t="s">
        <v>5983</v>
      </c>
      <c r="K288" t="str">
        <f t="shared" si="20"/>
        <v>Aug</v>
      </c>
      <c r="L288">
        <f t="shared" si="21"/>
        <v>1988</v>
      </c>
      <c r="M288" t="s">
        <v>5959</v>
      </c>
      <c r="N288" t="s">
        <v>5981</v>
      </c>
      <c r="O288" t="s">
        <v>5981</v>
      </c>
      <c r="P288" s="8" t="str">
        <f t="shared" si="22"/>
        <v>20-Aug-1988</v>
      </c>
      <c r="Q288" s="8">
        <v>32375</v>
      </c>
      <c r="R288" s="8"/>
      <c r="S288" s="8" t="str">
        <f t="shared" si="23"/>
        <v>34</v>
      </c>
      <c r="T288" s="16">
        <v>2726.06</v>
      </c>
      <c r="U288" t="str">
        <f t="shared" si="24"/>
        <v>R1013</v>
      </c>
    </row>
    <row r="289" spans="1:21">
      <c r="A289" t="s">
        <v>5282</v>
      </c>
      <c r="B289">
        <v>1997</v>
      </c>
      <c r="C289" t="s">
        <v>5991</v>
      </c>
      <c r="D289">
        <v>6</v>
      </c>
      <c r="E289">
        <v>0</v>
      </c>
      <c r="F289">
        <v>2727.4</v>
      </c>
      <c r="G289" t="s">
        <v>5982</v>
      </c>
      <c r="H289" t="s">
        <v>5982</v>
      </c>
      <c r="I289" t="s">
        <v>5995</v>
      </c>
      <c r="K289" t="str">
        <f t="shared" si="20"/>
        <v>Oct</v>
      </c>
      <c r="L289">
        <f t="shared" si="21"/>
        <v>1997</v>
      </c>
      <c r="M289" t="s">
        <v>5959</v>
      </c>
      <c r="N289" t="s">
        <v>5982</v>
      </c>
      <c r="O289" t="s">
        <v>5982</v>
      </c>
      <c r="P289" s="8" t="str">
        <f t="shared" si="22"/>
        <v>6-Oct-1997</v>
      </c>
      <c r="Q289" s="8">
        <v>35709</v>
      </c>
      <c r="R289" s="8"/>
      <c r="S289" s="8" t="str">
        <f t="shared" si="23"/>
        <v>25</v>
      </c>
      <c r="T289" s="16">
        <v>2727.4</v>
      </c>
      <c r="U289" t="str">
        <f t="shared" si="24"/>
        <v>R1016</v>
      </c>
    </row>
    <row r="290" spans="1:21">
      <c r="A290" t="s">
        <v>5279</v>
      </c>
      <c r="B290">
        <v>2003</v>
      </c>
      <c r="C290" t="s">
        <v>5989</v>
      </c>
      <c r="D290">
        <v>3</v>
      </c>
      <c r="E290">
        <v>1</v>
      </c>
      <c r="F290">
        <v>2730.11</v>
      </c>
      <c r="G290" t="s">
        <v>5981</v>
      </c>
      <c r="H290" t="s">
        <v>5982</v>
      </c>
      <c r="I290" t="s">
        <v>5988</v>
      </c>
      <c r="K290" t="str">
        <f t="shared" si="20"/>
        <v>Dec</v>
      </c>
      <c r="L290">
        <f t="shared" si="21"/>
        <v>2003</v>
      </c>
      <c r="M290" t="s">
        <v>5959</v>
      </c>
      <c r="N290" t="s">
        <v>5981</v>
      </c>
      <c r="O290" t="s">
        <v>5982</v>
      </c>
      <c r="P290" s="8" t="str">
        <f t="shared" si="22"/>
        <v>3-Dec-2003</v>
      </c>
      <c r="Q290" s="8">
        <v>37958</v>
      </c>
      <c r="R290" s="8"/>
      <c r="S290" s="8" t="str">
        <f t="shared" si="23"/>
        <v>19</v>
      </c>
      <c r="T290" s="16">
        <v>2730.11</v>
      </c>
      <c r="U290" t="str">
        <f t="shared" si="24"/>
        <v>R1012</v>
      </c>
    </row>
    <row r="291" spans="1:21">
      <c r="A291" t="s">
        <v>5278</v>
      </c>
      <c r="B291">
        <v>2000</v>
      </c>
      <c r="C291" t="s">
        <v>5989</v>
      </c>
      <c r="D291">
        <v>17</v>
      </c>
      <c r="E291">
        <v>0</v>
      </c>
      <c r="F291">
        <v>2731.91</v>
      </c>
      <c r="G291" t="s">
        <v>5981</v>
      </c>
      <c r="H291" t="s">
        <v>5982</v>
      </c>
      <c r="I291" t="s">
        <v>5998</v>
      </c>
      <c r="K291" t="str">
        <f t="shared" si="20"/>
        <v>Dec</v>
      </c>
      <c r="L291">
        <f t="shared" si="21"/>
        <v>2000</v>
      </c>
      <c r="M291" t="s">
        <v>5959</v>
      </c>
      <c r="N291" t="s">
        <v>5981</v>
      </c>
      <c r="O291" t="s">
        <v>5982</v>
      </c>
      <c r="P291" s="8" t="str">
        <f t="shared" si="22"/>
        <v>17-Dec-2000</v>
      </c>
      <c r="Q291" s="8">
        <v>36877</v>
      </c>
      <c r="R291" s="8"/>
      <c r="S291" s="8" t="str">
        <f t="shared" si="23"/>
        <v>22</v>
      </c>
      <c r="T291" s="16">
        <v>2731.91</v>
      </c>
      <c r="U291" t="str">
        <f t="shared" si="24"/>
        <v>R1024</v>
      </c>
    </row>
    <row r="292" spans="1:21">
      <c r="A292" t="s">
        <v>5275</v>
      </c>
      <c r="B292">
        <v>2000</v>
      </c>
      <c r="C292" t="s">
        <v>5991</v>
      </c>
      <c r="D292">
        <v>3</v>
      </c>
      <c r="E292">
        <v>0</v>
      </c>
      <c r="F292">
        <v>2741.95</v>
      </c>
      <c r="G292" t="s">
        <v>5981</v>
      </c>
      <c r="H292" t="s">
        <v>5982</v>
      </c>
      <c r="I292" t="s">
        <v>5998</v>
      </c>
      <c r="K292" t="str">
        <f t="shared" si="20"/>
        <v>Oct</v>
      </c>
      <c r="L292">
        <f t="shared" si="21"/>
        <v>2000</v>
      </c>
      <c r="M292" t="s">
        <v>5959</v>
      </c>
      <c r="N292" t="s">
        <v>5981</v>
      </c>
      <c r="O292" t="s">
        <v>5982</v>
      </c>
      <c r="P292" s="8" t="str">
        <f t="shared" si="22"/>
        <v>3-Oct-2000</v>
      </c>
      <c r="Q292" s="8">
        <v>36802</v>
      </c>
      <c r="R292" s="8"/>
      <c r="S292" s="8" t="str">
        <f t="shared" si="23"/>
        <v>22</v>
      </c>
      <c r="T292" s="16">
        <v>2741.95</v>
      </c>
      <c r="U292" t="str">
        <f t="shared" si="24"/>
        <v>R1024</v>
      </c>
    </row>
    <row r="293" spans="1:21">
      <c r="A293" t="s">
        <v>5272</v>
      </c>
      <c r="B293">
        <v>2000</v>
      </c>
      <c r="C293" t="s">
        <v>5991</v>
      </c>
      <c r="D293">
        <v>11</v>
      </c>
      <c r="E293">
        <v>0</v>
      </c>
      <c r="F293">
        <v>2755.02</v>
      </c>
      <c r="G293" t="s">
        <v>5981</v>
      </c>
      <c r="H293" t="s">
        <v>5985</v>
      </c>
      <c r="I293" t="s">
        <v>5998</v>
      </c>
      <c r="K293" t="str">
        <f t="shared" si="20"/>
        <v>Oct</v>
      </c>
      <c r="L293">
        <f t="shared" si="21"/>
        <v>2000</v>
      </c>
      <c r="M293" t="s">
        <v>5957</v>
      </c>
      <c r="N293" t="s">
        <v>5981</v>
      </c>
      <c r="O293" t="s">
        <v>5985</v>
      </c>
      <c r="P293" s="8" t="str">
        <f t="shared" si="22"/>
        <v>11-Oct-2000</v>
      </c>
      <c r="Q293" s="8">
        <v>36810</v>
      </c>
      <c r="R293" s="8"/>
      <c r="S293" s="8" t="str">
        <f t="shared" si="23"/>
        <v>22</v>
      </c>
      <c r="T293" s="16">
        <v>2755.02</v>
      </c>
      <c r="U293" t="str">
        <f t="shared" si="24"/>
        <v>R1024</v>
      </c>
    </row>
    <row r="294" spans="1:21">
      <c r="A294" t="s">
        <v>5269</v>
      </c>
      <c r="B294">
        <v>1997</v>
      </c>
      <c r="C294" t="s">
        <v>5990</v>
      </c>
      <c r="D294">
        <v>10</v>
      </c>
      <c r="E294">
        <v>0</v>
      </c>
      <c r="F294">
        <v>2758.99</v>
      </c>
      <c r="G294" t="s">
        <v>5981</v>
      </c>
      <c r="H294" t="s">
        <v>5985</v>
      </c>
      <c r="I294" t="s">
        <v>5988</v>
      </c>
      <c r="K294" t="str">
        <f t="shared" si="20"/>
        <v>Aug</v>
      </c>
      <c r="L294">
        <f t="shared" si="21"/>
        <v>1997</v>
      </c>
      <c r="M294" t="s">
        <v>5959</v>
      </c>
      <c r="N294" t="s">
        <v>5981</v>
      </c>
      <c r="O294" t="s">
        <v>5985</v>
      </c>
      <c r="P294" s="8" t="str">
        <f t="shared" si="22"/>
        <v>10-Aug-1997</v>
      </c>
      <c r="Q294" s="8">
        <v>35652</v>
      </c>
      <c r="R294" s="8"/>
      <c r="S294" s="8" t="str">
        <f t="shared" si="23"/>
        <v>25</v>
      </c>
      <c r="T294" s="16">
        <v>2758.99</v>
      </c>
      <c r="U294" t="str">
        <f t="shared" si="24"/>
        <v>R1012</v>
      </c>
    </row>
    <row r="295" spans="1:21">
      <c r="A295" t="s">
        <v>5266</v>
      </c>
      <c r="B295">
        <v>2004</v>
      </c>
      <c r="C295" t="s">
        <v>5984</v>
      </c>
      <c r="D295">
        <v>14</v>
      </c>
      <c r="E295">
        <v>0</v>
      </c>
      <c r="F295">
        <v>2773.46</v>
      </c>
      <c r="G295" t="s">
        <v>5981</v>
      </c>
      <c r="H295" t="s">
        <v>5985</v>
      </c>
      <c r="I295" t="s">
        <v>6001</v>
      </c>
      <c r="K295" t="str">
        <f t="shared" si="20"/>
        <v>Nov</v>
      </c>
      <c r="L295">
        <f t="shared" si="21"/>
        <v>2004</v>
      </c>
      <c r="M295" t="s">
        <v>5959</v>
      </c>
      <c r="N295" t="s">
        <v>5981</v>
      </c>
      <c r="O295" t="s">
        <v>5985</v>
      </c>
      <c r="P295" s="8" t="str">
        <f t="shared" si="22"/>
        <v>14-Nov-2004</v>
      </c>
      <c r="Q295" s="8">
        <v>38305</v>
      </c>
      <c r="R295" s="8"/>
      <c r="S295" s="8" t="str">
        <f t="shared" si="23"/>
        <v>18</v>
      </c>
      <c r="T295" s="16">
        <v>2773.46</v>
      </c>
      <c r="U295" t="str">
        <f t="shared" si="24"/>
        <v>R1021</v>
      </c>
    </row>
    <row r="296" spans="1:21">
      <c r="B296">
        <v>1999</v>
      </c>
      <c r="C296" t="s">
        <v>5986</v>
      </c>
      <c r="D296">
        <v>9</v>
      </c>
      <c r="E296">
        <v>1</v>
      </c>
      <c r="F296">
        <v>2775.19</v>
      </c>
      <c r="G296" t="s">
        <v>5981</v>
      </c>
      <c r="H296" t="s">
        <v>5985</v>
      </c>
      <c r="I296" t="s">
        <v>5988</v>
      </c>
      <c r="K296" t="str">
        <f t="shared" si="20"/>
        <v>Jun</v>
      </c>
      <c r="L296">
        <f t="shared" si="21"/>
        <v>1999</v>
      </c>
      <c r="M296" t="s">
        <v>5959</v>
      </c>
      <c r="N296" t="s">
        <v>5981</v>
      </c>
      <c r="O296" t="s">
        <v>5985</v>
      </c>
      <c r="P296" s="8" t="str">
        <f t="shared" si="22"/>
        <v>9-Jun-1999</v>
      </c>
      <c r="Q296" s="8">
        <v>36320</v>
      </c>
      <c r="R296" s="8"/>
      <c r="S296" s="8" t="str">
        <f t="shared" si="23"/>
        <v>23</v>
      </c>
      <c r="T296" s="16">
        <v>2775.19</v>
      </c>
      <c r="U296" t="str">
        <f t="shared" si="24"/>
        <v>R1012</v>
      </c>
    </row>
    <row r="297" spans="1:21">
      <c r="A297" t="s">
        <v>5263</v>
      </c>
      <c r="B297">
        <v>1999</v>
      </c>
      <c r="C297" t="s">
        <v>5990</v>
      </c>
      <c r="D297">
        <v>29</v>
      </c>
      <c r="E297">
        <v>1</v>
      </c>
      <c r="F297">
        <v>2775.19</v>
      </c>
      <c r="G297" t="s">
        <v>5981</v>
      </c>
      <c r="H297" t="s">
        <v>5985</v>
      </c>
      <c r="I297" t="s">
        <v>5988</v>
      </c>
      <c r="K297" t="str">
        <f t="shared" si="20"/>
        <v>Aug</v>
      </c>
      <c r="L297">
        <f t="shared" si="21"/>
        <v>1999</v>
      </c>
      <c r="M297" t="s">
        <v>5959</v>
      </c>
      <c r="N297" t="s">
        <v>5981</v>
      </c>
      <c r="O297" t="s">
        <v>5985</v>
      </c>
      <c r="P297" s="8" t="str">
        <f t="shared" si="22"/>
        <v>29-Aug-1999</v>
      </c>
      <c r="Q297" s="8">
        <v>36401</v>
      </c>
      <c r="R297" s="8"/>
      <c r="S297" s="8" t="str">
        <f t="shared" si="23"/>
        <v>23</v>
      </c>
      <c r="T297" s="16">
        <v>2775.19</v>
      </c>
      <c r="U297" t="str">
        <f t="shared" si="24"/>
        <v>R1012</v>
      </c>
    </row>
    <row r="298" spans="1:21">
      <c r="A298" t="s">
        <v>5262</v>
      </c>
      <c r="B298">
        <v>1999</v>
      </c>
      <c r="C298" t="s">
        <v>5989</v>
      </c>
      <c r="D298">
        <v>24</v>
      </c>
      <c r="E298">
        <v>1</v>
      </c>
      <c r="F298">
        <v>2789.06</v>
      </c>
      <c r="G298" t="s">
        <v>5981</v>
      </c>
      <c r="H298" t="s">
        <v>5982</v>
      </c>
      <c r="I298" t="s">
        <v>5988</v>
      </c>
      <c r="K298" t="str">
        <f t="shared" si="20"/>
        <v>Dec</v>
      </c>
      <c r="L298">
        <f t="shared" si="21"/>
        <v>1999</v>
      </c>
      <c r="M298" t="s">
        <v>5959</v>
      </c>
      <c r="N298" t="s">
        <v>5981</v>
      </c>
      <c r="O298" t="s">
        <v>5982</v>
      </c>
      <c r="P298" s="8" t="str">
        <f t="shared" si="22"/>
        <v>24-Dec-1999</v>
      </c>
      <c r="Q298" s="8">
        <v>36518</v>
      </c>
      <c r="R298" s="8"/>
      <c r="S298" s="8" t="str">
        <f t="shared" si="23"/>
        <v>23</v>
      </c>
      <c r="T298" s="16">
        <v>2789.06</v>
      </c>
      <c r="U298" t="str">
        <f t="shared" si="24"/>
        <v>R1012</v>
      </c>
    </row>
    <row r="299" spans="1:21">
      <c r="A299" t="s">
        <v>5259</v>
      </c>
      <c r="B299">
        <v>2004</v>
      </c>
      <c r="C299" t="s">
        <v>5990</v>
      </c>
      <c r="D299">
        <v>4</v>
      </c>
      <c r="E299">
        <v>2</v>
      </c>
      <c r="F299">
        <v>2801.26</v>
      </c>
      <c r="G299" t="s">
        <v>5981</v>
      </c>
      <c r="H299" t="s">
        <v>5982</v>
      </c>
      <c r="I299" t="s">
        <v>5983</v>
      </c>
      <c r="K299" t="str">
        <f t="shared" si="20"/>
        <v>Aug</v>
      </c>
      <c r="L299">
        <f t="shared" si="21"/>
        <v>2004</v>
      </c>
      <c r="M299" t="s">
        <v>5957</v>
      </c>
      <c r="N299" t="s">
        <v>5981</v>
      </c>
      <c r="O299" t="s">
        <v>5982</v>
      </c>
      <c r="P299" s="8" t="str">
        <f t="shared" si="22"/>
        <v>4-Aug-2004</v>
      </c>
      <c r="Q299" s="8">
        <v>38203</v>
      </c>
      <c r="R299" s="8"/>
      <c r="S299" s="8" t="str">
        <f t="shared" si="23"/>
        <v>18</v>
      </c>
      <c r="T299" s="16">
        <v>2801.26</v>
      </c>
      <c r="U299" t="str">
        <f t="shared" si="24"/>
        <v>R1013</v>
      </c>
    </row>
    <row r="300" spans="1:21">
      <c r="A300" t="s">
        <v>5258</v>
      </c>
      <c r="B300">
        <v>2003</v>
      </c>
      <c r="C300" t="s">
        <v>5987</v>
      </c>
      <c r="D300">
        <v>23</v>
      </c>
      <c r="E300">
        <v>2</v>
      </c>
      <c r="F300">
        <v>2803.7</v>
      </c>
      <c r="G300" t="s">
        <v>5981</v>
      </c>
      <c r="H300" t="s">
        <v>5985</v>
      </c>
      <c r="I300" t="s">
        <v>5988</v>
      </c>
      <c r="K300" t="str">
        <f t="shared" si="20"/>
        <v>Sep</v>
      </c>
      <c r="L300">
        <f t="shared" si="21"/>
        <v>2003</v>
      </c>
      <c r="M300" t="s">
        <v>5959</v>
      </c>
      <c r="N300" t="s">
        <v>5981</v>
      </c>
      <c r="O300" t="s">
        <v>5985</v>
      </c>
      <c r="P300" s="8" t="str">
        <f t="shared" si="22"/>
        <v>23-Sep-2003</v>
      </c>
      <c r="Q300" s="8">
        <v>37887</v>
      </c>
      <c r="R300" s="8"/>
      <c r="S300" s="8" t="str">
        <f t="shared" si="23"/>
        <v>19</v>
      </c>
      <c r="T300" s="16">
        <v>2803.7</v>
      </c>
      <c r="U300" t="str">
        <f t="shared" si="24"/>
        <v>R1012</v>
      </c>
    </row>
    <row r="301" spans="1:21">
      <c r="A301" t="s">
        <v>5256</v>
      </c>
      <c r="B301">
        <v>2000</v>
      </c>
      <c r="C301" t="s">
        <v>5991</v>
      </c>
      <c r="D301">
        <v>1</v>
      </c>
      <c r="E301">
        <v>0</v>
      </c>
      <c r="F301">
        <v>2819.51</v>
      </c>
      <c r="G301" t="s">
        <v>5981</v>
      </c>
      <c r="H301" t="s">
        <v>5982</v>
      </c>
      <c r="I301" t="s">
        <v>5992</v>
      </c>
      <c r="K301" t="str">
        <f t="shared" si="20"/>
        <v>Oct</v>
      </c>
      <c r="L301">
        <f t="shared" si="21"/>
        <v>2000</v>
      </c>
      <c r="M301" t="s">
        <v>5959</v>
      </c>
      <c r="N301" t="s">
        <v>5981</v>
      </c>
      <c r="O301" t="s">
        <v>5982</v>
      </c>
      <c r="P301" s="8" t="str">
        <f t="shared" si="22"/>
        <v>1-Oct-2000</v>
      </c>
      <c r="Q301" s="8">
        <v>36800</v>
      </c>
      <c r="R301" s="8"/>
      <c r="S301" s="8" t="str">
        <f t="shared" si="23"/>
        <v>22</v>
      </c>
      <c r="T301" s="16">
        <v>2819.51</v>
      </c>
      <c r="U301" t="str">
        <f t="shared" si="24"/>
        <v>R1011</v>
      </c>
    </row>
    <row r="302" spans="1:21">
      <c r="A302" t="s">
        <v>5254</v>
      </c>
      <c r="B302">
        <v>1998</v>
      </c>
      <c r="C302" t="s">
        <v>5984</v>
      </c>
      <c r="D302">
        <v>15</v>
      </c>
      <c r="E302">
        <v>0</v>
      </c>
      <c r="F302">
        <v>2842.76</v>
      </c>
      <c r="G302" t="s">
        <v>5981</v>
      </c>
      <c r="H302" t="s">
        <v>5982</v>
      </c>
      <c r="I302" t="s">
        <v>5988</v>
      </c>
      <c r="K302" t="str">
        <f t="shared" si="20"/>
        <v>Nov</v>
      </c>
      <c r="L302">
        <f t="shared" si="21"/>
        <v>1998</v>
      </c>
      <c r="M302" t="s">
        <v>5959</v>
      </c>
      <c r="N302" t="s">
        <v>5981</v>
      </c>
      <c r="O302" t="s">
        <v>5982</v>
      </c>
      <c r="P302" s="8" t="str">
        <f t="shared" si="22"/>
        <v>15-Nov-1998</v>
      </c>
      <c r="Q302" s="8">
        <v>36114</v>
      </c>
      <c r="R302" s="8"/>
      <c r="S302" s="8" t="str">
        <f t="shared" si="23"/>
        <v>24</v>
      </c>
      <c r="T302" s="16">
        <v>2842.76</v>
      </c>
      <c r="U302" t="str">
        <f t="shared" si="24"/>
        <v>R1012</v>
      </c>
    </row>
    <row r="303" spans="1:21">
      <c r="A303" t="s">
        <v>5251</v>
      </c>
      <c r="B303">
        <v>1998</v>
      </c>
      <c r="C303" t="s">
        <v>5986</v>
      </c>
      <c r="D303">
        <v>17</v>
      </c>
      <c r="E303">
        <v>0</v>
      </c>
      <c r="F303">
        <v>2850.68</v>
      </c>
      <c r="G303" t="s">
        <v>5981</v>
      </c>
      <c r="H303" t="s">
        <v>5982</v>
      </c>
      <c r="I303" t="s">
        <v>5988</v>
      </c>
      <c r="K303" t="str">
        <f t="shared" si="20"/>
        <v>Jun</v>
      </c>
      <c r="L303">
        <f t="shared" si="21"/>
        <v>1998</v>
      </c>
      <c r="M303" t="s">
        <v>5959</v>
      </c>
      <c r="N303" t="s">
        <v>5981</v>
      </c>
      <c r="O303" t="s">
        <v>5982</v>
      </c>
      <c r="P303" s="8" t="str">
        <f t="shared" si="22"/>
        <v>17-Jun-1998</v>
      </c>
      <c r="Q303" s="8">
        <v>35963</v>
      </c>
      <c r="R303" s="8"/>
      <c r="S303" s="8" t="str">
        <f t="shared" si="23"/>
        <v>24</v>
      </c>
      <c r="T303" s="16">
        <v>2850.68</v>
      </c>
      <c r="U303" t="str">
        <f t="shared" si="24"/>
        <v>R1012</v>
      </c>
    </row>
    <row r="304" spans="1:21">
      <c r="A304" t="s">
        <v>5248</v>
      </c>
      <c r="B304">
        <v>1998</v>
      </c>
      <c r="C304" t="s">
        <v>5987</v>
      </c>
      <c r="D304">
        <v>4</v>
      </c>
      <c r="E304">
        <v>0</v>
      </c>
      <c r="F304">
        <v>2855.44</v>
      </c>
      <c r="G304" t="s">
        <v>5981</v>
      </c>
      <c r="H304" t="s">
        <v>5982</v>
      </c>
      <c r="I304" t="s">
        <v>5988</v>
      </c>
      <c r="K304" t="str">
        <f t="shared" si="20"/>
        <v>Sep</v>
      </c>
      <c r="L304">
        <f t="shared" si="21"/>
        <v>1998</v>
      </c>
      <c r="M304" t="s">
        <v>5959</v>
      </c>
      <c r="N304" t="s">
        <v>5981</v>
      </c>
      <c r="O304" t="s">
        <v>5982</v>
      </c>
      <c r="P304" s="8" t="str">
        <f t="shared" si="22"/>
        <v>4-Sep-1998</v>
      </c>
      <c r="Q304" s="8">
        <v>36042</v>
      </c>
      <c r="R304" s="8"/>
      <c r="S304" s="8" t="str">
        <f t="shared" si="23"/>
        <v>24</v>
      </c>
      <c r="T304" s="16">
        <v>2855.44</v>
      </c>
      <c r="U304" t="str">
        <f t="shared" si="24"/>
        <v>R1012</v>
      </c>
    </row>
    <row r="305" spans="1:21">
      <c r="A305" t="s">
        <v>5246</v>
      </c>
      <c r="B305">
        <v>1993</v>
      </c>
      <c r="C305" t="s">
        <v>5984</v>
      </c>
      <c r="D305">
        <v>1</v>
      </c>
      <c r="E305">
        <v>0</v>
      </c>
      <c r="F305">
        <v>2866.09</v>
      </c>
      <c r="G305" t="s">
        <v>5982</v>
      </c>
      <c r="H305" t="s">
        <v>5982</v>
      </c>
      <c r="I305" t="s">
        <v>5992</v>
      </c>
      <c r="K305" t="str">
        <f t="shared" si="20"/>
        <v>Nov</v>
      </c>
      <c r="L305">
        <f t="shared" si="21"/>
        <v>1993</v>
      </c>
      <c r="M305" t="s">
        <v>5959</v>
      </c>
      <c r="N305" t="s">
        <v>5982</v>
      </c>
      <c r="O305" t="s">
        <v>5982</v>
      </c>
      <c r="P305" s="8" t="str">
        <f t="shared" si="22"/>
        <v>1-Nov-1993</v>
      </c>
      <c r="Q305" s="8">
        <v>34274</v>
      </c>
      <c r="R305" s="8"/>
      <c r="S305" s="8" t="str">
        <f t="shared" si="23"/>
        <v>29</v>
      </c>
      <c r="T305" s="16">
        <v>2866.09</v>
      </c>
      <c r="U305" t="str">
        <f t="shared" si="24"/>
        <v>R1011</v>
      </c>
    </row>
    <row r="306" spans="1:21">
      <c r="A306" t="s">
        <v>5243</v>
      </c>
      <c r="B306">
        <v>1993</v>
      </c>
      <c r="C306" t="s">
        <v>5990</v>
      </c>
      <c r="D306">
        <v>12</v>
      </c>
      <c r="E306">
        <v>0</v>
      </c>
      <c r="F306">
        <v>2867.12</v>
      </c>
      <c r="G306" t="s">
        <v>5985</v>
      </c>
      <c r="H306" t="s">
        <v>5982</v>
      </c>
      <c r="I306" t="s">
        <v>5983</v>
      </c>
      <c r="K306" t="str">
        <f t="shared" si="20"/>
        <v>Aug</v>
      </c>
      <c r="L306">
        <f t="shared" si="21"/>
        <v>1993</v>
      </c>
      <c r="M306" t="s">
        <v>5959</v>
      </c>
      <c r="N306" t="s">
        <v>5985</v>
      </c>
      <c r="O306" t="s">
        <v>5982</v>
      </c>
      <c r="P306" s="8" t="str">
        <f t="shared" si="22"/>
        <v>12-Aug-1993</v>
      </c>
      <c r="Q306" s="8">
        <v>34193</v>
      </c>
      <c r="R306" s="8"/>
      <c r="S306" s="8" t="str">
        <f t="shared" si="23"/>
        <v>29</v>
      </c>
      <c r="T306" s="16">
        <v>2867.12</v>
      </c>
      <c r="U306" t="str">
        <f t="shared" si="24"/>
        <v>R1013</v>
      </c>
    </row>
    <row r="307" spans="1:21">
      <c r="A307" t="s">
        <v>5241</v>
      </c>
      <c r="B307">
        <v>1996</v>
      </c>
      <c r="C307" t="s">
        <v>5986</v>
      </c>
      <c r="D307">
        <v>21</v>
      </c>
      <c r="E307">
        <v>0</v>
      </c>
      <c r="F307">
        <v>2897.32</v>
      </c>
      <c r="G307" t="s">
        <v>5982</v>
      </c>
      <c r="H307" t="s">
        <v>5982</v>
      </c>
      <c r="I307" t="s">
        <v>5995</v>
      </c>
      <c r="K307" t="str">
        <f t="shared" si="20"/>
        <v>Jun</v>
      </c>
      <c r="L307">
        <f t="shared" si="21"/>
        <v>1996</v>
      </c>
      <c r="M307" t="s">
        <v>5959</v>
      </c>
      <c r="N307" t="s">
        <v>5982</v>
      </c>
      <c r="O307" t="s">
        <v>5982</v>
      </c>
      <c r="P307" s="8" t="str">
        <f t="shared" si="22"/>
        <v>21-Jun-1996</v>
      </c>
      <c r="Q307" s="8">
        <v>35237</v>
      </c>
      <c r="R307" s="8"/>
      <c r="S307" s="8" t="str">
        <f t="shared" si="23"/>
        <v>26</v>
      </c>
      <c r="T307" s="16">
        <v>2897.32</v>
      </c>
      <c r="U307" t="str">
        <f t="shared" si="24"/>
        <v>R1016</v>
      </c>
    </row>
    <row r="308" spans="1:21">
      <c r="A308" t="s">
        <v>5238</v>
      </c>
      <c r="B308">
        <v>2000</v>
      </c>
      <c r="C308" t="s">
        <v>5980</v>
      </c>
      <c r="D308">
        <v>14</v>
      </c>
      <c r="E308">
        <v>0</v>
      </c>
      <c r="F308">
        <v>2897.46</v>
      </c>
      <c r="G308" t="s">
        <v>5981</v>
      </c>
      <c r="H308" t="s">
        <v>5985</v>
      </c>
      <c r="I308" t="s">
        <v>5988</v>
      </c>
      <c r="K308" t="str">
        <f t="shared" si="20"/>
        <v>Jul</v>
      </c>
      <c r="L308">
        <f t="shared" si="21"/>
        <v>2000</v>
      </c>
      <c r="M308" t="s">
        <v>5959</v>
      </c>
      <c r="N308" t="s">
        <v>5981</v>
      </c>
      <c r="O308" t="s">
        <v>5985</v>
      </c>
      <c r="P308" s="8" t="str">
        <f t="shared" si="22"/>
        <v>14-Jul-2000</v>
      </c>
      <c r="Q308" s="8">
        <v>36721</v>
      </c>
      <c r="R308" s="8"/>
      <c r="S308" s="8" t="str">
        <f t="shared" si="23"/>
        <v>22</v>
      </c>
      <c r="T308" s="16">
        <v>2897.46</v>
      </c>
      <c r="U308" t="str">
        <f t="shared" si="24"/>
        <v>R1012</v>
      </c>
    </row>
    <row r="309" spans="1:21">
      <c r="A309" t="s">
        <v>5235</v>
      </c>
      <c r="B309">
        <v>1999</v>
      </c>
      <c r="C309" t="s">
        <v>5984</v>
      </c>
      <c r="D309">
        <v>1</v>
      </c>
      <c r="E309">
        <v>0</v>
      </c>
      <c r="F309">
        <v>2899.49</v>
      </c>
      <c r="G309" t="s">
        <v>5981</v>
      </c>
      <c r="H309" t="s">
        <v>5981</v>
      </c>
      <c r="I309" t="s">
        <v>5998</v>
      </c>
      <c r="K309" t="str">
        <f t="shared" si="20"/>
        <v>Nov</v>
      </c>
      <c r="L309">
        <f t="shared" si="21"/>
        <v>1999</v>
      </c>
      <c r="M309" t="s">
        <v>5959</v>
      </c>
      <c r="N309" t="s">
        <v>5981</v>
      </c>
      <c r="O309" t="s">
        <v>5981</v>
      </c>
      <c r="P309" s="8" t="str">
        <f t="shared" si="22"/>
        <v>1-Nov-1999</v>
      </c>
      <c r="Q309" s="8">
        <v>36465</v>
      </c>
      <c r="R309" s="8"/>
      <c r="S309" s="8" t="str">
        <f t="shared" si="23"/>
        <v>23</v>
      </c>
      <c r="T309" s="16">
        <v>2899.49</v>
      </c>
      <c r="U309" t="str">
        <f t="shared" si="24"/>
        <v>R1024</v>
      </c>
    </row>
    <row r="310" spans="1:21">
      <c r="A310" t="s">
        <v>5233</v>
      </c>
      <c r="B310">
        <v>1996</v>
      </c>
      <c r="C310" t="s">
        <v>5991</v>
      </c>
      <c r="D310">
        <v>24</v>
      </c>
      <c r="E310">
        <v>1</v>
      </c>
      <c r="F310">
        <v>2902.91</v>
      </c>
      <c r="G310" t="s">
        <v>5981</v>
      </c>
      <c r="H310" t="s">
        <v>5981</v>
      </c>
      <c r="I310" t="s">
        <v>5983</v>
      </c>
      <c r="K310" t="str">
        <f t="shared" si="20"/>
        <v>Oct</v>
      </c>
      <c r="L310">
        <f t="shared" si="21"/>
        <v>1996</v>
      </c>
      <c r="M310" t="s">
        <v>5959</v>
      </c>
      <c r="N310" t="s">
        <v>5981</v>
      </c>
      <c r="O310" t="s">
        <v>5981</v>
      </c>
      <c r="P310" s="8" t="str">
        <f t="shared" si="22"/>
        <v>24-Oct-1996</v>
      </c>
      <c r="Q310" s="8">
        <v>35362</v>
      </c>
      <c r="R310" s="8"/>
      <c r="S310" s="8" t="str">
        <f t="shared" si="23"/>
        <v>26</v>
      </c>
      <c r="T310" s="16">
        <v>2902.91</v>
      </c>
      <c r="U310" t="str">
        <f t="shared" si="24"/>
        <v>R1013</v>
      </c>
    </row>
    <row r="311" spans="1:21">
      <c r="A311" t="s">
        <v>5230</v>
      </c>
      <c r="B311">
        <v>1996</v>
      </c>
      <c r="C311" t="s">
        <v>5986</v>
      </c>
      <c r="D311">
        <v>13</v>
      </c>
      <c r="E311">
        <v>1</v>
      </c>
      <c r="F311">
        <v>2904.09</v>
      </c>
      <c r="G311" t="s">
        <v>5981</v>
      </c>
      <c r="H311" t="s">
        <v>5981</v>
      </c>
      <c r="I311" t="s">
        <v>5992</v>
      </c>
      <c r="K311" t="str">
        <f t="shared" si="20"/>
        <v>Jun</v>
      </c>
      <c r="L311">
        <f t="shared" si="21"/>
        <v>1996</v>
      </c>
      <c r="M311" t="s">
        <v>5959</v>
      </c>
      <c r="N311" t="s">
        <v>5981</v>
      </c>
      <c r="O311" t="s">
        <v>5981</v>
      </c>
      <c r="P311" s="8" t="str">
        <f t="shared" si="22"/>
        <v>13-Jun-1996</v>
      </c>
      <c r="Q311" s="8">
        <v>35229</v>
      </c>
      <c r="R311" s="8"/>
      <c r="S311" s="8" t="str">
        <f t="shared" si="23"/>
        <v>26</v>
      </c>
      <c r="T311" s="16">
        <v>2904.09</v>
      </c>
      <c r="U311" t="str">
        <f t="shared" si="24"/>
        <v>R1011</v>
      </c>
    </row>
    <row r="312" spans="1:21">
      <c r="A312" t="s">
        <v>5228</v>
      </c>
      <c r="B312">
        <v>2003</v>
      </c>
      <c r="C312" t="s">
        <v>5986</v>
      </c>
      <c r="D312">
        <v>5</v>
      </c>
      <c r="E312">
        <v>2</v>
      </c>
      <c r="F312">
        <v>2913.57</v>
      </c>
      <c r="G312" t="s">
        <v>5981</v>
      </c>
      <c r="H312" t="s">
        <v>5981</v>
      </c>
      <c r="I312" t="s">
        <v>5992</v>
      </c>
      <c r="K312" t="str">
        <f t="shared" si="20"/>
        <v>Jun</v>
      </c>
      <c r="L312">
        <f t="shared" si="21"/>
        <v>2003</v>
      </c>
      <c r="M312" t="s">
        <v>5959</v>
      </c>
      <c r="N312" t="s">
        <v>5981</v>
      </c>
      <c r="O312" t="s">
        <v>5981</v>
      </c>
      <c r="P312" s="8" t="str">
        <f t="shared" si="22"/>
        <v>5-Jun-2003</v>
      </c>
      <c r="Q312" s="8">
        <v>37777</v>
      </c>
      <c r="R312" s="8"/>
      <c r="S312" s="8" t="str">
        <f t="shared" si="23"/>
        <v>20</v>
      </c>
      <c r="T312" s="16">
        <v>2913.57</v>
      </c>
      <c r="U312" t="str">
        <f t="shared" si="24"/>
        <v>R1011</v>
      </c>
    </row>
    <row r="313" spans="1:21">
      <c r="A313" t="s">
        <v>5225</v>
      </c>
      <c r="B313">
        <v>1996</v>
      </c>
      <c r="C313" t="s">
        <v>5986</v>
      </c>
      <c r="D313">
        <v>30</v>
      </c>
      <c r="E313">
        <v>1</v>
      </c>
      <c r="F313">
        <v>2927.06</v>
      </c>
      <c r="G313" t="s">
        <v>5981</v>
      </c>
      <c r="H313" t="s">
        <v>5981</v>
      </c>
      <c r="I313" t="s">
        <v>5983</v>
      </c>
      <c r="K313" t="str">
        <f t="shared" si="20"/>
        <v>Jun</v>
      </c>
      <c r="L313">
        <f t="shared" si="21"/>
        <v>1996</v>
      </c>
      <c r="M313" t="s">
        <v>5959</v>
      </c>
      <c r="N313" t="s">
        <v>5981</v>
      </c>
      <c r="O313" t="s">
        <v>5981</v>
      </c>
      <c r="P313" s="8" t="str">
        <f t="shared" si="22"/>
        <v>30-Jun-1996</v>
      </c>
      <c r="Q313" s="8">
        <v>35246</v>
      </c>
      <c r="R313" s="8"/>
      <c r="S313" s="8" t="str">
        <f t="shared" si="23"/>
        <v>26</v>
      </c>
      <c r="T313" s="16">
        <v>2927.06</v>
      </c>
      <c r="U313" t="str">
        <f t="shared" si="24"/>
        <v>R1013</v>
      </c>
    </row>
    <row r="314" spans="1:21">
      <c r="A314" t="s">
        <v>5222</v>
      </c>
      <c r="B314">
        <v>2002</v>
      </c>
      <c r="C314" t="s">
        <v>5987</v>
      </c>
      <c r="D314">
        <v>30</v>
      </c>
      <c r="E314">
        <v>0</v>
      </c>
      <c r="F314">
        <v>2943.41</v>
      </c>
      <c r="G314" t="s">
        <v>5981</v>
      </c>
      <c r="H314" t="s">
        <v>5982</v>
      </c>
      <c r="I314" t="s">
        <v>5988</v>
      </c>
      <c r="K314" t="str">
        <f t="shared" si="20"/>
        <v>Sep</v>
      </c>
      <c r="L314">
        <f t="shared" si="21"/>
        <v>2002</v>
      </c>
      <c r="M314" t="s">
        <v>5959</v>
      </c>
      <c r="N314" t="s">
        <v>5981</v>
      </c>
      <c r="O314" t="s">
        <v>5982</v>
      </c>
      <c r="P314" s="8" t="str">
        <f t="shared" si="22"/>
        <v>30-Sep-2002</v>
      </c>
      <c r="Q314" s="8">
        <v>37529</v>
      </c>
      <c r="R314" s="8"/>
      <c r="S314" s="8" t="str">
        <f t="shared" si="23"/>
        <v>20</v>
      </c>
      <c r="T314" s="16">
        <v>2943.41</v>
      </c>
      <c r="U314" t="str">
        <f t="shared" si="24"/>
        <v>R1012</v>
      </c>
    </row>
    <row r="315" spans="1:21">
      <c r="A315" t="s">
        <v>5219</v>
      </c>
      <c r="B315">
        <v>1995</v>
      </c>
      <c r="C315" t="s">
        <v>5987</v>
      </c>
      <c r="D315">
        <v>24</v>
      </c>
      <c r="E315">
        <v>0</v>
      </c>
      <c r="F315">
        <v>2974.13</v>
      </c>
      <c r="G315" t="s">
        <v>5981</v>
      </c>
      <c r="H315" t="s">
        <v>5985</v>
      </c>
      <c r="I315" t="s">
        <v>5992</v>
      </c>
      <c r="K315" t="str">
        <f t="shared" si="20"/>
        <v>Sep</v>
      </c>
      <c r="L315">
        <f t="shared" si="21"/>
        <v>1995</v>
      </c>
      <c r="M315" t="s">
        <v>5959</v>
      </c>
      <c r="N315" t="s">
        <v>5981</v>
      </c>
      <c r="O315" t="s">
        <v>5985</v>
      </c>
      <c r="P315" s="8" t="str">
        <f t="shared" si="22"/>
        <v>24-Sep-1995</v>
      </c>
      <c r="Q315" s="8">
        <v>34966</v>
      </c>
      <c r="R315" s="8"/>
      <c r="S315" s="8" t="str">
        <f t="shared" si="23"/>
        <v>27</v>
      </c>
      <c r="T315" s="16">
        <v>2974.13</v>
      </c>
      <c r="U315" t="str">
        <f t="shared" si="24"/>
        <v>R1011</v>
      </c>
    </row>
    <row r="316" spans="1:21">
      <c r="A316" t="s">
        <v>5216</v>
      </c>
      <c r="B316">
        <v>1987</v>
      </c>
      <c r="C316" t="s">
        <v>5986</v>
      </c>
      <c r="D316">
        <v>18</v>
      </c>
      <c r="E316">
        <v>3</v>
      </c>
      <c r="F316">
        <v>2979.52</v>
      </c>
      <c r="G316" t="s">
        <v>5981</v>
      </c>
      <c r="H316" t="s">
        <v>5982</v>
      </c>
      <c r="I316" t="s">
        <v>5983</v>
      </c>
      <c r="K316" t="str">
        <f t="shared" si="20"/>
        <v>Jun</v>
      </c>
      <c r="L316">
        <f t="shared" si="21"/>
        <v>1987</v>
      </c>
      <c r="M316" t="s">
        <v>5959</v>
      </c>
      <c r="N316" t="s">
        <v>5981</v>
      </c>
      <c r="O316" t="s">
        <v>5982</v>
      </c>
      <c r="P316" s="8" t="str">
        <f t="shared" si="22"/>
        <v>18-Jun-1987</v>
      </c>
      <c r="Q316" s="8">
        <v>31946</v>
      </c>
      <c r="R316" s="8"/>
      <c r="S316" s="8" t="str">
        <f t="shared" si="23"/>
        <v>35</v>
      </c>
      <c r="T316" s="16">
        <v>2979.52</v>
      </c>
      <c r="U316" t="str">
        <f t="shared" si="24"/>
        <v>R1013</v>
      </c>
    </row>
    <row r="317" spans="1:21">
      <c r="A317" t="s">
        <v>5213</v>
      </c>
      <c r="B317">
        <v>1991</v>
      </c>
      <c r="C317" t="s">
        <v>5984</v>
      </c>
      <c r="D317">
        <v>20</v>
      </c>
      <c r="E317">
        <v>3</v>
      </c>
      <c r="F317">
        <v>2985.67</v>
      </c>
      <c r="G317" t="s">
        <v>5981</v>
      </c>
      <c r="H317" t="s">
        <v>5981</v>
      </c>
      <c r="I317" t="s">
        <v>5983</v>
      </c>
      <c r="K317" t="str">
        <f t="shared" si="20"/>
        <v>Nov</v>
      </c>
      <c r="L317">
        <f t="shared" si="21"/>
        <v>1991</v>
      </c>
      <c r="M317" t="s">
        <v>5957</v>
      </c>
      <c r="N317" t="s">
        <v>5981</v>
      </c>
      <c r="O317" t="s">
        <v>5981</v>
      </c>
      <c r="P317" s="8" t="str">
        <f t="shared" si="22"/>
        <v>20-Nov-1991</v>
      </c>
      <c r="Q317" s="8">
        <v>33562</v>
      </c>
      <c r="R317" s="8"/>
      <c r="S317" s="8" t="str">
        <f t="shared" si="23"/>
        <v>31</v>
      </c>
      <c r="T317" s="16">
        <v>2985.67</v>
      </c>
      <c r="U317" t="str">
        <f t="shared" si="24"/>
        <v>R1013</v>
      </c>
    </row>
    <row r="318" spans="1:21">
      <c r="A318" t="s">
        <v>5212</v>
      </c>
      <c r="B318">
        <v>2002</v>
      </c>
      <c r="C318" t="s">
        <v>5989</v>
      </c>
      <c r="D318">
        <v>15</v>
      </c>
      <c r="E318">
        <v>0</v>
      </c>
      <c r="F318">
        <v>3012.22</v>
      </c>
      <c r="G318" t="s">
        <v>5981</v>
      </c>
      <c r="H318" t="s">
        <v>5982</v>
      </c>
      <c r="I318" t="s">
        <v>5988</v>
      </c>
      <c r="K318" t="str">
        <f t="shared" si="20"/>
        <v>Dec</v>
      </c>
      <c r="L318">
        <f t="shared" si="21"/>
        <v>2002</v>
      </c>
      <c r="M318" t="s">
        <v>5957</v>
      </c>
      <c r="N318" t="s">
        <v>5981</v>
      </c>
      <c r="O318" t="s">
        <v>5982</v>
      </c>
      <c r="P318" s="8" t="str">
        <f t="shared" si="22"/>
        <v>15-Dec-2002</v>
      </c>
      <c r="Q318" s="8">
        <v>37605</v>
      </c>
      <c r="R318" s="8"/>
      <c r="S318" s="8" t="str">
        <f t="shared" si="23"/>
        <v>20</v>
      </c>
      <c r="T318" s="16">
        <v>3012.22</v>
      </c>
      <c r="U318" t="str">
        <f t="shared" si="24"/>
        <v>R1012</v>
      </c>
    </row>
    <row r="319" spans="1:21">
      <c r="A319" t="s">
        <v>5209</v>
      </c>
      <c r="B319">
        <v>1988</v>
      </c>
      <c r="C319" t="s">
        <v>5987</v>
      </c>
      <c r="D319">
        <v>28</v>
      </c>
      <c r="E319">
        <v>3</v>
      </c>
      <c r="F319">
        <v>3018.04</v>
      </c>
      <c r="G319" t="s">
        <v>5981</v>
      </c>
      <c r="H319" t="s">
        <v>5981</v>
      </c>
      <c r="I319" t="s">
        <v>5988</v>
      </c>
      <c r="K319" t="str">
        <f t="shared" si="20"/>
        <v>Sep</v>
      </c>
      <c r="L319">
        <f t="shared" si="21"/>
        <v>1988</v>
      </c>
      <c r="M319" t="s">
        <v>5959</v>
      </c>
      <c r="N319" t="s">
        <v>5981</v>
      </c>
      <c r="O319" t="s">
        <v>5981</v>
      </c>
      <c r="P319" s="8" t="str">
        <f t="shared" si="22"/>
        <v>28-Sep-1988</v>
      </c>
      <c r="Q319" s="8">
        <v>32414</v>
      </c>
      <c r="R319" s="8"/>
      <c r="S319" s="8" t="str">
        <f t="shared" si="23"/>
        <v>34</v>
      </c>
      <c r="T319" s="16">
        <v>3018.04</v>
      </c>
      <c r="U319" t="str">
        <f t="shared" si="24"/>
        <v>R1012</v>
      </c>
    </row>
    <row r="320" spans="1:21">
      <c r="A320" t="s">
        <v>5207</v>
      </c>
      <c r="B320">
        <v>1997</v>
      </c>
      <c r="C320" t="s">
        <v>5989</v>
      </c>
      <c r="D320">
        <v>19</v>
      </c>
      <c r="E320">
        <v>0</v>
      </c>
      <c r="F320">
        <v>3021.81</v>
      </c>
      <c r="G320" t="s">
        <v>5981</v>
      </c>
      <c r="H320" t="s">
        <v>5982</v>
      </c>
      <c r="I320" t="s">
        <v>5988</v>
      </c>
      <c r="K320" t="str">
        <f t="shared" si="20"/>
        <v>Dec</v>
      </c>
      <c r="L320">
        <f t="shared" si="21"/>
        <v>1997</v>
      </c>
      <c r="M320" t="s">
        <v>5957</v>
      </c>
      <c r="N320" t="s">
        <v>5981</v>
      </c>
      <c r="O320" t="s">
        <v>5982</v>
      </c>
      <c r="P320" s="8" t="str">
        <f t="shared" si="22"/>
        <v>19-Dec-1997</v>
      </c>
      <c r="Q320" s="8">
        <v>35783</v>
      </c>
      <c r="R320" s="8"/>
      <c r="S320" s="8" t="str">
        <f t="shared" si="23"/>
        <v>25</v>
      </c>
      <c r="T320" s="16">
        <v>3021.81</v>
      </c>
      <c r="U320" t="str">
        <f t="shared" si="24"/>
        <v>R1012</v>
      </c>
    </row>
    <row r="321" spans="1:21">
      <c r="A321" t="s">
        <v>5205</v>
      </c>
      <c r="B321">
        <v>1998</v>
      </c>
      <c r="C321" t="s">
        <v>5987</v>
      </c>
      <c r="D321">
        <v>15</v>
      </c>
      <c r="E321">
        <v>0</v>
      </c>
      <c r="F321">
        <v>3044.21</v>
      </c>
      <c r="G321" t="s">
        <v>5981</v>
      </c>
      <c r="H321" t="s">
        <v>5982</v>
      </c>
      <c r="I321" t="s">
        <v>5998</v>
      </c>
      <c r="K321" t="str">
        <f t="shared" si="20"/>
        <v>Sep</v>
      </c>
      <c r="L321">
        <f t="shared" si="21"/>
        <v>1998</v>
      </c>
      <c r="M321" t="s">
        <v>5959</v>
      </c>
      <c r="N321" t="s">
        <v>5981</v>
      </c>
      <c r="O321" t="s">
        <v>5982</v>
      </c>
      <c r="P321" s="8" t="str">
        <f t="shared" si="22"/>
        <v>15-Sep-1998</v>
      </c>
      <c r="Q321" s="8">
        <v>36053</v>
      </c>
      <c r="R321" s="8"/>
      <c r="S321" s="8" t="str">
        <f t="shared" si="23"/>
        <v>24</v>
      </c>
      <c r="T321" s="16">
        <v>3044.21</v>
      </c>
      <c r="U321" t="str">
        <f t="shared" si="24"/>
        <v>R1024</v>
      </c>
    </row>
    <row r="322" spans="1:21">
      <c r="A322" t="s">
        <v>5202</v>
      </c>
      <c r="B322">
        <v>1998</v>
      </c>
      <c r="C322" t="s">
        <v>5990</v>
      </c>
      <c r="D322">
        <v>9</v>
      </c>
      <c r="E322">
        <v>0</v>
      </c>
      <c r="F322">
        <v>3046.06</v>
      </c>
      <c r="G322" t="s">
        <v>5981</v>
      </c>
      <c r="H322" t="s">
        <v>5985</v>
      </c>
      <c r="I322" t="s">
        <v>5999</v>
      </c>
      <c r="K322" t="str">
        <f t="shared" si="20"/>
        <v>Aug</v>
      </c>
      <c r="L322">
        <f t="shared" si="21"/>
        <v>1998</v>
      </c>
      <c r="M322" t="s">
        <v>5959</v>
      </c>
      <c r="N322" t="s">
        <v>5981</v>
      </c>
      <c r="O322" t="s">
        <v>5985</v>
      </c>
      <c r="P322" s="8" t="str">
        <f t="shared" si="22"/>
        <v>9-Aug-1998</v>
      </c>
      <c r="Q322" s="8">
        <v>36016</v>
      </c>
      <c r="R322" s="8"/>
      <c r="S322" s="8" t="str">
        <f t="shared" si="23"/>
        <v>24</v>
      </c>
      <c r="T322" s="16">
        <v>3046.06</v>
      </c>
      <c r="U322" t="str">
        <f t="shared" si="24"/>
        <v>R1023</v>
      </c>
    </row>
    <row r="323" spans="1:21">
      <c r="A323" t="s">
        <v>5200</v>
      </c>
      <c r="B323">
        <v>1997</v>
      </c>
      <c r="C323" t="s">
        <v>5989</v>
      </c>
      <c r="D323">
        <v>22</v>
      </c>
      <c r="E323">
        <v>0</v>
      </c>
      <c r="F323">
        <v>3051.73</v>
      </c>
      <c r="G323" t="s">
        <v>5981</v>
      </c>
      <c r="H323" t="s">
        <v>5981</v>
      </c>
      <c r="I323" t="s">
        <v>5992</v>
      </c>
      <c r="K323" t="str">
        <f t="shared" ref="K323:K386" si="25">IF(ISBLANK(C323),"SEP",C323)</f>
        <v>Dec</v>
      </c>
      <c r="L323">
        <f t="shared" ref="L323:L386" si="26">INT(IF(ISBLANK(B323),AVERAGE($B$2:$B$2344),B323))</f>
        <v>1997</v>
      </c>
      <c r="M323" t="s">
        <v>5957</v>
      </c>
      <c r="N323" t="s">
        <v>5981</v>
      </c>
      <c r="O323" t="s">
        <v>5981</v>
      </c>
      <c r="P323" s="8" t="str">
        <f t="shared" ref="P323:P386" si="27">CONCATENATE(D323,"-",K323,"-",L323)</f>
        <v>22-Dec-1997</v>
      </c>
      <c r="Q323" s="8">
        <v>35786</v>
      </c>
      <c r="R323" s="8"/>
      <c r="S323" s="8" t="str">
        <f t="shared" ref="S323:S386" si="28">TEXT($R$2-P323,"Y")</f>
        <v>25</v>
      </c>
      <c r="T323" s="16">
        <v>3051.73</v>
      </c>
      <c r="U323" t="str">
        <f t="shared" ref="U323:U386" si="29">IF(ISBLANK(I323),"UNKNOWN",I323)</f>
        <v>R1011</v>
      </c>
    </row>
    <row r="324" spans="1:21">
      <c r="A324" t="s">
        <v>5197</v>
      </c>
      <c r="B324">
        <v>2002</v>
      </c>
      <c r="C324" t="s">
        <v>5986</v>
      </c>
      <c r="D324">
        <v>21</v>
      </c>
      <c r="E324">
        <v>2</v>
      </c>
      <c r="F324">
        <v>3056.39</v>
      </c>
      <c r="G324" t="s">
        <v>5981</v>
      </c>
      <c r="H324" t="s">
        <v>5982</v>
      </c>
      <c r="I324" t="s">
        <v>5983</v>
      </c>
      <c r="K324" t="str">
        <f t="shared" si="25"/>
        <v>Jun</v>
      </c>
      <c r="L324">
        <f t="shared" si="26"/>
        <v>2002</v>
      </c>
      <c r="M324" t="s">
        <v>5959</v>
      </c>
      <c r="N324" t="s">
        <v>5981</v>
      </c>
      <c r="O324" t="s">
        <v>5982</v>
      </c>
      <c r="P324" s="8" t="str">
        <f t="shared" si="27"/>
        <v>21-Jun-2002</v>
      </c>
      <c r="Q324" s="8">
        <v>37428</v>
      </c>
      <c r="R324" s="8"/>
      <c r="S324" s="8" t="str">
        <f t="shared" si="28"/>
        <v>20</v>
      </c>
      <c r="T324" s="16">
        <v>3056.39</v>
      </c>
      <c r="U324" t="str">
        <f t="shared" si="29"/>
        <v>R1013</v>
      </c>
    </row>
    <row r="325" spans="1:21">
      <c r="A325" t="s">
        <v>5194</v>
      </c>
      <c r="B325">
        <v>1994</v>
      </c>
      <c r="C325" t="s">
        <v>5987</v>
      </c>
      <c r="D325">
        <v>26</v>
      </c>
      <c r="E325">
        <v>0</v>
      </c>
      <c r="F325">
        <v>3062.51</v>
      </c>
      <c r="G325" t="s">
        <v>5982</v>
      </c>
      <c r="H325" t="s">
        <v>5985</v>
      </c>
      <c r="I325" t="s">
        <v>5988</v>
      </c>
      <c r="K325" t="str">
        <f t="shared" si="25"/>
        <v>Sep</v>
      </c>
      <c r="L325">
        <f t="shared" si="26"/>
        <v>1994</v>
      </c>
      <c r="M325" t="s">
        <v>5959</v>
      </c>
      <c r="N325" t="s">
        <v>5982</v>
      </c>
      <c r="O325" t="s">
        <v>5985</v>
      </c>
      <c r="P325" s="8" t="str">
        <f t="shared" si="27"/>
        <v>26-Sep-1994</v>
      </c>
      <c r="Q325" s="8">
        <v>34603</v>
      </c>
      <c r="R325" s="8"/>
      <c r="S325" s="8" t="str">
        <f t="shared" si="28"/>
        <v>28</v>
      </c>
      <c r="T325" s="16">
        <v>3062.51</v>
      </c>
      <c r="U325" t="str">
        <f t="shared" si="29"/>
        <v>R1012</v>
      </c>
    </row>
    <row r="326" spans="1:21">
      <c r="A326" t="s">
        <v>5192</v>
      </c>
      <c r="B326">
        <v>1989</v>
      </c>
      <c r="C326" t="s">
        <v>5991</v>
      </c>
      <c r="D326">
        <v>1</v>
      </c>
      <c r="E326">
        <v>3</v>
      </c>
      <c r="F326">
        <v>3065.49</v>
      </c>
      <c r="G326" t="s">
        <v>5981</v>
      </c>
      <c r="H326" t="s">
        <v>5985</v>
      </c>
      <c r="I326" t="s">
        <v>5988</v>
      </c>
      <c r="K326" t="str">
        <f t="shared" si="25"/>
        <v>Oct</v>
      </c>
      <c r="L326">
        <f t="shared" si="26"/>
        <v>1989</v>
      </c>
      <c r="M326" t="s">
        <v>5959</v>
      </c>
      <c r="N326" t="s">
        <v>5981</v>
      </c>
      <c r="O326" t="s">
        <v>5985</v>
      </c>
      <c r="P326" s="8" t="str">
        <f t="shared" si="27"/>
        <v>1-Oct-1989</v>
      </c>
      <c r="Q326" s="8">
        <v>32782</v>
      </c>
      <c r="R326" s="8"/>
      <c r="S326" s="8" t="str">
        <f t="shared" si="28"/>
        <v>33</v>
      </c>
      <c r="T326" s="16">
        <v>3065.49</v>
      </c>
      <c r="U326" t="str">
        <f t="shared" si="29"/>
        <v>R1012</v>
      </c>
    </row>
    <row r="327" spans="1:21">
      <c r="A327" t="s">
        <v>5190</v>
      </c>
      <c r="B327">
        <v>1995</v>
      </c>
      <c r="C327" t="s">
        <v>5987</v>
      </c>
      <c r="D327">
        <v>10</v>
      </c>
      <c r="E327">
        <v>0</v>
      </c>
      <c r="F327">
        <v>3070.81</v>
      </c>
      <c r="G327" t="s">
        <v>5982</v>
      </c>
      <c r="H327" t="s">
        <v>5985</v>
      </c>
      <c r="I327" t="s">
        <v>6002</v>
      </c>
      <c r="K327" t="str">
        <f t="shared" si="25"/>
        <v>Sep</v>
      </c>
      <c r="L327">
        <f t="shared" si="26"/>
        <v>1995</v>
      </c>
      <c r="M327" t="s">
        <v>5959</v>
      </c>
      <c r="N327" t="s">
        <v>5982</v>
      </c>
      <c r="O327" t="s">
        <v>5985</v>
      </c>
      <c r="P327" s="8" t="str">
        <f t="shared" si="27"/>
        <v>10-Sep-1995</v>
      </c>
      <c r="Q327" s="8">
        <v>34952</v>
      </c>
      <c r="R327" s="8"/>
      <c r="S327" s="8" t="str">
        <f t="shared" si="28"/>
        <v>27</v>
      </c>
      <c r="T327" s="16">
        <v>3070.81</v>
      </c>
      <c r="U327" t="str">
        <f t="shared" si="29"/>
        <v>R1017</v>
      </c>
    </row>
    <row r="328" spans="1:21">
      <c r="A328" t="s">
        <v>5188</v>
      </c>
      <c r="B328">
        <v>2001</v>
      </c>
      <c r="C328" t="s">
        <v>5991</v>
      </c>
      <c r="D328">
        <v>13</v>
      </c>
      <c r="E328">
        <v>2</v>
      </c>
      <c r="F328">
        <v>3077.1</v>
      </c>
      <c r="G328" t="s">
        <v>5981</v>
      </c>
      <c r="H328" t="s">
        <v>5985</v>
      </c>
      <c r="I328" t="s">
        <v>5988</v>
      </c>
      <c r="K328" t="str">
        <f t="shared" si="25"/>
        <v>Oct</v>
      </c>
      <c r="L328">
        <f t="shared" si="26"/>
        <v>2001</v>
      </c>
      <c r="M328" t="s">
        <v>5959</v>
      </c>
      <c r="N328" t="s">
        <v>5981</v>
      </c>
      <c r="O328" t="s">
        <v>5985</v>
      </c>
      <c r="P328" s="8" t="str">
        <f t="shared" si="27"/>
        <v>13-Oct-2001</v>
      </c>
      <c r="Q328" s="8">
        <v>37177</v>
      </c>
      <c r="R328" s="8"/>
      <c r="S328" s="8" t="str">
        <f t="shared" si="28"/>
        <v>21</v>
      </c>
      <c r="T328" s="16">
        <v>3077.1</v>
      </c>
      <c r="U328" t="str">
        <f t="shared" si="29"/>
        <v>R1012</v>
      </c>
    </row>
    <row r="329" spans="1:21">
      <c r="A329" t="s">
        <v>5186</v>
      </c>
      <c r="B329">
        <v>1987</v>
      </c>
      <c r="C329" t="s">
        <v>5990</v>
      </c>
      <c r="D329">
        <v>1</v>
      </c>
      <c r="E329">
        <v>3</v>
      </c>
      <c r="F329">
        <v>3088.06</v>
      </c>
      <c r="G329" t="s">
        <v>5981</v>
      </c>
      <c r="H329" t="s">
        <v>5981</v>
      </c>
      <c r="I329" t="s">
        <v>5983</v>
      </c>
      <c r="K329" t="str">
        <f t="shared" si="25"/>
        <v>Aug</v>
      </c>
      <c r="L329">
        <f t="shared" si="26"/>
        <v>1987</v>
      </c>
      <c r="M329" t="s">
        <v>5959</v>
      </c>
      <c r="N329" t="s">
        <v>5981</v>
      </c>
      <c r="O329" t="s">
        <v>5981</v>
      </c>
      <c r="P329" s="8" t="str">
        <f t="shared" si="27"/>
        <v>1-Aug-1987</v>
      </c>
      <c r="Q329" s="8">
        <v>31990</v>
      </c>
      <c r="R329" s="8"/>
      <c r="S329" s="8" t="str">
        <f t="shared" si="28"/>
        <v>35</v>
      </c>
      <c r="T329" s="16">
        <v>3088.06</v>
      </c>
      <c r="U329" t="str">
        <f t="shared" si="29"/>
        <v>R1013</v>
      </c>
    </row>
    <row r="330" spans="1:21">
      <c r="A330" t="s">
        <v>5183</v>
      </c>
      <c r="B330">
        <v>1999</v>
      </c>
      <c r="C330" t="s">
        <v>5986</v>
      </c>
      <c r="D330">
        <v>25</v>
      </c>
      <c r="E330">
        <v>0</v>
      </c>
      <c r="F330">
        <v>3128.35</v>
      </c>
      <c r="G330" t="s">
        <v>5981</v>
      </c>
      <c r="H330" t="s">
        <v>5982</v>
      </c>
      <c r="I330" t="s">
        <v>6001</v>
      </c>
      <c r="K330" t="str">
        <f t="shared" si="25"/>
        <v>Jun</v>
      </c>
      <c r="L330">
        <f t="shared" si="26"/>
        <v>1999</v>
      </c>
      <c r="M330" t="s">
        <v>5959</v>
      </c>
      <c r="N330" t="s">
        <v>5981</v>
      </c>
      <c r="O330" t="s">
        <v>5982</v>
      </c>
      <c r="P330" s="8" t="str">
        <f t="shared" si="27"/>
        <v>25-Jun-1999</v>
      </c>
      <c r="Q330" s="8">
        <v>36336</v>
      </c>
      <c r="R330" s="8"/>
      <c r="S330" s="8" t="str">
        <f t="shared" si="28"/>
        <v>23</v>
      </c>
      <c r="T330" s="16">
        <v>3128.35</v>
      </c>
      <c r="U330" t="str">
        <f t="shared" si="29"/>
        <v>R1021</v>
      </c>
    </row>
    <row r="331" spans="1:21">
      <c r="A331" t="s">
        <v>5180</v>
      </c>
      <c r="B331">
        <v>1994</v>
      </c>
      <c r="C331" t="s">
        <v>5980</v>
      </c>
      <c r="D331">
        <v>10</v>
      </c>
      <c r="E331">
        <v>0</v>
      </c>
      <c r="F331">
        <v>3161.45</v>
      </c>
      <c r="G331" t="s">
        <v>5981</v>
      </c>
      <c r="H331" t="s">
        <v>5985</v>
      </c>
      <c r="I331" t="s">
        <v>5992</v>
      </c>
      <c r="K331" t="str">
        <f t="shared" si="25"/>
        <v>Jul</v>
      </c>
      <c r="L331">
        <f t="shared" si="26"/>
        <v>1994</v>
      </c>
      <c r="M331" t="s">
        <v>5959</v>
      </c>
      <c r="N331" t="s">
        <v>5981</v>
      </c>
      <c r="O331" t="s">
        <v>5985</v>
      </c>
      <c r="P331" s="8" t="str">
        <f t="shared" si="27"/>
        <v>10-Jul-1994</v>
      </c>
      <c r="Q331" s="8">
        <v>34525</v>
      </c>
      <c r="R331" s="8"/>
      <c r="S331" s="8" t="str">
        <f t="shared" si="28"/>
        <v>28</v>
      </c>
      <c r="T331" s="16">
        <v>3161.45</v>
      </c>
      <c r="U331" t="str">
        <f t="shared" si="29"/>
        <v>R1011</v>
      </c>
    </row>
    <row r="332" spans="1:21">
      <c r="A332" t="s">
        <v>5178</v>
      </c>
      <c r="B332">
        <v>1993</v>
      </c>
      <c r="C332" t="s">
        <v>5987</v>
      </c>
      <c r="D332">
        <v>25</v>
      </c>
      <c r="E332">
        <v>0</v>
      </c>
      <c r="F332">
        <v>3162.02</v>
      </c>
      <c r="G332" t="s">
        <v>5981</v>
      </c>
      <c r="H332" t="s">
        <v>5982</v>
      </c>
      <c r="I332" t="s">
        <v>5983</v>
      </c>
      <c r="K332" t="str">
        <f t="shared" si="25"/>
        <v>Sep</v>
      </c>
      <c r="L332">
        <f t="shared" si="26"/>
        <v>1993</v>
      </c>
      <c r="M332" t="s">
        <v>5959</v>
      </c>
      <c r="N332" t="s">
        <v>5981</v>
      </c>
      <c r="O332" t="s">
        <v>5982</v>
      </c>
      <c r="P332" s="8" t="str">
        <f t="shared" si="27"/>
        <v>25-Sep-1993</v>
      </c>
      <c r="Q332" s="8">
        <v>34237</v>
      </c>
      <c r="R332" s="8"/>
      <c r="S332" s="8" t="str">
        <f t="shared" si="28"/>
        <v>29</v>
      </c>
      <c r="T332" s="16">
        <v>3162.02</v>
      </c>
      <c r="U332" t="str">
        <f t="shared" si="29"/>
        <v>R1013</v>
      </c>
    </row>
    <row r="333" spans="1:21">
      <c r="A333" t="s">
        <v>5176</v>
      </c>
      <c r="B333">
        <v>2001</v>
      </c>
      <c r="C333" t="s">
        <v>5990</v>
      </c>
      <c r="D333">
        <v>29</v>
      </c>
      <c r="E333">
        <v>1</v>
      </c>
      <c r="F333">
        <v>3167.46</v>
      </c>
      <c r="G333" t="s">
        <v>5981</v>
      </c>
      <c r="H333" t="s">
        <v>5982</v>
      </c>
      <c r="I333" t="s">
        <v>5998</v>
      </c>
      <c r="K333" t="str">
        <f t="shared" si="25"/>
        <v>Aug</v>
      </c>
      <c r="L333">
        <f t="shared" si="26"/>
        <v>2001</v>
      </c>
      <c r="M333" t="s">
        <v>5959</v>
      </c>
      <c r="N333" t="s">
        <v>5981</v>
      </c>
      <c r="O333" t="s">
        <v>5982</v>
      </c>
      <c r="P333" s="8" t="str">
        <f t="shared" si="27"/>
        <v>29-Aug-2001</v>
      </c>
      <c r="Q333" s="8">
        <v>37132</v>
      </c>
      <c r="R333" s="8"/>
      <c r="S333" s="8" t="str">
        <f t="shared" si="28"/>
        <v>21</v>
      </c>
      <c r="T333" s="16">
        <v>3167.46</v>
      </c>
      <c r="U333" t="str">
        <f t="shared" si="29"/>
        <v>R1024</v>
      </c>
    </row>
    <row r="334" spans="1:21">
      <c r="A334" t="s">
        <v>5174</v>
      </c>
      <c r="B334">
        <v>1994</v>
      </c>
      <c r="C334" t="s">
        <v>5991</v>
      </c>
      <c r="D334">
        <v>25</v>
      </c>
      <c r="E334">
        <v>0</v>
      </c>
      <c r="F334">
        <v>3171.61</v>
      </c>
      <c r="G334" t="s">
        <v>5981</v>
      </c>
      <c r="H334" t="s">
        <v>5982</v>
      </c>
      <c r="I334" t="s">
        <v>5983</v>
      </c>
      <c r="K334" t="str">
        <f t="shared" si="25"/>
        <v>Oct</v>
      </c>
      <c r="L334">
        <f t="shared" si="26"/>
        <v>1994</v>
      </c>
      <c r="M334" t="s">
        <v>5959</v>
      </c>
      <c r="N334" t="s">
        <v>5981</v>
      </c>
      <c r="O334" t="s">
        <v>5982</v>
      </c>
      <c r="P334" s="8" t="str">
        <f t="shared" si="27"/>
        <v>25-Oct-1994</v>
      </c>
      <c r="Q334" s="8">
        <v>34632</v>
      </c>
      <c r="R334" s="8"/>
      <c r="S334" s="8" t="str">
        <f t="shared" si="28"/>
        <v>28</v>
      </c>
      <c r="T334" s="16">
        <v>3171.61</v>
      </c>
      <c r="U334" t="str">
        <f t="shared" si="29"/>
        <v>R1013</v>
      </c>
    </row>
    <row r="335" spans="1:21">
      <c r="A335" t="s">
        <v>5171</v>
      </c>
      <c r="B335">
        <v>1994</v>
      </c>
      <c r="C335" t="s">
        <v>5980</v>
      </c>
      <c r="D335">
        <v>6</v>
      </c>
      <c r="E335">
        <v>0</v>
      </c>
      <c r="F335">
        <v>3172.02</v>
      </c>
      <c r="G335" t="s">
        <v>5981</v>
      </c>
      <c r="H335" t="s">
        <v>5985</v>
      </c>
      <c r="I335" t="s">
        <v>5992</v>
      </c>
      <c r="K335" t="str">
        <f t="shared" si="25"/>
        <v>Jul</v>
      </c>
      <c r="L335">
        <f t="shared" si="26"/>
        <v>1994</v>
      </c>
      <c r="M335" t="s">
        <v>5959</v>
      </c>
      <c r="N335" t="s">
        <v>5981</v>
      </c>
      <c r="O335" t="s">
        <v>5985</v>
      </c>
      <c r="P335" s="8" t="str">
        <f t="shared" si="27"/>
        <v>6-Jul-1994</v>
      </c>
      <c r="Q335" s="8">
        <v>34521</v>
      </c>
      <c r="R335" s="8"/>
      <c r="S335" s="8" t="str">
        <f t="shared" si="28"/>
        <v>28</v>
      </c>
      <c r="T335" s="16">
        <v>3172.02</v>
      </c>
      <c r="U335" t="str">
        <f t="shared" si="29"/>
        <v>R1011</v>
      </c>
    </row>
    <row r="336" spans="1:21">
      <c r="A336" t="s">
        <v>5169</v>
      </c>
      <c r="B336">
        <v>1996</v>
      </c>
      <c r="C336" t="s">
        <v>5990</v>
      </c>
      <c r="D336">
        <v>14</v>
      </c>
      <c r="E336">
        <v>0</v>
      </c>
      <c r="F336">
        <v>3176.29</v>
      </c>
      <c r="G336" t="s">
        <v>5981</v>
      </c>
      <c r="H336" t="s">
        <v>5981</v>
      </c>
      <c r="I336" t="s">
        <v>5988</v>
      </c>
      <c r="K336" t="str">
        <f t="shared" si="25"/>
        <v>Aug</v>
      </c>
      <c r="L336">
        <f t="shared" si="26"/>
        <v>1996</v>
      </c>
      <c r="M336" t="s">
        <v>5959</v>
      </c>
      <c r="N336" t="s">
        <v>5981</v>
      </c>
      <c r="O336" t="s">
        <v>5981</v>
      </c>
      <c r="P336" s="8" t="str">
        <f t="shared" si="27"/>
        <v>14-Aug-1996</v>
      </c>
      <c r="Q336" s="8">
        <v>35291</v>
      </c>
      <c r="R336" s="8"/>
      <c r="S336" s="8" t="str">
        <f t="shared" si="28"/>
        <v>26</v>
      </c>
      <c r="T336" s="16">
        <v>3176.29</v>
      </c>
      <c r="U336" t="str">
        <f t="shared" si="29"/>
        <v>R1012</v>
      </c>
    </row>
    <row r="337" spans="1:21">
      <c r="A337" t="s">
        <v>5166</v>
      </c>
      <c r="B337">
        <v>1996</v>
      </c>
      <c r="C337" t="s">
        <v>5980</v>
      </c>
      <c r="D337">
        <v>3</v>
      </c>
      <c r="E337">
        <v>0</v>
      </c>
      <c r="F337">
        <v>3176.82</v>
      </c>
      <c r="G337" t="s">
        <v>5981</v>
      </c>
      <c r="H337" t="s">
        <v>5985</v>
      </c>
      <c r="I337" t="s">
        <v>5988</v>
      </c>
      <c r="K337" t="str">
        <f t="shared" si="25"/>
        <v>Jul</v>
      </c>
      <c r="L337">
        <f t="shared" si="26"/>
        <v>1996</v>
      </c>
      <c r="M337" t="s">
        <v>5959</v>
      </c>
      <c r="N337" t="s">
        <v>5981</v>
      </c>
      <c r="O337" t="s">
        <v>5985</v>
      </c>
      <c r="P337" s="8" t="str">
        <f t="shared" si="27"/>
        <v>3-Jul-1996</v>
      </c>
      <c r="Q337" s="8">
        <v>35249</v>
      </c>
      <c r="R337" s="8"/>
      <c r="S337" s="8" t="str">
        <f t="shared" si="28"/>
        <v>26</v>
      </c>
      <c r="T337" s="16">
        <v>3176.82</v>
      </c>
      <c r="U337" t="str">
        <f t="shared" si="29"/>
        <v>R1012</v>
      </c>
    </row>
    <row r="338" spans="1:21">
      <c r="A338" t="s">
        <v>5163</v>
      </c>
      <c r="B338">
        <v>2000</v>
      </c>
      <c r="C338" t="s">
        <v>5987</v>
      </c>
      <c r="D338">
        <v>23</v>
      </c>
      <c r="E338">
        <v>0</v>
      </c>
      <c r="F338">
        <v>3179.96</v>
      </c>
      <c r="G338" t="s">
        <v>5981</v>
      </c>
      <c r="H338" t="s">
        <v>5981</v>
      </c>
      <c r="I338" t="s">
        <v>5988</v>
      </c>
      <c r="K338" t="str">
        <f t="shared" si="25"/>
        <v>Sep</v>
      </c>
      <c r="L338">
        <f t="shared" si="26"/>
        <v>2000</v>
      </c>
      <c r="M338" t="s">
        <v>5959</v>
      </c>
      <c r="N338" t="s">
        <v>5981</v>
      </c>
      <c r="O338" t="s">
        <v>5981</v>
      </c>
      <c r="P338" s="8" t="str">
        <f t="shared" si="27"/>
        <v>23-Sep-2000</v>
      </c>
      <c r="Q338" s="8">
        <v>36792</v>
      </c>
      <c r="R338" s="8"/>
      <c r="S338" s="8" t="str">
        <f t="shared" si="28"/>
        <v>22</v>
      </c>
      <c r="T338" s="16">
        <v>3179.96</v>
      </c>
      <c r="U338" t="str">
        <f t="shared" si="29"/>
        <v>R1012</v>
      </c>
    </row>
    <row r="339" spans="1:21">
      <c r="A339" t="s">
        <v>5160</v>
      </c>
      <c r="B339">
        <v>2001</v>
      </c>
      <c r="C339" t="s">
        <v>5987</v>
      </c>
      <c r="D339">
        <v>2</v>
      </c>
      <c r="E339">
        <v>2</v>
      </c>
      <c r="F339">
        <v>3180.51</v>
      </c>
      <c r="G339" t="s">
        <v>5981</v>
      </c>
      <c r="H339" t="s">
        <v>5981</v>
      </c>
      <c r="I339" t="s">
        <v>5983</v>
      </c>
      <c r="K339" t="str">
        <f t="shared" si="25"/>
        <v>Sep</v>
      </c>
      <c r="L339">
        <f t="shared" si="26"/>
        <v>2001</v>
      </c>
      <c r="M339" t="s">
        <v>5959</v>
      </c>
      <c r="N339" t="s">
        <v>5981</v>
      </c>
      <c r="O339" t="s">
        <v>5981</v>
      </c>
      <c r="P339" s="8" t="str">
        <f t="shared" si="27"/>
        <v>2-Sep-2001</v>
      </c>
      <c r="Q339" s="8">
        <v>37136</v>
      </c>
      <c r="R339" s="8"/>
      <c r="S339" s="8" t="str">
        <f t="shared" si="28"/>
        <v>21</v>
      </c>
      <c r="T339" s="16">
        <v>3180.51</v>
      </c>
      <c r="U339" t="str">
        <f t="shared" si="29"/>
        <v>R1013</v>
      </c>
    </row>
    <row r="340" spans="1:21">
      <c r="A340" t="s">
        <v>5159</v>
      </c>
      <c r="B340">
        <v>1996</v>
      </c>
      <c r="C340" t="s">
        <v>5991</v>
      </c>
      <c r="D340">
        <v>11</v>
      </c>
      <c r="E340">
        <v>0</v>
      </c>
      <c r="F340">
        <v>3201.25</v>
      </c>
      <c r="G340" t="s">
        <v>5981</v>
      </c>
      <c r="H340" t="s">
        <v>5982</v>
      </c>
      <c r="I340" t="s">
        <v>5988</v>
      </c>
      <c r="K340" t="str">
        <f t="shared" si="25"/>
        <v>Oct</v>
      </c>
      <c r="L340">
        <f t="shared" si="26"/>
        <v>1996</v>
      </c>
      <c r="M340" t="s">
        <v>5959</v>
      </c>
      <c r="N340" t="s">
        <v>5981</v>
      </c>
      <c r="O340" t="s">
        <v>5982</v>
      </c>
      <c r="P340" s="8" t="str">
        <f t="shared" si="27"/>
        <v>11-Oct-1996</v>
      </c>
      <c r="Q340" s="8">
        <v>35349</v>
      </c>
      <c r="R340" s="8"/>
      <c r="S340" s="8" t="str">
        <f t="shared" si="28"/>
        <v>26</v>
      </c>
      <c r="T340" s="16">
        <v>3201.25</v>
      </c>
      <c r="U340" t="str">
        <f t="shared" si="29"/>
        <v>R1012</v>
      </c>
    </row>
    <row r="341" spans="1:21">
      <c r="A341" t="s">
        <v>5156</v>
      </c>
      <c r="B341">
        <v>1997</v>
      </c>
      <c r="C341" t="s">
        <v>5980</v>
      </c>
      <c r="D341">
        <v>5</v>
      </c>
      <c r="E341">
        <v>0</v>
      </c>
      <c r="F341">
        <v>3206.49</v>
      </c>
      <c r="G341" t="s">
        <v>5981</v>
      </c>
      <c r="H341" t="s">
        <v>5982</v>
      </c>
      <c r="I341" t="s">
        <v>5998</v>
      </c>
      <c r="K341" t="str">
        <f t="shared" si="25"/>
        <v>Jul</v>
      </c>
      <c r="L341">
        <f t="shared" si="26"/>
        <v>1997</v>
      </c>
      <c r="M341" t="s">
        <v>5957</v>
      </c>
      <c r="N341" t="s">
        <v>5981</v>
      </c>
      <c r="O341" t="s">
        <v>5982</v>
      </c>
      <c r="P341" s="8" t="str">
        <f t="shared" si="27"/>
        <v>5-Jul-1997</v>
      </c>
      <c r="Q341" s="8">
        <v>35616</v>
      </c>
      <c r="R341" s="8"/>
      <c r="S341" s="8" t="str">
        <f t="shared" si="28"/>
        <v>25</v>
      </c>
      <c r="T341" s="16">
        <v>3206.49</v>
      </c>
      <c r="U341" t="str">
        <f t="shared" si="29"/>
        <v>R1024</v>
      </c>
    </row>
    <row r="342" spans="1:21">
      <c r="A342" t="s">
        <v>5155</v>
      </c>
      <c r="B342">
        <v>1997</v>
      </c>
      <c r="C342" t="s">
        <v>5989</v>
      </c>
      <c r="D342">
        <v>22</v>
      </c>
      <c r="E342">
        <v>1</v>
      </c>
      <c r="F342">
        <v>3208.79</v>
      </c>
      <c r="G342" t="s">
        <v>5981</v>
      </c>
      <c r="H342" t="s">
        <v>5982</v>
      </c>
      <c r="I342" t="s">
        <v>5992</v>
      </c>
      <c r="K342" t="str">
        <f t="shared" si="25"/>
        <v>Dec</v>
      </c>
      <c r="L342">
        <f t="shared" si="26"/>
        <v>1997</v>
      </c>
      <c r="M342" t="s">
        <v>5959</v>
      </c>
      <c r="N342" t="s">
        <v>5981</v>
      </c>
      <c r="O342" t="s">
        <v>5982</v>
      </c>
      <c r="P342" s="8" t="str">
        <f t="shared" si="27"/>
        <v>22-Dec-1997</v>
      </c>
      <c r="Q342" s="8">
        <v>35786</v>
      </c>
      <c r="R342" s="8"/>
      <c r="S342" s="8" t="str">
        <f t="shared" si="28"/>
        <v>25</v>
      </c>
      <c r="T342" s="16">
        <v>3208.79</v>
      </c>
      <c r="U342" t="str">
        <f t="shared" si="29"/>
        <v>R1011</v>
      </c>
    </row>
    <row r="343" spans="1:21">
      <c r="A343" t="s">
        <v>5153</v>
      </c>
      <c r="B343">
        <v>1997</v>
      </c>
      <c r="C343" t="s">
        <v>5980</v>
      </c>
      <c r="D343">
        <v>6</v>
      </c>
      <c r="E343">
        <v>0</v>
      </c>
      <c r="F343">
        <v>3213.62</v>
      </c>
      <c r="G343" t="s">
        <v>5981</v>
      </c>
      <c r="H343" t="s">
        <v>5981</v>
      </c>
      <c r="I343" t="s">
        <v>5998</v>
      </c>
      <c r="K343" t="str">
        <f t="shared" si="25"/>
        <v>Jul</v>
      </c>
      <c r="L343">
        <f t="shared" si="26"/>
        <v>1997</v>
      </c>
      <c r="M343" t="s">
        <v>5959</v>
      </c>
      <c r="N343" t="s">
        <v>5981</v>
      </c>
      <c r="O343" t="s">
        <v>5981</v>
      </c>
      <c r="P343" s="8" t="str">
        <f t="shared" si="27"/>
        <v>6-Jul-1997</v>
      </c>
      <c r="Q343" s="8">
        <v>35617</v>
      </c>
      <c r="R343" s="8"/>
      <c r="S343" s="8" t="str">
        <f t="shared" si="28"/>
        <v>25</v>
      </c>
      <c r="T343" s="16">
        <v>3213.62</v>
      </c>
      <c r="U343" t="str">
        <f t="shared" si="29"/>
        <v>R1024</v>
      </c>
    </row>
    <row r="344" spans="1:21">
      <c r="A344" t="s">
        <v>5150</v>
      </c>
      <c r="B344">
        <v>1997</v>
      </c>
      <c r="C344" t="s">
        <v>5990</v>
      </c>
      <c r="D344">
        <v>2</v>
      </c>
      <c r="E344">
        <v>1</v>
      </c>
      <c r="F344">
        <v>3227.12</v>
      </c>
      <c r="G344" t="s">
        <v>5981</v>
      </c>
      <c r="H344" t="s">
        <v>5982</v>
      </c>
      <c r="I344" t="s">
        <v>5983</v>
      </c>
      <c r="K344" t="str">
        <f t="shared" si="25"/>
        <v>Aug</v>
      </c>
      <c r="L344">
        <f t="shared" si="26"/>
        <v>1997</v>
      </c>
      <c r="M344" t="s">
        <v>5959</v>
      </c>
      <c r="N344" t="s">
        <v>5981</v>
      </c>
      <c r="O344" t="s">
        <v>5982</v>
      </c>
      <c r="P344" s="8" t="str">
        <f t="shared" si="27"/>
        <v>2-Aug-1997</v>
      </c>
      <c r="Q344" s="8">
        <v>35644</v>
      </c>
      <c r="R344" s="8"/>
      <c r="S344" s="8" t="str">
        <f t="shared" si="28"/>
        <v>25</v>
      </c>
      <c r="T344" s="16">
        <v>3227.12</v>
      </c>
      <c r="U344" t="str">
        <f t="shared" si="29"/>
        <v>R1013</v>
      </c>
    </row>
    <row r="345" spans="1:21">
      <c r="A345" t="s">
        <v>5148</v>
      </c>
      <c r="B345">
        <v>1997</v>
      </c>
      <c r="C345" t="s">
        <v>5987</v>
      </c>
      <c r="D345">
        <v>2</v>
      </c>
      <c r="E345">
        <v>1</v>
      </c>
      <c r="F345">
        <v>3238.44</v>
      </c>
      <c r="G345" t="s">
        <v>5981</v>
      </c>
      <c r="H345" t="s">
        <v>5982</v>
      </c>
      <c r="I345" t="s">
        <v>5983</v>
      </c>
      <c r="K345" t="str">
        <f t="shared" si="25"/>
        <v>Sep</v>
      </c>
      <c r="L345">
        <f t="shared" si="26"/>
        <v>1997</v>
      </c>
      <c r="M345" t="s">
        <v>5959</v>
      </c>
      <c r="N345" t="s">
        <v>5981</v>
      </c>
      <c r="O345" t="s">
        <v>5982</v>
      </c>
      <c r="P345" s="8" t="str">
        <f t="shared" si="27"/>
        <v>2-Sep-1997</v>
      </c>
      <c r="Q345" s="8">
        <v>35675</v>
      </c>
      <c r="R345" s="8"/>
      <c r="S345" s="8" t="str">
        <f t="shared" si="28"/>
        <v>25</v>
      </c>
      <c r="T345" s="16">
        <v>3238.44</v>
      </c>
      <c r="U345" t="str">
        <f t="shared" si="29"/>
        <v>R1013</v>
      </c>
    </row>
    <row r="346" spans="1:21">
      <c r="A346" t="s">
        <v>5145</v>
      </c>
      <c r="B346">
        <v>1991</v>
      </c>
      <c r="C346" t="s">
        <v>5984</v>
      </c>
      <c r="D346">
        <v>13</v>
      </c>
      <c r="E346">
        <v>0</v>
      </c>
      <c r="F346">
        <v>3260.2</v>
      </c>
      <c r="G346" t="s">
        <v>5982</v>
      </c>
      <c r="H346" t="s">
        <v>5981</v>
      </c>
      <c r="I346" t="s">
        <v>5992</v>
      </c>
      <c r="K346" t="str">
        <f t="shared" si="25"/>
        <v>Nov</v>
      </c>
      <c r="L346">
        <f t="shared" si="26"/>
        <v>1991</v>
      </c>
      <c r="M346" t="s">
        <v>5959</v>
      </c>
      <c r="N346" t="s">
        <v>5982</v>
      </c>
      <c r="O346" t="s">
        <v>5981</v>
      </c>
      <c r="P346" s="8" t="str">
        <f t="shared" si="27"/>
        <v>13-Nov-1991</v>
      </c>
      <c r="Q346" s="8">
        <v>33555</v>
      </c>
      <c r="R346" s="8"/>
      <c r="S346" s="8" t="str">
        <f t="shared" si="28"/>
        <v>31</v>
      </c>
      <c r="T346" s="16">
        <v>3260.2</v>
      </c>
      <c r="U346" t="str">
        <f t="shared" si="29"/>
        <v>R1011</v>
      </c>
    </row>
    <row r="347" spans="1:21">
      <c r="A347" t="s">
        <v>5142</v>
      </c>
      <c r="B347">
        <v>1994</v>
      </c>
      <c r="C347" t="s">
        <v>5989</v>
      </c>
      <c r="D347">
        <v>2</v>
      </c>
      <c r="E347">
        <v>0</v>
      </c>
      <c r="F347">
        <v>3268.85</v>
      </c>
      <c r="G347" t="s">
        <v>5982</v>
      </c>
      <c r="H347" t="s">
        <v>5985</v>
      </c>
      <c r="I347" t="s">
        <v>5995</v>
      </c>
      <c r="K347" t="str">
        <f t="shared" si="25"/>
        <v>Dec</v>
      </c>
      <c r="L347">
        <f t="shared" si="26"/>
        <v>1994</v>
      </c>
      <c r="M347" t="s">
        <v>5959</v>
      </c>
      <c r="N347" t="s">
        <v>5982</v>
      </c>
      <c r="O347" t="s">
        <v>5985</v>
      </c>
      <c r="P347" s="8" t="str">
        <f t="shared" si="27"/>
        <v>2-Dec-1994</v>
      </c>
      <c r="Q347" s="8">
        <v>34670</v>
      </c>
      <c r="R347" s="8"/>
      <c r="S347" s="8" t="str">
        <f t="shared" si="28"/>
        <v>28</v>
      </c>
      <c r="T347" s="16">
        <v>3268.85</v>
      </c>
      <c r="U347" t="str">
        <f t="shared" si="29"/>
        <v>R1016</v>
      </c>
    </row>
    <row r="348" spans="1:21">
      <c r="A348" t="s">
        <v>5140</v>
      </c>
      <c r="B348">
        <v>1994</v>
      </c>
      <c r="C348" t="s">
        <v>5980</v>
      </c>
      <c r="D348">
        <v>1</v>
      </c>
      <c r="E348">
        <v>1</v>
      </c>
      <c r="F348">
        <v>3277.16</v>
      </c>
      <c r="G348" t="s">
        <v>5981</v>
      </c>
      <c r="H348" t="s">
        <v>5982</v>
      </c>
      <c r="I348" t="s">
        <v>5992</v>
      </c>
      <c r="K348" t="str">
        <f t="shared" si="25"/>
        <v>Jul</v>
      </c>
      <c r="L348">
        <f t="shared" si="26"/>
        <v>1994</v>
      </c>
      <c r="M348" t="s">
        <v>5959</v>
      </c>
      <c r="N348" t="s">
        <v>5981</v>
      </c>
      <c r="O348" t="s">
        <v>5982</v>
      </c>
      <c r="P348" s="8" t="str">
        <f t="shared" si="27"/>
        <v>1-Jul-1994</v>
      </c>
      <c r="Q348" s="8">
        <v>34516</v>
      </c>
      <c r="R348" s="8"/>
      <c r="S348" s="8" t="str">
        <f t="shared" si="28"/>
        <v>28</v>
      </c>
      <c r="T348" s="16">
        <v>3277.16</v>
      </c>
      <c r="U348" t="str">
        <f t="shared" si="29"/>
        <v>R1011</v>
      </c>
    </row>
    <row r="349" spans="1:21">
      <c r="A349" t="s">
        <v>5137</v>
      </c>
      <c r="B349">
        <v>2001</v>
      </c>
      <c r="C349" t="s">
        <v>5991</v>
      </c>
      <c r="D349">
        <v>6</v>
      </c>
      <c r="E349">
        <v>2</v>
      </c>
      <c r="F349">
        <v>3279.87</v>
      </c>
      <c r="G349" t="s">
        <v>5981</v>
      </c>
      <c r="H349" t="s">
        <v>5985</v>
      </c>
      <c r="I349" t="s">
        <v>6002</v>
      </c>
      <c r="K349" t="str">
        <f t="shared" si="25"/>
        <v>Oct</v>
      </c>
      <c r="L349">
        <f t="shared" si="26"/>
        <v>2001</v>
      </c>
      <c r="M349" t="s">
        <v>5957</v>
      </c>
      <c r="N349" t="s">
        <v>5981</v>
      </c>
      <c r="O349" t="s">
        <v>5985</v>
      </c>
      <c r="P349" s="8" t="str">
        <f t="shared" si="27"/>
        <v>6-Oct-2001</v>
      </c>
      <c r="Q349" s="8">
        <v>37170</v>
      </c>
      <c r="R349" s="8"/>
      <c r="S349" s="8" t="str">
        <f t="shared" si="28"/>
        <v>21</v>
      </c>
      <c r="T349" s="16">
        <v>3279.87</v>
      </c>
      <c r="U349" t="str">
        <f t="shared" si="29"/>
        <v>R1017</v>
      </c>
    </row>
    <row r="350" spans="1:21">
      <c r="A350" t="s">
        <v>5135</v>
      </c>
      <c r="B350">
        <v>2003</v>
      </c>
      <c r="C350" t="s">
        <v>5980</v>
      </c>
      <c r="D350">
        <v>3</v>
      </c>
      <c r="E350">
        <v>0</v>
      </c>
      <c r="F350">
        <v>3280.22</v>
      </c>
      <c r="G350" t="s">
        <v>5981</v>
      </c>
      <c r="H350" t="s">
        <v>5982</v>
      </c>
      <c r="I350" t="s">
        <v>5992</v>
      </c>
      <c r="K350" t="str">
        <f t="shared" si="25"/>
        <v>Jul</v>
      </c>
      <c r="L350">
        <f t="shared" si="26"/>
        <v>2003</v>
      </c>
      <c r="M350" t="s">
        <v>5959</v>
      </c>
      <c r="N350" t="s">
        <v>5981</v>
      </c>
      <c r="O350" t="s">
        <v>5982</v>
      </c>
      <c r="P350" s="8" t="str">
        <f t="shared" si="27"/>
        <v>3-Jul-2003</v>
      </c>
      <c r="Q350" s="8">
        <v>37805</v>
      </c>
      <c r="R350" s="8"/>
      <c r="S350" s="8" t="str">
        <f t="shared" si="28"/>
        <v>19</v>
      </c>
      <c r="T350" s="16">
        <v>3280.22</v>
      </c>
      <c r="U350" t="str">
        <f t="shared" si="29"/>
        <v>R1011</v>
      </c>
    </row>
    <row r="351" spans="1:21">
      <c r="A351" t="s">
        <v>5132</v>
      </c>
      <c r="B351">
        <v>1996</v>
      </c>
      <c r="C351" t="s">
        <v>5984</v>
      </c>
      <c r="D351">
        <v>17</v>
      </c>
      <c r="E351">
        <v>1</v>
      </c>
      <c r="F351">
        <v>3292.53</v>
      </c>
      <c r="G351" t="s">
        <v>5981</v>
      </c>
      <c r="H351" t="s">
        <v>5981</v>
      </c>
      <c r="I351" t="s">
        <v>5988</v>
      </c>
      <c r="K351" t="str">
        <f t="shared" si="25"/>
        <v>Nov</v>
      </c>
      <c r="L351">
        <f t="shared" si="26"/>
        <v>1996</v>
      </c>
      <c r="M351" t="s">
        <v>5959</v>
      </c>
      <c r="N351" t="s">
        <v>5981</v>
      </c>
      <c r="O351" t="s">
        <v>5981</v>
      </c>
      <c r="P351" s="8" t="str">
        <f t="shared" si="27"/>
        <v>17-Nov-1996</v>
      </c>
      <c r="Q351" s="8">
        <v>35386</v>
      </c>
      <c r="R351" s="8"/>
      <c r="S351" s="8" t="str">
        <f t="shared" si="28"/>
        <v>26</v>
      </c>
      <c r="T351" s="16">
        <v>3292.53</v>
      </c>
      <c r="U351" t="str">
        <f t="shared" si="29"/>
        <v>R1012</v>
      </c>
    </row>
    <row r="352" spans="1:21">
      <c r="A352" t="s">
        <v>5130</v>
      </c>
      <c r="B352">
        <v>2003</v>
      </c>
      <c r="C352" t="s">
        <v>5989</v>
      </c>
      <c r="D352">
        <v>5</v>
      </c>
      <c r="E352">
        <v>0</v>
      </c>
      <c r="F352">
        <v>3300.7</v>
      </c>
      <c r="G352" t="s">
        <v>5981</v>
      </c>
      <c r="H352" t="s">
        <v>5981</v>
      </c>
      <c r="I352" t="s">
        <v>5997</v>
      </c>
      <c r="K352" t="str">
        <f t="shared" si="25"/>
        <v>Dec</v>
      </c>
      <c r="L352">
        <f t="shared" si="26"/>
        <v>2003</v>
      </c>
      <c r="M352" t="s">
        <v>5959</v>
      </c>
      <c r="N352" t="s">
        <v>5981</v>
      </c>
      <c r="O352" t="s">
        <v>5981</v>
      </c>
      <c r="P352" s="8" t="str">
        <f t="shared" si="27"/>
        <v>5-Dec-2003</v>
      </c>
      <c r="Q352" s="8">
        <v>37960</v>
      </c>
      <c r="R352" s="8"/>
      <c r="S352" s="8" t="str">
        <f t="shared" si="28"/>
        <v>19</v>
      </c>
      <c r="T352" s="16">
        <v>3300.7</v>
      </c>
      <c r="U352" t="str">
        <f t="shared" si="29"/>
        <v>R1025</v>
      </c>
    </row>
    <row r="353" spans="1:21">
      <c r="A353" t="s">
        <v>5128</v>
      </c>
      <c r="B353">
        <v>2003</v>
      </c>
      <c r="C353" t="s">
        <v>5984</v>
      </c>
      <c r="D353">
        <v>18</v>
      </c>
      <c r="E353">
        <v>0</v>
      </c>
      <c r="F353">
        <v>3308.46</v>
      </c>
      <c r="G353" t="s">
        <v>5981</v>
      </c>
      <c r="H353" t="s">
        <v>5985</v>
      </c>
      <c r="I353" t="s">
        <v>6001</v>
      </c>
      <c r="K353" t="str">
        <f t="shared" si="25"/>
        <v>Nov</v>
      </c>
      <c r="L353">
        <f t="shared" si="26"/>
        <v>2003</v>
      </c>
      <c r="M353" t="s">
        <v>5957</v>
      </c>
      <c r="N353" t="s">
        <v>5981</v>
      </c>
      <c r="O353" t="s">
        <v>5985</v>
      </c>
      <c r="P353" s="8" t="str">
        <f t="shared" si="27"/>
        <v>18-Nov-2003</v>
      </c>
      <c r="Q353" s="8">
        <v>37943</v>
      </c>
      <c r="R353" s="8"/>
      <c r="S353" s="8" t="str">
        <f t="shared" si="28"/>
        <v>19</v>
      </c>
      <c r="T353" s="16">
        <v>3308.46</v>
      </c>
      <c r="U353" t="str">
        <f t="shared" si="29"/>
        <v>R1021</v>
      </c>
    </row>
    <row r="354" spans="1:21">
      <c r="A354" t="s">
        <v>5126</v>
      </c>
      <c r="B354">
        <v>1997</v>
      </c>
      <c r="C354" t="s">
        <v>5986</v>
      </c>
      <c r="D354">
        <v>20</v>
      </c>
      <c r="E354">
        <v>1</v>
      </c>
      <c r="F354">
        <v>3309.79</v>
      </c>
      <c r="G354" t="s">
        <v>5982</v>
      </c>
      <c r="H354" t="s">
        <v>5982</v>
      </c>
      <c r="I354" t="s">
        <v>6002</v>
      </c>
      <c r="K354" t="str">
        <f t="shared" si="25"/>
        <v>Jun</v>
      </c>
      <c r="L354">
        <f t="shared" si="26"/>
        <v>1997</v>
      </c>
      <c r="M354" t="s">
        <v>5957</v>
      </c>
      <c r="N354" t="s">
        <v>5982</v>
      </c>
      <c r="O354" t="s">
        <v>5982</v>
      </c>
      <c r="P354" s="8" t="str">
        <f t="shared" si="27"/>
        <v>20-Jun-1997</v>
      </c>
      <c r="Q354" s="8">
        <v>35601</v>
      </c>
      <c r="R354" s="8"/>
      <c r="S354" s="8" t="str">
        <f t="shared" si="28"/>
        <v>25</v>
      </c>
      <c r="T354" s="16">
        <v>3309.79</v>
      </c>
      <c r="U354" t="str">
        <f t="shared" si="29"/>
        <v>R1017</v>
      </c>
    </row>
    <row r="355" spans="1:21">
      <c r="A355" t="s">
        <v>5123</v>
      </c>
      <c r="B355">
        <v>1991</v>
      </c>
      <c r="C355" t="s">
        <v>5987</v>
      </c>
      <c r="D355">
        <v>1</v>
      </c>
      <c r="E355">
        <v>3</v>
      </c>
      <c r="F355">
        <v>3342.79</v>
      </c>
      <c r="G355" t="s">
        <v>5981</v>
      </c>
      <c r="H355" t="s">
        <v>5985</v>
      </c>
      <c r="I355" t="s">
        <v>5983</v>
      </c>
      <c r="K355" t="str">
        <f t="shared" si="25"/>
        <v>Sep</v>
      </c>
      <c r="L355">
        <f t="shared" si="26"/>
        <v>1991</v>
      </c>
      <c r="M355" t="s">
        <v>5957</v>
      </c>
      <c r="N355" t="s">
        <v>5981</v>
      </c>
      <c r="O355" t="s">
        <v>5985</v>
      </c>
      <c r="P355" s="8" t="str">
        <f t="shared" si="27"/>
        <v>1-Sep-1991</v>
      </c>
      <c r="Q355" s="8">
        <v>33482</v>
      </c>
      <c r="R355" s="8"/>
      <c r="S355" s="8" t="str">
        <f t="shared" si="28"/>
        <v>31</v>
      </c>
      <c r="T355" s="16">
        <v>3342.79</v>
      </c>
      <c r="U355" t="str">
        <f t="shared" si="29"/>
        <v>R1013</v>
      </c>
    </row>
    <row r="356" spans="1:21">
      <c r="A356" t="s">
        <v>5120</v>
      </c>
      <c r="B356">
        <v>1993</v>
      </c>
      <c r="C356" t="s">
        <v>5991</v>
      </c>
      <c r="D356">
        <v>28</v>
      </c>
      <c r="E356">
        <v>0</v>
      </c>
      <c r="F356">
        <v>3353.28</v>
      </c>
      <c r="G356" t="s">
        <v>5981</v>
      </c>
      <c r="H356" t="s">
        <v>5985</v>
      </c>
      <c r="I356" t="s">
        <v>5992</v>
      </c>
      <c r="K356" t="str">
        <f t="shared" si="25"/>
        <v>Oct</v>
      </c>
      <c r="L356">
        <f t="shared" si="26"/>
        <v>1993</v>
      </c>
      <c r="M356" t="s">
        <v>5959</v>
      </c>
      <c r="N356" t="s">
        <v>5981</v>
      </c>
      <c r="O356" t="s">
        <v>5985</v>
      </c>
      <c r="P356" s="8" t="str">
        <f t="shared" si="27"/>
        <v>28-Oct-1993</v>
      </c>
      <c r="Q356" s="8">
        <v>34270</v>
      </c>
      <c r="R356" s="8"/>
      <c r="S356" s="8" t="str">
        <f t="shared" si="28"/>
        <v>29</v>
      </c>
      <c r="T356" s="16">
        <v>3353.28</v>
      </c>
      <c r="U356" t="str">
        <f t="shared" si="29"/>
        <v>R1011</v>
      </c>
    </row>
    <row r="357" spans="1:21">
      <c r="A357" t="s">
        <v>5117</v>
      </c>
      <c r="B357">
        <v>1995</v>
      </c>
      <c r="C357" t="s">
        <v>5986</v>
      </c>
      <c r="D357">
        <v>23</v>
      </c>
      <c r="E357">
        <v>0</v>
      </c>
      <c r="F357">
        <v>3353.47</v>
      </c>
      <c r="G357" t="s">
        <v>5981</v>
      </c>
      <c r="H357" t="s">
        <v>5982</v>
      </c>
      <c r="I357" t="s">
        <v>5988</v>
      </c>
      <c r="K357" t="str">
        <f t="shared" si="25"/>
        <v>Jun</v>
      </c>
      <c r="L357">
        <f t="shared" si="26"/>
        <v>1995</v>
      </c>
      <c r="M357" t="s">
        <v>5957</v>
      </c>
      <c r="N357" t="s">
        <v>5981</v>
      </c>
      <c r="O357" t="s">
        <v>5982</v>
      </c>
      <c r="P357" s="8" t="str">
        <f t="shared" si="27"/>
        <v>23-Jun-1995</v>
      </c>
      <c r="Q357" s="8">
        <v>34873</v>
      </c>
      <c r="R357" s="8"/>
      <c r="S357" s="8" t="str">
        <f t="shared" si="28"/>
        <v>27</v>
      </c>
      <c r="T357" s="16">
        <v>3353.47</v>
      </c>
      <c r="U357" t="str">
        <f t="shared" si="29"/>
        <v>R1012</v>
      </c>
    </row>
    <row r="358" spans="1:21">
      <c r="A358" t="s">
        <v>5114</v>
      </c>
      <c r="B358">
        <v>1993</v>
      </c>
      <c r="C358" t="s">
        <v>5991</v>
      </c>
      <c r="D358">
        <v>7</v>
      </c>
      <c r="E358">
        <v>0</v>
      </c>
      <c r="F358">
        <v>3366.67</v>
      </c>
      <c r="G358" t="s">
        <v>5981</v>
      </c>
      <c r="H358" t="s">
        <v>5981</v>
      </c>
      <c r="I358" t="s">
        <v>5983</v>
      </c>
      <c r="K358" t="str">
        <f t="shared" si="25"/>
        <v>Oct</v>
      </c>
      <c r="L358">
        <f t="shared" si="26"/>
        <v>1993</v>
      </c>
      <c r="M358" t="s">
        <v>5959</v>
      </c>
      <c r="N358" t="s">
        <v>5981</v>
      </c>
      <c r="O358" t="s">
        <v>5981</v>
      </c>
      <c r="P358" s="8" t="str">
        <f t="shared" si="27"/>
        <v>7-Oct-1993</v>
      </c>
      <c r="Q358" s="8">
        <v>34249</v>
      </c>
      <c r="R358" s="8"/>
      <c r="S358" s="8" t="str">
        <f t="shared" si="28"/>
        <v>29</v>
      </c>
      <c r="T358" s="16">
        <v>3366.67</v>
      </c>
      <c r="U358" t="str">
        <f t="shared" si="29"/>
        <v>R1013</v>
      </c>
    </row>
    <row r="359" spans="1:21">
      <c r="A359" t="s">
        <v>5111</v>
      </c>
      <c r="B359">
        <v>1996</v>
      </c>
      <c r="C359" t="s">
        <v>5989</v>
      </c>
      <c r="D359">
        <v>14</v>
      </c>
      <c r="E359">
        <v>1</v>
      </c>
      <c r="F359">
        <v>3378.91</v>
      </c>
      <c r="G359" t="s">
        <v>5981</v>
      </c>
      <c r="H359" t="s">
        <v>5985</v>
      </c>
      <c r="I359" t="s">
        <v>5992</v>
      </c>
      <c r="K359" t="str">
        <f t="shared" si="25"/>
        <v>Dec</v>
      </c>
      <c r="L359">
        <f t="shared" si="26"/>
        <v>1996</v>
      </c>
      <c r="M359" t="s">
        <v>5959</v>
      </c>
      <c r="N359" t="s">
        <v>5981</v>
      </c>
      <c r="O359" t="s">
        <v>5985</v>
      </c>
      <c r="P359" s="8" t="str">
        <f t="shared" si="27"/>
        <v>14-Dec-1996</v>
      </c>
      <c r="Q359" s="8">
        <v>35413</v>
      </c>
      <c r="R359" s="8"/>
      <c r="S359" s="8" t="str">
        <f t="shared" si="28"/>
        <v>26</v>
      </c>
      <c r="T359" s="16">
        <v>3378.91</v>
      </c>
      <c r="U359" t="str">
        <f t="shared" si="29"/>
        <v>R1011</v>
      </c>
    </row>
    <row r="360" spans="1:21">
      <c r="A360" t="s">
        <v>5108</v>
      </c>
      <c r="B360">
        <v>1996</v>
      </c>
      <c r="C360" t="s">
        <v>5984</v>
      </c>
      <c r="D360">
        <v>13</v>
      </c>
      <c r="E360">
        <v>0</v>
      </c>
      <c r="F360">
        <v>3385.4</v>
      </c>
      <c r="G360" t="s">
        <v>5981</v>
      </c>
      <c r="H360" t="s">
        <v>5981</v>
      </c>
      <c r="I360" t="s">
        <v>5998</v>
      </c>
      <c r="K360" t="str">
        <f t="shared" si="25"/>
        <v>Nov</v>
      </c>
      <c r="L360">
        <f t="shared" si="26"/>
        <v>1996</v>
      </c>
      <c r="M360" t="s">
        <v>5959</v>
      </c>
      <c r="N360" t="s">
        <v>5981</v>
      </c>
      <c r="O360" t="s">
        <v>5981</v>
      </c>
      <c r="P360" s="8" t="str">
        <f t="shared" si="27"/>
        <v>13-Nov-1996</v>
      </c>
      <c r="Q360" s="8">
        <v>35382</v>
      </c>
      <c r="R360" s="8"/>
      <c r="S360" s="8" t="str">
        <f t="shared" si="28"/>
        <v>26</v>
      </c>
      <c r="T360" s="16">
        <v>3385.4</v>
      </c>
      <c r="U360" t="str">
        <f t="shared" si="29"/>
        <v>R1024</v>
      </c>
    </row>
    <row r="361" spans="1:21">
      <c r="A361" t="s">
        <v>5106</v>
      </c>
      <c r="B361">
        <v>1996</v>
      </c>
      <c r="C361" t="s">
        <v>5990</v>
      </c>
      <c r="D361">
        <v>10</v>
      </c>
      <c r="E361">
        <v>1</v>
      </c>
      <c r="F361">
        <v>3392.37</v>
      </c>
      <c r="G361" t="s">
        <v>5981</v>
      </c>
      <c r="H361" t="s">
        <v>5982</v>
      </c>
      <c r="I361" t="s">
        <v>5983</v>
      </c>
      <c r="K361" t="str">
        <f t="shared" si="25"/>
        <v>Aug</v>
      </c>
      <c r="L361">
        <f t="shared" si="26"/>
        <v>1996</v>
      </c>
      <c r="M361" t="s">
        <v>5959</v>
      </c>
      <c r="N361" t="s">
        <v>5981</v>
      </c>
      <c r="O361" t="s">
        <v>5982</v>
      </c>
      <c r="P361" s="8" t="str">
        <f t="shared" si="27"/>
        <v>10-Aug-1996</v>
      </c>
      <c r="Q361" s="8">
        <v>35287</v>
      </c>
      <c r="R361" s="8"/>
      <c r="S361" s="8" t="str">
        <f t="shared" si="28"/>
        <v>26</v>
      </c>
      <c r="T361" s="16">
        <v>3392.37</v>
      </c>
      <c r="U361" t="str">
        <f t="shared" si="29"/>
        <v>R1013</v>
      </c>
    </row>
    <row r="362" spans="1:21">
      <c r="A362" t="s">
        <v>5104</v>
      </c>
      <c r="B362">
        <v>1996</v>
      </c>
      <c r="C362" t="s">
        <v>5991</v>
      </c>
      <c r="D362">
        <v>27</v>
      </c>
      <c r="E362">
        <v>1</v>
      </c>
      <c r="F362">
        <v>3392.98</v>
      </c>
      <c r="G362" t="s">
        <v>5981</v>
      </c>
      <c r="H362" t="s">
        <v>5982</v>
      </c>
      <c r="I362" t="s">
        <v>5983</v>
      </c>
      <c r="K362" t="str">
        <f t="shared" si="25"/>
        <v>Oct</v>
      </c>
      <c r="L362">
        <f t="shared" si="26"/>
        <v>1996</v>
      </c>
      <c r="M362" t="s">
        <v>5957</v>
      </c>
      <c r="N362" t="s">
        <v>5981</v>
      </c>
      <c r="O362" t="s">
        <v>5982</v>
      </c>
      <c r="P362" s="8" t="str">
        <f t="shared" si="27"/>
        <v>27-Oct-1996</v>
      </c>
      <c r="Q362" s="8">
        <v>35365</v>
      </c>
      <c r="R362" s="8"/>
      <c r="S362" s="8" t="str">
        <f t="shared" si="28"/>
        <v>26</v>
      </c>
      <c r="T362" s="16">
        <v>3392.98</v>
      </c>
      <c r="U362" t="str">
        <f t="shared" si="29"/>
        <v>R1013</v>
      </c>
    </row>
    <row r="363" spans="1:21">
      <c r="A363" t="s">
        <v>5101</v>
      </c>
      <c r="B363">
        <v>2004</v>
      </c>
      <c r="C363" t="s">
        <v>5980</v>
      </c>
      <c r="D363">
        <v>16</v>
      </c>
      <c r="E363">
        <v>2</v>
      </c>
      <c r="F363">
        <v>3393.36</v>
      </c>
      <c r="G363" t="s">
        <v>5981</v>
      </c>
      <c r="H363" t="s">
        <v>5981</v>
      </c>
      <c r="I363" t="s">
        <v>5999</v>
      </c>
      <c r="K363" t="str">
        <f t="shared" si="25"/>
        <v>Jul</v>
      </c>
      <c r="L363">
        <f t="shared" si="26"/>
        <v>2004</v>
      </c>
      <c r="M363" t="s">
        <v>5959</v>
      </c>
      <c r="N363" t="s">
        <v>5981</v>
      </c>
      <c r="O363" t="s">
        <v>5981</v>
      </c>
      <c r="P363" s="8" t="str">
        <f t="shared" si="27"/>
        <v>16-Jul-2004</v>
      </c>
      <c r="Q363" s="8">
        <v>38184</v>
      </c>
      <c r="R363" s="8"/>
      <c r="S363" s="8" t="str">
        <f t="shared" si="28"/>
        <v>18</v>
      </c>
      <c r="T363" s="16">
        <v>3393.36</v>
      </c>
      <c r="U363" t="str">
        <f t="shared" si="29"/>
        <v>R1023</v>
      </c>
    </row>
    <row r="364" spans="1:21">
      <c r="A364" t="s">
        <v>5098</v>
      </c>
      <c r="B364">
        <v>1996</v>
      </c>
      <c r="C364" t="s">
        <v>5989</v>
      </c>
      <c r="D364">
        <v>19</v>
      </c>
      <c r="E364">
        <v>1</v>
      </c>
      <c r="F364">
        <v>3410.32</v>
      </c>
      <c r="G364" t="s">
        <v>5981</v>
      </c>
      <c r="H364" t="s">
        <v>5981</v>
      </c>
      <c r="I364" t="s">
        <v>5992</v>
      </c>
      <c r="K364" t="str">
        <f t="shared" si="25"/>
        <v>Dec</v>
      </c>
      <c r="L364">
        <f t="shared" si="26"/>
        <v>1996</v>
      </c>
      <c r="M364" t="s">
        <v>5959</v>
      </c>
      <c r="N364" t="s">
        <v>5981</v>
      </c>
      <c r="O364" t="s">
        <v>5981</v>
      </c>
      <c r="P364" s="8" t="str">
        <f t="shared" si="27"/>
        <v>19-Dec-1996</v>
      </c>
      <c r="Q364" s="8">
        <v>35418</v>
      </c>
      <c r="R364" s="8"/>
      <c r="S364" s="8" t="str">
        <f t="shared" si="28"/>
        <v>26</v>
      </c>
      <c r="T364" s="16">
        <v>3410.32</v>
      </c>
      <c r="U364" t="str">
        <f t="shared" si="29"/>
        <v>R1011</v>
      </c>
    </row>
    <row r="365" spans="1:21">
      <c r="A365" t="s">
        <v>5095</v>
      </c>
      <c r="B365">
        <v>2001</v>
      </c>
      <c r="C365" t="s">
        <v>5989</v>
      </c>
      <c r="D365">
        <v>26</v>
      </c>
      <c r="E365">
        <v>0</v>
      </c>
      <c r="F365">
        <v>3434.38</v>
      </c>
      <c r="G365" t="s">
        <v>5981</v>
      </c>
      <c r="H365" t="s">
        <v>5981</v>
      </c>
      <c r="I365" t="s">
        <v>5992</v>
      </c>
      <c r="K365" t="str">
        <f t="shared" si="25"/>
        <v>Dec</v>
      </c>
      <c r="L365">
        <f t="shared" si="26"/>
        <v>2001</v>
      </c>
      <c r="M365" t="s">
        <v>5959</v>
      </c>
      <c r="N365" t="s">
        <v>5981</v>
      </c>
      <c r="O365" t="s">
        <v>5981</v>
      </c>
      <c r="P365" s="8" t="str">
        <f t="shared" si="27"/>
        <v>26-Dec-2001</v>
      </c>
      <c r="Q365" s="8">
        <v>37251</v>
      </c>
      <c r="R365" s="8"/>
      <c r="S365" s="8" t="str">
        <f t="shared" si="28"/>
        <v>21</v>
      </c>
      <c r="T365" s="16">
        <v>3434.38</v>
      </c>
      <c r="U365" t="str">
        <f t="shared" si="29"/>
        <v>R1011</v>
      </c>
    </row>
    <row r="366" spans="1:21">
      <c r="A366" t="s">
        <v>5092</v>
      </c>
      <c r="B366">
        <v>1986</v>
      </c>
      <c r="C366" t="s">
        <v>5990</v>
      </c>
      <c r="D366">
        <v>27</v>
      </c>
      <c r="E366">
        <v>3</v>
      </c>
      <c r="F366">
        <v>3436.5</v>
      </c>
      <c r="G366" t="s">
        <v>5981</v>
      </c>
      <c r="H366" t="s">
        <v>5985</v>
      </c>
      <c r="I366" t="s">
        <v>5983</v>
      </c>
      <c r="K366" t="str">
        <f t="shared" si="25"/>
        <v>Aug</v>
      </c>
      <c r="L366">
        <f t="shared" si="26"/>
        <v>1986</v>
      </c>
      <c r="M366" t="s">
        <v>5959</v>
      </c>
      <c r="N366" t="s">
        <v>5981</v>
      </c>
      <c r="O366" t="s">
        <v>5985</v>
      </c>
      <c r="P366" s="8" t="str">
        <f t="shared" si="27"/>
        <v>27-Aug-1986</v>
      </c>
      <c r="Q366" s="8">
        <v>31651</v>
      </c>
      <c r="R366" s="8"/>
      <c r="S366" s="8" t="str">
        <f t="shared" si="28"/>
        <v>36</v>
      </c>
      <c r="T366" s="16">
        <v>3436.5</v>
      </c>
      <c r="U366" t="str">
        <f t="shared" si="29"/>
        <v>R1013</v>
      </c>
    </row>
    <row r="367" spans="1:21">
      <c r="A367" t="s">
        <v>5090</v>
      </c>
      <c r="B367">
        <v>2000</v>
      </c>
      <c r="C367" t="s">
        <v>5986</v>
      </c>
      <c r="D367">
        <v>20</v>
      </c>
      <c r="E367">
        <v>3</v>
      </c>
      <c r="F367">
        <v>3443.06</v>
      </c>
      <c r="G367" t="s">
        <v>5981</v>
      </c>
      <c r="H367" t="s">
        <v>5985</v>
      </c>
      <c r="I367" t="s">
        <v>5992</v>
      </c>
      <c r="K367" t="str">
        <f t="shared" si="25"/>
        <v>Jun</v>
      </c>
      <c r="L367">
        <f t="shared" si="26"/>
        <v>2000</v>
      </c>
      <c r="M367" t="s">
        <v>5957</v>
      </c>
      <c r="N367" t="s">
        <v>5981</v>
      </c>
      <c r="O367" t="s">
        <v>5985</v>
      </c>
      <c r="P367" s="8" t="str">
        <f t="shared" si="27"/>
        <v>20-Jun-2000</v>
      </c>
      <c r="Q367" s="8">
        <v>36697</v>
      </c>
      <c r="R367" s="8"/>
      <c r="S367" s="8" t="str">
        <f t="shared" si="28"/>
        <v>22</v>
      </c>
      <c r="T367" s="16">
        <v>3443.06</v>
      </c>
      <c r="U367" t="str">
        <f t="shared" si="29"/>
        <v>R1011</v>
      </c>
    </row>
    <row r="368" spans="1:21">
      <c r="A368" t="s">
        <v>5087</v>
      </c>
      <c r="B368">
        <v>1987</v>
      </c>
      <c r="C368" t="s">
        <v>5987</v>
      </c>
      <c r="D368">
        <v>14</v>
      </c>
      <c r="E368">
        <v>3</v>
      </c>
      <c r="F368">
        <v>3453.77</v>
      </c>
      <c r="G368" t="s">
        <v>5981</v>
      </c>
      <c r="H368" t="s">
        <v>5985</v>
      </c>
      <c r="I368" t="s">
        <v>5992</v>
      </c>
      <c r="K368" t="str">
        <f t="shared" si="25"/>
        <v>Sep</v>
      </c>
      <c r="L368">
        <f t="shared" si="26"/>
        <v>1987</v>
      </c>
      <c r="M368" t="s">
        <v>5959</v>
      </c>
      <c r="N368" t="s">
        <v>5981</v>
      </c>
      <c r="O368" t="s">
        <v>5985</v>
      </c>
      <c r="P368" s="8" t="str">
        <f t="shared" si="27"/>
        <v>14-Sep-1987</v>
      </c>
      <c r="Q368" s="8">
        <v>32034</v>
      </c>
      <c r="R368" s="8"/>
      <c r="S368" s="8" t="str">
        <f t="shared" si="28"/>
        <v>35</v>
      </c>
      <c r="T368" s="16">
        <v>3453.77</v>
      </c>
      <c r="U368" t="str">
        <f t="shared" si="29"/>
        <v>R1011</v>
      </c>
    </row>
    <row r="369" spans="1:21">
      <c r="A369" t="s">
        <v>5084</v>
      </c>
      <c r="B369">
        <v>2003</v>
      </c>
      <c r="C369" t="s">
        <v>5980</v>
      </c>
      <c r="D369">
        <v>29</v>
      </c>
      <c r="E369">
        <v>0</v>
      </c>
      <c r="F369">
        <v>3463.51</v>
      </c>
      <c r="G369" t="s">
        <v>5981</v>
      </c>
      <c r="H369" t="s">
        <v>5985</v>
      </c>
      <c r="I369" t="s">
        <v>5997</v>
      </c>
      <c r="K369" t="str">
        <f t="shared" si="25"/>
        <v>Jul</v>
      </c>
      <c r="L369">
        <f t="shared" si="26"/>
        <v>2003</v>
      </c>
      <c r="M369" t="s">
        <v>5959</v>
      </c>
      <c r="N369" t="s">
        <v>5981</v>
      </c>
      <c r="O369" t="s">
        <v>5985</v>
      </c>
      <c r="P369" s="8" t="str">
        <f t="shared" si="27"/>
        <v>29-Jul-2003</v>
      </c>
      <c r="Q369" s="8">
        <v>37831</v>
      </c>
      <c r="R369" s="8"/>
      <c r="S369" s="8" t="str">
        <f t="shared" si="28"/>
        <v>19</v>
      </c>
      <c r="T369" s="16">
        <v>3463.51</v>
      </c>
      <c r="U369" t="str">
        <f t="shared" si="29"/>
        <v>R1025</v>
      </c>
    </row>
    <row r="370" spans="1:21">
      <c r="A370" t="s">
        <v>5082</v>
      </c>
      <c r="B370">
        <v>1993</v>
      </c>
      <c r="C370" t="s">
        <v>5991</v>
      </c>
      <c r="D370">
        <v>12</v>
      </c>
      <c r="E370">
        <v>1</v>
      </c>
      <c r="F370">
        <v>3471.41</v>
      </c>
      <c r="G370" t="s">
        <v>5981</v>
      </c>
      <c r="H370" t="s">
        <v>5981</v>
      </c>
      <c r="I370" t="s">
        <v>5983</v>
      </c>
      <c r="K370" t="str">
        <f t="shared" si="25"/>
        <v>Oct</v>
      </c>
      <c r="L370">
        <f t="shared" si="26"/>
        <v>1993</v>
      </c>
      <c r="M370" t="s">
        <v>5959</v>
      </c>
      <c r="N370" t="s">
        <v>5981</v>
      </c>
      <c r="O370" t="s">
        <v>5981</v>
      </c>
      <c r="P370" s="8" t="str">
        <f t="shared" si="27"/>
        <v>12-Oct-1993</v>
      </c>
      <c r="Q370" s="8">
        <v>34254</v>
      </c>
      <c r="R370" s="8"/>
      <c r="S370" s="8" t="str">
        <f t="shared" si="28"/>
        <v>29</v>
      </c>
      <c r="T370" s="16">
        <v>3471.41</v>
      </c>
      <c r="U370" t="str">
        <f t="shared" si="29"/>
        <v>R1013</v>
      </c>
    </row>
    <row r="371" spans="1:21">
      <c r="A371" t="s">
        <v>5080</v>
      </c>
      <c r="B371">
        <v>2004</v>
      </c>
      <c r="C371" t="s">
        <v>5986</v>
      </c>
      <c r="D371">
        <v>26</v>
      </c>
      <c r="E371">
        <v>3</v>
      </c>
      <c r="F371">
        <v>3481.87</v>
      </c>
      <c r="G371" t="s">
        <v>5981</v>
      </c>
      <c r="H371" t="s">
        <v>5982</v>
      </c>
      <c r="I371" t="s">
        <v>5995</v>
      </c>
      <c r="K371" t="str">
        <f t="shared" si="25"/>
        <v>Jun</v>
      </c>
      <c r="L371">
        <f t="shared" si="26"/>
        <v>2004</v>
      </c>
      <c r="M371" t="s">
        <v>5959</v>
      </c>
      <c r="N371" t="s">
        <v>5981</v>
      </c>
      <c r="O371" t="s">
        <v>5982</v>
      </c>
      <c r="P371" s="8" t="str">
        <f t="shared" si="27"/>
        <v>26-Jun-2004</v>
      </c>
      <c r="Q371" s="8">
        <v>38164</v>
      </c>
      <c r="R371" s="8"/>
      <c r="S371" s="8" t="str">
        <f t="shared" si="28"/>
        <v>18</v>
      </c>
      <c r="T371" s="16">
        <v>3481.87</v>
      </c>
      <c r="U371" t="str">
        <f t="shared" si="29"/>
        <v>R1016</v>
      </c>
    </row>
    <row r="372" spans="1:21">
      <c r="A372" t="s">
        <v>5077</v>
      </c>
      <c r="B372">
        <v>1996</v>
      </c>
      <c r="C372" t="s">
        <v>5987</v>
      </c>
      <c r="D372">
        <v>19</v>
      </c>
      <c r="E372">
        <v>2</v>
      </c>
      <c r="F372">
        <v>3484.33</v>
      </c>
      <c r="G372" t="s">
        <v>5982</v>
      </c>
      <c r="H372" t="s">
        <v>5982</v>
      </c>
      <c r="I372" t="s">
        <v>5992</v>
      </c>
      <c r="K372" t="str">
        <f t="shared" si="25"/>
        <v>Sep</v>
      </c>
      <c r="L372">
        <f t="shared" si="26"/>
        <v>1996</v>
      </c>
      <c r="M372" t="s">
        <v>5959</v>
      </c>
      <c r="N372" t="s">
        <v>5982</v>
      </c>
      <c r="O372" t="s">
        <v>5982</v>
      </c>
      <c r="P372" s="8" t="str">
        <f t="shared" si="27"/>
        <v>19-Sep-1996</v>
      </c>
      <c r="Q372" s="8">
        <v>35327</v>
      </c>
      <c r="R372" s="8"/>
      <c r="S372" s="8" t="str">
        <f t="shared" si="28"/>
        <v>26</v>
      </c>
      <c r="T372" s="16">
        <v>3484.33</v>
      </c>
      <c r="U372" t="str">
        <f t="shared" si="29"/>
        <v>R1011</v>
      </c>
    </row>
    <row r="373" spans="1:21">
      <c r="A373" t="s">
        <v>5075</v>
      </c>
      <c r="B373">
        <v>1996</v>
      </c>
      <c r="C373" t="s">
        <v>5987</v>
      </c>
      <c r="D373">
        <v>18</v>
      </c>
      <c r="E373">
        <v>1</v>
      </c>
      <c r="F373">
        <v>3490.55</v>
      </c>
      <c r="G373" t="s">
        <v>5985</v>
      </c>
      <c r="H373" t="s">
        <v>5981</v>
      </c>
      <c r="I373" t="s">
        <v>5993</v>
      </c>
      <c r="K373" t="str">
        <f t="shared" si="25"/>
        <v>Sep</v>
      </c>
      <c r="L373">
        <f t="shared" si="26"/>
        <v>1996</v>
      </c>
      <c r="M373" t="s">
        <v>5959</v>
      </c>
      <c r="N373" t="s">
        <v>5985</v>
      </c>
      <c r="O373" t="s">
        <v>5981</v>
      </c>
      <c r="P373" s="8" t="str">
        <f t="shared" si="27"/>
        <v>18-Sep-1996</v>
      </c>
      <c r="Q373" s="8">
        <v>35326</v>
      </c>
      <c r="R373" s="8"/>
      <c r="S373" s="8" t="str">
        <f t="shared" si="28"/>
        <v>26</v>
      </c>
      <c r="T373" s="16">
        <v>3490.55</v>
      </c>
      <c r="U373" t="str">
        <f t="shared" si="29"/>
        <v>R1015</v>
      </c>
    </row>
    <row r="374" spans="1:21">
      <c r="A374" t="s">
        <v>5072</v>
      </c>
      <c r="B374">
        <v>1999</v>
      </c>
      <c r="C374" t="s">
        <v>5987</v>
      </c>
      <c r="D374">
        <v>22</v>
      </c>
      <c r="E374">
        <v>2</v>
      </c>
      <c r="F374">
        <v>3500.61</v>
      </c>
      <c r="G374" t="s">
        <v>5981</v>
      </c>
      <c r="H374" t="s">
        <v>5981</v>
      </c>
      <c r="I374" t="s">
        <v>5983</v>
      </c>
      <c r="K374" t="str">
        <f t="shared" si="25"/>
        <v>Sep</v>
      </c>
      <c r="L374">
        <f t="shared" si="26"/>
        <v>1999</v>
      </c>
      <c r="M374" t="s">
        <v>5959</v>
      </c>
      <c r="N374" t="s">
        <v>5981</v>
      </c>
      <c r="O374" t="s">
        <v>5981</v>
      </c>
      <c r="P374" s="8" t="str">
        <f t="shared" si="27"/>
        <v>22-Sep-1999</v>
      </c>
      <c r="Q374" s="8">
        <v>36425</v>
      </c>
      <c r="R374" s="8"/>
      <c r="S374" s="8" t="str">
        <f t="shared" si="28"/>
        <v>23</v>
      </c>
      <c r="T374" s="16">
        <v>3500.61</v>
      </c>
      <c r="U374" t="str">
        <f t="shared" si="29"/>
        <v>R1013</v>
      </c>
    </row>
    <row r="375" spans="1:21">
      <c r="A375" t="s">
        <v>5070</v>
      </c>
      <c r="B375">
        <v>1998</v>
      </c>
      <c r="C375" t="s">
        <v>5987</v>
      </c>
      <c r="D375">
        <v>16</v>
      </c>
      <c r="E375">
        <v>2</v>
      </c>
      <c r="F375">
        <v>3537.7</v>
      </c>
      <c r="G375" t="s">
        <v>5982</v>
      </c>
      <c r="H375" t="s">
        <v>5982</v>
      </c>
      <c r="I375" t="s">
        <v>5988</v>
      </c>
      <c r="K375" t="str">
        <f t="shared" si="25"/>
        <v>Sep</v>
      </c>
      <c r="L375">
        <f t="shared" si="26"/>
        <v>1998</v>
      </c>
      <c r="M375" t="s">
        <v>5959</v>
      </c>
      <c r="N375" t="s">
        <v>5982</v>
      </c>
      <c r="O375" t="s">
        <v>5982</v>
      </c>
      <c r="P375" s="8" t="str">
        <f t="shared" si="27"/>
        <v>16-Sep-1998</v>
      </c>
      <c r="Q375" s="8">
        <v>36054</v>
      </c>
      <c r="R375" s="8"/>
      <c r="S375" s="8" t="str">
        <f t="shared" si="28"/>
        <v>24</v>
      </c>
      <c r="T375" s="16">
        <v>3537.7</v>
      </c>
      <c r="U375" t="str">
        <f t="shared" si="29"/>
        <v>R1012</v>
      </c>
    </row>
    <row r="376" spans="1:21">
      <c r="A376" t="s">
        <v>5067</v>
      </c>
      <c r="B376">
        <v>2003</v>
      </c>
      <c r="C376" t="s">
        <v>5990</v>
      </c>
      <c r="D376">
        <v>24</v>
      </c>
      <c r="E376">
        <v>0</v>
      </c>
      <c r="F376">
        <v>3538.9</v>
      </c>
      <c r="G376" t="s">
        <v>5981</v>
      </c>
      <c r="H376" t="s">
        <v>5981</v>
      </c>
      <c r="I376" t="s">
        <v>5988</v>
      </c>
      <c r="K376" t="str">
        <f t="shared" si="25"/>
        <v>Aug</v>
      </c>
      <c r="L376">
        <f t="shared" si="26"/>
        <v>2003</v>
      </c>
      <c r="M376" t="s">
        <v>5959</v>
      </c>
      <c r="N376" t="s">
        <v>5981</v>
      </c>
      <c r="O376" t="s">
        <v>5981</v>
      </c>
      <c r="P376" s="8" t="str">
        <f t="shared" si="27"/>
        <v>24-Aug-2003</v>
      </c>
      <c r="Q376" s="8">
        <v>37857</v>
      </c>
      <c r="R376" s="8"/>
      <c r="S376" s="8" t="str">
        <f t="shared" si="28"/>
        <v>19</v>
      </c>
      <c r="T376" s="16">
        <v>3538.9</v>
      </c>
      <c r="U376" t="str">
        <f t="shared" si="29"/>
        <v>R1012</v>
      </c>
    </row>
    <row r="377" spans="1:21">
      <c r="A377" t="s">
        <v>5066</v>
      </c>
      <c r="B377">
        <v>1988</v>
      </c>
      <c r="C377" t="s">
        <v>5991</v>
      </c>
      <c r="D377">
        <v>15</v>
      </c>
      <c r="E377">
        <v>3</v>
      </c>
      <c r="F377">
        <v>3540.12</v>
      </c>
      <c r="G377" t="s">
        <v>5981</v>
      </c>
      <c r="H377" t="s">
        <v>5985</v>
      </c>
      <c r="I377" t="s">
        <v>5983</v>
      </c>
      <c r="K377" t="str">
        <f t="shared" si="25"/>
        <v>Oct</v>
      </c>
      <c r="L377">
        <f t="shared" si="26"/>
        <v>1988</v>
      </c>
      <c r="M377" t="s">
        <v>5957</v>
      </c>
      <c r="N377" t="s">
        <v>5981</v>
      </c>
      <c r="O377" t="s">
        <v>5985</v>
      </c>
      <c r="P377" s="8" t="str">
        <f t="shared" si="27"/>
        <v>15-Oct-1988</v>
      </c>
      <c r="Q377" s="8">
        <v>32431</v>
      </c>
      <c r="R377" s="8"/>
      <c r="S377" s="8" t="str">
        <f t="shared" si="28"/>
        <v>34</v>
      </c>
      <c r="T377" s="16">
        <v>3540.12</v>
      </c>
      <c r="U377" t="str">
        <f t="shared" si="29"/>
        <v>R1013</v>
      </c>
    </row>
    <row r="378" spans="1:21">
      <c r="A378" t="s">
        <v>5063</v>
      </c>
      <c r="B378">
        <v>1992</v>
      </c>
      <c r="C378" t="s">
        <v>5989</v>
      </c>
      <c r="D378">
        <v>22</v>
      </c>
      <c r="E378">
        <v>0</v>
      </c>
      <c r="F378">
        <v>3554.2</v>
      </c>
      <c r="G378" t="s">
        <v>5981</v>
      </c>
      <c r="H378" t="s">
        <v>5982</v>
      </c>
      <c r="I378" t="s">
        <v>5992</v>
      </c>
      <c r="K378" t="str">
        <f t="shared" si="25"/>
        <v>Dec</v>
      </c>
      <c r="L378">
        <f t="shared" si="26"/>
        <v>1992</v>
      </c>
      <c r="M378" t="s">
        <v>5957</v>
      </c>
      <c r="N378" t="s">
        <v>5981</v>
      </c>
      <c r="O378" t="s">
        <v>5982</v>
      </c>
      <c r="P378" s="8" t="str">
        <f t="shared" si="27"/>
        <v>22-Dec-1992</v>
      </c>
      <c r="Q378" s="8">
        <v>33960</v>
      </c>
      <c r="R378" s="8"/>
      <c r="S378" s="8" t="str">
        <f t="shared" si="28"/>
        <v>30</v>
      </c>
      <c r="T378" s="16">
        <v>3554.2</v>
      </c>
      <c r="U378" t="str">
        <f t="shared" si="29"/>
        <v>R1011</v>
      </c>
    </row>
    <row r="379" spans="1:21">
      <c r="A379" t="s">
        <v>5062</v>
      </c>
      <c r="B379">
        <v>1994</v>
      </c>
      <c r="C379" t="s">
        <v>5987</v>
      </c>
      <c r="D379">
        <v>24</v>
      </c>
      <c r="E379">
        <v>0</v>
      </c>
      <c r="F379">
        <v>3556.92</v>
      </c>
      <c r="G379" t="s">
        <v>5981</v>
      </c>
      <c r="H379" t="s">
        <v>5982</v>
      </c>
      <c r="I379" t="s">
        <v>5988</v>
      </c>
      <c r="K379" t="str">
        <f t="shared" si="25"/>
        <v>Sep</v>
      </c>
      <c r="L379">
        <f t="shared" si="26"/>
        <v>1994</v>
      </c>
      <c r="M379" t="s">
        <v>5957</v>
      </c>
      <c r="N379" t="s">
        <v>5981</v>
      </c>
      <c r="O379" t="s">
        <v>5982</v>
      </c>
      <c r="P379" s="8" t="str">
        <f t="shared" si="27"/>
        <v>24-Sep-1994</v>
      </c>
      <c r="Q379" s="8">
        <v>34601</v>
      </c>
      <c r="R379" s="8"/>
      <c r="S379" s="8" t="str">
        <f t="shared" si="28"/>
        <v>28</v>
      </c>
      <c r="T379" s="16">
        <v>3556.92</v>
      </c>
      <c r="U379" t="str">
        <f t="shared" si="29"/>
        <v>R1012</v>
      </c>
    </row>
    <row r="380" spans="1:21">
      <c r="A380" t="s">
        <v>5060</v>
      </c>
      <c r="B380">
        <v>1995</v>
      </c>
      <c r="C380" t="s">
        <v>5991</v>
      </c>
      <c r="D380">
        <v>9</v>
      </c>
      <c r="E380">
        <v>0</v>
      </c>
      <c r="F380">
        <v>3558.62</v>
      </c>
      <c r="G380" t="s">
        <v>5981</v>
      </c>
      <c r="H380" t="s">
        <v>5982</v>
      </c>
      <c r="I380" t="s">
        <v>5998</v>
      </c>
      <c r="K380" t="str">
        <f t="shared" si="25"/>
        <v>Oct</v>
      </c>
      <c r="L380">
        <f t="shared" si="26"/>
        <v>1995</v>
      </c>
      <c r="M380" t="s">
        <v>5959</v>
      </c>
      <c r="N380" t="s">
        <v>5981</v>
      </c>
      <c r="O380" t="s">
        <v>5982</v>
      </c>
      <c r="P380" s="8" t="str">
        <f t="shared" si="27"/>
        <v>9-Oct-1995</v>
      </c>
      <c r="Q380" s="8">
        <v>34981</v>
      </c>
      <c r="R380" s="8"/>
      <c r="S380" s="8" t="str">
        <f t="shared" si="28"/>
        <v>27</v>
      </c>
      <c r="T380" s="16">
        <v>3558.62</v>
      </c>
      <c r="U380" t="str">
        <f t="shared" si="29"/>
        <v>R1024</v>
      </c>
    </row>
    <row r="381" spans="1:21">
      <c r="A381" t="s">
        <v>5059</v>
      </c>
      <c r="B381">
        <v>1995</v>
      </c>
      <c r="C381" t="s">
        <v>5986</v>
      </c>
      <c r="D381">
        <v>16</v>
      </c>
      <c r="E381">
        <v>1</v>
      </c>
      <c r="F381">
        <v>3561.89</v>
      </c>
      <c r="G381" t="s">
        <v>5981</v>
      </c>
      <c r="H381" t="s">
        <v>5985</v>
      </c>
      <c r="I381" t="s">
        <v>5983</v>
      </c>
      <c r="K381" t="str">
        <f t="shared" si="25"/>
        <v>Jun</v>
      </c>
      <c r="L381">
        <f t="shared" si="26"/>
        <v>1995</v>
      </c>
      <c r="M381" t="s">
        <v>5959</v>
      </c>
      <c r="N381" t="s">
        <v>5981</v>
      </c>
      <c r="O381" t="s">
        <v>5985</v>
      </c>
      <c r="P381" s="8" t="str">
        <f t="shared" si="27"/>
        <v>16-Jun-1995</v>
      </c>
      <c r="Q381" s="8">
        <v>34866</v>
      </c>
      <c r="R381" s="8"/>
      <c r="S381" s="8" t="str">
        <f t="shared" si="28"/>
        <v>27</v>
      </c>
      <c r="T381" s="16">
        <v>3561.89</v>
      </c>
      <c r="U381" t="str">
        <f t="shared" si="29"/>
        <v>R1013</v>
      </c>
    </row>
    <row r="382" spans="1:21">
      <c r="A382" t="s">
        <v>5056</v>
      </c>
      <c r="B382">
        <v>1981</v>
      </c>
      <c r="C382" t="s">
        <v>5991</v>
      </c>
      <c r="D382">
        <v>10</v>
      </c>
      <c r="E382">
        <v>1</v>
      </c>
      <c r="F382">
        <v>3562.87</v>
      </c>
      <c r="G382" t="s">
        <v>5981</v>
      </c>
      <c r="H382" t="s">
        <v>5985</v>
      </c>
      <c r="I382" t="s">
        <v>5983</v>
      </c>
      <c r="K382" t="str">
        <f t="shared" si="25"/>
        <v>Oct</v>
      </c>
      <c r="L382">
        <f t="shared" si="26"/>
        <v>1981</v>
      </c>
      <c r="M382" t="s">
        <v>5957</v>
      </c>
      <c r="N382" t="s">
        <v>5981</v>
      </c>
      <c r="O382" t="s">
        <v>5985</v>
      </c>
      <c r="P382" s="8" t="str">
        <f t="shared" si="27"/>
        <v>10-Oct-1981</v>
      </c>
      <c r="Q382" s="8">
        <v>29869</v>
      </c>
      <c r="R382" s="8"/>
      <c r="S382" s="8" t="str">
        <f t="shared" si="28"/>
        <v>41</v>
      </c>
      <c r="T382" s="16">
        <v>3562.87</v>
      </c>
      <c r="U382" t="str">
        <f t="shared" si="29"/>
        <v>R1013</v>
      </c>
    </row>
    <row r="383" spans="1:21">
      <c r="A383" t="s">
        <v>5053</v>
      </c>
      <c r="B383">
        <v>1988</v>
      </c>
      <c r="C383" t="s">
        <v>5990</v>
      </c>
      <c r="D383">
        <v>18</v>
      </c>
      <c r="E383">
        <v>3</v>
      </c>
      <c r="F383">
        <v>3569.96</v>
      </c>
      <c r="G383" t="s">
        <v>5981</v>
      </c>
      <c r="H383" t="s">
        <v>5985</v>
      </c>
      <c r="I383" t="s">
        <v>5988</v>
      </c>
      <c r="K383" t="str">
        <f t="shared" si="25"/>
        <v>Aug</v>
      </c>
      <c r="L383">
        <f t="shared" si="26"/>
        <v>1988</v>
      </c>
      <c r="M383" t="s">
        <v>5959</v>
      </c>
      <c r="N383" t="s">
        <v>5981</v>
      </c>
      <c r="O383" t="s">
        <v>5985</v>
      </c>
      <c r="P383" s="8" t="str">
        <f t="shared" si="27"/>
        <v>18-Aug-1988</v>
      </c>
      <c r="Q383" s="8">
        <v>32373</v>
      </c>
      <c r="R383" s="8"/>
      <c r="S383" s="8" t="str">
        <f t="shared" si="28"/>
        <v>34</v>
      </c>
      <c r="T383" s="16">
        <v>3569.96</v>
      </c>
      <c r="U383" t="str">
        <f t="shared" si="29"/>
        <v>R1012</v>
      </c>
    </row>
    <row r="384" spans="1:21">
      <c r="A384" t="s">
        <v>5050</v>
      </c>
      <c r="B384">
        <v>1995</v>
      </c>
      <c r="C384" t="s">
        <v>5990</v>
      </c>
      <c r="D384">
        <v>23</v>
      </c>
      <c r="E384">
        <v>1</v>
      </c>
      <c r="F384">
        <v>3578</v>
      </c>
      <c r="G384" t="s">
        <v>5981</v>
      </c>
      <c r="H384" t="s">
        <v>5982</v>
      </c>
      <c r="I384" t="s">
        <v>5992</v>
      </c>
      <c r="K384" t="str">
        <f t="shared" si="25"/>
        <v>Aug</v>
      </c>
      <c r="L384">
        <f t="shared" si="26"/>
        <v>1995</v>
      </c>
      <c r="M384" t="s">
        <v>5959</v>
      </c>
      <c r="N384" t="s">
        <v>5981</v>
      </c>
      <c r="O384" t="s">
        <v>5982</v>
      </c>
      <c r="P384" s="8" t="str">
        <f t="shared" si="27"/>
        <v>23-Aug-1995</v>
      </c>
      <c r="Q384" s="8">
        <v>34934</v>
      </c>
      <c r="R384" s="8"/>
      <c r="S384" s="8" t="str">
        <f t="shared" si="28"/>
        <v>27</v>
      </c>
      <c r="T384" s="16">
        <v>3578</v>
      </c>
      <c r="U384" t="str">
        <f t="shared" si="29"/>
        <v>R1011</v>
      </c>
    </row>
    <row r="385" spans="1:21">
      <c r="A385" t="s">
        <v>5047</v>
      </c>
      <c r="B385">
        <v>2001</v>
      </c>
      <c r="C385" t="s">
        <v>5984</v>
      </c>
      <c r="D385">
        <v>11</v>
      </c>
      <c r="E385">
        <v>2</v>
      </c>
      <c r="F385">
        <v>3579.83</v>
      </c>
      <c r="G385" t="s">
        <v>5981</v>
      </c>
      <c r="H385" t="s">
        <v>5981</v>
      </c>
      <c r="I385" t="s">
        <v>5988</v>
      </c>
      <c r="K385" t="str">
        <f t="shared" si="25"/>
        <v>Nov</v>
      </c>
      <c r="L385">
        <f t="shared" si="26"/>
        <v>2001</v>
      </c>
      <c r="M385" t="s">
        <v>5959</v>
      </c>
      <c r="N385" t="s">
        <v>5981</v>
      </c>
      <c r="O385" t="s">
        <v>5981</v>
      </c>
      <c r="P385" s="8" t="str">
        <f t="shared" si="27"/>
        <v>11-Nov-2001</v>
      </c>
      <c r="Q385" s="8">
        <v>37206</v>
      </c>
      <c r="R385" s="8"/>
      <c r="S385" s="8" t="str">
        <f t="shared" si="28"/>
        <v>21</v>
      </c>
      <c r="T385" s="16">
        <v>3579.83</v>
      </c>
      <c r="U385" t="str">
        <f t="shared" si="29"/>
        <v>R1012</v>
      </c>
    </row>
    <row r="386" spans="1:21">
      <c r="A386" t="s">
        <v>5044</v>
      </c>
      <c r="B386">
        <v>1986</v>
      </c>
      <c r="C386" t="s">
        <v>5989</v>
      </c>
      <c r="D386">
        <v>27</v>
      </c>
      <c r="E386">
        <v>3</v>
      </c>
      <c r="F386">
        <v>3589.14</v>
      </c>
      <c r="G386" t="s">
        <v>5981</v>
      </c>
      <c r="H386" t="s">
        <v>5981</v>
      </c>
      <c r="I386" t="s">
        <v>5983</v>
      </c>
      <c r="K386" t="str">
        <f t="shared" si="25"/>
        <v>Dec</v>
      </c>
      <c r="L386">
        <f t="shared" si="26"/>
        <v>1986</v>
      </c>
      <c r="M386" t="s">
        <v>5957</v>
      </c>
      <c r="N386" t="s">
        <v>5981</v>
      </c>
      <c r="O386" t="s">
        <v>5981</v>
      </c>
      <c r="P386" s="8" t="str">
        <f t="shared" si="27"/>
        <v>27-Dec-1986</v>
      </c>
      <c r="Q386" s="8">
        <v>31773</v>
      </c>
      <c r="R386" s="8"/>
      <c r="S386" s="8" t="str">
        <f t="shared" si="28"/>
        <v>36</v>
      </c>
      <c r="T386" s="16">
        <v>3589.14</v>
      </c>
      <c r="U386" t="str">
        <f t="shared" si="29"/>
        <v>R1013</v>
      </c>
    </row>
    <row r="387" spans="1:21">
      <c r="A387" t="s">
        <v>5041</v>
      </c>
      <c r="B387">
        <v>1999</v>
      </c>
      <c r="C387" t="s">
        <v>5986</v>
      </c>
      <c r="D387">
        <v>6</v>
      </c>
      <c r="E387">
        <v>3</v>
      </c>
      <c r="F387">
        <v>3591.48</v>
      </c>
      <c r="G387" t="s">
        <v>5981</v>
      </c>
      <c r="H387" t="s">
        <v>5982</v>
      </c>
      <c r="I387" t="s">
        <v>5992</v>
      </c>
      <c r="K387" t="str">
        <f t="shared" ref="K387:K450" si="30">IF(ISBLANK(C387),"SEP",C387)</f>
        <v>Jun</v>
      </c>
      <c r="L387">
        <f t="shared" ref="L387:L450" si="31">INT(IF(ISBLANK(B387),AVERAGE($B$2:$B$2344),B387))</f>
        <v>1999</v>
      </c>
      <c r="M387" t="s">
        <v>5959</v>
      </c>
      <c r="N387" t="s">
        <v>5981</v>
      </c>
      <c r="O387" t="s">
        <v>5982</v>
      </c>
      <c r="P387" s="8" t="str">
        <f t="shared" ref="P387:P450" si="32">CONCATENATE(D387,"-",K387,"-",L387)</f>
        <v>6-Jun-1999</v>
      </c>
      <c r="Q387" s="8">
        <v>36317</v>
      </c>
      <c r="R387" s="8"/>
      <c r="S387" s="8" t="str">
        <f t="shared" ref="S387:S450" si="33">TEXT($R$2-P387,"Y")</f>
        <v>24</v>
      </c>
      <c r="T387" s="16">
        <v>3591.48</v>
      </c>
      <c r="U387" t="str">
        <f t="shared" ref="U387:U450" si="34">IF(ISBLANK(I387),"UNKNOWN",I387)</f>
        <v>R1011</v>
      </c>
    </row>
    <row r="388" spans="1:21">
      <c r="A388" t="s">
        <v>5038</v>
      </c>
      <c r="B388">
        <v>1997</v>
      </c>
      <c r="C388" t="s">
        <v>5984</v>
      </c>
      <c r="D388">
        <v>4</v>
      </c>
      <c r="E388">
        <v>1</v>
      </c>
      <c r="F388">
        <v>3594.17</v>
      </c>
      <c r="G388" t="s">
        <v>5981</v>
      </c>
      <c r="H388" t="s">
        <v>5981</v>
      </c>
      <c r="I388" t="s">
        <v>5988</v>
      </c>
      <c r="K388" t="str">
        <f t="shared" si="30"/>
        <v>Nov</v>
      </c>
      <c r="L388">
        <f t="shared" si="31"/>
        <v>1997</v>
      </c>
      <c r="M388" t="s">
        <v>5959</v>
      </c>
      <c r="N388" t="s">
        <v>5981</v>
      </c>
      <c r="O388" t="s">
        <v>5981</v>
      </c>
      <c r="P388" s="8" t="str">
        <f t="shared" si="32"/>
        <v>4-Nov-1997</v>
      </c>
      <c r="Q388" s="8">
        <v>35738</v>
      </c>
      <c r="R388" s="8"/>
      <c r="S388" s="8" t="str">
        <f t="shared" si="33"/>
        <v>25</v>
      </c>
      <c r="T388" s="16">
        <v>3594.17</v>
      </c>
      <c r="U388" t="str">
        <f t="shared" si="34"/>
        <v>R1012</v>
      </c>
    </row>
    <row r="389" spans="1:21">
      <c r="A389" t="s">
        <v>5037</v>
      </c>
      <c r="B389">
        <v>1999</v>
      </c>
      <c r="C389" t="s">
        <v>5990</v>
      </c>
      <c r="D389">
        <v>12</v>
      </c>
      <c r="E389">
        <v>3</v>
      </c>
      <c r="F389">
        <v>3597.6</v>
      </c>
      <c r="G389" t="s">
        <v>5981</v>
      </c>
      <c r="H389" t="s">
        <v>5981</v>
      </c>
      <c r="I389" t="s">
        <v>5992</v>
      </c>
      <c r="K389" t="str">
        <f t="shared" si="30"/>
        <v>Aug</v>
      </c>
      <c r="L389">
        <f t="shared" si="31"/>
        <v>1999</v>
      </c>
      <c r="M389" t="s">
        <v>5959</v>
      </c>
      <c r="N389" t="s">
        <v>5981</v>
      </c>
      <c r="O389" t="s">
        <v>5981</v>
      </c>
      <c r="P389" s="8" t="str">
        <f t="shared" si="32"/>
        <v>12-Aug-1999</v>
      </c>
      <c r="Q389" s="8">
        <v>36384</v>
      </c>
      <c r="R389" s="8"/>
      <c r="S389" s="8" t="str">
        <f t="shared" si="33"/>
        <v>23</v>
      </c>
      <c r="T389" s="16">
        <v>3597.6</v>
      </c>
      <c r="U389" t="str">
        <f t="shared" si="34"/>
        <v>R1011</v>
      </c>
    </row>
    <row r="390" spans="1:21">
      <c r="A390" t="s">
        <v>5034</v>
      </c>
      <c r="B390">
        <v>1988</v>
      </c>
      <c r="C390" t="s">
        <v>5984</v>
      </c>
      <c r="D390">
        <v>4</v>
      </c>
      <c r="E390">
        <v>3</v>
      </c>
      <c r="F390">
        <v>3603.6</v>
      </c>
      <c r="G390" t="s">
        <v>5981</v>
      </c>
      <c r="H390" t="s">
        <v>5985</v>
      </c>
      <c r="I390" t="s">
        <v>5983</v>
      </c>
      <c r="K390" t="str">
        <f t="shared" si="30"/>
        <v>Nov</v>
      </c>
      <c r="L390">
        <f t="shared" si="31"/>
        <v>1988</v>
      </c>
      <c r="M390" t="s">
        <v>5959</v>
      </c>
      <c r="N390" t="s">
        <v>5981</v>
      </c>
      <c r="O390" t="s">
        <v>5985</v>
      </c>
      <c r="P390" s="8" t="str">
        <f t="shared" si="32"/>
        <v>4-Nov-1988</v>
      </c>
      <c r="Q390" s="8">
        <v>32451</v>
      </c>
      <c r="R390" s="8"/>
      <c r="S390" s="8" t="str">
        <f t="shared" si="33"/>
        <v>34</v>
      </c>
      <c r="T390" s="16">
        <v>3603.6</v>
      </c>
      <c r="U390" t="str">
        <f t="shared" si="34"/>
        <v>R1013</v>
      </c>
    </row>
    <row r="391" spans="1:21">
      <c r="A391" t="s">
        <v>5031</v>
      </c>
      <c r="B391">
        <v>1990</v>
      </c>
      <c r="C391" t="s">
        <v>5991</v>
      </c>
      <c r="D391">
        <v>11</v>
      </c>
      <c r="E391">
        <v>3</v>
      </c>
      <c r="F391">
        <v>3606.43</v>
      </c>
      <c r="G391" t="s">
        <v>5981</v>
      </c>
      <c r="H391" t="s">
        <v>5985</v>
      </c>
      <c r="I391" t="s">
        <v>5983</v>
      </c>
      <c r="K391" t="str">
        <f t="shared" si="30"/>
        <v>Oct</v>
      </c>
      <c r="L391">
        <f t="shared" si="31"/>
        <v>1990</v>
      </c>
      <c r="M391" t="s">
        <v>5959</v>
      </c>
      <c r="N391" t="s">
        <v>5981</v>
      </c>
      <c r="O391" t="s">
        <v>5985</v>
      </c>
      <c r="P391" s="8" t="str">
        <f t="shared" si="32"/>
        <v>11-Oct-1990</v>
      </c>
      <c r="Q391" s="8">
        <v>33157</v>
      </c>
      <c r="R391" s="8"/>
      <c r="S391" s="8" t="str">
        <f t="shared" si="33"/>
        <v>32</v>
      </c>
      <c r="T391" s="16">
        <v>3606.43</v>
      </c>
      <c r="U391" t="str">
        <f t="shared" si="34"/>
        <v>R1013</v>
      </c>
    </row>
    <row r="392" spans="1:21">
      <c r="A392" t="s">
        <v>5028</v>
      </c>
      <c r="B392">
        <v>1985</v>
      </c>
      <c r="C392" t="s">
        <v>5986</v>
      </c>
      <c r="D392">
        <v>14</v>
      </c>
      <c r="E392">
        <v>3</v>
      </c>
      <c r="F392">
        <v>3622.13</v>
      </c>
      <c r="G392" t="s">
        <v>5981</v>
      </c>
      <c r="H392" t="s">
        <v>5985</v>
      </c>
      <c r="I392" t="s">
        <v>5983</v>
      </c>
      <c r="K392" t="str">
        <f t="shared" si="30"/>
        <v>Jun</v>
      </c>
      <c r="L392">
        <f t="shared" si="31"/>
        <v>1985</v>
      </c>
      <c r="M392" t="s">
        <v>5959</v>
      </c>
      <c r="N392" t="s">
        <v>5981</v>
      </c>
      <c r="O392" t="s">
        <v>5985</v>
      </c>
      <c r="P392" s="8" t="str">
        <f t="shared" si="32"/>
        <v>14-Jun-1985</v>
      </c>
      <c r="Q392" s="8">
        <v>31212</v>
      </c>
      <c r="R392" s="8"/>
      <c r="S392" s="8" t="str">
        <f t="shared" si="33"/>
        <v>37</v>
      </c>
      <c r="T392" s="16">
        <v>3622.13</v>
      </c>
      <c r="U392" t="str">
        <f t="shared" si="34"/>
        <v>R1013</v>
      </c>
    </row>
    <row r="393" spans="1:21">
      <c r="A393" t="s">
        <v>5026</v>
      </c>
      <c r="B393">
        <v>1992</v>
      </c>
      <c r="C393" t="s">
        <v>5984</v>
      </c>
      <c r="D393">
        <v>17</v>
      </c>
      <c r="E393">
        <v>0</v>
      </c>
      <c r="F393">
        <v>3645.09</v>
      </c>
      <c r="G393" t="s">
        <v>5985</v>
      </c>
      <c r="H393" t="s">
        <v>5981</v>
      </c>
      <c r="I393" t="s">
        <v>6000</v>
      </c>
      <c r="K393" t="str">
        <f t="shared" si="30"/>
        <v>Nov</v>
      </c>
      <c r="L393">
        <f t="shared" si="31"/>
        <v>1992</v>
      </c>
      <c r="M393" t="s">
        <v>5957</v>
      </c>
      <c r="N393" t="s">
        <v>5985</v>
      </c>
      <c r="O393" t="s">
        <v>5981</v>
      </c>
      <c r="P393" s="8" t="str">
        <f t="shared" si="32"/>
        <v>17-Nov-1992</v>
      </c>
      <c r="Q393" s="8">
        <v>33925</v>
      </c>
      <c r="R393" s="8"/>
      <c r="S393" s="8" t="str">
        <f t="shared" si="33"/>
        <v>30</v>
      </c>
      <c r="T393" s="16">
        <v>3645.09</v>
      </c>
      <c r="U393" t="str">
        <f t="shared" si="34"/>
        <v>R1014</v>
      </c>
    </row>
    <row r="394" spans="1:21">
      <c r="A394" t="s">
        <v>5024</v>
      </c>
      <c r="B394">
        <v>1990</v>
      </c>
      <c r="C394" t="s">
        <v>5984</v>
      </c>
      <c r="D394">
        <v>8</v>
      </c>
      <c r="E394">
        <v>3</v>
      </c>
      <c r="F394">
        <v>3653.29</v>
      </c>
      <c r="G394" t="s">
        <v>5981</v>
      </c>
      <c r="H394" t="s">
        <v>5982</v>
      </c>
      <c r="I394" t="s">
        <v>5992</v>
      </c>
      <c r="K394" t="str">
        <f t="shared" si="30"/>
        <v>Nov</v>
      </c>
      <c r="L394">
        <f t="shared" si="31"/>
        <v>1990</v>
      </c>
      <c r="M394" t="s">
        <v>5957</v>
      </c>
      <c r="N394" t="s">
        <v>5981</v>
      </c>
      <c r="O394" t="s">
        <v>5982</v>
      </c>
      <c r="P394" s="8" t="str">
        <f t="shared" si="32"/>
        <v>8-Nov-1990</v>
      </c>
      <c r="Q394" s="8">
        <v>33185</v>
      </c>
      <c r="R394" s="8"/>
      <c r="S394" s="8" t="str">
        <f t="shared" si="33"/>
        <v>32</v>
      </c>
      <c r="T394" s="16">
        <v>3653.29</v>
      </c>
      <c r="U394" t="str">
        <f t="shared" si="34"/>
        <v>R1011</v>
      </c>
    </row>
    <row r="395" spans="1:21">
      <c r="A395" t="s">
        <v>5022</v>
      </c>
      <c r="B395">
        <v>1992</v>
      </c>
      <c r="C395" t="s">
        <v>5987</v>
      </c>
      <c r="D395">
        <v>14</v>
      </c>
      <c r="E395">
        <v>1</v>
      </c>
      <c r="F395">
        <v>3659.35</v>
      </c>
      <c r="G395" t="s">
        <v>5982</v>
      </c>
      <c r="H395" t="s">
        <v>5985</v>
      </c>
      <c r="I395" t="s">
        <v>5992</v>
      </c>
      <c r="K395" t="str">
        <f t="shared" si="30"/>
        <v>Sep</v>
      </c>
      <c r="L395">
        <f t="shared" si="31"/>
        <v>1992</v>
      </c>
      <c r="M395" t="s">
        <v>5959</v>
      </c>
      <c r="N395" t="s">
        <v>5982</v>
      </c>
      <c r="O395" t="s">
        <v>5985</v>
      </c>
      <c r="P395" s="8" t="str">
        <f t="shared" si="32"/>
        <v>14-Sep-1992</v>
      </c>
      <c r="Q395" s="8">
        <v>33861</v>
      </c>
      <c r="R395" s="8"/>
      <c r="S395" s="8" t="str">
        <f t="shared" si="33"/>
        <v>30</v>
      </c>
      <c r="T395" s="16">
        <v>3659.35</v>
      </c>
      <c r="U395" t="str">
        <f t="shared" si="34"/>
        <v>R1011</v>
      </c>
    </row>
    <row r="396" spans="1:21">
      <c r="A396" t="s">
        <v>5020</v>
      </c>
      <c r="B396">
        <v>1984</v>
      </c>
      <c r="C396" t="s">
        <v>5980</v>
      </c>
      <c r="D396">
        <v>6</v>
      </c>
      <c r="E396">
        <v>3</v>
      </c>
      <c r="F396">
        <v>3678.86</v>
      </c>
      <c r="G396" t="s">
        <v>5981</v>
      </c>
      <c r="H396" t="s">
        <v>5982</v>
      </c>
      <c r="I396" t="s">
        <v>5983</v>
      </c>
      <c r="K396" t="str">
        <f t="shared" si="30"/>
        <v>Jul</v>
      </c>
      <c r="L396">
        <f t="shared" si="31"/>
        <v>1984</v>
      </c>
      <c r="M396" t="s">
        <v>5957</v>
      </c>
      <c r="N396" t="s">
        <v>5981</v>
      </c>
      <c r="O396" t="s">
        <v>5982</v>
      </c>
      <c r="P396" s="8" t="str">
        <f t="shared" si="32"/>
        <v>6-Jul-1984</v>
      </c>
      <c r="Q396" s="8">
        <v>30869</v>
      </c>
      <c r="R396" s="8"/>
      <c r="S396" s="8" t="str">
        <f t="shared" si="33"/>
        <v>38</v>
      </c>
      <c r="T396" s="16">
        <v>3678.86</v>
      </c>
      <c r="U396" t="str">
        <f t="shared" si="34"/>
        <v>R1013</v>
      </c>
    </row>
    <row r="397" spans="1:21">
      <c r="A397" t="s">
        <v>5017</v>
      </c>
      <c r="B397">
        <v>2003</v>
      </c>
      <c r="C397" t="s">
        <v>5980</v>
      </c>
      <c r="D397">
        <v>10</v>
      </c>
      <c r="E397">
        <v>0</v>
      </c>
      <c r="F397">
        <v>3688.35</v>
      </c>
      <c r="G397" t="s">
        <v>5981</v>
      </c>
      <c r="H397" t="s">
        <v>5981</v>
      </c>
      <c r="I397" t="s">
        <v>6001</v>
      </c>
      <c r="K397" t="str">
        <f t="shared" si="30"/>
        <v>Jul</v>
      </c>
      <c r="L397">
        <f t="shared" si="31"/>
        <v>2003</v>
      </c>
      <c r="M397" t="s">
        <v>5957</v>
      </c>
      <c r="N397" t="s">
        <v>5981</v>
      </c>
      <c r="O397" t="s">
        <v>5981</v>
      </c>
      <c r="P397" s="8" t="str">
        <f t="shared" si="32"/>
        <v>10-Jul-2003</v>
      </c>
      <c r="Q397" s="8">
        <v>37812</v>
      </c>
      <c r="R397" s="8"/>
      <c r="S397" s="8" t="str">
        <f t="shared" si="33"/>
        <v>19</v>
      </c>
      <c r="T397" s="16">
        <v>3688.35</v>
      </c>
      <c r="U397" t="str">
        <f t="shared" si="34"/>
        <v>R1021</v>
      </c>
    </row>
    <row r="398" spans="1:21">
      <c r="A398" t="s">
        <v>5015</v>
      </c>
      <c r="B398">
        <v>1981</v>
      </c>
      <c r="C398" t="s">
        <v>5989</v>
      </c>
      <c r="D398">
        <v>14</v>
      </c>
      <c r="E398">
        <v>1</v>
      </c>
      <c r="F398">
        <v>3688.38</v>
      </c>
      <c r="G398" t="s">
        <v>5981</v>
      </c>
      <c r="H398" t="s">
        <v>5981</v>
      </c>
      <c r="I398" t="s">
        <v>5983</v>
      </c>
      <c r="K398" t="str">
        <f t="shared" si="30"/>
        <v>Dec</v>
      </c>
      <c r="L398">
        <f t="shared" si="31"/>
        <v>1981</v>
      </c>
      <c r="M398" t="s">
        <v>5959</v>
      </c>
      <c r="N398" t="s">
        <v>5981</v>
      </c>
      <c r="O398" t="s">
        <v>5981</v>
      </c>
      <c r="P398" s="8" t="str">
        <f t="shared" si="32"/>
        <v>14-Dec-1981</v>
      </c>
      <c r="Q398" s="8">
        <v>29934</v>
      </c>
      <c r="R398" s="8"/>
      <c r="S398" s="8" t="str">
        <f t="shared" si="33"/>
        <v>41</v>
      </c>
      <c r="T398" s="16">
        <v>3688.38</v>
      </c>
      <c r="U398" t="str">
        <f t="shared" si="34"/>
        <v>R1013</v>
      </c>
    </row>
    <row r="399" spans="1:21">
      <c r="A399" t="s">
        <v>5013</v>
      </c>
      <c r="B399">
        <v>1995</v>
      </c>
      <c r="C399" t="s">
        <v>5991</v>
      </c>
      <c r="D399">
        <v>21</v>
      </c>
      <c r="E399">
        <v>2</v>
      </c>
      <c r="F399">
        <v>3693.43</v>
      </c>
      <c r="G399" t="s">
        <v>5981</v>
      </c>
      <c r="H399" t="s">
        <v>5982</v>
      </c>
      <c r="I399" t="s">
        <v>5992</v>
      </c>
      <c r="K399" t="str">
        <f t="shared" si="30"/>
        <v>Oct</v>
      </c>
      <c r="L399">
        <f t="shared" si="31"/>
        <v>1995</v>
      </c>
      <c r="M399" t="s">
        <v>5959</v>
      </c>
      <c r="N399" t="s">
        <v>5981</v>
      </c>
      <c r="O399" t="s">
        <v>5982</v>
      </c>
      <c r="P399" s="8" t="str">
        <f t="shared" si="32"/>
        <v>21-Oct-1995</v>
      </c>
      <c r="Q399" s="8">
        <v>34993</v>
      </c>
      <c r="R399" s="8"/>
      <c r="S399" s="8" t="str">
        <f t="shared" si="33"/>
        <v>27</v>
      </c>
      <c r="T399" s="16">
        <v>3693.43</v>
      </c>
      <c r="U399" t="str">
        <f t="shared" si="34"/>
        <v>R1011</v>
      </c>
    </row>
    <row r="400" spans="1:21">
      <c r="A400" t="s">
        <v>5010</v>
      </c>
      <c r="B400">
        <v>1988</v>
      </c>
      <c r="C400" t="s">
        <v>5990</v>
      </c>
      <c r="D400">
        <v>18</v>
      </c>
      <c r="E400">
        <v>3</v>
      </c>
      <c r="F400">
        <v>3699.54</v>
      </c>
      <c r="G400" t="s">
        <v>5981</v>
      </c>
      <c r="H400" t="s">
        <v>5982</v>
      </c>
      <c r="I400" t="s">
        <v>5983</v>
      </c>
      <c r="K400" t="str">
        <f t="shared" si="30"/>
        <v>Aug</v>
      </c>
      <c r="L400">
        <f t="shared" si="31"/>
        <v>1988</v>
      </c>
      <c r="M400" t="s">
        <v>5959</v>
      </c>
      <c r="N400" t="s">
        <v>5981</v>
      </c>
      <c r="O400" t="s">
        <v>5982</v>
      </c>
      <c r="P400" s="8" t="str">
        <f t="shared" si="32"/>
        <v>18-Aug-1988</v>
      </c>
      <c r="Q400" s="8">
        <v>32373</v>
      </c>
      <c r="R400" s="8"/>
      <c r="S400" s="8" t="str">
        <f t="shared" si="33"/>
        <v>34</v>
      </c>
      <c r="T400" s="16">
        <v>3699.54</v>
      </c>
      <c r="U400" t="str">
        <f t="shared" si="34"/>
        <v>R1013</v>
      </c>
    </row>
    <row r="401" spans="1:21">
      <c r="A401" t="s">
        <v>5009</v>
      </c>
      <c r="B401">
        <v>1989</v>
      </c>
      <c r="C401" t="s">
        <v>5989</v>
      </c>
      <c r="D401">
        <v>2</v>
      </c>
      <c r="E401">
        <v>0</v>
      </c>
      <c r="F401">
        <v>3704.35</v>
      </c>
      <c r="G401" t="s">
        <v>5981</v>
      </c>
      <c r="H401" t="s">
        <v>5981</v>
      </c>
      <c r="I401" t="s">
        <v>5983</v>
      </c>
      <c r="K401" t="str">
        <f t="shared" si="30"/>
        <v>Dec</v>
      </c>
      <c r="L401">
        <f t="shared" si="31"/>
        <v>1989</v>
      </c>
      <c r="M401" t="s">
        <v>5957</v>
      </c>
      <c r="N401" t="s">
        <v>5981</v>
      </c>
      <c r="O401" t="s">
        <v>5981</v>
      </c>
      <c r="P401" s="8" t="str">
        <f t="shared" si="32"/>
        <v>2-Dec-1989</v>
      </c>
      <c r="Q401" s="8">
        <v>32844</v>
      </c>
      <c r="R401" s="8"/>
      <c r="S401" s="8" t="str">
        <f t="shared" si="33"/>
        <v>33</v>
      </c>
      <c r="T401" s="16">
        <v>3704.35</v>
      </c>
      <c r="U401" t="str">
        <f t="shared" si="34"/>
        <v>R1013</v>
      </c>
    </row>
    <row r="402" spans="1:21">
      <c r="A402" t="s">
        <v>5006</v>
      </c>
      <c r="B402">
        <v>2004</v>
      </c>
      <c r="C402" t="s">
        <v>5984</v>
      </c>
      <c r="D402">
        <v>5</v>
      </c>
      <c r="E402">
        <v>0</v>
      </c>
      <c r="F402">
        <v>3722.23</v>
      </c>
      <c r="G402" t="s">
        <v>5981</v>
      </c>
      <c r="H402" t="s">
        <v>5981</v>
      </c>
      <c r="I402" t="s">
        <v>5997</v>
      </c>
      <c r="K402" t="str">
        <f t="shared" si="30"/>
        <v>Nov</v>
      </c>
      <c r="L402">
        <f t="shared" si="31"/>
        <v>2004</v>
      </c>
      <c r="M402" t="s">
        <v>5957</v>
      </c>
      <c r="N402" t="s">
        <v>5981</v>
      </c>
      <c r="O402" t="s">
        <v>5981</v>
      </c>
      <c r="P402" s="8" t="str">
        <f t="shared" si="32"/>
        <v>5-Nov-2004</v>
      </c>
      <c r="Q402" s="8">
        <v>38296</v>
      </c>
      <c r="R402" s="8"/>
      <c r="S402" s="8" t="str">
        <f t="shared" si="33"/>
        <v>18</v>
      </c>
      <c r="T402" s="16">
        <v>3722.23</v>
      </c>
      <c r="U402" t="str">
        <f t="shared" si="34"/>
        <v>R1025</v>
      </c>
    </row>
    <row r="403" spans="1:21">
      <c r="A403" t="s">
        <v>5003</v>
      </c>
      <c r="B403">
        <v>1986</v>
      </c>
      <c r="C403" t="s">
        <v>5989</v>
      </c>
      <c r="D403">
        <v>1</v>
      </c>
      <c r="E403">
        <v>3</v>
      </c>
      <c r="F403">
        <v>3731.6</v>
      </c>
      <c r="G403" t="s">
        <v>5981</v>
      </c>
      <c r="H403" t="s">
        <v>5981</v>
      </c>
      <c r="I403" t="s">
        <v>5983</v>
      </c>
      <c r="K403" t="str">
        <f t="shared" si="30"/>
        <v>Dec</v>
      </c>
      <c r="L403">
        <f t="shared" si="31"/>
        <v>1986</v>
      </c>
      <c r="M403" t="s">
        <v>5959</v>
      </c>
      <c r="N403" t="s">
        <v>5981</v>
      </c>
      <c r="O403" t="s">
        <v>5981</v>
      </c>
      <c r="P403" s="8" t="str">
        <f t="shared" si="32"/>
        <v>1-Dec-1986</v>
      </c>
      <c r="Q403" s="8">
        <v>31747</v>
      </c>
      <c r="R403" s="8"/>
      <c r="S403" s="8" t="str">
        <f t="shared" si="33"/>
        <v>36</v>
      </c>
      <c r="T403" s="16">
        <v>3731.6</v>
      </c>
      <c r="U403" t="str">
        <f t="shared" si="34"/>
        <v>R1013</v>
      </c>
    </row>
    <row r="404" spans="1:21">
      <c r="A404" t="s">
        <v>5000</v>
      </c>
      <c r="B404">
        <v>1994</v>
      </c>
      <c r="C404" t="s">
        <v>5990</v>
      </c>
      <c r="D404">
        <v>22</v>
      </c>
      <c r="E404">
        <v>0</v>
      </c>
      <c r="F404">
        <v>3732.63</v>
      </c>
      <c r="G404" t="s">
        <v>5981</v>
      </c>
      <c r="H404" t="s">
        <v>5982</v>
      </c>
      <c r="I404" t="s">
        <v>5998</v>
      </c>
      <c r="K404" t="str">
        <f t="shared" si="30"/>
        <v>Aug</v>
      </c>
      <c r="L404">
        <f t="shared" si="31"/>
        <v>1994</v>
      </c>
      <c r="M404" t="s">
        <v>5957</v>
      </c>
      <c r="N404" t="s">
        <v>5981</v>
      </c>
      <c r="O404" t="s">
        <v>5982</v>
      </c>
      <c r="P404" s="8" t="str">
        <f t="shared" si="32"/>
        <v>22-Aug-1994</v>
      </c>
      <c r="Q404" s="8">
        <v>34568</v>
      </c>
      <c r="R404" s="8"/>
      <c r="S404" s="8" t="str">
        <f t="shared" si="33"/>
        <v>28</v>
      </c>
      <c r="T404" s="16">
        <v>3732.63</v>
      </c>
      <c r="U404" t="str">
        <f t="shared" si="34"/>
        <v>R1024</v>
      </c>
    </row>
    <row r="405" spans="1:21">
      <c r="A405" t="s">
        <v>4998</v>
      </c>
      <c r="B405">
        <v>1993</v>
      </c>
      <c r="C405" t="s">
        <v>5986</v>
      </c>
      <c r="D405">
        <v>22</v>
      </c>
      <c r="E405">
        <v>0</v>
      </c>
      <c r="F405">
        <v>3736.46</v>
      </c>
      <c r="G405" t="s">
        <v>5981</v>
      </c>
      <c r="H405" t="s">
        <v>5981</v>
      </c>
      <c r="I405" t="s">
        <v>5988</v>
      </c>
      <c r="K405" t="str">
        <f t="shared" si="30"/>
        <v>Jun</v>
      </c>
      <c r="L405">
        <f t="shared" si="31"/>
        <v>1993</v>
      </c>
      <c r="M405" t="s">
        <v>5959</v>
      </c>
      <c r="N405" t="s">
        <v>5981</v>
      </c>
      <c r="O405" t="s">
        <v>5981</v>
      </c>
      <c r="P405" s="8" t="str">
        <f t="shared" si="32"/>
        <v>22-Jun-1993</v>
      </c>
      <c r="Q405" s="8">
        <v>34142</v>
      </c>
      <c r="R405" s="8"/>
      <c r="S405" s="8" t="str">
        <f t="shared" si="33"/>
        <v>29</v>
      </c>
      <c r="T405" s="16">
        <v>3736.46</v>
      </c>
      <c r="U405" t="str">
        <f t="shared" si="34"/>
        <v>R1012</v>
      </c>
    </row>
    <row r="406" spans="1:21">
      <c r="A406" t="s">
        <v>4996</v>
      </c>
      <c r="B406">
        <v>1986</v>
      </c>
      <c r="C406" t="s">
        <v>5987</v>
      </c>
      <c r="D406">
        <v>9</v>
      </c>
      <c r="E406">
        <v>3</v>
      </c>
      <c r="F406">
        <v>3748.56</v>
      </c>
      <c r="G406" t="s">
        <v>5981</v>
      </c>
      <c r="H406" t="s">
        <v>5981</v>
      </c>
      <c r="I406" t="s">
        <v>5983</v>
      </c>
      <c r="K406" t="str">
        <f t="shared" si="30"/>
        <v>Sep</v>
      </c>
      <c r="L406">
        <f t="shared" si="31"/>
        <v>1986</v>
      </c>
      <c r="M406" t="s">
        <v>5957</v>
      </c>
      <c r="N406" t="s">
        <v>5981</v>
      </c>
      <c r="O406" t="s">
        <v>5981</v>
      </c>
      <c r="P406" s="8" t="str">
        <f t="shared" si="32"/>
        <v>9-Sep-1986</v>
      </c>
      <c r="Q406" s="8">
        <v>31664</v>
      </c>
      <c r="R406" s="8"/>
      <c r="S406" s="8" t="str">
        <f t="shared" si="33"/>
        <v>36</v>
      </c>
      <c r="T406" s="16">
        <v>3748.56</v>
      </c>
      <c r="U406" t="str">
        <f t="shared" si="34"/>
        <v>R1013</v>
      </c>
    </row>
    <row r="407" spans="1:21">
      <c r="A407" t="s">
        <v>4993</v>
      </c>
      <c r="B407">
        <v>1991</v>
      </c>
      <c r="C407" t="s">
        <v>5991</v>
      </c>
      <c r="D407">
        <v>28</v>
      </c>
      <c r="E407">
        <v>0</v>
      </c>
      <c r="F407">
        <v>3756.62</v>
      </c>
      <c r="G407" t="s">
        <v>5981</v>
      </c>
      <c r="H407" t="s">
        <v>5981</v>
      </c>
      <c r="I407" t="s">
        <v>5983</v>
      </c>
      <c r="K407" t="str">
        <f t="shared" si="30"/>
        <v>Oct</v>
      </c>
      <c r="L407">
        <f t="shared" si="31"/>
        <v>1991</v>
      </c>
      <c r="M407" t="s">
        <v>5959</v>
      </c>
      <c r="N407" t="s">
        <v>5981</v>
      </c>
      <c r="O407" t="s">
        <v>5981</v>
      </c>
      <c r="P407" s="8" t="str">
        <f t="shared" si="32"/>
        <v>28-Oct-1991</v>
      </c>
      <c r="Q407" s="8">
        <v>33539</v>
      </c>
      <c r="R407" s="8"/>
      <c r="S407" s="8" t="str">
        <f t="shared" si="33"/>
        <v>31</v>
      </c>
      <c r="T407" s="16">
        <v>3756.62</v>
      </c>
      <c r="U407" t="str">
        <f t="shared" si="34"/>
        <v>R1013</v>
      </c>
    </row>
    <row r="408" spans="1:21">
      <c r="A408" t="s">
        <v>4990</v>
      </c>
      <c r="B408">
        <v>1991</v>
      </c>
      <c r="C408" t="s">
        <v>5990</v>
      </c>
      <c r="D408">
        <v>25</v>
      </c>
      <c r="E408">
        <v>0</v>
      </c>
      <c r="F408">
        <v>3757.84</v>
      </c>
      <c r="G408" t="s">
        <v>5981</v>
      </c>
      <c r="H408" t="s">
        <v>5985</v>
      </c>
      <c r="I408" t="s">
        <v>5983</v>
      </c>
      <c r="K408" t="str">
        <f t="shared" si="30"/>
        <v>Aug</v>
      </c>
      <c r="L408">
        <f t="shared" si="31"/>
        <v>1991</v>
      </c>
      <c r="M408" t="s">
        <v>5957</v>
      </c>
      <c r="N408" t="s">
        <v>5981</v>
      </c>
      <c r="O408" t="s">
        <v>5985</v>
      </c>
      <c r="P408" s="8" t="str">
        <f t="shared" si="32"/>
        <v>25-Aug-1991</v>
      </c>
      <c r="Q408" s="8">
        <v>33475</v>
      </c>
      <c r="R408" s="8"/>
      <c r="S408" s="8" t="str">
        <f t="shared" si="33"/>
        <v>31</v>
      </c>
      <c r="T408" s="16">
        <v>3757.84</v>
      </c>
      <c r="U408" t="str">
        <f t="shared" si="34"/>
        <v>R1013</v>
      </c>
    </row>
    <row r="409" spans="1:21">
      <c r="A409" t="s">
        <v>4989</v>
      </c>
      <c r="B409">
        <v>1991</v>
      </c>
      <c r="C409" t="s">
        <v>5991</v>
      </c>
      <c r="D409">
        <v>24</v>
      </c>
      <c r="E409">
        <v>0</v>
      </c>
      <c r="F409">
        <v>3761.29</v>
      </c>
      <c r="G409" t="s">
        <v>5981</v>
      </c>
      <c r="H409" t="s">
        <v>5982</v>
      </c>
      <c r="I409" t="s">
        <v>5992</v>
      </c>
      <c r="K409" t="str">
        <f t="shared" si="30"/>
        <v>Oct</v>
      </c>
      <c r="L409">
        <f t="shared" si="31"/>
        <v>1991</v>
      </c>
      <c r="M409" t="s">
        <v>5959</v>
      </c>
      <c r="N409" t="s">
        <v>5981</v>
      </c>
      <c r="O409" t="s">
        <v>5982</v>
      </c>
      <c r="P409" s="8" t="str">
        <f t="shared" si="32"/>
        <v>24-Oct-1991</v>
      </c>
      <c r="Q409" s="8">
        <v>33535</v>
      </c>
      <c r="R409" s="8"/>
      <c r="S409" s="8" t="str">
        <f t="shared" si="33"/>
        <v>31</v>
      </c>
      <c r="T409" s="16">
        <v>3761.29</v>
      </c>
      <c r="U409" t="str">
        <f t="shared" si="34"/>
        <v>R1011</v>
      </c>
    </row>
    <row r="410" spans="1:21">
      <c r="A410" t="s">
        <v>4987</v>
      </c>
      <c r="B410">
        <v>1994</v>
      </c>
      <c r="C410" t="s">
        <v>5984</v>
      </c>
      <c r="D410">
        <v>21</v>
      </c>
      <c r="E410">
        <v>1</v>
      </c>
      <c r="F410">
        <v>3766.88</v>
      </c>
      <c r="G410" t="s">
        <v>5981</v>
      </c>
      <c r="H410" t="s">
        <v>5985</v>
      </c>
      <c r="I410" t="s">
        <v>5983</v>
      </c>
      <c r="K410" t="str">
        <f t="shared" si="30"/>
        <v>Nov</v>
      </c>
      <c r="L410">
        <f t="shared" si="31"/>
        <v>1994</v>
      </c>
      <c r="M410" t="s">
        <v>5959</v>
      </c>
      <c r="N410" t="s">
        <v>5981</v>
      </c>
      <c r="O410" t="s">
        <v>5985</v>
      </c>
      <c r="P410" s="8" t="str">
        <f t="shared" si="32"/>
        <v>21-Nov-1994</v>
      </c>
      <c r="Q410" s="8">
        <v>34659</v>
      </c>
      <c r="R410" s="8"/>
      <c r="S410" s="8" t="str">
        <f t="shared" si="33"/>
        <v>28</v>
      </c>
      <c r="T410" s="16">
        <v>3766.88</v>
      </c>
      <c r="U410" t="str">
        <f t="shared" si="34"/>
        <v>R1013</v>
      </c>
    </row>
    <row r="411" spans="1:21">
      <c r="A411" t="s">
        <v>4985</v>
      </c>
      <c r="B411">
        <v>1987</v>
      </c>
      <c r="C411" t="s">
        <v>5991</v>
      </c>
      <c r="D411">
        <v>24</v>
      </c>
      <c r="E411">
        <v>3</v>
      </c>
      <c r="F411">
        <v>3773.23</v>
      </c>
      <c r="G411" t="s">
        <v>5981</v>
      </c>
      <c r="H411" t="s">
        <v>5982</v>
      </c>
      <c r="I411" t="s">
        <v>5983</v>
      </c>
      <c r="K411" t="str">
        <f t="shared" si="30"/>
        <v>Oct</v>
      </c>
      <c r="L411">
        <f t="shared" si="31"/>
        <v>1987</v>
      </c>
      <c r="M411" t="s">
        <v>5957</v>
      </c>
      <c r="N411" t="s">
        <v>5981</v>
      </c>
      <c r="O411" t="s">
        <v>5982</v>
      </c>
      <c r="P411" s="8" t="str">
        <f t="shared" si="32"/>
        <v>24-Oct-1987</v>
      </c>
      <c r="Q411" s="8">
        <v>32074</v>
      </c>
      <c r="R411" s="8"/>
      <c r="S411" s="8" t="str">
        <f t="shared" si="33"/>
        <v>35</v>
      </c>
      <c r="T411" s="16">
        <v>3773.23</v>
      </c>
      <c r="U411" t="str">
        <f t="shared" si="34"/>
        <v>R1013</v>
      </c>
    </row>
    <row r="412" spans="1:21">
      <c r="A412" t="s">
        <v>4982</v>
      </c>
      <c r="B412">
        <v>1981</v>
      </c>
      <c r="C412" t="s">
        <v>5989</v>
      </c>
      <c r="D412">
        <v>13</v>
      </c>
      <c r="E412">
        <v>1</v>
      </c>
      <c r="F412">
        <v>3785.77</v>
      </c>
      <c r="G412" t="s">
        <v>5981</v>
      </c>
      <c r="H412" t="s">
        <v>5985</v>
      </c>
      <c r="I412" t="s">
        <v>5983</v>
      </c>
      <c r="K412" t="str">
        <f t="shared" si="30"/>
        <v>Dec</v>
      </c>
      <c r="L412">
        <f t="shared" si="31"/>
        <v>1981</v>
      </c>
      <c r="M412" t="s">
        <v>5959</v>
      </c>
      <c r="N412" t="s">
        <v>5981</v>
      </c>
      <c r="O412" t="s">
        <v>5985</v>
      </c>
      <c r="P412" s="8" t="str">
        <f t="shared" si="32"/>
        <v>13-Dec-1981</v>
      </c>
      <c r="Q412" s="8">
        <v>29933</v>
      </c>
      <c r="R412" s="8"/>
      <c r="S412" s="8" t="str">
        <f t="shared" si="33"/>
        <v>41</v>
      </c>
      <c r="T412" s="16">
        <v>3785.77</v>
      </c>
      <c r="U412" t="str">
        <f t="shared" si="34"/>
        <v>R1013</v>
      </c>
    </row>
    <row r="413" spans="1:21">
      <c r="A413" t="s">
        <v>4980</v>
      </c>
      <c r="B413">
        <v>1988</v>
      </c>
      <c r="C413" t="s">
        <v>5990</v>
      </c>
      <c r="D413">
        <v>28</v>
      </c>
      <c r="E413">
        <v>3</v>
      </c>
      <c r="F413">
        <v>3793.55</v>
      </c>
      <c r="G413" t="s">
        <v>5981</v>
      </c>
      <c r="H413" t="s">
        <v>5982</v>
      </c>
      <c r="I413" t="s">
        <v>5983</v>
      </c>
      <c r="K413" t="str">
        <f t="shared" si="30"/>
        <v>Aug</v>
      </c>
      <c r="L413">
        <f t="shared" si="31"/>
        <v>1988</v>
      </c>
      <c r="M413" t="s">
        <v>5959</v>
      </c>
      <c r="N413" t="s">
        <v>5981</v>
      </c>
      <c r="O413" t="s">
        <v>5982</v>
      </c>
      <c r="P413" s="8" t="str">
        <f t="shared" si="32"/>
        <v>28-Aug-1988</v>
      </c>
      <c r="Q413" s="8">
        <v>32383</v>
      </c>
      <c r="R413" s="8"/>
      <c r="S413" s="8" t="str">
        <f t="shared" si="33"/>
        <v>34</v>
      </c>
      <c r="T413" s="16">
        <v>3793.55</v>
      </c>
      <c r="U413" t="str">
        <f t="shared" si="34"/>
        <v>R1013</v>
      </c>
    </row>
    <row r="414" spans="1:21">
      <c r="A414" t="s">
        <v>4978</v>
      </c>
      <c r="B414">
        <v>1999</v>
      </c>
      <c r="C414" t="s">
        <v>5986</v>
      </c>
      <c r="D414">
        <v>24</v>
      </c>
      <c r="E414">
        <v>0</v>
      </c>
      <c r="F414">
        <v>3796.36</v>
      </c>
      <c r="G414" t="s">
        <v>5981</v>
      </c>
      <c r="H414" t="s">
        <v>5982</v>
      </c>
      <c r="I414" t="s">
        <v>5988</v>
      </c>
      <c r="K414" t="str">
        <f t="shared" si="30"/>
        <v>Jun</v>
      </c>
      <c r="L414">
        <f t="shared" si="31"/>
        <v>1999</v>
      </c>
      <c r="M414" t="s">
        <v>5957</v>
      </c>
      <c r="N414" t="s">
        <v>5981</v>
      </c>
      <c r="O414" t="s">
        <v>5982</v>
      </c>
      <c r="P414" s="8" t="str">
        <f t="shared" si="32"/>
        <v>24-Jun-1999</v>
      </c>
      <c r="Q414" s="8">
        <v>36335</v>
      </c>
      <c r="R414" s="8"/>
      <c r="S414" s="8" t="str">
        <f t="shared" si="33"/>
        <v>23</v>
      </c>
      <c r="T414" s="16">
        <v>3796.36</v>
      </c>
      <c r="U414" t="str">
        <f t="shared" si="34"/>
        <v>R1012</v>
      </c>
    </row>
    <row r="415" spans="1:21">
      <c r="A415" t="s">
        <v>4975</v>
      </c>
      <c r="B415">
        <v>1981</v>
      </c>
      <c r="C415" t="s">
        <v>5987</v>
      </c>
      <c r="D415">
        <v>29</v>
      </c>
      <c r="E415">
        <v>1</v>
      </c>
      <c r="F415">
        <v>3797.2</v>
      </c>
      <c r="G415" t="s">
        <v>5981</v>
      </c>
      <c r="H415" t="s">
        <v>5982</v>
      </c>
      <c r="I415" t="s">
        <v>5988</v>
      </c>
      <c r="K415" t="str">
        <f t="shared" si="30"/>
        <v>Sep</v>
      </c>
      <c r="L415">
        <f t="shared" si="31"/>
        <v>1981</v>
      </c>
      <c r="M415" t="s">
        <v>5959</v>
      </c>
      <c r="N415" t="s">
        <v>5981</v>
      </c>
      <c r="O415" t="s">
        <v>5982</v>
      </c>
      <c r="P415" s="8" t="str">
        <f t="shared" si="32"/>
        <v>29-Sep-1981</v>
      </c>
      <c r="Q415" s="8">
        <v>29858</v>
      </c>
      <c r="R415" s="8"/>
      <c r="S415" s="8" t="str">
        <f t="shared" si="33"/>
        <v>41</v>
      </c>
      <c r="T415" s="16">
        <v>3797.2</v>
      </c>
      <c r="U415" t="str">
        <f t="shared" si="34"/>
        <v>R1012</v>
      </c>
    </row>
    <row r="416" spans="1:21">
      <c r="A416" t="s">
        <v>4973</v>
      </c>
      <c r="B416">
        <v>1994</v>
      </c>
      <c r="C416" t="s">
        <v>5990</v>
      </c>
      <c r="D416">
        <v>12</v>
      </c>
      <c r="E416">
        <v>2</v>
      </c>
      <c r="F416">
        <v>3847.67</v>
      </c>
      <c r="G416" t="s">
        <v>5982</v>
      </c>
      <c r="H416" t="s">
        <v>5981</v>
      </c>
      <c r="I416" t="s">
        <v>5992</v>
      </c>
      <c r="K416" t="str">
        <f t="shared" si="30"/>
        <v>Aug</v>
      </c>
      <c r="L416">
        <f t="shared" si="31"/>
        <v>1994</v>
      </c>
      <c r="M416" t="s">
        <v>5959</v>
      </c>
      <c r="N416" t="s">
        <v>5982</v>
      </c>
      <c r="O416" t="s">
        <v>5981</v>
      </c>
      <c r="P416" s="8" t="str">
        <f t="shared" si="32"/>
        <v>12-Aug-1994</v>
      </c>
      <c r="Q416" s="8">
        <v>34558</v>
      </c>
      <c r="R416" s="8"/>
      <c r="S416" s="8" t="str">
        <f t="shared" si="33"/>
        <v>28</v>
      </c>
      <c r="T416" s="16">
        <v>3847.67</v>
      </c>
      <c r="U416" t="str">
        <f t="shared" si="34"/>
        <v>R1011</v>
      </c>
    </row>
    <row r="417" spans="1:21">
      <c r="A417" t="s">
        <v>4971</v>
      </c>
      <c r="B417">
        <v>1991</v>
      </c>
      <c r="C417" t="s">
        <v>5990</v>
      </c>
      <c r="D417">
        <v>19</v>
      </c>
      <c r="E417">
        <v>0</v>
      </c>
      <c r="F417">
        <v>3857.76</v>
      </c>
      <c r="G417" t="s">
        <v>5982</v>
      </c>
      <c r="H417" t="s">
        <v>5985</v>
      </c>
      <c r="I417" t="s">
        <v>5995</v>
      </c>
      <c r="K417" t="str">
        <f t="shared" si="30"/>
        <v>Aug</v>
      </c>
      <c r="L417">
        <f t="shared" si="31"/>
        <v>1991</v>
      </c>
      <c r="M417" t="s">
        <v>5959</v>
      </c>
      <c r="N417" t="s">
        <v>5982</v>
      </c>
      <c r="O417" t="s">
        <v>5985</v>
      </c>
      <c r="P417" s="8" t="str">
        <f t="shared" si="32"/>
        <v>19-Aug-1991</v>
      </c>
      <c r="Q417" s="8">
        <v>33469</v>
      </c>
      <c r="R417" s="8"/>
      <c r="S417" s="8" t="str">
        <f t="shared" si="33"/>
        <v>31</v>
      </c>
      <c r="T417" s="16">
        <v>3857.76</v>
      </c>
      <c r="U417" t="str">
        <f t="shared" si="34"/>
        <v>R1016</v>
      </c>
    </row>
    <row r="418" spans="1:21">
      <c r="A418" t="s">
        <v>4968</v>
      </c>
      <c r="B418">
        <v>2001</v>
      </c>
      <c r="C418" t="s">
        <v>5986</v>
      </c>
      <c r="D418">
        <v>6</v>
      </c>
      <c r="E418">
        <v>0</v>
      </c>
      <c r="F418">
        <v>3858.51</v>
      </c>
      <c r="G418" t="s">
        <v>5981</v>
      </c>
      <c r="H418" t="s">
        <v>5982</v>
      </c>
      <c r="I418" t="s">
        <v>5997</v>
      </c>
      <c r="K418" t="str">
        <f t="shared" si="30"/>
        <v>Jun</v>
      </c>
      <c r="L418">
        <f t="shared" si="31"/>
        <v>2001</v>
      </c>
      <c r="M418" t="s">
        <v>5959</v>
      </c>
      <c r="N418" t="s">
        <v>5981</v>
      </c>
      <c r="O418" t="s">
        <v>5982</v>
      </c>
      <c r="P418" s="8" t="str">
        <f t="shared" si="32"/>
        <v>6-Jun-2001</v>
      </c>
      <c r="Q418" s="8">
        <v>37048</v>
      </c>
      <c r="R418" s="8"/>
      <c r="S418" s="8" t="str">
        <f t="shared" si="33"/>
        <v>22</v>
      </c>
      <c r="T418" s="16">
        <v>3858.51</v>
      </c>
      <c r="U418" t="str">
        <f t="shared" si="34"/>
        <v>R1025</v>
      </c>
    </row>
    <row r="419" spans="1:21">
      <c r="A419" t="s">
        <v>4966</v>
      </c>
      <c r="B419">
        <v>2001</v>
      </c>
      <c r="C419" t="s">
        <v>5991</v>
      </c>
      <c r="D419">
        <v>18</v>
      </c>
      <c r="E419">
        <v>3</v>
      </c>
      <c r="F419">
        <v>3861.21</v>
      </c>
      <c r="G419" t="s">
        <v>5981</v>
      </c>
      <c r="H419" t="s">
        <v>5981</v>
      </c>
      <c r="I419" t="s">
        <v>5995</v>
      </c>
      <c r="K419" t="str">
        <f t="shared" si="30"/>
        <v>Oct</v>
      </c>
      <c r="L419">
        <f t="shared" si="31"/>
        <v>2001</v>
      </c>
      <c r="M419" t="s">
        <v>5959</v>
      </c>
      <c r="N419" t="s">
        <v>5981</v>
      </c>
      <c r="O419" t="s">
        <v>5981</v>
      </c>
      <c r="P419" s="8" t="str">
        <f t="shared" si="32"/>
        <v>18-Oct-2001</v>
      </c>
      <c r="Q419" s="8">
        <v>37182</v>
      </c>
      <c r="R419" s="8"/>
      <c r="S419" s="8" t="str">
        <f t="shared" si="33"/>
        <v>21</v>
      </c>
      <c r="T419" s="16">
        <v>3861.21</v>
      </c>
      <c r="U419" t="str">
        <f t="shared" si="34"/>
        <v>R1016</v>
      </c>
    </row>
    <row r="420" spans="1:21">
      <c r="A420" t="s">
        <v>4963</v>
      </c>
      <c r="B420">
        <v>1990</v>
      </c>
      <c r="C420" t="s">
        <v>5986</v>
      </c>
      <c r="D420">
        <v>24</v>
      </c>
      <c r="E420">
        <v>0</v>
      </c>
      <c r="F420">
        <v>3866.86</v>
      </c>
      <c r="G420" t="s">
        <v>5985</v>
      </c>
      <c r="H420" t="s">
        <v>5985</v>
      </c>
      <c r="I420" t="s">
        <v>5988</v>
      </c>
      <c r="K420" t="str">
        <f t="shared" si="30"/>
        <v>Jun</v>
      </c>
      <c r="L420">
        <f t="shared" si="31"/>
        <v>1990</v>
      </c>
      <c r="M420" t="s">
        <v>5957</v>
      </c>
      <c r="N420" t="s">
        <v>5985</v>
      </c>
      <c r="O420" t="s">
        <v>5985</v>
      </c>
      <c r="P420" s="8" t="str">
        <f t="shared" si="32"/>
        <v>24-Jun-1990</v>
      </c>
      <c r="Q420" s="8">
        <v>33048</v>
      </c>
      <c r="R420" s="8"/>
      <c r="S420" s="8" t="str">
        <f t="shared" si="33"/>
        <v>32</v>
      </c>
      <c r="T420" s="16">
        <v>3866.86</v>
      </c>
      <c r="U420" t="str">
        <f t="shared" si="34"/>
        <v>R1012</v>
      </c>
    </row>
    <row r="421" spans="1:21">
      <c r="A421" t="s">
        <v>4961</v>
      </c>
      <c r="B421">
        <v>1991</v>
      </c>
      <c r="C421" t="s">
        <v>5980</v>
      </c>
      <c r="D421">
        <v>25</v>
      </c>
      <c r="E421">
        <v>1</v>
      </c>
      <c r="F421">
        <v>3875.73</v>
      </c>
      <c r="G421" t="s">
        <v>5981</v>
      </c>
      <c r="H421" t="s">
        <v>5982</v>
      </c>
      <c r="I421" t="s">
        <v>5983</v>
      </c>
      <c r="K421" t="str">
        <f t="shared" si="30"/>
        <v>Jul</v>
      </c>
      <c r="L421">
        <f t="shared" si="31"/>
        <v>1991</v>
      </c>
      <c r="M421" t="s">
        <v>5959</v>
      </c>
      <c r="N421" t="s">
        <v>5981</v>
      </c>
      <c r="O421" t="s">
        <v>5982</v>
      </c>
      <c r="P421" s="8" t="str">
        <f t="shared" si="32"/>
        <v>25-Jul-1991</v>
      </c>
      <c r="Q421" s="8">
        <v>33444</v>
      </c>
      <c r="R421" s="8"/>
      <c r="S421" s="8" t="str">
        <f t="shared" si="33"/>
        <v>31</v>
      </c>
      <c r="T421" s="16">
        <v>3875.73</v>
      </c>
      <c r="U421" t="str">
        <f t="shared" si="34"/>
        <v>R1013</v>
      </c>
    </row>
    <row r="422" spans="1:21">
      <c r="A422" t="s">
        <v>4959</v>
      </c>
      <c r="B422">
        <v>1996</v>
      </c>
      <c r="C422" t="s">
        <v>5991</v>
      </c>
      <c r="D422">
        <v>23</v>
      </c>
      <c r="E422">
        <v>2</v>
      </c>
      <c r="F422">
        <v>3877.3</v>
      </c>
      <c r="G422" t="s">
        <v>5985</v>
      </c>
      <c r="H422" t="s">
        <v>5982</v>
      </c>
      <c r="I422" t="s">
        <v>5988</v>
      </c>
      <c r="K422" t="str">
        <f t="shared" si="30"/>
        <v>Oct</v>
      </c>
      <c r="L422">
        <f t="shared" si="31"/>
        <v>1996</v>
      </c>
      <c r="M422" t="s">
        <v>5957</v>
      </c>
      <c r="N422" t="s">
        <v>5985</v>
      </c>
      <c r="O422" t="s">
        <v>5982</v>
      </c>
      <c r="P422" s="8" t="str">
        <f t="shared" si="32"/>
        <v>23-Oct-1996</v>
      </c>
      <c r="Q422" s="8">
        <v>35361</v>
      </c>
      <c r="R422" s="8"/>
      <c r="S422" s="8" t="str">
        <f t="shared" si="33"/>
        <v>26</v>
      </c>
      <c r="T422" s="16">
        <v>3877.3</v>
      </c>
      <c r="U422" t="str">
        <f t="shared" si="34"/>
        <v>R1012</v>
      </c>
    </row>
    <row r="423" spans="1:21">
      <c r="A423" t="s">
        <v>4956</v>
      </c>
      <c r="B423">
        <v>2004</v>
      </c>
      <c r="C423" t="s">
        <v>5980</v>
      </c>
      <c r="D423">
        <v>13</v>
      </c>
      <c r="E423">
        <v>0</v>
      </c>
      <c r="F423">
        <v>3889.2</v>
      </c>
      <c r="G423" t="s">
        <v>5981</v>
      </c>
      <c r="H423" t="s">
        <v>5981</v>
      </c>
      <c r="I423" t="s">
        <v>5988</v>
      </c>
      <c r="K423" t="str">
        <f t="shared" si="30"/>
        <v>Jul</v>
      </c>
      <c r="L423">
        <f t="shared" si="31"/>
        <v>2004</v>
      </c>
      <c r="M423" t="s">
        <v>5959</v>
      </c>
      <c r="N423" t="s">
        <v>5981</v>
      </c>
      <c r="O423" t="s">
        <v>5981</v>
      </c>
      <c r="P423" s="8" t="str">
        <f t="shared" si="32"/>
        <v>13-Jul-2004</v>
      </c>
      <c r="Q423" s="8">
        <v>38181</v>
      </c>
      <c r="R423" s="8"/>
      <c r="S423" s="8" t="str">
        <f t="shared" si="33"/>
        <v>18</v>
      </c>
      <c r="T423" s="16">
        <v>3889.2</v>
      </c>
      <c r="U423" t="str">
        <f t="shared" si="34"/>
        <v>R1012</v>
      </c>
    </row>
    <row r="424" spans="1:21">
      <c r="A424" t="s">
        <v>4953</v>
      </c>
      <c r="B424">
        <v>1993</v>
      </c>
      <c r="C424" t="s">
        <v>5987</v>
      </c>
      <c r="D424">
        <v>14</v>
      </c>
      <c r="E424">
        <v>0</v>
      </c>
      <c r="F424">
        <v>3898.35</v>
      </c>
      <c r="G424" t="s">
        <v>5981</v>
      </c>
      <c r="H424" t="s">
        <v>5981</v>
      </c>
      <c r="I424" t="s">
        <v>5988</v>
      </c>
      <c r="K424" t="str">
        <f t="shared" si="30"/>
        <v>Sep</v>
      </c>
      <c r="L424">
        <f t="shared" si="31"/>
        <v>1993</v>
      </c>
      <c r="M424" t="s">
        <v>5959</v>
      </c>
      <c r="N424" t="s">
        <v>5981</v>
      </c>
      <c r="O424" t="s">
        <v>5981</v>
      </c>
      <c r="P424" s="8" t="str">
        <f t="shared" si="32"/>
        <v>14-Sep-1993</v>
      </c>
      <c r="Q424" s="8">
        <v>34226</v>
      </c>
      <c r="R424" s="8"/>
      <c r="S424" s="8" t="str">
        <f t="shared" si="33"/>
        <v>29</v>
      </c>
      <c r="T424" s="16">
        <v>3898.35</v>
      </c>
      <c r="U424" t="str">
        <f t="shared" si="34"/>
        <v>R1012</v>
      </c>
    </row>
    <row r="425" spans="1:21">
      <c r="A425" t="s">
        <v>4951</v>
      </c>
      <c r="B425">
        <v>1981</v>
      </c>
      <c r="C425" t="s">
        <v>5990</v>
      </c>
      <c r="D425">
        <v>27</v>
      </c>
      <c r="E425">
        <v>1</v>
      </c>
      <c r="F425">
        <v>3902.07</v>
      </c>
      <c r="G425" t="s">
        <v>5981</v>
      </c>
      <c r="H425" t="s">
        <v>5981</v>
      </c>
      <c r="I425" t="s">
        <v>5983</v>
      </c>
      <c r="K425" t="str">
        <f t="shared" si="30"/>
        <v>Aug</v>
      </c>
      <c r="L425">
        <f t="shared" si="31"/>
        <v>1981</v>
      </c>
      <c r="M425" t="s">
        <v>5957</v>
      </c>
      <c r="N425" t="s">
        <v>5981</v>
      </c>
      <c r="O425" t="s">
        <v>5981</v>
      </c>
      <c r="P425" s="8" t="str">
        <f t="shared" si="32"/>
        <v>27-Aug-1981</v>
      </c>
      <c r="Q425" s="8">
        <v>29825</v>
      </c>
      <c r="R425" s="8"/>
      <c r="S425" s="8" t="str">
        <f t="shared" si="33"/>
        <v>41</v>
      </c>
      <c r="T425" s="16">
        <v>3902.07</v>
      </c>
      <c r="U425" t="str">
        <f t="shared" si="34"/>
        <v>R1013</v>
      </c>
    </row>
    <row r="426" spans="1:21">
      <c r="A426" t="s">
        <v>4948</v>
      </c>
      <c r="B426">
        <v>1997</v>
      </c>
      <c r="C426" t="s">
        <v>5984</v>
      </c>
      <c r="D426">
        <v>24</v>
      </c>
      <c r="E426">
        <v>3</v>
      </c>
      <c r="F426">
        <v>3906.13</v>
      </c>
      <c r="G426" t="s">
        <v>5982</v>
      </c>
      <c r="H426" t="s">
        <v>5982</v>
      </c>
      <c r="I426" t="s">
        <v>5992</v>
      </c>
      <c r="K426" t="str">
        <f t="shared" si="30"/>
        <v>Nov</v>
      </c>
      <c r="L426">
        <f t="shared" si="31"/>
        <v>1997</v>
      </c>
      <c r="M426" t="s">
        <v>5957</v>
      </c>
      <c r="N426" t="s">
        <v>5982</v>
      </c>
      <c r="O426" t="s">
        <v>5982</v>
      </c>
      <c r="P426" s="8" t="str">
        <f t="shared" si="32"/>
        <v>24-Nov-1997</v>
      </c>
      <c r="Q426" s="8">
        <v>35758</v>
      </c>
      <c r="R426" s="8"/>
      <c r="S426" s="8" t="str">
        <f t="shared" si="33"/>
        <v>25</v>
      </c>
      <c r="T426" s="16">
        <v>3906.13</v>
      </c>
      <c r="U426" t="str">
        <f t="shared" si="34"/>
        <v>R1011</v>
      </c>
    </row>
    <row r="427" spans="1:21">
      <c r="A427" t="s">
        <v>4946</v>
      </c>
      <c r="B427">
        <v>1985</v>
      </c>
      <c r="C427" t="s">
        <v>5980</v>
      </c>
      <c r="D427">
        <v>5</v>
      </c>
      <c r="E427">
        <v>3</v>
      </c>
      <c r="F427">
        <v>3910.44</v>
      </c>
      <c r="G427" t="s">
        <v>5981</v>
      </c>
      <c r="H427" t="s">
        <v>5981</v>
      </c>
      <c r="I427" t="s">
        <v>5983</v>
      </c>
      <c r="K427" t="str">
        <f t="shared" si="30"/>
        <v>Jul</v>
      </c>
      <c r="L427">
        <f t="shared" si="31"/>
        <v>1985</v>
      </c>
      <c r="M427" t="s">
        <v>5959</v>
      </c>
      <c r="N427" t="s">
        <v>5981</v>
      </c>
      <c r="O427" t="s">
        <v>5981</v>
      </c>
      <c r="P427" s="8" t="str">
        <f t="shared" si="32"/>
        <v>5-Jul-1985</v>
      </c>
      <c r="Q427" s="8">
        <v>31233</v>
      </c>
      <c r="R427" s="8"/>
      <c r="S427" s="8" t="str">
        <f t="shared" si="33"/>
        <v>37</v>
      </c>
      <c r="T427" s="16">
        <v>3910.44</v>
      </c>
      <c r="U427" t="str">
        <f t="shared" si="34"/>
        <v>R1013</v>
      </c>
    </row>
    <row r="428" spans="1:21">
      <c r="A428" t="s">
        <v>4943</v>
      </c>
      <c r="B428">
        <v>2000</v>
      </c>
      <c r="C428" t="s">
        <v>5980</v>
      </c>
      <c r="D428">
        <v>10</v>
      </c>
      <c r="E428">
        <v>2</v>
      </c>
      <c r="F428">
        <v>3925.76</v>
      </c>
      <c r="G428" t="s">
        <v>5981</v>
      </c>
      <c r="H428" t="s">
        <v>5981</v>
      </c>
      <c r="I428" t="s">
        <v>5998</v>
      </c>
      <c r="K428" t="str">
        <f t="shared" si="30"/>
        <v>Jul</v>
      </c>
      <c r="L428">
        <f t="shared" si="31"/>
        <v>2000</v>
      </c>
      <c r="M428" t="s">
        <v>5959</v>
      </c>
      <c r="N428" t="s">
        <v>5981</v>
      </c>
      <c r="O428" t="s">
        <v>5981</v>
      </c>
      <c r="P428" s="8" t="str">
        <f t="shared" si="32"/>
        <v>10-Jul-2000</v>
      </c>
      <c r="Q428" s="8">
        <v>36717</v>
      </c>
      <c r="R428" s="8"/>
      <c r="S428" s="8" t="str">
        <f t="shared" si="33"/>
        <v>22</v>
      </c>
      <c r="T428" s="16">
        <v>3925.76</v>
      </c>
      <c r="U428" t="str">
        <f t="shared" si="34"/>
        <v>R1024</v>
      </c>
    </row>
    <row r="429" spans="1:21">
      <c r="A429" t="s">
        <v>4941</v>
      </c>
      <c r="B429">
        <v>2002</v>
      </c>
      <c r="C429" t="s">
        <v>5986</v>
      </c>
      <c r="D429">
        <v>15</v>
      </c>
      <c r="E429">
        <v>0</v>
      </c>
      <c r="F429">
        <v>3931.51</v>
      </c>
      <c r="G429" t="s">
        <v>5981</v>
      </c>
      <c r="H429" t="s">
        <v>5982</v>
      </c>
      <c r="I429" t="s">
        <v>5992</v>
      </c>
      <c r="K429" t="str">
        <f t="shared" si="30"/>
        <v>Jun</v>
      </c>
      <c r="L429">
        <f t="shared" si="31"/>
        <v>2002</v>
      </c>
      <c r="M429" t="s">
        <v>5959</v>
      </c>
      <c r="N429" t="s">
        <v>5981</v>
      </c>
      <c r="O429" t="s">
        <v>5982</v>
      </c>
      <c r="P429" s="8" t="str">
        <f t="shared" si="32"/>
        <v>15-Jun-2002</v>
      </c>
      <c r="Q429" s="8">
        <v>37422</v>
      </c>
      <c r="R429" s="8"/>
      <c r="S429" s="8" t="str">
        <f t="shared" si="33"/>
        <v>20</v>
      </c>
      <c r="T429" s="16">
        <v>3931.51</v>
      </c>
      <c r="U429" t="str">
        <f t="shared" si="34"/>
        <v>R1011</v>
      </c>
    </row>
    <row r="430" spans="1:21">
      <c r="A430" t="s">
        <v>4938</v>
      </c>
      <c r="B430">
        <v>1988</v>
      </c>
      <c r="C430" t="s">
        <v>5991</v>
      </c>
      <c r="D430">
        <v>24</v>
      </c>
      <c r="E430">
        <v>0</v>
      </c>
      <c r="F430">
        <v>3935.18</v>
      </c>
      <c r="G430" t="s">
        <v>5982</v>
      </c>
      <c r="H430" t="s">
        <v>5985</v>
      </c>
      <c r="I430" t="s">
        <v>5983</v>
      </c>
      <c r="K430" t="str">
        <f t="shared" si="30"/>
        <v>Oct</v>
      </c>
      <c r="L430">
        <f t="shared" si="31"/>
        <v>1988</v>
      </c>
      <c r="M430" t="s">
        <v>5957</v>
      </c>
      <c r="N430" t="s">
        <v>5982</v>
      </c>
      <c r="O430" t="s">
        <v>5985</v>
      </c>
      <c r="P430" s="8" t="str">
        <f t="shared" si="32"/>
        <v>24-Oct-1988</v>
      </c>
      <c r="Q430" s="8">
        <v>32440</v>
      </c>
      <c r="R430" s="8"/>
      <c r="S430" s="8" t="str">
        <f t="shared" si="33"/>
        <v>34</v>
      </c>
      <c r="T430" s="16">
        <v>3935.18</v>
      </c>
      <c r="U430" t="str">
        <f t="shared" si="34"/>
        <v>R1013</v>
      </c>
    </row>
    <row r="431" spans="1:21">
      <c r="A431" t="s">
        <v>4935</v>
      </c>
      <c r="B431">
        <v>1993</v>
      </c>
      <c r="C431" t="s">
        <v>5987</v>
      </c>
      <c r="D431">
        <v>29</v>
      </c>
      <c r="E431">
        <v>0</v>
      </c>
      <c r="F431">
        <v>3943.6</v>
      </c>
      <c r="G431" t="s">
        <v>5981</v>
      </c>
      <c r="H431" t="s">
        <v>5982</v>
      </c>
      <c r="I431" t="s">
        <v>5998</v>
      </c>
      <c r="K431" t="str">
        <f t="shared" si="30"/>
        <v>Sep</v>
      </c>
      <c r="L431">
        <f t="shared" si="31"/>
        <v>1993</v>
      </c>
      <c r="M431" t="s">
        <v>5959</v>
      </c>
      <c r="N431" t="s">
        <v>5981</v>
      </c>
      <c r="O431" t="s">
        <v>5982</v>
      </c>
      <c r="P431" s="8" t="str">
        <f t="shared" si="32"/>
        <v>29-Sep-1993</v>
      </c>
      <c r="Q431" s="8">
        <v>34241</v>
      </c>
      <c r="R431" s="8"/>
      <c r="S431" s="8" t="str">
        <f t="shared" si="33"/>
        <v>29</v>
      </c>
      <c r="T431" s="16">
        <v>3943.6</v>
      </c>
      <c r="U431" t="str">
        <f t="shared" si="34"/>
        <v>R1024</v>
      </c>
    </row>
    <row r="432" spans="1:21">
      <c r="A432" t="s">
        <v>4933</v>
      </c>
      <c r="B432">
        <v>1993</v>
      </c>
      <c r="C432" t="s">
        <v>5984</v>
      </c>
      <c r="D432">
        <v>11</v>
      </c>
      <c r="E432">
        <v>1</v>
      </c>
      <c r="F432">
        <v>3947.41</v>
      </c>
      <c r="G432" t="s">
        <v>5981</v>
      </c>
      <c r="H432" t="s">
        <v>5981</v>
      </c>
      <c r="I432" t="s">
        <v>5983</v>
      </c>
      <c r="K432" t="str">
        <f t="shared" si="30"/>
        <v>Nov</v>
      </c>
      <c r="L432">
        <f t="shared" si="31"/>
        <v>1993</v>
      </c>
      <c r="M432" t="s">
        <v>5959</v>
      </c>
      <c r="N432" t="s">
        <v>5981</v>
      </c>
      <c r="O432" t="s">
        <v>5981</v>
      </c>
      <c r="P432" s="8" t="str">
        <f t="shared" si="32"/>
        <v>11-Nov-1993</v>
      </c>
      <c r="Q432" s="8">
        <v>34284</v>
      </c>
      <c r="R432" s="8"/>
      <c r="S432" s="8" t="str">
        <f t="shared" si="33"/>
        <v>29</v>
      </c>
      <c r="T432" s="16">
        <v>3947.41</v>
      </c>
      <c r="U432" t="str">
        <f t="shared" si="34"/>
        <v>R1013</v>
      </c>
    </row>
    <row r="433" spans="1:21">
      <c r="A433" t="s">
        <v>4930</v>
      </c>
      <c r="B433">
        <v>1999</v>
      </c>
      <c r="C433" t="s">
        <v>5980</v>
      </c>
      <c r="D433">
        <v>10</v>
      </c>
      <c r="E433">
        <v>0</v>
      </c>
      <c r="F433">
        <v>3955.98</v>
      </c>
      <c r="G433" t="s">
        <v>5981</v>
      </c>
      <c r="H433" t="s">
        <v>5982</v>
      </c>
      <c r="I433" t="s">
        <v>6001</v>
      </c>
      <c r="K433" t="str">
        <f t="shared" si="30"/>
        <v>Jul</v>
      </c>
      <c r="L433">
        <f t="shared" si="31"/>
        <v>1999</v>
      </c>
      <c r="M433" t="s">
        <v>5957</v>
      </c>
      <c r="N433" t="s">
        <v>5981</v>
      </c>
      <c r="O433" t="s">
        <v>5982</v>
      </c>
      <c r="P433" s="8" t="str">
        <f t="shared" si="32"/>
        <v>10-Jul-1999</v>
      </c>
      <c r="Q433" s="8">
        <v>36351</v>
      </c>
      <c r="R433" s="8"/>
      <c r="S433" s="8" t="str">
        <f t="shared" si="33"/>
        <v>23</v>
      </c>
      <c r="T433" s="16">
        <v>3955.98</v>
      </c>
      <c r="U433" t="str">
        <f t="shared" si="34"/>
        <v>R1021</v>
      </c>
    </row>
    <row r="434" spans="1:21">
      <c r="A434" t="s">
        <v>4927</v>
      </c>
      <c r="B434">
        <v>1995</v>
      </c>
      <c r="C434" t="s">
        <v>5980</v>
      </c>
      <c r="D434">
        <v>11</v>
      </c>
      <c r="E434">
        <v>1</v>
      </c>
      <c r="F434">
        <v>3956.07</v>
      </c>
      <c r="G434" t="s">
        <v>5981</v>
      </c>
      <c r="H434" t="s">
        <v>5981</v>
      </c>
      <c r="I434" t="s">
        <v>5988</v>
      </c>
      <c r="K434" t="str">
        <f t="shared" si="30"/>
        <v>Jul</v>
      </c>
      <c r="L434">
        <f t="shared" si="31"/>
        <v>1995</v>
      </c>
      <c r="M434" t="s">
        <v>5959</v>
      </c>
      <c r="N434" t="s">
        <v>5981</v>
      </c>
      <c r="O434" t="s">
        <v>5981</v>
      </c>
      <c r="P434" s="8" t="str">
        <f t="shared" si="32"/>
        <v>11-Jul-1995</v>
      </c>
      <c r="Q434" s="8">
        <v>34891</v>
      </c>
      <c r="R434" s="8"/>
      <c r="S434" s="8" t="str">
        <f t="shared" si="33"/>
        <v>27</v>
      </c>
      <c r="T434" s="16">
        <v>3956.07</v>
      </c>
      <c r="U434" t="str">
        <f t="shared" si="34"/>
        <v>R1012</v>
      </c>
    </row>
    <row r="435" spans="1:21">
      <c r="A435" t="s">
        <v>4924</v>
      </c>
      <c r="B435">
        <v>1990</v>
      </c>
      <c r="C435" t="s">
        <v>5980</v>
      </c>
      <c r="D435">
        <v>29</v>
      </c>
      <c r="E435">
        <v>0</v>
      </c>
      <c r="F435">
        <v>3972.92</v>
      </c>
      <c r="G435" t="s">
        <v>5981</v>
      </c>
      <c r="H435" t="s">
        <v>5982</v>
      </c>
      <c r="I435" t="s">
        <v>5983</v>
      </c>
      <c r="K435" t="str">
        <f t="shared" si="30"/>
        <v>Jul</v>
      </c>
      <c r="L435">
        <f t="shared" si="31"/>
        <v>1990</v>
      </c>
      <c r="M435" t="s">
        <v>5959</v>
      </c>
      <c r="N435" t="s">
        <v>5981</v>
      </c>
      <c r="O435" t="s">
        <v>5982</v>
      </c>
      <c r="P435" s="8" t="str">
        <f t="shared" si="32"/>
        <v>29-Jul-1990</v>
      </c>
      <c r="Q435" s="8">
        <v>33083</v>
      </c>
      <c r="R435" s="8"/>
      <c r="S435" s="8" t="str">
        <f t="shared" si="33"/>
        <v>32</v>
      </c>
      <c r="T435" s="16">
        <v>3972.92</v>
      </c>
      <c r="U435" t="str">
        <f t="shared" si="34"/>
        <v>R1013</v>
      </c>
    </row>
    <row r="436" spans="1:21">
      <c r="A436" t="s">
        <v>4922</v>
      </c>
      <c r="B436">
        <v>1996</v>
      </c>
      <c r="C436" t="s">
        <v>5990</v>
      </c>
      <c r="D436">
        <v>17</v>
      </c>
      <c r="E436">
        <v>2</v>
      </c>
      <c r="F436">
        <v>3981.98</v>
      </c>
      <c r="G436" t="s">
        <v>5981</v>
      </c>
      <c r="H436" t="s">
        <v>5981</v>
      </c>
      <c r="I436" t="s">
        <v>5983</v>
      </c>
      <c r="K436" t="str">
        <f t="shared" si="30"/>
        <v>Aug</v>
      </c>
      <c r="L436">
        <f t="shared" si="31"/>
        <v>1996</v>
      </c>
      <c r="M436" t="s">
        <v>5959</v>
      </c>
      <c r="N436" t="s">
        <v>5981</v>
      </c>
      <c r="O436" t="s">
        <v>5981</v>
      </c>
      <c r="P436" s="8" t="str">
        <f t="shared" si="32"/>
        <v>17-Aug-1996</v>
      </c>
      <c r="Q436" s="8">
        <v>35294</v>
      </c>
      <c r="R436" s="8"/>
      <c r="S436" s="8" t="str">
        <f t="shared" si="33"/>
        <v>26</v>
      </c>
      <c r="T436" s="16">
        <v>3981.98</v>
      </c>
      <c r="U436" t="str">
        <f t="shared" si="34"/>
        <v>R1013</v>
      </c>
    </row>
    <row r="437" spans="1:21">
      <c r="A437" t="s">
        <v>4920</v>
      </c>
      <c r="B437">
        <v>1996</v>
      </c>
      <c r="C437" t="s">
        <v>5987</v>
      </c>
      <c r="D437">
        <v>8</v>
      </c>
      <c r="E437">
        <v>2</v>
      </c>
      <c r="F437">
        <v>3987.93</v>
      </c>
      <c r="G437" t="s">
        <v>5981</v>
      </c>
      <c r="H437" t="s">
        <v>5981</v>
      </c>
      <c r="I437" t="s">
        <v>5992</v>
      </c>
      <c r="K437" t="str">
        <f t="shared" si="30"/>
        <v>Sep</v>
      </c>
      <c r="L437">
        <f t="shared" si="31"/>
        <v>1996</v>
      </c>
      <c r="M437" t="s">
        <v>5959</v>
      </c>
      <c r="N437" t="s">
        <v>5981</v>
      </c>
      <c r="O437" t="s">
        <v>5981</v>
      </c>
      <c r="P437" s="8" t="str">
        <f t="shared" si="32"/>
        <v>8-Sep-1996</v>
      </c>
      <c r="Q437" s="8">
        <v>35316</v>
      </c>
      <c r="R437" s="8"/>
      <c r="S437" s="8" t="str">
        <f t="shared" si="33"/>
        <v>26</v>
      </c>
      <c r="T437" s="16">
        <v>3987.93</v>
      </c>
      <c r="U437" t="str">
        <f t="shared" si="34"/>
        <v>R1011</v>
      </c>
    </row>
    <row r="438" spans="1:21">
      <c r="A438" t="s">
        <v>4918</v>
      </c>
      <c r="B438">
        <v>1990</v>
      </c>
      <c r="C438" t="s">
        <v>5984</v>
      </c>
      <c r="D438">
        <v>22</v>
      </c>
      <c r="E438">
        <v>0</v>
      </c>
      <c r="F438">
        <v>3989.84</v>
      </c>
      <c r="G438" t="s">
        <v>5981</v>
      </c>
      <c r="H438" t="s">
        <v>5981</v>
      </c>
      <c r="I438" t="s">
        <v>5992</v>
      </c>
      <c r="K438" t="str">
        <f t="shared" si="30"/>
        <v>Nov</v>
      </c>
      <c r="L438">
        <f t="shared" si="31"/>
        <v>1990</v>
      </c>
      <c r="M438" t="s">
        <v>5957</v>
      </c>
      <c r="N438" t="s">
        <v>5981</v>
      </c>
      <c r="O438" t="s">
        <v>5981</v>
      </c>
      <c r="P438" s="8" t="str">
        <f t="shared" si="32"/>
        <v>22-Nov-1990</v>
      </c>
      <c r="Q438" s="8">
        <v>33199</v>
      </c>
      <c r="R438" s="8"/>
      <c r="S438" s="8" t="str">
        <f t="shared" si="33"/>
        <v>32</v>
      </c>
      <c r="T438" s="16">
        <v>3989.84</v>
      </c>
      <c r="U438" t="str">
        <f t="shared" si="34"/>
        <v>R1011</v>
      </c>
    </row>
    <row r="439" spans="1:21">
      <c r="A439" t="s">
        <v>4916</v>
      </c>
      <c r="B439">
        <v>1990</v>
      </c>
      <c r="C439" t="s">
        <v>5984</v>
      </c>
      <c r="D439">
        <v>1</v>
      </c>
      <c r="E439">
        <v>0</v>
      </c>
      <c r="F439">
        <v>3994.18</v>
      </c>
      <c r="G439" t="s">
        <v>5981</v>
      </c>
      <c r="H439" t="s">
        <v>5981</v>
      </c>
      <c r="I439" t="s">
        <v>5983</v>
      </c>
      <c r="K439" t="str">
        <f t="shared" si="30"/>
        <v>Nov</v>
      </c>
      <c r="L439">
        <f t="shared" si="31"/>
        <v>1990</v>
      </c>
      <c r="M439" t="s">
        <v>5959</v>
      </c>
      <c r="N439" t="s">
        <v>5981</v>
      </c>
      <c r="O439" t="s">
        <v>5981</v>
      </c>
      <c r="P439" s="8" t="str">
        <f t="shared" si="32"/>
        <v>1-Nov-1990</v>
      </c>
      <c r="Q439" s="8">
        <v>33178</v>
      </c>
      <c r="R439" s="8"/>
      <c r="S439" s="8" t="str">
        <f t="shared" si="33"/>
        <v>32</v>
      </c>
      <c r="T439" s="16">
        <v>3994.18</v>
      </c>
      <c r="U439" t="str">
        <f t="shared" si="34"/>
        <v>R1013</v>
      </c>
    </row>
    <row r="440" spans="1:21">
      <c r="A440" t="s">
        <v>4915</v>
      </c>
      <c r="B440">
        <v>1989</v>
      </c>
      <c r="C440" t="s">
        <v>5980</v>
      </c>
      <c r="D440">
        <v>10</v>
      </c>
      <c r="E440">
        <v>3</v>
      </c>
      <c r="F440">
        <v>4002.36</v>
      </c>
      <c r="G440" t="s">
        <v>5981</v>
      </c>
      <c r="H440" t="s">
        <v>5985</v>
      </c>
      <c r="I440" t="s">
        <v>5983</v>
      </c>
      <c r="K440" t="str">
        <f t="shared" si="30"/>
        <v>Jul</v>
      </c>
      <c r="L440">
        <f t="shared" si="31"/>
        <v>1989</v>
      </c>
      <c r="M440" t="s">
        <v>5959</v>
      </c>
      <c r="N440" t="s">
        <v>5981</v>
      </c>
      <c r="O440" t="s">
        <v>5985</v>
      </c>
      <c r="P440" s="8" t="str">
        <f t="shared" si="32"/>
        <v>10-Jul-1989</v>
      </c>
      <c r="Q440" s="8">
        <v>32699</v>
      </c>
      <c r="R440" s="8"/>
      <c r="S440" s="8" t="str">
        <f t="shared" si="33"/>
        <v>33</v>
      </c>
      <c r="T440" s="16">
        <v>4002.36</v>
      </c>
      <c r="U440" t="str">
        <f t="shared" si="34"/>
        <v>R1013</v>
      </c>
    </row>
    <row r="441" spans="1:21">
      <c r="A441" t="s">
        <v>4913</v>
      </c>
      <c r="B441">
        <v>2000</v>
      </c>
      <c r="C441" t="s">
        <v>5987</v>
      </c>
      <c r="D441">
        <v>13</v>
      </c>
      <c r="E441">
        <v>3</v>
      </c>
      <c r="F441">
        <v>4005.42</v>
      </c>
      <c r="G441" t="s">
        <v>5981</v>
      </c>
      <c r="H441" t="s">
        <v>5985</v>
      </c>
      <c r="I441" t="s">
        <v>5993</v>
      </c>
      <c r="K441" t="str">
        <f t="shared" si="30"/>
        <v>Sep</v>
      </c>
      <c r="L441">
        <f t="shared" si="31"/>
        <v>2000</v>
      </c>
      <c r="M441" t="s">
        <v>5957</v>
      </c>
      <c r="N441" t="s">
        <v>5981</v>
      </c>
      <c r="O441" t="s">
        <v>5985</v>
      </c>
      <c r="P441" s="8" t="str">
        <f t="shared" si="32"/>
        <v>13-Sep-2000</v>
      </c>
      <c r="Q441" s="8">
        <v>36782</v>
      </c>
      <c r="R441" s="8"/>
      <c r="S441" s="8" t="str">
        <f t="shared" si="33"/>
        <v>22</v>
      </c>
      <c r="T441" s="16">
        <v>4005.42</v>
      </c>
      <c r="U441" t="str">
        <f t="shared" si="34"/>
        <v>R1015</v>
      </c>
    </row>
    <row r="442" spans="1:21">
      <c r="A442" t="s">
        <v>4911</v>
      </c>
      <c r="B442">
        <v>1992</v>
      </c>
      <c r="C442" t="s">
        <v>5991</v>
      </c>
      <c r="D442">
        <v>11</v>
      </c>
      <c r="E442">
        <v>1</v>
      </c>
      <c r="F442">
        <v>4032.24</v>
      </c>
      <c r="G442" t="s">
        <v>5982</v>
      </c>
      <c r="H442" t="s">
        <v>5982</v>
      </c>
      <c r="I442" t="s">
        <v>5988</v>
      </c>
      <c r="K442" t="str">
        <f t="shared" si="30"/>
        <v>Oct</v>
      </c>
      <c r="L442">
        <f t="shared" si="31"/>
        <v>1992</v>
      </c>
      <c r="M442" t="s">
        <v>5959</v>
      </c>
      <c r="N442" t="s">
        <v>5982</v>
      </c>
      <c r="O442" t="s">
        <v>5982</v>
      </c>
      <c r="P442" s="8" t="str">
        <f t="shared" si="32"/>
        <v>11-Oct-1992</v>
      </c>
      <c r="Q442" s="8">
        <v>33888</v>
      </c>
      <c r="R442" s="8"/>
      <c r="S442" s="8" t="str">
        <f t="shared" si="33"/>
        <v>30</v>
      </c>
      <c r="T442" s="16">
        <v>4032.24</v>
      </c>
      <c r="U442" t="str">
        <f t="shared" si="34"/>
        <v>R1012</v>
      </c>
    </row>
    <row r="443" spans="1:21">
      <c r="A443" t="s">
        <v>4909</v>
      </c>
      <c r="B443">
        <v>1984</v>
      </c>
      <c r="C443" t="s">
        <v>5980</v>
      </c>
      <c r="D443">
        <v>7</v>
      </c>
      <c r="E443">
        <v>3</v>
      </c>
      <c r="F443">
        <v>4038.41</v>
      </c>
      <c r="G443" t="s">
        <v>5981</v>
      </c>
      <c r="H443" t="s">
        <v>5985</v>
      </c>
      <c r="I443" t="s">
        <v>5983</v>
      </c>
      <c r="K443" t="str">
        <f t="shared" si="30"/>
        <v>Jul</v>
      </c>
      <c r="L443">
        <f t="shared" si="31"/>
        <v>1984</v>
      </c>
      <c r="M443" t="s">
        <v>5957</v>
      </c>
      <c r="N443" t="s">
        <v>5981</v>
      </c>
      <c r="O443" t="s">
        <v>5985</v>
      </c>
      <c r="P443" s="8" t="str">
        <f t="shared" si="32"/>
        <v>7-Jul-1984</v>
      </c>
      <c r="Q443" s="8">
        <v>30870</v>
      </c>
      <c r="R443" s="8"/>
      <c r="S443" s="8" t="str">
        <f t="shared" si="33"/>
        <v>38</v>
      </c>
      <c r="T443" s="16">
        <v>4038.41</v>
      </c>
      <c r="U443" t="str">
        <f t="shared" si="34"/>
        <v>R1013</v>
      </c>
    </row>
    <row r="444" spans="1:21">
      <c r="A444" t="s">
        <v>4906</v>
      </c>
      <c r="B444">
        <v>1983</v>
      </c>
      <c r="C444" t="s">
        <v>5984</v>
      </c>
      <c r="D444">
        <v>10</v>
      </c>
      <c r="E444">
        <v>3</v>
      </c>
      <c r="F444">
        <v>4039.9</v>
      </c>
      <c r="G444" t="s">
        <v>5981</v>
      </c>
      <c r="H444" t="s">
        <v>5985</v>
      </c>
      <c r="I444" t="s">
        <v>5983</v>
      </c>
      <c r="K444" t="str">
        <f t="shared" si="30"/>
        <v>Nov</v>
      </c>
      <c r="L444">
        <f t="shared" si="31"/>
        <v>1983</v>
      </c>
      <c r="M444" t="s">
        <v>5957</v>
      </c>
      <c r="N444" t="s">
        <v>5981</v>
      </c>
      <c r="O444" t="s">
        <v>5985</v>
      </c>
      <c r="P444" s="8" t="str">
        <f t="shared" si="32"/>
        <v>10-Nov-1983</v>
      </c>
      <c r="Q444" s="8">
        <v>30630</v>
      </c>
      <c r="R444" s="8"/>
      <c r="S444" s="8" t="str">
        <f t="shared" si="33"/>
        <v>39</v>
      </c>
      <c r="T444" s="16">
        <v>4039.9</v>
      </c>
      <c r="U444" t="str">
        <f t="shared" si="34"/>
        <v>R1013</v>
      </c>
    </row>
    <row r="445" spans="1:21">
      <c r="A445" t="s">
        <v>4904</v>
      </c>
      <c r="B445">
        <v>1993</v>
      </c>
      <c r="C445" t="s">
        <v>5989</v>
      </c>
      <c r="D445">
        <v>26</v>
      </c>
      <c r="E445">
        <v>1</v>
      </c>
      <c r="F445">
        <v>4040.56</v>
      </c>
      <c r="G445" t="s">
        <v>5982</v>
      </c>
      <c r="H445" t="s">
        <v>5982</v>
      </c>
      <c r="I445" t="s">
        <v>5993</v>
      </c>
      <c r="K445" t="str">
        <f t="shared" si="30"/>
        <v>Dec</v>
      </c>
      <c r="L445">
        <f t="shared" si="31"/>
        <v>1993</v>
      </c>
      <c r="M445" t="s">
        <v>5959</v>
      </c>
      <c r="N445" t="s">
        <v>5982</v>
      </c>
      <c r="O445" t="s">
        <v>5982</v>
      </c>
      <c r="P445" s="8" t="str">
        <f t="shared" si="32"/>
        <v>26-Dec-1993</v>
      </c>
      <c r="Q445" s="8">
        <v>34329</v>
      </c>
      <c r="R445" s="8"/>
      <c r="S445" s="8" t="str">
        <f t="shared" si="33"/>
        <v>29</v>
      </c>
      <c r="T445" s="16">
        <v>4040.56</v>
      </c>
      <c r="U445" t="str">
        <f t="shared" si="34"/>
        <v>R1015</v>
      </c>
    </row>
    <row r="446" spans="1:21">
      <c r="A446" t="s">
        <v>4901</v>
      </c>
      <c r="B446">
        <v>1988</v>
      </c>
      <c r="C446" t="s">
        <v>5984</v>
      </c>
      <c r="D446">
        <v>30</v>
      </c>
      <c r="E446">
        <v>3</v>
      </c>
      <c r="F446">
        <v>4047.94</v>
      </c>
      <c r="G446" t="s">
        <v>5981</v>
      </c>
      <c r="H446" t="s">
        <v>5985</v>
      </c>
      <c r="I446" t="s">
        <v>5983</v>
      </c>
      <c r="K446" t="str">
        <f t="shared" si="30"/>
        <v>Nov</v>
      </c>
      <c r="L446">
        <f t="shared" si="31"/>
        <v>1988</v>
      </c>
      <c r="M446" t="s">
        <v>5957</v>
      </c>
      <c r="N446" t="s">
        <v>5981</v>
      </c>
      <c r="O446" t="s">
        <v>5985</v>
      </c>
      <c r="P446" s="8" t="str">
        <f t="shared" si="32"/>
        <v>30-Nov-1988</v>
      </c>
      <c r="Q446" s="8">
        <v>32477</v>
      </c>
      <c r="R446" s="8"/>
      <c r="S446" s="8" t="str">
        <f t="shared" si="33"/>
        <v>34</v>
      </c>
      <c r="T446" s="16">
        <v>4047.94</v>
      </c>
      <c r="U446" t="str">
        <f t="shared" si="34"/>
        <v>R1013</v>
      </c>
    </row>
    <row r="447" spans="1:21">
      <c r="A447" t="s">
        <v>4898</v>
      </c>
      <c r="B447">
        <v>1993</v>
      </c>
      <c r="C447" t="s">
        <v>5990</v>
      </c>
      <c r="D447">
        <v>13</v>
      </c>
      <c r="E447">
        <v>2</v>
      </c>
      <c r="F447">
        <v>4058.12</v>
      </c>
      <c r="G447" t="s">
        <v>5981</v>
      </c>
      <c r="H447" t="s">
        <v>5985</v>
      </c>
      <c r="I447" t="s">
        <v>5983</v>
      </c>
      <c r="K447" t="str">
        <f t="shared" si="30"/>
        <v>Aug</v>
      </c>
      <c r="L447">
        <f t="shared" si="31"/>
        <v>1993</v>
      </c>
      <c r="M447" t="s">
        <v>5957</v>
      </c>
      <c r="N447" t="s">
        <v>5981</v>
      </c>
      <c r="O447" t="s">
        <v>5985</v>
      </c>
      <c r="P447" s="8" t="str">
        <f t="shared" si="32"/>
        <v>13-Aug-1993</v>
      </c>
      <c r="Q447" s="8">
        <v>34194</v>
      </c>
      <c r="R447" s="8"/>
      <c r="S447" s="8" t="str">
        <f t="shared" si="33"/>
        <v>29</v>
      </c>
      <c r="T447" s="16">
        <v>4058.12</v>
      </c>
      <c r="U447" t="str">
        <f t="shared" si="34"/>
        <v>R1013</v>
      </c>
    </row>
    <row r="448" spans="1:21">
      <c r="A448" t="s">
        <v>4896</v>
      </c>
      <c r="B448">
        <v>1995</v>
      </c>
      <c r="C448" t="s">
        <v>5987</v>
      </c>
      <c r="D448">
        <v>14</v>
      </c>
      <c r="E448">
        <v>2</v>
      </c>
      <c r="F448">
        <v>4058.71</v>
      </c>
      <c r="G448" t="s">
        <v>5982</v>
      </c>
      <c r="H448" t="s">
        <v>5982</v>
      </c>
      <c r="I448" t="s">
        <v>5988</v>
      </c>
      <c r="K448" t="str">
        <f t="shared" si="30"/>
        <v>Sep</v>
      </c>
      <c r="L448">
        <f t="shared" si="31"/>
        <v>1995</v>
      </c>
      <c r="M448" t="s">
        <v>5959</v>
      </c>
      <c r="N448" t="s">
        <v>5982</v>
      </c>
      <c r="O448" t="s">
        <v>5982</v>
      </c>
      <c r="P448" s="8" t="str">
        <f t="shared" si="32"/>
        <v>14-Sep-1995</v>
      </c>
      <c r="Q448" s="8">
        <v>34956</v>
      </c>
      <c r="R448" s="8"/>
      <c r="S448" s="8" t="str">
        <f t="shared" si="33"/>
        <v>27</v>
      </c>
      <c r="T448" s="16">
        <v>4058.71</v>
      </c>
      <c r="U448" t="str">
        <f t="shared" si="34"/>
        <v>R1012</v>
      </c>
    </row>
    <row r="449" spans="1:21">
      <c r="A449" t="s">
        <v>4894</v>
      </c>
      <c r="B449">
        <v>1983</v>
      </c>
      <c r="C449" t="s">
        <v>5987</v>
      </c>
      <c r="D449">
        <v>16</v>
      </c>
      <c r="E449">
        <v>3</v>
      </c>
      <c r="F449">
        <v>4070.42</v>
      </c>
      <c r="G449" t="s">
        <v>5981</v>
      </c>
      <c r="H449" t="s">
        <v>5985</v>
      </c>
      <c r="I449" t="s">
        <v>5983</v>
      </c>
      <c r="K449" t="str">
        <f t="shared" si="30"/>
        <v>Sep</v>
      </c>
      <c r="L449">
        <f t="shared" si="31"/>
        <v>1983</v>
      </c>
      <c r="M449" t="s">
        <v>5959</v>
      </c>
      <c r="N449" t="s">
        <v>5981</v>
      </c>
      <c r="O449" t="s">
        <v>5985</v>
      </c>
      <c r="P449" s="8" t="str">
        <f t="shared" si="32"/>
        <v>16-Sep-1983</v>
      </c>
      <c r="Q449" s="8">
        <v>30575</v>
      </c>
      <c r="R449" s="8"/>
      <c r="S449" s="8" t="str">
        <f t="shared" si="33"/>
        <v>39</v>
      </c>
      <c r="T449" s="16">
        <v>4070.42</v>
      </c>
      <c r="U449" t="str">
        <f t="shared" si="34"/>
        <v>R1013</v>
      </c>
    </row>
    <row r="450" spans="1:21">
      <c r="A450" t="s">
        <v>4892</v>
      </c>
      <c r="B450">
        <v>2002</v>
      </c>
      <c r="C450" t="s">
        <v>5991</v>
      </c>
      <c r="D450">
        <v>18</v>
      </c>
      <c r="E450">
        <v>0</v>
      </c>
      <c r="F450">
        <v>4070.51</v>
      </c>
      <c r="G450" t="s">
        <v>5981</v>
      </c>
      <c r="H450" t="s">
        <v>5985</v>
      </c>
      <c r="I450" t="s">
        <v>5988</v>
      </c>
      <c r="K450" t="str">
        <f t="shared" si="30"/>
        <v>Oct</v>
      </c>
      <c r="L450">
        <f t="shared" si="31"/>
        <v>2002</v>
      </c>
      <c r="M450" t="s">
        <v>5959</v>
      </c>
      <c r="N450" t="s">
        <v>5981</v>
      </c>
      <c r="O450" t="s">
        <v>5985</v>
      </c>
      <c r="P450" s="8" t="str">
        <f t="shared" si="32"/>
        <v>18-Oct-2002</v>
      </c>
      <c r="Q450" s="8">
        <v>37547</v>
      </c>
      <c r="R450" s="8"/>
      <c r="S450" s="8" t="str">
        <f t="shared" si="33"/>
        <v>20</v>
      </c>
      <c r="T450" s="16">
        <v>4070.51</v>
      </c>
      <c r="U450" t="str">
        <f t="shared" si="34"/>
        <v>R1012</v>
      </c>
    </row>
    <row r="451" spans="1:21">
      <c r="A451" t="s">
        <v>4890</v>
      </c>
      <c r="B451">
        <v>1990</v>
      </c>
      <c r="C451" t="s">
        <v>5989</v>
      </c>
      <c r="D451">
        <v>1</v>
      </c>
      <c r="E451">
        <v>1</v>
      </c>
      <c r="F451">
        <v>4074.45</v>
      </c>
      <c r="G451" t="s">
        <v>5982</v>
      </c>
      <c r="H451" t="s">
        <v>5981</v>
      </c>
      <c r="I451" t="s">
        <v>5983</v>
      </c>
      <c r="K451" t="str">
        <f t="shared" ref="K451:K514" si="35">IF(ISBLANK(C451),"SEP",C451)</f>
        <v>Dec</v>
      </c>
      <c r="L451">
        <f t="shared" ref="L451:L514" si="36">INT(IF(ISBLANK(B451),AVERAGE($B$2:$B$2344),B451))</f>
        <v>1990</v>
      </c>
      <c r="M451" t="s">
        <v>5957</v>
      </c>
      <c r="N451" t="s">
        <v>5982</v>
      </c>
      <c r="O451" t="s">
        <v>5981</v>
      </c>
      <c r="P451" s="8" t="str">
        <f t="shared" ref="P451:P514" si="37">CONCATENATE(D451,"-",K451,"-",L451)</f>
        <v>1-Dec-1990</v>
      </c>
      <c r="Q451" s="8">
        <v>33208</v>
      </c>
      <c r="R451" s="8"/>
      <c r="S451" s="8" t="str">
        <f t="shared" ref="S451:S514" si="38">TEXT($R$2-P451,"Y")</f>
        <v>32</v>
      </c>
      <c r="T451" s="16">
        <v>4074.45</v>
      </c>
      <c r="U451" t="str">
        <f t="shared" ref="U451:U514" si="39">IF(ISBLANK(I451),"UNKNOWN",I451)</f>
        <v>R1013</v>
      </c>
    </row>
    <row r="452" spans="1:21">
      <c r="A452" t="s">
        <v>4887</v>
      </c>
      <c r="B452">
        <v>1990</v>
      </c>
      <c r="C452" t="s">
        <v>5989</v>
      </c>
      <c r="D452">
        <v>14</v>
      </c>
      <c r="E452">
        <v>1</v>
      </c>
      <c r="F452">
        <v>4076.5</v>
      </c>
      <c r="G452" t="s">
        <v>5981</v>
      </c>
      <c r="H452" t="s">
        <v>5982</v>
      </c>
      <c r="I452" t="s">
        <v>5992</v>
      </c>
      <c r="K452" t="str">
        <f t="shared" si="35"/>
        <v>Dec</v>
      </c>
      <c r="L452">
        <f t="shared" si="36"/>
        <v>1990</v>
      </c>
      <c r="M452" t="s">
        <v>5959</v>
      </c>
      <c r="N452" t="s">
        <v>5981</v>
      </c>
      <c r="O452" t="s">
        <v>5982</v>
      </c>
      <c r="P452" s="8" t="str">
        <f t="shared" si="37"/>
        <v>14-Dec-1990</v>
      </c>
      <c r="Q452" s="8">
        <v>33221</v>
      </c>
      <c r="R452" s="8"/>
      <c r="S452" s="8" t="str">
        <f t="shared" si="38"/>
        <v>32</v>
      </c>
      <c r="T452" s="16">
        <v>4076.5</v>
      </c>
      <c r="U452" t="str">
        <f t="shared" si="39"/>
        <v>R1011</v>
      </c>
    </row>
    <row r="453" spans="1:21">
      <c r="A453" t="s">
        <v>4884</v>
      </c>
      <c r="B453">
        <v>1994</v>
      </c>
      <c r="C453" t="s">
        <v>5990</v>
      </c>
      <c r="D453">
        <v>21</v>
      </c>
      <c r="E453">
        <v>1</v>
      </c>
      <c r="F453">
        <v>4133.6400000000003</v>
      </c>
      <c r="G453" t="s">
        <v>5981</v>
      </c>
      <c r="H453" t="s">
        <v>5982</v>
      </c>
      <c r="I453" t="s">
        <v>5988</v>
      </c>
      <c r="K453" t="str">
        <f t="shared" si="35"/>
        <v>Aug</v>
      </c>
      <c r="L453">
        <f t="shared" si="36"/>
        <v>1994</v>
      </c>
      <c r="M453" t="s">
        <v>5959</v>
      </c>
      <c r="N453" t="s">
        <v>5981</v>
      </c>
      <c r="O453" t="s">
        <v>5982</v>
      </c>
      <c r="P453" s="8" t="str">
        <f t="shared" si="37"/>
        <v>21-Aug-1994</v>
      </c>
      <c r="Q453" s="8">
        <v>34567</v>
      </c>
      <c r="R453" s="8"/>
      <c r="S453" s="8" t="str">
        <f t="shared" si="38"/>
        <v>28</v>
      </c>
      <c r="T453" s="16">
        <v>4133.6400000000003</v>
      </c>
      <c r="U453" t="str">
        <f t="shared" si="39"/>
        <v>R1012</v>
      </c>
    </row>
    <row r="454" spans="1:21">
      <c r="A454" t="s">
        <v>4881</v>
      </c>
      <c r="B454">
        <v>1991</v>
      </c>
      <c r="C454" t="s">
        <v>5990</v>
      </c>
      <c r="D454">
        <v>6</v>
      </c>
      <c r="E454">
        <v>0</v>
      </c>
      <c r="F454">
        <v>4134.08</v>
      </c>
      <c r="G454" t="s">
        <v>5981</v>
      </c>
      <c r="H454" t="s">
        <v>5985</v>
      </c>
      <c r="I454" t="s">
        <v>5988</v>
      </c>
      <c r="K454" t="str">
        <f t="shared" si="35"/>
        <v>Aug</v>
      </c>
      <c r="L454">
        <f t="shared" si="36"/>
        <v>1991</v>
      </c>
      <c r="M454" t="s">
        <v>5957</v>
      </c>
      <c r="N454" t="s">
        <v>5981</v>
      </c>
      <c r="O454" t="s">
        <v>5985</v>
      </c>
      <c r="P454" s="8" t="str">
        <f t="shared" si="37"/>
        <v>6-Aug-1991</v>
      </c>
      <c r="Q454" s="8">
        <v>33456</v>
      </c>
      <c r="R454" s="8"/>
      <c r="S454" s="8" t="str">
        <f t="shared" si="38"/>
        <v>31</v>
      </c>
      <c r="T454" s="16">
        <v>4134.08</v>
      </c>
      <c r="U454" t="str">
        <f t="shared" si="39"/>
        <v>R1012</v>
      </c>
    </row>
    <row r="455" spans="1:21">
      <c r="A455" t="s">
        <v>4878</v>
      </c>
      <c r="B455">
        <v>1992</v>
      </c>
      <c r="C455" t="s">
        <v>5986</v>
      </c>
      <c r="D455">
        <v>18</v>
      </c>
      <c r="E455">
        <v>0</v>
      </c>
      <c r="F455">
        <v>4137.5200000000004</v>
      </c>
      <c r="G455" t="s">
        <v>5981</v>
      </c>
      <c r="H455" t="s">
        <v>5982</v>
      </c>
      <c r="I455" t="s">
        <v>5998</v>
      </c>
      <c r="K455" t="str">
        <f t="shared" si="35"/>
        <v>Jun</v>
      </c>
      <c r="L455">
        <f t="shared" si="36"/>
        <v>1992</v>
      </c>
      <c r="M455" t="s">
        <v>5959</v>
      </c>
      <c r="N455" t="s">
        <v>5981</v>
      </c>
      <c r="O455" t="s">
        <v>5982</v>
      </c>
      <c r="P455" s="8" t="str">
        <f t="shared" si="37"/>
        <v>18-Jun-1992</v>
      </c>
      <c r="Q455" s="8">
        <v>33773</v>
      </c>
      <c r="R455" s="8"/>
      <c r="S455" s="8" t="str">
        <f t="shared" si="38"/>
        <v>30</v>
      </c>
      <c r="T455" s="16">
        <v>4137.5200000000004</v>
      </c>
      <c r="U455" t="str">
        <f t="shared" si="39"/>
        <v>R1024</v>
      </c>
    </row>
    <row r="456" spans="1:21">
      <c r="A456" t="s">
        <v>4875</v>
      </c>
      <c r="B456">
        <v>1992</v>
      </c>
      <c r="C456" t="s">
        <v>5986</v>
      </c>
      <c r="D456">
        <v>28</v>
      </c>
      <c r="E456">
        <v>1</v>
      </c>
      <c r="F456">
        <v>4149.74</v>
      </c>
      <c r="G456" t="s">
        <v>5981</v>
      </c>
      <c r="H456" t="s">
        <v>5985</v>
      </c>
      <c r="I456" t="s">
        <v>5992</v>
      </c>
      <c r="K456" t="str">
        <f t="shared" si="35"/>
        <v>Jun</v>
      </c>
      <c r="L456">
        <f t="shared" si="36"/>
        <v>1992</v>
      </c>
      <c r="M456" t="s">
        <v>5959</v>
      </c>
      <c r="N456" t="s">
        <v>5981</v>
      </c>
      <c r="O456" t="s">
        <v>5985</v>
      </c>
      <c r="P456" s="8" t="str">
        <f t="shared" si="37"/>
        <v>28-Jun-1992</v>
      </c>
      <c r="Q456" s="8">
        <v>33783</v>
      </c>
      <c r="R456" s="8"/>
      <c r="S456" s="8" t="str">
        <f t="shared" si="38"/>
        <v>30</v>
      </c>
      <c r="T456" s="16">
        <v>4149.74</v>
      </c>
      <c r="U456" t="str">
        <f t="shared" si="39"/>
        <v>R1011</v>
      </c>
    </row>
    <row r="457" spans="1:21">
      <c r="A457" t="s">
        <v>4873</v>
      </c>
      <c r="B457">
        <v>1992</v>
      </c>
      <c r="C457" t="s">
        <v>5990</v>
      </c>
      <c r="D457">
        <v>4</v>
      </c>
      <c r="E457">
        <v>1</v>
      </c>
      <c r="F457">
        <v>4151.03</v>
      </c>
      <c r="G457" t="s">
        <v>5981</v>
      </c>
      <c r="H457" t="s">
        <v>5981</v>
      </c>
      <c r="I457" t="s">
        <v>5983</v>
      </c>
      <c r="K457" t="str">
        <f t="shared" si="35"/>
        <v>Aug</v>
      </c>
      <c r="L457">
        <f t="shared" si="36"/>
        <v>1992</v>
      </c>
      <c r="M457" t="s">
        <v>5957</v>
      </c>
      <c r="N457" t="s">
        <v>5981</v>
      </c>
      <c r="O457" t="s">
        <v>5981</v>
      </c>
      <c r="P457" s="8" t="str">
        <f t="shared" si="37"/>
        <v>4-Aug-1992</v>
      </c>
      <c r="Q457" s="8">
        <v>33820</v>
      </c>
      <c r="R457" s="8"/>
      <c r="S457" s="8" t="str">
        <f t="shared" si="38"/>
        <v>30</v>
      </c>
      <c r="T457" s="16">
        <v>4151.03</v>
      </c>
      <c r="U457" t="str">
        <f t="shared" si="39"/>
        <v>R1013</v>
      </c>
    </row>
    <row r="458" spans="1:21">
      <c r="A458" t="s">
        <v>4871</v>
      </c>
      <c r="B458">
        <v>1998</v>
      </c>
      <c r="C458" t="s">
        <v>5984</v>
      </c>
      <c r="D458">
        <v>26</v>
      </c>
      <c r="E458">
        <v>0</v>
      </c>
      <c r="F458">
        <v>4154.97</v>
      </c>
      <c r="G458" t="s">
        <v>5981</v>
      </c>
      <c r="H458" t="s">
        <v>5985</v>
      </c>
      <c r="I458" t="s">
        <v>5988</v>
      </c>
      <c r="K458" t="str">
        <f t="shared" si="35"/>
        <v>Nov</v>
      </c>
      <c r="L458">
        <f t="shared" si="36"/>
        <v>1998</v>
      </c>
      <c r="M458" t="s">
        <v>5959</v>
      </c>
      <c r="N458" t="s">
        <v>5981</v>
      </c>
      <c r="O458" t="s">
        <v>5985</v>
      </c>
      <c r="P458" s="8" t="str">
        <f t="shared" si="37"/>
        <v>26-Nov-1998</v>
      </c>
      <c r="Q458" s="8">
        <v>36125</v>
      </c>
      <c r="R458" s="8"/>
      <c r="S458" s="8" t="str">
        <f t="shared" si="38"/>
        <v>24</v>
      </c>
      <c r="T458" s="16">
        <v>4154.97</v>
      </c>
      <c r="U458" t="str">
        <f t="shared" si="39"/>
        <v>R1012</v>
      </c>
    </row>
    <row r="459" spans="1:21">
      <c r="A459" t="s">
        <v>4868</v>
      </c>
      <c r="B459">
        <v>1984</v>
      </c>
      <c r="C459" t="s">
        <v>5987</v>
      </c>
      <c r="D459">
        <v>16</v>
      </c>
      <c r="E459">
        <v>3</v>
      </c>
      <c r="F459">
        <v>4163.21</v>
      </c>
      <c r="G459" t="s">
        <v>5981</v>
      </c>
      <c r="H459" t="s">
        <v>5981</v>
      </c>
      <c r="I459" t="s">
        <v>5988</v>
      </c>
      <c r="K459" t="str">
        <f t="shared" si="35"/>
        <v>Sep</v>
      </c>
      <c r="L459">
        <f t="shared" si="36"/>
        <v>1984</v>
      </c>
      <c r="M459" t="s">
        <v>5959</v>
      </c>
      <c r="N459" t="s">
        <v>5981</v>
      </c>
      <c r="O459" t="s">
        <v>5981</v>
      </c>
      <c r="P459" s="8" t="str">
        <f t="shared" si="37"/>
        <v>16-Sep-1984</v>
      </c>
      <c r="Q459" s="8">
        <v>30941</v>
      </c>
      <c r="R459" s="8"/>
      <c r="S459" s="8" t="str">
        <f t="shared" si="38"/>
        <v>38</v>
      </c>
      <c r="T459" s="16">
        <v>4163.21</v>
      </c>
      <c r="U459" t="str">
        <f t="shared" si="39"/>
        <v>R1012</v>
      </c>
    </row>
    <row r="460" spans="1:21">
      <c r="A460" t="s">
        <v>4865</v>
      </c>
      <c r="B460">
        <v>1989</v>
      </c>
      <c r="C460" t="s">
        <v>5986</v>
      </c>
      <c r="D460">
        <v>25</v>
      </c>
      <c r="E460">
        <v>0</v>
      </c>
      <c r="F460">
        <v>4185.1000000000004</v>
      </c>
      <c r="G460" t="s">
        <v>5981</v>
      </c>
      <c r="H460" t="s">
        <v>5982</v>
      </c>
      <c r="I460" t="s">
        <v>5983</v>
      </c>
      <c r="K460" t="str">
        <f t="shared" si="35"/>
        <v>Jun</v>
      </c>
      <c r="L460">
        <f t="shared" si="36"/>
        <v>1989</v>
      </c>
      <c r="M460" t="s">
        <v>5959</v>
      </c>
      <c r="N460" t="s">
        <v>5981</v>
      </c>
      <c r="O460" t="s">
        <v>5982</v>
      </c>
      <c r="P460" s="8" t="str">
        <f t="shared" si="37"/>
        <v>25-Jun-1989</v>
      </c>
      <c r="Q460" s="8">
        <v>32684</v>
      </c>
      <c r="R460" s="8"/>
      <c r="S460" s="8" t="str">
        <f t="shared" si="38"/>
        <v>33</v>
      </c>
      <c r="T460" s="16">
        <v>4185.1000000000004</v>
      </c>
      <c r="U460" t="str">
        <f t="shared" si="39"/>
        <v>R1013</v>
      </c>
    </row>
    <row r="461" spans="1:21">
      <c r="A461" t="s">
        <v>4862</v>
      </c>
      <c r="B461">
        <v>1995</v>
      </c>
      <c r="C461" t="s">
        <v>5991</v>
      </c>
      <c r="D461">
        <v>3</v>
      </c>
      <c r="E461">
        <v>0</v>
      </c>
      <c r="F461">
        <v>4188.7299999999996</v>
      </c>
      <c r="G461" t="s">
        <v>5981</v>
      </c>
      <c r="H461" t="s">
        <v>5981</v>
      </c>
      <c r="I461" t="s">
        <v>5997</v>
      </c>
      <c r="K461" t="str">
        <f t="shared" si="35"/>
        <v>Oct</v>
      </c>
      <c r="L461">
        <f t="shared" si="36"/>
        <v>1995</v>
      </c>
      <c r="M461" t="s">
        <v>5957</v>
      </c>
      <c r="N461" t="s">
        <v>5981</v>
      </c>
      <c r="O461" t="s">
        <v>5981</v>
      </c>
      <c r="P461" s="8" t="str">
        <f t="shared" si="37"/>
        <v>3-Oct-1995</v>
      </c>
      <c r="Q461" s="8">
        <v>34975</v>
      </c>
      <c r="R461" s="8"/>
      <c r="S461" s="8" t="str">
        <f t="shared" si="38"/>
        <v>27</v>
      </c>
      <c r="T461" s="16">
        <v>4188.7299999999996</v>
      </c>
      <c r="U461" t="str">
        <f t="shared" si="39"/>
        <v>R1025</v>
      </c>
    </row>
    <row r="462" spans="1:21">
      <c r="A462" t="s">
        <v>4860</v>
      </c>
      <c r="B462">
        <v>1997</v>
      </c>
      <c r="C462" t="s">
        <v>5987</v>
      </c>
      <c r="D462">
        <v>6</v>
      </c>
      <c r="E462">
        <v>2</v>
      </c>
      <c r="F462">
        <v>4189.1099999999997</v>
      </c>
      <c r="G462" t="s">
        <v>5981</v>
      </c>
      <c r="H462" t="s">
        <v>5981</v>
      </c>
      <c r="I462" t="s">
        <v>5988</v>
      </c>
      <c r="K462" t="str">
        <f t="shared" si="35"/>
        <v>Sep</v>
      </c>
      <c r="L462">
        <f t="shared" si="36"/>
        <v>1997</v>
      </c>
      <c r="M462" t="s">
        <v>5959</v>
      </c>
      <c r="N462" t="s">
        <v>5981</v>
      </c>
      <c r="O462" t="s">
        <v>5981</v>
      </c>
      <c r="P462" s="8" t="str">
        <f t="shared" si="37"/>
        <v>6-Sep-1997</v>
      </c>
      <c r="Q462" s="8">
        <v>35679</v>
      </c>
      <c r="R462" s="8"/>
      <c r="S462" s="8" t="str">
        <f t="shared" si="38"/>
        <v>25</v>
      </c>
      <c r="T462" s="16">
        <v>4189.1099999999997</v>
      </c>
      <c r="U462" t="str">
        <f t="shared" si="39"/>
        <v>R1012</v>
      </c>
    </row>
    <row r="463" spans="1:21">
      <c r="A463" t="s">
        <v>4858</v>
      </c>
      <c r="B463">
        <v>1998</v>
      </c>
      <c r="C463" t="s">
        <v>5989</v>
      </c>
      <c r="D463">
        <v>14</v>
      </c>
      <c r="E463">
        <v>3</v>
      </c>
      <c r="F463">
        <v>4234.93</v>
      </c>
      <c r="G463" t="s">
        <v>5981</v>
      </c>
      <c r="H463" t="s">
        <v>5985</v>
      </c>
      <c r="I463" t="s">
        <v>5992</v>
      </c>
      <c r="K463" t="str">
        <f t="shared" si="35"/>
        <v>Dec</v>
      </c>
      <c r="L463">
        <f t="shared" si="36"/>
        <v>1998</v>
      </c>
      <c r="M463" t="s">
        <v>5959</v>
      </c>
      <c r="N463" t="s">
        <v>5981</v>
      </c>
      <c r="O463" t="s">
        <v>5985</v>
      </c>
      <c r="P463" s="8" t="str">
        <f t="shared" si="37"/>
        <v>14-Dec-1998</v>
      </c>
      <c r="Q463" s="8">
        <v>36143</v>
      </c>
      <c r="R463" s="8"/>
      <c r="S463" s="8" t="str">
        <f t="shared" si="38"/>
        <v>24</v>
      </c>
      <c r="T463" s="16">
        <v>4234.93</v>
      </c>
      <c r="U463" t="str">
        <f t="shared" si="39"/>
        <v>R1011</v>
      </c>
    </row>
    <row r="464" spans="1:21">
      <c r="A464" t="s">
        <v>4855</v>
      </c>
      <c r="B464">
        <v>1992</v>
      </c>
      <c r="C464" t="s">
        <v>5986</v>
      </c>
      <c r="D464">
        <v>27</v>
      </c>
      <c r="E464">
        <v>1</v>
      </c>
      <c r="F464">
        <v>4237.13</v>
      </c>
      <c r="G464" t="s">
        <v>5982</v>
      </c>
      <c r="H464" t="s">
        <v>5985</v>
      </c>
      <c r="I464" t="s">
        <v>5995</v>
      </c>
      <c r="K464" t="str">
        <f t="shared" si="35"/>
        <v>Jun</v>
      </c>
      <c r="L464">
        <f t="shared" si="36"/>
        <v>1992</v>
      </c>
      <c r="M464" t="s">
        <v>5959</v>
      </c>
      <c r="N464" t="s">
        <v>5982</v>
      </c>
      <c r="O464" t="s">
        <v>5985</v>
      </c>
      <c r="P464" s="8" t="str">
        <f t="shared" si="37"/>
        <v>27-Jun-1992</v>
      </c>
      <c r="Q464" s="8">
        <v>33782</v>
      </c>
      <c r="R464" s="8"/>
      <c r="S464" s="8" t="str">
        <f t="shared" si="38"/>
        <v>30</v>
      </c>
      <c r="T464" s="16">
        <v>4237.13</v>
      </c>
      <c r="U464" t="str">
        <f t="shared" si="39"/>
        <v>R1016</v>
      </c>
    </row>
    <row r="465" spans="1:21">
      <c r="A465" t="s">
        <v>4852</v>
      </c>
      <c r="B465">
        <v>1991</v>
      </c>
      <c r="C465" t="s">
        <v>5984</v>
      </c>
      <c r="D465">
        <v>3</v>
      </c>
      <c r="E465">
        <v>1</v>
      </c>
      <c r="F465">
        <v>4239.8900000000003</v>
      </c>
      <c r="G465" t="s">
        <v>5981</v>
      </c>
      <c r="H465" t="s">
        <v>5981</v>
      </c>
      <c r="I465" t="s">
        <v>5988</v>
      </c>
      <c r="K465" t="str">
        <f t="shared" si="35"/>
        <v>Nov</v>
      </c>
      <c r="L465">
        <f t="shared" si="36"/>
        <v>1991</v>
      </c>
      <c r="M465" t="s">
        <v>5957</v>
      </c>
      <c r="N465" t="s">
        <v>5981</v>
      </c>
      <c r="O465" t="s">
        <v>5981</v>
      </c>
      <c r="P465" s="8" t="str">
        <f t="shared" si="37"/>
        <v>3-Nov-1991</v>
      </c>
      <c r="Q465" s="8">
        <v>33545</v>
      </c>
      <c r="R465" s="8"/>
      <c r="S465" s="8" t="str">
        <f t="shared" si="38"/>
        <v>31</v>
      </c>
      <c r="T465" s="16">
        <v>4239.8900000000003</v>
      </c>
      <c r="U465" t="str">
        <f t="shared" si="39"/>
        <v>R1012</v>
      </c>
    </row>
    <row r="466" spans="1:21">
      <c r="A466" t="s">
        <v>4849</v>
      </c>
      <c r="B466">
        <v>1991</v>
      </c>
      <c r="C466" t="s">
        <v>5989</v>
      </c>
      <c r="D466">
        <v>1</v>
      </c>
      <c r="E466">
        <v>1</v>
      </c>
      <c r="F466">
        <v>4243.59</v>
      </c>
      <c r="G466" t="s">
        <v>5982</v>
      </c>
      <c r="H466" t="s">
        <v>5985</v>
      </c>
      <c r="I466" t="s">
        <v>5988</v>
      </c>
      <c r="K466" t="str">
        <f t="shared" si="35"/>
        <v>Dec</v>
      </c>
      <c r="L466">
        <f t="shared" si="36"/>
        <v>1991</v>
      </c>
      <c r="M466" t="s">
        <v>5959</v>
      </c>
      <c r="N466" t="s">
        <v>5982</v>
      </c>
      <c r="O466" t="s">
        <v>5985</v>
      </c>
      <c r="P466" s="8" t="str">
        <f t="shared" si="37"/>
        <v>1-Dec-1991</v>
      </c>
      <c r="Q466" s="8">
        <v>33573</v>
      </c>
      <c r="R466" s="8"/>
      <c r="S466" s="8" t="str">
        <f t="shared" si="38"/>
        <v>31</v>
      </c>
      <c r="T466" s="16">
        <v>4243.59</v>
      </c>
      <c r="U466" t="str">
        <f t="shared" si="39"/>
        <v>R1012</v>
      </c>
    </row>
    <row r="467" spans="1:21">
      <c r="A467" t="s">
        <v>4846</v>
      </c>
      <c r="B467">
        <v>1982</v>
      </c>
      <c r="C467" t="s">
        <v>5986</v>
      </c>
      <c r="D467">
        <v>16</v>
      </c>
      <c r="E467">
        <v>3</v>
      </c>
      <c r="F467">
        <v>4250.24</v>
      </c>
      <c r="G467" t="s">
        <v>5981</v>
      </c>
      <c r="H467" t="s">
        <v>5982</v>
      </c>
      <c r="I467" t="s">
        <v>5983</v>
      </c>
      <c r="K467" t="str">
        <f t="shared" si="35"/>
        <v>Jun</v>
      </c>
      <c r="L467">
        <f t="shared" si="36"/>
        <v>1982</v>
      </c>
      <c r="M467" t="s">
        <v>5957</v>
      </c>
      <c r="N467" t="s">
        <v>5981</v>
      </c>
      <c r="O467" t="s">
        <v>5982</v>
      </c>
      <c r="P467" s="8" t="str">
        <f t="shared" si="37"/>
        <v>16-Jun-1982</v>
      </c>
      <c r="Q467" s="8">
        <v>30118</v>
      </c>
      <c r="R467" s="8"/>
      <c r="S467" s="8" t="str">
        <f t="shared" si="38"/>
        <v>40</v>
      </c>
      <c r="T467" s="16">
        <v>4250.24</v>
      </c>
      <c r="U467" t="str">
        <f t="shared" si="39"/>
        <v>R1013</v>
      </c>
    </row>
    <row r="468" spans="1:21">
      <c r="A468" t="s">
        <v>4843</v>
      </c>
      <c r="B468">
        <v>1995</v>
      </c>
      <c r="C468" t="s">
        <v>5991</v>
      </c>
      <c r="D468">
        <v>14</v>
      </c>
      <c r="E468">
        <v>3</v>
      </c>
      <c r="F468">
        <v>4260.74</v>
      </c>
      <c r="G468" t="s">
        <v>5982</v>
      </c>
      <c r="H468" t="s">
        <v>5981</v>
      </c>
      <c r="I468" t="s">
        <v>5992</v>
      </c>
      <c r="K468" t="str">
        <f t="shared" si="35"/>
        <v>Oct</v>
      </c>
      <c r="L468">
        <f t="shared" si="36"/>
        <v>1995</v>
      </c>
      <c r="M468" t="s">
        <v>5959</v>
      </c>
      <c r="N468" t="s">
        <v>5982</v>
      </c>
      <c r="O468" t="s">
        <v>5981</v>
      </c>
      <c r="P468" s="8" t="str">
        <f t="shared" si="37"/>
        <v>14-Oct-1995</v>
      </c>
      <c r="Q468" s="8">
        <v>34986</v>
      </c>
      <c r="R468" s="8"/>
      <c r="S468" s="8" t="str">
        <f t="shared" si="38"/>
        <v>27</v>
      </c>
      <c r="T468" s="16">
        <v>4260.74</v>
      </c>
      <c r="U468" t="str">
        <f t="shared" si="39"/>
        <v>R1011</v>
      </c>
    </row>
    <row r="469" spans="1:21">
      <c r="A469" t="s">
        <v>4842</v>
      </c>
      <c r="B469">
        <v>1983</v>
      </c>
      <c r="C469" t="s">
        <v>5984</v>
      </c>
      <c r="D469">
        <v>20</v>
      </c>
      <c r="E469">
        <v>3</v>
      </c>
      <c r="F469">
        <v>4265.01</v>
      </c>
      <c r="G469" t="s">
        <v>5981</v>
      </c>
      <c r="H469" t="s">
        <v>5985</v>
      </c>
      <c r="I469" t="s">
        <v>5988</v>
      </c>
      <c r="K469" t="str">
        <f t="shared" si="35"/>
        <v>Nov</v>
      </c>
      <c r="L469">
        <f t="shared" si="36"/>
        <v>1983</v>
      </c>
      <c r="M469" t="s">
        <v>5959</v>
      </c>
      <c r="N469" t="s">
        <v>5981</v>
      </c>
      <c r="O469" t="s">
        <v>5985</v>
      </c>
      <c r="P469" s="8" t="str">
        <f t="shared" si="37"/>
        <v>20-Nov-1983</v>
      </c>
      <c r="Q469" s="8">
        <v>30640</v>
      </c>
      <c r="R469" s="8"/>
      <c r="S469" s="8" t="str">
        <f t="shared" si="38"/>
        <v>39</v>
      </c>
      <c r="T469" s="16">
        <v>4265.01</v>
      </c>
      <c r="U469" t="str">
        <f t="shared" si="39"/>
        <v>R1012</v>
      </c>
    </row>
    <row r="470" spans="1:21">
      <c r="A470" t="s">
        <v>4840</v>
      </c>
      <c r="B470">
        <v>1992</v>
      </c>
      <c r="C470" t="s">
        <v>5986</v>
      </c>
      <c r="D470">
        <v>18</v>
      </c>
      <c r="E470">
        <v>2</v>
      </c>
      <c r="F470">
        <v>4266.17</v>
      </c>
      <c r="G470" t="s">
        <v>5982</v>
      </c>
      <c r="H470" t="s">
        <v>5981</v>
      </c>
      <c r="I470" t="s">
        <v>5983</v>
      </c>
      <c r="K470" t="str">
        <f t="shared" si="35"/>
        <v>Jun</v>
      </c>
      <c r="L470">
        <f t="shared" si="36"/>
        <v>1992</v>
      </c>
      <c r="M470" t="s">
        <v>5957</v>
      </c>
      <c r="N470" t="s">
        <v>5982</v>
      </c>
      <c r="O470" t="s">
        <v>5981</v>
      </c>
      <c r="P470" s="8" t="str">
        <f t="shared" si="37"/>
        <v>18-Jun-1992</v>
      </c>
      <c r="Q470" s="8">
        <v>33773</v>
      </c>
      <c r="R470" s="8"/>
      <c r="S470" s="8" t="str">
        <f t="shared" si="38"/>
        <v>30</v>
      </c>
      <c r="T470" s="16">
        <v>4266.17</v>
      </c>
      <c r="U470" t="str">
        <f t="shared" si="39"/>
        <v>R1013</v>
      </c>
    </row>
    <row r="471" spans="1:21">
      <c r="A471" t="s">
        <v>4838</v>
      </c>
      <c r="B471">
        <v>2003</v>
      </c>
      <c r="C471" t="s">
        <v>5986</v>
      </c>
      <c r="D471">
        <v>8</v>
      </c>
      <c r="E471">
        <v>0</v>
      </c>
      <c r="F471">
        <v>4278.55</v>
      </c>
      <c r="G471" t="s">
        <v>5981</v>
      </c>
      <c r="H471" t="s">
        <v>5985</v>
      </c>
      <c r="I471" t="s">
        <v>6001</v>
      </c>
      <c r="K471" t="str">
        <f t="shared" si="35"/>
        <v>Jun</v>
      </c>
      <c r="L471">
        <f t="shared" si="36"/>
        <v>2003</v>
      </c>
      <c r="M471" t="s">
        <v>5959</v>
      </c>
      <c r="N471" t="s">
        <v>5981</v>
      </c>
      <c r="O471" t="s">
        <v>5985</v>
      </c>
      <c r="P471" s="8" t="str">
        <f t="shared" si="37"/>
        <v>8-Jun-2003</v>
      </c>
      <c r="Q471" s="8">
        <v>37780</v>
      </c>
      <c r="R471" s="8"/>
      <c r="S471" s="8" t="str">
        <f t="shared" si="38"/>
        <v>19</v>
      </c>
      <c r="T471" s="16">
        <v>4278.55</v>
      </c>
      <c r="U471" t="str">
        <f t="shared" si="39"/>
        <v>R1021</v>
      </c>
    </row>
    <row r="472" spans="1:21">
      <c r="A472" t="s">
        <v>4837</v>
      </c>
      <c r="B472">
        <v>2000</v>
      </c>
      <c r="C472" t="s">
        <v>5984</v>
      </c>
      <c r="D472">
        <v>25</v>
      </c>
      <c r="E472">
        <v>3</v>
      </c>
      <c r="F472">
        <v>4296.2700000000004</v>
      </c>
      <c r="G472" t="s">
        <v>5981</v>
      </c>
      <c r="H472" t="s">
        <v>5982</v>
      </c>
      <c r="I472" t="s">
        <v>5988</v>
      </c>
      <c r="K472" t="str">
        <f t="shared" si="35"/>
        <v>Nov</v>
      </c>
      <c r="L472">
        <f t="shared" si="36"/>
        <v>2000</v>
      </c>
      <c r="M472" t="s">
        <v>5957</v>
      </c>
      <c r="N472" t="s">
        <v>5981</v>
      </c>
      <c r="O472" t="s">
        <v>5982</v>
      </c>
      <c r="P472" s="8" t="str">
        <f t="shared" si="37"/>
        <v>25-Nov-2000</v>
      </c>
      <c r="Q472" s="8">
        <v>36855</v>
      </c>
      <c r="R472" s="8"/>
      <c r="S472" s="8" t="str">
        <f t="shared" si="38"/>
        <v>22</v>
      </c>
      <c r="T472" s="16">
        <v>4296.2700000000004</v>
      </c>
      <c r="U472" t="str">
        <f t="shared" si="39"/>
        <v>R1012</v>
      </c>
    </row>
    <row r="473" spans="1:21">
      <c r="A473" t="s">
        <v>4834</v>
      </c>
      <c r="B473">
        <v>1988</v>
      </c>
      <c r="C473" t="s">
        <v>5989</v>
      </c>
      <c r="D473">
        <v>19</v>
      </c>
      <c r="E473">
        <v>0</v>
      </c>
      <c r="F473">
        <v>4320.41</v>
      </c>
      <c r="G473" t="s">
        <v>5981</v>
      </c>
      <c r="H473" t="s">
        <v>5985</v>
      </c>
      <c r="I473" t="s">
        <v>5988</v>
      </c>
      <c r="K473" t="str">
        <f t="shared" si="35"/>
        <v>Dec</v>
      </c>
      <c r="L473">
        <f t="shared" si="36"/>
        <v>1988</v>
      </c>
      <c r="M473" t="s">
        <v>5959</v>
      </c>
      <c r="N473" t="s">
        <v>5981</v>
      </c>
      <c r="O473" t="s">
        <v>5985</v>
      </c>
      <c r="P473" s="8" t="str">
        <f t="shared" si="37"/>
        <v>19-Dec-1988</v>
      </c>
      <c r="Q473" s="8">
        <v>32496</v>
      </c>
      <c r="R473" s="8"/>
      <c r="S473" s="8" t="str">
        <f t="shared" si="38"/>
        <v>34</v>
      </c>
      <c r="T473" s="16">
        <v>4320.41</v>
      </c>
      <c r="U473" t="str">
        <f t="shared" si="39"/>
        <v>R1012</v>
      </c>
    </row>
    <row r="474" spans="1:21">
      <c r="A474" t="s">
        <v>4832</v>
      </c>
      <c r="B474">
        <v>1994</v>
      </c>
      <c r="C474" t="s">
        <v>5984</v>
      </c>
      <c r="D474">
        <v>2</v>
      </c>
      <c r="E474">
        <v>1</v>
      </c>
      <c r="F474">
        <v>4337.74</v>
      </c>
      <c r="G474" t="s">
        <v>5981</v>
      </c>
      <c r="H474" t="s">
        <v>5985</v>
      </c>
      <c r="I474" t="s">
        <v>5998</v>
      </c>
      <c r="K474" t="str">
        <f t="shared" si="35"/>
        <v>Nov</v>
      </c>
      <c r="L474">
        <f t="shared" si="36"/>
        <v>1994</v>
      </c>
      <c r="M474" t="s">
        <v>5959</v>
      </c>
      <c r="N474" t="s">
        <v>5981</v>
      </c>
      <c r="O474" t="s">
        <v>5985</v>
      </c>
      <c r="P474" s="8" t="str">
        <f t="shared" si="37"/>
        <v>2-Nov-1994</v>
      </c>
      <c r="Q474" s="8">
        <v>34640</v>
      </c>
      <c r="R474" s="8"/>
      <c r="S474" s="8" t="str">
        <f t="shared" si="38"/>
        <v>28</v>
      </c>
      <c r="T474" s="16">
        <v>4337.74</v>
      </c>
      <c r="U474" t="str">
        <f t="shared" si="39"/>
        <v>R1024</v>
      </c>
    </row>
    <row r="475" spans="1:21">
      <c r="A475" t="s">
        <v>4830</v>
      </c>
      <c r="B475">
        <v>1994</v>
      </c>
      <c r="C475" t="s">
        <v>5991</v>
      </c>
      <c r="D475">
        <v>26</v>
      </c>
      <c r="E475">
        <v>2</v>
      </c>
      <c r="F475">
        <v>4340.4399999999996</v>
      </c>
      <c r="G475" t="s">
        <v>5981</v>
      </c>
      <c r="H475" t="s">
        <v>5985</v>
      </c>
      <c r="I475" t="s">
        <v>5983</v>
      </c>
      <c r="K475" t="str">
        <f t="shared" si="35"/>
        <v>Oct</v>
      </c>
      <c r="L475">
        <f t="shared" si="36"/>
        <v>1994</v>
      </c>
      <c r="M475" t="s">
        <v>5959</v>
      </c>
      <c r="N475" t="s">
        <v>5981</v>
      </c>
      <c r="O475" t="s">
        <v>5985</v>
      </c>
      <c r="P475" s="8" t="str">
        <f t="shared" si="37"/>
        <v>26-Oct-1994</v>
      </c>
      <c r="Q475" s="8">
        <v>34633</v>
      </c>
      <c r="R475" s="8"/>
      <c r="S475" s="8" t="str">
        <f t="shared" si="38"/>
        <v>28</v>
      </c>
      <c r="T475" s="16">
        <v>4340.4399999999996</v>
      </c>
      <c r="U475" t="str">
        <f t="shared" si="39"/>
        <v>R1013</v>
      </c>
    </row>
    <row r="476" spans="1:21">
      <c r="A476" t="s">
        <v>4827</v>
      </c>
      <c r="B476">
        <v>1991</v>
      </c>
      <c r="C476" t="s">
        <v>5986</v>
      </c>
      <c r="D476">
        <v>1</v>
      </c>
      <c r="E476">
        <v>0</v>
      </c>
      <c r="F476">
        <v>4347.0200000000004</v>
      </c>
      <c r="G476" t="s">
        <v>5981</v>
      </c>
      <c r="H476" t="s">
        <v>5985</v>
      </c>
      <c r="I476" t="s">
        <v>5998</v>
      </c>
      <c r="K476" t="str">
        <f t="shared" si="35"/>
        <v>Jun</v>
      </c>
      <c r="L476">
        <f t="shared" si="36"/>
        <v>1991</v>
      </c>
      <c r="M476" t="s">
        <v>5959</v>
      </c>
      <c r="N476" t="s">
        <v>5981</v>
      </c>
      <c r="O476" t="s">
        <v>5985</v>
      </c>
      <c r="P476" s="8" t="str">
        <f t="shared" si="37"/>
        <v>1-Jun-1991</v>
      </c>
      <c r="Q476" s="8">
        <v>33390</v>
      </c>
      <c r="R476" s="8"/>
      <c r="S476" s="8" t="str">
        <f t="shared" si="38"/>
        <v>32</v>
      </c>
      <c r="T476" s="16">
        <v>4347.0200000000004</v>
      </c>
      <c r="U476" t="str">
        <f t="shared" si="39"/>
        <v>R1024</v>
      </c>
    </row>
    <row r="477" spans="1:21">
      <c r="A477" t="s">
        <v>4826</v>
      </c>
      <c r="B477">
        <v>1994</v>
      </c>
      <c r="C477" t="s">
        <v>5984</v>
      </c>
      <c r="D477">
        <v>1</v>
      </c>
      <c r="E477">
        <v>2</v>
      </c>
      <c r="F477">
        <v>4349.46</v>
      </c>
      <c r="G477" t="s">
        <v>5981</v>
      </c>
      <c r="H477" t="s">
        <v>5981</v>
      </c>
      <c r="I477" t="s">
        <v>5983</v>
      </c>
      <c r="K477" t="str">
        <f t="shared" si="35"/>
        <v>Nov</v>
      </c>
      <c r="L477">
        <f t="shared" si="36"/>
        <v>1994</v>
      </c>
      <c r="M477" t="s">
        <v>5957</v>
      </c>
      <c r="N477" t="s">
        <v>5981</v>
      </c>
      <c r="O477" t="s">
        <v>5981</v>
      </c>
      <c r="P477" s="8" t="str">
        <f t="shared" si="37"/>
        <v>1-Nov-1994</v>
      </c>
      <c r="Q477" s="8">
        <v>34639</v>
      </c>
      <c r="R477" s="8"/>
      <c r="S477" s="8" t="str">
        <f t="shared" si="38"/>
        <v>28</v>
      </c>
      <c r="T477" s="16">
        <v>4349.46</v>
      </c>
      <c r="U477" t="str">
        <f t="shared" si="39"/>
        <v>R1013</v>
      </c>
    </row>
    <row r="478" spans="1:21">
      <c r="A478" t="s">
        <v>4823</v>
      </c>
      <c r="B478">
        <v>1991</v>
      </c>
      <c r="C478" t="s">
        <v>5987</v>
      </c>
      <c r="D478">
        <v>13</v>
      </c>
      <c r="E478">
        <v>1</v>
      </c>
      <c r="F478">
        <v>4350.51</v>
      </c>
      <c r="G478" t="s">
        <v>5981</v>
      </c>
      <c r="H478" t="s">
        <v>5981</v>
      </c>
      <c r="I478" t="s">
        <v>5983</v>
      </c>
      <c r="K478" t="str">
        <f t="shared" si="35"/>
        <v>Sep</v>
      </c>
      <c r="L478">
        <f t="shared" si="36"/>
        <v>1991</v>
      </c>
      <c r="M478" t="s">
        <v>5957</v>
      </c>
      <c r="N478" t="s">
        <v>5981</v>
      </c>
      <c r="O478" t="s">
        <v>5981</v>
      </c>
      <c r="P478" s="8" t="str">
        <f t="shared" si="37"/>
        <v>13-Sep-1991</v>
      </c>
      <c r="Q478" s="8">
        <v>33494</v>
      </c>
      <c r="R478" s="8"/>
      <c r="S478" s="8" t="str">
        <f t="shared" si="38"/>
        <v>31</v>
      </c>
      <c r="T478" s="16">
        <v>4350.51</v>
      </c>
      <c r="U478" t="str">
        <f t="shared" si="39"/>
        <v>R1013</v>
      </c>
    </row>
    <row r="479" spans="1:21">
      <c r="A479" t="s">
        <v>4821</v>
      </c>
      <c r="B479">
        <v>1990</v>
      </c>
      <c r="C479" t="s">
        <v>5990</v>
      </c>
      <c r="D479">
        <v>28</v>
      </c>
      <c r="E479">
        <v>0</v>
      </c>
      <c r="F479">
        <v>4357.04</v>
      </c>
      <c r="G479" t="s">
        <v>5981</v>
      </c>
      <c r="H479" t="s">
        <v>5982</v>
      </c>
      <c r="I479" t="s">
        <v>5988</v>
      </c>
      <c r="K479" t="str">
        <f t="shared" si="35"/>
        <v>Aug</v>
      </c>
      <c r="L479">
        <f t="shared" si="36"/>
        <v>1990</v>
      </c>
      <c r="M479" t="s">
        <v>5957</v>
      </c>
      <c r="N479" t="s">
        <v>5981</v>
      </c>
      <c r="O479" t="s">
        <v>5982</v>
      </c>
      <c r="P479" s="8" t="str">
        <f t="shared" si="37"/>
        <v>28-Aug-1990</v>
      </c>
      <c r="Q479" s="8">
        <v>33113</v>
      </c>
      <c r="R479" s="8"/>
      <c r="S479" s="8" t="str">
        <f t="shared" si="38"/>
        <v>32</v>
      </c>
      <c r="T479" s="16">
        <v>4357.04</v>
      </c>
      <c r="U479" t="str">
        <f t="shared" si="39"/>
        <v>R1012</v>
      </c>
    </row>
    <row r="480" spans="1:21">
      <c r="A480" t="s">
        <v>4820</v>
      </c>
      <c r="B480">
        <v>1997</v>
      </c>
      <c r="C480" t="s">
        <v>5984</v>
      </c>
      <c r="D480">
        <v>29</v>
      </c>
      <c r="E480">
        <v>3</v>
      </c>
      <c r="F480">
        <v>4391.6499999999996</v>
      </c>
      <c r="G480" t="s">
        <v>5981</v>
      </c>
      <c r="H480" t="s">
        <v>5981</v>
      </c>
      <c r="I480" t="s">
        <v>5992</v>
      </c>
      <c r="K480" t="str">
        <f t="shared" si="35"/>
        <v>Nov</v>
      </c>
      <c r="L480">
        <f t="shared" si="36"/>
        <v>1997</v>
      </c>
      <c r="M480" t="s">
        <v>5959</v>
      </c>
      <c r="N480" t="s">
        <v>5981</v>
      </c>
      <c r="O480" t="s">
        <v>5981</v>
      </c>
      <c r="P480" s="8" t="str">
        <f t="shared" si="37"/>
        <v>29-Nov-1997</v>
      </c>
      <c r="Q480" s="8">
        <v>35763</v>
      </c>
      <c r="R480" s="8"/>
      <c r="S480" s="8" t="str">
        <f t="shared" si="38"/>
        <v>25</v>
      </c>
      <c r="T480" s="16">
        <v>4391.6499999999996</v>
      </c>
      <c r="U480" t="str">
        <f t="shared" si="39"/>
        <v>R1011</v>
      </c>
    </row>
    <row r="481" spans="1:21">
      <c r="A481" t="s">
        <v>4817</v>
      </c>
      <c r="B481">
        <v>1982</v>
      </c>
      <c r="C481" t="s">
        <v>5986</v>
      </c>
      <c r="D481">
        <v>29</v>
      </c>
      <c r="E481">
        <v>3</v>
      </c>
      <c r="F481">
        <v>4392.7</v>
      </c>
      <c r="G481" t="s">
        <v>5981</v>
      </c>
      <c r="H481" t="s">
        <v>5981</v>
      </c>
      <c r="I481" t="s">
        <v>5983</v>
      </c>
      <c r="K481" t="str">
        <f t="shared" si="35"/>
        <v>Jun</v>
      </c>
      <c r="L481">
        <f t="shared" si="36"/>
        <v>1982</v>
      </c>
      <c r="M481" t="s">
        <v>5959</v>
      </c>
      <c r="N481" t="s">
        <v>5981</v>
      </c>
      <c r="O481" t="s">
        <v>5981</v>
      </c>
      <c r="P481" s="8" t="str">
        <f t="shared" si="37"/>
        <v>29-Jun-1982</v>
      </c>
      <c r="Q481" s="8">
        <v>30131</v>
      </c>
      <c r="R481" s="8"/>
      <c r="S481" s="8" t="str">
        <f t="shared" si="38"/>
        <v>40</v>
      </c>
      <c r="T481" s="16">
        <v>4392.7</v>
      </c>
      <c r="U481" t="str">
        <f t="shared" si="39"/>
        <v>R1013</v>
      </c>
    </row>
    <row r="482" spans="1:21">
      <c r="A482" t="s">
        <v>4814</v>
      </c>
      <c r="B482">
        <v>1988</v>
      </c>
      <c r="C482" t="s">
        <v>5980</v>
      </c>
      <c r="D482">
        <v>18</v>
      </c>
      <c r="E482">
        <v>3</v>
      </c>
      <c r="F482">
        <v>4397.3100000000004</v>
      </c>
      <c r="G482" t="s">
        <v>5981</v>
      </c>
      <c r="H482" t="s">
        <v>5981</v>
      </c>
      <c r="I482" t="s">
        <v>5983</v>
      </c>
      <c r="K482" t="str">
        <f t="shared" si="35"/>
        <v>Jul</v>
      </c>
      <c r="L482">
        <f t="shared" si="36"/>
        <v>1988</v>
      </c>
      <c r="M482" t="s">
        <v>5957</v>
      </c>
      <c r="N482" t="s">
        <v>5981</v>
      </c>
      <c r="O482" t="s">
        <v>5981</v>
      </c>
      <c r="P482" s="8" t="str">
        <f t="shared" si="37"/>
        <v>18-Jul-1988</v>
      </c>
      <c r="Q482" s="8">
        <v>32342</v>
      </c>
      <c r="R482" s="8"/>
      <c r="S482" s="8" t="str">
        <f t="shared" si="38"/>
        <v>34</v>
      </c>
      <c r="T482" s="16">
        <v>4397.3100000000004</v>
      </c>
      <c r="U482" t="str">
        <f t="shared" si="39"/>
        <v>R1013</v>
      </c>
    </row>
    <row r="483" spans="1:21">
      <c r="A483" t="s">
        <v>4812</v>
      </c>
      <c r="B483">
        <v>1986</v>
      </c>
      <c r="C483" t="s">
        <v>5990</v>
      </c>
      <c r="D483">
        <v>11</v>
      </c>
      <c r="E483">
        <v>0</v>
      </c>
      <c r="F483">
        <v>4399.7299999999996</v>
      </c>
      <c r="G483" t="s">
        <v>5982</v>
      </c>
      <c r="H483" t="s">
        <v>5981</v>
      </c>
      <c r="I483" t="s">
        <v>5983</v>
      </c>
      <c r="K483" t="str">
        <f t="shared" si="35"/>
        <v>Aug</v>
      </c>
      <c r="L483">
        <f t="shared" si="36"/>
        <v>1986</v>
      </c>
      <c r="M483" t="s">
        <v>5957</v>
      </c>
      <c r="N483" t="s">
        <v>5982</v>
      </c>
      <c r="O483" t="s">
        <v>5981</v>
      </c>
      <c r="P483" s="8" t="str">
        <f t="shared" si="37"/>
        <v>11-Aug-1986</v>
      </c>
      <c r="Q483" s="8">
        <v>31635</v>
      </c>
      <c r="R483" s="8"/>
      <c r="S483" s="8" t="str">
        <f t="shared" si="38"/>
        <v>36</v>
      </c>
      <c r="T483" s="16">
        <v>4399.7299999999996</v>
      </c>
      <c r="U483" t="str">
        <f t="shared" si="39"/>
        <v>R1013</v>
      </c>
    </row>
    <row r="484" spans="1:21">
      <c r="A484" t="s">
        <v>4811</v>
      </c>
      <c r="B484">
        <v>1986</v>
      </c>
      <c r="C484" t="s">
        <v>5980</v>
      </c>
      <c r="D484">
        <v>13</v>
      </c>
      <c r="E484">
        <v>0</v>
      </c>
      <c r="F484">
        <v>4402.2299999999996</v>
      </c>
      <c r="G484" t="s">
        <v>5981</v>
      </c>
      <c r="H484" t="s">
        <v>5981</v>
      </c>
      <c r="I484" t="s">
        <v>5992</v>
      </c>
      <c r="K484" t="str">
        <f t="shared" si="35"/>
        <v>Jul</v>
      </c>
      <c r="L484">
        <f t="shared" si="36"/>
        <v>1986</v>
      </c>
      <c r="M484" t="s">
        <v>5957</v>
      </c>
      <c r="N484" t="s">
        <v>5981</v>
      </c>
      <c r="O484" t="s">
        <v>5981</v>
      </c>
      <c r="P484" s="8" t="str">
        <f t="shared" si="37"/>
        <v>13-Jul-1986</v>
      </c>
      <c r="Q484" s="8">
        <v>31606</v>
      </c>
      <c r="R484" s="8"/>
      <c r="S484" s="8" t="str">
        <f t="shared" si="38"/>
        <v>36</v>
      </c>
      <c r="T484" s="16">
        <v>4402.2299999999996</v>
      </c>
      <c r="U484" t="str">
        <f t="shared" si="39"/>
        <v>R1011</v>
      </c>
    </row>
    <row r="485" spans="1:21">
      <c r="A485" t="s">
        <v>4809</v>
      </c>
      <c r="B485">
        <v>1988</v>
      </c>
      <c r="C485" t="s">
        <v>5987</v>
      </c>
      <c r="D485">
        <v>16</v>
      </c>
      <c r="E485">
        <v>0</v>
      </c>
      <c r="F485">
        <v>4415.16</v>
      </c>
      <c r="G485" t="s">
        <v>5981</v>
      </c>
      <c r="H485" t="s">
        <v>5985</v>
      </c>
      <c r="I485" t="s">
        <v>5983</v>
      </c>
      <c r="K485" t="str">
        <f t="shared" si="35"/>
        <v>Sep</v>
      </c>
      <c r="L485">
        <f t="shared" si="36"/>
        <v>1988</v>
      </c>
      <c r="M485" t="s">
        <v>5957</v>
      </c>
      <c r="N485" t="s">
        <v>5981</v>
      </c>
      <c r="O485" t="s">
        <v>5985</v>
      </c>
      <c r="P485" s="8" t="str">
        <f t="shared" si="37"/>
        <v>16-Sep-1988</v>
      </c>
      <c r="Q485" s="8">
        <v>32402</v>
      </c>
      <c r="R485" s="8"/>
      <c r="S485" s="8" t="str">
        <f t="shared" si="38"/>
        <v>34</v>
      </c>
      <c r="T485" s="16">
        <v>4415.16</v>
      </c>
      <c r="U485" t="str">
        <f t="shared" si="39"/>
        <v>R1013</v>
      </c>
    </row>
    <row r="486" spans="1:21">
      <c r="A486" t="s">
        <v>4807</v>
      </c>
      <c r="B486">
        <v>1992</v>
      </c>
      <c r="C486" t="s">
        <v>5990</v>
      </c>
      <c r="D486">
        <v>15</v>
      </c>
      <c r="E486">
        <v>0</v>
      </c>
      <c r="F486">
        <v>4420.95</v>
      </c>
      <c r="G486" t="s">
        <v>5981</v>
      </c>
      <c r="H486" t="s">
        <v>5982</v>
      </c>
      <c r="I486" t="s">
        <v>6003</v>
      </c>
      <c r="K486" t="str">
        <f t="shared" si="35"/>
        <v>Aug</v>
      </c>
      <c r="L486">
        <f t="shared" si="36"/>
        <v>1992</v>
      </c>
      <c r="M486" t="s">
        <v>5957</v>
      </c>
      <c r="N486" t="s">
        <v>5981</v>
      </c>
      <c r="O486" t="s">
        <v>5982</v>
      </c>
      <c r="P486" s="8" t="str">
        <f t="shared" si="37"/>
        <v>15-Aug-1992</v>
      </c>
      <c r="Q486" s="8">
        <v>33831</v>
      </c>
      <c r="R486" s="8"/>
      <c r="S486" s="8" t="str">
        <f t="shared" si="38"/>
        <v>30</v>
      </c>
      <c r="T486" s="16">
        <v>4420.95</v>
      </c>
      <c r="U486" t="str">
        <f t="shared" si="39"/>
        <v>R1020</v>
      </c>
    </row>
    <row r="487" spans="1:21">
      <c r="A487" t="s">
        <v>4804</v>
      </c>
      <c r="B487">
        <v>1994</v>
      </c>
      <c r="C487" t="s">
        <v>5989</v>
      </c>
      <c r="D487">
        <v>29</v>
      </c>
      <c r="E487">
        <v>2</v>
      </c>
      <c r="F487">
        <v>4428.8900000000003</v>
      </c>
      <c r="G487" t="s">
        <v>5982</v>
      </c>
      <c r="H487" t="s">
        <v>5985</v>
      </c>
      <c r="I487" t="s">
        <v>6002</v>
      </c>
      <c r="K487" t="str">
        <f t="shared" si="35"/>
        <v>Dec</v>
      </c>
      <c r="L487">
        <f t="shared" si="36"/>
        <v>1994</v>
      </c>
      <c r="M487" t="s">
        <v>5957</v>
      </c>
      <c r="N487" t="s">
        <v>5982</v>
      </c>
      <c r="O487" t="s">
        <v>5985</v>
      </c>
      <c r="P487" s="8" t="str">
        <f t="shared" si="37"/>
        <v>29-Dec-1994</v>
      </c>
      <c r="Q487" s="8">
        <v>34697</v>
      </c>
      <c r="R487" s="8"/>
      <c r="S487" s="8" t="str">
        <f t="shared" si="38"/>
        <v>28</v>
      </c>
      <c r="T487" s="16">
        <v>4428.8900000000003</v>
      </c>
      <c r="U487" t="str">
        <f t="shared" si="39"/>
        <v>R1017</v>
      </c>
    </row>
    <row r="488" spans="1:21">
      <c r="A488" t="s">
        <v>4802</v>
      </c>
      <c r="B488">
        <v>1993</v>
      </c>
      <c r="C488" t="s">
        <v>5987</v>
      </c>
      <c r="D488">
        <v>4</v>
      </c>
      <c r="E488">
        <v>2</v>
      </c>
      <c r="F488">
        <v>4433.3900000000003</v>
      </c>
      <c r="G488" t="s">
        <v>5981</v>
      </c>
      <c r="H488" t="s">
        <v>5982</v>
      </c>
      <c r="I488" t="s">
        <v>5988</v>
      </c>
      <c r="K488" t="str">
        <f t="shared" si="35"/>
        <v>Sep</v>
      </c>
      <c r="L488">
        <f t="shared" si="36"/>
        <v>1993</v>
      </c>
      <c r="M488" t="s">
        <v>5957</v>
      </c>
      <c r="N488" t="s">
        <v>5981</v>
      </c>
      <c r="O488" t="s">
        <v>5982</v>
      </c>
      <c r="P488" s="8" t="str">
        <f t="shared" si="37"/>
        <v>4-Sep-1993</v>
      </c>
      <c r="Q488" s="8">
        <v>34216</v>
      </c>
      <c r="R488" s="8"/>
      <c r="S488" s="8" t="str">
        <f t="shared" si="38"/>
        <v>29</v>
      </c>
      <c r="T488" s="16">
        <v>4433.3900000000003</v>
      </c>
      <c r="U488" t="str">
        <f t="shared" si="39"/>
        <v>R1012</v>
      </c>
    </row>
    <row r="489" spans="1:21">
      <c r="A489" t="s">
        <v>4800</v>
      </c>
      <c r="B489">
        <v>1993</v>
      </c>
      <c r="C489" t="s">
        <v>5989</v>
      </c>
      <c r="D489">
        <v>23</v>
      </c>
      <c r="E489">
        <v>2</v>
      </c>
      <c r="F489">
        <v>4433.92</v>
      </c>
      <c r="G489" t="s">
        <v>5981</v>
      </c>
      <c r="H489" t="s">
        <v>5981</v>
      </c>
      <c r="I489" t="s">
        <v>5988</v>
      </c>
      <c r="K489" t="str">
        <f t="shared" si="35"/>
        <v>Dec</v>
      </c>
      <c r="L489">
        <f t="shared" si="36"/>
        <v>1993</v>
      </c>
      <c r="M489" t="s">
        <v>5959</v>
      </c>
      <c r="N489" t="s">
        <v>5981</v>
      </c>
      <c r="O489" t="s">
        <v>5981</v>
      </c>
      <c r="P489" s="8" t="str">
        <f t="shared" si="37"/>
        <v>23-Dec-1993</v>
      </c>
      <c r="Q489" s="8">
        <v>34326</v>
      </c>
      <c r="R489" s="8"/>
      <c r="S489" s="8" t="str">
        <f t="shared" si="38"/>
        <v>29</v>
      </c>
      <c r="T489" s="16">
        <v>4433.92</v>
      </c>
      <c r="U489" t="str">
        <f t="shared" si="39"/>
        <v>R1012</v>
      </c>
    </row>
    <row r="490" spans="1:21">
      <c r="A490" t="s">
        <v>4797</v>
      </c>
      <c r="B490">
        <v>1994</v>
      </c>
      <c r="C490" t="s">
        <v>5991</v>
      </c>
      <c r="D490">
        <v>8</v>
      </c>
      <c r="E490">
        <v>2</v>
      </c>
      <c r="F490">
        <v>4435.09</v>
      </c>
      <c r="G490" t="s">
        <v>5982</v>
      </c>
      <c r="H490" t="s">
        <v>5981</v>
      </c>
      <c r="I490" t="s">
        <v>5995</v>
      </c>
      <c r="K490" t="str">
        <f t="shared" si="35"/>
        <v>Oct</v>
      </c>
      <c r="L490">
        <f t="shared" si="36"/>
        <v>1994</v>
      </c>
      <c r="M490" t="s">
        <v>5957</v>
      </c>
      <c r="N490" t="s">
        <v>5982</v>
      </c>
      <c r="O490" t="s">
        <v>5981</v>
      </c>
      <c r="P490" s="8" t="str">
        <f t="shared" si="37"/>
        <v>8-Oct-1994</v>
      </c>
      <c r="Q490" s="8">
        <v>34615</v>
      </c>
      <c r="R490" s="8"/>
      <c r="S490" s="8" t="str">
        <f t="shared" si="38"/>
        <v>28</v>
      </c>
      <c r="T490" s="16">
        <v>4435.09</v>
      </c>
      <c r="U490" t="str">
        <f t="shared" si="39"/>
        <v>R1016</v>
      </c>
    </row>
    <row r="491" spans="1:21">
      <c r="A491" t="s">
        <v>4794</v>
      </c>
      <c r="B491">
        <v>1994</v>
      </c>
      <c r="C491" t="s">
        <v>5991</v>
      </c>
      <c r="D491">
        <v>24</v>
      </c>
      <c r="E491">
        <v>2</v>
      </c>
      <c r="F491">
        <v>4438.26</v>
      </c>
      <c r="G491" t="s">
        <v>5981</v>
      </c>
      <c r="H491" t="s">
        <v>5982</v>
      </c>
      <c r="I491" t="s">
        <v>6002</v>
      </c>
      <c r="K491" t="str">
        <f t="shared" si="35"/>
        <v>Oct</v>
      </c>
      <c r="L491">
        <f t="shared" si="36"/>
        <v>1994</v>
      </c>
      <c r="M491" t="s">
        <v>5957</v>
      </c>
      <c r="N491" t="s">
        <v>5981</v>
      </c>
      <c r="O491" t="s">
        <v>5982</v>
      </c>
      <c r="P491" s="8" t="str">
        <f t="shared" si="37"/>
        <v>24-Oct-1994</v>
      </c>
      <c r="Q491" s="8">
        <v>34631</v>
      </c>
      <c r="R491" s="8"/>
      <c r="S491" s="8" t="str">
        <f t="shared" si="38"/>
        <v>28</v>
      </c>
      <c r="T491" s="16">
        <v>4438.26</v>
      </c>
      <c r="U491" t="str">
        <f t="shared" si="39"/>
        <v>R1017</v>
      </c>
    </row>
    <row r="492" spans="1:21">
      <c r="A492" t="s">
        <v>4791</v>
      </c>
      <c r="B492">
        <v>1991</v>
      </c>
      <c r="C492" t="s">
        <v>5987</v>
      </c>
      <c r="D492">
        <v>3</v>
      </c>
      <c r="E492">
        <v>1</v>
      </c>
      <c r="F492">
        <v>4441.21</v>
      </c>
      <c r="G492" t="s">
        <v>5985</v>
      </c>
      <c r="H492" t="s">
        <v>5981</v>
      </c>
      <c r="I492" t="s">
        <v>6000</v>
      </c>
      <c r="K492" t="str">
        <f t="shared" si="35"/>
        <v>Sep</v>
      </c>
      <c r="L492">
        <f t="shared" si="36"/>
        <v>1991</v>
      </c>
      <c r="M492" t="s">
        <v>5959</v>
      </c>
      <c r="N492" t="s">
        <v>5985</v>
      </c>
      <c r="O492" t="s">
        <v>5981</v>
      </c>
      <c r="P492" s="8" t="str">
        <f t="shared" si="37"/>
        <v>3-Sep-1991</v>
      </c>
      <c r="Q492" s="8">
        <v>33484</v>
      </c>
      <c r="R492" s="8"/>
      <c r="S492" s="8" t="str">
        <f t="shared" si="38"/>
        <v>31</v>
      </c>
      <c r="T492" s="16">
        <v>4441.21</v>
      </c>
      <c r="U492" t="str">
        <f t="shared" si="39"/>
        <v>R1014</v>
      </c>
    </row>
    <row r="493" spans="1:21">
      <c r="A493" t="s">
        <v>4788</v>
      </c>
      <c r="B493">
        <v>1994</v>
      </c>
      <c r="C493" t="s">
        <v>5986</v>
      </c>
      <c r="D493">
        <v>28</v>
      </c>
      <c r="E493">
        <v>3</v>
      </c>
      <c r="F493">
        <v>4449.46</v>
      </c>
      <c r="G493" t="s">
        <v>5985</v>
      </c>
      <c r="H493" t="s">
        <v>5981</v>
      </c>
      <c r="I493" t="s">
        <v>5983</v>
      </c>
      <c r="K493" t="str">
        <f t="shared" si="35"/>
        <v>Jun</v>
      </c>
      <c r="L493">
        <f t="shared" si="36"/>
        <v>1994</v>
      </c>
      <c r="M493" t="s">
        <v>5957</v>
      </c>
      <c r="N493" t="s">
        <v>5985</v>
      </c>
      <c r="O493" t="s">
        <v>5981</v>
      </c>
      <c r="P493" s="8" t="str">
        <f t="shared" si="37"/>
        <v>28-Jun-1994</v>
      </c>
      <c r="Q493" s="8">
        <v>34513</v>
      </c>
      <c r="R493" s="8"/>
      <c r="S493" s="8" t="str">
        <f t="shared" si="38"/>
        <v>28</v>
      </c>
      <c r="T493" s="16">
        <v>4449.46</v>
      </c>
      <c r="U493" t="str">
        <f t="shared" si="39"/>
        <v>R1013</v>
      </c>
    </row>
    <row r="494" spans="1:21">
      <c r="A494" t="s">
        <v>4786</v>
      </c>
      <c r="B494">
        <v>1990</v>
      </c>
      <c r="C494" t="s">
        <v>5990</v>
      </c>
      <c r="D494">
        <v>8</v>
      </c>
      <c r="E494">
        <v>1</v>
      </c>
      <c r="F494">
        <v>4454.3999999999996</v>
      </c>
      <c r="G494" t="s">
        <v>5981</v>
      </c>
      <c r="H494" t="s">
        <v>5982</v>
      </c>
      <c r="I494" t="s">
        <v>5988</v>
      </c>
      <c r="K494" t="str">
        <f t="shared" si="35"/>
        <v>Aug</v>
      </c>
      <c r="L494">
        <f t="shared" si="36"/>
        <v>1990</v>
      </c>
      <c r="M494" t="s">
        <v>5959</v>
      </c>
      <c r="N494" t="s">
        <v>5981</v>
      </c>
      <c r="O494" t="s">
        <v>5982</v>
      </c>
      <c r="P494" s="8" t="str">
        <f t="shared" si="37"/>
        <v>8-Aug-1990</v>
      </c>
      <c r="Q494" s="8">
        <v>33093</v>
      </c>
      <c r="R494" s="8"/>
      <c r="S494" s="8" t="str">
        <f t="shared" si="38"/>
        <v>32</v>
      </c>
      <c r="T494" s="16">
        <v>4454.3999999999996</v>
      </c>
      <c r="U494" t="str">
        <f t="shared" si="39"/>
        <v>R1012</v>
      </c>
    </row>
    <row r="495" spans="1:21">
      <c r="A495" t="s">
        <v>4783</v>
      </c>
      <c r="B495">
        <v>1990</v>
      </c>
      <c r="C495" t="s">
        <v>5980</v>
      </c>
      <c r="D495">
        <v>15</v>
      </c>
      <c r="E495">
        <v>1</v>
      </c>
      <c r="F495">
        <v>4462.72</v>
      </c>
      <c r="G495" t="s">
        <v>5981</v>
      </c>
      <c r="H495" t="s">
        <v>5982</v>
      </c>
      <c r="I495" t="s">
        <v>5988</v>
      </c>
      <c r="K495" t="str">
        <f t="shared" si="35"/>
        <v>Jul</v>
      </c>
      <c r="L495">
        <f t="shared" si="36"/>
        <v>1990</v>
      </c>
      <c r="M495" t="s">
        <v>5959</v>
      </c>
      <c r="N495" t="s">
        <v>5981</v>
      </c>
      <c r="O495" t="s">
        <v>5982</v>
      </c>
      <c r="P495" s="8" t="str">
        <f t="shared" si="37"/>
        <v>15-Jul-1990</v>
      </c>
      <c r="Q495" s="8">
        <v>33069</v>
      </c>
      <c r="R495" s="8"/>
      <c r="S495" s="8" t="str">
        <f t="shared" si="38"/>
        <v>32</v>
      </c>
      <c r="T495" s="16">
        <v>4462.72</v>
      </c>
      <c r="U495" t="str">
        <f t="shared" si="39"/>
        <v>R1012</v>
      </c>
    </row>
    <row r="496" spans="1:21">
      <c r="A496" t="s">
        <v>4781</v>
      </c>
      <c r="B496">
        <v>1991</v>
      </c>
      <c r="C496" t="s">
        <v>5980</v>
      </c>
      <c r="D496">
        <v>4</v>
      </c>
      <c r="E496">
        <v>2</v>
      </c>
      <c r="F496">
        <v>4463.21</v>
      </c>
      <c r="G496" t="s">
        <v>5982</v>
      </c>
      <c r="H496" t="s">
        <v>5982</v>
      </c>
      <c r="I496" t="s">
        <v>5983</v>
      </c>
      <c r="K496" t="str">
        <f t="shared" si="35"/>
        <v>Jul</v>
      </c>
      <c r="L496">
        <f t="shared" si="36"/>
        <v>1991</v>
      </c>
      <c r="M496" t="s">
        <v>5959</v>
      </c>
      <c r="N496" t="s">
        <v>5982</v>
      </c>
      <c r="O496" t="s">
        <v>5982</v>
      </c>
      <c r="P496" s="8" t="str">
        <f t="shared" si="37"/>
        <v>4-Jul-1991</v>
      </c>
      <c r="Q496" s="8">
        <v>33423</v>
      </c>
      <c r="R496" s="8"/>
      <c r="S496" s="8" t="str">
        <f t="shared" si="38"/>
        <v>31</v>
      </c>
      <c r="T496" s="16">
        <v>4463.21</v>
      </c>
      <c r="U496" t="str">
        <f t="shared" si="39"/>
        <v>R1013</v>
      </c>
    </row>
    <row r="497" spans="1:21">
      <c r="A497" t="s">
        <v>4778</v>
      </c>
      <c r="B497">
        <v>1999</v>
      </c>
      <c r="C497" t="s">
        <v>5984</v>
      </c>
      <c r="D497">
        <v>20</v>
      </c>
      <c r="E497">
        <v>3</v>
      </c>
      <c r="F497">
        <v>4466.62</v>
      </c>
      <c r="G497" t="s">
        <v>5981</v>
      </c>
      <c r="H497" t="s">
        <v>5981</v>
      </c>
      <c r="I497" t="s">
        <v>5988</v>
      </c>
      <c r="K497" t="str">
        <f t="shared" si="35"/>
        <v>Nov</v>
      </c>
      <c r="L497">
        <f t="shared" si="36"/>
        <v>1999</v>
      </c>
      <c r="M497" t="s">
        <v>5957</v>
      </c>
      <c r="N497" t="s">
        <v>5981</v>
      </c>
      <c r="O497" t="s">
        <v>5981</v>
      </c>
      <c r="P497" s="8" t="str">
        <f t="shared" si="37"/>
        <v>20-Nov-1999</v>
      </c>
      <c r="Q497" s="8">
        <v>36484</v>
      </c>
      <c r="R497" s="8"/>
      <c r="S497" s="8" t="str">
        <f t="shared" si="38"/>
        <v>23</v>
      </c>
      <c r="T497" s="16">
        <v>4466.62</v>
      </c>
      <c r="U497" t="str">
        <f t="shared" si="39"/>
        <v>R1012</v>
      </c>
    </row>
    <row r="498" spans="1:21">
      <c r="A498" t="s">
        <v>4776</v>
      </c>
      <c r="B498">
        <v>2004</v>
      </c>
      <c r="C498" t="s">
        <v>5980</v>
      </c>
      <c r="D498">
        <v>18</v>
      </c>
      <c r="E498">
        <v>0</v>
      </c>
      <c r="F498">
        <v>4468.25</v>
      </c>
      <c r="G498" t="s">
        <v>5981</v>
      </c>
      <c r="H498" t="s">
        <v>5981</v>
      </c>
      <c r="I498" t="s">
        <v>5988</v>
      </c>
      <c r="K498" t="str">
        <f t="shared" si="35"/>
        <v>Jul</v>
      </c>
      <c r="L498">
        <f t="shared" si="36"/>
        <v>2004</v>
      </c>
      <c r="M498" t="s">
        <v>5959</v>
      </c>
      <c r="N498" t="s">
        <v>5981</v>
      </c>
      <c r="O498" t="s">
        <v>5981</v>
      </c>
      <c r="P498" s="8" t="str">
        <f t="shared" si="37"/>
        <v>18-Jul-2004</v>
      </c>
      <c r="Q498" s="8">
        <v>38186</v>
      </c>
      <c r="R498" s="8"/>
      <c r="S498" s="8" t="str">
        <f t="shared" si="38"/>
        <v>18</v>
      </c>
      <c r="T498" s="16">
        <v>4468.25</v>
      </c>
      <c r="U498" t="str">
        <f t="shared" si="39"/>
        <v>R1012</v>
      </c>
    </row>
    <row r="499" spans="1:21">
      <c r="A499" t="s">
        <v>4774</v>
      </c>
      <c r="B499">
        <v>1992</v>
      </c>
      <c r="C499" t="s">
        <v>5980</v>
      </c>
      <c r="D499">
        <v>12</v>
      </c>
      <c r="E499">
        <v>0</v>
      </c>
      <c r="F499">
        <v>4488.58</v>
      </c>
      <c r="G499" t="s">
        <v>5981</v>
      </c>
      <c r="H499" t="s">
        <v>5982</v>
      </c>
      <c r="I499" t="s">
        <v>5988</v>
      </c>
      <c r="K499" t="str">
        <f t="shared" si="35"/>
        <v>Jul</v>
      </c>
      <c r="L499">
        <f t="shared" si="36"/>
        <v>1992</v>
      </c>
      <c r="M499" t="s">
        <v>5959</v>
      </c>
      <c r="N499" t="s">
        <v>5981</v>
      </c>
      <c r="O499" t="s">
        <v>5982</v>
      </c>
      <c r="P499" s="8" t="str">
        <f t="shared" si="37"/>
        <v>12-Jul-1992</v>
      </c>
      <c r="Q499" s="8">
        <v>33797</v>
      </c>
      <c r="R499" s="8"/>
      <c r="S499" s="8" t="str">
        <f t="shared" si="38"/>
        <v>30</v>
      </c>
      <c r="T499" s="16">
        <v>4488.58</v>
      </c>
      <c r="U499" t="str">
        <f t="shared" si="39"/>
        <v>R1012</v>
      </c>
    </row>
    <row r="500" spans="1:21">
      <c r="A500" t="s">
        <v>4772</v>
      </c>
      <c r="B500">
        <v>1988</v>
      </c>
      <c r="C500" t="s">
        <v>5986</v>
      </c>
      <c r="D500">
        <v>26</v>
      </c>
      <c r="E500">
        <v>0</v>
      </c>
      <c r="F500">
        <v>4500.34</v>
      </c>
      <c r="G500" t="s">
        <v>5981</v>
      </c>
      <c r="H500" t="s">
        <v>5985</v>
      </c>
      <c r="I500" t="s">
        <v>6002</v>
      </c>
      <c r="K500" t="str">
        <f t="shared" si="35"/>
        <v>Jun</v>
      </c>
      <c r="L500">
        <f t="shared" si="36"/>
        <v>1988</v>
      </c>
      <c r="M500" t="s">
        <v>5959</v>
      </c>
      <c r="N500" t="s">
        <v>5981</v>
      </c>
      <c r="O500" t="s">
        <v>5985</v>
      </c>
      <c r="P500" s="8" t="str">
        <f t="shared" si="37"/>
        <v>26-Jun-1988</v>
      </c>
      <c r="Q500" s="8">
        <v>32320</v>
      </c>
      <c r="R500" s="8"/>
      <c r="S500" s="8" t="str">
        <f t="shared" si="38"/>
        <v>34</v>
      </c>
      <c r="T500" s="16">
        <v>4500.34</v>
      </c>
      <c r="U500" t="str">
        <f t="shared" si="39"/>
        <v>R1017</v>
      </c>
    </row>
    <row r="501" spans="1:21">
      <c r="A501" t="s">
        <v>4769</v>
      </c>
      <c r="B501">
        <v>1997</v>
      </c>
      <c r="C501" t="s">
        <v>5991</v>
      </c>
      <c r="D501">
        <v>13</v>
      </c>
      <c r="E501">
        <v>4</v>
      </c>
      <c r="F501">
        <v>4504.66</v>
      </c>
      <c r="G501" t="s">
        <v>5985</v>
      </c>
      <c r="H501" t="s">
        <v>5981</v>
      </c>
      <c r="I501" t="s">
        <v>5983</v>
      </c>
      <c r="K501" t="str">
        <f t="shared" si="35"/>
        <v>Oct</v>
      </c>
      <c r="L501">
        <f t="shared" si="36"/>
        <v>1997</v>
      </c>
      <c r="M501" t="s">
        <v>5957</v>
      </c>
      <c r="N501" t="s">
        <v>5985</v>
      </c>
      <c r="O501" t="s">
        <v>5981</v>
      </c>
      <c r="P501" s="8" t="str">
        <f t="shared" si="37"/>
        <v>13-Oct-1997</v>
      </c>
      <c r="Q501" s="8">
        <v>35716</v>
      </c>
      <c r="R501" s="8"/>
      <c r="S501" s="8" t="str">
        <f t="shared" si="38"/>
        <v>25</v>
      </c>
      <c r="T501" s="16">
        <v>4504.66</v>
      </c>
      <c r="U501" t="str">
        <f t="shared" si="39"/>
        <v>R1013</v>
      </c>
    </row>
    <row r="502" spans="1:21">
      <c r="A502" t="s">
        <v>4766</v>
      </c>
      <c r="B502">
        <v>1982</v>
      </c>
      <c r="C502" t="s">
        <v>5987</v>
      </c>
      <c r="D502">
        <v>27</v>
      </c>
      <c r="E502">
        <v>3</v>
      </c>
      <c r="F502">
        <v>4511.41</v>
      </c>
      <c r="G502" t="s">
        <v>5981</v>
      </c>
      <c r="H502" t="s">
        <v>5982</v>
      </c>
      <c r="I502" t="s">
        <v>5983</v>
      </c>
      <c r="K502" t="str">
        <f t="shared" si="35"/>
        <v>Sep</v>
      </c>
      <c r="L502">
        <f t="shared" si="36"/>
        <v>1982</v>
      </c>
      <c r="M502" t="s">
        <v>5959</v>
      </c>
      <c r="N502" t="s">
        <v>5981</v>
      </c>
      <c r="O502" t="s">
        <v>5982</v>
      </c>
      <c r="P502" s="8" t="str">
        <f t="shared" si="37"/>
        <v>27-Sep-1982</v>
      </c>
      <c r="Q502" s="8">
        <v>30221</v>
      </c>
      <c r="R502" s="8"/>
      <c r="S502" s="8" t="str">
        <f t="shared" si="38"/>
        <v>40</v>
      </c>
      <c r="T502" s="16">
        <v>4511.41</v>
      </c>
      <c r="U502" t="str">
        <f t="shared" si="39"/>
        <v>R1013</v>
      </c>
    </row>
    <row r="503" spans="1:21">
      <c r="A503" t="s">
        <v>4764</v>
      </c>
      <c r="B503">
        <v>1980</v>
      </c>
      <c r="C503" t="s">
        <v>5986</v>
      </c>
      <c r="D503">
        <v>16</v>
      </c>
      <c r="E503">
        <v>2</v>
      </c>
      <c r="F503">
        <v>4515.71</v>
      </c>
      <c r="G503" t="s">
        <v>5981</v>
      </c>
      <c r="H503" t="s">
        <v>5982</v>
      </c>
      <c r="I503" t="s">
        <v>5983</v>
      </c>
      <c r="K503" t="str">
        <f t="shared" si="35"/>
        <v>Jun</v>
      </c>
      <c r="L503">
        <f t="shared" si="36"/>
        <v>1980</v>
      </c>
      <c r="M503" t="s">
        <v>5957</v>
      </c>
      <c r="N503" t="s">
        <v>5981</v>
      </c>
      <c r="O503" t="s">
        <v>5982</v>
      </c>
      <c r="P503" s="8" t="str">
        <f t="shared" si="37"/>
        <v>16-Jun-1980</v>
      </c>
      <c r="Q503" s="8">
        <v>29388</v>
      </c>
      <c r="R503" s="8"/>
      <c r="S503" s="8" t="str">
        <f t="shared" si="38"/>
        <v>42</v>
      </c>
      <c r="T503" s="16">
        <v>4515.71</v>
      </c>
      <c r="U503" t="str">
        <f t="shared" si="39"/>
        <v>R1013</v>
      </c>
    </row>
    <row r="504" spans="1:21">
      <c r="A504" t="s">
        <v>4762</v>
      </c>
      <c r="B504">
        <v>2003</v>
      </c>
      <c r="C504" t="s">
        <v>5991</v>
      </c>
      <c r="D504">
        <v>2</v>
      </c>
      <c r="E504">
        <v>0</v>
      </c>
      <c r="F504">
        <v>4518.3999999999996</v>
      </c>
      <c r="G504" t="s">
        <v>5981</v>
      </c>
      <c r="H504" t="s">
        <v>5982</v>
      </c>
      <c r="I504" t="s">
        <v>6004</v>
      </c>
      <c r="K504" t="str">
        <f t="shared" si="35"/>
        <v>Oct</v>
      </c>
      <c r="L504">
        <f t="shared" si="36"/>
        <v>2003</v>
      </c>
      <c r="M504" t="s">
        <v>5959</v>
      </c>
      <c r="N504" t="s">
        <v>5981</v>
      </c>
      <c r="O504" t="s">
        <v>5982</v>
      </c>
      <c r="P504" s="8" t="str">
        <f t="shared" si="37"/>
        <v>2-Oct-2003</v>
      </c>
      <c r="Q504" s="8">
        <v>37896</v>
      </c>
      <c r="R504" s="8"/>
      <c r="S504" s="8" t="str">
        <f t="shared" si="38"/>
        <v>19</v>
      </c>
      <c r="T504" s="16">
        <v>4518.3999999999996</v>
      </c>
      <c r="U504" t="str">
        <f t="shared" si="39"/>
        <v>R1026</v>
      </c>
    </row>
    <row r="505" spans="1:21">
      <c r="A505" t="s">
        <v>4759</v>
      </c>
      <c r="B505">
        <v>1987</v>
      </c>
      <c r="C505" t="s">
        <v>5989</v>
      </c>
      <c r="D505">
        <v>5</v>
      </c>
      <c r="E505">
        <v>3</v>
      </c>
      <c r="F505">
        <v>4518.7700000000004</v>
      </c>
      <c r="G505" t="s">
        <v>5981</v>
      </c>
      <c r="H505" t="s">
        <v>5982</v>
      </c>
      <c r="I505" t="s">
        <v>5988</v>
      </c>
      <c r="K505" t="str">
        <f t="shared" si="35"/>
        <v>Dec</v>
      </c>
      <c r="L505">
        <f t="shared" si="36"/>
        <v>1987</v>
      </c>
      <c r="M505" t="s">
        <v>5957</v>
      </c>
      <c r="N505" t="s">
        <v>5981</v>
      </c>
      <c r="O505" t="s">
        <v>5982</v>
      </c>
      <c r="P505" s="8" t="str">
        <f t="shared" si="37"/>
        <v>5-Dec-1987</v>
      </c>
      <c r="Q505" s="8">
        <v>32116</v>
      </c>
      <c r="R505" s="8"/>
      <c r="S505" s="8" t="str">
        <f t="shared" si="38"/>
        <v>35</v>
      </c>
      <c r="T505" s="16">
        <v>4518.7700000000004</v>
      </c>
      <c r="U505" t="str">
        <f t="shared" si="39"/>
        <v>R1012</v>
      </c>
    </row>
    <row r="506" spans="1:21">
      <c r="A506" t="s">
        <v>4756</v>
      </c>
      <c r="B506">
        <v>1988</v>
      </c>
      <c r="C506" t="s">
        <v>5989</v>
      </c>
      <c r="D506">
        <v>21</v>
      </c>
      <c r="E506">
        <v>0</v>
      </c>
      <c r="F506">
        <v>4518.83</v>
      </c>
      <c r="G506" t="s">
        <v>5981</v>
      </c>
      <c r="H506" t="s">
        <v>5981</v>
      </c>
      <c r="I506" t="s">
        <v>6002</v>
      </c>
      <c r="K506" t="str">
        <f t="shared" si="35"/>
        <v>Dec</v>
      </c>
      <c r="L506">
        <f t="shared" si="36"/>
        <v>1988</v>
      </c>
      <c r="M506" t="s">
        <v>5959</v>
      </c>
      <c r="N506" t="s">
        <v>5981</v>
      </c>
      <c r="O506" t="s">
        <v>5981</v>
      </c>
      <c r="P506" s="8" t="str">
        <f t="shared" si="37"/>
        <v>21-Dec-1988</v>
      </c>
      <c r="Q506" s="8">
        <v>32498</v>
      </c>
      <c r="R506" s="8"/>
      <c r="S506" s="8" t="str">
        <f t="shared" si="38"/>
        <v>34</v>
      </c>
      <c r="T506" s="16">
        <v>4518.83</v>
      </c>
      <c r="U506" t="str">
        <f t="shared" si="39"/>
        <v>R1017</v>
      </c>
    </row>
    <row r="507" spans="1:21">
      <c r="A507" t="s">
        <v>4755</v>
      </c>
      <c r="B507">
        <v>1992</v>
      </c>
      <c r="C507" t="s">
        <v>5990</v>
      </c>
      <c r="D507">
        <v>13</v>
      </c>
      <c r="E507">
        <v>1</v>
      </c>
      <c r="F507">
        <v>4527.18</v>
      </c>
      <c r="G507" t="s">
        <v>5981</v>
      </c>
      <c r="H507" t="s">
        <v>5981</v>
      </c>
      <c r="I507" t="s">
        <v>5988</v>
      </c>
      <c r="K507" t="str">
        <f t="shared" si="35"/>
        <v>Aug</v>
      </c>
      <c r="L507">
        <f t="shared" si="36"/>
        <v>1992</v>
      </c>
      <c r="M507" t="s">
        <v>5959</v>
      </c>
      <c r="N507" t="s">
        <v>5981</v>
      </c>
      <c r="O507" t="s">
        <v>5981</v>
      </c>
      <c r="P507" s="8" t="str">
        <f t="shared" si="37"/>
        <v>13-Aug-1992</v>
      </c>
      <c r="Q507" s="8">
        <v>33829</v>
      </c>
      <c r="R507" s="8"/>
      <c r="S507" s="8" t="str">
        <f t="shared" si="38"/>
        <v>30</v>
      </c>
      <c r="T507" s="16">
        <v>4527.18</v>
      </c>
      <c r="U507" t="str">
        <f t="shared" si="39"/>
        <v>R1012</v>
      </c>
    </row>
    <row r="508" spans="1:21">
      <c r="A508" t="s">
        <v>4754</v>
      </c>
      <c r="B508">
        <v>1993</v>
      </c>
      <c r="C508" t="s">
        <v>5986</v>
      </c>
      <c r="D508">
        <v>29</v>
      </c>
      <c r="E508">
        <v>2</v>
      </c>
      <c r="F508">
        <v>4529.4799999999996</v>
      </c>
      <c r="G508" t="s">
        <v>5981</v>
      </c>
      <c r="H508" t="s">
        <v>5985</v>
      </c>
      <c r="I508" t="s">
        <v>5992</v>
      </c>
      <c r="K508" t="str">
        <f t="shared" si="35"/>
        <v>Jun</v>
      </c>
      <c r="L508">
        <f t="shared" si="36"/>
        <v>1993</v>
      </c>
      <c r="M508" t="s">
        <v>5959</v>
      </c>
      <c r="N508" t="s">
        <v>5981</v>
      </c>
      <c r="O508" t="s">
        <v>5985</v>
      </c>
      <c r="P508" s="8" t="str">
        <f t="shared" si="37"/>
        <v>29-Jun-1993</v>
      </c>
      <c r="Q508" s="8">
        <v>34149</v>
      </c>
      <c r="R508" s="8"/>
      <c r="S508" s="8" t="str">
        <f t="shared" si="38"/>
        <v>29</v>
      </c>
      <c r="T508" s="16">
        <v>4529.4799999999996</v>
      </c>
      <c r="U508" t="str">
        <f t="shared" si="39"/>
        <v>R1011</v>
      </c>
    </row>
    <row r="509" spans="1:21">
      <c r="A509" t="s">
        <v>4752</v>
      </c>
      <c r="B509">
        <v>1988</v>
      </c>
      <c r="C509" t="s">
        <v>5986</v>
      </c>
      <c r="D509">
        <v>13</v>
      </c>
      <c r="E509">
        <v>1</v>
      </c>
      <c r="F509">
        <v>4536.26</v>
      </c>
      <c r="G509" t="s">
        <v>5981</v>
      </c>
      <c r="H509" t="s">
        <v>5981</v>
      </c>
      <c r="I509" t="s">
        <v>5992</v>
      </c>
      <c r="K509" t="str">
        <f t="shared" si="35"/>
        <v>Jun</v>
      </c>
      <c r="L509">
        <f t="shared" si="36"/>
        <v>1988</v>
      </c>
      <c r="M509" t="s">
        <v>5957</v>
      </c>
      <c r="N509" t="s">
        <v>5981</v>
      </c>
      <c r="O509" t="s">
        <v>5981</v>
      </c>
      <c r="P509" s="8" t="str">
        <f t="shared" si="37"/>
        <v>13-Jun-1988</v>
      </c>
      <c r="Q509" s="8">
        <v>32307</v>
      </c>
      <c r="R509" s="8"/>
      <c r="S509" s="8" t="str">
        <f t="shared" si="38"/>
        <v>34</v>
      </c>
      <c r="T509" s="16">
        <v>4536.26</v>
      </c>
      <c r="U509" t="str">
        <f t="shared" si="39"/>
        <v>R1011</v>
      </c>
    </row>
    <row r="510" spans="1:21">
      <c r="A510" t="s">
        <v>4750</v>
      </c>
      <c r="B510">
        <v>1990</v>
      </c>
      <c r="C510" t="s">
        <v>5984</v>
      </c>
      <c r="D510">
        <v>17</v>
      </c>
      <c r="E510">
        <v>0</v>
      </c>
      <c r="F510">
        <v>4544.2299999999996</v>
      </c>
      <c r="G510" t="s">
        <v>5981</v>
      </c>
      <c r="H510" t="s">
        <v>5985</v>
      </c>
      <c r="I510" t="s">
        <v>5998</v>
      </c>
      <c r="K510" t="str">
        <f t="shared" si="35"/>
        <v>Nov</v>
      </c>
      <c r="L510">
        <f t="shared" si="36"/>
        <v>1990</v>
      </c>
      <c r="M510" t="s">
        <v>5959</v>
      </c>
      <c r="N510" t="s">
        <v>5981</v>
      </c>
      <c r="O510" t="s">
        <v>5985</v>
      </c>
      <c r="P510" s="8" t="str">
        <f t="shared" si="37"/>
        <v>17-Nov-1990</v>
      </c>
      <c r="Q510" s="8">
        <v>33194</v>
      </c>
      <c r="R510" s="8"/>
      <c r="S510" s="8" t="str">
        <f t="shared" si="38"/>
        <v>32</v>
      </c>
      <c r="T510" s="16">
        <v>4544.2299999999996</v>
      </c>
      <c r="U510" t="str">
        <f t="shared" si="39"/>
        <v>R1024</v>
      </c>
    </row>
    <row r="511" spans="1:21">
      <c r="A511" t="s">
        <v>4748</v>
      </c>
      <c r="B511">
        <v>2004</v>
      </c>
      <c r="C511" t="s">
        <v>5989</v>
      </c>
      <c r="D511">
        <v>22</v>
      </c>
      <c r="E511">
        <v>4</v>
      </c>
      <c r="F511">
        <v>4561.1899999999996</v>
      </c>
      <c r="G511" t="s">
        <v>5981</v>
      </c>
      <c r="H511" t="s">
        <v>5981</v>
      </c>
      <c r="I511" t="s">
        <v>5998</v>
      </c>
      <c r="K511" t="str">
        <f t="shared" si="35"/>
        <v>Dec</v>
      </c>
      <c r="L511">
        <f t="shared" si="36"/>
        <v>2004</v>
      </c>
      <c r="M511" t="s">
        <v>5957</v>
      </c>
      <c r="N511" t="s">
        <v>5981</v>
      </c>
      <c r="O511" t="s">
        <v>5981</v>
      </c>
      <c r="P511" s="8" t="str">
        <f t="shared" si="37"/>
        <v>22-Dec-2004</v>
      </c>
      <c r="Q511" s="8">
        <v>38343</v>
      </c>
      <c r="R511" s="8"/>
      <c r="S511" s="8" t="str">
        <f t="shared" si="38"/>
        <v>18</v>
      </c>
      <c r="T511" s="16">
        <v>4561.1899999999996</v>
      </c>
      <c r="U511" t="str">
        <f t="shared" si="39"/>
        <v>R1024</v>
      </c>
    </row>
    <row r="512" spans="1:21">
      <c r="A512" t="s">
        <v>4745</v>
      </c>
      <c r="B512">
        <v>1990</v>
      </c>
      <c r="C512" t="s">
        <v>5987</v>
      </c>
      <c r="D512">
        <v>20</v>
      </c>
      <c r="E512">
        <v>1</v>
      </c>
      <c r="F512">
        <v>4562.84</v>
      </c>
      <c r="G512" t="s">
        <v>5981</v>
      </c>
      <c r="H512" t="s">
        <v>5981</v>
      </c>
      <c r="I512" t="s">
        <v>5983</v>
      </c>
      <c r="K512" t="str">
        <f t="shared" si="35"/>
        <v>Sep</v>
      </c>
      <c r="L512">
        <f t="shared" si="36"/>
        <v>1990</v>
      </c>
      <c r="M512" t="s">
        <v>5959</v>
      </c>
      <c r="N512" t="s">
        <v>5981</v>
      </c>
      <c r="O512" t="s">
        <v>5981</v>
      </c>
      <c r="P512" s="8" t="str">
        <f t="shared" si="37"/>
        <v>20-Sep-1990</v>
      </c>
      <c r="Q512" s="8">
        <v>33136</v>
      </c>
      <c r="R512" s="8"/>
      <c r="S512" s="8" t="str">
        <f t="shared" si="38"/>
        <v>32</v>
      </c>
      <c r="T512" s="16">
        <v>4562.84</v>
      </c>
      <c r="U512" t="str">
        <f t="shared" si="39"/>
        <v>R1013</v>
      </c>
    </row>
    <row r="513" spans="1:21">
      <c r="A513" t="s">
        <v>4742</v>
      </c>
      <c r="B513">
        <v>1996</v>
      </c>
      <c r="C513" t="s">
        <v>5989</v>
      </c>
      <c r="D513">
        <v>25</v>
      </c>
      <c r="E513">
        <v>2</v>
      </c>
      <c r="F513">
        <v>4564.1899999999996</v>
      </c>
      <c r="G513" t="s">
        <v>5981</v>
      </c>
      <c r="H513" t="s">
        <v>5981</v>
      </c>
      <c r="I513" t="s">
        <v>5998</v>
      </c>
      <c r="K513" t="str">
        <f t="shared" si="35"/>
        <v>Dec</v>
      </c>
      <c r="L513">
        <f t="shared" si="36"/>
        <v>1996</v>
      </c>
      <c r="M513" t="s">
        <v>5959</v>
      </c>
      <c r="N513" t="s">
        <v>5981</v>
      </c>
      <c r="O513" t="s">
        <v>5981</v>
      </c>
      <c r="P513" s="8" t="str">
        <f t="shared" si="37"/>
        <v>25-Dec-1996</v>
      </c>
      <c r="Q513" s="8">
        <v>35424</v>
      </c>
      <c r="R513" s="8"/>
      <c r="S513" s="8" t="str">
        <f t="shared" si="38"/>
        <v>26</v>
      </c>
      <c r="T513" s="16">
        <v>4564.1899999999996</v>
      </c>
      <c r="U513" t="str">
        <f t="shared" si="39"/>
        <v>R1024</v>
      </c>
    </row>
    <row r="514" spans="1:21">
      <c r="A514" t="s">
        <v>4739</v>
      </c>
      <c r="B514">
        <v>1989</v>
      </c>
      <c r="C514" t="s">
        <v>5987</v>
      </c>
      <c r="D514">
        <v>18</v>
      </c>
      <c r="E514">
        <v>0</v>
      </c>
      <c r="F514">
        <v>4571.41</v>
      </c>
      <c r="G514" t="s">
        <v>5981</v>
      </c>
      <c r="H514" t="s">
        <v>5981</v>
      </c>
      <c r="I514" t="s">
        <v>5988</v>
      </c>
      <c r="K514" t="str">
        <f t="shared" si="35"/>
        <v>Sep</v>
      </c>
      <c r="L514">
        <f t="shared" si="36"/>
        <v>1989</v>
      </c>
      <c r="M514" t="s">
        <v>5957</v>
      </c>
      <c r="N514" t="s">
        <v>5981</v>
      </c>
      <c r="O514" t="s">
        <v>5981</v>
      </c>
      <c r="P514" s="8" t="str">
        <f t="shared" si="37"/>
        <v>18-Sep-1989</v>
      </c>
      <c r="Q514" s="8">
        <v>32769</v>
      </c>
      <c r="R514" s="8"/>
      <c r="S514" s="8" t="str">
        <f t="shared" si="38"/>
        <v>33</v>
      </c>
      <c r="T514" s="16">
        <v>4571.41</v>
      </c>
      <c r="U514" t="str">
        <f t="shared" si="39"/>
        <v>R1012</v>
      </c>
    </row>
    <row r="515" spans="1:21">
      <c r="A515" t="s">
        <v>4738</v>
      </c>
      <c r="B515">
        <v>2000</v>
      </c>
      <c r="C515" t="s">
        <v>5980</v>
      </c>
      <c r="D515">
        <v>2</v>
      </c>
      <c r="E515">
        <v>0</v>
      </c>
      <c r="F515">
        <v>4608.03</v>
      </c>
      <c r="G515" t="s">
        <v>5981</v>
      </c>
      <c r="H515" t="s">
        <v>5982</v>
      </c>
      <c r="I515" t="s">
        <v>5992</v>
      </c>
      <c r="K515" t="str">
        <f t="shared" ref="K515:K578" si="40">IF(ISBLANK(C515),"SEP",C515)</f>
        <v>Jul</v>
      </c>
      <c r="L515">
        <f t="shared" ref="L515:L578" si="41">INT(IF(ISBLANK(B515),AVERAGE($B$2:$B$2344),B515))</f>
        <v>2000</v>
      </c>
      <c r="M515" t="s">
        <v>5957</v>
      </c>
      <c r="N515" t="s">
        <v>5981</v>
      </c>
      <c r="O515" t="s">
        <v>5982</v>
      </c>
      <c r="P515" s="8" t="str">
        <f t="shared" ref="P515:P578" si="42">CONCATENATE(D515,"-",K515,"-",L515)</f>
        <v>2-Jul-2000</v>
      </c>
      <c r="Q515" s="8">
        <v>36709</v>
      </c>
      <c r="R515" s="8"/>
      <c r="S515" s="8" t="str">
        <f t="shared" ref="S515:S578" si="43">TEXT($R$2-P515,"Y")</f>
        <v>22</v>
      </c>
      <c r="T515" s="16">
        <v>4608.03</v>
      </c>
      <c r="U515" t="str">
        <f t="shared" ref="U515:U578" si="44">IF(ISBLANK(I515),"UNKNOWN",I515)</f>
        <v>R1011</v>
      </c>
    </row>
    <row r="516" spans="1:21">
      <c r="A516" t="s">
        <v>4735</v>
      </c>
      <c r="B516">
        <v>1998</v>
      </c>
      <c r="C516" t="s">
        <v>5986</v>
      </c>
      <c r="D516">
        <v>29</v>
      </c>
      <c r="E516">
        <v>3</v>
      </c>
      <c r="F516">
        <v>4618.08</v>
      </c>
      <c r="G516" t="s">
        <v>5981</v>
      </c>
      <c r="H516" t="s">
        <v>5985</v>
      </c>
      <c r="I516" t="s">
        <v>5988</v>
      </c>
      <c r="K516" t="str">
        <f t="shared" si="40"/>
        <v>Jun</v>
      </c>
      <c r="L516">
        <f t="shared" si="41"/>
        <v>1998</v>
      </c>
      <c r="M516" t="s">
        <v>5957</v>
      </c>
      <c r="N516" t="s">
        <v>5981</v>
      </c>
      <c r="O516" t="s">
        <v>5985</v>
      </c>
      <c r="P516" s="8" t="str">
        <f t="shared" si="42"/>
        <v>29-Jun-1998</v>
      </c>
      <c r="Q516" s="8">
        <v>35975</v>
      </c>
      <c r="R516" s="8"/>
      <c r="S516" s="8" t="str">
        <f t="shared" si="43"/>
        <v>24</v>
      </c>
      <c r="T516" s="16">
        <v>4618.08</v>
      </c>
      <c r="U516" t="str">
        <f t="shared" si="44"/>
        <v>R1012</v>
      </c>
    </row>
    <row r="517" spans="1:21">
      <c r="A517" t="s">
        <v>4732</v>
      </c>
      <c r="B517">
        <v>1985</v>
      </c>
      <c r="C517" t="s">
        <v>5986</v>
      </c>
      <c r="D517">
        <v>22</v>
      </c>
      <c r="E517">
        <v>0</v>
      </c>
      <c r="F517">
        <v>4646.76</v>
      </c>
      <c r="G517" t="s">
        <v>5985</v>
      </c>
      <c r="H517" t="s">
        <v>5985</v>
      </c>
      <c r="I517" t="s">
        <v>5992</v>
      </c>
      <c r="K517" t="str">
        <f t="shared" si="40"/>
        <v>Jun</v>
      </c>
      <c r="L517">
        <f t="shared" si="41"/>
        <v>1985</v>
      </c>
      <c r="M517" t="s">
        <v>5959</v>
      </c>
      <c r="N517" t="s">
        <v>5985</v>
      </c>
      <c r="O517" t="s">
        <v>5985</v>
      </c>
      <c r="P517" s="8" t="str">
        <f t="shared" si="42"/>
        <v>22-Jun-1985</v>
      </c>
      <c r="Q517" s="8">
        <v>31220</v>
      </c>
      <c r="R517" s="8"/>
      <c r="S517" s="8" t="str">
        <f t="shared" si="43"/>
        <v>37</v>
      </c>
      <c r="T517" s="16">
        <v>4646.76</v>
      </c>
      <c r="U517" t="str">
        <f t="shared" si="44"/>
        <v>R1011</v>
      </c>
    </row>
    <row r="518" spans="1:21">
      <c r="A518" t="s">
        <v>4730</v>
      </c>
      <c r="B518">
        <v>1996</v>
      </c>
      <c r="C518" t="s">
        <v>5991</v>
      </c>
      <c r="D518">
        <v>25</v>
      </c>
      <c r="E518">
        <v>3</v>
      </c>
      <c r="F518">
        <v>4661.29</v>
      </c>
      <c r="G518" t="s">
        <v>5981</v>
      </c>
      <c r="H518" t="s">
        <v>5985</v>
      </c>
      <c r="I518" t="s">
        <v>6002</v>
      </c>
      <c r="K518" t="str">
        <f t="shared" si="40"/>
        <v>Oct</v>
      </c>
      <c r="L518">
        <f t="shared" si="41"/>
        <v>1996</v>
      </c>
      <c r="M518" t="s">
        <v>5957</v>
      </c>
      <c r="N518" t="s">
        <v>5981</v>
      </c>
      <c r="O518" t="s">
        <v>5985</v>
      </c>
      <c r="P518" s="8" t="str">
        <f t="shared" si="42"/>
        <v>25-Oct-1996</v>
      </c>
      <c r="Q518" s="8">
        <v>35363</v>
      </c>
      <c r="R518" s="8"/>
      <c r="S518" s="8" t="str">
        <f t="shared" si="43"/>
        <v>26</v>
      </c>
      <c r="T518" s="16">
        <v>4661.29</v>
      </c>
      <c r="U518" t="str">
        <f t="shared" si="44"/>
        <v>R1017</v>
      </c>
    </row>
    <row r="519" spans="1:21">
      <c r="A519" t="s">
        <v>4727</v>
      </c>
      <c r="B519">
        <v>1990</v>
      </c>
      <c r="C519" t="s">
        <v>5990</v>
      </c>
      <c r="D519">
        <v>5</v>
      </c>
      <c r="E519">
        <v>1</v>
      </c>
      <c r="F519">
        <v>4667.6099999999997</v>
      </c>
      <c r="G519" t="s">
        <v>5982</v>
      </c>
      <c r="H519" t="s">
        <v>5982</v>
      </c>
      <c r="I519" t="s">
        <v>5995</v>
      </c>
      <c r="K519" t="str">
        <f t="shared" si="40"/>
        <v>Aug</v>
      </c>
      <c r="L519">
        <f t="shared" si="41"/>
        <v>1990</v>
      </c>
      <c r="M519" t="s">
        <v>5959</v>
      </c>
      <c r="N519" t="s">
        <v>5982</v>
      </c>
      <c r="O519" t="s">
        <v>5982</v>
      </c>
      <c r="P519" s="8" t="str">
        <f t="shared" si="42"/>
        <v>5-Aug-1990</v>
      </c>
      <c r="Q519" s="8">
        <v>33090</v>
      </c>
      <c r="R519" s="8"/>
      <c r="S519" s="8" t="str">
        <f t="shared" si="43"/>
        <v>32</v>
      </c>
      <c r="T519" s="16">
        <v>4667.6099999999997</v>
      </c>
      <c r="U519" t="str">
        <f t="shared" si="44"/>
        <v>R1016</v>
      </c>
    </row>
    <row r="520" spans="1:21">
      <c r="A520" t="s">
        <v>4726</v>
      </c>
      <c r="B520">
        <v>1990</v>
      </c>
      <c r="C520" t="s">
        <v>5987</v>
      </c>
      <c r="D520">
        <v>26</v>
      </c>
      <c r="E520">
        <v>2</v>
      </c>
      <c r="F520">
        <v>4670.6400000000003</v>
      </c>
      <c r="G520" t="s">
        <v>5981</v>
      </c>
      <c r="H520" t="s">
        <v>5981</v>
      </c>
      <c r="I520" t="s">
        <v>5992</v>
      </c>
      <c r="K520" t="str">
        <f t="shared" si="40"/>
        <v>Sep</v>
      </c>
      <c r="L520">
        <f t="shared" si="41"/>
        <v>1990</v>
      </c>
      <c r="M520" t="s">
        <v>5959</v>
      </c>
      <c r="N520" t="s">
        <v>5981</v>
      </c>
      <c r="O520" t="s">
        <v>5981</v>
      </c>
      <c r="P520" s="8" t="str">
        <f t="shared" si="42"/>
        <v>26-Sep-1990</v>
      </c>
      <c r="Q520" s="8">
        <v>33142</v>
      </c>
      <c r="R520" s="8"/>
      <c r="S520" s="8" t="str">
        <f t="shared" si="43"/>
        <v>32</v>
      </c>
      <c r="T520" s="16">
        <v>4670.6400000000003</v>
      </c>
      <c r="U520" t="str">
        <f t="shared" si="44"/>
        <v>R1011</v>
      </c>
    </row>
    <row r="521" spans="1:21">
      <c r="A521" t="s">
        <v>4724</v>
      </c>
      <c r="B521">
        <v>1990</v>
      </c>
      <c r="C521" t="s">
        <v>5980</v>
      </c>
      <c r="D521">
        <v>13</v>
      </c>
      <c r="E521">
        <v>2</v>
      </c>
      <c r="F521">
        <v>4673.3900000000003</v>
      </c>
      <c r="G521" t="s">
        <v>5981</v>
      </c>
      <c r="H521" t="s">
        <v>5985</v>
      </c>
      <c r="I521" t="s">
        <v>5983</v>
      </c>
      <c r="K521" t="str">
        <f t="shared" si="40"/>
        <v>Jul</v>
      </c>
      <c r="L521">
        <f t="shared" si="41"/>
        <v>1990</v>
      </c>
      <c r="M521" t="s">
        <v>5959</v>
      </c>
      <c r="N521" t="s">
        <v>5981</v>
      </c>
      <c r="O521" t="s">
        <v>5985</v>
      </c>
      <c r="P521" s="8" t="str">
        <f t="shared" si="42"/>
        <v>13-Jul-1990</v>
      </c>
      <c r="Q521" s="8">
        <v>33067</v>
      </c>
      <c r="R521" s="8"/>
      <c r="S521" s="8" t="str">
        <f t="shared" si="43"/>
        <v>32</v>
      </c>
      <c r="T521" s="16">
        <v>4673.3900000000003</v>
      </c>
      <c r="U521" t="str">
        <f t="shared" si="44"/>
        <v>R1013</v>
      </c>
    </row>
    <row r="522" spans="1:21">
      <c r="A522" t="s">
        <v>4722</v>
      </c>
      <c r="B522">
        <v>1979</v>
      </c>
      <c r="C522" t="s">
        <v>5991</v>
      </c>
      <c r="D522">
        <v>18</v>
      </c>
      <c r="E522">
        <v>2</v>
      </c>
      <c r="F522">
        <v>4674.2</v>
      </c>
      <c r="G522" t="s">
        <v>5981</v>
      </c>
      <c r="H522" t="s">
        <v>5985</v>
      </c>
      <c r="I522" t="s">
        <v>5983</v>
      </c>
      <c r="K522" t="str">
        <f t="shared" si="40"/>
        <v>Oct</v>
      </c>
      <c r="L522">
        <f t="shared" si="41"/>
        <v>1979</v>
      </c>
      <c r="M522" t="s">
        <v>5959</v>
      </c>
      <c r="N522" t="s">
        <v>5981</v>
      </c>
      <c r="O522" t="s">
        <v>5985</v>
      </c>
      <c r="P522" s="8" t="str">
        <f t="shared" si="42"/>
        <v>18-Oct-1979</v>
      </c>
      <c r="Q522" s="8">
        <v>29146</v>
      </c>
      <c r="R522" s="8"/>
      <c r="S522" s="8" t="str">
        <f t="shared" si="43"/>
        <v>43</v>
      </c>
      <c r="T522" s="16">
        <v>4674.2</v>
      </c>
      <c r="U522" t="str">
        <f t="shared" si="44"/>
        <v>R1013</v>
      </c>
    </row>
    <row r="523" spans="1:21">
      <c r="A523" t="s">
        <v>4719</v>
      </c>
      <c r="B523">
        <v>2003</v>
      </c>
      <c r="C523" t="s">
        <v>5991</v>
      </c>
      <c r="D523">
        <v>4</v>
      </c>
      <c r="E523">
        <v>0</v>
      </c>
      <c r="F523">
        <v>4678.8</v>
      </c>
      <c r="G523" t="s">
        <v>5981</v>
      </c>
      <c r="H523" t="s">
        <v>5985</v>
      </c>
      <c r="I523" t="s">
        <v>6001</v>
      </c>
      <c r="K523" t="str">
        <f t="shared" si="40"/>
        <v>Oct</v>
      </c>
      <c r="L523">
        <f t="shared" si="41"/>
        <v>2003</v>
      </c>
      <c r="M523" t="s">
        <v>5957</v>
      </c>
      <c r="N523" t="s">
        <v>5981</v>
      </c>
      <c r="O523" t="s">
        <v>5985</v>
      </c>
      <c r="P523" s="8" t="str">
        <f t="shared" si="42"/>
        <v>4-Oct-2003</v>
      </c>
      <c r="Q523" s="8">
        <v>37898</v>
      </c>
      <c r="R523" s="8"/>
      <c r="S523" s="8" t="str">
        <f t="shared" si="43"/>
        <v>19</v>
      </c>
      <c r="T523" s="16">
        <v>4678.8</v>
      </c>
      <c r="U523" t="str">
        <f t="shared" si="44"/>
        <v>R1021</v>
      </c>
    </row>
    <row r="524" spans="1:21">
      <c r="A524" t="s">
        <v>4717</v>
      </c>
      <c r="B524">
        <v>1990</v>
      </c>
      <c r="C524" t="s">
        <v>5987</v>
      </c>
      <c r="D524">
        <v>4</v>
      </c>
      <c r="E524">
        <v>2</v>
      </c>
      <c r="F524">
        <v>4686.3900000000003</v>
      </c>
      <c r="G524" t="s">
        <v>5982</v>
      </c>
      <c r="H524" t="s">
        <v>5982</v>
      </c>
      <c r="I524" t="s">
        <v>5983</v>
      </c>
      <c r="K524" t="str">
        <f t="shared" si="40"/>
        <v>Sep</v>
      </c>
      <c r="L524">
        <f t="shared" si="41"/>
        <v>1990</v>
      </c>
      <c r="M524" t="s">
        <v>5957</v>
      </c>
      <c r="N524" t="s">
        <v>5982</v>
      </c>
      <c r="O524" t="s">
        <v>5982</v>
      </c>
      <c r="P524" s="8" t="str">
        <f t="shared" si="42"/>
        <v>4-Sep-1990</v>
      </c>
      <c r="Q524" s="8">
        <v>33120</v>
      </c>
      <c r="R524" s="8"/>
      <c r="S524" s="8" t="str">
        <f t="shared" si="43"/>
        <v>32</v>
      </c>
      <c r="T524" s="16">
        <v>4686.3900000000003</v>
      </c>
      <c r="U524" t="str">
        <f t="shared" si="44"/>
        <v>R1013</v>
      </c>
    </row>
    <row r="525" spans="1:21">
      <c r="A525" t="s">
        <v>4715</v>
      </c>
      <c r="B525">
        <v>2003</v>
      </c>
      <c r="C525" t="s">
        <v>5986</v>
      </c>
      <c r="D525">
        <v>22</v>
      </c>
      <c r="E525">
        <v>5</v>
      </c>
      <c r="F525">
        <v>4687.8</v>
      </c>
      <c r="G525" t="s">
        <v>5981</v>
      </c>
      <c r="H525" t="s">
        <v>5982</v>
      </c>
      <c r="I525" t="s">
        <v>5992</v>
      </c>
      <c r="K525" t="str">
        <f t="shared" si="40"/>
        <v>Jun</v>
      </c>
      <c r="L525">
        <f t="shared" si="41"/>
        <v>2003</v>
      </c>
      <c r="M525" t="s">
        <v>5957</v>
      </c>
      <c r="N525" t="s">
        <v>5981</v>
      </c>
      <c r="O525" t="s">
        <v>5982</v>
      </c>
      <c r="P525" s="8" t="str">
        <f t="shared" si="42"/>
        <v>22-Jun-2003</v>
      </c>
      <c r="Q525" s="8">
        <v>37794</v>
      </c>
      <c r="R525" s="8"/>
      <c r="S525" s="8" t="str">
        <f t="shared" si="43"/>
        <v>19</v>
      </c>
      <c r="T525" s="16">
        <v>4687.8</v>
      </c>
      <c r="U525" t="str">
        <f t="shared" si="44"/>
        <v>R1011</v>
      </c>
    </row>
    <row r="526" spans="1:21">
      <c r="A526" t="s">
        <v>4712</v>
      </c>
      <c r="B526">
        <v>1977</v>
      </c>
      <c r="C526" t="s">
        <v>5989</v>
      </c>
      <c r="D526">
        <v>4</v>
      </c>
      <c r="E526">
        <v>2</v>
      </c>
      <c r="F526">
        <v>4699.47</v>
      </c>
      <c r="G526" t="s">
        <v>5981</v>
      </c>
      <c r="H526" t="s">
        <v>5982</v>
      </c>
      <c r="I526" t="s">
        <v>5983</v>
      </c>
      <c r="K526" t="str">
        <f t="shared" si="40"/>
        <v>Dec</v>
      </c>
      <c r="L526">
        <f t="shared" si="41"/>
        <v>1977</v>
      </c>
      <c r="M526" t="s">
        <v>5957</v>
      </c>
      <c r="N526" t="s">
        <v>5981</v>
      </c>
      <c r="O526" t="s">
        <v>5982</v>
      </c>
      <c r="P526" s="8" t="str">
        <f t="shared" si="42"/>
        <v>4-Dec-1977</v>
      </c>
      <c r="Q526" s="8">
        <v>28463</v>
      </c>
      <c r="R526" s="8"/>
      <c r="S526" s="8" t="str">
        <f t="shared" si="43"/>
        <v>45</v>
      </c>
      <c r="T526" s="16">
        <v>4699.47</v>
      </c>
      <c r="U526" t="str">
        <f t="shared" si="44"/>
        <v>R1013</v>
      </c>
    </row>
    <row r="527" spans="1:21">
      <c r="A527" t="s">
        <v>4709</v>
      </c>
      <c r="B527">
        <v>1981</v>
      </c>
      <c r="C527" t="s">
        <v>5990</v>
      </c>
      <c r="D527">
        <v>12</v>
      </c>
      <c r="E527">
        <v>1</v>
      </c>
      <c r="F527">
        <v>4712.12</v>
      </c>
      <c r="G527" t="s">
        <v>5981</v>
      </c>
      <c r="H527" t="s">
        <v>5982</v>
      </c>
      <c r="I527" t="s">
        <v>5992</v>
      </c>
      <c r="K527" t="str">
        <f t="shared" si="40"/>
        <v>Aug</v>
      </c>
      <c r="L527">
        <f t="shared" si="41"/>
        <v>1981</v>
      </c>
      <c r="M527" t="s">
        <v>5957</v>
      </c>
      <c r="N527" t="s">
        <v>5981</v>
      </c>
      <c r="O527" t="s">
        <v>5982</v>
      </c>
      <c r="P527" s="8" t="str">
        <f t="shared" si="42"/>
        <v>12-Aug-1981</v>
      </c>
      <c r="Q527" s="8">
        <v>29810</v>
      </c>
      <c r="R527" s="8"/>
      <c r="S527" s="8" t="str">
        <f t="shared" si="43"/>
        <v>41</v>
      </c>
      <c r="T527" s="16">
        <v>4712.12</v>
      </c>
      <c r="U527" t="str">
        <f t="shared" si="44"/>
        <v>R1011</v>
      </c>
    </row>
    <row r="528" spans="1:21">
      <c r="A528" t="s">
        <v>4706</v>
      </c>
      <c r="B528">
        <v>1992</v>
      </c>
      <c r="C528" t="s">
        <v>5991</v>
      </c>
      <c r="D528">
        <v>9</v>
      </c>
      <c r="E528">
        <v>1</v>
      </c>
      <c r="F528">
        <v>4718.2</v>
      </c>
      <c r="G528" t="s">
        <v>5981</v>
      </c>
      <c r="H528" t="s">
        <v>5982</v>
      </c>
      <c r="I528" t="s">
        <v>5998</v>
      </c>
      <c r="K528" t="str">
        <f t="shared" si="40"/>
        <v>Oct</v>
      </c>
      <c r="L528">
        <f t="shared" si="41"/>
        <v>1992</v>
      </c>
      <c r="M528" t="s">
        <v>5957</v>
      </c>
      <c r="N528" t="s">
        <v>5981</v>
      </c>
      <c r="O528" t="s">
        <v>5982</v>
      </c>
      <c r="P528" s="8" t="str">
        <f t="shared" si="42"/>
        <v>9-Oct-1992</v>
      </c>
      <c r="Q528" s="8">
        <v>33886</v>
      </c>
      <c r="R528" s="8"/>
      <c r="S528" s="8" t="str">
        <f t="shared" si="43"/>
        <v>30</v>
      </c>
      <c r="T528" s="16">
        <v>4718.2</v>
      </c>
      <c r="U528" t="str">
        <f t="shared" si="44"/>
        <v>R1024</v>
      </c>
    </row>
    <row r="529" spans="1:21">
      <c r="A529" t="s">
        <v>4704</v>
      </c>
      <c r="B529">
        <v>1992</v>
      </c>
      <c r="C529" t="s">
        <v>5987</v>
      </c>
      <c r="D529">
        <v>28</v>
      </c>
      <c r="E529">
        <v>1</v>
      </c>
      <c r="F529">
        <v>4719.5200000000004</v>
      </c>
      <c r="G529" t="s">
        <v>5981</v>
      </c>
      <c r="H529" t="s">
        <v>5981</v>
      </c>
      <c r="I529" t="s">
        <v>5998</v>
      </c>
      <c r="K529" t="str">
        <f t="shared" si="40"/>
        <v>Sep</v>
      </c>
      <c r="L529">
        <f t="shared" si="41"/>
        <v>1992</v>
      </c>
      <c r="M529" t="s">
        <v>5957</v>
      </c>
      <c r="N529" t="s">
        <v>5981</v>
      </c>
      <c r="O529" t="s">
        <v>5981</v>
      </c>
      <c r="P529" s="8" t="str">
        <f t="shared" si="42"/>
        <v>28-Sep-1992</v>
      </c>
      <c r="Q529" s="8">
        <v>33875</v>
      </c>
      <c r="R529" s="8"/>
      <c r="S529" s="8" t="str">
        <f t="shared" si="43"/>
        <v>30</v>
      </c>
      <c r="T529" s="16">
        <v>4719.5200000000004</v>
      </c>
      <c r="U529" t="str">
        <f t="shared" si="44"/>
        <v>R1024</v>
      </c>
    </row>
    <row r="530" spans="1:21">
      <c r="A530" t="s">
        <v>4702</v>
      </c>
      <c r="B530">
        <v>1994</v>
      </c>
      <c r="C530" t="s">
        <v>5990</v>
      </c>
      <c r="D530">
        <v>12</v>
      </c>
      <c r="E530">
        <v>2</v>
      </c>
      <c r="F530">
        <v>4719.74</v>
      </c>
      <c r="G530" t="s">
        <v>5981</v>
      </c>
      <c r="H530" t="s">
        <v>5985</v>
      </c>
      <c r="I530" t="s">
        <v>5988</v>
      </c>
      <c r="K530" t="str">
        <f t="shared" si="40"/>
        <v>Aug</v>
      </c>
      <c r="L530">
        <f t="shared" si="41"/>
        <v>1994</v>
      </c>
      <c r="M530" t="s">
        <v>5957</v>
      </c>
      <c r="N530" t="s">
        <v>5981</v>
      </c>
      <c r="O530" t="s">
        <v>5985</v>
      </c>
      <c r="P530" s="8" t="str">
        <f t="shared" si="42"/>
        <v>12-Aug-1994</v>
      </c>
      <c r="Q530" s="8">
        <v>34558</v>
      </c>
      <c r="R530" s="8"/>
      <c r="S530" s="8" t="str">
        <f t="shared" si="43"/>
        <v>28</v>
      </c>
      <c r="T530" s="16">
        <v>4719.74</v>
      </c>
      <c r="U530" t="str">
        <f t="shared" si="44"/>
        <v>R1012</v>
      </c>
    </row>
    <row r="531" spans="1:21">
      <c r="A531" t="s">
        <v>4699</v>
      </c>
      <c r="B531">
        <v>1980</v>
      </c>
      <c r="C531" t="s">
        <v>5980</v>
      </c>
      <c r="D531">
        <v>2</v>
      </c>
      <c r="E531">
        <v>2</v>
      </c>
      <c r="F531">
        <v>4728.71</v>
      </c>
      <c r="G531" t="s">
        <v>5981</v>
      </c>
      <c r="H531" t="s">
        <v>5982</v>
      </c>
      <c r="I531" t="s">
        <v>5988</v>
      </c>
      <c r="K531" t="str">
        <f t="shared" si="40"/>
        <v>Jul</v>
      </c>
      <c r="L531">
        <f t="shared" si="41"/>
        <v>1980</v>
      </c>
      <c r="M531" t="s">
        <v>5957</v>
      </c>
      <c r="N531" t="s">
        <v>5981</v>
      </c>
      <c r="O531" t="s">
        <v>5982</v>
      </c>
      <c r="P531" s="8" t="str">
        <f t="shared" si="42"/>
        <v>2-Jul-1980</v>
      </c>
      <c r="Q531" s="8">
        <v>29404</v>
      </c>
      <c r="R531" s="8"/>
      <c r="S531" s="8" t="str">
        <f t="shared" si="43"/>
        <v>42</v>
      </c>
      <c r="T531" s="16">
        <v>4728.71</v>
      </c>
      <c r="U531" t="str">
        <f t="shared" si="44"/>
        <v>R1012</v>
      </c>
    </row>
    <row r="532" spans="1:21">
      <c r="A532" t="s">
        <v>4696</v>
      </c>
      <c r="B532">
        <v>1986</v>
      </c>
      <c r="C532" t="s">
        <v>5987</v>
      </c>
      <c r="D532">
        <v>5</v>
      </c>
      <c r="E532">
        <v>3</v>
      </c>
      <c r="F532">
        <v>4734.6400000000003</v>
      </c>
      <c r="G532" t="s">
        <v>5981</v>
      </c>
      <c r="H532" t="s">
        <v>5985</v>
      </c>
      <c r="I532" t="s">
        <v>5983</v>
      </c>
      <c r="K532" t="str">
        <f t="shared" si="40"/>
        <v>Sep</v>
      </c>
      <c r="L532">
        <f t="shared" si="41"/>
        <v>1986</v>
      </c>
      <c r="M532" t="s">
        <v>5957</v>
      </c>
      <c r="N532" t="s">
        <v>5981</v>
      </c>
      <c r="O532" t="s">
        <v>5985</v>
      </c>
      <c r="P532" s="8" t="str">
        <f t="shared" si="42"/>
        <v>5-Sep-1986</v>
      </c>
      <c r="Q532" s="8">
        <v>31660</v>
      </c>
      <c r="R532" s="8"/>
      <c r="S532" s="8" t="str">
        <f t="shared" si="43"/>
        <v>36</v>
      </c>
      <c r="T532" s="16">
        <v>4734.6400000000003</v>
      </c>
      <c r="U532" t="str">
        <f t="shared" si="44"/>
        <v>R1013</v>
      </c>
    </row>
    <row r="533" spans="1:21">
      <c r="A533" t="s">
        <v>4694</v>
      </c>
      <c r="B533">
        <v>1991</v>
      </c>
      <c r="C533" t="s">
        <v>5991</v>
      </c>
      <c r="D533">
        <v>12</v>
      </c>
      <c r="E533">
        <v>1</v>
      </c>
      <c r="F533">
        <v>4738.2700000000004</v>
      </c>
      <c r="G533" t="s">
        <v>5981</v>
      </c>
      <c r="H533" t="s">
        <v>5982</v>
      </c>
      <c r="I533" t="s">
        <v>5988</v>
      </c>
      <c r="K533" t="str">
        <f t="shared" si="40"/>
        <v>Oct</v>
      </c>
      <c r="L533">
        <f t="shared" si="41"/>
        <v>1991</v>
      </c>
      <c r="M533" t="s">
        <v>5959</v>
      </c>
      <c r="N533" t="s">
        <v>5981</v>
      </c>
      <c r="O533" t="s">
        <v>5982</v>
      </c>
      <c r="P533" s="8" t="str">
        <f t="shared" si="42"/>
        <v>12-Oct-1991</v>
      </c>
      <c r="Q533" s="8">
        <v>33523</v>
      </c>
      <c r="R533" s="8"/>
      <c r="S533" s="8" t="str">
        <f t="shared" si="43"/>
        <v>31</v>
      </c>
      <c r="T533" s="16">
        <v>4738.2700000000004</v>
      </c>
      <c r="U533" t="str">
        <f t="shared" si="44"/>
        <v>R1012</v>
      </c>
    </row>
    <row r="534" spans="1:21">
      <c r="A534" t="s">
        <v>4692</v>
      </c>
      <c r="B534">
        <v>2004</v>
      </c>
      <c r="C534" t="s">
        <v>5984</v>
      </c>
      <c r="D534">
        <v>24</v>
      </c>
      <c r="E534">
        <v>0</v>
      </c>
      <c r="F534">
        <v>4740.78</v>
      </c>
      <c r="G534" t="s">
        <v>5981</v>
      </c>
      <c r="H534" t="s">
        <v>5982</v>
      </c>
      <c r="I534" t="s">
        <v>6001</v>
      </c>
      <c r="K534" t="str">
        <f t="shared" si="40"/>
        <v>Nov</v>
      </c>
      <c r="L534">
        <f t="shared" si="41"/>
        <v>2004</v>
      </c>
      <c r="M534" t="s">
        <v>5959</v>
      </c>
      <c r="N534" t="s">
        <v>5981</v>
      </c>
      <c r="O534" t="s">
        <v>5982</v>
      </c>
      <c r="P534" s="8" t="str">
        <f t="shared" si="42"/>
        <v>24-Nov-2004</v>
      </c>
      <c r="Q534" s="8">
        <v>38315</v>
      </c>
      <c r="R534" s="8"/>
      <c r="S534" s="8" t="str">
        <f t="shared" si="43"/>
        <v>18</v>
      </c>
      <c r="T534" s="16">
        <v>4740.78</v>
      </c>
      <c r="U534" t="str">
        <f t="shared" si="44"/>
        <v>R1021</v>
      </c>
    </row>
    <row r="535" spans="1:21">
      <c r="A535" t="s">
        <v>4690</v>
      </c>
      <c r="B535">
        <v>1987</v>
      </c>
      <c r="C535" t="s">
        <v>5986</v>
      </c>
      <c r="D535">
        <v>5</v>
      </c>
      <c r="E535">
        <v>1</v>
      </c>
      <c r="F535">
        <v>4746.34</v>
      </c>
      <c r="G535" t="s">
        <v>5981</v>
      </c>
      <c r="H535" t="s">
        <v>5981</v>
      </c>
      <c r="I535" t="s">
        <v>5992</v>
      </c>
      <c r="K535" t="str">
        <f t="shared" si="40"/>
        <v>Jun</v>
      </c>
      <c r="L535">
        <f t="shared" si="41"/>
        <v>1987</v>
      </c>
      <c r="M535" t="s">
        <v>5957</v>
      </c>
      <c r="N535" t="s">
        <v>5981</v>
      </c>
      <c r="O535" t="s">
        <v>5981</v>
      </c>
      <c r="P535" s="8" t="str">
        <f t="shared" si="42"/>
        <v>5-Jun-1987</v>
      </c>
      <c r="Q535" s="8">
        <v>31933</v>
      </c>
      <c r="R535" s="8"/>
      <c r="S535" s="8" t="str">
        <f t="shared" si="43"/>
        <v>36</v>
      </c>
      <c r="T535" s="16">
        <v>4746.34</v>
      </c>
      <c r="U535" t="str">
        <f t="shared" si="44"/>
        <v>R1011</v>
      </c>
    </row>
    <row r="536" spans="1:21">
      <c r="A536" t="s">
        <v>4689</v>
      </c>
      <c r="B536">
        <v>1987</v>
      </c>
      <c r="C536" t="s">
        <v>5987</v>
      </c>
      <c r="D536">
        <v>2</v>
      </c>
      <c r="E536">
        <v>1</v>
      </c>
      <c r="F536">
        <v>4747.05</v>
      </c>
      <c r="G536" t="s">
        <v>5981</v>
      </c>
      <c r="H536" t="s">
        <v>5981</v>
      </c>
      <c r="I536" t="s">
        <v>5983</v>
      </c>
      <c r="K536" t="str">
        <f t="shared" si="40"/>
        <v>Sep</v>
      </c>
      <c r="L536">
        <f t="shared" si="41"/>
        <v>1987</v>
      </c>
      <c r="M536" t="s">
        <v>5957</v>
      </c>
      <c r="N536" t="s">
        <v>5981</v>
      </c>
      <c r="O536" t="s">
        <v>5981</v>
      </c>
      <c r="P536" s="8" t="str">
        <f t="shared" si="42"/>
        <v>2-Sep-1987</v>
      </c>
      <c r="Q536" s="8">
        <v>32022</v>
      </c>
      <c r="R536" s="8"/>
      <c r="S536" s="8" t="str">
        <f t="shared" si="43"/>
        <v>35</v>
      </c>
      <c r="T536" s="16">
        <v>4747.05</v>
      </c>
      <c r="U536" t="str">
        <f t="shared" si="44"/>
        <v>R1013</v>
      </c>
    </row>
    <row r="537" spans="1:21">
      <c r="A537" t="s">
        <v>4687</v>
      </c>
      <c r="B537">
        <v>1987</v>
      </c>
      <c r="C537" t="s">
        <v>5984</v>
      </c>
      <c r="D537">
        <v>22</v>
      </c>
      <c r="E537">
        <v>1</v>
      </c>
      <c r="F537">
        <v>4751.07</v>
      </c>
      <c r="G537" t="s">
        <v>5982</v>
      </c>
      <c r="H537" t="s">
        <v>5985</v>
      </c>
      <c r="I537" t="s">
        <v>5992</v>
      </c>
      <c r="K537" t="str">
        <f t="shared" si="40"/>
        <v>Nov</v>
      </c>
      <c r="L537">
        <f t="shared" si="41"/>
        <v>1987</v>
      </c>
      <c r="M537" t="s">
        <v>5959</v>
      </c>
      <c r="N537" t="s">
        <v>5982</v>
      </c>
      <c r="O537" t="s">
        <v>5985</v>
      </c>
      <c r="P537" s="8" t="str">
        <f t="shared" si="42"/>
        <v>22-Nov-1987</v>
      </c>
      <c r="Q537" s="8">
        <v>32103</v>
      </c>
      <c r="R537" s="8"/>
      <c r="S537" s="8" t="str">
        <f t="shared" si="43"/>
        <v>35</v>
      </c>
      <c r="T537" s="16">
        <v>4751.07</v>
      </c>
      <c r="U537" t="str">
        <f t="shared" si="44"/>
        <v>R1011</v>
      </c>
    </row>
    <row r="538" spans="1:21">
      <c r="A538" t="s">
        <v>4685</v>
      </c>
      <c r="B538">
        <v>1992</v>
      </c>
      <c r="C538" t="s">
        <v>5990</v>
      </c>
      <c r="D538">
        <v>16</v>
      </c>
      <c r="E538">
        <v>2</v>
      </c>
      <c r="F538">
        <v>4753.6400000000003</v>
      </c>
      <c r="G538" t="s">
        <v>5981</v>
      </c>
      <c r="H538" t="s">
        <v>5982</v>
      </c>
      <c r="I538" t="s">
        <v>5983</v>
      </c>
      <c r="K538" t="str">
        <f t="shared" si="40"/>
        <v>Aug</v>
      </c>
      <c r="L538">
        <f t="shared" si="41"/>
        <v>1992</v>
      </c>
      <c r="M538" t="s">
        <v>5959</v>
      </c>
      <c r="N538" t="s">
        <v>5981</v>
      </c>
      <c r="O538" t="s">
        <v>5982</v>
      </c>
      <c r="P538" s="8" t="str">
        <f t="shared" si="42"/>
        <v>16-Aug-1992</v>
      </c>
      <c r="Q538" s="8">
        <v>33832</v>
      </c>
      <c r="R538" s="8"/>
      <c r="S538" s="8" t="str">
        <f t="shared" si="43"/>
        <v>30</v>
      </c>
      <c r="T538" s="16">
        <v>4753.6400000000003</v>
      </c>
      <c r="U538" t="str">
        <f t="shared" si="44"/>
        <v>R1013</v>
      </c>
    </row>
    <row r="539" spans="1:21">
      <c r="A539" t="s">
        <v>4682</v>
      </c>
      <c r="B539">
        <v>1987</v>
      </c>
      <c r="C539" t="s">
        <v>5987</v>
      </c>
      <c r="D539">
        <v>27</v>
      </c>
      <c r="E539">
        <v>1</v>
      </c>
      <c r="F539">
        <v>4762.33</v>
      </c>
      <c r="G539" t="s">
        <v>5982</v>
      </c>
      <c r="H539" t="s">
        <v>5982</v>
      </c>
      <c r="I539" t="s">
        <v>5992</v>
      </c>
      <c r="K539" t="str">
        <f t="shared" si="40"/>
        <v>Sep</v>
      </c>
      <c r="L539">
        <f t="shared" si="41"/>
        <v>1987</v>
      </c>
      <c r="M539" t="s">
        <v>5957</v>
      </c>
      <c r="N539" t="s">
        <v>5982</v>
      </c>
      <c r="O539" t="s">
        <v>5982</v>
      </c>
      <c r="P539" s="8" t="str">
        <f t="shared" si="42"/>
        <v>27-Sep-1987</v>
      </c>
      <c r="Q539" s="8">
        <v>32047</v>
      </c>
      <c r="R539" s="8"/>
      <c r="S539" s="8" t="str">
        <f t="shared" si="43"/>
        <v>35</v>
      </c>
      <c r="T539" s="16">
        <v>4762.33</v>
      </c>
      <c r="U539" t="str">
        <f t="shared" si="44"/>
        <v>R1011</v>
      </c>
    </row>
    <row r="540" spans="1:21">
      <c r="A540" t="s">
        <v>4681</v>
      </c>
      <c r="B540">
        <v>1989</v>
      </c>
      <c r="C540" t="s">
        <v>5990</v>
      </c>
      <c r="D540">
        <v>1</v>
      </c>
      <c r="E540">
        <v>1</v>
      </c>
      <c r="F540">
        <v>4766.0200000000004</v>
      </c>
      <c r="G540" t="s">
        <v>5981</v>
      </c>
      <c r="H540" t="s">
        <v>5982</v>
      </c>
      <c r="I540" t="s">
        <v>5992</v>
      </c>
      <c r="K540" t="str">
        <f t="shared" si="40"/>
        <v>Aug</v>
      </c>
      <c r="L540">
        <f t="shared" si="41"/>
        <v>1989</v>
      </c>
      <c r="M540" t="s">
        <v>5959</v>
      </c>
      <c r="N540" t="s">
        <v>5981</v>
      </c>
      <c r="O540" t="s">
        <v>5982</v>
      </c>
      <c r="P540" s="8" t="str">
        <f t="shared" si="42"/>
        <v>1-Aug-1989</v>
      </c>
      <c r="Q540" s="8">
        <v>32721</v>
      </c>
      <c r="R540" s="8"/>
      <c r="S540" s="8" t="str">
        <f t="shared" si="43"/>
        <v>33</v>
      </c>
      <c r="T540" s="16">
        <v>4766.0200000000004</v>
      </c>
      <c r="U540" t="str">
        <f t="shared" si="44"/>
        <v>R1011</v>
      </c>
    </row>
    <row r="541" spans="1:21">
      <c r="A541" t="s">
        <v>4679</v>
      </c>
      <c r="B541">
        <v>1989</v>
      </c>
      <c r="C541" t="s">
        <v>5989</v>
      </c>
      <c r="D541">
        <v>9</v>
      </c>
      <c r="E541">
        <v>1</v>
      </c>
      <c r="F541">
        <v>4779.6000000000004</v>
      </c>
      <c r="G541" t="s">
        <v>5981</v>
      </c>
      <c r="H541" t="s">
        <v>5982</v>
      </c>
      <c r="I541" t="s">
        <v>5983</v>
      </c>
      <c r="K541" t="str">
        <f t="shared" si="40"/>
        <v>Dec</v>
      </c>
      <c r="L541">
        <f t="shared" si="41"/>
        <v>1989</v>
      </c>
      <c r="M541" t="s">
        <v>5959</v>
      </c>
      <c r="N541" t="s">
        <v>5981</v>
      </c>
      <c r="O541" t="s">
        <v>5982</v>
      </c>
      <c r="P541" s="8" t="str">
        <f t="shared" si="42"/>
        <v>9-Dec-1989</v>
      </c>
      <c r="Q541" s="8">
        <v>32851</v>
      </c>
      <c r="R541" s="8"/>
      <c r="S541" s="8" t="str">
        <f t="shared" si="43"/>
        <v>33</v>
      </c>
      <c r="T541" s="16">
        <v>4779.6000000000004</v>
      </c>
      <c r="U541" t="str">
        <f t="shared" si="44"/>
        <v>R1013</v>
      </c>
    </row>
    <row r="542" spans="1:21">
      <c r="A542" t="s">
        <v>4676</v>
      </c>
      <c r="B542">
        <v>1987</v>
      </c>
      <c r="C542" t="s">
        <v>5986</v>
      </c>
      <c r="D542">
        <v>22</v>
      </c>
      <c r="E542">
        <v>3</v>
      </c>
      <c r="F542">
        <v>4787.42</v>
      </c>
      <c r="G542" t="s">
        <v>5981</v>
      </c>
      <c r="H542" t="s">
        <v>5982</v>
      </c>
      <c r="I542" t="s">
        <v>5983</v>
      </c>
      <c r="K542" t="str">
        <f t="shared" si="40"/>
        <v>Jun</v>
      </c>
      <c r="L542">
        <f t="shared" si="41"/>
        <v>1987</v>
      </c>
      <c r="M542" t="s">
        <v>5959</v>
      </c>
      <c r="N542" t="s">
        <v>5981</v>
      </c>
      <c r="O542" t="s">
        <v>5982</v>
      </c>
      <c r="P542" s="8" t="str">
        <f t="shared" si="42"/>
        <v>22-Jun-1987</v>
      </c>
      <c r="Q542" s="8">
        <v>31950</v>
      </c>
      <c r="R542" s="8"/>
      <c r="S542" s="8" t="str">
        <f t="shared" si="43"/>
        <v>35</v>
      </c>
      <c r="T542" s="16">
        <v>4787.42</v>
      </c>
      <c r="U542" t="str">
        <f t="shared" si="44"/>
        <v>R1013</v>
      </c>
    </row>
    <row r="543" spans="1:21">
      <c r="A543" t="s">
        <v>4674</v>
      </c>
      <c r="B543">
        <v>1989</v>
      </c>
      <c r="C543" t="s">
        <v>5989</v>
      </c>
      <c r="D543">
        <v>16</v>
      </c>
      <c r="E543">
        <v>1</v>
      </c>
      <c r="F543">
        <v>4795.66</v>
      </c>
      <c r="G543" t="s">
        <v>5981</v>
      </c>
      <c r="H543" t="s">
        <v>5985</v>
      </c>
      <c r="I543" t="s">
        <v>5983</v>
      </c>
      <c r="K543" t="str">
        <f t="shared" si="40"/>
        <v>Dec</v>
      </c>
      <c r="L543">
        <f t="shared" si="41"/>
        <v>1989</v>
      </c>
      <c r="M543" t="s">
        <v>5959</v>
      </c>
      <c r="N543" t="s">
        <v>5981</v>
      </c>
      <c r="O543" t="s">
        <v>5985</v>
      </c>
      <c r="P543" s="8" t="str">
        <f t="shared" si="42"/>
        <v>16-Dec-1989</v>
      </c>
      <c r="Q543" s="8">
        <v>32858</v>
      </c>
      <c r="R543" s="8"/>
      <c r="S543" s="8" t="str">
        <f t="shared" si="43"/>
        <v>33</v>
      </c>
      <c r="T543" s="16">
        <v>4795.66</v>
      </c>
      <c r="U543" t="str">
        <f t="shared" si="44"/>
        <v>R1013</v>
      </c>
    </row>
    <row r="544" spans="1:21">
      <c r="A544" t="s">
        <v>4673</v>
      </c>
      <c r="B544">
        <v>1978</v>
      </c>
      <c r="C544" t="s">
        <v>5991</v>
      </c>
      <c r="D544">
        <v>3</v>
      </c>
      <c r="E544">
        <v>2</v>
      </c>
      <c r="F544">
        <v>4812.34</v>
      </c>
      <c r="G544" t="s">
        <v>5981</v>
      </c>
      <c r="H544" t="s">
        <v>5982</v>
      </c>
      <c r="I544" t="s">
        <v>5983</v>
      </c>
      <c r="K544" t="str">
        <f t="shared" si="40"/>
        <v>Oct</v>
      </c>
      <c r="L544">
        <f t="shared" si="41"/>
        <v>1978</v>
      </c>
      <c r="M544" t="s">
        <v>5959</v>
      </c>
      <c r="N544" t="s">
        <v>5981</v>
      </c>
      <c r="O544" t="s">
        <v>5982</v>
      </c>
      <c r="P544" s="8" t="str">
        <f t="shared" si="42"/>
        <v>3-Oct-1978</v>
      </c>
      <c r="Q544" s="8">
        <v>28766</v>
      </c>
      <c r="R544" s="8"/>
      <c r="S544" s="8" t="str">
        <f t="shared" si="43"/>
        <v>44</v>
      </c>
      <c r="T544" s="16">
        <v>4812.34</v>
      </c>
      <c r="U544" t="str">
        <f t="shared" si="44"/>
        <v>R1013</v>
      </c>
    </row>
    <row r="545" spans="1:21">
      <c r="A545" t="s">
        <v>4671</v>
      </c>
      <c r="B545">
        <v>1981</v>
      </c>
      <c r="C545" t="s">
        <v>5980</v>
      </c>
      <c r="D545">
        <v>3</v>
      </c>
      <c r="E545">
        <v>1</v>
      </c>
      <c r="F545">
        <v>4827.1000000000004</v>
      </c>
      <c r="G545" t="s">
        <v>5981</v>
      </c>
      <c r="H545" t="s">
        <v>5985</v>
      </c>
      <c r="I545" t="s">
        <v>5983</v>
      </c>
      <c r="K545" t="str">
        <f t="shared" si="40"/>
        <v>Jul</v>
      </c>
      <c r="L545">
        <f t="shared" si="41"/>
        <v>1981</v>
      </c>
      <c r="M545" t="s">
        <v>5957</v>
      </c>
      <c r="N545" t="s">
        <v>5981</v>
      </c>
      <c r="O545" t="s">
        <v>5985</v>
      </c>
      <c r="P545" s="8" t="str">
        <f t="shared" si="42"/>
        <v>3-Jul-1981</v>
      </c>
      <c r="Q545" s="8">
        <v>29770</v>
      </c>
      <c r="R545" s="8"/>
      <c r="S545" s="8" t="str">
        <f t="shared" si="43"/>
        <v>41</v>
      </c>
      <c r="T545" s="16">
        <v>4827.1000000000004</v>
      </c>
      <c r="U545" t="str">
        <f t="shared" si="44"/>
        <v>R1013</v>
      </c>
    </row>
    <row r="546" spans="1:21">
      <c r="A546" t="s">
        <v>4669</v>
      </c>
      <c r="B546">
        <v>1995</v>
      </c>
      <c r="C546" t="s">
        <v>5989</v>
      </c>
      <c r="D546">
        <v>1</v>
      </c>
      <c r="E546">
        <v>3</v>
      </c>
      <c r="F546">
        <v>4827.8999999999996</v>
      </c>
      <c r="G546" t="s">
        <v>5985</v>
      </c>
      <c r="H546" t="s">
        <v>5981</v>
      </c>
      <c r="K546" t="str">
        <f t="shared" si="40"/>
        <v>Dec</v>
      </c>
      <c r="L546">
        <f t="shared" si="41"/>
        <v>1995</v>
      </c>
      <c r="M546" t="s">
        <v>5957</v>
      </c>
      <c r="N546" t="s">
        <v>5985</v>
      </c>
      <c r="O546" t="s">
        <v>5981</v>
      </c>
      <c r="P546" s="8" t="str">
        <f t="shared" si="42"/>
        <v>1-Dec-1995</v>
      </c>
      <c r="Q546" s="8">
        <v>35034</v>
      </c>
      <c r="R546" s="8"/>
      <c r="S546" s="8" t="str">
        <f t="shared" si="43"/>
        <v>27</v>
      </c>
      <c r="T546" s="16">
        <v>4827.8999999999996</v>
      </c>
      <c r="U546" t="str">
        <f t="shared" si="44"/>
        <v>UNKNOWN</v>
      </c>
    </row>
    <row r="547" spans="1:21">
      <c r="A547" t="s">
        <v>4667</v>
      </c>
      <c r="B547">
        <v>2002</v>
      </c>
      <c r="C547" t="s">
        <v>5986</v>
      </c>
      <c r="D547">
        <v>27</v>
      </c>
      <c r="E547">
        <v>5</v>
      </c>
      <c r="F547">
        <v>4830.63</v>
      </c>
      <c r="G547" t="s">
        <v>5981</v>
      </c>
      <c r="H547" t="s">
        <v>5985</v>
      </c>
      <c r="I547" t="s">
        <v>5992</v>
      </c>
      <c r="K547" t="str">
        <f t="shared" si="40"/>
        <v>Jun</v>
      </c>
      <c r="L547">
        <f t="shared" si="41"/>
        <v>2002</v>
      </c>
      <c r="M547" t="s">
        <v>5957</v>
      </c>
      <c r="N547" t="s">
        <v>5981</v>
      </c>
      <c r="O547" t="s">
        <v>5985</v>
      </c>
      <c r="P547" s="8" t="str">
        <f t="shared" si="42"/>
        <v>27-Jun-2002</v>
      </c>
      <c r="Q547" s="8">
        <v>37434</v>
      </c>
      <c r="R547" s="8"/>
      <c r="S547" s="8" t="str">
        <f t="shared" si="43"/>
        <v>20</v>
      </c>
      <c r="T547" s="16">
        <v>4830.63</v>
      </c>
      <c r="U547" t="str">
        <f t="shared" si="44"/>
        <v>R1011</v>
      </c>
    </row>
    <row r="548" spans="1:21">
      <c r="A548" t="s">
        <v>4665</v>
      </c>
      <c r="B548">
        <v>2000</v>
      </c>
      <c r="C548" t="s">
        <v>5989</v>
      </c>
      <c r="D548">
        <v>11</v>
      </c>
      <c r="E548">
        <v>0</v>
      </c>
      <c r="F548">
        <v>4835.43</v>
      </c>
      <c r="G548" t="s">
        <v>5981</v>
      </c>
      <c r="H548" t="s">
        <v>5981</v>
      </c>
      <c r="I548" t="s">
        <v>6001</v>
      </c>
      <c r="K548" t="str">
        <f t="shared" si="40"/>
        <v>Dec</v>
      </c>
      <c r="L548">
        <f t="shared" si="41"/>
        <v>2000</v>
      </c>
      <c r="M548" t="s">
        <v>5959</v>
      </c>
      <c r="N548" t="s">
        <v>5981</v>
      </c>
      <c r="O548" t="s">
        <v>5981</v>
      </c>
      <c r="P548" s="8" t="str">
        <f t="shared" si="42"/>
        <v>11-Dec-2000</v>
      </c>
      <c r="Q548" s="8">
        <v>36871</v>
      </c>
      <c r="R548" s="8"/>
      <c r="S548" s="8" t="str">
        <f t="shared" si="43"/>
        <v>22</v>
      </c>
      <c r="T548" s="16">
        <v>4835.43</v>
      </c>
      <c r="U548" t="str">
        <f t="shared" si="44"/>
        <v>R1021</v>
      </c>
    </row>
    <row r="549" spans="1:21">
      <c r="A549" t="s">
        <v>4662</v>
      </c>
      <c r="B549">
        <v>1992</v>
      </c>
      <c r="C549" t="s">
        <v>5987</v>
      </c>
      <c r="D549">
        <v>10</v>
      </c>
      <c r="E549">
        <v>3</v>
      </c>
      <c r="F549">
        <v>4837.58</v>
      </c>
      <c r="G549" t="s">
        <v>5982</v>
      </c>
      <c r="H549" t="s">
        <v>5981</v>
      </c>
      <c r="I549" t="s">
        <v>5983</v>
      </c>
      <c r="K549" t="str">
        <f t="shared" si="40"/>
        <v>Sep</v>
      </c>
      <c r="L549">
        <f t="shared" si="41"/>
        <v>1992</v>
      </c>
      <c r="M549" t="s">
        <v>5957</v>
      </c>
      <c r="N549" t="s">
        <v>5982</v>
      </c>
      <c r="O549" t="s">
        <v>5981</v>
      </c>
      <c r="P549" s="8" t="str">
        <f t="shared" si="42"/>
        <v>10-Sep-1992</v>
      </c>
      <c r="Q549" s="8">
        <v>33857</v>
      </c>
      <c r="R549" s="8"/>
      <c r="S549" s="8" t="str">
        <f t="shared" si="43"/>
        <v>30</v>
      </c>
      <c r="T549" s="16">
        <v>4837.58</v>
      </c>
      <c r="U549" t="str">
        <f t="shared" si="44"/>
        <v>R1013</v>
      </c>
    </row>
    <row r="550" spans="1:21">
      <c r="A550" t="s">
        <v>4660</v>
      </c>
      <c r="B550">
        <v>1984</v>
      </c>
      <c r="C550" t="s">
        <v>5991</v>
      </c>
      <c r="D550">
        <v>15</v>
      </c>
      <c r="E550">
        <v>3</v>
      </c>
      <c r="F550">
        <v>4839.18</v>
      </c>
      <c r="G550" t="s">
        <v>5981</v>
      </c>
      <c r="H550" t="s">
        <v>5985</v>
      </c>
      <c r="I550" t="s">
        <v>5988</v>
      </c>
      <c r="K550" t="str">
        <f t="shared" si="40"/>
        <v>Oct</v>
      </c>
      <c r="L550">
        <f t="shared" si="41"/>
        <v>1984</v>
      </c>
      <c r="M550" t="s">
        <v>5957</v>
      </c>
      <c r="N550" t="s">
        <v>5981</v>
      </c>
      <c r="O550" t="s">
        <v>5985</v>
      </c>
      <c r="P550" s="8" t="str">
        <f t="shared" si="42"/>
        <v>15-Oct-1984</v>
      </c>
      <c r="Q550" s="8">
        <v>30970</v>
      </c>
      <c r="R550" s="8"/>
      <c r="S550" s="8" t="str">
        <f t="shared" si="43"/>
        <v>38</v>
      </c>
      <c r="T550" s="16">
        <v>4839.18</v>
      </c>
      <c r="U550" t="str">
        <f t="shared" si="44"/>
        <v>R1012</v>
      </c>
    </row>
    <row r="551" spans="1:21">
      <c r="A551" t="s">
        <v>4658</v>
      </c>
      <c r="B551">
        <v>1995</v>
      </c>
      <c r="C551" t="s">
        <v>5987</v>
      </c>
      <c r="D551">
        <v>29</v>
      </c>
      <c r="E551">
        <v>0</v>
      </c>
      <c r="F551">
        <v>4840.95</v>
      </c>
      <c r="G551" t="s">
        <v>5981</v>
      </c>
      <c r="H551" t="s">
        <v>5985</v>
      </c>
      <c r="I551" t="s">
        <v>6001</v>
      </c>
      <c r="K551" t="str">
        <f t="shared" si="40"/>
        <v>Sep</v>
      </c>
      <c r="L551">
        <f t="shared" si="41"/>
        <v>1995</v>
      </c>
      <c r="M551" t="s">
        <v>5959</v>
      </c>
      <c r="N551" t="s">
        <v>5981</v>
      </c>
      <c r="O551" t="s">
        <v>5985</v>
      </c>
      <c r="P551" s="8" t="str">
        <f t="shared" si="42"/>
        <v>29-Sep-1995</v>
      </c>
      <c r="Q551" s="8">
        <v>34971</v>
      </c>
      <c r="R551" s="8"/>
      <c r="S551" s="8" t="str">
        <f t="shared" si="43"/>
        <v>27</v>
      </c>
      <c r="T551" s="16">
        <v>4840.95</v>
      </c>
      <c r="U551" t="str">
        <f t="shared" si="44"/>
        <v>R1021</v>
      </c>
    </row>
    <row r="552" spans="1:21">
      <c r="A552" t="s">
        <v>4655</v>
      </c>
      <c r="B552">
        <v>1979</v>
      </c>
      <c r="C552" t="s">
        <v>5989</v>
      </c>
      <c r="D552">
        <v>13</v>
      </c>
      <c r="E552">
        <v>2</v>
      </c>
      <c r="F552">
        <v>4843.79</v>
      </c>
      <c r="G552" t="s">
        <v>5981</v>
      </c>
      <c r="H552" t="s">
        <v>5982</v>
      </c>
      <c r="I552" t="s">
        <v>5983</v>
      </c>
      <c r="K552" t="str">
        <f t="shared" si="40"/>
        <v>Dec</v>
      </c>
      <c r="L552">
        <f t="shared" si="41"/>
        <v>1979</v>
      </c>
      <c r="M552" t="s">
        <v>5957</v>
      </c>
      <c r="N552" t="s">
        <v>5981</v>
      </c>
      <c r="O552" t="s">
        <v>5982</v>
      </c>
      <c r="P552" s="8" t="str">
        <f t="shared" si="42"/>
        <v>13-Dec-1979</v>
      </c>
      <c r="Q552" s="8">
        <v>29202</v>
      </c>
      <c r="R552" s="8"/>
      <c r="S552" s="8" t="str">
        <f t="shared" si="43"/>
        <v>43</v>
      </c>
      <c r="T552" s="16">
        <v>4843.79</v>
      </c>
      <c r="U552" t="str">
        <f t="shared" si="44"/>
        <v>R1013</v>
      </c>
    </row>
    <row r="553" spans="1:21">
      <c r="A553" t="s">
        <v>4653</v>
      </c>
      <c r="B553">
        <v>1974</v>
      </c>
      <c r="C553" t="s">
        <v>5987</v>
      </c>
      <c r="D553">
        <v>11</v>
      </c>
      <c r="E553">
        <v>0</v>
      </c>
      <c r="F553">
        <v>4844.67</v>
      </c>
      <c r="G553" t="s">
        <v>5981</v>
      </c>
      <c r="H553" t="s">
        <v>5981</v>
      </c>
      <c r="I553" t="s">
        <v>5983</v>
      </c>
      <c r="K553" t="str">
        <f t="shared" si="40"/>
        <v>Sep</v>
      </c>
      <c r="L553">
        <f t="shared" si="41"/>
        <v>1974</v>
      </c>
      <c r="M553" t="s">
        <v>5959</v>
      </c>
      <c r="N553" t="s">
        <v>5981</v>
      </c>
      <c r="O553" t="s">
        <v>5981</v>
      </c>
      <c r="P553" s="8" t="str">
        <f t="shared" si="42"/>
        <v>11-Sep-1974</v>
      </c>
      <c r="Q553" s="8">
        <v>27283</v>
      </c>
      <c r="R553" s="8"/>
      <c r="S553" s="8" t="str">
        <f t="shared" si="43"/>
        <v>48</v>
      </c>
      <c r="T553" s="16">
        <v>4844.67</v>
      </c>
      <c r="U553" t="str">
        <f t="shared" si="44"/>
        <v>R1013</v>
      </c>
    </row>
    <row r="554" spans="1:21">
      <c r="A554" t="s">
        <v>4650</v>
      </c>
      <c r="B554">
        <v>2001</v>
      </c>
      <c r="C554" t="s">
        <v>5986</v>
      </c>
      <c r="D554">
        <v>7</v>
      </c>
      <c r="E554">
        <v>0</v>
      </c>
      <c r="F554">
        <v>4846.53</v>
      </c>
      <c r="G554" t="s">
        <v>5981</v>
      </c>
      <c r="H554" t="s">
        <v>5982</v>
      </c>
      <c r="I554" t="s">
        <v>6001</v>
      </c>
      <c r="K554" t="str">
        <f t="shared" si="40"/>
        <v>Jun</v>
      </c>
      <c r="L554">
        <f t="shared" si="41"/>
        <v>2001</v>
      </c>
      <c r="M554" t="s">
        <v>5957</v>
      </c>
      <c r="N554" t="s">
        <v>5981</v>
      </c>
      <c r="O554" t="s">
        <v>5982</v>
      </c>
      <c r="P554" s="8" t="str">
        <f t="shared" si="42"/>
        <v>7-Jun-2001</v>
      </c>
      <c r="Q554" s="8">
        <v>37049</v>
      </c>
      <c r="R554" s="8"/>
      <c r="S554" s="8" t="str">
        <f t="shared" si="43"/>
        <v>21</v>
      </c>
      <c r="T554" s="16">
        <v>4846.53</v>
      </c>
      <c r="U554" t="str">
        <f t="shared" si="44"/>
        <v>R1021</v>
      </c>
    </row>
    <row r="555" spans="1:21">
      <c r="A555" t="s">
        <v>4649</v>
      </c>
      <c r="B555">
        <v>1995</v>
      </c>
      <c r="C555" t="s">
        <v>5989</v>
      </c>
      <c r="D555">
        <v>27</v>
      </c>
      <c r="E555">
        <v>3</v>
      </c>
      <c r="F555">
        <v>4846.92</v>
      </c>
      <c r="G555" t="s">
        <v>5981</v>
      </c>
      <c r="H555" t="s">
        <v>5982</v>
      </c>
      <c r="I555" t="s">
        <v>6002</v>
      </c>
      <c r="K555" t="str">
        <f t="shared" si="40"/>
        <v>Dec</v>
      </c>
      <c r="L555">
        <f t="shared" si="41"/>
        <v>1995</v>
      </c>
      <c r="M555" t="s">
        <v>5957</v>
      </c>
      <c r="N555" t="s">
        <v>5981</v>
      </c>
      <c r="O555" t="s">
        <v>5982</v>
      </c>
      <c r="P555" s="8" t="str">
        <f t="shared" si="42"/>
        <v>27-Dec-1995</v>
      </c>
      <c r="Q555" s="8">
        <v>35060</v>
      </c>
      <c r="R555" s="8"/>
      <c r="S555" s="8" t="str">
        <f t="shared" si="43"/>
        <v>27</v>
      </c>
      <c r="T555" s="16">
        <v>4846.92</v>
      </c>
      <c r="U555" t="str">
        <f t="shared" si="44"/>
        <v>R1017</v>
      </c>
    </row>
    <row r="556" spans="1:21">
      <c r="A556" t="s">
        <v>4647</v>
      </c>
      <c r="B556">
        <v>1989</v>
      </c>
      <c r="C556" t="s">
        <v>5987</v>
      </c>
      <c r="D556">
        <v>1</v>
      </c>
      <c r="E556">
        <v>3</v>
      </c>
      <c r="F556">
        <v>4859.8900000000003</v>
      </c>
      <c r="G556" t="s">
        <v>5981</v>
      </c>
      <c r="H556" t="s">
        <v>5982</v>
      </c>
      <c r="I556" t="s">
        <v>5992</v>
      </c>
      <c r="K556" t="str">
        <f t="shared" si="40"/>
        <v>Sep</v>
      </c>
      <c r="L556">
        <f t="shared" si="41"/>
        <v>1989</v>
      </c>
      <c r="M556" t="s">
        <v>5957</v>
      </c>
      <c r="N556" t="s">
        <v>5981</v>
      </c>
      <c r="O556" t="s">
        <v>5982</v>
      </c>
      <c r="P556" s="8" t="str">
        <f t="shared" si="42"/>
        <v>1-Sep-1989</v>
      </c>
      <c r="Q556" s="8">
        <v>32752</v>
      </c>
      <c r="R556" s="8"/>
      <c r="S556" s="8" t="str">
        <f t="shared" si="43"/>
        <v>33</v>
      </c>
      <c r="T556" s="16">
        <v>4859.8900000000003</v>
      </c>
      <c r="U556" t="str">
        <f t="shared" si="44"/>
        <v>R1011</v>
      </c>
    </row>
    <row r="557" spans="1:21">
      <c r="A557" t="s">
        <v>4645</v>
      </c>
      <c r="B557">
        <v>1997</v>
      </c>
      <c r="C557" t="s">
        <v>5987</v>
      </c>
      <c r="D557">
        <v>29</v>
      </c>
      <c r="E557">
        <v>4</v>
      </c>
      <c r="F557">
        <v>4877.9799999999996</v>
      </c>
      <c r="G557" t="s">
        <v>5981</v>
      </c>
      <c r="H557" t="s">
        <v>5982</v>
      </c>
      <c r="I557" t="s">
        <v>5988</v>
      </c>
      <c r="K557" t="str">
        <f t="shared" si="40"/>
        <v>Sep</v>
      </c>
      <c r="L557">
        <f t="shared" si="41"/>
        <v>1997</v>
      </c>
      <c r="M557" t="s">
        <v>5957</v>
      </c>
      <c r="N557" t="s">
        <v>5981</v>
      </c>
      <c r="O557" t="s">
        <v>5982</v>
      </c>
      <c r="P557" s="8" t="str">
        <f t="shared" si="42"/>
        <v>29-Sep-1997</v>
      </c>
      <c r="Q557" s="8">
        <v>35702</v>
      </c>
      <c r="R557" s="8"/>
      <c r="S557" s="8" t="str">
        <f t="shared" si="43"/>
        <v>25</v>
      </c>
      <c r="T557" s="16">
        <v>4877.9799999999996</v>
      </c>
      <c r="U557" t="str">
        <f t="shared" si="44"/>
        <v>R1012</v>
      </c>
    </row>
    <row r="558" spans="1:21">
      <c r="A558" t="s">
        <v>4643</v>
      </c>
      <c r="B558">
        <v>1986</v>
      </c>
      <c r="C558" t="s">
        <v>5989</v>
      </c>
      <c r="D558">
        <v>23</v>
      </c>
      <c r="E558">
        <v>0</v>
      </c>
      <c r="F558">
        <v>4883.87</v>
      </c>
      <c r="G558" t="s">
        <v>5981</v>
      </c>
      <c r="H558" t="s">
        <v>5985</v>
      </c>
      <c r="I558" t="s">
        <v>5992</v>
      </c>
      <c r="K558" t="str">
        <f t="shared" si="40"/>
        <v>Dec</v>
      </c>
      <c r="L558">
        <f t="shared" si="41"/>
        <v>1986</v>
      </c>
      <c r="M558" t="s">
        <v>5957</v>
      </c>
      <c r="N558" t="s">
        <v>5981</v>
      </c>
      <c r="O558" t="s">
        <v>5985</v>
      </c>
      <c r="P558" s="8" t="str">
        <f t="shared" si="42"/>
        <v>23-Dec-1986</v>
      </c>
      <c r="Q558" s="8">
        <v>31769</v>
      </c>
      <c r="R558" s="8"/>
      <c r="S558" s="8" t="str">
        <f t="shared" si="43"/>
        <v>36</v>
      </c>
      <c r="T558" s="16">
        <v>4883.87</v>
      </c>
      <c r="U558" t="str">
        <f t="shared" si="44"/>
        <v>R1011</v>
      </c>
    </row>
    <row r="559" spans="1:21">
      <c r="A559" t="s">
        <v>4641</v>
      </c>
      <c r="B559">
        <v>1986</v>
      </c>
      <c r="C559" t="s">
        <v>5991</v>
      </c>
      <c r="D559">
        <v>27</v>
      </c>
      <c r="E559">
        <v>0</v>
      </c>
      <c r="F559">
        <v>4889.04</v>
      </c>
      <c r="G559" t="s">
        <v>5981</v>
      </c>
      <c r="H559" t="s">
        <v>5985</v>
      </c>
      <c r="I559" t="s">
        <v>5983</v>
      </c>
      <c r="K559" t="str">
        <f t="shared" si="40"/>
        <v>Oct</v>
      </c>
      <c r="L559">
        <f t="shared" si="41"/>
        <v>1986</v>
      </c>
      <c r="M559" t="s">
        <v>5957</v>
      </c>
      <c r="N559" t="s">
        <v>5981</v>
      </c>
      <c r="O559" t="s">
        <v>5985</v>
      </c>
      <c r="P559" s="8" t="str">
        <f t="shared" si="42"/>
        <v>27-Oct-1986</v>
      </c>
      <c r="Q559" s="8">
        <v>31712</v>
      </c>
      <c r="R559" s="8"/>
      <c r="S559" s="8" t="str">
        <f t="shared" si="43"/>
        <v>36</v>
      </c>
      <c r="T559" s="16">
        <v>4889.04</v>
      </c>
      <c r="U559" t="str">
        <f t="shared" si="44"/>
        <v>R1013</v>
      </c>
    </row>
    <row r="560" spans="1:21">
      <c r="A560" t="s">
        <v>4638</v>
      </c>
      <c r="B560">
        <v>1989</v>
      </c>
      <c r="C560" t="s">
        <v>5980</v>
      </c>
      <c r="D560">
        <v>10</v>
      </c>
      <c r="E560">
        <v>2</v>
      </c>
      <c r="F560">
        <v>4890</v>
      </c>
      <c r="G560" t="s">
        <v>5982</v>
      </c>
      <c r="H560" t="s">
        <v>5981</v>
      </c>
      <c r="I560" t="s">
        <v>5983</v>
      </c>
      <c r="K560" t="str">
        <f t="shared" si="40"/>
        <v>Jul</v>
      </c>
      <c r="L560">
        <f t="shared" si="41"/>
        <v>1989</v>
      </c>
      <c r="M560" t="s">
        <v>5959</v>
      </c>
      <c r="N560" t="s">
        <v>5982</v>
      </c>
      <c r="O560" t="s">
        <v>5981</v>
      </c>
      <c r="P560" s="8" t="str">
        <f t="shared" si="42"/>
        <v>10-Jul-1989</v>
      </c>
      <c r="Q560" s="8">
        <v>32699</v>
      </c>
      <c r="R560" s="8"/>
      <c r="S560" s="8" t="str">
        <f t="shared" si="43"/>
        <v>33</v>
      </c>
      <c r="T560" s="16">
        <v>4890</v>
      </c>
      <c r="U560" t="str">
        <f t="shared" si="44"/>
        <v>R1013</v>
      </c>
    </row>
    <row r="561" spans="1:21">
      <c r="A561" t="s">
        <v>4636</v>
      </c>
      <c r="B561">
        <v>1990</v>
      </c>
      <c r="C561" t="s">
        <v>5984</v>
      </c>
      <c r="D561">
        <v>28</v>
      </c>
      <c r="E561">
        <v>3</v>
      </c>
      <c r="F561">
        <v>4894.3900000000003</v>
      </c>
      <c r="G561" t="s">
        <v>5981</v>
      </c>
      <c r="H561" t="s">
        <v>5982</v>
      </c>
      <c r="I561" t="s">
        <v>5983</v>
      </c>
      <c r="K561" t="str">
        <f t="shared" si="40"/>
        <v>Nov</v>
      </c>
      <c r="L561">
        <f t="shared" si="41"/>
        <v>1990</v>
      </c>
      <c r="M561" t="s">
        <v>5957</v>
      </c>
      <c r="N561" t="s">
        <v>5981</v>
      </c>
      <c r="O561" t="s">
        <v>5982</v>
      </c>
      <c r="P561" s="8" t="str">
        <f t="shared" si="42"/>
        <v>28-Nov-1990</v>
      </c>
      <c r="Q561" s="8">
        <v>33205</v>
      </c>
      <c r="R561" s="8"/>
      <c r="S561" s="8" t="str">
        <f t="shared" si="43"/>
        <v>32</v>
      </c>
      <c r="T561" s="16">
        <v>4894.3900000000003</v>
      </c>
      <c r="U561" t="str">
        <f t="shared" si="44"/>
        <v>R1013</v>
      </c>
    </row>
    <row r="562" spans="1:21">
      <c r="A562" t="s">
        <v>4633</v>
      </c>
      <c r="B562">
        <v>1988</v>
      </c>
      <c r="C562" t="s">
        <v>5987</v>
      </c>
      <c r="D562">
        <v>23</v>
      </c>
      <c r="E562">
        <v>1</v>
      </c>
      <c r="F562">
        <v>4894.75</v>
      </c>
      <c r="G562" t="s">
        <v>5982</v>
      </c>
      <c r="H562" t="s">
        <v>5982</v>
      </c>
      <c r="I562" t="s">
        <v>5988</v>
      </c>
      <c r="K562" t="str">
        <f t="shared" si="40"/>
        <v>Sep</v>
      </c>
      <c r="L562">
        <f t="shared" si="41"/>
        <v>1988</v>
      </c>
      <c r="M562" t="s">
        <v>5957</v>
      </c>
      <c r="N562" t="s">
        <v>5982</v>
      </c>
      <c r="O562" t="s">
        <v>5982</v>
      </c>
      <c r="P562" s="8" t="str">
        <f t="shared" si="42"/>
        <v>23-Sep-1988</v>
      </c>
      <c r="Q562" s="8">
        <v>32409</v>
      </c>
      <c r="R562" s="8"/>
      <c r="S562" s="8" t="str">
        <f t="shared" si="43"/>
        <v>34</v>
      </c>
      <c r="T562" s="16">
        <v>4894.75</v>
      </c>
      <c r="U562" t="str">
        <f t="shared" si="44"/>
        <v>R1012</v>
      </c>
    </row>
    <row r="563" spans="1:21">
      <c r="A563" t="s">
        <v>4631</v>
      </c>
      <c r="B563">
        <v>1993</v>
      </c>
      <c r="C563" t="s">
        <v>5980</v>
      </c>
      <c r="D563">
        <v>10</v>
      </c>
      <c r="E563">
        <v>2</v>
      </c>
      <c r="F563">
        <v>4906.41</v>
      </c>
      <c r="G563" t="s">
        <v>5981</v>
      </c>
      <c r="H563" t="s">
        <v>5985</v>
      </c>
      <c r="I563" t="s">
        <v>5988</v>
      </c>
      <c r="K563" t="str">
        <f t="shared" si="40"/>
        <v>Jul</v>
      </c>
      <c r="L563">
        <f t="shared" si="41"/>
        <v>1993</v>
      </c>
      <c r="M563" t="s">
        <v>5957</v>
      </c>
      <c r="N563" t="s">
        <v>5981</v>
      </c>
      <c r="O563" t="s">
        <v>5985</v>
      </c>
      <c r="P563" s="8" t="str">
        <f t="shared" si="42"/>
        <v>10-Jul-1993</v>
      </c>
      <c r="Q563" s="8">
        <v>34160</v>
      </c>
      <c r="R563" s="8"/>
      <c r="S563" s="8" t="str">
        <f t="shared" si="43"/>
        <v>29</v>
      </c>
      <c r="T563" s="16">
        <v>4906.41</v>
      </c>
      <c r="U563" t="str">
        <f t="shared" si="44"/>
        <v>R1012</v>
      </c>
    </row>
    <row r="564" spans="1:21">
      <c r="A564" t="s">
        <v>4629</v>
      </c>
      <c r="B564">
        <v>1981</v>
      </c>
      <c r="C564" t="s">
        <v>5991</v>
      </c>
      <c r="D564">
        <v>18</v>
      </c>
      <c r="E564">
        <v>1</v>
      </c>
      <c r="F564">
        <v>4911.8900000000003</v>
      </c>
      <c r="G564" t="s">
        <v>5981</v>
      </c>
      <c r="H564" t="s">
        <v>5982</v>
      </c>
      <c r="I564" t="s">
        <v>5983</v>
      </c>
      <c r="K564" t="str">
        <f t="shared" si="40"/>
        <v>Oct</v>
      </c>
      <c r="L564">
        <f t="shared" si="41"/>
        <v>1981</v>
      </c>
      <c r="M564" t="s">
        <v>5960</v>
      </c>
      <c r="N564" t="s">
        <v>5981</v>
      </c>
      <c r="O564" t="s">
        <v>5982</v>
      </c>
      <c r="P564" s="8" t="str">
        <f t="shared" si="42"/>
        <v>18-Oct-1981</v>
      </c>
      <c r="Q564" s="8">
        <v>29877</v>
      </c>
      <c r="R564" s="8"/>
      <c r="S564" s="8" t="str">
        <f t="shared" si="43"/>
        <v>41</v>
      </c>
      <c r="T564" s="16">
        <v>4911.8900000000003</v>
      </c>
      <c r="U564" t="str">
        <f t="shared" si="44"/>
        <v>R1013</v>
      </c>
    </row>
    <row r="565" spans="1:21">
      <c r="A565" t="s">
        <v>4627</v>
      </c>
      <c r="B565">
        <v>2002</v>
      </c>
      <c r="C565" t="s">
        <v>5990</v>
      </c>
      <c r="D565">
        <v>21</v>
      </c>
      <c r="E565">
        <v>5</v>
      </c>
      <c r="F565">
        <v>4915.0600000000004</v>
      </c>
      <c r="G565" t="s">
        <v>5981</v>
      </c>
      <c r="H565" t="s">
        <v>5985</v>
      </c>
      <c r="I565" t="s">
        <v>6002</v>
      </c>
      <c r="K565" t="str">
        <f t="shared" si="40"/>
        <v>Aug</v>
      </c>
      <c r="L565">
        <f t="shared" si="41"/>
        <v>2002</v>
      </c>
      <c r="M565" t="s">
        <v>5957</v>
      </c>
      <c r="N565" t="s">
        <v>5981</v>
      </c>
      <c r="O565" t="s">
        <v>5985</v>
      </c>
      <c r="P565" s="8" t="str">
        <f t="shared" si="42"/>
        <v>21-Aug-2002</v>
      </c>
      <c r="Q565" s="8">
        <v>37489</v>
      </c>
      <c r="R565" s="8"/>
      <c r="S565" s="8" t="str">
        <f t="shared" si="43"/>
        <v>20</v>
      </c>
      <c r="T565" s="16">
        <v>4915.0600000000004</v>
      </c>
      <c r="U565" t="str">
        <f t="shared" si="44"/>
        <v>R1017</v>
      </c>
    </row>
    <row r="566" spans="1:21">
      <c r="A566" t="s">
        <v>4624</v>
      </c>
      <c r="B566">
        <v>1993</v>
      </c>
      <c r="C566" t="s">
        <v>5990</v>
      </c>
      <c r="D566">
        <v>10</v>
      </c>
      <c r="E566">
        <v>2</v>
      </c>
      <c r="F566">
        <v>4922.92</v>
      </c>
      <c r="G566" t="s">
        <v>5981</v>
      </c>
      <c r="H566" t="s">
        <v>5981</v>
      </c>
      <c r="I566" t="s">
        <v>5988</v>
      </c>
      <c r="K566" t="str">
        <f t="shared" si="40"/>
        <v>Aug</v>
      </c>
      <c r="L566">
        <f t="shared" si="41"/>
        <v>1993</v>
      </c>
      <c r="M566" t="s">
        <v>5957</v>
      </c>
      <c r="N566" t="s">
        <v>5981</v>
      </c>
      <c r="O566" t="s">
        <v>5981</v>
      </c>
      <c r="P566" s="8" t="str">
        <f t="shared" si="42"/>
        <v>10-Aug-1993</v>
      </c>
      <c r="Q566" s="8">
        <v>34191</v>
      </c>
      <c r="R566" s="8"/>
      <c r="S566" s="8" t="str">
        <f t="shared" si="43"/>
        <v>29</v>
      </c>
      <c r="T566" s="16">
        <v>4922.92</v>
      </c>
      <c r="U566" t="str">
        <f t="shared" si="44"/>
        <v>R1012</v>
      </c>
    </row>
    <row r="567" spans="1:21">
      <c r="A567" t="s">
        <v>4622</v>
      </c>
      <c r="B567">
        <v>1991</v>
      </c>
      <c r="C567" t="s">
        <v>5990</v>
      </c>
      <c r="D567">
        <v>23</v>
      </c>
      <c r="E567">
        <v>2</v>
      </c>
      <c r="F567">
        <v>4931.6499999999996</v>
      </c>
      <c r="G567" t="s">
        <v>5981</v>
      </c>
      <c r="H567" t="s">
        <v>5982</v>
      </c>
      <c r="I567" t="s">
        <v>5992</v>
      </c>
      <c r="K567" t="str">
        <f t="shared" si="40"/>
        <v>Aug</v>
      </c>
      <c r="L567">
        <f t="shared" si="41"/>
        <v>1991</v>
      </c>
      <c r="M567" t="s">
        <v>5957</v>
      </c>
      <c r="N567" t="s">
        <v>5981</v>
      </c>
      <c r="O567" t="s">
        <v>5982</v>
      </c>
      <c r="P567" s="8" t="str">
        <f t="shared" si="42"/>
        <v>23-Aug-1991</v>
      </c>
      <c r="Q567" s="8">
        <v>33473</v>
      </c>
      <c r="R567" s="8"/>
      <c r="S567" s="8" t="str">
        <f t="shared" si="43"/>
        <v>31</v>
      </c>
      <c r="T567" s="16">
        <v>4931.6499999999996</v>
      </c>
      <c r="U567" t="str">
        <f t="shared" si="44"/>
        <v>R1011</v>
      </c>
    </row>
    <row r="568" spans="1:21">
      <c r="A568" t="s">
        <v>4619</v>
      </c>
      <c r="B568">
        <v>1991</v>
      </c>
      <c r="C568" t="s">
        <v>5984</v>
      </c>
      <c r="D568">
        <v>27</v>
      </c>
      <c r="E568">
        <v>2</v>
      </c>
      <c r="F568">
        <v>4934.71</v>
      </c>
      <c r="G568" t="s">
        <v>5981</v>
      </c>
      <c r="H568" t="s">
        <v>5982</v>
      </c>
      <c r="I568" t="s">
        <v>5992</v>
      </c>
      <c r="K568" t="str">
        <f t="shared" si="40"/>
        <v>Nov</v>
      </c>
      <c r="L568">
        <f t="shared" si="41"/>
        <v>1991</v>
      </c>
      <c r="M568" t="s">
        <v>5960</v>
      </c>
      <c r="N568" t="s">
        <v>5981</v>
      </c>
      <c r="O568" t="s">
        <v>5982</v>
      </c>
      <c r="P568" s="8" t="str">
        <f t="shared" si="42"/>
        <v>27-Nov-1991</v>
      </c>
      <c r="Q568" s="8">
        <v>33569</v>
      </c>
      <c r="R568" s="8"/>
      <c r="S568" s="8" t="str">
        <f t="shared" si="43"/>
        <v>31</v>
      </c>
      <c r="T568" s="16">
        <v>4934.71</v>
      </c>
      <c r="U568" t="str">
        <f t="shared" si="44"/>
        <v>R1011</v>
      </c>
    </row>
    <row r="569" spans="1:21">
      <c r="A569" t="s">
        <v>4616</v>
      </c>
      <c r="B569">
        <v>1974</v>
      </c>
      <c r="C569" t="s">
        <v>5986</v>
      </c>
      <c r="D569">
        <v>26</v>
      </c>
      <c r="E569">
        <v>0</v>
      </c>
      <c r="F569">
        <v>4942.0600000000004</v>
      </c>
      <c r="G569" t="s">
        <v>5981</v>
      </c>
      <c r="H569" t="s">
        <v>5981</v>
      </c>
      <c r="I569" t="s">
        <v>5983</v>
      </c>
      <c r="K569" t="str">
        <f t="shared" si="40"/>
        <v>Jun</v>
      </c>
      <c r="L569">
        <f t="shared" si="41"/>
        <v>1974</v>
      </c>
      <c r="M569" t="s">
        <v>5957</v>
      </c>
      <c r="N569" t="s">
        <v>5981</v>
      </c>
      <c r="O569" t="s">
        <v>5981</v>
      </c>
      <c r="P569" s="8" t="str">
        <f t="shared" si="42"/>
        <v>26-Jun-1974</v>
      </c>
      <c r="Q569" s="8">
        <v>27206</v>
      </c>
      <c r="R569" s="8"/>
      <c r="S569" s="8" t="str">
        <f t="shared" si="43"/>
        <v>48</v>
      </c>
      <c r="T569" s="16">
        <v>4942.0600000000004</v>
      </c>
      <c r="U569" t="str">
        <f t="shared" si="44"/>
        <v>R1013</v>
      </c>
    </row>
    <row r="570" spans="1:21">
      <c r="A570" t="s">
        <v>4614</v>
      </c>
      <c r="B570">
        <v>1991</v>
      </c>
      <c r="C570" t="s">
        <v>5990</v>
      </c>
      <c r="D570">
        <v>30</v>
      </c>
      <c r="E570">
        <v>2</v>
      </c>
      <c r="F570">
        <v>4949.76</v>
      </c>
      <c r="G570" t="s">
        <v>5981</v>
      </c>
      <c r="H570" t="s">
        <v>5985</v>
      </c>
      <c r="I570" t="s">
        <v>5983</v>
      </c>
      <c r="K570" t="str">
        <f t="shared" si="40"/>
        <v>Aug</v>
      </c>
      <c r="L570">
        <f t="shared" si="41"/>
        <v>1991</v>
      </c>
      <c r="M570" t="s">
        <v>5960</v>
      </c>
      <c r="N570" t="s">
        <v>5981</v>
      </c>
      <c r="O570" t="s">
        <v>5985</v>
      </c>
      <c r="P570" s="8" t="str">
        <f t="shared" si="42"/>
        <v>30-Aug-1991</v>
      </c>
      <c r="Q570" s="8">
        <v>33480</v>
      </c>
      <c r="R570" s="8"/>
      <c r="S570" s="8" t="str">
        <f t="shared" si="43"/>
        <v>31</v>
      </c>
      <c r="T570" s="16">
        <v>4949.76</v>
      </c>
      <c r="U570" t="str">
        <f t="shared" si="44"/>
        <v>R1013</v>
      </c>
    </row>
    <row r="571" spans="1:21">
      <c r="A571" t="s">
        <v>4612</v>
      </c>
      <c r="B571">
        <v>1973</v>
      </c>
      <c r="C571" t="s">
        <v>5984</v>
      </c>
      <c r="D571">
        <v>7</v>
      </c>
      <c r="E571">
        <v>0</v>
      </c>
      <c r="F571">
        <v>4985.22</v>
      </c>
      <c r="G571" t="s">
        <v>5981</v>
      </c>
      <c r="H571" t="s">
        <v>5982</v>
      </c>
      <c r="I571" t="s">
        <v>5983</v>
      </c>
      <c r="K571" t="str">
        <f t="shared" si="40"/>
        <v>Nov</v>
      </c>
      <c r="L571">
        <f t="shared" si="41"/>
        <v>1973</v>
      </c>
      <c r="M571" t="s">
        <v>5960</v>
      </c>
      <c r="N571" t="s">
        <v>5981</v>
      </c>
      <c r="O571" t="s">
        <v>5982</v>
      </c>
      <c r="P571" s="8" t="str">
        <f t="shared" si="42"/>
        <v>7-Nov-1973</v>
      </c>
      <c r="Q571" s="8">
        <v>26975</v>
      </c>
      <c r="R571" s="8"/>
      <c r="S571" s="8" t="str">
        <f t="shared" si="43"/>
        <v>49</v>
      </c>
      <c r="T571" s="16">
        <v>4985.22</v>
      </c>
      <c r="U571" t="str">
        <f t="shared" si="44"/>
        <v>R1013</v>
      </c>
    </row>
    <row r="572" spans="1:21">
      <c r="A572" t="s">
        <v>4610</v>
      </c>
      <c r="B572">
        <v>1988</v>
      </c>
      <c r="C572" t="s">
        <v>5986</v>
      </c>
      <c r="D572">
        <v>24</v>
      </c>
      <c r="E572">
        <v>0</v>
      </c>
      <c r="F572">
        <v>4992.38</v>
      </c>
      <c r="G572" t="s">
        <v>5981</v>
      </c>
      <c r="H572" t="s">
        <v>5982</v>
      </c>
      <c r="I572" t="s">
        <v>5998</v>
      </c>
      <c r="K572" t="str">
        <f t="shared" si="40"/>
        <v>Jun</v>
      </c>
      <c r="L572">
        <f t="shared" si="41"/>
        <v>1988</v>
      </c>
      <c r="M572" t="s">
        <v>5960</v>
      </c>
      <c r="N572" t="s">
        <v>5981</v>
      </c>
      <c r="O572" t="s">
        <v>5982</v>
      </c>
      <c r="P572" s="8" t="str">
        <f t="shared" si="42"/>
        <v>24-Jun-1988</v>
      </c>
      <c r="Q572" s="8">
        <v>32318</v>
      </c>
      <c r="R572" s="8"/>
      <c r="S572" s="8" t="str">
        <f t="shared" si="43"/>
        <v>34</v>
      </c>
      <c r="T572" s="16">
        <v>4992.38</v>
      </c>
      <c r="U572" t="str">
        <f t="shared" si="44"/>
        <v>R1024</v>
      </c>
    </row>
    <row r="573" spans="1:21">
      <c r="A573" t="s">
        <v>4608</v>
      </c>
      <c r="B573">
        <v>2001</v>
      </c>
      <c r="C573" t="s">
        <v>5991</v>
      </c>
      <c r="D573">
        <v>5</v>
      </c>
      <c r="E573">
        <v>0</v>
      </c>
      <c r="F573">
        <v>4999.04</v>
      </c>
      <c r="G573" t="s">
        <v>5981</v>
      </c>
      <c r="H573" t="s">
        <v>5981</v>
      </c>
      <c r="I573" t="s">
        <v>5992</v>
      </c>
      <c r="K573" t="str">
        <f t="shared" si="40"/>
        <v>Oct</v>
      </c>
      <c r="L573">
        <f t="shared" si="41"/>
        <v>2001</v>
      </c>
      <c r="M573" t="s">
        <v>5957</v>
      </c>
      <c r="N573" t="s">
        <v>5981</v>
      </c>
      <c r="O573" t="s">
        <v>5981</v>
      </c>
      <c r="P573" s="8" t="str">
        <f t="shared" si="42"/>
        <v>5-Oct-2001</v>
      </c>
      <c r="Q573" s="8">
        <v>37169</v>
      </c>
      <c r="R573" s="8"/>
      <c r="S573" s="8" t="str">
        <f t="shared" si="43"/>
        <v>21</v>
      </c>
      <c r="T573" s="16">
        <v>4999.04</v>
      </c>
      <c r="U573" t="str">
        <f t="shared" si="44"/>
        <v>R1011</v>
      </c>
    </row>
    <row r="574" spans="1:21">
      <c r="A574" t="s">
        <v>4606</v>
      </c>
      <c r="B574">
        <v>1988</v>
      </c>
      <c r="C574" t="s">
        <v>5987</v>
      </c>
      <c r="D574">
        <v>4</v>
      </c>
      <c r="E574">
        <v>1</v>
      </c>
      <c r="F574">
        <v>5002.78</v>
      </c>
      <c r="G574" t="s">
        <v>5981</v>
      </c>
      <c r="H574" t="s">
        <v>5981</v>
      </c>
      <c r="I574" t="s">
        <v>5983</v>
      </c>
      <c r="K574" t="str">
        <f t="shared" si="40"/>
        <v>Sep</v>
      </c>
      <c r="L574">
        <f t="shared" si="41"/>
        <v>1988</v>
      </c>
      <c r="M574" t="s">
        <v>5957</v>
      </c>
      <c r="N574" t="s">
        <v>5981</v>
      </c>
      <c r="O574" t="s">
        <v>5981</v>
      </c>
      <c r="P574" s="8" t="str">
        <f t="shared" si="42"/>
        <v>4-Sep-1988</v>
      </c>
      <c r="Q574" s="8">
        <v>32390</v>
      </c>
      <c r="R574" s="8"/>
      <c r="S574" s="8" t="str">
        <f t="shared" si="43"/>
        <v>34</v>
      </c>
      <c r="T574" s="16">
        <v>5002.78</v>
      </c>
      <c r="U574" t="str">
        <f t="shared" si="44"/>
        <v>R1013</v>
      </c>
    </row>
    <row r="575" spans="1:21">
      <c r="A575" t="s">
        <v>4604</v>
      </c>
      <c r="B575">
        <v>1977</v>
      </c>
      <c r="C575" t="s">
        <v>5986</v>
      </c>
      <c r="D575">
        <v>9</v>
      </c>
      <c r="E575">
        <v>2</v>
      </c>
      <c r="F575">
        <v>5003.7700000000004</v>
      </c>
      <c r="G575" t="s">
        <v>5981</v>
      </c>
      <c r="H575" t="s">
        <v>5982</v>
      </c>
      <c r="I575" t="s">
        <v>5983</v>
      </c>
      <c r="K575" t="str">
        <f t="shared" si="40"/>
        <v>Jun</v>
      </c>
      <c r="L575">
        <f t="shared" si="41"/>
        <v>1977</v>
      </c>
      <c r="M575" t="s">
        <v>5960</v>
      </c>
      <c r="N575" t="s">
        <v>5981</v>
      </c>
      <c r="O575" t="s">
        <v>5982</v>
      </c>
      <c r="P575" s="8" t="str">
        <f t="shared" si="42"/>
        <v>9-Jun-1977</v>
      </c>
      <c r="Q575" s="8">
        <v>28285</v>
      </c>
      <c r="R575" s="8"/>
      <c r="S575" s="8" t="str">
        <f t="shared" si="43"/>
        <v>45</v>
      </c>
      <c r="T575" s="16">
        <v>5003.7700000000004</v>
      </c>
      <c r="U575" t="str">
        <f t="shared" si="44"/>
        <v>R1013</v>
      </c>
    </row>
    <row r="576" spans="1:21">
      <c r="A576" t="s">
        <v>4601</v>
      </c>
      <c r="B576">
        <v>1988</v>
      </c>
      <c r="C576" t="s">
        <v>5980</v>
      </c>
      <c r="D576">
        <v>8</v>
      </c>
      <c r="E576">
        <v>1</v>
      </c>
      <c r="F576">
        <v>5003.8500000000004</v>
      </c>
      <c r="G576" t="s">
        <v>5981</v>
      </c>
      <c r="H576" t="s">
        <v>5982</v>
      </c>
      <c r="I576" t="s">
        <v>5992</v>
      </c>
      <c r="K576" t="str">
        <f t="shared" si="40"/>
        <v>Jul</v>
      </c>
      <c r="L576">
        <f t="shared" si="41"/>
        <v>1988</v>
      </c>
      <c r="M576" t="s">
        <v>5960</v>
      </c>
      <c r="N576" t="s">
        <v>5981</v>
      </c>
      <c r="O576" t="s">
        <v>5982</v>
      </c>
      <c r="P576" s="8" t="str">
        <f t="shared" si="42"/>
        <v>8-Jul-1988</v>
      </c>
      <c r="Q576" s="8">
        <v>32332</v>
      </c>
      <c r="R576" s="8"/>
      <c r="S576" s="8" t="str">
        <f t="shared" si="43"/>
        <v>34</v>
      </c>
      <c r="T576" s="16">
        <v>5003.8500000000004</v>
      </c>
      <c r="U576" t="str">
        <f t="shared" si="44"/>
        <v>R1011</v>
      </c>
    </row>
    <row r="577" spans="1:21">
      <c r="A577" t="s">
        <v>4598</v>
      </c>
      <c r="B577">
        <v>1988</v>
      </c>
      <c r="C577" t="s">
        <v>5984</v>
      </c>
      <c r="D577">
        <v>9</v>
      </c>
      <c r="E577">
        <v>1</v>
      </c>
      <c r="F577">
        <v>5012.47</v>
      </c>
      <c r="G577" t="s">
        <v>5981</v>
      </c>
      <c r="H577" t="s">
        <v>5982</v>
      </c>
      <c r="I577" t="s">
        <v>5992</v>
      </c>
      <c r="K577" t="str">
        <f t="shared" si="40"/>
        <v>Nov</v>
      </c>
      <c r="L577">
        <f t="shared" si="41"/>
        <v>1988</v>
      </c>
      <c r="M577" t="s">
        <v>5957</v>
      </c>
      <c r="N577" t="s">
        <v>5981</v>
      </c>
      <c r="O577" t="s">
        <v>5982</v>
      </c>
      <c r="P577" s="8" t="str">
        <f t="shared" si="42"/>
        <v>9-Nov-1988</v>
      </c>
      <c r="Q577" s="8">
        <v>32456</v>
      </c>
      <c r="R577" s="8"/>
      <c r="S577" s="8" t="str">
        <f t="shared" si="43"/>
        <v>34</v>
      </c>
      <c r="T577" s="16">
        <v>5012.47</v>
      </c>
      <c r="U577" t="str">
        <f t="shared" si="44"/>
        <v>R1011</v>
      </c>
    </row>
    <row r="578" spans="1:21">
      <c r="A578" t="s">
        <v>4595</v>
      </c>
      <c r="B578">
        <v>1985</v>
      </c>
      <c r="C578" t="s">
        <v>5989</v>
      </c>
      <c r="D578">
        <v>28</v>
      </c>
      <c r="E578">
        <v>0</v>
      </c>
      <c r="F578">
        <v>5028.1499999999996</v>
      </c>
      <c r="G578" t="s">
        <v>5985</v>
      </c>
      <c r="H578" t="s">
        <v>5981</v>
      </c>
      <c r="I578" t="s">
        <v>5988</v>
      </c>
      <c r="K578" t="str">
        <f t="shared" si="40"/>
        <v>Dec</v>
      </c>
      <c r="L578">
        <f t="shared" si="41"/>
        <v>1985</v>
      </c>
      <c r="M578" t="s">
        <v>5957</v>
      </c>
      <c r="N578" t="s">
        <v>5985</v>
      </c>
      <c r="O578" t="s">
        <v>5981</v>
      </c>
      <c r="P578" s="8" t="str">
        <f t="shared" si="42"/>
        <v>28-Dec-1985</v>
      </c>
      <c r="Q578" s="8">
        <v>31409</v>
      </c>
      <c r="R578" s="8"/>
      <c r="S578" s="8" t="str">
        <f t="shared" si="43"/>
        <v>37</v>
      </c>
      <c r="T578" s="16">
        <v>5028.1499999999996</v>
      </c>
      <c r="U578" t="str">
        <f t="shared" si="44"/>
        <v>R1012</v>
      </c>
    </row>
    <row r="579" spans="1:21">
      <c r="A579" t="s">
        <v>4592</v>
      </c>
      <c r="B579">
        <v>1991</v>
      </c>
      <c r="C579" t="s">
        <v>5987</v>
      </c>
      <c r="D579">
        <v>10</v>
      </c>
      <c r="E579">
        <v>2</v>
      </c>
      <c r="F579">
        <v>5031.2700000000004</v>
      </c>
      <c r="G579" t="s">
        <v>5982</v>
      </c>
      <c r="H579" t="s">
        <v>5985</v>
      </c>
      <c r="I579" t="s">
        <v>5995</v>
      </c>
      <c r="K579" t="str">
        <f t="shared" ref="K579:K642" si="45">IF(ISBLANK(C579),"SEP",C579)</f>
        <v>Sep</v>
      </c>
      <c r="L579">
        <f t="shared" ref="L579:L642" si="46">INT(IF(ISBLANK(B579),AVERAGE($B$2:$B$2344),B579))</f>
        <v>1991</v>
      </c>
      <c r="M579" t="s">
        <v>5957</v>
      </c>
      <c r="N579" t="s">
        <v>5982</v>
      </c>
      <c r="O579" t="s">
        <v>5985</v>
      </c>
      <c r="P579" s="8" t="str">
        <f t="shared" ref="P579:P642" si="47">CONCATENATE(D579,"-",K579,"-",L579)</f>
        <v>10-Sep-1991</v>
      </c>
      <c r="Q579" s="8">
        <v>33491</v>
      </c>
      <c r="R579" s="8"/>
      <c r="S579" s="8" t="str">
        <f t="shared" ref="S579:S642" si="48">TEXT($R$2-P579,"Y")</f>
        <v>31</v>
      </c>
      <c r="T579" s="16">
        <v>5031.2700000000004</v>
      </c>
      <c r="U579" t="str">
        <f t="shared" ref="U579:U642" si="49">IF(ISBLANK(I579),"UNKNOWN",I579)</f>
        <v>R1016</v>
      </c>
    </row>
    <row r="580" spans="1:21">
      <c r="A580" t="s">
        <v>4589</v>
      </c>
      <c r="B580">
        <v>1986</v>
      </c>
      <c r="C580" t="s">
        <v>5986</v>
      </c>
      <c r="D580">
        <v>29</v>
      </c>
      <c r="E580">
        <v>3</v>
      </c>
      <c r="F580">
        <v>5034.1000000000004</v>
      </c>
      <c r="G580" t="s">
        <v>5981</v>
      </c>
      <c r="H580" t="s">
        <v>5981</v>
      </c>
      <c r="I580" t="s">
        <v>5983</v>
      </c>
      <c r="K580" t="str">
        <f t="shared" si="45"/>
        <v>Jun</v>
      </c>
      <c r="L580">
        <f t="shared" si="46"/>
        <v>1986</v>
      </c>
      <c r="M580" t="s">
        <v>5960</v>
      </c>
      <c r="N580" t="s">
        <v>5981</v>
      </c>
      <c r="O580" t="s">
        <v>5981</v>
      </c>
      <c r="P580" s="8" t="str">
        <f t="shared" si="47"/>
        <v>29-Jun-1986</v>
      </c>
      <c r="Q580" s="8">
        <v>31592</v>
      </c>
      <c r="R580" s="8"/>
      <c r="S580" s="8" t="str">
        <f t="shared" si="48"/>
        <v>36</v>
      </c>
      <c r="T580" s="16">
        <v>5034.1000000000004</v>
      </c>
      <c r="U580" t="str">
        <f t="shared" si="49"/>
        <v>R1013</v>
      </c>
    </row>
    <row r="581" spans="1:21">
      <c r="A581" t="s">
        <v>4586</v>
      </c>
      <c r="B581">
        <v>1997</v>
      </c>
      <c r="C581" t="s">
        <v>5989</v>
      </c>
      <c r="D581">
        <v>4</v>
      </c>
      <c r="E581">
        <v>0</v>
      </c>
      <c r="F581">
        <v>5038.57</v>
      </c>
      <c r="G581" t="s">
        <v>5981</v>
      </c>
      <c r="H581" t="s">
        <v>5981</v>
      </c>
      <c r="I581" t="s">
        <v>5997</v>
      </c>
      <c r="K581" t="str">
        <f t="shared" si="45"/>
        <v>Dec</v>
      </c>
      <c r="L581">
        <f t="shared" si="46"/>
        <v>1997</v>
      </c>
      <c r="M581" t="s">
        <v>5960</v>
      </c>
      <c r="N581" t="s">
        <v>5981</v>
      </c>
      <c r="O581" t="s">
        <v>5981</v>
      </c>
      <c r="P581" s="8" t="str">
        <f t="shared" si="47"/>
        <v>4-Dec-1997</v>
      </c>
      <c r="Q581" s="8">
        <v>35768</v>
      </c>
      <c r="R581" s="8"/>
      <c r="S581" s="8" t="str">
        <f t="shared" si="48"/>
        <v>25</v>
      </c>
      <c r="T581" s="16">
        <v>5038.57</v>
      </c>
      <c r="U581" t="str">
        <f t="shared" si="49"/>
        <v>R1025</v>
      </c>
    </row>
    <row r="582" spans="1:21">
      <c r="A582" t="s">
        <v>4584</v>
      </c>
      <c r="B582">
        <v>2001</v>
      </c>
      <c r="C582" t="s">
        <v>5991</v>
      </c>
      <c r="D582">
        <v>16</v>
      </c>
      <c r="E582">
        <v>0</v>
      </c>
      <c r="F582">
        <v>5043.13</v>
      </c>
      <c r="G582" t="s">
        <v>5981</v>
      </c>
      <c r="H582" t="s">
        <v>5982</v>
      </c>
      <c r="I582" t="s">
        <v>5992</v>
      </c>
      <c r="K582" t="str">
        <f t="shared" si="45"/>
        <v>Oct</v>
      </c>
      <c r="L582">
        <f t="shared" si="46"/>
        <v>2001</v>
      </c>
      <c r="M582" t="s">
        <v>5960</v>
      </c>
      <c r="N582" t="s">
        <v>5981</v>
      </c>
      <c r="O582" t="s">
        <v>5982</v>
      </c>
      <c r="P582" s="8" t="str">
        <f t="shared" si="47"/>
        <v>16-Oct-2001</v>
      </c>
      <c r="Q582" s="8">
        <v>37180</v>
      </c>
      <c r="R582" s="8"/>
      <c r="S582" s="8" t="str">
        <f t="shared" si="48"/>
        <v>21</v>
      </c>
      <c r="T582" s="16">
        <v>5043.13</v>
      </c>
      <c r="U582" t="str">
        <f t="shared" si="49"/>
        <v>R1011</v>
      </c>
    </row>
    <row r="583" spans="1:21">
      <c r="A583" t="s">
        <v>4581</v>
      </c>
      <c r="B583">
        <v>1997</v>
      </c>
      <c r="C583" t="s">
        <v>5980</v>
      </c>
      <c r="D583">
        <v>29</v>
      </c>
      <c r="E583">
        <v>0</v>
      </c>
      <c r="F583">
        <v>5045.1499999999996</v>
      </c>
      <c r="G583" t="s">
        <v>5981</v>
      </c>
      <c r="H583" t="s">
        <v>5981</v>
      </c>
      <c r="I583" t="s">
        <v>5988</v>
      </c>
      <c r="K583" t="str">
        <f t="shared" si="45"/>
        <v>Jul</v>
      </c>
      <c r="L583">
        <f t="shared" si="46"/>
        <v>1997</v>
      </c>
      <c r="M583" t="s">
        <v>5957</v>
      </c>
      <c r="N583" t="s">
        <v>5981</v>
      </c>
      <c r="O583" t="s">
        <v>5981</v>
      </c>
      <c r="P583" s="8" t="str">
        <f t="shared" si="47"/>
        <v>29-Jul-1997</v>
      </c>
      <c r="Q583" s="8">
        <v>35640</v>
      </c>
      <c r="R583" s="8"/>
      <c r="S583" s="8" t="str">
        <f t="shared" si="48"/>
        <v>25</v>
      </c>
      <c r="T583" s="16">
        <v>5045.1499999999996</v>
      </c>
      <c r="U583" t="str">
        <f t="shared" si="49"/>
        <v>R1012</v>
      </c>
    </row>
    <row r="584" spans="1:21">
      <c r="A584" t="s">
        <v>4578</v>
      </c>
      <c r="B584">
        <v>1980</v>
      </c>
      <c r="C584" t="s">
        <v>5987</v>
      </c>
      <c r="D584">
        <v>7</v>
      </c>
      <c r="E584">
        <v>2</v>
      </c>
      <c r="F584">
        <v>5054.05</v>
      </c>
      <c r="G584" t="s">
        <v>5981</v>
      </c>
      <c r="H584" t="s">
        <v>5981</v>
      </c>
      <c r="I584" t="s">
        <v>5983</v>
      </c>
      <c r="K584" t="str">
        <f t="shared" si="45"/>
        <v>Sep</v>
      </c>
      <c r="L584">
        <f t="shared" si="46"/>
        <v>1980</v>
      </c>
      <c r="M584" t="s">
        <v>5957</v>
      </c>
      <c r="N584" t="s">
        <v>5981</v>
      </c>
      <c r="O584" t="s">
        <v>5981</v>
      </c>
      <c r="P584" s="8" t="str">
        <f t="shared" si="47"/>
        <v>7-Sep-1980</v>
      </c>
      <c r="Q584" s="8">
        <v>29471</v>
      </c>
      <c r="R584" s="8"/>
      <c r="S584" s="8" t="str">
        <f t="shared" si="48"/>
        <v>42</v>
      </c>
      <c r="T584" s="16">
        <v>5054.05</v>
      </c>
      <c r="U584" t="str">
        <f t="shared" si="49"/>
        <v>R1013</v>
      </c>
    </row>
    <row r="585" spans="1:21">
      <c r="A585" t="s">
        <v>4576</v>
      </c>
      <c r="B585">
        <v>1993</v>
      </c>
      <c r="C585" t="s">
        <v>5986</v>
      </c>
      <c r="D585">
        <v>11</v>
      </c>
      <c r="E585">
        <v>0</v>
      </c>
      <c r="F585">
        <v>5059.5600000000004</v>
      </c>
      <c r="G585" t="s">
        <v>5981</v>
      </c>
      <c r="H585" t="s">
        <v>5985</v>
      </c>
      <c r="I585" t="s">
        <v>6001</v>
      </c>
      <c r="K585" t="str">
        <f t="shared" si="45"/>
        <v>Jun</v>
      </c>
      <c r="L585">
        <f t="shared" si="46"/>
        <v>1993</v>
      </c>
      <c r="M585" t="s">
        <v>5957</v>
      </c>
      <c r="N585" t="s">
        <v>5981</v>
      </c>
      <c r="O585" t="s">
        <v>5985</v>
      </c>
      <c r="P585" s="8" t="str">
        <f t="shared" si="47"/>
        <v>11-Jun-1993</v>
      </c>
      <c r="Q585" s="8">
        <v>34131</v>
      </c>
      <c r="R585" s="8"/>
      <c r="S585" s="8" t="str">
        <f t="shared" si="48"/>
        <v>29</v>
      </c>
      <c r="T585" s="16">
        <v>5059.5600000000004</v>
      </c>
      <c r="U585" t="str">
        <f t="shared" si="49"/>
        <v>R1021</v>
      </c>
    </row>
    <row r="586" spans="1:21">
      <c r="A586" t="s">
        <v>4573</v>
      </c>
      <c r="B586">
        <v>1978</v>
      </c>
      <c r="C586" t="s">
        <v>5984</v>
      </c>
      <c r="D586">
        <v>22</v>
      </c>
      <c r="E586">
        <v>2</v>
      </c>
      <c r="F586">
        <v>5077.1899999999996</v>
      </c>
      <c r="G586" t="s">
        <v>5981</v>
      </c>
      <c r="H586" t="s">
        <v>5982</v>
      </c>
      <c r="I586" t="s">
        <v>5988</v>
      </c>
      <c r="K586" t="str">
        <f t="shared" si="45"/>
        <v>Nov</v>
      </c>
      <c r="L586">
        <f t="shared" si="46"/>
        <v>1978</v>
      </c>
      <c r="M586" t="s">
        <v>5957</v>
      </c>
      <c r="N586" t="s">
        <v>5981</v>
      </c>
      <c r="O586" t="s">
        <v>5982</v>
      </c>
      <c r="P586" s="8" t="str">
        <f t="shared" si="47"/>
        <v>22-Nov-1978</v>
      </c>
      <c r="Q586" s="8">
        <v>28816</v>
      </c>
      <c r="R586" s="8"/>
      <c r="S586" s="8" t="str">
        <f t="shared" si="48"/>
        <v>44</v>
      </c>
      <c r="T586" s="16">
        <v>5077.1899999999996</v>
      </c>
      <c r="U586" t="str">
        <f t="shared" si="49"/>
        <v>R1012</v>
      </c>
    </row>
    <row r="587" spans="1:21">
      <c r="A587" t="s">
        <v>4571</v>
      </c>
      <c r="B587">
        <v>1997</v>
      </c>
      <c r="C587" t="s">
        <v>5980</v>
      </c>
      <c r="D587">
        <v>14</v>
      </c>
      <c r="E587">
        <v>5</v>
      </c>
      <c r="F587">
        <v>5080.1000000000004</v>
      </c>
      <c r="G587" t="s">
        <v>5982</v>
      </c>
      <c r="H587" t="s">
        <v>5981</v>
      </c>
      <c r="I587" t="s">
        <v>5992</v>
      </c>
      <c r="K587" t="str">
        <f t="shared" si="45"/>
        <v>Jul</v>
      </c>
      <c r="L587">
        <f t="shared" si="46"/>
        <v>1997</v>
      </c>
      <c r="M587" t="s">
        <v>5960</v>
      </c>
      <c r="N587" t="s">
        <v>5982</v>
      </c>
      <c r="O587" t="s">
        <v>5981</v>
      </c>
      <c r="P587" s="8" t="str">
        <f t="shared" si="47"/>
        <v>14-Jul-1997</v>
      </c>
      <c r="Q587" s="8">
        <v>35625</v>
      </c>
      <c r="R587" s="8"/>
      <c r="S587" s="8" t="str">
        <f t="shared" si="48"/>
        <v>25</v>
      </c>
      <c r="T587" s="16">
        <v>5080.1000000000004</v>
      </c>
      <c r="U587" t="str">
        <f t="shared" si="49"/>
        <v>R1011</v>
      </c>
    </row>
    <row r="588" spans="1:21">
      <c r="A588" t="s">
        <v>4568</v>
      </c>
      <c r="B588">
        <v>1999</v>
      </c>
      <c r="C588" t="s">
        <v>5986</v>
      </c>
      <c r="D588">
        <v>19</v>
      </c>
      <c r="E588">
        <v>0</v>
      </c>
      <c r="F588">
        <v>5087.92</v>
      </c>
      <c r="G588" t="s">
        <v>5981</v>
      </c>
      <c r="H588" t="s">
        <v>5981</v>
      </c>
      <c r="I588" t="s">
        <v>6004</v>
      </c>
      <c r="K588" t="str">
        <f t="shared" si="45"/>
        <v>Jun</v>
      </c>
      <c r="L588">
        <f t="shared" si="46"/>
        <v>1999</v>
      </c>
      <c r="M588" t="s">
        <v>5957</v>
      </c>
      <c r="N588" t="s">
        <v>5981</v>
      </c>
      <c r="O588" t="s">
        <v>5981</v>
      </c>
      <c r="P588" s="8" t="str">
        <f t="shared" si="47"/>
        <v>19-Jun-1999</v>
      </c>
      <c r="Q588" s="8">
        <v>36330</v>
      </c>
      <c r="R588" s="8"/>
      <c r="S588" s="8" t="str">
        <f t="shared" si="48"/>
        <v>23</v>
      </c>
      <c r="T588" s="16">
        <v>5087.92</v>
      </c>
      <c r="U588" t="str">
        <f t="shared" si="49"/>
        <v>R1026</v>
      </c>
    </row>
    <row r="589" spans="1:21">
      <c r="A589" t="s">
        <v>4566</v>
      </c>
      <c r="B589">
        <v>1987</v>
      </c>
      <c r="C589" t="s">
        <v>5984</v>
      </c>
      <c r="D589">
        <v>18</v>
      </c>
      <c r="E589">
        <v>1</v>
      </c>
      <c r="F589">
        <v>5116.5</v>
      </c>
      <c r="G589" t="s">
        <v>5981</v>
      </c>
      <c r="H589" t="s">
        <v>5981</v>
      </c>
      <c r="I589" t="s">
        <v>5988</v>
      </c>
      <c r="K589" t="str">
        <f t="shared" si="45"/>
        <v>Nov</v>
      </c>
      <c r="L589">
        <f t="shared" si="46"/>
        <v>1987</v>
      </c>
      <c r="M589" t="s">
        <v>5957</v>
      </c>
      <c r="N589" t="s">
        <v>5981</v>
      </c>
      <c r="O589" t="s">
        <v>5981</v>
      </c>
      <c r="P589" s="8" t="str">
        <f t="shared" si="47"/>
        <v>18-Nov-1987</v>
      </c>
      <c r="Q589" s="8">
        <v>32099</v>
      </c>
      <c r="R589" s="8"/>
      <c r="S589" s="8" t="str">
        <f t="shared" si="48"/>
        <v>35</v>
      </c>
      <c r="T589" s="16">
        <v>5116.5</v>
      </c>
      <c r="U589" t="str">
        <f t="shared" si="49"/>
        <v>R1012</v>
      </c>
    </row>
    <row r="590" spans="1:21">
      <c r="A590" t="s">
        <v>4564</v>
      </c>
      <c r="B590">
        <v>1988</v>
      </c>
      <c r="C590" t="s">
        <v>5984</v>
      </c>
      <c r="D590">
        <v>1</v>
      </c>
      <c r="E590">
        <v>2</v>
      </c>
      <c r="F590">
        <v>5124.1899999999996</v>
      </c>
      <c r="G590" t="s">
        <v>5981</v>
      </c>
      <c r="H590" t="s">
        <v>5982</v>
      </c>
      <c r="I590" t="s">
        <v>5983</v>
      </c>
      <c r="K590" t="str">
        <f t="shared" si="45"/>
        <v>Nov</v>
      </c>
      <c r="L590">
        <f t="shared" si="46"/>
        <v>1988</v>
      </c>
      <c r="M590" t="s">
        <v>5957</v>
      </c>
      <c r="N590" t="s">
        <v>5981</v>
      </c>
      <c r="O590" t="s">
        <v>5982</v>
      </c>
      <c r="P590" s="8" t="str">
        <f t="shared" si="47"/>
        <v>1-Nov-1988</v>
      </c>
      <c r="Q590" s="8">
        <v>32448</v>
      </c>
      <c r="R590" s="8"/>
      <c r="S590" s="8" t="str">
        <f t="shared" si="48"/>
        <v>34</v>
      </c>
      <c r="T590" s="16">
        <v>5124.1899999999996</v>
      </c>
      <c r="U590" t="str">
        <f t="shared" si="49"/>
        <v>R1013</v>
      </c>
    </row>
    <row r="591" spans="1:21">
      <c r="A591" t="s">
        <v>4562</v>
      </c>
      <c r="B591">
        <v>1987</v>
      </c>
      <c r="C591" t="s">
        <v>5987</v>
      </c>
      <c r="D591">
        <v>13</v>
      </c>
      <c r="E591">
        <v>1</v>
      </c>
      <c r="F591">
        <v>5125.22</v>
      </c>
      <c r="G591" t="s">
        <v>5985</v>
      </c>
      <c r="H591" t="s">
        <v>5981</v>
      </c>
      <c r="I591" t="s">
        <v>5988</v>
      </c>
      <c r="K591" t="str">
        <f t="shared" si="45"/>
        <v>Sep</v>
      </c>
      <c r="L591">
        <f t="shared" si="46"/>
        <v>1987</v>
      </c>
      <c r="M591" t="s">
        <v>5960</v>
      </c>
      <c r="N591" t="s">
        <v>5985</v>
      </c>
      <c r="O591" t="s">
        <v>5981</v>
      </c>
      <c r="P591" s="8" t="str">
        <f t="shared" si="47"/>
        <v>13-Sep-1987</v>
      </c>
      <c r="Q591" s="8">
        <v>32033</v>
      </c>
      <c r="R591" s="8"/>
      <c r="S591" s="8" t="str">
        <f t="shared" si="48"/>
        <v>35</v>
      </c>
      <c r="T591" s="16">
        <v>5125.22</v>
      </c>
      <c r="U591" t="str">
        <f t="shared" si="49"/>
        <v>R1012</v>
      </c>
    </row>
    <row r="592" spans="1:21">
      <c r="A592" t="s">
        <v>4559</v>
      </c>
      <c r="B592">
        <v>1988</v>
      </c>
      <c r="C592" t="s">
        <v>5987</v>
      </c>
      <c r="D592">
        <v>15</v>
      </c>
      <c r="E592">
        <v>3</v>
      </c>
      <c r="F592">
        <v>5136.75</v>
      </c>
      <c r="G592" t="s">
        <v>5981</v>
      </c>
      <c r="H592" t="s">
        <v>5985</v>
      </c>
      <c r="I592" t="s">
        <v>5983</v>
      </c>
      <c r="K592" t="str">
        <f t="shared" si="45"/>
        <v>Sep</v>
      </c>
      <c r="L592">
        <f t="shared" si="46"/>
        <v>1988</v>
      </c>
      <c r="M592" t="s">
        <v>5957</v>
      </c>
      <c r="N592" t="s">
        <v>5981</v>
      </c>
      <c r="O592" t="s">
        <v>5985</v>
      </c>
      <c r="P592" s="8" t="str">
        <f t="shared" si="47"/>
        <v>15-Sep-1988</v>
      </c>
      <c r="Q592" s="8">
        <v>32401</v>
      </c>
      <c r="R592" s="8"/>
      <c r="S592" s="8" t="str">
        <f t="shared" si="48"/>
        <v>34</v>
      </c>
      <c r="T592" s="16">
        <v>5136.75</v>
      </c>
      <c r="U592" t="str">
        <f t="shared" si="49"/>
        <v>R1013</v>
      </c>
    </row>
    <row r="593" spans="1:21">
      <c r="A593" t="s">
        <v>4557</v>
      </c>
      <c r="B593">
        <v>1993</v>
      </c>
      <c r="C593" t="s">
        <v>5989</v>
      </c>
      <c r="D593">
        <v>10</v>
      </c>
      <c r="E593">
        <v>3</v>
      </c>
      <c r="F593">
        <v>5138.26</v>
      </c>
      <c r="G593" t="s">
        <v>5981</v>
      </c>
      <c r="H593" t="s">
        <v>5981</v>
      </c>
      <c r="I593" t="s">
        <v>5983</v>
      </c>
      <c r="K593" t="str">
        <f t="shared" si="45"/>
        <v>Dec</v>
      </c>
      <c r="L593">
        <f t="shared" si="46"/>
        <v>1993</v>
      </c>
      <c r="M593" t="s">
        <v>5960</v>
      </c>
      <c r="N593" t="s">
        <v>5981</v>
      </c>
      <c r="O593" t="s">
        <v>5981</v>
      </c>
      <c r="P593" s="8" t="str">
        <f t="shared" si="47"/>
        <v>10-Dec-1993</v>
      </c>
      <c r="Q593" s="8">
        <v>34313</v>
      </c>
      <c r="R593" s="8"/>
      <c r="S593" s="8" t="str">
        <f t="shared" si="48"/>
        <v>29</v>
      </c>
      <c r="T593" s="16">
        <v>5138.26</v>
      </c>
      <c r="U593" t="str">
        <f t="shared" si="49"/>
        <v>R1013</v>
      </c>
    </row>
    <row r="594" spans="1:21">
      <c r="A594" t="s">
        <v>4556</v>
      </c>
      <c r="B594">
        <v>1984</v>
      </c>
      <c r="C594" t="s">
        <v>5990</v>
      </c>
      <c r="D594">
        <v>22</v>
      </c>
      <c r="E594">
        <v>3</v>
      </c>
      <c r="F594">
        <v>5144.18</v>
      </c>
      <c r="G594" t="s">
        <v>5981</v>
      </c>
      <c r="H594" t="s">
        <v>5985</v>
      </c>
      <c r="I594" t="s">
        <v>5983</v>
      </c>
      <c r="K594" t="str">
        <f t="shared" si="45"/>
        <v>Aug</v>
      </c>
      <c r="L594">
        <f t="shared" si="46"/>
        <v>1984</v>
      </c>
      <c r="M594" t="s">
        <v>5957</v>
      </c>
      <c r="N594" t="s">
        <v>5981</v>
      </c>
      <c r="O594" t="s">
        <v>5985</v>
      </c>
      <c r="P594" s="8" t="str">
        <f t="shared" si="47"/>
        <v>22-Aug-1984</v>
      </c>
      <c r="Q594" s="8">
        <v>30916</v>
      </c>
      <c r="R594" s="8"/>
      <c r="S594" s="8" t="str">
        <f t="shared" si="48"/>
        <v>38</v>
      </c>
      <c r="T594" s="16">
        <v>5144.18</v>
      </c>
      <c r="U594" t="str">
        <f t="shared" si="49"/>
        <v>R1013</v>
      </c>
    </row>
    <row r="595" spans="1:21">
      <c r="A595" t="s">
        <v>4554</v>
      </c>
      <c r="B595">
        <v>1990</v>
      </c>
      <c r="C595" t="s">
        <v>5990</v>
      </c>
      <c r="D595">
        <v>22</v>
      </c>
      <c r="E595">
        <v>1</v>
      </c>
      <c r="F595">
        <v>5148.55</v>
      </c>
      <c r="G595" t="s">
        <v>5981</v>
      </c>
      <c r="H595" t="s">
        <v>5981</v>
      </c>
      <c r="I595" t="s">
        <v>5998</v>
      </c>
      <c r="K595" t="str">
        <f t="shared" si="45"/>
        <v>Aug</v>
      </c>
      <c r="L595">
        <f t="shared" si="46"/>
        <v>1990</v>
      </c>
      <c r="M595" t="s">
        <v>5957</v>
      </c>
      <c r="N595" t="s">
        <v>5981</v>
      </c>
      <c r="O595" t="s">
        <v>5981</v>
      </c>
      <c r="P595" s="8" t="str">
        <f t="shared" si="47"/>
        <v>22-Aug-1990</v>
      </c>
      <c r="Q595" s="8">
        <v>33107</v>
      </c>
      <c r="R595" s="8"/>
      <c r="S595" s="8" t="str">
        <f t="shared" si="48"/>
        <v>32</v>
      </c>
      <c r="T595" s="16">
        <v>5148.55</v>
      </c>
      <c r="U595" t="str">
        <f t="shared" si="49"/>
        <v>R1024</v>
      </c>
    </row>
    <row r="596" spans="1:21">
      <c r="A596" t="s">
        <v>4551</v>
      </c>
      <c r="B596">
        <v>1990</v>
      </c>
      <c r="C596" t="s">
        <v>5991</v>
      </c>
      <c r="D596">
        <v>9</v>
      </c>
      <c r="E596">
        <v>2</v>
      </c>
      <c r="F596">
        <v>5152.13</v>
      </c>
      <c r="G596" t="s">
        <v>5981</v>
      </c>
      <c r="H596" t="s">
        <v>5981</v>
      </c>
      <c r="I596" t="s">
        <v>5992</v>
      </c>
      <c r="K596" t="str">
        <f t="shared" si="45"/>
        <v>Oct</v>
      </c>
      <c r="L596">
        <f t="shared" si="46"/>
        <v>1990</v>
      </c>
      <c r="M596" t="s">
        <v>5957</v>
      </c>
      <c r="N596" t="s">
        <v>5981</v>
      </c>
      <c r="O596" t="s">
        <v>5981</v>
      </c>
      <c r="P596" s="8" t="str">
        <f t="shared" si="47"/>
        <v>9-Oct-1990</v>
      </c>
      <c r="Q596" s="8">
        <v>33155</v>
      </c>
      <c r="R596" s="8"/>
      <c r="S596" s="8" t="str">
        <f t="shared" si="48"/>
        <v>32</v>
      </c>
      <c r="T596" s="16">
        <v>5152.13</v>
      </c>
      <c r="U596" t="str">
        <f t="shared" si="49"/>
        <v>R1011</v>
      </c>
    </row>
    <row r="597" spans="1:21">
      <c r="A597" t="s">
        <v>4548</v>
      </c>
      <c r="B597">
        <v>1991</v>
      </c>
      <c r="C597" t="s">
        <v>5990</v>
      </c>
      <c r="D597">
        <v>29</v>
      </c>
      <c r="E597">
        <v>3</v>
      </c>
      <c r="F597">
        <v>5166.96</v>
      </c>
      <c r="G597" t="s">
        <v>5981</v>
      </c>
      <c r="H597" t="s">
        <v>5981</v>
      </c>
      <c r="I597" t="s">
        <v>5988</v>
      </c>
      <c r="K597" t="str">
        <f t="shared" si="45"/>
        <v>Aug</v>
      </c>
      <c r="L597">
        <f t="shared" si="46"/>
        <v>1991</v>
      </c>
      <c r="M597" t="s">
        <v>5957</v>
      </c>
      <c r="N597" t="s">
        <v>5981</v>
      </c>
      <c r="O597" t="s">
        <v>5981</v>
      </c>
      <c r="P597" s="8" t="str">
        <f t="shared" si="47"/>
        <v>29-Aug-1991</v>
      </c>
      <c r="Q597" s="8">
        <v>33479</v>
      </c>
      <c r="R597" s="8"/>
      <c r="S597" s="8" t="str">
        <f t="shared" si="48"/>
        <v>31</v>
      </c>
      <c r="T597" s="16">
        <v>5166.96</v>
      </c>
      <c r="U597" t="str">
        <f t="shared" si="49"/>
        <v>R1012</v>
      </c>
    </row>
    <row r="598" spans="1:21">
      <c r="A598" t="s">
        <v>4545</v>
      </c>
      <c r="B598">
        <v>1984</v>
      </c>
      <c r="C598" t="s">
        <v>5991</v>
      </c>
      <c r="D598">
        <v>16</v>
      </c>
      <c r="E598">
        <v>3</v>
      </c>
      <c r="F598">
        <v>5177.12</v>
      </c>
      <c r="G598" t="s">
        <v>5981</v>
      </c>
      <c r="H598" t="s">
        <v>5985</v>
      </c>
      <c r="I598" t="s">
        <v>5983</v>
      </c>
      <c r="K598" t="str">
        <f t="shared" si="45"/>
        <v>Oct</v>
      </c>
      <c r="L598">
        <f t="shared" si="46"/>
        <v>1984</v>
      </c>
      <c r="M598" t="s">
        <v>5957</v>
      </c>
      <c r="N598" t="s">
        <v>5981</v>
      </c>
      <c r="O598" t="s">
        <v>5985</v>
      </c>
      <c r="P598" s="8" t="str">
        <f t="shared" si="47"/>
        <v>16-Oct-1984</v>
      </c>
      <c r="Q598" s="8">
        <v>30971</v>
      </c>
      <c r="R598" s="8"/>
      <c r="S598" s="8" t="str">
        <f t="shared" si="48"/>
        <v>38</v>
      </c>
      <c r="T598" s="16">
        <v>5177.12</v>
      </c>
      <c r="U598" t="str">
        <f t="shared" si="49"/>
        <v>R1013</v>
      </c>
    </row>
    <row r="599" spans="1:21">
      <c r="A599" t="s">
        <v>4542</v>
      </c>
      <c r="B599">
        <v>1979</v>
      </c>
      <c r="C599" t="s">
        <v>5987</v>
      </c>
      <c r="D599">
        <v>12</v>
      </c>
      <c r="E599">
        <v>2</v>
      </c>
      <c r="F599">
        <v>5195.58</v>
      </c>
      <c r="G599" t="s">
        <v>5981</v>
      </c>
      <c r="H599" t="s">
        <v>5981</v>
      </c>
      <c r="I599" t="s">
        <v>5983</v>
      </c>
      <c r="K599" t="str">
        <f t="shared" si="45"/>
        <v>Sep</v>
      </c>
      <c r="L599">
        <f t="shared" si="46"/>
        <v>1979</v>
      </c>
      <c r="M599" t="s">
        <v>5960</v>
      </c>
      <c r="N599" t="s">
        <v>5981</v>
      </c>
      <c r="O599" t="s">
        <v>5981</v>
      </c>
      <c r="P599" s="8" t="str">
        <f t="shared" si="47"/>
        <v>12-Sep-1979</v>
      </c>
      <c r="Q599" s="8">
        <v>29110</v>
      </c>
      <c r="R599" s="8"/>
      <c r="S599" s="8" t="str">
        <f t="shared" si="48"/>
        <v>43</v>
      </c>
      <c r="T599" s="16">
        <v>5195.58</v>
      </c>
      <c r="U599" t="str">
        <f t="shared" si="49"/>
        <v>R1013</v>
      </c>
    </row>
    <row r="600" spans="1:21">
      <c r="A600" t="s">
        <v>4539</v>
      </c>
      <c r="B600">
        <v>2004</v>
      </c>
      <c r="C600" t="s">
        <v>5986</v>
      </c>
      <c r="D600">
        <v>6</v>
      </c>
      <c r="E600">
        <v>0</v>
      </c>
      <c r="F600">
        <v>5198.6899999999996</v>
      </c>
      <c r="G600" t="s">
        <v>5981</v>
      </c>
      <c r="H600" t="s">
        <v>5981</v>
      </c>
      <c r="I600" t="s">
        <v>6005</v>
      </c>
      <c r="K600" t="str">
        <f t="shared" si="45"/>
        <v>Jun</v>
      </c>
      <c r="L600">
        <f t="shared" si="46"/>
        <v>2004</v>
      </c>
      <c r="M600" t="s">
        <v>5957</v>
      </c>
      <c r="N600" t="s">
        <v>5981</v>
      </c>
      <c r="O600" t="s">
        <v>5981</v>
      </c>
      <c r="P600" s="8" t="str">
        <f t="shared" si="47"/>
        <v>6-Jun-2004</v>
      </c>
      <c r="Q600" s="8">
        <v>38144</v>
      </c>
      <c r="R600" s="8"/>
      <c r="S600" s="8" t="str">
        <f t="shared" si="48"/>
        <v>19</v>
      </c>
      <c r="T600" s="16">
        <v>5198.6899999999996</v>
      </c>
      <c r="U600" t="str">
        <f t="shared" si="49"/>
        <v>R1022</v>
      </c>
    </row>
    <row r="601" spans="1:21">
      <c r="A601" t="s">
        <v>4537</v>
      </c>
      <c r="B601">
        <v>1983</v>
      </c>
      <c r="C601" t="s">
        <v>5991</v>
      </c>
      <c r="D601">
        <v>24</v>
      </c>
      <c r="E601">
        <v>3</v>
      </c>
      <c r="F601">
        <v>5207.97</v>
      </c>
      <c r="G601" t="s">
        <v>5981</v>
      </c>
      <c r="H601" t="s">
        <v>5981</v>
      </c>
      <c r="I601" t="s">
        <v>5988</v>
      </c>
      <c r="K601" t="str">
        <f t="shared" si="45"/>
        <v>Oct</v>
      </c>
      <c r="L601">
        <f t="shared" si="46"/>
        <v>1983</v>
      </c>
      <c r="M601" t="s">
        <v>5960</v>
      </c>
      <c r="N601" t="s">
        <v>5981</v>
      </c>
      <c r="O601" t="s">
        <v>5981</v>
      </c>
      <c r="P601" s="8" t="str">
        <f t="shared" si="47"/>
        <v>24-Oct-1983</v>
      </c>
      <c r="Q601" s="8">
        <v>30613</v>
      </c>
      <c r="R601" s="8"/>
      <c r="S601" s="8" t="str">
        <f t="shared" si="48"/>
        <v>39</v>
      </c>
      <c r="T601" s="16">
        <v>5207.97</v>
      </c>
      <c r="U601" t="str">
        <f t="shared" si="49"/>
        <v>R1012</v>
      </c>
    </row>
    <row r="602" spans="1:21">
      <c r="A602" t="s">
        <v>4535</v>
      </c>
      <c r="B602">
        <v>1993</v>
      </c>
      <c r="C602" t="s">
        <v>5986</v>
      </c>
      <c r="D602">
        <v>17</v>
      </c>
      <c r="E602">
        <v>3</v>
      </c>
      <c r="F602">
        <v>5209.58</v>
      </c>
      <c r="G602" t="s">
        <v>5982</v>
      </c>
      <c r="H602" t="s">
        <v>5982</v>
      </c>
      <c r="I602" t="s">
        <v>6002</v>
      </c>
      <c r="K602" t="str">
        <f t="shared" si="45"/>
        <v>Jun</v>
      </c>
      <c r="L602">
        <f t="shared" si="46"/>
        <v>1993</v>
      </c>
      <c r="M602" t="s">
        <v>5960</v>
      </c>
      <c r="N602" t="s">
        <v>5982</v>
      </c>
      <c r="O602" t="s">
        <v>5982</v>
      </c>
      <c r="P602" s="8" t="str">
        <f t="shared" si="47"/>
        <v>17-Jun-1993</v>
      </c>
      <c r="Q602" s="8">
        <v>34137</v>
      </c>
      <c r="R602" s="8"/>
      <c r="S602" s="8" t="str">
        <f t="shared" si="48"/>
        <v>29</v>
      </c>
      <c r="T602" s="16">
        <v>5209.58</v>
      </c>
      <c r="U602" t="str">
        <f t="shared" si="49"/>
        <v>R1017</v>
      </c>
    </row>
    <row r="603" spans="1:21">
      <c r="A603" t="s">
        <v>4532</v>
      </c>
      <c r="B603">
        <v>1999</v>
      </c>
      <c r="C603" t="s">
        <v>5989</v>
      </c>
      <c r="D603">
        <v>1</v>
      </c>
      <c r="E603">
        <v>0</v>
      </c>
      <c r="F603">
        <v>5213.22</v>
      </c>
      <c r="G603" t="s">
        <v>5981</v>
      </c>
      <c r="H603" t="s">
        <v>5985</v>
      </c>
      <c r="I603" t="s">
        <v>5988</v>
      </c>
      <c r="K603" t="str">
        <f t="shared" si="45"/>
        <v>Dec</v>
      </c>
      <c r="L603">
        <f t="shared" si="46"/>
        <v>1999</v>
      </c>
      <c r="M603" t="s">
        <v>5957</v>
      </c>
      <c r="N603" t="s">
        <v>5981</v>
      </c>
      <c r="O603" t="s">
        <v>5985</v>
      </c>
      <c r="P603" s="8" t="str">
        <f t="shared" si="47"/>
        <v>1-Dec-1999</v>
      </c>
      <c r="Q603" s="8">
        <v>36495</v>
      </c>
      <c r="R603" s="8"/>
      <c r="S603" s="8" t="str">
        <f t="shared" si="48"/>
        <v>23</v>
      </c>
      <c r="T603" s="16">
        <v>5213.22</v>
      </c>
      <c r="U603" t="str">
        <f t="shared" si="49"/>
        <v>R1012</v>
      </c>
    </row>
    <row r="604" spans="1:21">
      <c r="A604" t="s">
        <v>4529</v>
      </c>
      <c r="B604">
        <v>1995</v>
      </c>
      <c r="C604" t="s">
        <v>5986</v>
      </c>
      <c r="D604">
        <v>6</v>
      </c>
      <c r="E604">
        <v>0</v>
      </c>
      <c r="F604">
        <v>5216.4799999999996</v>
      </c>
      <c r="G604" t="s">
        <v>5981</v>
      </c>
      <c r="H604" t="s">
        <v>5981</v>
      </c>
      <c r="I604" t="s">
        <v>5997</v>
      </c>
      <c r="K604" t="str">
        <f t="shared" si="45"/>
        <v>Jun</v>
      </c>
      <c r="L604">
        <f t="shared" si="46"/>
        <v>1995</v>
      </c>
      <c r="M604" t="s">
        <v>5957</v>
      </c>
      <c r="N604" t="s">
        <v>5981</v>
      </c>
      <c r="O604" t="s">
        <v>5981</v>
      </c>
      <c r="P604" s="8" t="str">
        <f t="shared" si="47"/>
        <v>6-Jun-1995</v>
      </c>
      <c r="Q604" s="8">
        <v>34856</v>
      </c>
      <c r="R604" s="8"/>
      <c r="S604" s="8" t="str">
        <f t="shared" si="48"/>
        <v>28</v>
      </c>
      <c r="T604" s="16">
        <v>5216.4799999999996</v>
      </c>
      <c r="U604" t="str">
        <f t="shared" si="49"/>
        <v>R1025</v>
      </c>
    </row>
    <row r="605" spans="1:21">
      <c r="A605" t="s">
        <v>4526</v>
      </c>
      <c r="B605">
        <v>1987</v>
      </c>
      <c r="C605" t="s">
        <v>5986</v>
      </c>
      <c r="D605">
        <v>29</v>
      </c>
      <c r="E605">
        <v>0</v>
      </c>
      <c r="F605">
        <v>5227.99</v>
      </c>
      <c r="G605" t="s">
        <v>5981</v>
      </c>
      <c r="H605" t="s">
        <v>5985</v>
      </c>
      <c r="I605" t="s">
        <v>5998</v>
      </c>
      <c r="K605" t="str">
        <f t="shared" si="45"/>
        <v>Jun</v>
      </c>
      <c r="L605">
        <f t="shared" si="46"/>
        <v>1987</v>
      </c>
      <c r="M605" t="s">
        <v>5960</v>
      </c>
      <c r="N605" t="s">
        <v>5981</v>
      </c>
      <c r="O605" t="s">
        <v>5985</v>
      </c>
      <c r="P605" s="8" t="str">
        <f t="shared" si="47"/>
        <v>29-Jun-1987</v>
      </c>
      <c r="Q605" s="8">
        <v>31957</v>
      </c>
      <c r="R605" s="8"/>
      <c r="S605" s="8" t="str">
        <f t="shared" si="48"/>
        <v>35</v>
      </c>
      <c r="T605" s="16">
        <v>5227.99</v>
      </c>
      <c r="U605" t="str">
        <f t="shared" si="49"/>
        <v>R1024</v>
      </c>
    </row>
    <row r="606" spans="1:21">
      <c r="A606" t="s">
        <v>4523</v>
      </c>
      <c r="B606">
        <v>1987</v>
      </c>
      <c r="C606" t="s">
        <v>5989</v>
      </c>
      <c r="D606">
        <v>26</v>
      </c>
      <c r="E606">
        <v>1</v>
      </c>
      <c r="F606">
        <v>5240.7700000000004</v>
      </c>
      <c r="G606" t="s">
        <v>5981</v>
      </c>
      <c r="H606" t="s">
        <v>5981</v>
      </c>
      <c r="I606" t="s">
        <v>5992</v>
      </c>
      <c r="K606" t="str">
        <f t="shared" si="45"/>
        <v>Dec</v>
      </c>
      <c r="L606">
        <f t="shared" si="46"/>
        <v>1987</v>
      </c>
      <c r="M606" t="s">
        <v>5957</v>
      </c>
      <c r="N606" t="s">
        <v>5981</v>
      </c>
      <c r="O606" t="s">
        <v>5981</v>
      </c>
      <c r="P606" s="8" t="str">
        <f t="shared" si="47"/>
        <v>26-Dec-1987</v>
      </c>
      <c r="Q606" s="8">
        <v>32137</v>
      </c>
      <c r="R606" s="8"/>
      <c r="S606" s="8" t="str">
        <f t="shared" si="48"/>
        <v>35</v>
      </c>
      <c r="T606" s="16">
        <v>5240.7700000000004</v>
      </c>
      <c r="U606" t="str">
        <f t="shared" si="49"/>
        <v>R1011</v>
      </c>
    </row>
    <row r="607" spans="1:21">
      <c r="A607" t="s">
        <v>4521</v>
      </c>
      <c r="B607">
        <v>1987</v>
      </c>
      <c r="C607" t="s">
        <v>5980</v>
      </c>
      <c r="D607">
        <v>5</v>
      </c>
      <c r="E607">
        <v>1</v>
      </c>
      <c r="F607">
        <v>5245.23</v>
      </c>
      <c r="G607" t="s">
        <v>5981</v>
      </c>
      <c r="H607" t="s">
        <v>5981</v>
      </c>
      <c r="I607" t="s">
        <v>5983</v>
      </c>
      <c r="K607" t="str">
        <f t="shared" si="45"/>
        <v>Jul</v>
      </c>
      <c r="L607">
        <f t="shared" si="46"/>
        <v>1987</v>
      </c>
      <c r="M607" t="s">
        <v>5960</v>
      </c>
      <c r="N607" t="s">
        <v>5981</v>
      </c>
      <c r="O607" t="s">
        <v>5981</v>
      </c>
      <c r="P607" s="8" t="str">
        <f t="shared" si="47"/>
        <v>5-Jul-1987</v>
      </c>
      <c r="Q607" s="8">
        <v>31963</v>
      </c>
      <c r="R607" s="8"/>
      <c r="S607" s="8" t="str">
        <f t="shared" si="48"/>
        <v>35</v>
      </c>
      <c r="T607" s="16">
        <v>5245.23</v>
      </c>
      <c r="U607" t="str">
        <f t="shared" si="49"/>
        <v>R1013</v>
      </c>
    </row>
    <row r="608" spans="1:21">
      <c r="A608" t="s">
        <v>4519</v>
      </c>
      <c r="B608">
        <v>1987</v>
      </c>
      <c r="C608" t="s">
        <v>5987</v>
      </c>
      <c r="D608">
        <v>9</v>
      </c>
      <c r="E608">
        <v>1</v>
      </c>
      <c r="F608">
        <v>5246.05</v>
      </c>
      <c r="G608" t="s">
        <v>5981</v>
      </c>
      <c r="H608" t="s">
        <v>5982</v>
      </c>
      <c r="I608" t="s">
        <v>5992</v>
      </c>
      <c r="K608" t="str">
        <f t="shared" si="45"/>
        <v>Sep</v>
      </c>
      <c r="L608">
        <f t="shared" si="46"/>
        <v>1987</v>
      </c>
      <c r="M608" t="s">
        <v>5957</v>
      </c>
      <c r="N608" t="s">
        <v>5981</v>
      </c>
      <c r="O608" t="s">
        <v>5982</v>
      </c>
      <c r="P608" s="8" t="str">
        <f t="shared" si="47"/>
        <v>9-Sep-1987</v>
      </c>
      <c r="Q608" s="8">
        <v>32029</v>
      </c>
      <c r="R608" s="8"/>
      <c r="S608" s="8" t="str">
        <f t="shared" si="48"/>
        <v>35</v>
      </c>
      <c r="T608" s="16">
        <v>5246.05</v>
      </c>
      <c r="U608" t="str">
        <f t="shared" si="49"/>
        <v>R1011</v>
      </c>
    </row>
    <row r="609" spans="1:21">
      <c r="A609" t="s">
        <v>4517</v>
      </c>
      <c r="B609">
        <v>1990</v>
      </c>
      <c r="C609" t="s">
        <v>5980</v>
      </c>
      <c r="D609">
        <v>6</v>
      </c>
      <c r="E609">
        <v>3</v>
      </c>
      <c r="F609">
        <v>5253.52</v>
      </c>
      <c r="G609" t="s">
        <v>5982</v>
      </c>
      <c r="H609" t="s">
        <v>5982</v>
      </c>
      <c r="I609" t="s">
        <v>5992</v>
      </c>
      <c r="K609" t="str">
        <f t="shared" si="45"/>
        <v>Jul</v>
      </c>
      <c r="L609">
        <f t="shared" si="46"/>
        <v>1990</v>
      </c>
      <c r="M609" t="s">
        <v>5957</v>
      </c>
      <c r="N609" t="s">
        <v>5982</v>
      </c>
      <c r="O609" t="s">
        <v>5982</v>
      </c>
      <c r="P609" s="8" t="str">
        <f t="shared" si="47"/>
        <v>6-Jul-1990</v>
      </c>
      <c r="Q609" s="8">
        <v>33060</v>
      </c>
      <c r="R609" s="8"/>
      <c r="S609" s="8" t="str">
        <f t="shared" si="48"/>
        <v>32</v>
      </c>
      <c r="T609" s="16">
        <v>5253.52</v>
      </c>
      <c r="U609" t="str">
        <f t="shared" si="49"/>
        <v>R1011</v>
      </c>
    </row>
    <row r="610" spans="1:21">
      <c r="A610" t="s">
        <v>4514</v>
      </c>
      <c r="B610">
        <v>1989</v>
      </c>
      <c r="C610" t="s">
        <v>5984</v>
      </c>
      <c r="D610">
        <v>25</v>
      </c>
      <c r="E610">
        <v>2</v>
      </c>
      <c r="F610">
        <v>5257.51</v>
      </c>
      <c r="G610" t="s">
        <v>5981</v>
      </c>
      <c r="H610" t="s">
        <v>5981</v>
      </c>
      <c r="I610" t="s">
        <v>5988</v>
      </c>
      <c r="K610" t="str">
        <f t="shared" si="45"/>
        <v>Nov</v>
      </c>
      <c r="L610">
        <f t="shared" si="46"/>
        <v>1989</v>
      </c>
      <c r="M610" t="s">
        <v>5957</v>
      </c>
      <c r="N610" t="s">
        <v>5981</v>
      </c>
      <c r="O610" t="s">
        <v>5981</v>
      </c>
      <c r="P610" s="8" t="str">
        <f t="shared" si="47"/>
        <v>25-Nov-1989</v>
      </c>
      <c r="Q610" s="8">
        <v>32837</v>
      </c>
      <c r="R610" s="8"/>
      <c r="S610" s="8" t="str">
        <f t="shared" si="48"/>
        <v>33</v>
      </c>
      <c r="T610" s="16">
        <v>5257.51</v>
      </c>
      <c r="U610" t="str">
        <f t="shared" si="49"/>
        <v>R1012</v>
      </c>
    </row>
    <row r="611" spans="1:21">
      <c r="A611" t="s">
        <v>4512</v>
      </c>
      <c r="B611">
        <v>1989</v>
      </c>
      <c r="C611" t="s">
        <v>5980</v>
      </c>
      <c r="D611">
        <v>19</v>
      </c>
      <c r="E611">
        <v>2</v>
      </c>
      <c r="F611">
        <v>5261.47</v>
      </c>
      <c r="G611" t="s">
        <v>5981</v>
      </c>
      <c r="H611" t="s">
        <v>5981</v>
      </c>
      <c r="I611" t="s">
        <v>5988</v>
      </c>
      <c r="K611" t="str">
        <f t="shared" si="45"/>
        <v>Jul</v>
      </c>
      <c r="L611">
        <f t="shared" si="46"/>
        <v>1989</v>
      </c>
      <c r="M611" t="s">
        <v>5957</v>
      </c>
      <c r="N611" t="s">
        <v>5981</v>
      </c>
      <c r="O611" t="s">
        <v>5981</v>
      </c>
      <c r="P611" s="8" t="str">
        <f t="shared" si="47"/>
        <v>19-Jul-1989</v>
      </c>
      <c r="Q611" s="8">
        <v>32708</v>
      </c>
      <c r="R611" s="8"/>
      <c r="S611" s="8" t="str">
        <f t="shared" si="48"/>
        <v>33</v>
      </c>
      <c r="T611" s="16">
        <v>5261.47</v>
      </c>
      <c r="U611" t="str">
        <f t="shared" si="49"/>
        <v>R1012</v>
      </c>
    </row>
    <row r="612" spans="1:21">
      <c r="A612" t="s">
        <v>4510</v>
      </c>
      <c r="B612">
        <v>1986</v>
      </c>
      <c r="C612" t="s">
        <v>5991</v>
      </c>
      <c r="D612">
        <v>25</v>
      </c>
      <c r="E612">
        <v>0</v>
      </c>
      <c r="F612">
        <v>5266.37</v>
      </c>
      <c r="G612" t="s">
        <v>5981</v>
      </c>
      <c r="H612" t="s">
        <v>5981</v>
      </c>
      <c r="I612" t="s">
        <v>5988</v>
      </c>
      <c r="K612" t="str">
        <f t="shared" si="45"/>
        <v>Oct</v>
      </c>
      <c r="L612">
        <f t="shared" si="46"/>
        <v>1986</v>
      </c>
      <c r="M612" t="s">
        <v>5960</v>
      </c>
      <c r="N612" t="s">
        <v>5981</v>
      </c>
      <c r="O612" t="s">
        <v>5981</v>
      </c>
      <c r="P612" s="8" t="str">
        <f t="shared" si="47"/>
        <v>25-Oct-1986</v>
      </c>
      <c r="Q612" s="8">
        <v>31710</v>
      </c>
      <c r="R612" s="8"/>
      <c r="S612" s="8" t="str">
        <f t="shared" si="48"/>
        <v>36</v>
      </c>
      <c r="T612" s="16">
        <v>5266.37</v>
      </c>
      <c r="U612" t="str">
        <f t="shared" si="49"/>
        <v>R1012</v>
      </c>
    </row>
    <row r="613" spans="1:21">
      <c r="A613" t="s">
        <v>4507</v>
      </c>
      <c r="B613">
        <v>1986</v>
      </c>
      <c r="C613" t="s">
        <v>5987</v>
      </c>
      <c r="D613">
        <v>20</v>
      </c>
      <c r="E613">
        <v>0</v>
      </c>
      <c r="F613">
        <v>5267.82</v>
      </c>
      <c r="G613" t="s">
        <v>5981</v>
      </c>
      <c r="H613" t="s">
        <v>5981</v>
      </c>
      <c r="I613" t="s">
        <v>5988</v>
      </c>
      <c r="K613" t="str">
        <f t="shared" si="45"/>
        <v>Sep</v>
      </c>
      <c r="L613">
        <f t="shared" si="46"/>
        <v>1986</v>
      </c>
      <c r="M613" t="s">
        <v>5957</v>
      </c>
      <c r="N613" t="s">
        <v>5981</v>
      </c>
      <c r="O613" t="s">
        <v>5981</v>
      </c>
      <c r="P613" s="8" t="str">
        <f t="shared" si="47"/>
        <v>20-Sep-1986</v>
      </c>
      <c r="Q613" s="8">
        <v>31675</v>
      </c>
      <c r="R613" s="8"/>
      <c r="S613" s="8" t="str">
        <f t="shared" si="48"/>
        <v>36</v>
      </c>
      <c r="T613" s="16">
        <v>5267.82</v>
      </c>
      <c r="U613" t="str">
        <f t="shared" si="49"/>
        <v>R1012</v>
      </c>
    </row>
    <row r="614" spans="1:21">
      <c r="A614" t="s">
        <v>4505</v>
      </c>
      <c r="B614">
        <v>1986</v>
      </c>
      <c r="C614" t="s">
        <v>5991</v>
      </c>
      <c r="D614">
        <v>20</v>
      </c>
      <c r="E614">
        <v>0</v>
      </c>
      <c r="F614">
        <v>5272.18</v>
      </c>
      <c r="G614" t="s">
        <v>5981</v>
      </c>
      <c r="H614" t="s">
        <v>5982</v>
      </c>
      <c r="I614" t="s">
        <v>5988</v>
      </c>
      <c r="K614" t="str">
        <f t="shared" si="45"/>
        <v>Oct</v>
      </c>
      <c r="L614">
        <f t="shared" si="46"/>
        <v>1986</v>
      </c>
      <c r="M614" t="s">
        <v>5960</v>
      </c>
      <c r="N614" t="s">
        <v>5981</v>
      </c>
      <c r="O614" t="s">
        <v>5982</v>
      </c>
      <c r="P614" s="8" t="str">
        <f t="shared" si="47"/>
        <v>20-Oct-1986</v>
      </c>
      <c r="Q614" s="8">
        <v>31705</v>
      </c>
      <c r="R614" s="8"/>
      <c r="S614" s="8" t="str">
        <f t="shared" si="48"/>
        <v>36</v>
      </c>
      <c r="T614" s="16">
        <v>5272.18</v>
      </c>
      <c r="U614" t="str">
        <f t="shared" si="49"/>
        <v>R1012</v>
      </c>
    </row>
    <row r="615" spans="1:21">
      <c r="A615" t="s">
        <v>4502</v>
      </c>
      <c r="B615">
        <v>1987</v>
      </c>
      <c r="C615" t="s">
        <v>5987</v>
      </c>
      <c r="D615">
        <v>1</v>
      </c>
      <c r="E615">
        <v>3</v>
      </c>
      <c r="F615">
        <v>5275.86</v>
      </c>
      <c r="G615" t="s">
        <v>5981</v>
      </c>
      <c r="H615" t="s">
        <v>5981</v>
      </c>
      <c r="I615" t="s">
        <v>5983</v>
      </c>
      <c r="K615" t="str">
        <f t="shared" si="45"/>
        <v>Sep</v>
      </c>
      <c r="L615">
        <f t="shared" si="46"/>
        <v>1987</v>
      </c>
      <c r="M615" t="s">
        <v>5957</v>
      </c>
      <c r="N615" t="s">
        <v>5981</v>
      </c>
      <c r="O615" t="s">
        <v>5981</v>
      </c>
      <c r="P615" s="8" t="str">
        <f t="shared" si="47"/>
        <v>1-Sep-1987</v>
      </c>
      <c r="Q615" s="8">
        <v>32021</v>
      </c>
      <c r="R615" s="8"/>
      <c r="S615" s="8" t="str">
        <f t="shared" si="48"/>
        <v>35</v>
      </c>
      <c r="T615" s="16">
        <v>5275.86</v>
      </c>
      <c r="U615" t="str">
        <f t="shared" si="49"/>
        <v>R1013</v>
      </c>
    </row>
    <row r="616" spans="1:21">
      <c r="A616" t="s">
        <v>4499</v>
      </c>
      <c r="B616">
        <v>1974</v>
      </c>
      <c r="C616" t="s">
        <v>5984</v>
      </c>
      <c r="D616">
        <v>12</v>
      </c>
      <c r="E616">
        <v>0</v>
      </c>
      <c r="F616">
        <v>5291.71</v>
      </c>
      <c r="G616" t="s">
        <v>5981</v>
      </c>
      <c r="H616" t="s">
        <v>5981</v>
      </c>
      <c r="I616" t="s">
        <v>5988</v>
      </c>
      <c r="K616" t="str">
        <f t="shared" si="45"/>
        <v>Nov</v>
      </c>
      <c r="L616">
        <f t="shared" si="46"/>
        <v>1974</v>
      </c>
      <c r="M616" t="s">
        <v>5957</v>
      </c>
      <c r="N616" t="s">
        <v>5981</v>
      </c>
      <c r="O616" t="s">
        <v>5981</v>
      </c>
      <c r="P616" s="8" t="str">
        <f t="shared" si="47"/>
        <v>12-Nov-1974</v>
      </c>
      <c r="Q616" s="8">
        <v>27345</v>
      </c>
      <c r="R616" s="8"/>
      <c r="S616" s="8" t="str">
        <f t="shared" si="48"/>
        <v>48</v>
      </c>
      <c r="T616" s="16">
        <v>5291.71</v>
      </c>
      <c r="U616" t="str">
        <f t="shared" si="49"/>
        <v>R1012</v>
      </c>
    </row>
    <row r="617" spans="1:21">
      <c r="A617" t="s">
        <v>4496</v>
      </c>
      <c r="B617">
        <v>2004</v>
      </c>
      <c r="C617" t="s">
        <v>5990</v>
      </c>
      <c r="D617">
        <v>22</v>
      </c>
      <c r="E617">
        <v>0</v>
      </c>
      <c r="F617">
        <v>5293.67</v>
      </c>
      <c r="G617" t="s">
        <v>5981</v>
      </c>
      <c r="H617" t="s">
        <v>5981</v>
      </c>
      <c r="I617" t="s">
        <v>6005</v>
      </c>
      <c r="K617" t="str">
        <f t="shared" si="45"/>
        <v>Aug</v>
      </c>
      <c r="L617">
        <f t="shared" si="46"/>
        <v>2004</v>
      </c>
      <c r="M617" t="s">
        <v>5957</v>
      </c>
      <c r="N617" t="s">
        <v>5981</v>
      </c>
      <c r="O617" t="s">
        <v>5981</v>
      </c>
      <c r="P617" s="8" t="str">
        <f t="shared" si="47"/>
        <v>22-Aug-2004</v>
      </c>
      <c r="Q617" s="8">
        <v>38221</v>
      </c>
      <c r="R617" s="8"/>
      <c r="S617" s="8" t="str">
        <f t="shared" si="48"/>
        <v>18</v>
      </c>
      <c r="T617" s="16">
        <v>5293.67</v>
      </c>
      <c r="U617" t="str">
        <f t="shared" si="49"/>
        <v>R1022</v>
      </c>
    </row>
    <row r="618" spans="1:21">
      <c r="A618" t="s">
        <v>4494</v>
      </c>
      <c r="B618">
        <v>2000</v>
      </c>
      <c r="C618" t="s">
        <v>5987</v>
      </c>
      <c r="D618">
        <v>9</v>
      </c>
      <c r="E618">
        <v>0</v>
      </c>
      <c r="F618">
        <v>5306.7</v>
      </c>
      <c r="G618" t="s">
        <v>5981</v>
      </c>
      <c r="H618" t="s">
        <v>5982</v>
      </c>
      <c r="I618" t="s">
        <v>5988</v>
      </c>
      <c r="K618" t="str">
        <f t="shared" si="45"/>
        <v>Sep</v>
      </c>
      <c r="L618">
        <f t="shared" si="46"/>
        <v>2000</v>
      </c>
      <c r="M618" t="s">
        <v>5957</v>
      </c>
      <c r="N618" t="s">
        <v>5981</v>
      </c>
      <c r="O618" t="s">
        <v>5982</v>
      </c>
      <c r="P618" s="8" t="str">
        <f t="shared" si="47"/>
        <v>9-Sep-2000</v>
      </c>
      <c r="Q618" s="8">
        <v>36778</v>
      </c>
      <c r="R618" s="8"/>
      <c r="S618" s="8" t="str">
        <f t="shared" si="48"/>
        <v>22</v>
      </c>
      <c r="T618" s="16">
        <v>5306.7</v>
      </c>
      <c r="U618" t="str">
        <f t="shared" si="49"/>
        <v>R1012</v>
      </c>
    </row>
    <row r="619" spans="1:21">
      <c r="A619" t="s">
        <v>4492</v>
      </c>
      <c r="B619">
        <v>1994</v>
      </c>
      <c r="C619" t="s">
        <v>5984</v>
      </c>
      <c r="D619">
        <v>13</v>
      </c>
      <c r="E619">
        <v>3</v>
      </c>
      <c r="F619">
        <v>5312.17</v>
      </c>
      <c r="G619" t="s">
        <v>5981</v>
      </c>
      <c r="H619" t="s">
        <v>5981</v>
      </c>
      <c r="I619" t="s">
        <v>5988</v>
      </c>
      <c r="K619" t="str">
        <f t="shared" si="45"/>
        <v>Nov</v>
      </c>
      <c r="L619">
        <f t="shared" si="46"/>
        <v>1994</v>
      </c>
      <c r="M619" t="s">
        <v>5957</v>
      </c>
      <c r="N619" t="s">
        <v>5981</v>
      </c>
      <c r="O619" t="s">
        <v>5981</v>
      </c>
      <c r="P619" s="8" t="str">
        <f t="shared" si="47"/>
        <v>13-Nov-1994</v>
      </c>
      <c r="Q619" s="8">
        <v>34651</v>
      </c>
      <c r="R619" s="8"/>
      <c r="S619" s="8" t="str">
        <f t="shared" si="48"/>
        <v>28</v>
      </c>
      <c r="T619" s="16">
        <v>5312.17</v>
      </c>
      <c r="U619" t="str">
        <f t="shared" si="49"/>
        <v>R1012</v>
      </c>
    </row>
    <row r="620" spans="1:21">
      <c r="A620" t="s">
        <v>4490</v>
      </c>
      <c r="B620">
        <v>1974</v>
      </c>
      <c r="C620" t="s">
        <v>5987</v>
      </c>
      <c r="D620">
        <v>2</v>
      </c>
      <c r="E620">
        <v>0</v>
      </c>
      <c r="F620">
        <v>5322.24</v>
      </c>
      <c r="G620" t="s">
        <v>5981</v>
      </c>
      <c r="H620" t="s">
        <v>5985</v>
      </c>
      <c r="I620" t="s">
        <v>5988</v>
      </c>
      <c r="K620" t="str">
        <f t="shared" si="45"/>
        <v>Sep</v>
      </c>
      <c r="L620">
        <f t="shared" si="46"/>
        <v>1974</v>
      </c>
      <c r="M620" t="s">
        <v>5957</v>
      </c>
      <c r="N620" t="s">
        <v>5981</v>
      </c>
      <c r="O620" t="s">
        <v>5985</v>
      </c>
      <c r="P620" s="8" t="str">
        <f t="shared" si="47"/>
        <v>2-Sep-1974</v>
      </c>
      <c r="Q620" s="8">
        <v>27274</v>
      </c>
      <c r="R620" s="8"/>
      <c r="S620" s="8" t="str">
        <f t="shared" si="48"/>
        <v>48</v>
      </c>
      <c r="T620" s="16">
        <v>5322.24</v>
      </c>
      <c r="U620" t="str">
        <f t="shared" si="49"/>
        <v>R1012</v>
      </c>
    </row>
    <row r="621" spans="1:21">
      <c r="A621" t="s">
        <v>4487</v>
      </c>
      <c r="B621">
        <v>1992</v>
      </c>
      <c r="C621" t="s">
        <v>5986</v>
      </c>
      <c r="D621">
        <v>18</v>
      </c>
      <c r="E621">
        <v>3</v>
      </c>
      <c r="F621">
        <v>5325.65</v>
      </c>
      <c r="G621" t="s">
        <v>5981</v>
      </c>
      <c r="H621" t="s">
        <v>5985</v>
      </c>
      <c r="I621" t="s">
        <v>5992</v>
      </c>
      <c r="K621" t="str">
        <f t="shared" si="45"/>
        <v>Jun</v>
      </c>
      <c r="L621">
        <f t="shared" si="46"/>
        <v>1992</v>
      </c>
      <c r="M621" t="s">
        <v>5957</v>
      </c>
      <c r="N621" t="s">
        <v>5981</v>
      </c>
      <c r="O621" t="s">
        <v>5985</v>
      </c>
      <c r="P621" s="8" t="str">
        <f t="shared" si="47"/>
        <v>18-Jun-1992</v>
      </c>
      <c r="Q621" s="8">
        <v>33773</v>
      </c>
      <c r="R621" s="8"/>
      <c r="S621" s="8" t="str">
        <f t="shared" si="48"/>
        <v>30</v>
      </c>
      <c r="T621" s="16">
        <v>5325.65</v>
      </c>
      <c r="U621" t="str">
        <f t="shared" si="49"/>
        <v>R1011</v>
      </c>
    </row>
    <row r="622" spans="1:21">
      <c r="A622" t="s">
        <v>4484</v>
      </c>
      <c r="B622">
        <v>1991</v>
      </c>
      <c r="C622" t="s">
        <v>5990</v>
      </c>
      <c r="D622">
        <v>28</v>
      </c>
      <c r="E622">
        <v>2</v>
      </c>
      <c r="F622">
        <v>5327.4</v>
      </c>
      <c r="G622" t="s">
        <v>5981</v>
      </c>
      <c r="H622" t="s">
        <v>5985</v>
      </c>
      <c r="I622" t="s">
        <v>5988</v>
      </c>
      <c r="K622" t="str">
        <f t="shared" si="45"/>
        <v>Aug</v>
      </c>
      <c r="L622">
        <f t="shared" si="46"/>
        <v>1991</v>
      </c>
      <c r="M622" t="s">
        <v>5957</v>
      </c>
      <c r="N622" t="s">
        <v>5981</v>
      </c>
      <c r="O622" t="s">
        <v>5985</v>
      </c>
      <c r="P622" s="8" t="str">
        <f t="shared" si="47"/>
        <v>28-Aug-1991</v>
      </c>
      <c r="Q622" s="8">
        <v>33478</v>
      </c>
      <c r="R622" s="8"/>
      <c r="S622" s="8" t="str">
        <f t="shared" si="48"/>
        <v>31</v>
      </c>
      <c r="T622" s="16">
        <v>5327.4</v>
      </c>
      <c r="U622" t="str">
        <f t="shared" si="49"/>
        <v>R1012</v>
      </c>
    </row>
    <row r="623" spans="1:21">
      <c r="A623" t="s">
        <v>4482</v>
      </c>
      <c r="B623">
        <v>1972</v>
      </c>
      <c r="C623" t="s">
        <v>5989</v>
      </c>
      <c r="D623">
        <v>15</v>
      </c>
      <c r="E623">
        <v>0</v>
      </c>
      <c r="F623">
        <v>5344.81</v>
      </c>
      <c r="G623" t="s">
        <v>5981</v>
      </c>
      <c r="H623" t="s">
        <v>5982</v>
      </c>
      <c r="I623" t="s">
        <v>5983</v>
      </c>
      <c r="K623" t="str">
        <f t="shared" si="45"/>
        <v>Dec</v>
      </c>
      <c r="L623">
        <f t="shared" si="46"/>
        <v>1972</v>
      </c>
      <c r="M623" t="s">
        <v>5957</v>
      </c>
      <c r="N623" t="s">
        <v>5981</v>
      </c>
      <c r="O623" t="s">
        <v>5982</v>
      </c>
      <c r="P623" s="8" t="str">
        <f t="shared" si="47"/>
        <v>15-Dec-1972</v>
      </c>
      <c r="Q623" s="8">
        <v>26648</v>
      </c>
      <c r="R623" s="8"/>
      <c r="S623" s="8" t="str">
        <f t="shared" si="48"/>
        <v>50</v>
      </c>
      <c r="T623" s="16">
        <v>5344.81</v>
      </c>
      <c r="U623" t="str">
        <f t="shared" si="49"/>
        <v>R1013</v>
      </c>
    </row>
    <row r="624" spans="1:21">
      <c r="A624" t="s">
        <v>4480</v>
      </c>
      <c r="B624">
        <v>1989</v>
      </c>
      <c r="C624" t="s">
        <v>5984</v>
      </c>
      <c r="D624">
        <v>7</v>
      </c>
      <c r="E624">
        <v>1</v>
      </c>
      <c r="F624">
        <v>5354.07</v>
      </c>
      <c r="G624" t="s">
        <v>5981</v>
      </c>
      <c r="H624" t="s">
        <v>5982</v>
      </c>
      <c r="I624" t="s">
        <v>5998</v>
      </c>
      <c r="K624" t="str">
        <f t="shared" si="45"/>
        <v>Nov</v>
      </c>
      <c r="L624">
        <f t="shared" si="46"/>
        <v>1989</v>
      </c>
      <c r="M624" t="s">
        <v>5957</v>
      </c>
      <c r="N624" t="s">
        <v>5981</v>
      </c>
      <c r="O624" t="s">
        <v>5982</v>
      </c>
      <c r="P624" s="8" t="str">
        <f t="shared" si="47"/>
        <v>7-Nov-1989</v>
      </c>
      <c r="Q624" s="8">
        <v>32819</v>
      </c>
      <c r="R624" s="8"/>
      <c r="S624" s="8" t="str">
        <f t="shared" si="48"/>
        <v>33</v>
      </c>
      <c r="T624" s="16">
        <v>5354.07</v>
      </c>
      <c r="U624" t="str">
        <f t="shared" si="49"/>
        <v>R1024</v>
      </c>
    </row>
    <row r="625" spans="1:21">
      <c r="A625" t="s">
        <v>4477</v>
      </c>
      <c r="B625">
        <v>1994</v>
      </c>
      <c r="C625" t="s">
        <v>5989</v>
      </c>
      <c r="D625">
        <v>7</v>
      </c>
      <c r="E625">
        <v>0</v>
      </c>
      <c r="F625">
        <v>5364.66</v>
      </c>
      <c r="G625" t="s">
        <v>5981</v>
      </c>
      <c r="H625" t="s">
        <v>5985</v>
      </c>
      <c r="I625" t="s">
        <v>5992</v>
      </c>
      <c r="K625" t="str">
        <f t="shared" si="45"/>
        <v>Dec</v>
      </c>
      <c r="L625">
        <f t="shared" si="46"/>
        <v>1994</v>
      </c>
      <c r="M625" t="s">
        <v>5960</v>
      </c>
      <c r="N625" t="s">
        <v>5981</v>
      </c>
      <c r="O625" t="s">
        <v>5985</v>
      </c>
      <c r="P625" s="8" t="str">
        <f t="shared" si="47"/>
        <v>7-Dec-1994</v>
      </c>
      <c r="Q625" s="8">
        <v>34675</v>
      </c>
      <c r="R625" s="8"/>
      <c r="S625" s="8" t="str">
        <f t="shared" si="48"/>
        <v>28</v>
      </c>
      <c r="T625" s="16">
        <v>5364.66</v>
      </c>
      <c r="U625" t="str">
        <f t="shared" si="49"/>
        <v>R1011</v>
      </c>
    </row>
    <row r="626" spans="1:21">
      <c r="A626" t="s">
        <v>4475</v>
      </c>
      <c r="B626">
        <v>1986</v>
      </c>
      <c r="C626" t="s">
        <v>5986</v>
      </c>
      <c r="D626">
        <v>1</v>
      </c>
      <c r="E626">
        <v>1</v>
      </c>
      <c r="F626">
        <v>5373.36</v>
      </c>
      <c r="G626" t="s">
        <v>5981</v>
      </c>
      <c r="H626" t="s">
        <v>5981</v>
      </c>
      <c r="I626" t="s">
        <v>5988</v>
      </c>
      <c r="K626" t="str">
        <f t="shared" si="45"/>
        <v>Jun</v>
      </c>
      <c r="L626">
        <f t="shared" si="46"/>
        <v>1986</v>
      </c>
      <c r="M626" t="s">
        <v>5960</v>
      </c>
      <c r="N626" t="s">
        <v>5981</v>
      </c>
      <c r="O626" t="s">
        <v>5981</v>
      </c>
      <c r="P626" s="8" t="str">
        <f t="shared" si="47"/>
        <v>1-Jun-1986</v>
      </c>
      <c r="Q626" s="8">
        <v>31564</v>
      </c>
      <c r="R626" s="8"/>
      <c r="S626" s="8" t="str">
        <f t="shared" si="48"/>
        <v>37</v>
      </c>
      <c r="T626" s="16">
        <v>5373.36</v>
      </c>
      <c r="U626" t="str">
        <f t="shared" si="49"/>
        <v>R1012</v>
      </c>
    </row>
    <row r="627" spans="1:21">
      <c r="A627" t="s">
        <v>4473</v>
      </c>
      <c r="B627">
        <v>1989</v>
      </c>
      <c r="C627" t="s">
        <v>5984</v>
      </c>
      <c r="D627">
        <v>18</v>
      </c>
      <c r="E627">
        <v>2</v>
      </c>
      <c r="F627">
        <v>5375.04</v>
      </c>
      <c r="G627" t="s">
        <v>5981</v>
      </c>
      <c r="H627" t="s">
        <v>5985</v>
      </c>
      <c r="I627" t="s">
        <v>5992</v>
      </c>
      <c r="K627" t="str">
        <f t="shared" si="45"/>
        <v>Nov</v>
      </c>
      <c r="L627">
        <f t="shared" si="46"/>
        <v>1989</v>
      </c>
      <c r="M627" t="s">
        <v>5957</v>
      </c>
      <c r="N627" t="s">
        <v>5981</v>
      </c>
      <c r="O627" t="s">
        <v>5985</v>
      </c>
      <c r="P627" s="8" t="str">
        <f t="shared" si="47"/>
        <v>18-Nov-1989</v>
      </c>
      <c r="Q627" s="8">
        <v>32830</v>
      </c>
      <c r="R627" s="8"/>
      <c r="S627" s="8" t="str">
        <f t="shared" si="48"/>
        <v>33</v>
      </c>
      <c r="T627" s="16">
        <v>5375.04</v>
      </c>
      <c r="U627" t="str">
        <f t="shared" si="49"/>
        <v>R1011</v>
      </c>
    </row>
    <row r="628" spans="1:21">
      <c r="A628" t="s">
        <v>4470</v>
      </c>
      <c r="B628">
        <v>1986</v>
      </c>
      <c r="C628" t="s">
        <v>5980</v>
      </c>
      <c r="D628">
        <v>22</v>
      </c>
      <c r="E628">
        <v>1</v>
      </c>
      <c r="F628">
        <v>5377.46</v>
      </c>
      <c r="G628" t="s">
        <v>5981</v>
      </c>
      <c r="H628" t="s">
        <v>5982</v>
      </c>
      <c r="I628" t="s">
        <v>5988</v>
      </c>
      <c r="K628" t="str">
        <f t="shared" si="45"/>
        <v>Jul</v>
      </c>
      <c r="L628">
        <f t="shared" si="46"/>
        <v>1986</v>
      </c>
      <c r="M628" t="s">
        <v>5957</v>
      </c>
      <c r="N628" t="s">
        <v>5981</v>
      </c>
      <c r="O628" t="s">
        <v>5982</v>
      </c>
      <c r="P628" s="8" t="str">
        <f t="shared" si="47"/>
        <v>22-Jul-1986</v>
      </c>
      <c r="Q628" s="8">
        <v>31615</v>
      </c>
      <c r="R628" s="8"/>
      <c r="S628" s="8" t="str">
        <f t="shared" si="48"/>
        <v>36</v>
      </c>
      <c r="T628" s="16">
        <v>5377.46</v>
      </c>
      <c r="U628" t="str">
        <f t="shared" si="49"/>
        <v>R1012</v>
      </c>
    </row>
    <row r="629" spans="1:21">
      <c r="A629" t="s">
        <v>4467</v>
      </c>
      <c r="B629">
        <v>1984</v>
      </c>
      <c r="C629" t="s">
        <v>5986</v>
      </c>
      <c r="D629">
        <v>1</v>
      </c>
      <c r="E629">
        <v>0</v>
      </c>
      <c r="F629">
        <v>5383.54</v>
      </c>
      <c r="G629" t="s">
        <v>5981</v>
      </c>
      <c r="H629" t="s">
        <v>5982</v>
      </c>
      <c r="I629" t="s">
        <v>5992</v>
      </c>
      <c r="K629" t="str">
        <f t="shared" si="45"/>
        <v>Jun</v>
      </c>
      <c r="L629">
        <f t="shared" si="46"/>
        <v>1984</v>
      </c>
      <c r="M629" t="s">
        <v>5957</v>
      </c>
      <c r="N629" t="s">
        <v>5981</v>
      </c>
      <c r="O629" t="s">
        <v>5982</v>
      </c>
      <c r="P629" s="8" t="str">
        <f t="shared" si="47"/>
        <v>1-Jun-1984</v>
      </c>
      <c r="Q629" s="8">
        <v>30834</v>
      </c>
      <c r="R629" s="8"/>
      <c r="S629" s="8" t="str">
        <f t="shared" si="48"/>
        <v>39</v>
      </c>
      <c r="T629" s="16">
        <v>5383.54</v>
      </c>
      <c r="U629" t="str">
        <f t="shared" si="49"/>
        <v>R1011</v>
      </c>
    </row>
    <row r="630" spans="1:21">
      <c r="A630" t="s">
        <v>4466</v>
      </c>
      <c r="B630">
        <v>1988</v>
      </c>
      <c r="C630" t="s">
        <v>5990</v>
      </c>
      <c r="D630">
        <v>8</v>
      </c>
      <c r="E630">
        <v>1</v>
      </c>
      <c r="F630">
        <v>5385.34</v>
      </c>
      <c r="G630" t="s">
        <v>5981</v>
      </c>
      <c r="H630" t="s">
        <v>5982</v>
      </c>
      <c r="I630" t="s">
        <v>5988</v>
      </c>
      <c r="K630" t="str">
        <f t="shared" si="45"/>
        <v>Aug</v>
      </c>
      <c r="L630">
        <f t="shared" si="46"/>
        <v>1988</v>
      </c>
      <c r="M630" t="s">
        <v>5957</v>
      </c>
      <c r="N630" t="s">
        <v>5981</v>
      </c>
      <c r="O630" t="s">
        <v>5982</v>
      </c>
      <c r="P630" s="8" t="str">
        <f t="shared" si="47"/>
        <v>8-Aug-1988</v>
      </c>
      <c r="Q630" s="8">
        <v>32363</v>
      </c>
      <c r="R630" s="8"/>
      <c r="S630" s="8" t="str">
        <f t="shared" si="48"/>
        <v>34</v>
      </c>
      <c r="T630" s="16">
        <v>5385.34</v>
      </c>
      <c r="U630" t="str">
        <f t="shared" si="49"/>
        <v>R1012</v>
      </c>
    </row>
    <row r="631" spans="1:21">
      <c r="A631" t="s">
        <v>4463</v>
      </c>
      <c r="B631">
        <v>1989</v>
      </c>
      <c r="C631" t="s">
        <v>5984</v>
      </c>
      <c r="D631">
        <v>6</v>
      </c>
      <c r="E631">
        <v>3</v>
      </c>
      <c r="F631">
        <v>5396.44</v>
      </c>
      <c r="G631" t="s">
        <v>5981</v>
      </c>
      <c r="H631" t="s">
        <v>5982</v>
      </c>
      <c r="I631" t="s">
        <v>5983</v>
      </c>
      <c r="K631" t="str">
        <f t="shared" si="45"/>
        <v>Nov</v>
      </c>
      <c r="L631">
        <f t="shared" si="46"/>
        <v>1989</v>
      </c>
      <c r="M631" t="s">
        <v>5957</v>
      </c>
      <c r="N631" t="s">
        <v>5981</v>
      </c>
      <c r="O631" t="s">
        <v>5982</v>
      </c>
      <c r="P631" s="8" t="str">
        <f t="shared" si="47"/>
        <v>6-Nov-1989</v>
      </c>
      <c r="Q631" s="8">
        <v>32818</v>
      </c>
      <c r="R631" s="8"/>
      <c r="S631" s="8" t="str">
        <f t="shared" si="48"/>
        <v>33</v>
      </c>
      <c r="T631" s="16">
        <v>5396.44</v>
      </c>
      <c r="U631" t="str">
        <f t="shared" si="49"/>
        <v>R1013</v>
      </c>
    </row>
    <row r="632" spans="1:21">
      <c r="A632" t="s">
        <v>4462</v>
      </c>
      <c r="B632">
        <v>1984</v>
      </c>
      <c r="C632" t="s">
        <v>5987</v>
      </c>
      <c r="D632">
        <v>3</v>
      </c>
      <c r="E632">
        <v>0</v>
      </c>
      <c r="F632">
        <v>5397.62</v>
      </c>
      <c r="G632" t="s">
        <v>5981</v>
      </c>
      <c r="H632" t="s">
        <v>5981</v>
      </c>
      <c r="I632" t="s">
        <v>5983</v>
      </c>
      <c r="K632" t="str">
        <f t="shared" si="45"/>
        <v>Sep</v>
      </c>
      <c r="L632">
        <f t="shared" si="46"/>
        <v>1984</v>
      </c>
      <c r="M632" t="s">
        <v>5957</v>
      </c>
      <c r="N632" t="s">
        <v>5981</v>
      </c>
      <c r="O632" t="s">
        <v>5981</v>
      </c>
      <c r="P632" s="8" t="str">
        <f t="shared" si="47"/>
        <v>3-Sep-1984</v>
      </c>
      <c r="Q632" s="8">
        <v>30928</v>
      </c>
      <c r="R632" s="8"/>
      <c r="S632" s="8" t="str">
        <f t="shared" si="48"/>
        <v>38</v>
      </c>
      <c r="T632" s="16">
        <v>5397.62</v>
      </c>
      <c r="U632" t="str">
        <f t="shared" si="49"/>
        <v>R1013</v>
      </c>
    </row>
    <row r="633" spans="1:21">
      <c r="A633" t="s">
        <v>4459</v>
      </c>
      <c r="B633">
        <v>1984</v>
      </c>
      <c r="C633" t="s">
        <v>5990</v>
      </c>
      <c r="D633">
        <v>1</v>
      </c>
      <c r="E633">
        <v>0</v>
      </c>
      <c r="F633">
        <v>5400.98</v>
      </c>
      <c r="G633" t="s">
        <v>5981</v>
      </c>
      <c r="H633" t="s">
        <v>5981</v>
      </c>
      <c r="I633" t="s">
        <v>5983</v>
      </c>
      <c r="K633" t="str">
        <f t="shared" si="45"/>
        <v>Aug</v>
      </c>
      <c r="L633">
        <f t="shared" si="46"/>
        <v>1984</v>
      </c>
      <c r="M633" t="s">
        <v>5957</v>
      </c>
      <c r="N633" t="s">
        <v>5981</v>
      </c>
      <c r="O633" t="s">
        <v>5981</v>
      </c>
      <c r="P633" s="8" t="str">
        <f t="shared" si="47"/>
        <v>1-Aug-1984</v>
      </c>
      <c r="Q633" s="8">
        <v>30895</v>
      </c>
      <c r="R633" s="8"/>
      <c r="S633" s="8" t="str">
        <f t="shared" si="48"/>
        <v>38</v>
      </c>
      <c r="T633" s="16">
        <v>5400.98</v>
      </c>
      <c r="U633" t="str">
        <f t="shared" si="49"/>
        <v>R1013</v>
      </c>
    </row>
    <row r="634" spans="1:21">
      <c r="A634" t="s">
        <v>4457</v>
      </c>
      <c r="B634">
        <v>1985</v>
      </c>
      <c r="C634" t="s">
        <v>5989</v>
      </c>
      <c r="D634">
        <v>23</v>
      </c>
      <c r="E634">
        <v>3</v>
      </c>
      <c r="F634">
        <v>5402.89</v>
      </c>
      <c r="G634" t="s">
        <v>5981</v>
      </c>
      <c r="H634" t="s">
        <v>5985</v>
      </c>
      <c r="I634" t="s">
        <v>5983</v>
      </c>
      <c r="K634" t="str">
        <f t="shared" si="45"/>
        <v>Dec</v>
      </c>
      <c r="L634">
        <f t="shared" si="46"/>
        <v>1985</v>
      </c>
      <c r="M634" t="s">
        <v>5957</v>
      </c>
      <c r="N634" t="s">
        <v>5981</v>
      </c>
      <c r="O634" t="s">
        <v>5985</v>
      </c>
      <c r="P634" s="8" t="str">
        <f t="shared" si="47"/>
        <v>23-Dec-1985</v>
      </c>
      <c r="Q634" s="8">
        <v>31404</v>
      </c>
      <c r="R634" s="8"/>
      <c r="S634" s="8" t="str">
        <f t="shared" si="48"/>
        <v>37</v>
      </c>
      <c r="T634" s="16">
        <v>5402.89</v>
      </c>
      <c r="U634" t="str">
        <f t="shared" si="49"/>
        <v>R1013</v>
      </c>
    </row>
    <row r="635" spans="1:21">
      <c r="A635" t="s">
        <v>4455</v>
      </c>
      <c r="B635">
        <v>1975</v>
      </c>
      <c r="C635" t="s">
        <v>5987</v>
      </c>
      <c r="D635">
        <v>27</v>
      </c>
      <c r="E635">
        <v>1</v>
      </c>
      <c r="F635">
        <v>5411.99</v>
      </c>
      <c r="G635" t="s">
        <v>5981</v>
      </c>
      <c r="H635" t="s">
        <v>5982</v>
      </c>
      <c r="I635" t="s">
        <v>5988</v>
      </c>
      <c r="K635" t="str">
        <f t="shared" si="45"/>
        <v>Sep</v>
      </c>
      <c r="L635">
        <f t="shared" si="46"/>
        <v>1975</v>
      </c>
      <c r="M635" t="s">
        <v>5957</v>
      </c>
      <c r="N635" t="s">
        <v>5981</v>
      </c>
      <c r="O635" t="s">
        <v>5982</v>
      </c>
      <c r="P635" s="8" t="str">
        <f t="shared" si="47"/>
        <v>27-Sep-1975</v>
      </c>
      <c r="Q635" s="8">
        <v>27664</v>
      </c>
      <c r="R635" s="8"/>
      <c r="S635" s="8" t="str">
        <f t="shared" si="48"/>
        <v>47</v>
      </c>
      <c r="T635" s="16">
        <v>5411.99</v>
      </c>
      <c r="U635" t="str">
        <f t="shared" si="49"/>
        <v>R1012</v>
      </c>
    </row>
    <row r="636" spans="1:21">
      <c r="A636" t="s">
        <v>4453</v>
      </c>
      <c r="B636">
        <v>1982</v>
      </c>
      <c r="C636" t="s">
        <v>5987</v>
      </c>
      <c r="D636">
        <v>27</v>
      </c>
      <c r="E636">
        <v>0</v>
      </c>
      <c r="F636">
        <v>5415.66</v>
      </c>
      <c r="G636" t="s">
        <v>5981</v>
      </c>
      <c r="H636" t="s">
        <v>5982</v>
      </c>
      <c r="I636" t="s">
        <v>5983</v>
      </c>
      <c r="K636" t="str">
        <f t="shared" si="45"/>
        <v>Sep</v>
      </c>
      <c r="L636">
        <f t="shared" si="46"/>
        <v>1982</v>
      </c>
      <c r="M636" t="s">
        <v>5957</v>
      </c>
      <c r="N636" t="s">
        <v>5981</v>
      </c>
      <c r="O636" t="s">
        <v>5982</v>
      </c>
      <c r="P636" s="8" t="str">
        <f t="shared" si="47"/>
        <v>27-Sep-1982</v>
      </c>
      <c r="Q636" s="8">
        <v>30221</v>
      </c>
      <c r="R636" s="8"/>
      <c r="S636" s="8" t="str">
        <f t="shared" si="48"/>
        <v>40</v>
      </c>
      <c r="T636" s="16">
        <v>5415.66</v>
      </c>
      <c r="U636" t="str">
        <f t="shared" si="49"/>
        <v>R1013</v>
      </c>
    </row>
    <row r="637" spans="1:21">
      <c r="A637" t="s">
        <v>4451</v>
      </c>
      <c r="B637">
        <v>1991</v>
      </c>
      <c r="C637" t="s">
        <v>5980</v>
      </c>
      <c r="D637">
        <v>6</v>
      </c>
      <c r="E637">
        <v>3</v>
      </c>
      <c r="F637">
        <v>5425.02</v>
      </c>
      <c r="G637" t="s">
        <v>5981</v>
      </c>
      <c r="H637" t="s">
        <v>5985</v>
      </c>
      <c r="I637" t="s">
        <v>5988</v>
      </c>
      <c r="K637" t="str">
        <f t="shared" si="45"/>
        <v>Jul</v>
      </c>
      <c r="L637">
        <f t="shared" si="46"/>
        <v>1991</v>
      </c>
      <c r="M637" t="s">
        <v>5957</v>
      </c>
      <c r="N637" t="s">
        <v>5981</v>
      </c>
      <c r="O637" t="s">
        <v>5985</v>
      </c>
      <c r="P637" s="8" t="str">
        <f t="shared" si="47"/>
        <v>6-Jul-1991</v>
      </c>
      <c r="Q637" s="8">
        <v>33425</v>
      </c>
      <c r="R637" s="8"/>
      <c r="S637" s="8" t="str">
        <f t="shared" si="48"/>
        <v>31</v>
      </c>
      <c r="T637" s="16">
        <v>5425.02</v>
      </c>
      <c r="U637" t="str">
        <f t="shared" si="49"/>
        <v>R1012</v>
      </c>
    </row>
    <row r="638" spans="1:21">
      <c r="A638" t="s">
        <v>4449</v>
      </c>
      <c r="B638">
        <v>1992</v>
      </c>
      <c r="C638" t="s">
        <v>5987</v>
      </c>
      <c r="D638">
        <v>17</v>
      </c>
      <c r="E638">
        <v>3</v>
      </c>
      <c r="F638">
        <v>5428.73</v>
      </c>
      <c r="G638" t="s">
        <v>5982</v>
      </c>
      <c r="H638" t="s">
        <v>5985</v>
      </c>
      <c r="I638" t="s">
        <v>6002</v>
      </c>
      <c r="K638" t="str">
        <f t="shared" si="45"/>
        <v>Sep</v>
      </c>
      <c r="L638">
        <f t="shared" si="46"/>
        <v>1992</v>
      </c>
      <c r="M638" t="s">
        <v>5957</v>
      </c>
      <c r="N638" t="s">
        <v>5982</v>
      </c>
      <c r="O638" t="s">
        <v>5985</v>
      </c>
      <c r="P638" s="8" t="str">
        <f t="shared" si="47"/>
        <v>17-Sep-1992</v>
      </c>
      <c r="Q638" s="8">
        <v>33864</v>
      </c>
      <c r="R638" s="8"/>
      <c r="S638" s="8" t="str">
        <f t="shared" si="48"/>
        <v>30</v>
      </c>
      <c r="T638" s="16">
        <v>5428.73</v>
      </c>
      <c r="U638" t="str">
        <f t="shared" si="49"/>
        <v>R1017</v>
      </c>
    </row>
    <row r="639" spans="1:21">
      <c r="A639" t="s">
        <v>4446</v>
      </c>
      <c r="B639">
        <v>1978</v>
      </c>
      <c r="C639" t="s">
        <v>5986</v>
      </c>
      <c r="D639">
        <v>8</v>
      </c>
      <c r="E639">
        <v>2</v>
      </c>
      <c r="F639">
        <v>5428.98</v>
      </c>
      <c r="G639" t="s">
        <v>5981</v>
      </c>
      <c r="H639" t="s">
        <v>5981</v>
      </c>
      <c r="I639" t="s">
        <v>5988</v>
      </c>
      <c r="K639" t="str">
        <f t="shared" si="45"/>
        <v>Jun</v>
      </c>
      <c r="L639">
        <f t="shared" si="46"/>
        <v>1978</v>
      </c>
      <c r="M639" t="s">
        <v>5957</v>
      </c>
      <c r="N639" t="s">
        <v>5981</v>
      </c>
      <c r="O639" t="s">
        <v>5981</v>
      </c>
      <c r="P639" s="8" t="str">
        <f t="shared" si="47"/>
        <v>8-Jun-1978</v>
      </c>
      <c r="Q639" s="8">
        <v>28649</v>
      </c>
      <c r="R639" s="8"/>
      <c r="S639" s="8" t="str">
        <f t="shared" si="48"/>
        <v>44</v>
      </c>
      <c r="T639" s="16">
        <v>5428.98</v>
      </c>
      <c r="U639" t="str">
        <f t="shared" si="49"/>
        <v>R1012</v>
      </c>
    </row>
    <row r="640" spans="1:21">
      <c r="A640" t="s">
        <v>4444</v>
      </c>
      <c r="B640">
        <v>1982</v>
      </c>
      <c r="C640" t="s">
        <v>5990</v>
      </c>
      <c r="D640">
        <v>25</v>
      </c>
      <c r="E640">
        <v>0</v>
      </c>
      <c r="F640">
        <v>5438.75</v>
      </c>
      <c r="G640" t="s">
        <v>5982</v>
      </c>
      <c r="H640" t="s">
        <v>5981</v>
      </c>
      <c r="I640" t="s">
        <v>5983</v>
      </c>
      <c r="K640" t="str">
        <f t="shared" si="45"/>
        <v>Aug</v>
      </c>
      <c r="L640">
        <f t="shared" si="46"/>
        <v>1982</v>
      </c>
      <c r="M640" t="s">
        <v>5957</v>
      </c>
      <c r="N640" t="s">
        <v>5982</v>
      </c>
      <c r="O640" t="s">
        <v>5981</v>
      </c>
      <c r="P640" s="8" t="str">
        <f t="shared" si="47"/>
        <v>25-Aug-1982</v>
      </c>
      <c r="Q640" s="8">
        <v>30188</v>
      </c>
      <c r="R640" s="8"/>
      <c r="S640" s="8" t="str">
        <f t="shared" si="48"/>
        <v>40</v>
      </c>
      <c r="T640" s="16">
        <v>5438.75</v>
      </c>
      <c r="U640" t="str">
        <f t="shared" si="49"/>
        <v>R1013</v>
      </c>
    </row>
    <row r="641" spans="1:21">
      <c r="A641" t="s">
        <v>4442</v>
      </c>
      <c r="B641">
        <v>1986</v>
      </c>
      <c r="C641" t="s">
        <v>5989</v>
      </c>
      <c r="D641">
        <v>25</v>
      </c>
      <c r="E641">
        <v>0</v>
      </c>
      <c r="F641">
        <v>5458.05</v>
      </c>
      <c r="G641" t="s">
        <v>5981</v>
      </c>
      <c r="H641" t="s">
        <v>5981</v>
      </c>
      <c r="I641" t="s">
        <v>5998</v>
      </c>
      <c r="K641" t="str">
        <f t="shared" si="45"/>
        <v>Dec</v>
      </c>
      <c r="L641">
        <f t="shared" si="46"/>
        <v>1986</v>
      </c>
      <c r="M641" t="s">
        <v>5957</v>
      </c>
      <c r="N641" t="s">
        <v>5981</v>
      </c>
      <c r="O641" t="s">
        <v>5981</v>
      </c>
      <c r="P641" s="8" t="str">
        <f t="shared" si="47"/>
        <v>25-Dec-1986</v>
      </c>
      <c r="Q641" s="8">
        <v>31771</v>
      </c>
      <c r="R641" s="8"/>
      <c r="S641" s="8" t="str">
        <f t="shared" si="48"/>
        <v>36</v>
      </c>
      <c r="T641" s="16">
        <v>5458.05</v>
      </c>
      <c r="U641" t="str">
        <f t="shared" si="49"/>
        <v>R1024</v>
      </c>
    </row>
    <row r="642" spans="1:21">
      <c r="A642" t="s">
        <v>4440</v>
      </c>
      <c r="B642">
        <v>1973</v>
      </c>
      <c r="C642" t="s">
        <v>5991</v>
      </c>
      <c r="D642">
        <v>24</v>
      </c>
      <c r="E642">
        <v>0</v>
      </c>
      <c r="F642">
        <v>5466.88</v>
      </c>
      <c r="G642" t="s">
        <v>5981</v>
      </c>
      <c r="H642" t="s">
        <v>5981</v>
      </c>
      <c r="I642" t="s">
        <v>5983</v>
      </c>
      <c r="K642" t="str">
        <f t="shared" si="45"/>
        <v>Oct</v>
      </c>
      <c r="L642">
        <f t="shared" si="46"/>
        <v>1973</v>
      </c>
      <c r="M642" t="s">
        <v>5957</v>
      </c>
      <c r="N642" t="s">
        <v>5981</v>
      </c>
      <c r="O642" t="s">
        <v>5981</v>
      </c>
      <c r="P642" s="8" t="str">
        <f t="shared" si="47"/>
        <v>24-Oct-1973</v>
      </c>
      <c r="Q642" s="8">
        <v>26961</v>
      </c>
      <c r="R642" s="8"/>
      <c r="S642" s="8" t="str">
        <f t="shared" si="48"/>
        <v>49</v>
      </c>
      <c r="T642" s="16">
        <v>5466.88</v>
      </c>
      <c r="U642" t="str">
        <f t="shared" si="49"/>
        <v>R1013</v>
      </c>
    </row>
    <row r="643" spans="1:21">
      <c r="A643" t="s">
        <v>4437</v>
      </c>
      <c r="B643">
        <v>1986</v>
      </c>
      <c r="C643" t="s">
        <v>5989</v>
      </c>
      <c r="D643">
        <v>2</v>
      </c>
      <c r="E643">
        <v>0</v>
      </c>
      <c r="F643">
        <v>5469.01</v>
      </c>
      <c r="G643" t="s">
        <v>5981</v>
      </c>
      <c r="H643" t="s">
        <v>5981</v>
      </c>
      <c r="I643" t="s">
        <v>5998</v>
      </c>
      <c r="K643" t="str">
        <f t="shared" ref="K643:K706" si="50">IF(ISBLANK(C643),"SEP",C643)</f>
        <v>Dec</v>
      </c>
      <c r="L643">
        <f t="shared" ref="L643:L706" si="51">INT(IF(ISBLANK(B643),AVERAGE($B$2:$B$2344),B643))</f>
        <v>1986</v>
      </c>
      <c r="M643" t="s">
        <v>5960</v>
      </c>
      <c r="N643" t="s">
        <v>5981</v>
      </c>
      <c r="O643" t="s">
        <v>5981</v>
      </c>
      <c r="P643" s="8" t="str">
        <f t="shared" ref="P643:P706" si="52">CONCATENATE(D643,"-",K643,"-",L643)</f>
        <v>2-Dec-1986</v>
      </c>
      <c r="Q643" s="8">
        <v>31748</v>
      </c>
      <c r="R643" s="8"/>
      <c r="S643" s="8" t="str">
        <f t="shared" ref="S643:S706" si="53">TEXT($R$2-P643,"Y")</f>
        <v>36</v>
      </c>
      <c r="T643" s="16">
        <v>5469.01</v>
      </c>
      <c r="U643" t="str">
        <f t="shared" ref="U643:U706" si="54">IF(ISBLANK(I643),"UNKNOWN",I643)</f>
        <v>R1024</v>
      </c>
    </row>
    <row r="644" spans="1:21">
      <c r="A644" t="s">
        <v>4434</v>
      </c>
      <c r="B644">
        <v>1986</v>
      </c>
      <c r="C644" t="s">
        <v>5980</v>
      </c>
      <c r="D644">
        <v>12</v>
      </c>
      <c r="E644">
        <v>1</v>
      </c>
      <c r="F644">
        <v>5472.45</v>
      </c>
      <c r="G644" t="s">
        <v>5981</v>
      </c>
      <c r="H644" t="s">
        <v>5982</v>
      </c>
      <c r="I644" t="s">
        <v>5992</v>
      </c>
      <c r="K644" t="str">
        <f t="shared" si="50"/>
        <v>Jul</v>
      </c>
      <c r="L644">
        <f t="shared" si="51"/>
        <v>1986</v>
      </c>
      <c r="M644" t="s">
        <v>5957</v>
      </c>
      <c r="N644" t="s">
        <v>5981</v>
      </c>
      <c r="O644" t="s">
        <v>5982</v>
      </c>
      <c r="P644" s="8" t="str">
        <f t="shared" si="52"/>
        <v>12-Jul-1986</v>
      </c>
      <c r="Q644" s="8">
        <v>31605</v>
      </c>
      <c r="R644" s="8"/>
      <c r="S644" s="8" t="str">
        <f t="shared" si="53"/>
        <v>36</v>
      </c>
      <c r="T644" s="16">
        <v>5472.45</v>
      </c>
      <c r="U644" t="str">
        <f t="shared" si="54"/>
        <v>R1011</v>
      </c>
    </row>
    <row r="645" spans="1:21">
      <c r="A645" t="s">
        <v>4432</v>
      </c>
      <c r="B645">
        <v>1986</v>
      </c>
      <c r="C645" t="s">
        <v>5987</v>
      </c>
      <c r="D645">
        <v>30</v>
      </c>
      <c r="E645">
        <v>1</v>
      </c>
      <c r="F645">
        <v>5478.04</v>
      </c>
      <c r="G645" t="s">
        <v>5981</v>
      </c>
      <c r="H645" t="s">
        <v>5982</v>
      </c>
      <c r="I645" t="s">
        <v>5983</v>
      </c>
      <c r="K645" t="str">
        <f t="shared" si="50"/>
        <v>Sep</v>
      </c>
      <c r="L645">
        <f t="shared" si="51"/>
        <v>1986</v>
      </c>
      <c r="M645" t="s">
        <v>5957</v>
      </c>
      <c r="N645" t="s">
        <v>5981</v>
      </c>
      <c r="O645" t="s">
        <v>5982</v>
      </c>
      <c r="P645" s="8" t="str">
        <f t="shared" si="52"/>
        <v>30-Sep-1986</v>
      </c>
      <c r="Q645" s="8">
        <v>31685</v>
      </c>
      <c r="R645" s="8"/>
      <c r="S645" s="8" t="str">
        <f t="shared" si="53"/>
        <v>36</v>
      </c>
      <c r="T645" s="16">
        <v>5478.04</v>
      </c>
      <c r="U645" t="str">
        <f t="shared" si="54"/>
        <v>R1013</v>
      </c>
    </row>
    <row r="646" spans="1:21">
      <c r="A646" t="s">
        <v>4430</v>
      </c>
      <c r="B646">
        <v>1984</v>
      </c>
      <c r="C646" t="s">
        <v>5990</v>
      </c>
      <c r="D646">
        <v>26</v>
      </c>
      <c r="E646">
        <v>1</v>
      </c>
      <c r="F646">
        <v>5484.47</v>
      </c>
      <c r="G646" t="s">
        <v>5981</v>
      </c>
      <c r="H646" t="s">
        <v>5981</v>
      </c>
      <c r="I646" t="s">
        <v>5983</v>
      </c>
      <c r="K646" t="str">
        <f t="shared" si="50"/>
        <v>Aug</v>
      </c>
      <c r="L646">
        <f t="shared" si="51"/>
        <v>1984</v>
      </c>
      <c r="M646" t="s">
        <v>5957</v>
      </c>
      <c r="N646" t="s">
        <v>5981</v>
      </c>
      <c r="O646" t="s">
        <v>5981</v>
      </c>
      <c r="P646" s="8" t="str">
        <f t="shared" si="52"/>
        <v>26-Aug-1984</v>
      </c>
      <c r="Q646" s="8">
        <v>30920</v>
      </c>
      <c r="R646" s="8"/>
      <c r="S646" s="8" t="str">
        <f t="shared" si="53"/>
        <v>38</v>
      </c>
      <c r="T646" s="16">
        <v>5484.47</v>
      </c>
      <c r="U646" t="str">
        <f t="shared" si="54"/>
        <v>R1013</v>
      </c>
    </row>
    <row r="647" spans="1:21">
      <c r="A647" t="s">
        <v>4428</v>
      </c>
      <c r="B647">
        <v>1984</v>
      </c>
      <c r="C647" t="s">
        <v>5990</v>
      </c>
      <c r="D647">
        <v>17</v>
      </c>
      <c r="E647">
        <v>1</v>
      </c>
      <c r="F647">
        <v>5488.26</v>
      </c>
      <c r="G647" t="s">
        <v>5981</v>
      </c>
      <c r="H647" t="s">
        <v>5982</v>
      </c>
      <c r="I647" t="s">
        <v>5992</v>
      </c>
      <c r="K647" t="str">
        <f t="shared" si="50"/>
        <v>Aug</v>
      </c>
      <c r="L647">
        <f t="shared" si="51"/>
        <v>1984</v>
      </c>
      <c r="M647" t="s">
        <v>5957</v>
      </c>
      <c r="N647" t="s">
        <v>5981</v>
      </c>
      <c r="O647" t="s">
        <v>5982</v>
      </c>
      <c r="P647" s="8" t="str">
        <f t="shared" si="52"/>
        <v>17-Aug-1984</v>
      </c>
      <c r="Q647" s="8">
        <v>30911</v>
      </c>
      <c r="R647" s="8"/>
      <c r="S647" s="8" t="str">
        <f t="shared" si="53"/>
        <v>38</v>
      </c>
      <c r="T647" s="16">
        <v>5488.26</v>
      </c>
      <c r="U647" t="str">
        <f t="shared" si="54"/>
        <v>R1011</v>
      </c>
    </row>
    <row r="648" spans="1:21">
      <c r="A648" t="s">
        <v>4425</v>
      </c>
      <c r="B648">
        <v>1988</v>
      </c>
      <c r="C648" t="s">
        <v>5980</v>
      </c>
      <c r="D648">
        <v>29</v>
      </c>
      <c r="E648">
        <v>3</v>
      </c>
      <c r="F648">
        <v>5503.36</v>
      </c>
      <c r="G648" t="s">
        <v>5981</v>
      </c>
      <c r="H648" t="s">
        <v>5981</v>
      </c>
      <c r="I648" t="s">
        <v>5988</v>
      </c>
      <c r="K648" t="str">
        <f t="shared" si="50"/>
        <v>Jul</v>
      </c>
      <c r="L648">
        <f t="shared" si="51"/>
        <v>1988</v>
      </c>
      <c r="M648" t="s">
        <v>5957</v>
      </c>
      <c r="N648" t="s">
        <v>5981</v>
      </c>
      <c r="O648" t="s">
        <v>5981</v>
      </c>
      <c r="P648" s="8" t="str">
        <f t="shared" si="52"/>
        <v>29-Jul-1988</v>
      </c>
      <c r="Q648" s="8">
        <v>32353</v>
      </c>
      <c r="R648" s="8"/>
      <c r="S648" s="8" t="str">
        <f t="shared" si="53"/>
        <v>34</v>
      </c>
      <c r="T648" s="16">
        <v>5503.36</v>
      </c>
      <c r="U648" t="str">
        <f t="shared" si="54"/>
        <v>R1012</v>
      </c>
    </row>
    <row r="649" spans="1:21">
      <c r="A649" t="s">
        <v>4422</v>
      </c>
      <c r="B649">
        <v>1981</v>
      </c>
      <c r="C649" t="s">
        <v>5984</v>
      </c>
      <c r="D649">
        <v>7</v>
      </c>
      <c r="E649">
        <v>1</v>
      </c>
      <c r="F649">
        <v>5539.4</v>
      </c>
      <c r="G649" t="s">
        <v>5981</v>
      </c>
      <c r="H649" t="s">
        <v>5981</v>
      </c>
      <c r="I649" t="s">
        <v>5983</v>
      </c>
      <c r="K649" t="str">
        <f t="shared" si="50"/>
        <v>Nov</v>
      </c>
      <c r="L649">
        <f t="shared" si="51"/>
        <v>1981</v>
      </c>
      <c r="M649" t="s">
        <v>5957</v>
      </c>
      <c r="N649" t="s">
        <v>5981</v>
      </c>
      <c r="O649" t="s">
        <v>5981</v>
      </c>
      <c r="P649" s="8" t="str">
        <f t="shared" si="52"/>
        <v>7-Nov-1981</v>
      </c>
      <c r="Q649" s="8">
        <v>29897</v>
      </c>
      <c r="R649" s="8"/>
      <c r="S649" s="8" t="str">
        <f t="shared" si="53"/>
        <v>41</v>
      </c>
      <c r="T649" s="16">
        <v>5539.4</v>
      </c>
      <c r="U649" t="str">
        <f t="shared" si="54"/>
        <v>R1013</v>
      </c>
    </row>
    <row r="650" spans="1:21">
      <c r="A650" t="s">
        <v>4420</v>
      </c>
      <c r="B650">
        <v>1980</v>
      </c>
      <c r="C650" t="s">
        <v>5989</v>
      </c>
      <c r="D650">
        <v>7</v>
      </c>
      <c r="E650">
        <v>2</v>
      </c>
      <c r="F650">
        <v>5540.35</v>
      </c>
      <c r="G650" t="s">
        <v>5981</v>
      </c>
      <c r="H650" t="s">
        <v>5981</v>
      </c>
      <c r="I650" t="s">
        <v>5988</v>
      </c>
      <c r="K650" t="str">
        <f t="shared" si="50"/>
        <v>Dec</v>
      </c>
      <c r="L650">
        <f t="shared" si="51"/>
        <v>1980</v>
      </c>
      <c r="M650" t="s">
        <v>5957</v>
      </c>
      <c r="N650" t="s">
        <v>5981</v>
      </c>
      <c r="O650" t="s">
        <v>5981</v>
      </c>
      <c r="P650" s="8" t="str">
        <f t="shared" si="52"/>
        <v>7-Dec-1980</v>
      </c>
      <c r="Q650" s="8">
        <v>29562</v>
      </c>
      <c r="R650" s="8"/>
      <c r="S650" s="8" t="str">
        <f t="shared" si="53"/>
        <v>42</v>
      </c>
      <c r="T650" s="16">
        <v>5540.35</v>
      </c>
      <c r="U650" t="str">
        <f t="shared" si="54"/>
        <v>R1012</v>
      </c>
    </row>
    <row r="651" spans="1:21">
      <c r="A651" t="s">
        <v>4417</v>
      </c>
      <c r="B651">
        <v>1999</v>
      </c>
      <c r="C651" t="s">
        <v>5987</v>
      </c>
      <c r="D651">
        <v>22</v>
      </c>
      <c r="E651">
        <v>0</v>
      </c>
      <c r="F651">
        <v>5552.61</v>
      </c>
      <c r="G651" t="s">
        <v>5981</v>
      </c>
      <c r="H651" t="s">
        <v>5982</v>
      </c>
      <c r="I651" t="s">
        <v>6004</v>
      </c>
      <c r="K651" t="str">
        <f t="shared" si="50"/>
        <v>Sep</v>
      </c>
      <c r="L651">
        <f t="shared" si="51"/>
        <v>1999</v>
      </c>
      <c r="M651" t="s">
        <v>5957</v>
      </c>
      <c r="N651" t="s">
        <v>5981</v>
      </c>
      <c r="O651" t="s">
        <v>5982</v>
      </c>
      <c r="P651" s="8" t="str">
        <f t="shared" si="52"/>
        <v>22-Sep-1999</v>
      </c>
      <c r="Q651" s="8">
        <v>36425</v>
      </c>
      <c r="R651" s="8"/>
      <c r="S651" s="8" t="str">
        <f t="shared" si="53"/>
        <v>23</v>
      </c>
      <c r="T651" s="16">
        <v>5552.61</v>
      </c>
      <c r="U651" t="str">
        <f t="shared" si="54"/>
        <v>R1026</v>
      </c>
    </row>
    <row r="652" spans="1:21">
      <c r="A652" t="s">
        <v>4414</v>
      </c>
      <c r="B652">
        <v>1974</v>
      </c>
      <c r="C652" t="s">
        <v>5987</v>
      </c>
      <c r="D652">
        <v>18</v>
      </c>
      <c r="E652">
        <v>0</v>
      </c>
      <c r="F652">
        <v>5576.35</v>
      </c>
      <c r="G652" t="s">
        <v>5981</v>
      </c>
      <c r="H652" t="s">
        <v>5982</v>
      </c>
      <c r="I652" t="s">
        <v>5983</v>
      </c>
      <c r="K652" t="str">
        <f t="shared" si="50"/>
        <v>Sep</v>
      </c>
      <c r="L652">
        <f t="shared" si="51"/>
        <v>1974</v>
      </c>
      <c r="M652" t="s">
        <v>5957</v>
      </c>
      <c r="N652" t="s">
        <v>5981</v>
      </c>
      <c r="O652" t="s">
        <v>5982</v>
      </c>
      <c r="P652" s="8" t="str">
        <f t="shared" si="52"/>
        <v>18-Sep-1974</v>
      </c>
      <c r="Q652" s="8">
        <v>27290</v>
      </c>
      <c r="R652" s="8"/>
      <c r="S652" s="8" t="str">
        <f t="shared" si="53"/>
        <v>48</v>
      </c>
      <c r="T652" s="16">
        <v>5576.35</v>
      </c>
      <c r="U652" t="str">
        <f t="shared" si="54"/>
        <v>R1013</v>
      </c>
    </row>
    <row r="653" spans="1:21">
      <c r="A653" t="s">
        <v>4412</v>
      </c>
      <c r="B653">
        <v>1985</v>
      </c>
      <c r="C653" t="s">
        <v>5987</v>
      </c>
      <c r="D653">
        <v>5</v>
      </c>
      <c r="E653">
        <v>3</v>
      </c>
      <c r="F653">
        <v>5582.95</v>
      </c>
      <c r="G653" t="s">
        <v>5981</v>
      </c>
      <c r="H653" t="s">
        <v>5985</v>
      </c>
      <c r="I653" t="s">
        <v>5988</v>
      </c>
      <c r="K653" t="str">
        <f t="shared" si="50"/>
        <v>Sep</v>
      </c>
      <c r="L653">
        <f t="shared" si="51"/>
        <v>1985</v>
      </c>
      <c r="M653" t="s">
        <v>5957</v>
      </c>
      <c r="N653" t="s">
        <v>5981</v>
      </c>
      <c r="O653" t="s">
        <v>5985</v>
      </c>
      <c r="P653" s="8" t="str">
        <f t="shared" si="52"/>
        <v>5-Sep-1985</v>
      </c>
      <c r="Q653" s="8">
        <v>31295</v>
      </c>
      <c r="R653" s="8"/>
      <c r="S653" s="8" t="str">
        <f t="shared" si="53"/>
        <v>37</v>
      </c>
      <c r="T653" s="16">
        <v>5582.95</v>
      </c>
      <c r="U653" t="str">
        <f t="shared" si="54"/>
        <v>R1012</v>
      </c>
    </row>
    <row r="654" spans="1:21">
      <c r="A654" t="s">
        <v>4410</v>
      </c>
      <c r="B654">
        <v>1986</v>
      </c>
      <c r="C654" t="s">
        <v>5984</v>
      </c>
      <c r="D654">
        <v>21</v>
      </c>
      <c r="E654">
        <v>2</v>
      </c>
      <c r="F654">
        <v>5584.31</v>
      </c>
      <c r="G654" t="s">
        <v>5982</v>
      </c>
      <c r="H654" t="s">
        <v>5985</v>
      </c>
      <c r="I654" t="s">
        <v>5983</v>
      </c>
      <c r="K654" t="str">
        <f t="shared" si="50"/>
        <v>Nov</v>
      </c>
      <c r="L654">
        <f t="shared" si="51"/>
        <v>1986</v>
      </c>
      <c r="M654" t="s">
        <v>5957</v>
      </c>
      <c r="N654" t="s">
        <v>5982</v>
      </c>
      <c r="O654" t="s">
        <v>5985</v>
      </c>
      <c r="P654" s="8" t="str">
        <f t="shared" si="52"/>
        <v>21-Nov-1986</v>
      </c>
      <c r="Q654" s="8">
        <v>31737</v>
      </c>
      <c r="R654" s="8"/>
      <c r="S654" s="8" t="str">
        <f t="shared" si="53"/>
        <v>36</v>
      </c>
      <c r="T654" s="16">
        <v>5584.31</v>
      </c>
      <c r="U654" t="str">
        <f t="shared" si="54"/>
        <v>R1013</v>
      </c>
    </row>
    <row r="655" spans="1:21">
      <c r="A655" t="s">
        <v>4408</v>
      </c>
      <c r="B655">
        <v>1983</v>
      </c>
      <c r="C655" t="s">
        <v>5991</v>
      </c>
      <c r="D655">
        <v>3</v>
      </c>
      <c r="E655">
        <v>3</v>
      </c>
      <c r="F655">
        <v>5587.59</v>
      </c>
      <c r="G655" t="s">
        <v>5981</v>
      </c>
      <c r="H655" t="s">
        <v>5985</v>
      </c>
      <c r="I655" t="s">
        <v>5983</v>
      </c>
      <c r="K655" t="str">
        <f t="shared" si="50"/>
        <v>Oct</v>
      </c>
      <c r="L655">
        <f t="shared" si="51"/>
        <v>1983</v>
      </c>
      <c r="M655" t="s">
        <v>5957</v>
      </c>
      <c r="N655" t="s">
        <v>5981</v>
      </c>
      <c r="O655" t="s">
        <v>5985</v>
      </c>
      <c r="P655" s="8" t="str">
        <f t="shared" si="52"/>
        <v>3-Oct-1983</v>
      </c>
      <c r="Q655" s="8">
        <v>30592</v>
      </c>
      <c r="R655" s="8"/>
      <c r="S655" s="8" t="str">
        <f t="shared" si="53"/>
        <v>39</v>
      </c>
      <c r="T655" s="16">
        <v>5587.59</v>
      </c>
      <c r="U655" t="str">
        <f t="shared" si="54"/>
        <v>R1013</v>
      </c>
    </row>
    <row r="656" spans="1:21">
      <c r="A656" t="s">
        <v>4406</v>
      </c>
      <c r="B656">
        <v>1988</v>
      </c>
      <c r="C656" t="s">
        <v>5984</v>
      </c>
      <c r="D656">
        <v>18</v>
      </c>
      <c r="E656">
        <v>1</v>
      </c>
      <c r="F656">
        <v>5594.85</v>
      </c>
      <c r="G656" t="s">
        <v>5981</v>
      </c>
      <c r="H656" t="s">
        <v>5982</v>
      </c>
      <c r="I656" t="s">
        <v>5998</v>
      </c>
      <c r="K656" t="str">
        <f t="shared" si="50"/>
        <v>Nov</v>
      </c>
      <c r="L656">
        <f t="shared" si="51"/>
        <v>1988</v>
      </c>
      <c r="M656" t="s">
        <v>5957</v>
      </c>
      <c r="N656" t="s">
        <v>5981</v>
      </c>
      <c r="O656" t="s">
        <v>5982</v>
      </c>
      <c r="P656" s="8" t="str">
        <f t="shared" si="52"/>
        <v>18-Nov-1988</v>
      </c>
      <c r="Q656" s="8">
        <v>32465</v>
      </c>
      <c r="R656" s="8"/>
      <c r="S656" s="8" t="str">
        <f t="shared" si="53"/>
        <v>34</v>
      </c>
      <c r="T656" s="16">
        <v>5594.85</v>
      </c>
      <c r="U656" t="str">
        <f t="shared" si="54"/>
        <v>R1024</v>
      </c>
    </row>
    <row r="657" spans="1:21">
      <c r="A657" t="s">
        <v>4404</v>
      </c>
      <c r="B657">
        <v>1978</v>
      </c>
      <c r="C657" t="s">
        <v>5987</v>
      </c>
      <c r="D657">
        <v>11</v>
      </c>
      <c r="E657">
        <v>2</v>
      </c>
      <c r="F657">
        <v>5612.83</v>
      </c>
      <c r="G657" t="s">
        <v>5981</v>
      </c>
      <c r="H657" t="s">
        <v>5982</v>
      </c>
      <c r="I657" t="s">
        <v>5983</v>
      </c>
      <c r="K657" t="str">
        <f t="shared" si="50"/>
        <v>Sep</v>
      </c>
      <c r="L657">
        <f t="shared" si="51"/>
        <v>1978</v>
      </c>
      <c r="M657" t="s">
        <v>5957</v>
      </c>
      <c r="N657" t="s">
        <v>5981</v>
      </c>
      <c r="O657" t="s">
        <v>5982</v>
      </c>
      <c r="P657" s="8" t="str">
        <f t="shared" si="52"/>
        <v>11-Sep-1978</v>
      </c>
      <c r="Q657" s="8">
        <v>28744</v>
      </c>
      <c r="R657" s="8"/>
      <c r="S657" s="8" t="str">
        <f t="shared" si="53"/>
        <v>44</v>
      </c>
      <c r="T657" s="16">
        <v>5612.83</v>
      </c>
      <c r="U657" t="str">
        <f t="shared" si="54"/>
        <v>R1013</v>
      </c>
    </row>
    <row r="658" spans="1:21">
      <c r="A658" t="s">
        <v>4402</v>
      </c>
      <c r="B658">
        <v>1994</v>
      </c>
      <c r="C658" t="s">
        <v>5984</v>
      </c>
      <c r="D658">
        <v>15</v>
      </c>
      <c r="E658">
        <v>5</v>
      </c>
      <c r="F658">
        <v>5615.37</v>
      </c>
      <c r="G658" t="s">
        <v>5981</v>
      </c>
      <c r="H658" t="s">
        <v>5982</v>
      </c>
      <c r="I658" t="s">
        <v>5992</v>
      </c>
      <c r="K658" t="str">
        <f t="shared" si="50"/>
        <v>Nov</v>
      </c>
      <c r="L658">
        <f t="shared" si="51"/>
        <v>1994</v>
      </c>
      <c r="M658" t="s">
        <v>5957</v>
      </c>
      <c r="N658" t="s">
        <v>5981</v>
      </c>
      <c r="O658" t="s">
        <v>5982</v>
      </c>
      <c r="P658" s="8" t="str">
        <f t="shared" si="52"/>
        <v>15-Nov-1994</v>
      </c>
      <c r="Q658" s="8">
        <v>34653</v>
      </c>
      <c r="R658" s="8"/>
      <c r="S658" s="8" t="str">
        <f t="shared" si="53"/>
        <v>28</v>
      </c>
      <c r="T658" s="16">
        <v>5615.37</v>
      </c>
      <c r="U658" t="str">
        <f t="shared" si="54"/>
        <v>R1011</v>
      </c>
    </row>
    <row r="659" spans="1:21">
      <c r="A659" t="s">
        <v>4399</v>
      </c>
      <c r="B659">
        <v>1987</v>
      </c>
      <c r="C659" t="s">
        <v>5989</v>
      </c>
      <c r="D659">
        <v>9</v>
      </c>
      <c r="E659">
        <v>1</v>
      </c>
      <c r="F659">
        <v>5630.46</v>
      </c>
      <c r="G659" t="s">
        <v>5981</v>
      </c>
      <c r="H659" t="s">
        <v>5982</v>
      </c>
      <c r="I659" t="s">
        <v>5988</v>
      </c>
      <c r="K659" t="str">
        <f t="shared" si="50"/>
        <v>Dec</v>
      </c>
      <c r="L659">
        <f t="shared" si="51"/>
        <v>1987</v>
      </c>
      <c r="M659" t="s">
        <v>5957</v>
      </c>
      <c r="N659" t="s">
        <v>5981</v>
      </c>
      <c r="O659" t="s">
        <v>5982</v>
      </c>
      <c r="P659" s="8" t="str">
        <f t="shared" si="52"/>
        <v>9-Dec-1987</v>
      </c>
      <c r="Q659" s="8">
        <v>32120</v>
      </c>
      <c r="R659" s="8"/>
      <c r="S659" s="8" t="str">
        <f t="shared" si="53"/>
        <v>35</v>
      </c>
      <c r="T659" s="16">
        <v>5630.46</v>
      </c>
      <c r="U659" t="str">
        <f t="shared" si="54"/>
        <v>R1012</v>
      </c>
    </row>
    <row r="660" spans="1:21">
      <c r="A660" t="s">
        <v>4397</v>
      </c>
      <c r="B660">
        <v>1983</v>
      </c>
      <c r="C660" t="s">
        <v>5986</v>
      </c>
      <c r="D660">
        <v>8</v>
      </c>
      <c r="E660">
        <v>0</v>
      </c>
      <c r="F660">
        <v>5649.72</v>
      </c>
      <c r="G660" t="s">
        <v>5981</v>
      </c>
      <c r="H660" t="s">
        <v>5982</v>
      </c>
      <c r="I660" t="s">
        <v>5992</v>
      </c>
      <c r="K660" t="str">
        <f t="shared" si="50"/>
        <v>Jun</v>
      </c>
      <c r="L660">
        <f t="shared" si="51"/>
        <v>1983</v>
      </c>
      <c r="M660" t="s">
        <v>5957</v>
      </c>
      <c r="N660" t="s">
        <v>5981</v>
      </c>
      <c r="O660" t="s">
        <v>5982</v>
      </c>
      <c r="P660" s="8" t="str">
        <f t="shared" si="52"/>
        <v>8-Jun-1983</v>
      </c>
      <c r="Q660" s="8">
        <v>30475</v>
      </c>
      <c r="R660" s="8"/>
      <c r="S660" s="8" t="str">
        <f t="shared" si="53"/>
        <v>39</v>
      </c>
      <c r="T660" s="16">
        <v>5649.72</v>
      </c>
      <c r="U660" t="str">
        <f t="shared" si="54"/>
        <v>R1011</v>
      </c>
    </row>
    <row r="661" spans="1:21">
      <c r="A661" t="s">
        <v>4394</v>
      </c>
      <c r="B661">
        <v>1978</v>
      </c>
      <c r="C661" t="s">
        <v>5987</v>
      </c>
      <c r="D661">
        <v>27</v>
      </c>
      <c r="E661">
        <v>2</v>
      </c>
      <c r="F661">
        <v>5650.14</v>
      </c>
      <c r="G661" t="s">
        <v>5981</v>
      </c>
      <c r="H661" t="s">
        <v>5985</v>
      </c>
      <c r="I661" t="s">
        <v>5983</v>
      </c>
      <c r="K661" t="str">
        <f t="shared" si="50"/>
        <v>Sep</v>
      </c>
      <c r="L661">
        <f t="shared" si="51"/>
        <v>1978</v>
      </c>
      <c r="M661" t="s">
        <v>5960</v>
      </c>
      <c r="N661" t="s">
        <v>5981</v>
      </c>
      <c r="O661" t="s">
        <v>5985</v>
      </c>
      <c r="P661" s="8" t="str">
        <f t="shared" si="52"/>
        <v>27-Sep-1978</v>
      </c>
      <c r="Q661" s="8">
        <v>28760</v>
      </c>
      <c r="R661" s="8"/>
      <c r="S661" s="8" t="str">
        <f t="shared" si="53"/>
        <v>44</v>
      </c>
      <c r="T661" s="16">
        <v>5650.14</v>
      </c>
      <c r="U661" t="str">
        <f t="shared" si="54"/>
        <v>R1013</v>
      </c>
    </row>
    <row r="662" spans="1:21">
      <c r="A662" t="s">
        <v>4391</v>
      </c>
      <c r="B662">
        <v>1983</v>
      </c>
      <c r="C662" t="s">
        <v>5987</v>
      </c>
      <c r="D662">
        <v>3</v>
      </c>
      <c r="E662">
        <v>0</v>
      </c>
      <c r="F662">
        <v>5662.23</v>
      </c>
      <c r="G662" t="s">
        <v>5981</v>
      </c>
      <c r="H662" t="s">
        <v>5985</v>
      </c>
      <c r="I662" t="s">
        <v>5983</v>
      </c>
      <c r="K662" t="str">
        <f t="shared" si="50"/>
        <v>Sep</v>
      </c>
      <c r="L662">
        <f t="shared" si="51"/>
        <v>1983</v>
      </c>
      <c r="M662" t="s">
        <v>5957</v>
      </c>
      <c r="N662" t="s">
        <v>5981</v>
      </c>
      <c r="O662" t="s">
        <v>5985</v>
      </c>
      <c r="P662" s="8" t="str">
        <f t="shared" si="52"/>
        <v>3-Sep-1983</v>
      </c>
      <c r="Q662" s="8">
        <v>30562</v>
      </c>
      <c r="R662" s="8"/>
      <c r="S662" s="8" t="str">
        <f t="shared" si="53"/>
        <v>39</v>
      </c>
      <c r="T662" s="16">
        <v>5662.23</v>
      </c>
      <c r="U662" t="str">
        <f t="shared" si="54"/>
        <v>R1013</v>
      </c>
    </row>
    <row r="663" spans="1:21">
      <c r="A663" t="s">
        <v>4388</v>
      </c>
      <c r="B663">
        <v>1984</v>
      </c>
      <c r="C663" t="s">
        <v>5990</v>
      </c>
      <c r="D663">
        <v>12</v>
      </c>
      <c r="E663">
        <v>3</v>
      </c>
      <c r="F663">
        <v>5679.13</v>
      </c>
      <c r="G663" t="s">
        <v>5981</v>
      </c>
      <c r="H663" t="s">
        <v>5981</v>
      </c>
      <c r="I663" t="s">
        <v>5983</v>
      </c>
      <c r="K663" t="str">
        <f t="shared" si="50"/>
        <v>Aug</v>
      </c>
      <c r="L663">
        <f t="shared" si="51"/>
        <v>1984</v>
      </c>
      <c r="M663" t="s">
        <v>5957</v>
      </c>
      <c r="N663" t="s">
        <v>5981</v>
      </c>
      <c r="O663" t="s">
        <v>5981</v>
      </c>
      <c r="P663" s="8" t="str">
        <f t="shared" si="52"/>
        <v>12-Aug-1984</v>
      </c>
      <c r="Q663" s="8">
        <v>30906</v>
      </c>
      <c r="R663" s="8"/>
      <c r="S663" s="8" t="str">
        <f t="shared" si="53"/>
        <v>38</v>
      </c>
      <c r="T663" s="16">
        <v>5679.13</v>
      </c>
      <c r="U663" t="str">
        <f t="shared" si="54"/>
        <v>R1013</v>
      </c>
    </row>
    <row r="664" spans="1:21">
      <c r="A664" t="s">
        <v>4385</v>
      </c>
      <c r="B664">
        <v>1972</v>
      </c>
      <c r="C664" t="s">
        <v>5991</v>
      </c>
      <c r="D664">
        <v>28</v>
      </c>
      <c r="E664">
        <v>0</v>
      </c>
      <c r="F664">
        <v>5690.79</v>
      </c>
      <c r="G664" t="s">
        <v>5981</v>
      </c>
      <c r="H664" t="s">
        <v>5985</v>
      </c>
      <c r="I664" t="s">
        <v>5983</v>
      </c>
      <c r="K664" t="str">
        <f t="shared" si="50"/>
        <v>Oct</v>
      </c>
      <c r="L664">
        <f t="shared" si="51"/>
        <v>1972</v>
      </c>
      <c r="M664" t="s">
        <v>5957</v>
      </c>
      <c r="N664" t="s">
        <v>5981</v>
      </c>
      <c r="O664" t="s">
        <v>5985</v>
      </c>
      <c r="P664" s="8" t="str">
        <f t="shared" si="52"/>
        <v>28-Oct-1972</v>
      </c>
      <c r="Q664" s="8">
        <v>26600</v>
      </c>
      <c r="R664" s="8"/>
      <c r="S664" s="8" t="str">
        <f t="shared" si="53"/>
        <v>50</v>
      </c>
      <c r="T664" s="16">
        <v>5690.79</v>
      </c>
      <c r="U664" t="str">
        <f t="shared" si="54"/>
        <v>R1013</v>
      </c>
    </row>
    <row r="665" spans="1:21">
      <c r="A665" t="s">
        <v>4383</v>
      </c>
      <c r="B665">
        <v>1992</v>
      </c>
      <c r="C665" t="s">
        <v>5984</v>
      </c>
      <c r="D665">
        <v>3</v>
      </c>
      <c r="E665">
        <v>3</v>
      </c>
      <c r="F665">
        <v>5693.43</v>
      </c>
      <c r="G665" t="s">
        <v>5981</v>
      </c>
      <c r="H665" t="s">
        <v>5982</v>
      </c>
      <c r="I665" t="s">
        <v>5988</v>
      </c>
      <c r="K665" t="str">
        <f t="shared" si="50"/>
        <v>Nov</v>
      </c>
      <c r="L665">
        <f t="shared" si="51"/>
        <v>1992</v>
      </c>
      <c r="M665" t="s">
        <v>5957</v>
      </c>
      <c r="N665" t="s">
        <v>5981</v>
      </c>
      <c r="O665" t="s">
        <v>5982</v>
      </c>
      <c r="P665" s="8" t="str">
        <f t="shared" si="52"/>
        <v>3-Nov-1992</v>
      </c>
      <c r="Q665" s="8">
        <v>33911</v>
      </c>
      <c r="R665" s="8"/>
      <c r="S665" s="8" t="str">
        <f t="shared" si="53"/>
        <v>30</v>
      </c>
      <c r="T665" s="16">
        <v>5693.43</v>
      </c>
      <c r="U665" t="str">
        <f t="shared" si="54"/>
        <v>R1012</v>
      </c>
    </row>
    <row r="666" spans="1:21">
      <c r="A666" t="s">
        <v>4381</v>
      </c>
      <c r="B666">
        <v>1974</v>
      </c>
      <c r="C666" t="s">
        <v>5980</v>
      </c>
      <c r="D666">
        <v>6</v>
      </c>
      <c r="E666">
        <v>0</v>
      </c>
      <c r="F666">
        <v>5698.74</v>
      </c>
      <c r="G666" t="s">
        <v>5981</v>
      </c>
      <c r="H666" t="s">
        <v>5981</v>
      </c>
      <c r="I666" t="s">
        <v>5988</v>
      </c>
      <c r="K666" t="str">
        <f t="shared" si="50"/>
        <v>Jul</v>
      </c>
      <c r="L666">
        <f t="shared" si="51"/>
        <v>1974</v>
      </c>
      <c r="M666" t="s">
        <v>5957</v>
      </c>
      <c r="N666" t="s">
        <v>5981</v>
      </c>
      <c r="O666" t="s">
        <v>5981</v>
      </c>
      <c r="P666" s="8" t="str">
        <f t="shared" si="52"/>
        <v>6-Jul-1974</v>
      </c>
      <c r="Q666" s="8">
        <v>27216</v>
      </c>
      <c r="R666" s="8"/>
      <c r="S666" s="8" t="str">
        <f t="shared" si="53"/>
        <v>48</v>
      </c>
      <c r="T666" s="16">
        <v>5698.74</v>
      </c>
      <c r="U666" t="str">
        <f t="shared" si="54"/>
        <v>R1012</v>
      </c>
    </row>
    <row r="667" spans="1:21">
      <c r="A667" t="s">
        <v>4379</v>
      </c>
      <c r="B667">
        <v>1981</v>
      </c>
      <c r="C667" t="s">
        <v>5986</v>
      </c>
      <c r="D667">
        <v>15</v>
      </c>
      <c r="E667">
        <v>0</v>
      </c>
      <c r="F667">
        <v>5699.84</v>
      </c>
      <c r="G667" t="s">
        <v>5981</v>
      </c>
      <c r="H667" t="s">
        <v>5982</v>
      </c>
      <c r="I667" t="s">
        <v>5983</v>
      </c>
      <c r="K667" t="str">
        <f t="shared" si="50"/>
        <v>Jun</v>
      </c>
      <c r="L667">
        <f t="shared" si="51"/>
        <v>1981</v>
      </c>
      <c r="M667" t="s">
        <v>5957</v>
      </c>
      <c r="N667" t="s">
        <v>5981</v>
      </c>
      <c r="O667" t="s">
        <v>5982</v>
      </c>
      <c r="P667" s="8" t="str">
        <f t="shared" si="52"/>
        <v>15-Jun-1981</v>
      </c>
      <c r="Q667" s="8">
        <v>29752</v>
      </c>
      <c r="R667" s="8"/>
      <c r="S667" s="8" t="str">
        <f t="shared" si="53"/>
        <v>41</v>
      </c>
      <c r="T667" s="16">
        <v>5699.84</v>
      </c>
      <c r="U667" t="str">
        <f t="shared" si="54"/>
        <v>R1013</v>
      </c>
    </row>
    <row r="668" spans="1:21">
      <c r="A668" t="s">
        <v>4377</v>
      </c>
      <c r="B668">
        <v>1993</v>
      </c>
      <c r="C668" t="s">
        <v>5984</v>
      </c>
      <c r="D668">
        <v>3</v>
      </c>
      <c r="E668">
        <v>4</v>
      </c>
      <c r="F668">
        <v>5708.87</v>
      </c>
      <c r="G668" t="s">
        <v>5981</v>
      </c>
      <c r="H668" t="s">
        <v>5985</v>
      </c>
      <c r="I668" t="s">
        <v>5992</v>
      </c>
      <c r="K668" t="str">
        <f t="shared" si="50"/>
        <v>Nov</v>
      </c>
      <c r="L668">
        <f t="shared" si="51"/>
        <v>1993</v>
      </c>
      <c r="M668" t="s">
        <v>5957</v>
      </c>
      <c r="N668" t="s">
        <v>5981</v>
      </c>
      <c r="O668" t="s">
        <v>5985</v>
      </c>
      <c r="P668" s="8" t="str">
        <f t="shared" si="52"/>
        <v>3-Nov-1993</v>
      </c>
      <c r="Q668" s="8">
        <v>34276</v>
      </c>
      <c r="R668" s="8"/>
      <c r="S668" s="8" t="str">
        <f t="shared" si="53"/>
        <v>29</v>
      </c>
      <c r="T668" s="16">
        <v>5708.87</v>
      </c>
      <c r="U668" t="str">
        <f t="shared" si="54"/>
        <v>R1011</v>
      </c>
    </row>
    <row r="669" spans="1:21">
      <c r="A669" t="s">
        <v>4374</v>
      </c>
      <c r="B669">
        <v>1981</v>
      </c>
      <c r="C669" t="s">
        <v>5990</v>
      </c>
      <c r="D669">
        <v>30</v>
      </c>
      <c r="E669">
        <v>0</v>
      </c>
      <c r="F669">
        <v>5709.16</v>
      </c>
      <c r="G669" t="s">
        <v>5982</v>
      </c>
      <c r="H669" t="s">
        <v>5982</v>
      </c>
      <c r="I669" t="s">
        <v>5983</v>
      </c>
      <c r="K669" t="str">
        <f t="shared" si="50"/>
        <v>Aug</v>
      </c>
      <c r="L669">
        <f t="shared" si="51"/>
        <v>1981</v>
      </c>
      <c r="M669" t="s">
        <v>5957</v>
      </c>
      <c r="N669" t="s">
        <v>5982</v>
      </c>
      <c r="O669" t="s">
        <v>5982</v>
      </c>
      <c r="P669" s="8" t="str">
        <f t="shared" si="52"/>
        <v>30-Aug-1981</v>
      </c>
      <c r="Q669" s="8">
        <v>29828</v>
      </c>
      <c r="R669" s="8"/>
      <c r="S669" s="8" t="str">
        <f t="shared" si="53"/>
        <v>41</v>
      </c>
      <c r="T669" s="16">
        <v>5709.16</v>
      </c>
      <c r="U669" t="str">
        <f t="shared" si="54"/>
        <v>R1013</v>
      </c>
    </row>
    <row r="670" spans="1:21">
      <c r="A670" t="s">
        <v>4373</v>
      </c>
      <c r="B670">
        <v>1971</v>
      </c>
      <c r="C670" t="s">
        <v>5989</v>
      </c>
      <c r="D670">
        <v>18</v>
      </c>
      <c r="E670">
        <v>0</v>
      </c>
      <c r="F670">
        <v>5720.38</v>
      </c>
      <c r="G670" t="s">
        <v>5981</v>
      </c>
      <c r="H670" t="s">
        <v>5985</v>
      </c>
      <c r="I670" t="s">
        <v>5983</v>
      </c>
      <c r="K670" t="str">
        <f t="shared" si="50"/>
        <v>Dec</v>
      </c>
      <c r="L670">
        <f t="shared" si="51"/>
        <v>1971</v>
      </c>
      <c r="M670" t="s">
        <v>5957</v>
      </c>
      <c r="N670" t="s">
        <v>5981</v>
      </c>
      <c r="O670" t="s">
        <v>5985</v>
      </c>
      <c r="P670" s="8" t="str">
        <f t="shared" si="52"/>
        <v>18-Dec-1971</v>
      </c>
      <c r="Q670" s="8">
        <v>26285</v>
      </c>
      <c r="R670" s="8"/>
      <c r="S670" s="8" t="str">
        <f t="shared" si="53"/>
        <v>51</v>
      </c>
      <c r="T670" s="16">
        <v>5720.38</v>
      </c>
      <c r="U670" t="str">
        <f t="shared" si="54"/>
        <v>R1013</v>
      </c>
    </row>
    <row r="671" spans="1:21">
      <c r="A671" t="s">
        <v>4370</v>
      </c>
      <c r="B671">
        <v>1987</v>
      </c>
      <c r="C671" t="s">
        <v>5991</v>
      </c>
      <c r="D671">
        <v>19</v>
      </c>
      <c r="E671">
        <v>2</v>
      </c>
      <c r="F671">
        <v>5729.01</v>
      </c>
      <c r="G671" t="s">
        <v>5985</v>
      </c>
      <c r="H671" t="s">
        <v>5981</v>
      </c>
      <c r="I671" t="s">
        <v>5988</v>
      </c>
      <c r="K671" t="str">
        <f t="shared" si="50"/>
        <v>Oct</v>
      </c>
      <c r="L671">
        <f t="shared" si="51"/>
        <v>1987</v>
      </c>
      <c r="M671" t="s">
        <v>5957</v>
      </c>
      <c r="N671" t="s">
        <v>5985</v>
      </c>
      <c r="O671" t="s">
        <v>5981</v>
      </c>
      <c r="P671" s="8" t="str">
        <f t="shared" si="52"/>
        <v>19-Oct-1987</v>
      </c>
      <c r="Q671" s="8">
        <v>32069</v>
      </c>
      <c r="R671" s="8"/>
      <c r="S671" s="8" t="str">
        <f t="shared" si="53"/>
        <v>35</v>
      </c>
      <c r="T671" s="16">
        <v>5729.01</v>
      </c>
      <c r="U671" t="str">
        <f t="shared" si="54"/>
        <v>R1012</v>
      </c>
    </row>
    <row r="672" spans="1:21">
      <c r="A672" t="s">
        <v>4368</v>
      </c>
      <c r="B672">
        <v>1972</v>
      </c>
      <c r="C672" t="s">
        <v>5990</v>
      </c>
      <c r="D672">
        <v>21</v>
      </c>
      <c r="E672">
        <v>0</v>
      </c>
      <c r="F672">
        <v>5741.67</v>
      </c>
      <c r="G672" t="s">
        <v>5981</v>
      </c>
      <c r="H672" t="s">
        <v>5982</v>
      </c>
      <c r="I672" t="s">
        <v>5983</v>
      </c>
      <c r="K672" t="str">
        <f t="shared" si="50"/>
        <v>Aug</v>
      </c>
      <c r="L672">
        <f t="shared" si="51"/>
        <v>1972</v>
      </c>
      <c r="M672" t="s">
        <v>5957</v>
      </c>
      <c r="N672" t="s">
        <v>5981</v>
      </c>
      <c r="O672" t="s">
        <v>5982</v>
      </c>
      <c r="P672" s="8" t="str">
        <f t="shared" si="52"/>
        <v>21-Aug-1972</v>
      </c>
      <c r="Q672" s="8">
        <v>26532</v>
      </c>
      <c r="R672" s="8"/>
      <c r="S672" s="8" t="str">
        <f t="shared" si="53"/>
        <v>50</v>
      </c>
      <c r="T672" s="16">
        <v>5741.67</v>
      </c>
      <c r="U672" t="str">
        <f t="shared" si="54"/>
        <v>R1013</v>
      </c>
    </row>
    <row r="673" spans="1:21">
      <c r="A673" t="s">
        <v>4366</v>
      </c>
      <c r="B673">
        <v>1993</v>
      </c>
      <c r="C673" t="s">
        <v>5986</v>
      </c>
      <c r="D673">
        <v>10</v>
      </c>
      <c r="E673">
        <v>0</v>
      </c>
      <c r="F673">
        <v>5748.13</v>
      </c>
      <c r="G673" t="s">
        <v>5981</v>
      </c>
      <c r="H673" t="s">
        <v>5985</v>
      </c>
      <c r="I673" t="s">
        <v>6001</v>
      </c>
      <c r="K673" t="str">
        <f t="shared" si="50"/>
        <v>Jun</v>
      </c>
      <c r="L673">
        <f t="shared" si="51"/>
        <v>1993</v>
      </c>
      <c r="M673" t="s">
        <v>5960</v>
      </c>
      <c r="N673" t="s">
        <v>5981</v>
      </c>
      <c r="O673" t="s">
        <v>5985</v>
      </c>
      <c r="P673" s="8" t="str">
        <f t="shared" si="52"/>
        <v>10-Jun-1993</v>
      </c>
      <c r="Q673" s="8">
        <v>34130</v>
      </c>
      <c r="R673" s="8"/>
      <c r="S673" s="8" t="str">
        <f t="shared" si="53"/>
        <v>29</v>
      </c>
      <c r="T673" s="16">
        <v>5748.13</v>
      </c>
      <c r="U673" t="str">
        <f t="shared" si="54"/>
        <v>R1021</v>
      </c>
    </row>
    <row r="674" spans="1:21">
      <c r="A674" t="s">
        <v>4363</v>
      </c>
      <c r="B674">
        <v>1983</v>
      </c>
      <c r="C674" t="s">
        <v>5990</v>
      </c>
      <c r="D674">
        <v>30</v>
      </c>
      <c r="E674">
        <v>0</v>
      </c>
      <c r="F674">
        <v>5757.41</v>
      </c>
      <c r="G674" t="s">
        <v>5981</v>
      </c>
      <c r="H674" t="s">
        <v>5982</v>
      </c>
      <c r="I674" t="s">
        <v>5994</v>
      </c>
      <c r="K674" t="str">
        <f t="shared" si="50"/>
        <v>Aug</v>
      </c>
      <c r="L674">
        <f t="shared" si="51"/>
        <v>1983</v>
      </c>
      <c r="M674" t="s">
        <v>5957</v>
      </c>
      <c r="N674" t="s">
        <v>5981</v>
      </c>
      <c r="O674" t="s">
        <v>5982</v>
      </c>
      <c r="P674" s="8" t="str">
        <f t="shared" si="52"/>
        <v>30-Aug-1983</v>
      </c>
      <c r="Q674" s="8">
        <v>30558</v>
      </c>
      <c r="R674" s="8"/>
      <c r="S674" s="8" t="str">
        <f t="shared" si="53"/>
        <v>39</v>
      </c>
      <c r="T674" s="16">
        <v>5757.41</v>
      </c>
      <c r="U674" t="str">
        <f t="shared" si="54"/>
        <v>R1019</v>
      </c>
    </row>
    <row r="675" spans="1:21">
      <c r="A675" t="s">
        <v>4360</v>
      </c>
      <c r="B675">
        <v>2004</v>
      </c>
      <c r="C675" t="s">
        <v>5984</v>
      </c>
      <c r="D675">
        <v>1</v>
      </c>
      <c r="E675">
        <v>0</v>
      </c>
      <c r="F675">
        <v>5778.71</v>
      </c>
      <c r="G675" t="s">
        <v>5981</v>
      </c>
      <c r="H675" t="s">
        <v>5982</v>
      </c>
      <c r="I675" t="s">
        <v>6005</v>
      </c>
      <c r="K675" t="str">
        <f t="shared" si="50"/>
        <v>Nov</v>
      </c>
      <c r="L675">
        <f t="shared" si="51"/>
        <v>2004</v>
      </c>
      <c r="M675" t="s">
        <v>5957</v>
      </c>
      <c r="N675" t="s">
        <v>5981</v>
      </c>
      <c r="O675" t="s">
        <v>5982</v>
      </c>
      <c r="P675" s="8" t="str">
        <f t="shared" si="52"/>
        <v>1-Nov-2004</v>
      </c>
      <c r="Q675" s="8">
        <v>38292</v>
      </c>
      <c r="R675" s="8"/>
      <c r="S675" s="8" t="str">
        <f t="shared" si="53"/>
        <v>18</v>
      </c>
      <c r="T675" s="16">
        <v>5778.71</v>
      </c>
      <c r="U675" t="str">
        <f t="shared" si="54"/>
        <v>R1022</v>
      </c>
    </row>
    <row r="676" spans="1:21">
      <c r="A676" t="s">
        <v>4357</v>
      </c>
      <c r="B676">
        <v>1980</v>
      </c>
      <c r="C676" t="s">
        <v>5987</v>
      </c>
      <c r="D676">
        <v>18</v>
      </c>
      <c r="E676">
        <v>2</v>
      </c>
      <c r="F676">
        <v>5807.06</v>
      </c>
      <c r="G676" t="s">
        <v>5981</v>
      </c>
      <c r="H676" t="s">
        <v>5982</v>
      </c>
      <c r="I676" t="s">
        <v>5983</v>
      </c>
      <c r="K676" t="str">
        <f t="shared" si="50"/>
        <v>Sep</v>
      </c>
      <c r="L676">
        <f t="shared" si="51"/>
        <v>1980</v>
      </c>
      <c r="M676" t="s">
        <v>5957</v>
      </c>
      <c r="N676" t="s">
        <v>5981</v>
      </c>
      <c r="O676" t="s">
        <v>5982</v>
      </c>
      <c r="P676" s="8" t="str">
        <f t="shared" si="52"/>
        <v>18-Sep-1980</v>
      </c>
      <c r="Q676" s="8">
        <v>29482</v>
      </c>
      <c r="R676" s="8"/>
      <c r="S676" s="8" t="str">
        <f t="shared" si="53"/>
        <v>42</v>
      </c>
      <c r="T676" s="16">
        <v>5807.06</v>
      </c>
      <c r="U676" t="str">
        <f t="shared" si="54"/>
        <v>R1013</v>
      </c>
    </row>
    <row r="677" spans="1:21">
      <c r="A677" t="s">
        <v>4355</v>
      </c>
      <c r="B677">
        <v>1972</v>
      </c>
      <c r="C677" t="s">
        <v>5984</v>
      </c>
      <c r="D677">
        <v>2</v>
      </c>
      <c r="E677">
        <v>0</v>
      </c>
      <c r="F677">
        <v>5812.9</v>
      </c>
      <c r="G677" t="s">
        <v>5981</v>
      </c>
      <c r="H677" t="s">
        <v>5981</v>
      </c>
      <c r="I677" t="s">
        <v>5983</v>
      </c>
      <c r="K677" t="str">
        <f t="shared" si="50"/>
        <v>Nov</v>
      </c>
      <c r="L677">
        <f t="shared" si="51"/>
        <v>1972</v>
      </c>
      <c r="M677" t="s">
        <v>5957</v>
      </c>
      <c r="N677" t="s">
        <v>5981</v>
      </c>
      <c r="O677" t="s">
        <v>5981</v>
      </c>
      <c r="P677" s="8" t="str">
        <f t="shared" si="52"/>
        <v>2-Nov-1972</v>
      </c>
      <c r="Q677" s="8">
        <v>26605</v>
      </c>
      <c r="R677" s="8"/>
      <c r="S677" s="8" t="str">
        <f t="shared" si="53"/>
        <v>50</v>
      </c>
      <c r="T677" s="16">
        <v>5812.9</v>
      </c>
      <c r="U677" t="str">
        <f t="shared" si="54"/>
        <v>R1013</v>
      </c>
    </row>
    <row r="678" spans="1:21">
      <c r="A678" t="s">
        <v>4352</v>
      </c>
      <c r="B678">
        <v>2002</v>
      </c>
      <c r="C678" t="s">
        <v>5980</v>
      </c>
      <c r="D678">
        <v>22</v>
      </c>
      <c r="E678">
        <v>0</v>
      </c>
      <c r="F678">
        <v>5816.58</v>
      </c>
      <c r="G678" t="s">
        <v>5981</v>
      </c>
      <c r="H678" t="s">
        <v>5981</v>
      </c>
      <c r="I678" t="s">
        <v>6004</v>
      </c>
      <c r="K678" t="str">
        <f t="shared" si="50"/>
        <v>Jul</v>
      </c>
      <c r="L678">
        <f t="shared" si="51"/>
        <v>2002</v>
      </c>
      <c r="M678" t="s">
        <v>5957</v>
      </c>
      <c r="N678" t="s">
        <v>5981</v>
      </c>
      <c r="O678" t="s">
        <v>5981</v>
      </c>
      <c r="P678" s="8" t="str">
        <f t="shared" si="52"/>
        <v>22-Jul-2002</v>
      </c>
      <c r="Q678" s="8">
        <v>37459</v>
      </c>
      <c r="R678" s="8"/>
      <c r="S678" s="8" t="str">
        <f t="shared" si="53"/>
        <v>20</v>
      </c>
      <c r="T678" s="16">
        <v>5816.58</v>
      </c>
      <c r="U678" t="str">
        <f t="shared" si="54"/>
        <v>R1026</v>
      </c>
    </row>
    <row r="679" spans="1:21">
      <c r="A679" t="s">
        <v>4349</v>
      </c>
      <c r="B679">
        <v>1971</v>
      </c>
      <c r="C679" t="s">
        <v>5987</v>
      </c>
      <c r="D679">
        <v>27</v>
      </c>
      <c r="E679">
        <v>0</v>
      </c>
      <c r="F679">
        <v>5832.6</v>
      </c>
      <c r="G679" t="s">
        <v>5981</v>
      </c>
      <c r="H679" t="s">
        <v>5982</v>
      </c>
      <c r="I679" t="s">
        <v>5988</v>
      </c>
      <c r="K679" t="str">
        <f t="shared" si="50"/>
        <v>Sep</v>
      </c>
      <c r="L679">
        <f t="shared" si="51"/>
        <v>1971</v>
      </c>
      <c r="M679" t="s">
        <v>5957</v>
      </c>
      <c r="N679" t="s">
        <v>5981</v>
      </c>
      <c r="O679" t="s">
        <v>5982</v>
      </c>
      <c r="P679" s="8" t="str">
        <f t="shared" si="52"/>
        <v>27-Sep-1971</v>
      </c>
      <c r="Q679" s="8">
        <v>26203</v>
      </c>
      <c r="R679" s="8"/>
      <c r="S679" s="8" t="str">
        <f t="shared" si="53"/>
        <v>51</v>
      </c>
      <c r="T679" s="16">
        <v>5832.6</v>
      </c>
      <c r="U679" t="str">
        <f t="shared" si="54"/>
        <v>R1012</v>
      </c>
    </row>
    <row r="680" spans="1:21">
      <c r="A680" t="s">
        <v>4348</v>
      </c>
      <c r="B680">
        <v>1987</v>
      </c>
      <c r="C680" t="s">
        <v>5980</v>
      </c>
      <c r="D680">
        <v>27</v>
      </c>
      <c r="E680">
        <v>2</v>
      </c>
      <c r="F680">
        <v>5836.52</v>
      </c>
      <c r="G680" t="s">
        <v>5981</v>
      </c>
      <c r="H680" t="s">
        <v>5982</v>
      </c>
      <c r="I680" t="s">
        <v>5983</v>
      </c>
      <c r="K680" t="str">
        <f t="shared" si="50"/>
        <v>Jul</v>
      </c>
      <c r="L680">
        <f t="shared" si="51"/>
        <v>1987</v>
      </c>
      <c r="M680" t="s">
        <v>5957</v>
      </c>
      <c r="N680" t="s">
        <v>5981</v>
      </c>
      <c r="O680" t="s">
        <v>5982</v>
      </c>
      <c r="P680" s="8" t="str">
        <f t="shared" si="52"/>
        <v>27-Jul-1987</v>
      </c>
      <c r="Q680" s="8">
        <v>31985</v>
      </c>
      <c r="R680" s="8"/>
      <c r="S680" s="8" t="str">
        <f t="shared" si="53"/>
        <v>35</v>
      </c>
      <c r="T680" s="16">
        <v>5836.52</v>
      </c>
      <c r="U680" t="str">
        <f t="shared" si="54"/>
        <v>R1013</v>
      </c>
    </row>
    <row r="681" spans="1:21">
      <c r="A681" t="s">
        <v>4345</v>
      </c>
      <c r="B681">
        <v>1995</v>
      </c>
      <c r="C681" t="s">
        <v>5990</v>
      </c>
      <c r="D681">
        <v>20</v>
      </c>
      <c r="E681">
        <v>0</v>
      </c>
      <c r="F681">
        <v>5843.99</v>
      </c>
      <c r="G681" t="s">
        <v>5981</v>
      </c>
      <c r="H681" t="s">
        <v>5981</v>
      </c>
      <c r="I681" t="s">
        <v>5997</v>
      </c>
      <c r="K681" t="str">
        <f t="shared" si="50"/>
        <v>Aug</v>
      </c>
      <c r="L681">
        <f t="shared" si="51"/>
        <v>1995</v>
      </c>
      <c r="M681" t="s">
        <v>5957</v>
      </c>
      <c r="N681" t="s">
        <v>5981</v>
      </c>
      <c r="O681" t="s">
        <v>5981</v>
      </c>
      <c r="P681" s="8" t="str">
        <f t="shared" si="52"/>
        <v>20-Aug-1995</v>
      </c>
      <c r="Q681" s="8">
        <v>34931</v>
      </c>
      <c r="R681" s="8"/>
      <c r="S681" s="8" t="str">
        <f t="shared" si="53"/>
        <v>27</v>
      </c>
      <c r="T681" s="16">
        <v>5843.99</v>
      </c>
      <c r="U681" t="str">
        <f t="shared" si="54"/>
        <v>R1025</v>
      </c>
    </row>
    <row r="682" spans="1:21">
      <c r="A682" t="s">
        <v>4343</v>
      </c>
      <c r="B682">
        <v>1987</v>
      </c>
      <c r="C682" t="s">
        <v>5987</v>
      </c>
      <c r="D682">
        <v>30</v>
      </c>
      <c r="E682">
        <v>2</v>
      </c>
      <c r="F682">
        <v>5846.92</v>
      </c>
      <c r="G682" t="s">
        <v>5981</v>
      </c>
      <c r="H682" t="s">
        <v>5981</v>
      </c>
      <c r="I682" t="s">
        <v>5983</v>
      </c>
      <c r="K682" t="str">
        <f t="shared" si="50"/>
        <v>Sep</v>
      </c>
      <c r="L682">
        <f t="shared" si="51"/>
        <v>1987</v>
      </c>
      <c r="M682" t="s">
        <v>5957</v>
      </c>
      <c r="N682" t="s">
        <v>5981</v>
      </c>
      <c r="O682" t="s">
        <v>5981</v>
      </c>
      <c r="P682" s="8" t="str">
        <f t="shared" si="52"/>
        <v>30-Sep-1987</v>
      </c>
      <c r="Q682" s="8">
        <v>32050</v>
      </c>
      <c r="R682" s="8"/>
      <c r="S682" s="8" t="str">
        <f t="shared" si="53"/>
        <v>35</v>
      </c>
      <c r="T682" s="16">
        <v>5846.92</v>
      </c>
      <c r="U682" t="str">
        <f t="shared" si="54"/>
        <v>R1013</v>
      </c>
    </row>
    <row r="683" spans="1:21">
      <c r="A683" t="s">
        <v>4341</v>
      </c>
      <c r="B683">
        <v>1985</v>
      </c>
      <c r="C683" t="s">
        <v>5986</v>
      </c>
      <c r="D683">
        <v>18</v>
      </c>
      <c r="E683">
        <v>3</v>
      </c>
      <c r="F683">
        <v>5847.24</v>
      </c>
      <c r="G683" t="s">
        <v>5981</v>
      </c>
      <c r="H683" t="s">
        <v>5985</v>
      </c>
      <c r="I683" t="s">
        <v>5983</v>
      </c>
      <c r="K683" t="str">
        <f t="shared" si="50"/>
        <v>Jun</v>
      </c>
      <c r="L683">
        <f t="shared" si="51"/>
        <v>1985</v>
      </c>
      <c r="M683" t="s">
        <v>5957</v>
      </c>
      <c r="N683" t="s">
        <v>5981</v>
      </c>
      <c r="O683" t="s">
        <v>5985</v>
      </c>
      <c r="P683" s="8" t="str">
        <f t="shared" si="52"/>
        <v>18-Jun-1985</v>
      </c>
      <c r="Q683" s="8">
        <v>31216</v>
      </c>
      <c r="R683" s="8"/>
      <c r="S683" s="8" t="str">
        <f t="shared" si="53"/>
        <v>37</v>
      </c>
      <c r="T683" s="16">
        <v>5847.24</v>
      </c>
      <c r="U683" t="str">
        <f t="shared" si="54"/>
        <v>R1013</v>
      </c>
    </row>
    <row r="684" spans="1:21">
      <c r="A684" t="s">
        <v>4338</v>
      </c>
      <c r="B684">
        <v>1984</v>
      </c>
      <c r="C684" t="s">
        <v>5984</v>
      </c>
      <c r="D684">
        <v>22</v>
      </c>
      <c r="E684">
        <v>1</v>
      </c>
      <c r="F684">
        <v>5855.9</v>
      </c>
      <c r="G684" t="s">
        <v>5981</v>
      </c>
      <c r="H684" t="s">
        <v>5982</v>
      </c>
      <c r="I684" t="s">
        <v>5988</v>
      </c>
      <c r="K684" t="str">
        <f t="shared" si="50"/>
        <v>Nov</v>
      </c>
      <c r="L684">
        <f t="shared" si="51"/>
        <v>1984</v>
      </c>
      <c r="M684" t="s">
        <v>5960</v>
      </c>
      <c r="N684" t="s">
        <v>5981</v>
      </c>
      <c r="O684" t="s">
        <v>5982</v>
      </c>
      <c r="P684" s="8" t="str">
        <f t="shared" si="52"/>
        <v>22-Nov-1984</v>
      </c>
      <c r="Q684" s="8">
        <v>31008</v>
      </c>
      <c r="R684" s="8"/>
      <c r="S684" s="8" t="str">
        <f t="shared" si="53"/>
        <v>38</v>
      </c>
      <c r="T684" s="16">
        <v>5855.9</v>
      </c>
      <c r="U684" t="str">
        <f t="shared" si="54"/>
        <v>R1012</v>
      </c>
    </row>
    <row r="685" spans="1:21">
      <c r="A685" t="s">
        <v>4335</v>
      </c>
      <c r="B685">
        <v>1993</v>
      </c>
      <c r="C685" t="s">
        <v>5991</v>
      </c>
      <c r="D685">
        <v>19</v>
      </c>
      <c r="E685">
        <v>0</v>
      </c>
      <c r="F685">
        <v>5877.02</v>
      </c>
      <c r="G685" t="s">
        <v>5981</v>
      </c>
      <c r="H685" t="s">
        <v>5981</v>
      </c>
      <c r="I685" t="s">
        <v>6001</v>
      </c>
      <c r="K685" t="str">
        <f t="shared" si="50"/>
        <v>Oct</v>
      </c>
      <c r="L685">
        <f t="shared" si="51"/>
        <v>1993</v>
      </c>
      <c r="M685" t="s">
        <v>5957</v>
      </c>
      <c r="N685" t="s">
        <v>5981</v>
      </c>
      <c r="O685" t="s">
        <v>5981</v>
      </c>
      <c r="P685" s="8" t="str">
        <f t="shared" si="52"/>
        <v>19-Oct-1993</v>
      </c>
      <c r="Q685" s="8">
        <v>34261</v>
      </c>
      <c r="R685" s="8"/>
      <c r="S685" s="8" t="str">
        <f t="shared" si="53"/>
        <v>29</v>
      </c>
      <c r="T685" s="16">
        <v>5877.02</v>
      </c>
      <c r="U685" t="str">
        <f t="shared" si="54"/>
        <v>R1021</v>
      </c>
    </row>
    <row r="686" spans="1:21">
      <c r="A686" t="s">
        <v>4333</v>
      </c>
      <c r="B686">
        <v>1982</v>
      </c>
      <c r="C686" t="s">
        <v>5980</v>
      </c>
      <c r="D686">
        <v>8</v>
      </c>
      <c r="E686">
        <v>0</v>
      </c>
      <c r="F686">
        <v>5910.94</v>
      </c>
      <c r="G686" t="s">
        <v>5981</v>
      </c>
      <c r="H686" t="s">
        <v>5985</v>
      </c>
      <c r="I686" t="s">
        <v>5992</v>
      </c>
      <c r="K686" t="str">
        <f t="shared" si="50"/>
        <v>Jul</v>
      </c>
      <c r="L686">
        <f t="shared" si="51"/>
        <v>1982</v>
      </c>
      <c r="M686" t="s">
        <v>5957</v>
      </c>
      <c r="N686" t="s">
        <v>5981</v>
      </c>
      <c r="O686" t="s">
        <v>5985</v>
      </c>
      <c r="P686" s="8" t="str">
        <f t="shared" si="52"/>
        <v>8-Jul-1982</v>
      </c>
      <c r="Q686" s="8">
        <v>30140</v>
      </c>
      <c r="R686" s="8"/>
      <c r="S686" s="8" t="str">
        <f t="shared" si="53"/>
        <v>40</v>
      </c>
      <c r="T686" s="16">
        <v>5910.94</v>
      </c>
      <c r="U686" t="str">
        <f t="shared" si="54"/>
        <v>R1011</v>
      </c>
    </row>
    <row r="687" spans="1:21">
      <c r="A687" t="s">
        <v>4330</v>
      </c>
      <c r="B687">
        <v>1982</v>
      </c>
      <c r="C687" t="s">
        <v>5989</v>
      </c>
      <c r="D687">
        <v>21</v>
      </c>
      <c r="E687">
        <v>0</v>
      </c>
      <c r="F687">
        <v>5920.1</v>
      </c>
      <c r="G687" t="s">
        <v>5981</v>
      </c>
      <c r="H687" t="s">
        <v>5985</v>
      </c>
      <c r="I687" t="s">
        <v>5983</v>
      </c>
      <c r="K687" t="str">
        <f t="shared" si="50"/>
        <v>Dec</v>
      </c>
      <c r="L687">
        <f t="shared" si="51"/>
        <v>1982</v>
      </c>
      <c r="M687" t="s">
        <v>5957</v>
      </c>
      <c r="N687" t="s">
        <v>5981</v>
      </c>
      <c r="O687" t="s">
        <v>5985</v>
      </c>
      <c r="P687" s="8" t="str">
        <f t="shared" si="52"/>
        <v>21-Dec-1982</v>
      </c>
      <c r="Q687" s="8">
        <v>30306</v>
      </c>
      <c r="R687" s="8"/>
      <c r="S687" s="8" t="str">
        <f t="shared" si="53"/>
        <v>40</v>
      </c>
      <c r="T687" s="16">
        <v>5920.1</v>
      </c>
      <c r="U687" t="str">
        <f t="shared" si="54"/>
        <v>R1013</v>
      </c>
    </row>
    <row r="688" spans="1:21">
      <c r="A688" t="s">
        <v>4327</v>
      </c>
      <c r="B688">
        <v>1987</v>
      </c>
      <c r="C688" t="s">
        <v>5980</v>
      </c>
      <c r="D688">
        <v>29</v>
      </c>
      <c r="E688">
        <v>3</v>
      </c>
      <c r="F688">
        <v>5926.85</v>
      </c>
      <c r="G688" t="s">
        <v>5982</v>
      </c>
      <c r="H688" t="s">
        <v>5982</v>
      </c>
      <c r="I688" t="s">
        <v>5992</v>
      </c>
      <c r="K688" t="str">
        <f t="shared" si="50"/>
        <v>Jul</v>
      </c>
      <c r="L688">
        <f t="shared" si="51"/>
        <v>1987</v>
      </c>
      <c r="M688" t="s">
        <v>5957</v>
      </c>
      <c r="N688" t="s">
        <v>5982</v>
      </c>
      <c r="O688" t="s">
        <v>5982</v>
      </c>
      <c r="P688" s="8" t="str">
        <f t="shared" si="52"/>
        <v>29-Jul-1987</v>
      </c>
      <c r="Q688" s="8">
        <v>31987</v>
      </c>
      <c r="R688" s="8"/>
      <c r="S688" s="8" t="str">
        <f t="shared" si="53"/>
        <v>35</v>
      </c>
      <c r="T688" s="16">
        <v>5926.85</v>
      </c>
      <c r="U688" t="str">
        <f t="shared" si="54"/>
        <v>R1011</v>
      </c>
    </row>
    <row r="689" spans="1:21">
      <c r="A689" t="s">
        <v>4325</v>
      </c>
      <c r="B689">
        <v>1993</v>
      </c>
      <c r="C689" t="s">
        <v>5990</v>
      </c>
      <c r="D689">
        <v>13</v>
      </c>
      <c r="E689">
        <v>0</v>
      </c>
      <c r="F689">
        <v>5926.93</v>
      </c>
      <c r="G689" t="s">
        <v>5981</v>
      </c>
      <c r="H689" t="s">
        <v>5981</v>
      </c>
      <c r="I689" t="s">
        <v>5997</v>
      </c>
      <c r="K689" t="str">
        <f t="shared" si="50"/>
        <v>Aug</v>
      </c>
      <c r="L689">
        <f t="shared" si="51"/>
        <v>1993</v>
      </c>
      <c r="M689" t="s">
        <v>5957</v>
      </c>
      <c r="N689" t="s">
        <v>5981</v>
      </c>
      <c r="O689" t="s">
        <v>5981</v>
      </c>
      <c r="P689" s="8" t="str">
        <f t="shared" si="52"/>
        <v>13-Aug-1993</v>
      </c>
      <c r="Q689" s="8">
        <v>34194</v>
      </c>
      <c r="R689" s="8"/>
      <c r="S689" s="8" t="str">
        <f t="shared" si="53"/>
        <v>29</v>
      </c>
      <c r="T689" s="16">
        <v>5926.93</v>
      </c>
      <c r="U689" t="str">
        <f t="shared" si="54"/>
        <v>R1025</v>
      </c>
    </row>
    <row r="690" spans="1:21">
      <c r="A690" t="s">
        <v>4324</v>
      </c>
      <c r="B690">
        <v>1994</v>
      </c>
      <c r="C690" t="s">
        <v>5980</v>
      </c>
      <c r="D690">
        <v>30</v>
      </c>
      <c r="E690">
        <v>0</v>
      </c>
      <c r="F690">
        <v>5927.65</v>
      </c>
      <c r="G690" t="s">
        <v>5981</v>
      </c>
      <c r="H690" t="s">
        <v>5985</v>
      </c>
      <c r="I690" t="s">
        <v>5988</v>
      </c>
      <c r="K690" t="str">
        <f t="shared" si="50"/>
        <v>Jul</v>
      </c>
      <c r="L690">
        <f t="shared" si="51"/>
        <v>1994</v>
      </c>
      <c r="M690" t="s">
        <v>5960</v>
      </c>
      <c r="N690" t="s">
        <v>5981</v>
      </c>
      <c r="O690" t="s">
        <v>5985</v>
      </c>
      <c r="P690" s="8" t="str">
        <f t="shared" si="52"/>
        <v>30-Jul-1994</v>
      </c>
      <c r="Q690" s="8">
        <v>34545</v>
      </c>
      <c r="R690" s="8"/>
      <c r="S690" s="8" t="str">
        <f t="shared" si="53"/>
        <v>28</v>
      </c>
      <c r="T690" s="16">
        <v>5927.65</v>
      </c>
      <c r="U690" t="str">
        <f t="shared" si="54"/>
        <v>R1012</v>
      </c>
    </row>
    <row r="691" spans="1:21">
      <c r="A691" t="s">
        <v>4322</v>
      </c>
      <c r="B691">
        <v>1987</v>
      </c>
      <c r="C691" t="s">
        <v>5980</v>
      </c>
      <c r="D691">
        <v>14</v>
      </c>
      <c r="E691">
        <v>3</v>
      </c>
      <c r="F691">
        <v>5934.38</v>
      </c>
      <c r="G691" t="s">
        <v>5982</v>
      </c>
      <c r="H691" t="s">
        <v>5981</v>
      </c>
      <c r="I691" t="s">
        <v>5983</v>
      </c>
      <c r="K691" t="str">
        <f t="shared" si="50"/>
        <v>Jul</v>
      </c>
      <c r="L691">
        <f t="shared" si="51"/>
        <v>1987</v>
      </c>
      <c r="M691" t="s">
        <v>5957</v>
      </c>
      <c r="N691" t="s">
        <v>5982</v>
      </c>
      <c r="O691" t="s">
        <v>5981</v>
      </c>
      <c r="P691" s="8" t="str">
        <f t="shared" si="52"/>
        <v>14-Jul-1987</v>
      </c>
      <c r="Q691" s="8">
        <v>31972</v>
      </c>
      <c r="R691" s="8"/>
      <c r="S691" s="8" t="str">
        <f t="shared" si="53"/>
        <v>35</v>
      </c>
      <c r="T691" s="16">
        <v>5934.38</v>
      </c>
      <c r="U691" t="str">
        <f t="shared" si="54"/>
        <v>R1013</v>
      </c>
    </row>
    <row r="692" spans="1:21">
      <c r="A692" t="s">
        <v>4320</v>
      </c>
      <c r="B692">
        <v>2003</v>
      </c>
      <c r="C692" t="s">
        <v>5990</v>
      </c>
      <c r="D692">
        <v>13</v>
      </c>
      <c r="E692">
        <v>0</v>
      </c>
      <c r="F692">
        <v>5957.35</v>
      </c>
      <c r="G692" t="s">
        <v>5981</v>
      </c>
      <c r="H692" t="s">
        <v>5981</v>
      </c>
      <c r="I692" t="s">
        <v>5988</v>
      </c>
      <c r="K692" t="str">
        <f t="shared" si="50"/>
        <v>Aug</v>
      </c>
      <c r="L692">
        <f t="shared" si="51"/>
        <v>2003</v>
      </c>
      <c r="M692" t="s">
        <v>5957</v>
      </c>
      <c r="N692" t="s">
        <v>5981</v>
      </c>
      <c r="O692" t="s">
        <v>5981</v>
      </c>
      <c r="P692" s="8" t="str">
        <f t="shared" si="52"/>
        <v>13-Aug-2003</v>
      </c>
      <c r="Q692" s="8">
        <v>37846</v>
      </c>
      <c r="R692" s="8"/>
      <c r="S692" s="8" t="str">
        <f t="shared" si="53"/>
        <v>19</v>
      </c>
      <c r="T692" s="16">
        <v>5957.35</v>
      </c>
      <c r="U692" t="str">
        <f t="shared" si="54"/>
        <v>R1012</v>
      </c>
    </row>
    <row r="693" spans="1:21">
      <c r="A693" t="s">
        <v>4318</v>
      </c>
      <c r="B693">
        <v>2004</v>
      </c>
      <c r="C693" t="s">
        <v>5980</v>
      </c>
      <c r="D693">
        <v>15</v>
      </c>
      <c r="E693">
        <v>0</v>
      </c>
      <c r="F693">
        <v>5960.91</v>
      </c>
      <c r="G693" t="s">
        <v>5981</v>
      </c>
      <c r="H693" t="s">
        <v>5985</v>
      </c>
      <c r="I693" t="s">
        <v>6004</v>
      </c>
      <c r="K693" t="str">
        <f t="shared" si="50"/>
        <v>Jul</v>
      </c>
      <c r="L693">
        <f t="shared" si="51"/>
        <v>2004</v>
      </c>
      <c r="M693" t="s">
        <v>5957</v>
      </c>
      <c r="N693" t="s">
        <v>5981</v>
      </c>
      <c r="O693" t="s">
        <v>5985</v>
      </c>
      <c r="P693" s="8" t="str">
        <f t="shared" si="52"/>
        <v>15-Jul-2004</v>
      </c>
      <c r="Q693" s="8">
        <v>38183</v>
      </c>
      <c r="R693" s="8"/>
      <c r="S693" s="8" t="str">
        <f t="shared" si="53"/>
        <v>18</v>
      </c>
      <c r="T693" s="16">
        <v>5960.91</v>
      </c>
      <c r="U693" t="str">
        <f t="shared" si="54"/>
        <v>R1026</v>
      </c>
    </row>
    <row r="694" spans="1:21">
      <c r="A694" t="s">
        <v>4316</v>
      </c>
      <c r="B694">
        <v>1980</v>
      </c>
      <c r="C694" t="s">
        <v>5990</v>
      </c>
      <c r="D694">
        <v>5</v>
      </c>
      <c r="E694">
        <v>0</v>
      </c>
      <c r="F694">
        <v>5966.89</v>
      </c>
      <c r="G694" t="s">
        <v>5981</v>
      </c>
      <c r="H694" t="s">
        <v>5982</v>
      </c>
      <c r="I694" t="s">
        <v>5983</v>
      </c>
      <c r="K694" t="str">
        <f t="shared" si="50"/>
        <v>Aug</v>
      </c>
      <c r="L694">
        <f t="shared" si="51"/>
        <v>1980</v>
      </c>
      <c r="M694" t="s">
        <v>5957</v>
      </c>
      <c r="N694" t="s">
        <v>5981</v>
      </c>
      <c r="O694" t="s">
        <v>5982</v>
      </c>
      <c r="P694" s="8" t="str">
        <f t="shared" si="52"/>
        <v>5-Aug-1980</v>
      </c>
      <c r="Q694" s="8">
        <v>29438</v>
      </c>
      <c r="R694" s="8"/>
      <c r="S694" s="8" t="str">
        <f t="shared" si="53"/>
        <v>42</v>
      </c>
      <c r="T694" s="16">
        <v>5966.89</v>
      </c>
      <c r="U694" t="str">
        <f t="shared" si="54"/>
        <v>R1013</v>
      </c>
    </row>
    <row r="695" spans="1:21">
      <c r="A695" t="s">
        <v>4315</v>
      </c>
      <c r="B695">
        <v>1980</v>
      </c>
      <c r="C695" t="s">
        <v>5980</v>
      </c>
      <c r="D695">
        <v>21</v>
      </c>
      <c r="E695">
        <v>0</v>
      </c>
      <c r="F695">
        <v>5969.72</v>
      </c>
      <c r="G695" t="s">
        <v>5982</v>
      </c>
      <c r="H695" t="s">
        <v>5982</v>
      </c>
      <c r="I695" t="s">
        <v>5992</v>
      </c>
      <c r="K695" t="str">
        <f t="shared" si="50"/>
        <v>Jul</v>
      </c>
      <c r="L695">
        <f t="shared" si="51"/>
        <v>1980</v>
      </c>
      <c r="M695" t="s">
        <v>5957</v>
      </c>
      <c r="N695" t="s">
        <v>5982</v>
      </c>
      <c r="O695" t="s">
        <v>5982</v>
      </c>
      <c r="P695" s="8" t="str">
        <f t="shared" si="52"/>
        <v>21-Jul-1980</v>
      </c>
      <c r="Q695" s="8">
        <v>29423</v>
      </c>
      <c r="R695" s="8"/>
      <c r="S695" s="8" t="str">
        <f t="shared" si="53"/>
        <v>42</v>
      </c>
      <c r="T695" s="16">
        <v>5969.72</v>
      </c>
      <c r="U695" t="str">
        <f t="shared" si="54"/>
        <v>R1011</v>
      </c>
    </row>
    <row r="696" spans="1:21">
      <c r="A696" t="s">
        <v>4313</v>
      </c>
      <c r="B696">
        <v>1989</v>
      </c>
      <c r="C696" t="s">
        <v>5980</v>
      </c>
      <c r="D696">
        <v>22</v>
      </c>
      <c r="E696">
        <v>3</v>
      </c>
      <c r="F696">
        <v>5972.38</v>
      </c>
      <c r="G696" t="s">
        <v>5981</v>
      </c>
      <c r="H696" t="s">
        <v>5981</v>
      </c>
      <c r="I696" t="s">
        <v>5992</v>
      </c>
      <c r="K696" t="str">
        <f t="shared" si="50"/>
        <v>Jul</v>
      </c>
      <c r="L696">
        <f t="shared" si="51"/>
        <v>1989</v>
      </c>
      <c r="M696" t="s">
        <v>5957</v>
      </c>
      <c r="N696" t="s">
        <v>5981</v>
      </c>
      <c r="O696" t="s">
        <v>5981</v>
      </c>
      <c r="P696" s="8" t="str">
        <f t="shared" si="52"/>
        <v>22-Jul-1989</v>
      </c>
      <c r="Q696" s="8">
        <v>32711</v>
      </c>
      <c r="R696" s="8"/>
      <c r="S696" s="8" t="str">
        <f t="shared" si="53"/>
        <v>33</v>
      </c>
      <c r="T696" s="16">
        <v>5972.38</v>
      </c>
      <c r="U696" t="str">
        <f t="shared" si="54"/>
        <v>R1011</v>
      </c>
    </row>
    <row r="697" spans="1:21">
      <c r="A697" t="s">
        <v>4312</v>
      </c>
      <c r="B697">
        <v>1984</v>
      </c>
      <c r="C697" t="s">
        <v>5987</v>
      </c>
      <c r="D697">
        <v>19</v>
      </c>
      <c r="E697">
        <v>1</v>
      </c>
      <c r="F697">
        <v>5974.38</v>
      </c>
      <c r="G697" t="s">
        <v>5981</v>
      </c>
      <c r="H697" t="s">
        <v>5982</v>
      </c>
      <c r="I697" t="s">
        <v>5983</v>
      </c>
      <c r="K697" t="str">
        <f t="shared" si="50"/>
        <v>Sep</v>
      </c>
      <c r="L697">
        <f t="shared" si="51"/>
        <v>1984</v>
      </c>
      <c r="M697" t="s">
        <v>5957</v>
      </c>
      <c r="N697" t="s">
        <v>5981</v>
      </c>
      <c r="O697" t="s">
        <v>5982</v>
      </c>
      <c r="P697" s="8" t="str">
        <f t="shared" si="52"/>
        <v>19-Sep-1984</v>
      </c>
      <c r="Q697" s="8">
        <v>30944</v>
      </c>
      <c r="R697" s="8"/>
      <c r="S697" s="8" t="str">
        <f t="shared" si="53"/>
        <v>38</v>
      </c>
      <c r="T697" s="16">
        <v>5974.38</v>
      </c>
      <c r="U697" t="str">
        <f t="shared" si="54"/>
        <v>R1013</v>
      </c>
    </row>
    <row r="698" spans="1:21">
      <c r="A698" t="s">
        <v>4309</v>
      </c>
      <c r="B698">
        <v>1984</v>
      </c>
      <c r="C698" t="s">
        <v>5984</v>
      </c>
      <c r="D698">
        <v>11</v>
      </c>
      <c r="E698">
        <v>1</v>
      </c>
      <c r="F698">
        <v>5976.83</v>
      </c>
      <c r="G698" t="s">
        <v>5981</v>
      </c>
      <c r="H698" t="s">
        <v>5981</v>
      </c>
      <c r="I698" t="s">
        <v>5983</v>
      </c>
      <c r="K698" t="str">
        <f t="shared" si="50"/>
        <v>Nov</v>
      </c>
      <c r="L698">
        <f t="shared" si="51"/>
        <v>1984</v>
      </c>
      <c r="M698" t="s">
        <v>5957</v>
      </c>
      <c r="N698" t="s">
        <v>5981</v>
      </c>
      <c r="O698" t="s">
        <v>5981</v>
      </c>
      <c r="P698" s="8" t="str">
        <f t="shared" si="52"/>
        <v>11-Nov-1984</v>
      </c>
      <c r="Q698" s="8">
        <v>30997</v>
      </c>
      <c r="R698" s="8"/>
      <c r="S698" s="8" t="str">
        <f t="shared" si="53"/>
        <v>38</v>
      </c>
      <c r="T698" s="16">
        <v>5976.83</v>
      </c>
      <c r="U698" t="str">
        <f t="shared" si="54"/>
        <v>R1013</v>
      </c>
    </row>
    <row r="699" spans="1:21">
      <c r="A699" t="s">
        <v>4306</v>
      </c>
      <c r="B699">
        <v>1970</v>
      </c>
      <c r="C699" t="s">
        <v>5986</v>
      </c>
      <c r="D699">
        <v>25</v>
      </c>
      <c r="E699">
        <v>0</v>
      </c>
      <c r="F699">
        <v>5979.66</v>
      </c>
      <c r="G699" t="s">
        <v>5981</v>
      </c>
      <c r="H699" t="s">
        <v>5982</v>
      </c>
      <c r="I699" t="s">
        <v>5983</v>
      </c>
      <c r="K699" t="str">
        <f t="shared" si="50"/>
        <v>Jun</v>
      </c>
      <c r="L699">
        <f t="shared" si="51"/>
        <v>1970</v>
      </c>
      <c r="M699" t="s">
        <v>5957</v>
      </c>
      <c r="N699" t="s">
        <v>5981</v>
      </c>
      <c r="O699" t="s">
        <v>5982</v>
      </c>
      <c r="P699" s="8" t="str">
        <f t="shared" si="52"/>
        <v>25-Jun-1970</v>
      </c>
      <c r="Q699" s="8">
        <v>25744</v>
      </c>
      <c r="R699" s="8"/>
      <c r="S699" s="8" t="str">
        <f t="shared" si="53"/>
        <v>52</v>
      </c>
      <c r="T699" s="16">
        <v>5979.66</v>
      </c>
      <c r="U699" t="str">
        <f t="shared" si="54"/>
        <v>R1013</v>
      </c>
    </row>
    <row r="700" spans="1:21">
      <c r="A700" t="s">
        <v>4304</v>
      </c>
      <c r="B700">
        <v>1980</v>
      </c>
      <c r="C700" t="s">
        <v>5991</v>
      </c>
      <c r="D700">
        <v>10</v>
      </c>
      <c r="E700">
        <v>0</v>
      </c>
      <c r="F700">
        <v>5979.73</v>
      </c>
      <c r="G700" t="s">
        <v>5981</v>
      </c>
      <c r="H700" t="s">
        <v>5981</v>
      </c>
      <c r="I700" t="s">
        <v>5992</v>
      </c>
      <c r="K700" t="str">
        <f t="shared" si="50"/>
        <v>Oct</v>
      </c>
      <c r="L700">
        <f t="shared" si="51"/>
        <v>1980</v>
      </c>
      <c r="M700" t="s">
        <v>5957</v>
      </c>
      <c r="N700" t="s">
        <v>5981</v>
      </c>
      <c r="O700" t="s">
        <v>5981</v>
      </c>
      <c r="P700" s="8" t="str">
        <f t="shared" si="52"/>
        <v>10-Oct-1980</v>
      </c>
      <c r="Q700" s="8">
        <v>29504</v>
      </c>
      <c r="R700" s="8"/>
      <c r="S700" s="8" t="str">
        <f t="shared" si="53"/>
        <v>42</v>
      </c>
      <c r="T700" s="16">
        <v>5979.73</v>
      </c>
      <c r="U700" t="str">
        <f t="shared" si="54"/>
        <v>R1011</v>
      </c>
    </row>
    <row r="701" spans="1:21">
      <c r="A701" t="s">
        <v>4302</v>
      </c>
      <c r="B701">
        <v>1974</v>
      </c>
      <c r="C701" t="s">
        <v>5991</v>
      </c>
      <c r="D701">
        <v>11</v>
      </c>
      <c r="E701">
        <v>0</v>
      </c>
      <c r="F701">
        <v>5979.99</v>
      </c>
      <c r="G701" t="s">
        <v>5981</v>
      </c>
      <c r="H701" t="s">
        <v>5982</v>
      </c>
      <c r="I701" t="s">
        <v>5983</v>
      </c>
      <c r="K701" t="str">
        <f t="shared" si="50"/>
        <v>Oct</v>
      </c>
      <c r="L701">
        <f t="shared" si="51"/>
        <v>1974</v>
      </c>
      <c r="M701" t="s">
        <v>5957</v>
      </c>
      <c r="N701" t="s">
        <v>5981</v>
      </c>
      <c r="O701" t="s">
        <v>5982</v>
      </c>
      <c r="P701" s="8" t="str">
        <f t="shared" si="52"/>
        <v>11-Oct-1974</v>
      </c>
      <c r="Q701" s="8">
        <v>27313</v>
      </c>
      <c r="R701" s="8"/>
      <c r="S701" s="8" t="str">
        <f t="shared" si="53"/>
        <v>48</v>
      </c>
      <c r="T701" s="16">
        <v>5979.99</v>
      </c>
      <c r="U701" t="str">
        <f t="shared" si="54"/>
        <v>R1013</v>
      </c>
    </row>
    <row r="702" spans="1:21">
      <c r="A702" t="s">
        <v>4299</v>
      </c>
      <c r="B702">
        <v>1988</v>
      </c>
      <c r="C702" t="s">
        <v>5986</v>
      </c>
      <c r="D702">
        <v>10</v>
      </c>
      <c r="E702">
        <v>2</v>
      </c>
      <c r="F702">
        <v>5989.52</v>
      </c>
      <c r="G702" t="s">
        <v>5981</v>
      </c>
      <c r="H702" t="s">
        <v>5985</v>
      </c>
      <c r="I702" t="s">
        <v>5988</v>
      </c>
      <c r="K702" t="str">
        <f t="shared" si="50"/>
        <v>Jun</v>
      </c>
      <c r="L702">
        <f t="shared" si="51"/>
        <v>1988</v>
      </c>
      <c r="M702" t="s">
        <v>5957</v>
      </c>
      <c r="N702" t="s">
        <v>5981</v>
      </c>
      <c r="O702" t="s">
        <v>5985</v>
      </c>
      <c r="P702" s="8" t="str">
        <f t="shared" si="52"/>
        <v>10-Jun-1988</v>
      </c>
      <c r="Q702" s="8">
        <v>32304</v>
      </c>
      <c r="R702" s="8"/>
      <c r="S702" s="8" t="str">
        <f t="shared" si="53"/>
        <v>34</v>
      </c>
      <c r="T702" s="16">
        <v>5989.52</v>
      </c>
      <c r="U702" t="str">
        <f t="shared" si="54"/>
        <v>R1012</v>
      </c>
    </row>
    <row r="703" spans="1:21">
      <c r="A703" t="s">
        <v>4297</v>
      </c>
      <c r="B703">
        <v>1974</v>
      </c>
      <c r="C703" t="s">
        <v>5990</v>
      </c>
      <c r="D703">
        <v>17</v>
      </c>
      <c r="E703">
        <v>0</v>
      </c>
      <c r="F703">
        <v>5990.17</v>
      </c>
      <c r="G703" t="s">
        <v>5981</v>
      </c>
      <c r="H703" t="s">
        <v>5981</v>
      </c>
      <c r="I703" t="s">
        <v>5983</v>
      </c>
      <c r="K703" t="str">
        <f t="shared" si="50"/>
        <v>Aug</v>
      </c>
      <c r="L703">
        <f t="shared" si="51"/>
        <v>1974</v>
      </c>
      <c r="M703" t="s">
        <v>5957</v>
      </c>
      <c r="N703" t="s">
        <v>5981</v>
      </c>
      <c r="O703" t="s">
        <v>5981</v>
      </c>
      <c r="P703" s="8" t="str">
        <f t="shared" si="52"/>
        <v>17-Aug-1974</v>
      </c>
      <c r="Q703" s="8">
        <v>27258</v>
      </c>
      <c r="R703" s="8"/>
      <c r="S703" s="8" t="str">
        <f t="shared" si="53"/>
        <v>48</v>
      </c>
      <c r="T703" s="16">
        <v>5990.17</v>
      </c>
      <c r="U703" t="str">
        <f t="shared" si="54"/>
        <v>R1013</v>
      </c>
    </row>
    <row r="704" spans="1:21">
      <c r="A704" t="s">
        <v>4294</v>
      </c>
      <c r="B704">
        <v>1980</v>
      </c>
      <c r="C704" t="s">
        <v>5990</v>
      </c>
      <c r="D704">
        <v>8</v>
      </c>
      <c r="E704">
        <v>2</v>
      </c>
      <c r="F704">
        <v>5993.62</v>
      </c>
      <c r="G704" t="s">
        <v>5981</v>
      </c>
      <c r="H704" t="s">
        <v>5982</v>
      </c>
      <c r="I704" t="s">
        <v>5983</v>
      </c>
      <c r="K704" t="str">
        <f t="shared" si="50"/>
        <v>Aug</v>
      </c>
      <c r="L704">
        <f t="shared" si="51"/>
        <v>1980</v>
      </c>
      <c r="M704" t="s">
        <v>5957</v>
      </c>
      <c r="N704" t="s">
        <v>5981</v>
      </c>
      <c r="O704" t="s">
        <v>5982</v>
      </c>
      <c r="P704" s="8" t="str">
        <f t="shared" si="52"/>
        <v>8-Aug-1980</v>
      </c>
      <c r="Q704" s="8">
        <v>29441</v>
      </c>
      <c r="R704" s="8"/>
      <c r="S704" s="8" t="str">
        <f t="shared" si="53"/>
        <v>42</v>
      </c>
      <c r="T704" s="16">
        <v>5993.62</v>
      </c>
      <c r="U704" t="str">
        <f t="shared" si="54"/>
        <v>R1013</v>
      </c>
    </row>
    <row r="705" spans="1:21">
      <c r="A705" t="s">
        <v>4291</v>
      </c>
      <c r="B705">
        <v>1989</v>
      </c>
      <c r="C705" t="s">
        <v>5990</v>
      </c>
      <c r="D705">
        <v>16</v>
      </c>
      <c r="E705">
        <v>4</v>
      </c>
      <c r="F705">
        <v>6059.17</v>
      </c>
      <c r="G705" t="s">
        <v>5981</v>
      </c>
      <c r="H705" t="s">
        <v>5985</v>
      </c>
      <c r="I705" t="s">
        <v>5992</v>
      </c>
      <c r="K705" t="str">
        <f t="shared" si="50"/>
        <v>Aug</v>
      </c>
      <c r="L705">
        <f t="shared" si="51"/>
        <v>1989</v>
      </c>
      <c r="M705" t="s">
        <v>5957</v>
      </c>
      <c r="N705" t="s">
        <v>5981</v>
      </c>
      <c r="O705" t="s">
        <v>5985</v>
      </c>
      <c r="P705" s="8" t="str">
        <f t="shared" si="52"/>
        <v>16-Aug-1989</v>
      </c>
      <c r="Q705" s="8">
        <v>32736</v>
      </c>
      <c r="R705" s="8"/>
      <c r="S705" s="8" t="str">
        <f t="shared" si="53"/>
        <v>33</v>
      </c>
      <c r="T705" s="16">
        <v>6059.17</v>
      </c>
      <c r="U705" t="str">
        <f t="shared" si="54"/>
        <v>R1011</v>
      </c>
    </row>
    <row r="706" spans="1:21">
      <c r="A706" t="s">
        <v>4289</v>
      </c>
      <c r="B706">
        <v>1996</v>
      </c>
      <c r="C706" t="s">
        <v>5980</v>
      </c>
      <c r="D706">
        <v>28</v>
      </c>
      <c r="E706">
        <v>0</v>
      </c>
      <c r="F706">
        <v>6061.8</v>
      </c>
      <c r="G706" t="s">
        <v>5981</v>
      </c>
      <c r="H706" t="s">
        <v>5982</v>
      </c>
      <c r="I706" t="s">
        <v>5988</v>
      </c>
      <c r="K706" t="str">
        <f t="shared" si="50"/>
        <v>Jul</v>
      </c>
      <c r="L706">
        <f t="shared" si="51"/>
        <v>1996</v>
      </c>
      <c r="M706" t="s">
        <v>5957</v>
      </c>
      <c r="N706" t="s">
        <v>5981</v>
      </c>
      <c r="O706" t="s">
        <v>5982</v>
      </c>
      <c r="P706" s="8" t="str">
        <f t="shared" si="52"/>
        <v>28-Jul-1996</v>
      </c>
      <c r="Q706" s="8">
        <v>35274</v>
      </c>
      <c r="R706" s="8"/>
      <c r="S706" s="8" t="str">
        <f t="shared" si="53"/>
        <v>26</v>
      </c>
      <c r="T706" s="16">
        <v>6061.8</v>
      </c>
      <c r="U706" t="str">
        <f t="shared" si="54"/>
        <v>R1012</v>
      </c>
    </row>
    <row r="707" spans="1:21">
      <c r="A707" t="s">
        <v>4287</v>
      </c>
      <c r="B707">
        <v>1994</v>
      </c>
      <c r="C707" t="s">
        <v>5984</v>
      </c>
      <c r="D707">
        <v>8</v>
      </c>
      <c r="E707">
        <v>0</v>
      </c>
      <c r="F707">
        <v>6064.37</v>
      </c>
      <c r="G707" t="s">
        <v>5981</v>
      </c>
      <c r="H707" t="s">
        <v>5981</v>
      </c>
      <c r="I707" t="s">
        <v>5992</v>
      </c>
      <c r="K707" t="str">
        <f t="shared" ref="K707:K770" si="55">IF(ISBLANK(C707),"SEP",C707)</f>
        <v>Nov</v>
      </c>
      <c r="L707">
        <f t="shared" ref="L707:L770" si="56">INT(IF(ISBLANK(B707),AVERAGE($B$2:$B$2344),B707))</f>
        <v>1994</v>
      </c>
      <c r="M707" t="s">
        <v>5957</v>
      </c>
      <c r="N707" t="s">
        <v>5981</v>
      </c>
      <c r="O707" t="s">
        <v>5981</v>
      </c>
      <c r="P707" s="8" t="str">
        <f t="shared" ref="P707:P770" si="57">CONCATENATE(D707,"-",K707,"-",L707)</f>
        <v>8-Nov-1994</v>
      </c>
      <c r="Q707" s="8">
        <v>34646</v>
      </c>
      <c r="R707" s="8"/>
      <c r="S707" s="8" t="str">
        <f t="shared" ref="S707:S770" si="58">TEXT($R$2-P707,"Y")</f>
        <v>28</v>
      </c>
      <c r="T707" s="16">
        <v>6064.37</v>
      </c>
      <c r="U707" t="str">
        <f t="shared" ref="U707:U770" si="59">IF(ISBLANK(I707),"UNKNOWN",I707)</f>
        <v>R1011</v>
      </c>
    </row>
    <row r="708" spans="1:21">
      <c r="A708" t="s">
        <v>4286</v>
      </c>
      <c r="B708">
        <v>1984</v>
      </c>
      <c r="C708" t="s">
        <v>5987</v>
      </c>
      <c r="D708">
        <v>21</v>
      </c>
      <c r="E708">
        <v>1</v>
      </c>
      <c r="F708">
        <v>6067.13</v>
      </c>
      <c r="G708" t="s">
        <v>5982</v>
      </c>
      <c r="H708" t="s">
        <v>5985</v>
      </c>
      <c r="I708" t="s">
        <v>5995</v>
      </c>
      <c r="K708" t="str">
        <f t="shared" si="55"/>
        <v>Sep</v>
      </c>
      <c r="L708">
        <f t="shared" si="56"/>
        <v>1984</v>
      </c>
      <c r="M708" t="s">
        <v>5960</v>
      </c>
      <c r="N708" t="s">
        <v>5982</v>
      </c>
      <c r="O708" t="s">
        <v>5985</v>
      </c>
      <c r="P708" s="8" t="str">
        <f t="shared" si="57"/>
        <v>21-Sep-1984</v>
      </c>
      <c r="Q708" s="8">
        <v>30946</v>
      </c>
      <c r="R708" s="8"/>
      <c r="S708" s="8" t="str">
        <f t="shared" si="58"/>
        <v>38</v>
      </c>
      <c r="T708" s="16">
        <v>6067.13</v>
      </c>
      <c r="U708" t="str">
        <f t="shared" si="59"/>
        <v>R1016</v>
      </c>
    </row>
    <row r="709" spans="1:21">
      <c r="A709" t="s">
        <v>4283</v>
      </c>
      <c r="B709">
        <v>1979</v>
      </c>
      <c r="C709" t="s">
        <v>5990</v>
      </c>
      <c r="D709">
        <v>8</v>
      </c>
      <c r="E709">
        <v>2</v>
      </c>
      <c r="F709">
        <v>6074.37</v>
      </c>
      <c r="G709" t="s">
        <v>5981</v>
      </c>
      <c r="H709" t="s">
        <v>5981</v>
      </c>
      <c r="I709" t="s">
        <v>5988</v>
      </c>
      <c r="K709" t="str">
        <f t="shared" si="55"/>
        <v>Aug</v>
      </c>
      <c r="L709">
        <f t="shared" si="56"/>
        <v>1979</v>
      </c>
      <c r="M709" t="s">
        <v>5957</v>
      </c>
      <c r="N709" t="s">
        <v>5981</v>
      </c>
      <c r="O709" t="s">
        <v>5981</v>
      </c>
      <c r="P709" s="8" t="str">
        <f t="shared" si="57"/>
        <v>8-Aug-1979</v>
      </c>
      <c r="Q709" s="8">
        <v>29075</v>
      </c>
      <c r="R709" s="8"/>
      <c r="S709" s="8" t="str">
        <f t="shared" si="58"/>
        <v>43</v>
      </c>
      <c r="T709" s="16">
        <v>6074.37</v>
      </c>
      <c r="U709" t="str">
        <f t="shared" si="59"/>
        <v>R1012</v>
      </c>
    </row>
    <row r="710" spans="1:21">
      <c r="A710" t="s">
        <v>4280</v>
      </c>
      <c r="B710">
        <v>1984</v>
      </c>
      <c r="C710" t="s">
        <v>5991</v>
      </c>
      <c r="D710">
        <v>14</v>
      </c>
      <c r="E710">
        <v>1</v>
      </c>
      <c r="F710">
        <v>6079.67</v>
      </c>
      <c r="G710" t="s">
        <v>5985</v>
      </c>
      <c r="H710" t="s">
        <v>5985</v>
      </c>
      <c r="I710" t="s">
        <v>6000</v>
      </c>
      <c r="K710" t="str">
        <f t="shared" si="55"/>
        <v>Oct</v>
      </c>
      <c r="L710">
        <f t="shared" si="56"/>
        <v>1984</v>
      </c>
      <c r="M710" t="s">
        <v>5957</v>
      </c>
      <c r="N710" t="s">
        <v>5985</v>
      </c>
      <c r="O710" t="s">
        <v>5985</v>
      </c>
      <c r="P710" s="8" t="str">
        <f t="shared" si="57"/>
        <v>14-Oct-1984</v>
      </c>
      <c r="Q710" s="8">
        <v>30969</v>
      </c>
      <c r="R710" s="8"/>
      <c r="S710" s="8" t="str">
        <f t="shared" si="58"/>
        <v>38</v>
      </c>
      <c r="T710" s="16">
        <v>6079.67</v>
      </c>
      <c r="U710" t="str">
        <f t="shared" si="59"/>
        <v>R1014</v>
      </c>
    </row>
    <row r="711" spans="1:21">
      <c r="A711" t="s">
        <v>4278</v>
      </c>
      <c r="B711">
        <v>1984</v>
      </c>
      <c r="C711" t="s">
        <v>5980</v>
      </c>
      <c r="D711">
        <v>25</v>
      </c>
      <c r="E711">
        <v>2</v>
      </c>
      <c r="F711">
        <v>6082.41</v>
      </c>
      <c r="G711" t="s">
        <v>5985</v>
      </c>
      <c r="H711" t="s">
        <v>5981</v>
      </c>
      <c r="I711" t="s">
        <v>5992</v>
      </c>
      <c r="K711" t="str">
        <f t="shared" si="55"/>
        <v>Jul</v>
      </c>
      <c r="L711">
        <f t="shared" si="56"/>
        <v>1984</v>
      </c>
      <c r="M711" t="s">
        <v>5957</v>
      </c>
      <c r="N711" t="s">
        <v>5985</v>
      </c>
      <c r="O711" t="s">
        <v>5981</v>
      </c>
      <c r="P711" s="8" t="str">
        <f t="shared" si="57"/>
        <v>25-Jul-1984</v>
      </c>
      <c r="Q711" s="8">
        <v>30888</v>
      </c>
      <c r="R711" s="8"/>
      <c r="S711" s="8" t="str">
        <f t="shared" si="58"/>
        <v>38</v>
      </c>
      <c r="T711" s="16">
        <v>6082.41</v>
      </c>
      <c r="U711" t="str">
        <f t="shared" si="59"/>
        <v>R1011</v>
      </c>
    </row>
    <row r="712" spans="1:21">
      <c r="A712" t="s">
        <v>4275</v>
      </c>
      <c r="B712">
        <v>1970</v>
      </c>
      <c r="C712" t="s">
        <v>5986</v>
      </c>
      <c r="D712">
        <v>9</v>
      </c>
      <c r="E712">
        <v>0</v>
      </c>
      <c r="F712">
        <v>6098.38</v>
      </c>
      <c r="G712" t="s">
        <v>5981</v>
      </c>
      <c r="H712" t="s">
        <v>5981</v>
      </c>
      <c r="I712" t="s">
        <v>5983</v>
      </c>
      <c r="K712" t="str">
        <f t="shared" si="55"/>
        <v>Jun</v>
      </c>
      <c r="L712">
        <f t="shared" si="56"/>
        <v>1970</v>
      </c>
      <c r="M712" t="s">
        <v>5957</v>
      </c>
      <c r="N712" t="s">
        <v>5981</v>
      </c>
      <c r="O712" t="s">
        <v>5981</v>
      </c>
      <c r="P712" s="8" t="str">
        <f t="shared" si="57"/>
        <v>9-Jun-1970</v>
      </c>
      <c r="Q712" s="8">
        <v>25728</v>
      </c>
      <c r="R712" s="8"/>
      <c r="S712" s="8" t="str">
        <f t="shared" si="58"/>
        <v>52</v>
      </c>
      <c r="T712" s="16">
        <v>6098.38</v>
      </c>
      <c r="U712" t="str">
        <f t="shared" si="59"/>
        <v>R1013</v>
      </c>
    </row>
    <row r="713" spans="1:21">
      <c r="A713" t="s">
        <v>4273</v>
      </c>
      <c r="B713">
        <v>1995</v>
      </c>
      <c r="C713" t="s">
        <v>5987</v>
      </c>
      <c r="D713">
        <v>9</v>
      </c>
      <c r="E713">
        <v>0</v>
      </c>
      <c r="F713">
        <v>6111.95</v>
      </c>
      <c r="G713" t="s">
        <v>5981</v>
      </c>
      <c r="H713" t="s">
        <v>5982</v>
      </c>
      <c r="I713" t="s">
        <v>6004</v>
      </c>
      <c r="K713" t="str">
        <f t="shared" si="55"/>
        <v>Sep</v>
      </c>
      <c r="L713">
        <f t="shared" si="56"/>
        <v>1995</v>
      </c>
      <c r="M713" t="s">
        <v>5957</v>
      </c>
      <c r="N713" t="s">
        <v>5981</v>
      </c>
      <c r="O713" t="s">
        <v>5982</v>
      </c>
      <c r="P713" s="8" t="str">
        <f t="shared" si="57"/>
        <v>9-Sep-1995</v>
      </c>
      <c r="Q713" s="8">
        <v>34951</v>
      </c>
      <c r="R713" s="8"/>
      <c r="S713" s="8" t="str">
        <f t="shared" si="58"/>
        <v>27</v>
      </c>
      <c r="T713" s="16">
        <v>6111.95</v>
      </c>
      <c r="U713" t="str">
        <f t="shared" si="59"/>
        <v>R1026</v>
      </c>
    </row>
    <row r="714" spans="1:21">
      <c r="A714" t="s">
        <v>4271</v>
      </c>
      <c r="B714">
        <v>1985</v>
      </c>
      <c r="C714" t="s">
        <v>5980</v>
      </c>
      <c r="D714">
        <v>21</v>
      </c>
      <c r="E714">
        <v>1</v>
      </c>
      <c r="F714">
        <v>6112.35</v>
      </c>
      <c r="G714" t="s">
        <v>5981</v>
      </c>
      <c r="H714" t="s">
        <v>5985</v>
      </c>
      <c r="I714" t="s">
        <v>5988</v>
      </c>
      <c r="K714" t="str">
        <f t="shared" si="55"/>
        <v>Jul</v>
      </c>
      <c r="L714">
        <f t="shared" si="56"/>
        <v>1985</v>
      </c>
      <c r="M714" t="s">
        <v>5957</v>
      </c>
      <c r="N714" t="s">
        <v>5981</v>
      </c>
      <c r="O714" t="s">
        <v>5985</v>
      </c>
      <c r="P714" s="8" t="str">
        <f t="shared" si="57"/>
        <v>21-Jul-1985</v>
      </c>
      <c r="Q714" s="8">
        <v>31249</v>
      </c>
      <c r="R714" s="8"/>
      <c r="S714" s="8" t="str">
        <f t="shared" si="58"/>
        <v>37</v>
      </c>
      <c r="T714" s="16">
        <v>6112.35</v>
      </c>
      <c r="U714" t="str">
        <f t="shared" si="59"/>
        <v>R1012</v>
      </c>
    </row>
    <row r="715" spans="1:21">
      <c r="A715" t="s">
        <v>4269</v>
      </c>
      <c r="B715">
        <v>1991</v>
      </c>
      <c r="C715" t="s">
        <v>5980</v>
      </c>
      <c r="D715">
        <v>25</v>
      </c>
      <c r="E715">
        <v>3</v>
      </c>
      <c r="F715">
        <v>6113.23</v>
      </c>
      <c r="G715" t="s">
        <v>5981</v>
      </c>
      <c r="H715" t="s">
        <v>5981</v>
      </c>
      <c r="I715" t="s">
        <v>5998</v>
      </c>
      <c r="K715" t="str">
        <f t="shared" si="55"/>
        <v>Jul</v>
      </c>
      <c r="L715">
        <f t="shared" si="56"/>
        <v>1991</v>
      </c>
      <c r="M715" t="s">
        <v>5957</v>
      </c>
      <c r="N715" t="s">
        <v>5981</v>
      </c>
      <c r="O715" t="s">
        <v>5981</v>
      </c>
      <c r="P715" s="8" t="str">
        <f t="shared" si="57"/>
        <v>25-Jul-1991</v>
      </c>
      <c r="Q715" s="8">
        <v>33444</v>
      </c>
      <c r="R715" s="8"/>
      <c r="S715" s="8" t="str">
        <f t="shared" si="58"/>
        <v>31</v>
      </c>
      <c r="T715" s="16">
        <v>6113.23</v>
      </c>
      <c r="U715" t="str">
        <f t="shared" si="59"/>
        <v>R1024</v>
      </c>
    </row>
    <row r="716" spans="1:21">
      <c r="A716" t="s">
        <v>4267</v>
      </c>
      <c r="B716">
        <v>1983</v>
      </c>
      <c r="C716" t="s">
        <v>5990</v>
      </c>
      <c r="D716">
        <v>11</v>
      </c>
      <c r="E716">
        <v>1</v>
      </c>
      <c r="F716">
        <v>6117.49</v>
      </c>
      <c r="G716" t="s">
        <v>5981</v>
      </c>
      <c r="H716" t="s">
        <v>5982</v>
      </c>
      <c r="I716" t="s">
        <v>5988</v>
      </c>
      <c r="K716" t="str">
        <f t="shared" si="55"/>
        <v>Aug</v>
      </c>
      <c r="L716">
        <f t="shared" si="56"/>
        <v>1983</v>
      </c>
      <c r="M716" t="s">
        <v>5957</v>
      </c>
      <c r="N716" t="s">
        <v>5981</v>
      </c>
      <c r="O716" t="s">
        <v>5982</v>
      </c>
      <c r="P716" s="8" t="str">
        <f t="shared" si="57"/>
        <v>11-Aug-1983</v>
      </c>
      <c r="Q716" s="8">
        <v>30539</v>
      </c>
      <c r="R716" s="8"/>
      <c r="S716" s="8" t="str">
        <f t="shared" si="58"/>
        <v>39</v>
      </c>
      <c r="T716" s="16">
        <v>6117.49</v>
      </c>
      <c r="U716" t="str">
        <f t="shared" si="59"/>
        <v>R1012</v>
      </c>
    </row>
    <row r="717" spans="1:21">
      <c r="A717" t="s">
        <v>4265</v>
      </c>
      <c r="B717">
        <v>1983</v>
      </c>
      <c r="C717" t="s">
        <v>5984</v>
      </c>
      <c r="D717">
        <v>16</v>
      </c>
      <c r="E717">
        <v>1</v>
      </c>
      <c r="F717">
        <v>6123.57</v>
      </c>
      <c r="G717" t="s">
        <v>5982</v>
      </c>
      <c r="H717" t="s">
        <v>5981</v>
      </c>
      <c r="I717" t="s">
        <v>5988</v>
      </c>
      <c r="K717" t="str">
        <f t="shared" si="55"/>
        <v>Nov</v>
      </c>
      <c r="L717">
        <f t="shared" si="56"/>
        <v>1983</v>
      </c>
      <c r="M717" t="s">
        <v>5957</v>
      </c>
      <c r="N717" t="s">
        <v>5982</v>
      </c>
      <c r="O717" t="s">
        <v>5981</v>
      </c>
      <c r="P717" s="8" t="str">
        <f t="shared" si="57"/>
        <v>16-Nov-1983</v>
      </c>
      <c r="Q717" s="8">
        <v>30636</v>
      </c>
      <c r="R717" s="8"/>
      <c r="S717" s="8" t="str">
        <f t="shared" si="58"/>
        <v>39</v>
      </c>
      <c r="T717" s="16">
        <v>6123.57</v>
      </c>
      <c r="U717" t="str">
        <f t="shared" si="59"/>
        <v>R1012</v>
      </c>
    </row>
    <row r="718" spans="1:21">
      <c r="A718" t="s">
        <v>4262</v>
      </c>
      <c r="B718">
        <v>1990</v>
      </c>
      <c r="C718" t="s">
        <v>5990</v>
      </c>
      <c r="D718">
        <v>18</v>
      </c>
      <c r="E718">
        <v>3</v>
      </c>
      <c r="F718">
        <v>6128.8</v>
      </c>
      <c r="G718" t="s">
        <v>5981</v>
      </c>
      <c r="H718" t="s">
        <v>5982</v>
      </c>
      <c r="I718" t="s">
        <v>5988</v>
      </c>
      <c r="K718" t="str">
        <f t="shared" si="55"/>
        <v>Aug</v>
      </c>
      <c r="L718">
        <f t="shared" si="56"/>
        <v>1990</v>
      </c>
      <c r="M718" t="s">
        <v>5957</v>
      </c>
      <c r="N718" t="s">
        <v>5981</v>
      </c>
      <c r="O718" t="s">
        <v>5982</v>
      </c>
      <c r="P718" s="8" t="str">
        <f t="shared" si="57"/>
        <v>18-Aug-1990</v>
      </c>
      <c r="Q718" s="8">
        <v>33103</v>
      </c>
      <c r="R718" s="8"/>
      <c r="S718" s="8" t="str">
        <f t="shared" si="58"/>
        <v>32</v>
      </c>
      <c r="T718" s="16">
        <v>6128.8</v>
      </c>
      <c r="U718" t="str">
        <f t="shared" si="59"/>
        <v>R1012</v>
      </c>
    </row>
    <row r="719" spans="1:21">
      <c r="A719" t="s">
        <v>4259</v>
      </c>
      <c r="B719">
        <v>1969</v>
      </c>
      <c r="C719" t="s">
        <v>5984</v>
      </c>
      <c r="D719">
        <v>9</v>
      </c>
      <c r="E719">
        <v>0</v>
      </c>
      <c r="F719">
        <v>6138.5</v>
      </c>
      <c r="G719" t="s">
        <v>5981</v>
      </c>
      <c r="H719" t="s">
        <v>5981</v>
      </c>
      <c r="I719" t="s">
        <v>5992</v>
      </c>
      <c r="K719" t="str">
        <f t="shared" si="55"/>
        <v>Nov</v>
      </c>
      <c r="L719">
        <f t="shared" si="56"/>
        <v>1969</v>
      </c>
      <c r="M719" t="s">
        <v>5957</v>
      </c>
      <c r="N719" t="s">
        <v>5981</v>
      </c>
      <c r="O719" t="s">
        <v>5981</v>
      </c>
      <c r="P719" s="8" t="str">
        <f t="shared" si="57"/>
        <v>9-Nov-1969</v>
      </c>
      <c r="Q719" s="8">
        <v>25516</v>
      </c>
      <c r="R719" s="8"/>
      <c r="S719" s="8" t="str">
        <f t="shared" si="58"/>
        <v>53</v>
      </c>
      <c r="T719" s="16">
        <v>6138.5</v>
      </c>
      <c r="U719" t="str">
        <f t="shared" si="59"/>
        <v>R1011</v>
      </c>
    </row>
    <row r="720" spans="1:21">
      <c r="A720" t="s">
        <v>4257</v>
      </c>
      <c r="B720">
        <v>1978</v>
      </c>
      <c r="C720" t="s">
        <v>5987</v>
      </c>
      <c r="D720">
        <v>5</v>
      </c>
      <c r="E720">
        <v>2</v>
      </c>
      <c r="F720">
        <v>6138.58</v>
      </c>
      <c r="G720" t="s">
        <v>5981</v>
      </c>
      <c r="H720" t="s">
        <v>5985</v>
      </c>
      <c r="I720" t="s">
        <v>5983</v>
      </c>
      <c r="K720" t="str">
        <f t="shared" si="55"/>
        <v>Sep</v>
      </c>
      <c r="L720">
        <f t="shared" si="56"/>
        <v>1978</v>
      </c>
      <c r="M720" t="s">
        <v>5957</v>
      </c>
      <c r="N720" t="s">
        <v>5981</v>
      </c>
      <c r="O720" t="s">
        <v>5985</v>
      </c>
      <c r="P720" s="8" t="str">
        <f t="shared" si="57"/>
        <v>5-Sep-1978</v>
      </c>
      <c r="Q720" s="8">
        <v>28738</v>
      </c>
      <c r="R720" s="8"/>
      <c r="S720" s="8" t="str">
        <f t="shared" si="58"/>
        <v>44</v>
      </c>
      <c r="T720" s="16">
        <v>6138.58</v>
      </c>
      <c r="U720" t="str">
        <f t="shared" si="59"/>
        <v>R1013</v>
      </c>
    </row>
    <row r="721" spans="1:21">
      <c r="A721" t="s">
        <v>4255</v>
      </c>
      <c r="B721">
        <v>1976</v>
      </c>
      <c r="C721" t="s">
        <v>5989</v>
      </c>
      <c r="D721">
        <v>12</v>
      </c>
      <c r="E721">
        <v>2</v>
      </c>
      <c r="F721">
        <v>6139.14</v>
      </c>
      <c r="G721" t="s">
        <v>5981</v>
      </c>
      <c r="H721" t="s">
        <v>5982</v>
      </c>
      <c r="I721" t="s">
        <v>5983</v>
      </c>
      <c r="K721" t="str">
        <f t="shared" si="55"/>
        <v>Dec</v>
      </c>
      <c r="L721">
        <f t="shared" si="56"/>
        <v>1976</v>
      </c>
      <c r="M721" t="s">
        <v>5957</v>
      </c>
      <c r="N721" t="s">
        <v>5981</v>
      </c>
      <c r="O721" t="s">
        <v>5982</v>
      </c>
      <c r="P721" s="8" t="str">
        <f t="shared" si="57"/>
        <v>12-Dec-1976</v>
      </c>
      <c r="Q721" s="8">
        <v>28106</v>
      </c>
      <c r="R721" s="8"/>
      <c r="S721" s="8" t="str">
        <f t="shared" si="58"/>
        <v>46</v>
      </c>
      <c r="T721" s="16">
        <v>6139.14</v>
      </c>
      <c r="U721" t="str">
        <f t="shared" si="59"/>
        <v>R1013</v>
      </c>
    </row>
    <row r="722" spans="1:21">
      <c r="A722" t="s">
        <v>4252</v>
      </c>
      <c r="B722">
        <v>1970</v>
      </c>
      <c r="C722" t="s">
        <v>5991</v>
      </c>
      <c r="D722">
        <v>14</v>
      </c>
      <c r="E722">
        <v>0</v>
      </c>
      <c r="F722">
        <v>6147.12</v>
      </c>
      <c r="G722" t="s">
        <v>5981</v>
      </c>
      <c r="H722" t="s">
        <v>5982</v>
      </c>
      <c r="I722" t="s">
        <v>5988</v>
      </c>
      <c r="K722" t="str">
        <f t="shared" si="55"/>
        <v>Oct</v>
      </c>
      <c r="L722">
        <f t="shared" si="56"/>
        <v>1970</v>
      </c>
      <c r="M722" t="s">
        <v>5957</v>
      </c>
      <c r="N722" t="s">
        <v>5981</v>
      </c>
      <c r="O722" t="s">
        <v>5982</v>
      </c>
      <c r="P722" s="8" t="str">
        <f t="shared" si="57"/>
        <v>14-Oct-1970</v>
      </c>
      <c r="Q722" s="8">
        <v>25855</v>
      </c>
      <c r="R722" s="8"/>
      <c r="S722" s="8" t="str">
        <f t="shared" si="58"/>
        <v>52</v>
      </c>
      <c r="T722" s="16">
        <v>6147.12</v>
      </c>
      <c r="U722" t="str">
        <f t="shared" si="59"/>
        <v>R1012</v>
      </c>
    </row>
    <row r="723" spans="1:21">
      <c r="A723" t="s">
        <v>4250</v>
      </c>
      <c r="B723">
        <v>1973</v>
      </c>
      <c r="C723" t="s">
        <v>5984</v>
      </c>
      <c r="D723">
        <v>6</v>
      </c>
      <c r="E723">
        <v>0</v>
      </c>
      <c r="F723">
        <v>6152.05</v>
      </c>
      <c r="G723" t="s">
        <v>5981</v>
      </c>
      <c r="H723" t="s">
        <v>5982</v>
      </c>
      <c r="I723" t="s">
        <v>5983</v>
      </c>
      <c r="K723" t="str">
        <f t="shared" si="55"/>
        <v>Nov</v>
      </c>
      <c r="L723">
        <f t="shared" si="56"/>
        <v>1973</v>
      </c>
      <c r="M723" t="s">
        <v>5957</v>
      </c>
      <c r="N723" t="s">
        <v>5981</v>
      </c>
      <c r="O723" t="s">
        <v>5982</v>
      </c>
      <c r="P723" s="8" t="str">
        <f t="shared" si="57"/>
        <v>6-Nov-1973</v>
      </c>
      <c r="Q723" s="8">
        <v>26974</v>
      </c>
      <c r="R723" s="8"/>
      <c r="S723" s="8" t="str">
        <f t="shared" si="58"/>
        <v>49</v>
      </c>
      <c r="T723" s="16">
        <v>6152.05</v>
      </c>
      <c r="U723" t="str">
        <f t="shared" si="59"/>
        <v>R1013</v>
      </c>
    </row>
    <row r="724" spans="1:21">
      <c r="A724" t="s">
        <v>4248</v>
      </c>
      <c r="B724">
        <v>1985</v>
      </c>
      <c r="C724" t="s">
        <v>5991</v>
      </c>
      <c r="D724">
        <v>15</v>
      </c>
      <c r="E724">
        <v>3</v>
      </c>
      <c r="F724">
        <v>6159.57</v>
      </c>
      <c r="G724" t="s">
        <v>5981</v>
      </c>
      <c r="H724" t="s">
        <v>5985</v>
      </c>
      <c r="I724" t="s">
        <v>5988</v>
      </c>
      <c r="K724" t="str">
        <f t="shared" si="55"/>
        <v>Oct</v>
      </c>
      <c r="L724">
        <f t="shared" si="56"/>
        <v>1985</v>
      </c>
      <c r="M724" t="s">
        <v>5957</v>
      </c>
      <c r="N724" t="s">
        <v>5981</v>
      </c>
      <c r="O724" t="s">
        <v>5985</v>
      </c>
      <c r="P724" s="8" t="str">
        <f t="shared" si="57"/>
        <v>15-Oct-1985</v>
      </c>
      <c r="Q724" s="8">
        <v>31335</v>
      </c>
      <c r="R724" s="8"/>
      <c r="S724" s="8" t="str">
        <f t="shared" si="58"/>
        <v>37</v>
      </c>
      <c r="T724" s="16">
        <v>6159.57</v>
      </c>
      <c r="U724" t="str">
        <f t="shared" si="59"/>
        <v>R1012</v>
      </c>
    </row>
    <row r="725" spans="1:21">
      <c r="A725" t="s">
        <v>4245</v>
      </c>
      <c r="B725">
        <v>1984</v>
      </c>
      <c r="C725" t="s">
        <v>5991</v>
      </c>
      <c r="D725">
        <v>6</v>
      </c>
      <c r="E725">
        <v>3</v>
      </c>
      <c r="F725">
        <v>6170.96</v>
      </c>
      <c r="G725" t="s">
        <v>5981</v>
      </c>
      <c r="H725" t="s">
        <v>5985</v>
      </c>
      <c r="I725" t="s">
        <v>5983</v>
      </c>
      <c r="K725" t="str">
        <f t="shared" si="55"/>
        <v>Oct</v>
      </c>
      <c r="L725">
        <f t="shared" si="56"/>
        <v>1984</v>
      </c>
      <c r="M725" t="s">
        <v>5957</v>
      </c>
      <c r="N725" t="s">
        <v>5981</v>
      </c>
      <c r="O725" t="s">
        <v>5985</v>
      </c>
      <c r="P725" s="8" t="str">
        <f t="shared" si="57"/>
        <v>6-Oct-1984</v>
      </c>
      <c r="Q725" s="8">
        <v>30961</v>
      </c>
      <c r="R725" s="8"/>
      <c r="S725" s="8" t="str">
        <f t="shared" si="58"/>
        <v>38</v>
      </c>
      <c r="T725" s="16">
        <v>6170.96</v>
      </c>
      <c r="U725" t="str">
        <f t="shared" si="59"/>
        <v>R1013</v>
      </c>
    </row>
    <row r="726" spans="1:21">
      <c r="A726" t="s">
        <v>4242</v>
      </c>
      <c r="B726">
        <v>1985</v>
      </c>
      <c r="C726" t="s">
        <v>5990</v>
      </c>
      <c r="D726">
        <v>9</v>
      </c>
      <c r="E726">
        <v>3</v>
      </c>
      <c r="F726">
        <v>6183.32</v>
      </c>
      <c r="G726" t="s">
        <v>5981</v>
      </c>
      <c r="H726" t="s">
        <v>5981</v>
      </c>
      <c r="I726" t="s">
        <v>5988</v>
      </c>
      <c r="K726" t="str">
        <f t="shared" si="55"/>
        <v>Aug</v>
      </c>
      <c r="L726">
        <f t="shared" si="56"/>
        <v>1985</v>
      </c>
      <c r="M726" t="s">
        <v>5957</v>
      </c>
      <c r="N726" t="s">
        <v>5981</v>
      </c>
      <c r="O726" t="s">
        <v>5981</v>
      </c>
      <c r="P726" s="8" t="str">
        <f t="shared" si="57"/>
        <v>9-Aug-1985</v>
      </c>
      <c r="Q726" s="8">
        <v>31268</v>
      </c>
      <c r="R726" s="8"/>
      <c r="S726" s="8" t="str">
        <f t="shared" si="58"/>
        <v>37</v>
      </c>
      <c r="T726" s="16">
        <v>6183.32</v>
      </c>
      <c r="U726" t="str">
        <f t="shared" si="59"/>
        <v>R1012</v>
      </c>
    </row>
    <row r="727" spans="1:21">
      <c r="A727" t="s">
        <v>4240</v>
      </c>
      <c r="B727">
        <v>1970</v>
      </c>
      <c r="C727" t="s">
        <v>5991</v>
      </c>
      <c r="D727">
        <v>5</v>
      </c>
      <c r="E727">
        <v>0</v>
      </c>
      <c r="F727">
        <v>6183.46</v>
      </c>
      <c r="G727" t="s">
        <v>5981</v>
      </c>
      <c r="H727" t="s">
        <v>5981</v>
      </c>
      <c r="I727" t="s">
        <v>5988</v>
      </c>
      <c r="K727" t="str">
        <f t="shared" si="55"/>
        <v>Oct</v>
      </c>
      <c r="L727">
        <f t="shared" si="56"/>
        <v>1970</v>
      </c>
      <c r="M727" t="s">
        <v>5957</v>
      </c>
      <c r="N727" t="s">
        <v>5981</v>
      </c>
      <c r="O727" t="s">
        <v>5981</v>
      </c>
      <c r="P727" s="8" t="str">
        <f t="shared" si="57"/>
        <v>5-Oct-1970</v>
      </c>
      <c r="Q727" s="8">
        <v>25846</v>
      </c>
      <c r="R727" s="8"/>
      <c r="S727" s="8" t="str">
        <f t="shared" si="58"/>
        <v>52</v>
      </c>
      <c r="T727" s="16">
        <v>6183.46</v>
      </c>
      <c r="U727" t="str">
        <f t="shared" si="59"/>
        <v>R1012</v>
      </c>
    </row>
    <row r="728" spans="1:21">
      <c r="A728" t="s">
        <v>4237</v>
      </c>
      <c r="B728">
        <v>1988</v>
      </c>
      <c r="C728" t="s">
        <v>5984</v>
      </c>
      <c r="D728">
        <v>1</v>
      </c>
      <c r="E728">
        <v>3</v>
      </c>
      <c r="F728">
        <v>6184.3</v>
      </c>
      <c r="G728" t="s">
        <v>5981</v>
      </c>
      <c r="H728" t="s">
        <v>5982</v>
      </c>
      <c r="I728" t="s">
        <v>5983</v>
      </c>
      <c r="K728" t="str">
        <f t="shared" si="55"/>
        <v>Nov</v>
      </c>
      <c r="L728">
        <f t="shared" si="56"/>
        <v>1988</v>
      </c>
      <c r="M728" t="s">
        <v>5957</v>
      </c>
      <c r="N728" t="s">
        <v>5981</v>
      </c>
      <c r="O728" t="s">
        <v>5982</v>
      </c>
      <c r="P728" s="8" t="str">
        <f t="shared" si="57"/>
        <v>1-Nov-1988</v>
      </c>
      <c r="Q728" s="8">
        <v>32448</v>
      </c>
      <c r="R728" s="8"/>
      <c r="S728" s="8" t="str">
        <f t="shared" si="58"/>
        <v>34</v>
      </c>
      <c r="T728" s="16">
        <v>6184.3</v>
      </c>
      <c r="U728" t="str">
        <f t="shared" si="59"/>
        <v>R1013</v>
      </c>
    </row>
    <row r="729" spans="1:21">
      <c r="A729" t="s">
        <v>4235</v>
      </c>
      <c r="B729">
        <v>1981</v>
      </c>
      <c r="C729" t="s">
        <v>5984</v>
      </c>
      <c r="D729">
        <v>22</v>
      </c>
      <c r="E729">
        <v>0</v>
      </c>
      <c r="F729">
        <v>6185.32</v>
      </c>
      <c r="G729" t="s">
        <v>5981</v>
      </c>
      <c r="H729" t="s">
        <v>5985</v>
      </c>
      <c r="I729" t="s">
        <v>5983</v>
      </c>
      <c r="K729" t="str">
        <f t="shared" si="55"/>
        <v>Nov</v>
      </c>
      <c r="L729">
        <f t="shared" si="56"/>
        <v>1981</v>
      </c>
      <c r="M729" t="s">
        <v>5957</v>
      </c>
      <c r="N729" t="s">
        <v>5981</v>
      </c>
      <c r="O729" t="s">
        <v>5985</v>
      </c>
      <c r="P729" s="8" t="str">
        <f t="shared" si="57"/>
        <v>22-Nov-1981</v>
      </c>
      <c r="Q729" s="8">
        <v>29912</v>
      </c>
      <c r="R729" s="8"/>
      <c r="S729" s="8" t="str">
        <f t="shared" si="58"/>
        <v>41</v>
      </c>
      <c r="T729" s="16">
        <v>6185.32</v>
      </c>
      <c r="U729" t="str">
        <f t="shared" si="59"/>
        <v>R1013</v>
      </c>
    </row>
    <row r="730" spans="1:21">
      <c r="A730" t="s">
        <v>4233</v>
      </c>
      <c r="B730">
        <v>1981</v>
      </c>
      <c r="C730" t="s">
        <v>5991</v>
      </c>
      <c r="D730">
        <v>1</v>
      </c>
      <c r="E730">
        <v>0</v>
      </c>
      <c r="F730">
        <v>6186.13</v>
      </c>
      <c r="G730" t="s">
        <v>5981</v>
      </c>
      <c r="H730" t="s">
        <v>5982</v>
      </c>
      <c r="I730" t="s">
        <v>5992</v>
      </c>
      <c r="K730" t="str">
        <f t="shared" si="55"/>
        <v>Oct</v>
      </c>
      <c r="L730">
        <f t="shared" si="56"/>
        <v>1981</v>
      </c>
      <c r="M730" t="s">
        <v>5957</v>
      </c>
      <c r="N730" t="s">
        <v>5981</v>
      </c>
      <c r="O730" t="s">
        <v>5982</v>
      </c>
      <c r="P730" s="8" t="str">
        <f t="shared" si="57"/>
        <v>1-Oct-1981</v>
      </c>
      <c r="Q730" s="8">
        <v>29860</v>
      </c>
      <c r="R730" s="8"/>
      <c r="S730" s="8" t="str">
        <f t="shared" si="58"/>
        <v>41</v>
      </c>
      <c r="T730" s="16">
        <v>6186.13</v>
      </c>
      <c r="U730" t="str">
        <f t="shared" si="59"/>
        <v>R1011</v>
      </c>
    </row>
    <row r="731" spans="1:21">
      <c r="A731" t="s">
        <v>4230</v>
      </c>
      <c r="B731">
        <v>1988</v>
      </c>
      <c r="C731" t="s">
        <v>5991</v>
      </c>
      <c r="D731">
        <v>23</v>
      </c>
      <c r="E731">
        <v>3</v>
      </c>
      <c r="F731">
        <v>6196.45</v>
      </c>
      <c r="G731" t="s">
        <v>5981</v>
      </c>
      <c r="H731" t="s">
        <v>5985</v>
      </c>
      <c r="I731" t="s">
        <v>5992</v>
      </c>
      <c r="K731" t="str">
        <f t="shared" si="55"/>
        <v>Oct</v>
      </c>
      <c r="L731">
        <f t="shared" si="56"/>
        <v>1988</v>
      </c>
      <c r="M731" t="s">
        <v>5957</v>
      </c>
      <c r="N731" t="s">
        <v>5981</v>
      </c>
      <c r="O731" t="s">
        <v>5985</v>
      </c>
      <c r="P731" s="8" t="str">
        <f t="shared" si="57"/>
        <v>23-Oct-1988</v>
      </c>
      <c r="Q731" s="8">
        <v>32439</v>
      </c>
      <c r="R731" s="8"/>
      <c r="S731" s="8" t="str">
        <f t="shared" si="58"/>
        <v>34</v>
      </c>
      <c r="T731" s="16">
        <v>6196.45</v>
      </c>
      <c r="U731" t="str">
        <f t="shared" si="59"/>
        <v>R1011</v>
      </c>
    </row>
    <row r="732" spans="1:21">
      <c r="A732" t="s">
        <v>4229</v>
      </c>
      <c r="B732">
        <v>1985</v>
      </c>
      <c r="C732" t="s">
        <v>5980</v>
      </c>
      <c r="D732">
        <v>22</v>
      </c>
      <c r="E732">
        <v>2</v>
      </c>
      <c r="F732">
        <v>6198.75</v>
      </c>
      <c r="G732" t="s">
        <v>5981</v>
      </c>
      <c r="H732" t="s">
        <v>5985</v>
      </c>
      <c r="I732" t="s">
        <v>5988</v>
      </c>
      <c r="K732" t="str">
        <f t="shared" si="55"/>
        <v>Jul</v>
      </c>
      <c r="L732">
        <f t="shared" si="56"/>
        <v>1985</v>
      </c>
      <c r="M732" t="s">
        <v>5957</v>
      </c>
      <c r="N732" t="s">
        <v>5981</v>
      </c>
      <c r="O732" t="s">
        <v>5985</v>
      </c>
      <c r="P732" s="8" t="str">
        <f t="shared" si="57"/>
        <v>22-Jul-1985</v>
      </c>
      <c r="Q732" s="8">
        <v>31250</v>
      </c>
      <c r="R732" s="8"/>
      <c r="S732" s="8" t="str">
        <f t="shared" si="58"/>
        <v>37</v>
      </c>
      <c r="T732" s="16">
        <v>6198.75</v>
      </c>
      <c r="U732" t="str">
        <f t="shared" si="59"/>
        <v>R1012</v>
      </c>
    </row>
    <row r="733" spans="1:21">
      <c r="B733">
        <v>1985</v>
      </c>
      <c r="C733" t="s">
        <v>5989</v>
      </c>
      <c r="D733">
        <v>20</v>
      </c>
      <c r="E733">
        <v>2</v>
      </c>
      <c r="F733">
        <v>6203.9</v>
      </c>
      <c r="G733" t="s">
        <v>5985</v>
      </c>
      <c r="H733" t="s">
        <v>5981</v>
      </c>
      <c r="I733" t="s">
        <v>5988</v>
      </c>
      <c r="K733" t="str">
        <f t="shared" si="55"/>
        <v>Dec</v>
      </c>
      <c r="L733">
        <f t="shared" si="56"/>
        <v>1985</v>
      </c>
      <c r="M733" t="s">
        <v>5957</v>
      </c>
      <c r="N733" t="s">
        <v>5985</v>
      </c>
      <c r="O733" t="s">
        <v>5981</v>
      </c>
      <c r="P733" s="8" t="str">
        <f t="shared" si="57"/>
        <v>20-Dec-1985</v>
      </c>
      <c r="Q733" s="8">
        <v>31401</v>
      </c>
      <c r="R733" s="8"/>
      <c r="S733" s="8" t="str">
        <f t="shared" si="58"/>
        <v>37</v>
      </c>
      <c r="T733" s="16">
        <v>6203.9</v>
      </c>
      <c r="U733" t="str">
        <f t="shared" si="59"/>
        <v>R1012</v>
      </c>
    </row>
    <row r="734" spans="1:21">
      <c r="A734" t="s">
        <v>4227</v>
      </c>
      <c r="B734">
        <v>1985</v>
      </c>
      <c r="C734" t="s">
        <v>5987</v>
      </c>
      <c r="D734">
        <v>22</v>
      </c>
      <c r="E734">
        <v>2</v>
      </c>
      <c r="F734">
        <v>6203.9</v>
      </c>
      <c r="G734" t="s">
        <v>5981</v>
      </c>
      <c r="H734" t="s">
        <v>5981</v>
      </c>
      <c r="I734" t="s">
        <v>5988</v>
      </c>
      <c r="K734" t="str">
        <f t="shared" si="55"/>
        <v>Sep</v>
      </c>
      <c r="L734">
        <f t="shared" si="56"/>
        <v>1985</v>
      </c>
      <c r="M734" t="s">
        <v>5957</v>
      </c>
      <c r="N734" t="s">
        <v>5981</v>
      </c>
      <c r="O734" t="s">
        <v>5981</v>
      </c>
      <c r="P734" s="8" t="str">
        <f t="shared" si="57"/>
        <v>22-Sep-1985</v>
      </c>
      <c r="Q734" s="8">
        <v>31312</v>
      </c>
      <c r="R734" s="8"/>
      <c r="S734" s="8" t="str">
        <f t="shared" si="58"/>
        <v>37</v>
      </c>
      <c r="T734" s="16">
        <v>6203.9</v>
      </c>
      <c r="U734" t="str">
        <f t="shared" si="59"/>
        <v>R1012</v>
      </c>
    </row>
    <row r="735" spans="1:21">
      <c r="A735" t="s">
        <v>4225</v>
      </c>
      <c r="B735">
        <v>1999</v>
      </c>
      <c r="C735" t="s">
        <v>5987</v>
      </c>
      <c r="D735">
        <v>10</v>
      </c>
      <c r="E735">
        <v>0</v>
      </c>
      <c r="F735">
        <v>6207.26</v>
      </c>
      <c r="G735" t="s">
        <v>5981</v>
      </c>
      <c r="H735" t="s">
        <v>5981</v>
      </c>
      <c r="I735" t="s">
        <v>6004</v>
      </c>
      <c r="K735" t="str">
        <f t="shared" si="55"/>
        <v>Sep</v>
      </c>
      <c r="L735">
        <f t="shared" si="56"/>
        <v>1999</v>
      </c>
      <c r="M735" t="s">
        <v>5957</v>
      </c>
      <c r="N735" t="s">
        <v>5981</v>
      </c>
      <c r="O735" t="s">
        <v>5981</v>
      </c>
      <c r="P735" s="8" t="str">
        <f t="shared" si="57"/>
        <v>10-Sep-1999</v>
      </c>
      <c r="Q735" s="8">
        <v>36413</v>
      </c>
      <c r="R735" s="8"/>
      <c r="S735" s="8" t="str">
        <f t="shared" si="58"/>
        <v>23</v>
      </c>
      <c r="T735" s="16">
        <v>6207.26</v>
      </c>
      <c r="U735" t="str">
        <f t="shared" si="59"/>
        <v>R1026</v>
      </c>
    </row>
    <row r="736" spans="1:21">
      <c r="A736" t="s">
        <v>4223</v>
      </c>
      <c r="B736">
        <v>1992</v>
      </c>
      <c r="C736" t="s">
        <v>5990</v>
      </c>
      <c r="D736">
        <v>12</v>
      </c>
      <c r="E736">
        <v>0</v>
      </c>
      <c r="F736">
        <v>6208.5</v>
      </c>
      <c r="G736" t="s">
        <v>5981</v>
      </c>
      <c r="H736" t="s">
        <v>5985</v>
      </c>
      <c r="I736" t="s">
        <v>6001</v>
      </c>
      <c r="K736" t="str">
        <f t="shared" si="55"/>
        <v>Aug</v>
      </c>
      <c r="L736">
        <f t="shared" si="56"/>
        <v>1992</v>
      </c>
      <c r="M736" t="s">
        <v>5957</v>
      </c>
      <c r="N736" t="s">
        <v>5981</v>
      </c>
      <c r="O736" t="s">
        <v>5985</v>
      </c>
      <c r="P736" s="8" t="str">
        <f t="shared" si="57"/>
        <v>12-Aug-1992</v>
      </c>
      <c r="Q736" s="8">
        <v>33828</v>
      </c>
      <c r="R736" s="8"/>
      <c r="S736" s="8" t="str">
        <f t="shared" si="58"/>
        <v>30</v>
      </c>
      <c r="T736" s="16">
        <v>6208.5</v>
      </c>
      <c r="U736" t="str">
        <f t="shared" si="59"/>
        <v>R1021</v>
      </c>
    </row>
    <row r="737" spans="1:21">
      <c r="A737" t="s">
        <v>4221</v>
      </c>
      <c r="B737">
        <v>1972</v>
      </c>
      <c r="C737" t="s">
        <v>5986</v>
      </c>
      <c r="D737">
        <v>29</v>
      </c>
      <c r="E737">
        <v>0</v>
      </c>
      <c r="F737">
        <v>6219.93</v>
      </c>
      <c r="G737" t="s">
        <v>5981</v>
      </c>
      <c r="H737" t="s">
        <v>5981</v>
      </c>
      <c r="I737" t="s">
        <v>5983</v>
      </c>
      <c r="K737" t="str">
        <f t="shared" si="55"/>
        <v>Jun</v>
      </c>
      <c r="L737">
        <f t="shared" si="56"/>
        <v>1972</v>
      </c>
      <c r="M737" t="s">
        <v>5960</v>
      </c>
      <c r="N737" t="s">
        <v>5981</v>
      </c>
      <c r="O737" t="s">
        <v>5981</v>
      </c>
      <c r="P737" s="8" t="str">
        <f t="shared" si="57"/>
        <v>29-Jun-1972</v>
      </c>
      <c r="Q737" s="8">
        <v>26479</v>
      </c>
      <c r="R737" s="8"/>
      <c r="S737" s="8" t="str">
        <f t="shared" si="58"/>
        <v>50</v>
      </c>
      <c r="T737" s="16">
        <v>6219.93</v>
      </c>
      <c r="U737" t="str">
        <f t="shared" si="59"/>
        <v>R1013</v>
      </c>
    </row>
    <row r="738" spans="1:21">
      <c r="A738" t="s">
        <v>4219</v>
      </c>
      <c r="B738">
        <v>1978</v>
      </c>
      <c r="C738" t="s">
        <v>5987</v>
      </c>
      <c r="D738">
        <v>19</v>
      </c>
      <c r="E738">
        <v>2</v>
      </c>
      <c r="F738">
        <v>6236.95</v>
      </c>
      <c r="G738" t="s">
        <v>5981</v>
      </c>
      <c r="H738" t="s">
        <v>5981</v>
      </c>
      <c r="I738" t="s">
        <v>5983</v>
      </c>
      <c r="K738" t="str">
        <f t="shared" si="55"/>
        <v>Sep</v>
      </c>
      <c r="L738">
        <f t="shared" si="56"/>
        <v>1978</v>
      </c>
      <c r="M738" t="s">
        <v>5957</v>
      </c>
      <c r="N738" t="s">
        <v>5981</v>
      </c>
      <c r="O738" t="s">
        <v>5981</v>
      </c>
      <c r="P738" s="8" t="str">
        <f t="shared" si="57"/>
        <v>19-Sep-1978</v>
      </c>
      <c r="Q738" s="8">
        <v>28752</v>
      </c>
      <c r="R738" s="8"/>
      <c r="S738" s="8" t="str">
        <f t="shared" si="58"/>
        <v>44</v>
      </c>
      <c r="T738" s="16">
        <v>6236.95</v>
      </c>
      <c r="U738" t="str">
        <f t="shared" si="59"/>
        <v>R1013</v>
      </c>
    </row>
    <row r="739" spans="1:21">
      <c r="A739" t="s">
        <v>4216</v>
      </c>
      <c r="B739">
        <v>1983</v>
      </c>
      <c r="C739" t="s">
        <v>5990</v>
      </c>
      <c r="D739">
        <v>11</v>
      </c>
      <c r="E739">
        <v>1</v>
      </c>
      <c r="F739">
        <v>6238.3</v>
      </c>
      <c r="G739" t="s">
        <v>5981</v>
      </c>
      <c r="H739" t="s">
        <v>5985</v>
      </c>
      <c r="I739" t="s">
        <v>5992</v>
      </c>
      <c r="K739" t="str">
        <f t="shared" si="55"/>
        <v>Aug</v>
      </c>
      <c r="L739">
        <f t="shared" si="56"/>
        <v>1983</v>
      </c>
      <c r="M739" t="s">
        <v>5957</v>
      </c>
      <c r="N739" t="s">
        <v>5981</v>
      </c>
      <c r="O739" t="s">
        <v>5985</v>
      </c>
      <c r="P739" s="8" t="str">
        <f t="shared" si="57"/>
        <v>11-Aug-1983</v>
      </c>
      <c r="Q739" s="8">
        <v>30539</v>
      </c>
      <c r="R739" s="8"/>
      <c r="S739" s="8" t="str">
        <f t="shared" si="58"/>
        <v>39</v>
      </c>
      <c r="T739" s="16">
        <v>6238.3</v>
      </c>
      <c r="U739" t="str">
        <f t="shared" si="59"/>
        <v>R1011</v>
      </c>
    </row>
    <row r="740" spans="1:21">
      <c r="A740" t="s">
        <v>4214</v>
      </c>
      <c r="B740">
        <v>1979</v>
      </c>
      <c r="C740" t="s">
        <v>5991</v>
      </c>
      <c r="D740">
        <v>10</v>
      </c>
      <c r="E740">
        <v>0</v>
      </c>
      <c r="F740">
        <v>6250.44</v>
      </c>
      <c r="G740" t="s">
        <v>5981</v>
      </c>
      <c r="H740" t="s">
        <v>5985</v>
      </c>
      <c r="I740" t="s">
        <v>5992</v>
      </c>
      <c r="K740" t="str">
        <f t="shared" si="55"/>
        <v>Oct</v>
      </c>
      <c r="L740">
        <f t="shared" si="56"/>
        <v>1979</v>
      </c>
      <c r="M740" t="s">
        <v>5957</v>
      </c>
      <c r="N740" t="s">
        <v>5981</v>
      </c>
      <c r="O740" t="s">
        <v>5985</v>
      </c>
      <c r="P740" s="8" t="str">
        <f t="shared" si="57"/>
        <v>10-Oct-1979</v>
      </c>
      <c r="Q740" s="8">
        <v>29138</v>
      </c>
      <c r="R740" s="8"/>
      <c r="S740" s="8" t="str">
        <f t="shared" si="58"/>
        <v>43</v>
      </c>
      <c r="T740" s="16">
        <v>6250.44</v>
      </c>
      <c r="U740" t="str">
        <f t="shared" si="59"/>
        <v>R1011</v>
      </c>
    </row>
    <row r="741" spans="1:21">
      <c r="A741" t="s">
        <v>4212</v>
      </c>
      <c r="B741">
        <v>1972</v>
      </c>
      <c r="C741" t="s">
        <v>5984</v>
      </c>
      <c r="D741">
        <v>11</v>
      </c>
      <c r="E741">
        <v>0</v>
      </c>
      <c r="F741">
        <v>6253.85</v>
      </c>
      <c r="G741" t="s">
        <v>5981</v>
      </c>
      <c r="H741" t="s">
        <v>5981</v>
      </c>
      <c r="I741" t="s">
        <v>5983</v>
      </c>
      <c r="K741" t="str">
        <f t="shared" si="55"/>
        <v>Nov</v>
      </c>
      <c r="L741">
        <f t="shared" si="56"/>
        <v>1972</v>
      </c>
      <c r="M741" t="s">
        <v>5957</v>
      </c>
      <c r="N741" t="s">
        <v>5981</v>
      </c>
      <c r="O741" t="s">
        <v>5981</v>
      </c>
      <c r="P741" s="8" t="str">
        <f t="shared" si="57"/>
        <v>11-Nov-1972</v>
      </c>
      <c r="Q741" s="8">
        <v>26614</v>
      </c>
      <c r="R741" s="8"/>
      <c r="S741" s="8" t="str">
        <f t="shared" si="58"/>
        <v>50</v>
      </c>
      <c r="T741" s="16">
        <v>6253.85</v>
      </c>
      <c r="U741" t="str">
        <f t="shared" si="59"/>
        <v>R1013</v>
      </c>
    </row>
    <row r="742" spans="1:21">
      <c r="A742" t="s">
        <v>4209</v>
      </c>
      <c r="B742">
        <v>1972</v>
      </c>
      <c r="C742" t="s">
        <v>5987</v>
      </c>
      <c r="D742">
        <v>8</v>
      </c>
      <c r="E742">
        <v>0</v>
      </c>
      <c r="F742">
        <v>6254.13</v>
      </c>
      <c r="G742" t="s">
        <v>5981</v>
      </c>
      <c r="H742" t="s">
        <v>5981</v>
      </c>
      <c r="I742" t="s">
        <v>5988</v>
      </c>
      <c r="K742" t="str">
        <f t="shared" si="55"/>
        <v>Sep</v>
      </c>
      <c r="L742">
        <f t="shared" si="56"/>
        <v>1972</v>
      </c>
      <c r="M742" t="s">
        <v>5957</v>
      </c>
      <c r="N742" t="s">
        <v>5981</v>
      </c>
      <c r="O742" t="s">
        <v>5981</v>
      </c>
      <c r="P742" s="8" t="str">
        <f t="shared" si="57"/>
        <v>8-Sep-1972</v>
      </c>
      <c r="Q742" s="8">
        <v>26550</v>
      </c>
      <c r="R742" s="8"/>
      <c r="S742" s="8" t="str">
        <f t="shared" si="58"/>
        <v>50</v>
      </c>
      <c r="T742" s="16">
        <v>6254.13</v>
      </c>
      <c r="U742" t="str">
        <f t="shared" si="59"/>
        <v>R1012</v>
      </c>
    </row>
    <row r="743" spans="1:21">
      <c r="A743" t="s">
        <v>4206</v>
      </c>
      <c r="B743">
        <v>1970</v>
      </c>
      <c r="C743" t="s">
        <v>5991</v>
      </c>
      <c r="D743">
        <v>11</v>
      </c>
      <c r="E743">
        <v>0</v>
      </c>
      <c r="F743">
        <v>6255.38</v>
      </c>
      <c r="G743" t="s">
        <v>5981</v>
      </c>
      <c r="H743" t="s">
        <v>5981</v>
      </c>
      <c r="I743" t="s">
        <v>5983</v>
      </c>
      <c r="K743" t="str">
        <f t="shared" si="55"/>
        <v>Oct</v>
      </c>
      <c r="L743">
        <f t="shared" si="56"/>
        <v>1970</v>
      </c>
      <c r="M743" t="s">
        <v>5960</v>
      </c>
      <c r="N743" t="s">
        <v>5981</v>
      </c>
      <c r="O743" t="s">
        <v>5981</v>
      </c>
      <c r="P743" s="8" t="str">
        <f t="shared" si="57"/>
        <v>11-Oct-1970</v>
      </c>
      <c r="Q743" s="8">
        <v>25852</v>
      </c>
      <c r="R743" s="8"/>
      <c r="S743" s="8" t="str">
        <f t="shared" si="58"/>
        <v>52</v>
      </c>
      <c r="T743" s="16">
        <v>6255.38</v>
      </c>
      <c r="U743" t="str">
        <f t="shared" si="59"/>
        <v>R1013</v>
      </c>
    </row>
    <row r="744" spans="1:21">
      <c r="A744" t="s">
        <v>4204</v>
      </c>
      <c r="B744">
        <v>1995</v>
      </c>
      <c r="C744" t="s">
        <v>5991</v>
      </c>
      <c r="D744">
        <v>17</v>
      </c>
      <c r="E744">
        <v>0</v>
      </c>
      <c r="F744">
        <v>6261.2</v>
      </c>
      <c r="G744" t="s">
        <v>5981</v>
      </c>
      <c r="H744" t="s">
        <v>5985</v>
      </c>
      <c r="I744" t="s">
        <v>6004</v>
      </c>
      <c r="K744" t="str">
        <f t="shared" si="55"/>
        <v>Oct</v>
      </c>
      <c r="L744">
        <f t="shared" si="56"/>
        <v>1995</v>
      </c>
      <c r="M744" t="s">
        <v>5957</v>
      </c>
      <c r="N744" t="s">
        <v>5981</v>
      </c>
      <c r="O744" t="s">
        <v>5985</v>
      </c>
      <c r="P744" s="8" t="str">
        <f t="shared" si="57"/>
        <v>17-Oct-1995</v>
      </c>
      <c r="Q744" s="8">
        <v>34989</v>
      </c>
      <c r="R744" s="8"/>
      <c r="S744" s="8" t="str">
        <f t="shared" si="58"/>
        <v>27</v>
      </c>
      <c r="T744" s="16">
        <v>6261.2</v>
      </c>
      <c r="U744" t="str">
        <f t="shared" si="59"/>
        <v>R1026</v>
      </c>
    </row>
    <row r="745" spans="1:21">
      <c r="A745" t="s">
        <v>4202</v>
      </c>
      <c r="B745">
        <v>1984</v>
      </c>
      <c r="C745" t="s">
        <v>5987</v>
      </c>
      <c r="D745">
        <v>25</v>
      </c>
      <c r="E745">
        <v>3</v>
      </c>
      <c r="F745">
        <v>6269.33</v>
      </c>
      <c r="G745" t="s">
        <v>5981</v>
      </c>
      <c r="H745" t="s">
        <v>5985</v>
      </c>
      <c r="I745" t="s">
        <v>5983</v>
      </c>
      <c r="K745" t="str">
        <f t="shared" si="55"/>
        <v>Sep</v>
      </c>
      <c r="L745">
        <f t="shared" si="56"/>
        <v>1984</v>
      </c>
      <c r="M745" t="s">
        <v>5957</v>
      </c>
      <c r="N745" t="s">
        <v>5981</v>
      </c>
      <c r="O745" t="s">
        <v>5985</v>
      </c>
      <c r="P745" s="8" t="str">
        <f t="shared" si="57"/>
        <v>25-Sep-1984</v>
      </c>
      <c r="Q745" s="8">
        <v>30950</v>
      </c>
      <c r="R745" s="8"/>
      <c r="S745" s="8" t="str">
        <f t="shared" si="58"/>
        <v>38</v>
      </c>
      <c r="T745" s="16">
        <v>6269.33</v>
      </c>
      <c r="U745" t="str">
        <f t="shared" si="59"/>
        <v>R1013</v>
      </c>
    </row>
    <row r="746" spans="1:21">
      <c r="A746" t="s">
        <v>4199</v>
      </c>
      <c r="B746">
        <v>1981</v>
      </c>
      <c r="C746" t="s">
        <v>5986</v>
      </c>
      <c r="D746">
        <v>30</v>
      </c>
      <c r="E746">
        <v>1</v>
      </c>
      <c r="F746">
        <v>6272.48</v>
      </c>
      <c r="G746" t="s">
        <v>5985</v>
      </c>
      <c r="H746" t="s">
        <v>5982</v>
      </c>
      <c r="I746" t="s">
        <v>5983</v>
      </c>
      <c r="K746" t="str">
        <f t="shared" si="55"/>
        <v>Jun</v>
      </c>
      <c r="L746">
        <f t="shared" si="56"/>
        <v>1981</v>
      </c>
      <c r="M746" t="s">
        <v>5957</v>
      </c>
      <c r="N746" t="s">
        <v>5985</v>
      </c>
      <c r="O746" t="s">
        <v>5982</v>
      </c>
      <c r="P746" s="8" t="str">
        <f t="shared" si="57"/>
        <v>30-Jun-1981</v>
      </c>
      <c r="Q746" s="8">
        <v>29767</v>
      </c>
      <c r="R746" s="8"/>
      <c r="S746" s="8" t="str">
        <f t="shared" si="58"/>
        <v>41</v>
      </c>
      <c r="T746" s="16">
        <v>6272.48</v>
      </c>
      <c r="U746" t="str">
        <f t="shared" si="59"/>
        <v>R1013</v>
      </c>
    </row>
    <row r="747" spans="1:21">
      <c r="A747" t="s">
        <v>4197</v>
      </c>
      <c r="B747">
        <v>1993</v>
      </c>
      <c r="C747" t="s">
        <v>5991</v>
      </c>
      <c r="D747">
        <v>16</v>
      </c>
      <c r="E747">
        <v>0</v>
      </c>
      <c r="F747">
        <v>6276.3</v>
      </c>
      <c r="G747" t="s">
        <v>5981</v>
      </c>
      <c r="H747" t="s">
        <v>5985</v>
      </c>
      <c r="I747" t="s">
        <v>5997</v>
      </c>
      <c r="K747" t="str">
        <f t="shared" si="55"/>
        <v>Oct</v>
      </c>
      <c r="L747">
        <f t="shared" si="56"/>
        <v>1993</v>
      </c>
      <c r="M747" t="s">
        <v>5957</v>
      </c>
      <c r="N747" t="s">
        <v>5981</v>
      </c>
      <c r="O747" t="s">
        <v>5985</v>
      </c>
      <c r="P747" s="8" t="str">
        <f t="shared" si="57"/>
        <v>16-Oct-1993</v>
      </c>
      <c r="Q747" s="8">
        <v>34258</v>
      </c>
      <c r="R747" s="8"/>
      <c r="S747" s="8" t="str">
        <f t="shared" si="58"/>
        <v>29</v>
      </c>
      <c r="T747" s="16">
        <v>6276.3</v>
      </c>
      <c r="U747" t="str">
        <f t="shared" si="59"/>
        <v>R1025</v>
      </c>
    </row>
    <row r="748" spans="1:21">
      <c r="A748" t="s">
        <v>4195</v>
      </c>
      <c r="B748">
        <v>1981</v>
      </c>
      <c r="C748" t="s">
        <v>5984</v>
      </c>
      <c r="D748">
        <v>24</v>
      </c>
      <c r="E748">
        <v>1</v>
      </c>
      <c r="F748">
        <v>6282.24</v>
      </c>
      <c r="G748" t="s">
        <v>5981</v>
      </c>
      <c r="H748" t="s">
        <v>5985</v>
      </c>
      <c r="I748" t="s">
        <v>5992</v>
      </c>
      <c r="K748" t="str">
        <f t="shared" si="55"/>
        <v>Nov</v>
      </c>
      <c r="L748">
        <f t="shared" si="56"/>
        <v>1981</v>
      </c>
      <c r="M748" t="s">
        <v>5957</v>
      </c>
      <c r="N748" t="s">
        <v>5981</v>
      </c>
      <c r="O748" t="s">
        <v>5985</v>
      </c>
      <c r="P748" s="8" t="str">
        <f t="shared" si="57"/>
        <v>24-Nov-1981</v>
      </c>
      <c r="Q748" s="8">
        <v>29914</v>
      </c>
      <c r="R748" s="8"/>
      <c r="S748" s="8" t="str">
        <f t="shared" si="58"/>
        <v>41</v>
      </c>
      <c r="T748" s="16">
        <v>6282.24</v>
      </c>
      <c r="U748" t="str">
        <f t="shared" si="59"/>
        <v>R1011</v>
      </c>
    </row>
    <row r="749" spans="1:21">
      <c r="A749" t="s">
        <v>4193</v>
      </c>
      <c r="B749">
        <v>1981</v>
      </c>
      <c r="C749" t="s">
        <v>5990</v>
      </c>
      <c r="D749">
        <v>26</v>
      </c>
      <c r="E749">
        <v>1</v>
      </c>
      <c r="F749">
        <v>6289.75</v>
      </c>
      <c r="G749" t="s">
        <v>5981</v>
      </c>
      <c r="H749" t="s">
        <v>5982</v>
      </c>
      <c r="I749" t="s">
        <v>5983</v>
      </c>
      <c r="K749" t="str">
        <f t="shared" si="55"/>
        <v>Aug</v>
      </c>
      <c r="L749">
        <f t="shared" si="56"/>
        <v>1981</v>
      </c>
      <c r="M749" t="s">
        <v>5957</v>
      </c>
      <c r="N749" t="s">
        <v>5981</v>
      </c>
      <c r="O749" t="s">
        <v>5982</v>
      </c>
      <c r="P749" s="8" t="str">
        <f t="shared" si="57"/>
        <v>26-Aug-1981</v>
      </c>
      <c r="Q749" s="8">
        <v>29824</v>
      </c>
      <c r="R749" s="8"/>
      <c r="S749" s="8" t="str">
        <f t="shared" si="58"/>
        <v>41</v>
      </c>
      <c r="T749" s="16">
        <v>6289.75</v>
      </c>
      <c r="U749" t="str">
        <f t="shared" si="59"/>
        <v>R1013</v>
      </c>
    </row>
    <row r="750" spans="1:21">
      <c r="A750" t="s">
        <v>4192</v>
      </c>
      <c r="B750">
        <v>1996</v>
      </c>
      <c r="C750" t="s">
        <v>5980</v>
      </c>
      <c r="D750">
        <v>4</v>
      </c>
      <c r="E750">
        <v>0</v>
      </c>
      <c r="F750">
        <v>6293.63</v>
      </c>
      <c r="G750" t="s">
        <v>5981</v>
      </c>
      <c r="H750" t="s">
        <v>5982</v>
      </c>
      <c r="I750" t="s">
        <v>6001</v>
      </c>
      <c r="K750" t="str">
        <f t="shared" si="55"/>
        <v>Jul</v>
      </c>
      <c r="L750">
        <f t="shared" si="56"/>
        <v>1996</v>
      </c>
      <c r="M750" t="s">
        <v>5957</v>
      </c>
      <c r="N750" t="s">
        <v>5981</v>
      </c>
      <c r="O750" t="s">
        <v>5982</v>
      </c>
      <c r="P750" s="8" t="str">
        <f t="shared" si="57"/>
        <v>4-Jul-1996</v>
      </c>
      <c r="Q750" s="8">
        <v>35250</v>
      </c>
      <c r="R750" s="8"/>
      <c r="S750" s="8" t="str">
        <f t="shared" si="58"/>
        <v>26</v>
      </c>
      <c r="T750" s="16">
        <v>6293.63</v>
      </c>
      <c r="U750" t="str">
        <f t="shared" si="59"/>
        <v>R1021</v>
      </c>
    </row>
    <row r="751" spans="1:21">
      <c r="A751" t="s">
        <v>4189</v>
      </c>
      <c r="B751">
        <v>1974</v>
      </c>
      <c r="C751" t="s">
        <v>5987</v>
      </c>
      <c r="D751">
        <v>17</v>
      </c>
      <c r="E751">
        <v>0</v>
      </c>
      <c r="F751">
        <v>6302.23</v>
      </c>
      <c r="G751" t="s">
        <v>5981</v>
      </c>
      <c r="H751" t="s">
        <v>5985</v>
      </c>
      <c r="I751" t="s">
        <v>5983</v>
      </c>
      <c r="K751" t="str">
        <f t="shared" si="55"/>
        <v>Sep</v>
      </c>
      <c r="L751">
        <f t="shared" si="56"/>
        <v>1974</v>
      </c>
      <c r="M751" t="s">
        <v>5957</v>
      </c>
      <c r="N751" t="s">
        <v>5981</v>
      </c>
      <c r="O751" t="s">
        <v>5985</v>
      </c>
      <c r="P751" s="8" t="str">
        <f t="shared" si="57"/>
        <v>17-Sep-1974</v>
      </c>
      <c r="Q751" s="8">
        <v>27289</v>
      </c>
      <c r="R751" s="8"/>
      <c r="S751" s="8" t="str">
        <f t="shared" si="58"/>
        <v>48</v>
      </c>
      <c r="T751" s="16">
        <v>6302.23</v>
      </c>
      <c r="U751" t="str">
        <f t="shared" si="59"/>
        <v>R1013</v>
      </c>
    </row>
    <row r="752" spans="1:21">
      <c r="A752" t="s">
        <v>4186</v>
      </c>
      <c r="B752">
        <v>1969</v>
      </c>
      <c r="C752" t="s">
        <v>5987</v>
      </c>
      <c r="D752">
        <v>4</v>
      </c>
      <c r="E752">
        <v>0</v>
      </c>
      <c r="F752">
        <v>6305.61</v>
      </c>
      <c r="G752" t="s">
        <v>5981</v>
      </c>
      <c r="H752" t="s">
        <v>5981</v>
      </c>
      <c r="I752" t="s">
        <v>5988</v>
      </c>
      <c r="K752" t="str">
        <f t="shared" si="55"/>
        <v>Sep</v>
      </c>
      <c r="L752">
        <f t="shared" si="56"/>
        <v>1969</v>
      </c>
      <c r="M752" t="s">
        <v>5957</v>
      </c>
      <c r="N752" t="s">
        <v>5981</v>
      </c>
      <c r="O752" t="s">
        <v>5981</v>
      </c>
      <c r="P752" s="8" t="str">
        <f t="shared" si="57"/>
        <v>4-Sep-1969</v>
      </c>
      <c r="Q752" s="8">
        <v>25450</v>
      </c>
      <c r="R752" s="8"/>
      <c r="S752" s="8" t="str">
        <f t="shared" si="58"/>
        <v>53</v>
      </c>
      <c r="T752" s="16">
        <v>6305.61</v>
      </c>
      <c r="U752" t="str">
        <f t="shared" si="59"/>
        <v>R1012</v>
      </c>
    </row>
    <row r="753" spans="1:21">
      <c r="A753" t="s">
        <v>4183</v>
      </c>
      <c r="B753">
        <v>2004</v>
      </c>
      <c r="C753" t="s">
        <v>5980</v>
      </c>
      <c r="D753">
        <v>27</v>
      </c>
      <c r="E753">
        <v>0</v>
      </c>
      <c r="F753">
        <v>6311.11</v>
      </c>
      <c r="G753" t="s">
        <v>5981</v>
      </c>
      <c r="H753" t="s">
        <v>5981</v>
      </c>
      <c r="I753" t="s">
        <v>5992</v>
      </c>
      <c r="K753" t="str">
        <f t="shared" si="55"/>
        <v>Jul</v>
      </c>
      <c r="L753">
        <f t="shared" si="56"/>
        <v>2004</v>
      </c>
      <c r="M753" t="s">
        <v>5957</v>
      </c>
      <c r="N753" t="s">
        <v>5981</v>
      </c>
      <c r="O753" t="s">
        <v>5981</v>
      </c>
      <c r="P753" s="8" t="str">
        <f t="shared" si="57"/>
        <v>27-Jul-2004</v>
      </c>
      <c r="Q753" s="8">
        <v>38195</v>
      </c>
      <c r="R753" s="8"/>
      <c r="S753" s="8" t="str">
        <f t="shared" si="58"/>
        <v>18</v>
      </c>
      <c r="T753" s="16">
        <v>6311.11</v>
      </c>
      <c r="U753" t="str">
        <f t="shared" si="59"/>
        <v>R1011</v>
      </c>
    </row>
    <row r="754" spans="1:21">
      <c r="A754" t="s">
        <v>4180</v>
      </c>
      <c r="B754">
        <v>1985</v>
      </c>
      <c r="C754" t="s">
        <v>5984</v>
      </c>
      <c r="D754">
        <v>19</v>
      </c>
      <c r="E754">
        <v>2</v>
      </c>
      <c r="F754">
        <v>6311.95</v>
      </c>
      <c r="G754" t="s">
        <v>5981</v>
      </c>
      <c r="H754" t="s">
        <v>5985</v>
      </c>
      <c r="I754" t="s">
        <v>5992</v>
      </c>
      <c r="K754" t="str">
        <f t="shared" si="55"/>
        <v>Nov</v>
      </c>
      <c r="L754">
        <f t="shared" si="56"/>
        <v>1985</v>
      </c>
      <c r="M754" t="s">
        <v>5957</v>
      </c>
      <c r="N754" t="s">
        <v>5981</v>
      </c>
      <c r="O754" t="s">
        <v>5985</v>
      </c>
      <c r="P754" s="8" t="str">
        <f t="shared" si="57"/>
        <v>19-Nov-1985</v>
      </c>
      <c r="Q754" s="8">
        <v>31370</v>
      </c>
      <c r="R754" s="8"/>
      <c r="S754" s="8" t="str">
        <f t="shared" si="58"/>
        <v>37</v>
      </c>
      <c r="T754" s="16">
        <v>6311.95</v>
      </c>
      <c r="U754" t="str">
        <f t="shared" si="59"/>
        <v>R1011</v>
      </c>
    </row>
    <row r="755" spans="1:21">
      <c r="A755" t="s">
        <v>4177</v>
      </c>
      <c r="B755">
        <v>1985</v>
      </c>
      <c r="C755" t="s">
        <v>5989</v>
      </c>
      <c r="D755">
        <v>15</v>
      </c>
      <c r="E755">
        <v>2</v>
      </c>
      <c r="F755">
        <v>6313.76</v>
      </c>
      <c r="G755" t="s">
        <v>5981</v>
      </c>
      <c r="H755" t="s">
        <v>5985</v>
      </c>
      <c r="I755" t="s">
        <v>5983</v>
      </c>
      <c r="K755" t="str">
        <f t="shared" si="55"/>
        <v>Dec</v>
      </c>
      <c r="L755">
        <f t="shared" si="56"/>
        <v>1985</v>
      </c>
      <c r="M755" t="s">
        <v>5957</v>
      </c>
      <c r="N755" t="s">
        <v>5981</v>
      </c>
      <c r="O755" t="s">
        <v>5985</v>
      </c>
      <c r="P755" s="8" t="str">
        <f t="shared" si="57"/>
        <v>15-Dec-1985</v>
      </c>
      <c r="Q755" s="8">
        <v>31396</v>
      </c>
      <c r="R755" s="8"/>
      <c r="S755" s="8" t="str">
        <f t="shared" si="58"/>
        <v>37</v>
      </c>
      <c r="T755" s="16">
        <v>6313.76</v>
      </c>
      <c r="U755" t="str">
        <f t="shared" si="59"/>
        <v>R1013</v>
      </c>
    </row>
    <row r="756" spans="1:21">
      <c r="A756" t="s">
        <v>4174</v>
      </c>
      <c r="B756">
        <v>1990</v>
      </c>
      <c r="C756" t="s">
        <v>5990</v>
      </c>
      <c r="D756">
        <v>13</v>
      </c>
      <c r="E756">
        <v>3</v>
      </c>
      <c r="F756">
        <v>6334.34</v>
      </c>
      <c r="G756" t="s">
        <v>5981</v>
      </c>
      <c r="H756" t="s">
        <v>5981</v>
      </c>
      <c r="I756" t="s">
        <v>5998</v>
      </c>
      <c r="K756" t="str">
        <f t="shared" si="55"/>
        <v>Aug</v>
      </c>
      <c r="L756">
        <f t="shared" si="56"/>
        <v>1990</v>
      </c>
      <c r="M756" t="s">
        <v>5957</v>
      </c>
      <c r="N756" t="s">
        <v>5981</v>
      </c>
      <c r="O756" t="s">
        <v>5981</v>
      </c>
      <c r="P756" s="8" t="str">
        <f t="shared" si="57"/>
        <v>13-Aug-1990</v>
      </c>
      <c r="Q756" s="8">
        <v>33098</v>
      </c>
      <c r="R756" s="8"/>
      <c r="S756" s="8" t="str">
        <f t="shared" si="58"/>
        <v>32</v>
      </c>
      <c r="T756" s="16">
        <v>6334.34</v>
      </c>
      <c r="U756" t="str">
        <f t="shared" si="59"/>
        <v>R1024</v>
      </c>
    </row>
    <row r="757" spans="1:21">
      <c r="A757" t="s">
        <v>4171</v>
      </c>
      <c r="B757">
        <v>1986</v>
      </c>
      <c r="C757" t="s">
        <v>5987</v>
      </c>
      <c r="D757">
        <v>25</v>
      </c>
      <c r="E757">
        <v>3</v>
      </c>
      <c r="F757">
        <v>6335.64</v>
      </c>
      <c r="G757" t="s">
        <v>5981</v>
      </c>
      <c r="H757" t="s">
        <v>5981</v>
      </c>
      <c r="I757" t="s">
        <v>5983</v>
      </c>
      <c r="K757" t="str">
        <f t="shared" si="55"/>
        <v>Sep</v>
      </c>
      <c r="L757">
        <f t="shared" si="56"/>
        <v>1986</v>
      </c>
      <c r="M757" t="s">
        <v>5957</v>
      </c>
      <c r="N757" t="s">
        <v>5981</v>
      </c>
      <c r="O757" t="s">
        <v>5981</v>
      </c>
      <c r="P757" s="8" t="str">
        <f t="shared" si="57"/>
        <v>25-Sep-1986</v>
      </c>
      <c r="Q757" s="8">
        <v>31680</v>
      </c>
      <c r="R757" s="8"/>
      <c r="S757" s="8" t="str">
        <f t="shared" si="58"/>
        <v>36</v>
      </c>
      <c r="T757" s="16">
        <v>6335.64</v>
      </c>
      <c r="U757" t="str">
        <f t="shared" si="59"/>
        <v>R1013</v>
      </c>
    </row>
    <row r="758" spans="1:21">
      <c r="A758" t="s">
        <v>4169</v>
      </c>
      <c r="B758">
        <v>1983</v>
      </c>
      <c r="C758" t="s">
        <v>5991</v>
      </c>
      <c r="D758">
        <v>21</v>
      </c>
      <c r="E758">
        <v>2</v>
      </c>
      <c r="F758">
        <v>6338.08</v>
      </c>
      <c r="G758" t="s">
        <v>5981</v>
      </c>
      <c r="H758" t="s">
        <v>5985</v>
      </c>
      <c r="I758" t="s">
        <v>5983</v>
      </c>
      <c r="K758" t="str">
        <f t="shared" si="55"/>
        <v>Oct</v>
      </c>
      <c r="L758">
        <f t="shared" si="56"/>
        <v>1983</v>
      </c>
      <c r="M758" t="s">
        <v>5957</v>
      </c>
      <c r="N758" t="s">
        <v>5981</v>
      </c>
      <c r="O758" t="s">
        <v>5985</v>
      </c>
      <c r="P758" s="8" t="str">
        <f t="shared" si="57"/>
        <v>21-Oct-1983</v>
      </c>
      <c r="Q758" s="8">
        <v>30610</v>
      </c>
      <c r="R758" s="8"/>
      <c r="S758" s="8" t="str">
        <f t="shared" si="58"/>
        <v>39</v>
      </c>
      <c r="T758" s="16">
        <v>6338.08</v>
      </c>
      <c r="U758" t="str">
        <f t="shared" si="59"/>
        <v>R1013</v>
      </c>
    </row>
    <row r="759" spans="1:21">
      <c r="A759" t="s">
        <v>4166</v>
      </c>
      <c r="B759">
        <v>1983</v>
      </c>
      <c r="C759" t="s">
        <v>5990</v>
      </c>
      <c r="D759">
        <v>19</v>
      </c>
      <c r="E759">
        <v>2</v>
      </c>
      <c r="F759">
        <v>6356.27</v>
      </c>
      <c r="G759" t="s">
        <v>5982</v>
      </c>
      <c r="H759" t="s">
        <v>5981</v>
      </c>
      <c r="I759" t="s">
        <v>5983</v>
      </c>
      <c r="K759" t="str">
        <f t="shared" si="55"/>
        <v>Aug</v>
      </c>
      <c r="L759">
        <f t="shared" si="56"/>
        <v>1983</v>
      </c>
      <c r="M759" t="s">
        <v>5957</v>
      </c>
      <c r="N759" t="s">
        <v>5982</v>
      </c>
      <c r="O759" t="s">
        <v>5981</v>
      </c>
      <c r="P759" s="8" t="str">
        <f t="shared" si="57"/>
        <v>19-Aug-1983</v>
      </c>
      <c r="Q759" s="8">
        <v>30547</v>
      </c>
      <c r="R759" s="8"/>
      <c r="S759" s="8" t="str">
        <f t="shared" si="58"/>
        <v>39</v>
      </c>
      <c r="T759" s="16">
        <v>6356.27</v>
      </c>
      <c r="U759" t="str">
        <f t="shared" si="59"/>
        <v>R1013</v>
      </c>
    </row>
    <row r="760" spans="1:21">
      <c r="A760" t="s">
        <v>4164</v>
      </c>
      <c r="B760">
        <v>1980</v>
      </c>
      <c r="C760" t="s">
        <v>5991</v>
      </c>
      <c r="D760">
        <v>30</v>
      </c>
      <c r="E760">
        <v>0</v>
      </c>
      <c r="F760">
        <v>6358.78</v>
      </c>
      <c r="G760" t="s">
        <v>5981</v>
      </c>
      <c r="H760" t="s">
        <v>5985</v>
      </c>
      <c r="I760" t="s">
        <v>5988</v>
      </c>
      <c r="K760" t="str">
        <f t="shared" si="55"/>
        <v>Oct</v>
      </c>
      <c r="L760">
        <f t="shared" si="56"/>
        <v>1980</v>
      </c>
      <c r="M760" t="s">
        <v>5957</v>
      </c>
      <c r="N760" t="s">
        <v>5981</v>
      </c>
      <c r="O760" t="s">
        <v>5985</v>
      </c>
      <c r="P760" s="8" t="str">
        <f t="shared" si="57"/>
        <v>30-Oct-1980</v>
      </c>
      <c r="Q760" s="8">
        <v>29524</v>
      </c>
      <c r="R760" s="8"/>
      <c r="S760" s="8" t="str">
        <f t="shared" si="58"/>
        <v>42</v>
      </c>
      <c r="T760" s="16">
        <v>6358.78</v>
      </c>
      <c r="U760" t="str">
        <f t="shared" si="59"/>
        <v>R1012</v>
      </c>
    </row>
    <row r="761" spans="1:21">
      <c r="A761" t="s">
        <v>4162</v>
      </c>
      <c r="B761">
        <v>1989</v>
      </c>
      <c r="C761" t="s">
        <v>5986</v>
      </c>
      <c r="D761">
        <v>24</v>
      </c>
      <c r="E761">
        <v>3</v>
      </c>
      <c r="F761">
        <v>6360.99</v>
      </c>
      <c r="G761" t="s">
        <v>5981</v>
      </c>
      <c r="H761" t="s">
        <v>5981</v>
      </c>
      <c r="I761" t="s">
        <v>5988</v>
      </c>
      <c r="K761" t="str">
        <f t="shared" si="55"/>
        <v>Jun</v>
      </c>
      <c r="L761">
        <f t="shared" si="56"/>
        <v>1989</v>
      </c>
      <c r="M761" t="s">
        <v>5957</v>
      </c>
      <c r="N761" t="s">
        <v>5981</v>
      </c>
      <c r="O761" t="s">
        <v>5981</v>
      </c>
      <c r="P761" s="8" t="str">
        <f t="shared" si="57"/>
        <v>24-Jun-1989</v>
      </c>
      <c r="Q761" s="8">
        <v>32683</v>
      </c>
      <c r="R761" s="8"/>
      <c r="S761" s="8" t="str">
        <f t="shared" si="58"/>
        <v>33</v>
      </c>
      <c r="T761" s="16">
        <v>6360.99</v>
      </c>
      <c r="U761" t="str">
        <f t="shared" si="59"/>
        <v>R1012</v>
      </c>
    </row>
    <row r="762" spans="1:21">
      <c r="A762" t="s">
        <v>4159</v>
      </c>
      <c r="B762">
        <v>1996</v>
      </c>
      <c r="C762" t="s">
        <v>5980</v>
      </c>
      <c r="D762">
        <v>7</v>
      </c>
      <c r="E762">
        <v>0</v>
      </c>
      <c r="F762">
        <v>6361.47</v>
      </c>
      <c r="G762" t="s">
        <v>5981</v>
      </c>
      <c r="H762" t="s">
        <v>5982</v>
      </c>
      <c r="I762" t="s">
        <v>6001</v>
      </c>
      <c r="K762" t="str">
        <f t="shared" si="55"/>
        <v>Jul</v>
      </c>
      <c r="L762">
        <f t="shared" si="56"/>
        <v>1996</v>
      </c>
      <c r="M762" t="s">
        <v>5957</v>
      </c>
      <c r="N762" t="s">
        <v>5981</v>
      </c>
      <c r="O762" t="s">
        <v>5982</v>
      </c>
      <c r="P762" s="8" t="str">
        <f t="shared" si="57"/>
        <v>7-Jul-1996</v>
      </c>
      <c r="Q762" s="8">
        <v>35253</v>
      </c>
      <c r="R762" s="8"/>
      <c r="S762" s="8" t="str">
        <f t="shared" si="58"/>
        <v>26</v>
      </c>
      <c r="T762" s="16">
        <v>6361.47</v>
      </c>
      <c r="U762" t="str">
        <f t="shared" si="59"/>
        <v>R1021</v>
      </c>
    </row>
    <row r="763" spans="1:21">
      <c r="A763" t="s">
        <v>4156</v>
      </c>
      <c r="B763">
        <v>1970</v>
      </c>
      <c r="C763" t="s">
        <v>5984</v>
      </c>
      <c r="D763">
        <v>9</v>
      </c>
      <c r="E763">
        <v>0</v>
      </c>
      <c r="F763">
        <v>6367.31</v>
      </c>
      <c r="G763" t="s">
        <v>5981</v>
      </c>
      <c r="H763" t="s">
        <v>5985</v>
      </c>
      <c r="I763" t="s">
        <v>5983</v>
      </c>
      <c r="K763" t="str">
        <f t="shared" si="55"/>
        <v>Nov</v>
      </c>
      <c r="L763">
        <f t="shared" si="56"/>
        <v>1970</v>
      </c>
      <c r="M763" t="s">
        <v>5957</v>
      </c>
      <c r="N763" t="s">
        <v>5981</v>
      </c>
      <c r="O763" t="s">
        <v>5985</v>
      </c>
      <c r="P763" s="8" t="str">
        <f t="shared" si="57"/>
        <v>9-Nov-1970</v>
      </c>
      <c r="Q763" s="8">
        <v>25881</v>
      </c>
      <c r="R763" s="8"/>
      <c r="S763" s="8" t="str">
        <f t="shared" si="58"/>
        <v>52</v>
      </c>
      <c r="T763" s="16">
        <v>6367.31</v>
      </c>
      <c r="U763" t="str">
        <f t="shared" si="59"/>
        <v>R1013</v>
      </c>
    </row>
    <row r="764" spans="1:21">
      <c r="A764" t="s">
        <v>4154</v>
      </c>
      <c r="B764">
        <v>1984</v>
      </c>
      <c r="C764" t="s">
        <v>5990</v>
      </c>
      <c r="D764">
        <v>13</v>
      </c>
      <c r="E764">
        <v>1</v>
      </c>
      <c r="F764">
        <v>6373.56</v>
      </c>
      <c r="G764" t="s">
        <v>5981</v>
      </c>
      <c r="H764" t="s">
        <v>5985</v>
      </c>
      <c r="I764" t="s">
        <v>5988</v>
      </c>
      <c r="K764" t="str">
        <f t="shared" si="55"/>
        <v>Aug</v>
      </c>
      <c r="L764">
        <f t="shared" si="56"/>
        <v>1984</v>
      </c>
      <c r="M764" t="s">
        <v>5957</v>
      </c>
      <c r="N764" t="s">
        <v>5981</v>
      </c>
      <c r="O764" t="s">
        <v>5985</v>
      </c>
      <c r="P764" s="8" t="str">
        <f t="shared" si="57"/>
        <v>13-Aug-1984</v>
      </c>
      <c r="Q764" s="8">
        <v>30907</v>
      </c>
      <c r="R764" s="8"/>
      <c r="S764" s="8" t="str">
        <f t="shared" si="58"/>
        <v>38</v>
      </c>
      <c r="T764" s="16">
        <v>6373.56</v>
      </c>
      <c r="U764" t="str">
        <f t="shared" si="59"/>
        <v>R1012</v>
      </c>
    </row>
    <row r="765" spans="1:21">
      <c r="A765" t="s">
        <v>4152</v>
      </c>
      <c r="B765">
        <v>1976</v>
      </c>
      <c r="C765" t="s">
        <v>5984</v>
      </c>
      <c r="D765">
        <v>18</v>
      </c>
      <c r="E765">
        <v>2</v>
      </c>
      <c r="F765">
        <v>6374.16</v>
      </c>
      <c r="G765" t="s">
        <v>5981</v>
      </c>
      <c r="H765" t="s">
        <v>5981</v>
      </c>
      <c r="I765" t="s">
        <v>5983</v>
      </c>
      <c r="K765" t="str">
        <f t="shared" si="55"/>
        <v>Nov</v>
      </c>
      <c r="L765">
        <f t="shared" si="56"/>
        <v>1976</v>
      </c>
      <c r="M765" t="s">
        <v>5957</v>
      </c>
      <c r="N765" t="s">
        <v>5981</v>
      </c>
      <c r="O765" t="s">
        <v>5981</v>
      </c>
      <c r="P765" s="8" t="str">
        <f t="shared" si="57"/>
        <v>18-Nov-1976</v>
      </c>
      <c r="Q765" s="8">
        <v>28082</v>
      </c>
      <c r="R765" s="8"/>
      <c r="S765" s="8" t="str">
        <f t="shared" si="58"/>
        <v>46</v>
      </c>
      <c r="T765" s="16">
        <v>6374.16</v>
      </c>
      <c r="U765" t="str">
        <f t="shared" si="59"/>
        <v>R1013</v>
      </c>
    </row>
    <row r="766" spans="1:21">
      <c r="A766" t="s">
        <v>4149</v>
      </c>
      <c r="B766">
        <v>1982</v>
      </c>
      <c r="C766" t="s">
        <v>5990</v>
      </c>
      <c r="D766">
        <v>6</v>
      </c>
      <c r="E766">
        <v>1</v>
      </c>
      <c r="F766">
        <v>6389.38</v>
      </c>
      <c r="G766" t="s">
        <v>5985</v>
      </c>
      <c r="H766" t="s">
        <v>5981</v>
      </c>
      <c r="I766" t="s">
        <v>5988</v>
      </c>
      <c r="K766" t="str">
        <f t="shared" si="55"/>
        <v>Aug</v>
      </c>
      <c r="L766">
        <f t="shared" si="56"/>
        <v>1982</v>
      </c>
      <c r="M766" t="s">
        <v>5957</v>
      </c>
      <c r="N766" t="s">
        <v>5985</v>
      </c>
      <c r="O766" t="s">
        <v>5981</v>
      </c>
      <c r="P766" s="8" t="str">
        <f t="shared" si="57"/>
        <v>6-Aug-1982</v>
      </c>
      <c r="Q766" s="8">
        <v>30169</v>
      </c>
      <c r="R766" s="8"/>
      <c r="S766" s="8" t="str">
        <f t="shared" si="58"/>
        <v>40</v>
      </c>
      <c r="T766" s="16">
        <v>6389.38</v>
      </c>
      <c r="U766" t="str">
        <f t="shared" si="59"/>
        <v>R1012</v>
      </c>
    </row>
    <row r="767" spans="1:21">
      <c r="A767" t="s">
        <v>4146</v>
      </c>
      <c r="B767">
        <v>1997</v>
      </c>
      <c r="C767" t="s">
        <v>5990</v>
      </c>
      <c r="D767">
        <v>16</v>
      </c>
      <c r="E767">
        <v>0</v>
      </c>
      <c r="F767">
        <v>6389.53</v>
      </c>
      <c r="G767" t="s">
        <v>5981</v>
      </c>
      <c r="H767" t="s">
        <v>5981</v>
      </c>
      <c r="I767" t="s">
        <v>6001</v>
      </c>
      <c r="K767" t="str">
        <f t="shared" si="55"/>
        <v>Aug</v>
      </c>
      <c r="L767">
        <f t="shared" si="56"/>
        <v>1997</v>
      </c>
      <c r="M767" t="s">
        <v>5957</v>
      </c>
      <c r="N767" t="s">
        <v>5981</v>
      </c>
      <c r="O767" t="s">
        <v>5981</v>
      </c>
      <c r="P767" s="8" t="str">
        <f t="shared" si="57"/>
        <v>16-Aug-1997</v>
      </c>
      <c r="Q767" s="8">
        <v>35658</v>
      </c>
      <c r="R767" s="8"/>
      <c r="S767" s="8" t="str">
        <f t="shared" si="58"/>
        <v>25</v>
      </c>
      <c r="T767" s="16">
        <v>6389.53</v>
      </c>
      <c r="U767" t="str">
        <f t="shared" si="59"/>
        <v>R1021</v>
      </c>
    </row>
    <row r="768" spans="1:21">
      <c r="A768" t="s">
        <v>4144</v>
      </c>
      <c r="B768">
        <v>1982</v>
      </c>
      <c r="C768" t="s">
        <v>5991</v>
      </c>
      <c r="D768">
        <v>28</v>
      </c>
      <c r="E768">
        <v>1</v>
      </c>
      <c r="F768">
        <v>6393.6</v>
      </c>
      <c r="G768" t="s">
        <v>5981</v>
      </c>
      <c r="H768" t="s">
        <v>5985</v>
      </c>
      <c r="I768" t="s">
        <v>5988</v>
      </c>
      <c r="K768" t="str">
        <f t="shared" si="55"/>
        <v>Oct</v>
      </c>
      <c r="L768">
        <f t="shared" si="56"/>
        <v>1982</v>
      </c>
      <c r="M768" t="s">
        <v>5957</v>
      </c>
      <c r="N768" t="s">
        <v>5981</v>
      </c>
      <c r="O768" t="s">
        <v>5985</v>
      </c>
      <c r="P768" s="8" t="str">
        <f t="shared" si="57"/>
        <v>28-Oct-1982</v>
      </c>
      <c r="Q768" s="8">
        <v>30252</v>
      </c>
      <c r="R768" s="8"/>
      <c r="S768" s="8" t="str">
        <f t="shared" si="58"/>
        <v>40</v>
      </c>
      <c r="T768" s="16">
        <v>6393.6</v>
      </c>
      <c r="U768" t="str">
        <f t="shared" si="59"/>
        <v>R1012</v>
      </c>
    </row>
    <row r="769" spans="1:21">
      <c r="A769" t="s">
        <v>4142</v>
      </c>
      <c r="B769">
        <v>1987</v>
      </c>
      <c r="C769" t="s">
        <v>5987</v>
      </c>
      <c r="D769">
        <v>9</v>
      </c>
      <c r="E769">
        <v>2</v>
      </c>
      <c r="F769">
        <v>6402.29</v>
      </c>
      <c r="G769" t="s">
        <v>5981</v>
      </c>
      <c r="H769" t="s">
        <v>5982</v>
      </c>
      <c r="I769" t="s">
        <v>5998</v>
      </c>
      <c r="K769" t="str">
        <f t="shared" si="55"/>
        <v>Sep</v>
      </c>
      <c r="L769">
        <f t="shared" si="56"/>
        <v>1987</v>
      </c>
      <c r="M769" t="s">
        <v>5957</v>
      </c>
      <c r="N769" t="s">
        <v>5981</v>
      </c>
      <c r="O769" t="s">
        <v>5982</v>
      </c>
      <c r="P769" s="8" t="str">
        <f t="shared" si="57"/>
        <v>9-Sep-1987</v>
      </c>
      <c r="Q769" s="8">
        <v>32029</v>
      </c>
      <c r="R769" s="8"/>
      <c r="S769" s="8" t="str">
        <f t="shared" si="58"/>
        <v>35</v>
      </c>
      <c r="T769" s="16">
        <v>6402.29</v>
      </c>
      <c r="U769" t="str">
        <f t="shared" si="59"/>
        <v>R1024</v>
      </c>
    </row>
    <row r="770" spans="1:21">
      <c r="A770" t="s">
        <v>4140</v>
      </c>
      <c r="B770">
        <v>1985</v>
      </c>
      <c r="C770" t="s">
        <v>5989</v>
      </c>
      <c r="D770">
        <v>10</v>
      </c>
      <c r="E770">
        <v>2</v>
      </c>
      <c r="F770">
        <v>6406.41</v>
      </c>
      <c r="G770" t="s">
        <v>5985</v>
      </c>
      <c r="H770" t="s">
        <v>5982</v>
      </c>
      <c r="I770" t="s">
        <v>6000</v>
      </c>
      <c r="K770" t="str">
        <f t="shared" si="55"/>
        <v>Dec</v>
      </c>
      <c r="L770">
        <f t="shared" si="56"/>
        <v>1985</v>
      </c>
      <c r="M770" t="s">
        <v>5957</v>
      </c>
      <c r="N770" t="s">
        <v>5985</v>
      </c>
      <c r="O770" t="s">
        <v>5982</v>
      </c>
      <c r="P770" s="8" t="str">
        <f t="shared" si="57"/>
        <v>10-Dec-1985</v>
      </c>
      <c r="Q770" s="8">
        <v>31391</v>
      </c>
      <c r="R770" s="8"/>
      <c r="S770" s="8" t="str">
        <f t="shared" si="58"/>
        <v>37</v>
      </c>
      <c r="T770" s="16">
        <v>6406.41</v>
      </c>
      <c r="U770" t="str">
        <f t="shared" si="59"/>
        <v>R1014</v>
      </c>
    </row>
    <row r="771" spans="1:21">
      <c r="A771" t="s">
        <v>4137</v>
      </c>
      <c r="B771">
        <v>1970</v>
      </c>
      <c r="C771" t="s">
        <v>5990</v>
      </c>
      <c r="D771">
        <v>20</v>
      </c>
      <c r="E771">
        <v>0</v>
      </c>
      <c r="F771">
        <v>6407.05</v>
      </c>
      <c r="G771" t="s">
        <v>5981</v>
      </c>
      <c r="H771" t="s">
        <v>5985</v>
      </c>
      <c r="I771" t="s">
        <v>5983</v>
      </c>
      <c r="K771" t="str">
        <f t="shared" ref="K771:K834" si="60">IF(ISBLANK(C771),"SEP",C771)</f>
        <v>Aug</v>
      </c>
      <c r="L771">
        <f t="shared" ref="L771:L834" si="61">INT(IF(ISBLANK(B771),AVERAGE($B$2:$B$2344),B771))</f>
        <v>1970</v>
      </c>
      <c r="M771" t="s">
        <v>5957</v>
      </c>
      <c r="N771" t="s">
        <v>5981</v>
      </c>
      <c r="O771" t="s">
        <v>5985</v>
      </c>
      <c r="P771" s="8" t="str">
        <f t="shared" ref="P771:P834" si="62">CONCATENATE(D771,"-",K771,"-",L771)</f>
        <v>20-Aug-1970</v>
      </c>
      <c r="Q771" s="8">
        <v>25800</v>
      </c>
      <c r="R771" s="8"/>
      <c r="S771" s="8" t="str">
        <f t="shared" ref="S771:S834" si="63">TEXT($R$2-P771,"Y")</f>
        <v>52</v>
      </c>
      <c r="T771" s="16">
        <v>6407.05</v>
      </c>
      <c r="U771" t="str">
        <f t="shared" ref="U771:U834" si="64">IF(ISBLANK(I771),"UNKNOWN",I771)</f>
        <v>R1013</v>
      </c>
    </row>
    <row r="772" spans="1:21">
      <c r="A772" t="s">
        <v>4135</v>
      </c>
      <c r="B772">
        <v>1971</v>
      </c>
      <c r="C772" t="s">
        <v>5990</v>
      </c>
      <c r="D772">
        <v>22</v>
      </c>
      <c r="E772">
        <v>0</v>
      </c>
      <c r="F772">
        <v>6412.34</v>
      </c>
      <c r="G772" t="s">
        <v>5981</v>
      </c>
      <c r="H772" t="s">
        <v>5982</v>
      </c>
      <c r="I772" t="s">
        <v>5983</v>
      </c>
      <c r="K772" t="str">
        <f t="shared" si="60"/>
        <v>Aug</v>
      </c>
      <c r="L772">
        <f t="shared" si="61"/>
        <v>1971</v>
      </c>
      <c r="M772" t="s">
        <v>5957</v>
      </c>
      <c r="N772" t="s">
        <v>5981</v>
      </c>
      <c r="O772" t="s">
        <v>5982</v>
      </c>
      <c r="P772" s="8" t="str">
        <f t="shared" si="62"/>
        <v>22-Aug-1971</v>
      </c>
      <c r="Q772" s="8">
        <v>26167</v>
      </c>
      <c r="R772" s="8"/>
      <c r="S772" s="8" t="str">
        <f t="shared" si="63"/>
        <v>51</v>
      </c>
      <c r="T772" s="16">
        <v>6412.34</v>
      </c>
      <c r="U772" t="str">
        <f t="shared" si="64"/>
        <v>R1013</v>
      </c>
    </row>
    <row r="773" spans="1:21">
      <c r="A773" t="s">
        <v>4133</v>
      </c>
      <c r="B773">
        <v>1987</v>
      </c>
      <c r="C773" t="s">
        <v>5987</v>
      </c>
      <c r="D773">
        <v>4</v>
      </c>
      <c r="E773">
        <v>3</v>
      </c>
      <c r="F773">
        <v>6414.18</v>
      </c>
      <c r="G773" t="s">
        <v>5981</v>
      </c>
      <c r="H773" t="s">
        <v>5981</v>
      </c>
      <c r="I773" t="s">
        <v>5992</v>
      </c>
      <c r="K773" t="str">
        <f t="shared" si="60"/>
        <v>Sep</v>
      </c>
      <c r="L773">
        <f t="shared" si="61"/>
        <v>1987</v>
      </c>
      <c r="M773" t="s">
        <v>5957</v>
      </c>
      <c r="N773" t="s">
        <v>5981</v>
      </c>
      <c r="O773" t="s">
        <v>5981</v>
      </c>
      <c r="P773" s="8" t="str">
        <f t="shared" si="62"/>
        <v>4-Sep-1987</v>
      </c>
      <c r="Q773" s="8">
        <v>32024</v>
      </c>
      <c r="R773" s="8"/>
      <c r="S773" s="8" t="str">
        <f t="shared" si="63"/>
        <v>35</v>
      </c>
      <c r="T773" s="16">
        <v>6414.18</v>
      </c>
      <c r="U773" t="str">
        <f t="shared" si="64"/>
        <v>R1011</v>
      </c>
    </row>
    <row r="774" spans="1:21">
      <c r="A774" t="s">
        <v>4130</v>
      </c>
      <c r="B774">
        <v>1976</v>
      </c>
      <c r="C774" t="s">
        <v>5989</v>
      </c>
      <c r="D774">
        <v>30</v>
      </c>
      <c r="E774">
        <v>2</v>
      </c>
      <c r="F774">
        <v>6417.28</v>
      </c>
      <c r="G774" t="s">
        <v>5981</v>
      </c>
      <c r="H774" t="s">
        <v>5982</v>
      </c>
      <c r="I774" t="s">
        <v>5983</v>
      </c>
      <c r="K774" t="str">
        <f t="shared" si="60"/>
        <v>Dec</v>
      </c>
      <c r="L774">
        <f t="shared" si="61"/>
        <v>1976</v>
      </c>
      <c r="M774" t="s">
        <v>5957</v>
      </c>
      <c r="N774" t="s">
        <v>5981</v>
      </c>
      <c r="O774" t="s">
        <v>5982</v>
      </c>
      <c r="P774" s="8" t="str">
        <f t="shared" si="62"/>
        <v>30-Dec-1976</v>
      </c>
      <c r="Q774" s="8">
        <v>28124</v>
      </c>
      <c r="R774" s="8"/>
      <c r="S774" s="8" t="str">
        <f t="shared" si="63"/>
        <v>46</v>
      </c>
      <c r="T774" s="16">
        <v>6417.28</v>
      </c>
      <c r="U774" t="str">
        <f t="shared" si="64"/>
        <v>R1013</v>
      </c>
    </row>
    <row r="775" spans="1:21">
      <c r="A775" t="s">
        <v>4128</v>
      </c>
      <c r="B775">
        <v>1975</v>
      </c>
      <c r="C775" t="s">
        <v>5990</v>
      </c>
      <c r="D775">
        <v>5</v>
      </c>
      <c r="E775">
        <v>1</v>
      </c>
      <c r="F775">
        <v>6423.48</v>
      </c>
      <c r="G775" t="s">
        <v>5981</v>
      </c>
      <c r="H775" t="s">
        <v>5982</v>
      </c>
      <c r="I775" t="s">
        <v>5983</v>
      </c>
      <c r="K775" t="str">
        <f t="shared" si="60"/>
        <v>Aug</v>
      </c>
      <c r="L775">
        <f t="shared" si="61"/>
        <v>1975</v>
      </c>
      <c r="M775" t="s">
        <v>5957</v>
      </c>
      <c r="N775" t="s">
        <v>5981</v>
      </c>
      <c r="O775" t="s">
        <v>5982</v>
      </c>
      <c r="P775" s="8" t="str">
        <f t="shared" si="62"/>
        <v>5-Aug-1975</v>
      </c>
      <c r="Q775" s="8">
        <v>27611</v>
      </c>
      <c r="R775" s="8"/>
      <c r="S775" s="8" t="str">
        <f t="shared" si="63"/>
        <v>47</v>
      </c>
      <c r="T775" s="16">
        <v>6423.48</v>
      </c>
      <c r="U775" t="str">
        <f t="shared" si="64"/>
        <v>R1013</v>
      </c>
    </row>
    <row r="776" spans="1:21">
      <c r="A776" t="s">
        <v>4127</v>
      </c>
      <c r="B776">
        <v>1985</v>
      </c>
      <c r="C776" t="s">
        <v>5980</v>
      </c>
      <c r="D776">
        <v>22</v>
      </c>
      <c r="E776">
        <v>3</v>
      </c>
      <c r="F776">
        <v>6435.62</v>
      </c>
      <c r="G776" t="s">
        <v>5982</v>
      </c>
      <c r="H776" t="s">
        <v>5981</v>
      </c>
      <c r="I776" t="s">
        <v>5983</v>
      </c>
      <c r="K776" t="str">
        <f t="shared" si="60"/>
        <v>Jul</v>
      </c>
      <c r="L776">
        <f t="shared" si="61"/>
        <v>1985</v>
      </c>
      <c r="M776" t="s">
        <v>5957</v>
      </c>
      <c r="N776" t="s">
        <v>5982</v>
      </c>
      <c r="O776" t="s">
        <v>5981</v>
      </c>
      <c r="P776" s="8" t="str">
        <f t="shared" si="62"/>
        <v>22-Jul-1985</v>
      </c>
      <c r="Q776" s="8">
        <v>31250</v>
      </c>
      <c r="R776" s="8"/>
      <c r="S776" s="8" t="str">
        <f t="shared" si="63"/>
        <v>37</v>
      </c>
      <c r="T776" s="16">
        <v>6435.62</v>
      </c>
      <c r="U776" t="str">
        <f t="shared" si="64"/>
        <v>R1013</v>
      </c>
    </row>
    <row r="777" spans="1:21">
      <c r="A777" t="s">
        <v>4124</v>
      </c>
      <c r="B777">
        <v>1984</v>
      </c>
      <c r="C777" t="s">
        <v>5990</v>
      </c>
      <c r="D777">
        <v>26</v>
      </c>
      <c r="E777">
        <v>2</v>
      </c>
      <c r="F777">
        <v>6455.86</v>
      </c>
      <c r="G777" t="s">
        <v>5982</v>
      </c>
      <c r="H777" t="s">
        <v>5982</v>
      </c>
      <c r="I777" t="s">
        <v>5988</v>
      </c>
      <c r="K777" t="str">
        <f t="shared" si="60"/>
        <v>Aug</v>
      </c>
      <c r="L777">
        <f t="shared" si="61"/>
        <v>1984</v>
      </c>
      <c r="M777" t="s">
        <v>5957</v>
      </c>
      <c r="N777" t="s">
        <v>5982</v>
      </c>
      <c r="O777" t="s">
        <v>5982</v>
      </c>
      <c r="P777" s="8" t="str">
        <f t="shared" si="62"/>
        <v>26-Aug-1984</v>
      </c>
      <c r="Q777" s="8">
        <v>30920</v>
      </c>
      <c r="R777" s="8"/>
      <c r="S777" s="8" t="str">
        <f t="shared" si="63"/>
        <v>38</v>
      </c>
      <c r="T777" s="16">
        <v>6455.86</v>
      </c>
      <c r="U777" t="str">
        <f t="shared" si="64"/>
        <v>R1012</v>
      </c>
    </row>
    <row r="778" spans="1:21">
      <c r="A778" t="s">
        <v>4121</v>
      </c>
      <c r="B778">
        <v>1984</v>
      </c>
      <c r="C778" t="s">
        <v>5984</v>
      </c>
      <c r="D778">
        <v>1</v>
      </c>
      <c r="E778">
        <v>2</v>
      </c>
      <c r="F778">
        <v>6457.84</v>
      </c>
      <c r="G778" t="s">
        <v>5981</v>
      </c>
      <c r="H778" t="s">
        <v>5982</v>
      </c>
      <c r="I778" t="s">
        <v>5988</v>
      </c>
      <c r="K778" t="str">
        <f t="shared" si="60"/>
        <v>Nov</v>
      </c>
      <c r="L778">
        <f t="shared" si="61"/>
        <v>1984</v>
      </c>
      <c r="M778" t="s">
        <v>5957</v>
      </c>
      <c r="N778" t="s">
        <v>5981</v>
      </c>
      <c r="O778" t="s">
        <v>5982</v>
      </c>
      <c r="P778" s="8" t="str">
        <f t="shared" si="62"/>
        <v>1-Nov-1984</v>
      </c>
      <c r="Q778" s="8">
        <v>30987</v>
      </c>
      <c r="R778" s="8"/>
      <c r="S778" s="8" t="str">
        <f t="shared" si="63"/>
        <v>38</v>
      </c>
      <c r="T778" s="16">
        <v>6457.84</v>
      </c>
      <c r="U778" t="str">
        <f t="shared" si="64"/>
        <v>R1012</v>
      </c>
    </row>
    <row r="779" spans="1:21">
      <c r="A779" t="s">
        <v>4118</v>
      </c>
      <c r="B779">
        <v>1981</v>
      </c>
      <c r="C779" t="s">
        <v>5980</v>
      </c>
      <c r="D779">
        <v>27</v>
      </c>
      <c r="E779">
        <v>1</v>
      </c>
      <c r="F779">
        <v>6473.15</v>
      </c>
      <c r="G779" t="s">
        <v>5981</v>
      </c>
      <c r="H779" t="s">
        <v>5981</v>
      </c>
      <c r="I779" t="s">
        <v>5983</v>
      </c>
      <c r="K779" t="str">
        <f t="shared" si="60"/>
        <v>Jul</v>
      </c>
      <c r="L779">
        <f t="shared" si="61"/>
        <v>1981</v>
      </c>
      <c r="M779" t="s">
        <v>5957</v>
      </c>
      <c r="N779" t="s">
        <v>5981</v>
      </c>
      <c r="O779" t="s">
        <v>5981</v>
      </c>
      <c r="P779" s="8" t="str">
        <f t="shared" si="62"/>
        <v>27-Jul-1981</v>
      </c>
      <c r="Q779" s="8">
        <v>29794</v>
      </c>
      <c r="R779" s="8"/>
      <c r="S779" s="8" t="str">
        <f t="shared" si="63"/>
        <v>41</v>
      </c>
      <c r="T779" s="16">
        <v>6473.15</v>
      </c>
      <c r="U779" t="str">
        <f t="shared" si="64"/>
        <v>R1013</v>
      </c>
    </row>
    <row r="780" spans="1:21">
      <c r="A780" t="s">
        <v>4115</v>
      </c>
      <c r="B780">
        <v>1980</v>
      </c>
      <c r="C780" t="s">
        <v>5986</v>
      </c>
      <c r="D780">
        <v>8</v>
      </c>
      <c r="E780">
        <v>0</v>
      </c>
      <c r="F780">
        <v>6474.01</v>
      </c>
      <c r="G780" t="s">
        <v>5981</v>
      </c>
      <c r="H780" t="s">
        <v>5982</v>
      </c>
      <c r="I780" t="s">
        <v>5992</v>
      </c>
      <c r="K780" t="str">
        <f t="shared" si="60"/>
        <v>Jun</v>
      </c>
      <c r="L780">
        <f t="shared" si="61"/>
        <v>1980</v>
      </c>
      <c r="M780" t="s">
        <v>5957</v>
      </c>
      <c r="N780" t="s">
        <v>5981</v>
      </c>
      <c r="O780" t="s">
        <v>5982</v>
      </c>
      <c r="P780" s="8" t="str">
        <f t="shared" si="62"/>
        <v>8-Jun-1980</v>
      </c>
      <c r="Q780" s="8">
        <v>29380</v>
      </c>
      <c r="R780" s="8"/>
      <c r="S780" s="8" t="str">
        <f t="shared" si="63"/>
        <v>42</v>
      </c>
      <c r="T780" s="16">
        <v>6474.01</v>
      </c>
      <c r="U780" t="str">
        <f t="shared" si="64"/>
        <v>R1011</v>
      </c>
    </row>
    <row r="781" spans="1:21">
      <c r="A781" t="s">
        <v>4112</v>
      </c>
      <c r="B781">
        <v>1970</v>
      </c>
      <c r="C781" t="s">
        <v>5989</v>
      </c>
      <c r="D781">
        <v>1</v>
      </c>
      <c r="E781">
        <v>0</v>
      </c>
      <c r="F781">
        <v>6481.67</v>
      </c>
      <c r="G781" t="s">
        <v>5981</v>
      </c>
      <c r="H781" t="s">
        <v>5981</v>
      </c>
      <c r="I781" t="s">
        <v>5983</v>
      </c>
      <c r="K781" t="str">
        <f t="shared" si="60"/>
        <v>Dec</v>
      </c>
      <c r="L781">
        <f t="shared" si="61"/>
        <v>1970</v>
      </c>
      <c r="M781" t="s">
        <v>5957</v>
      </c>
      <c r="N781" t="s">
        <v>5981</v>
      </c>
      <c r="O781" t="s">
        <v>5981</v>
      </c>
      <c r="P781" s="8" t="str">
        <f t="shared" si="62"/>
        <v>1-Dec-1970</v>
      </c>
      <c r="Q781" s="8">
        <v>25903</v>
      </c>
      <c r="R781" s="8"/>
      <c r="S781" s="8" t="str">
        <f t="shared" si="63"/>
        <v>52</v>
      </c>
      <c r="T781" s="16">
        <v>6481.67</v>
      </c>
      <c r="U781" t="str">
        <f t="shared" si="64"/>
        <v>R1013</v>
      </c>
    </row>
    <row r="782" spans="1:21">
      <c r="A782" t="s">
        <v>4110</v>
      </c>
      <c r="B782">
        <v>1982</v>
      </c>
      <c r="C782" t="s">
        <v>5991</v>
      </c>
      <c r="D782">
        <v>9</v>
      </c>
      <c r="E782">
        <v>1</v>
      </c>
      <c r="F782">
        <v>6496.89</v>
      </c>
      <c r="G782" t="s">
        <v>5981</v>
      </c>
      <c r="H782" t="s">
        <v>5982</v>
      </c>
      <c r="I782" t="s">
        <v>5992</v>
      </c>
      <c r="K782" t="str">
        <f t="shared" si="60"/>
        <v>Oct</v>
      </c>
      <c r="L782">
        <f t="shared" si="61"/>
        <v>1982</v>
      </c>
      <c r="M782" t="s">
        <v>5957</v>
      </c>
      <c r="N782" t="s">
        <v>5981</v>
      </c>
      <c r="O782" t="s">
        <v>5982</v>
      </c>
      <c r="P782" s="8" t="str">
        <f t="shared" si="62"/>
        <v>9-Oct-1982</v>
      </c>
      <c r="Q782" s="8">
        <v>30233</v>
      </c>
      <c r="R782" s="8"/>
      <c r="S782" s="8" t="str">
        <f t="shared" si="63"/>
        <v>40</v>
      </c>
      <c r="T782" s="16">
        <v>6496.89</v>
      </c>
      <c r="U782" t="str">
        <f t="shared" si="64"/>
        <v>R1011</v>
      </c>
    </row>
    <row r="783" spans="1:21">
      <c r="A783" t="s">
        <v>4107</v>
      </c>
      <c r="B783">
        <v>1982</v>
      </c>
      <c r="C783" t="s">
        <v>5990</v>
      </c>
      <c r="D783">
        <v>28</v>
      </c>
      <c r="E783">
        <v>1</v>
      </c>
      <c r="F783">
        <v>6500.24</v>
      </c>
      <c r="G783" t="s">
        <v>5981</v>
      </c>
      <c r="H783" t="s">
        <v>5981</v>
      </c>
      <c r="I783" t="s">
        <v>5983</v>
      </c>
      <c r="K783" t="str">
        <f t="shared" si="60"/>
        <v>Aug</v>
      </c>
      <c r="L783">
        <f t="shared" si="61"/>
        <v>1982</v>
      </c>
      <c r="M783" t="s">
        <v>5957</v>
      </c>
      <c r="N783" t="s">
        <v>5981</v>
      </c>
      <c r="O783" t="s">
        <v>5981</v>
      </c>
      <c r="P783" s="8" t="str">
        <f t="shared" si="62"/>
        <v>28-Aug-1982</v>
      </c>
      <c r="Q783" s="8">
        <v>30191</v>
      </c>
      <c r="R783" s="8"/>
      <c r="S783" s="8" t="str">
        <f t="shared" si="63"/>
        <v>40</v>
      </c>
      <c r="T783" s="16">
        <v>6500.24</v>
      </c>
      <c r="U783" t="str">
        <f t="shared" si="64"/>
        <v>R1013</v>
      </c>
    </row>
    <row r="784" spans="1:21">
      <c r="A784" t="s">
        <v>4106</v>
      </c>
      <c r="B784">
        <v>1994</v>
      </c>
      <c r="C784" t="s">
        <v>5980</v>
      </c>
      <c r="D784">
        <v>7</v>
      </c>
      <c r="E784">
        <v>0</v>
      </c>
      <c r="F784">
        <v>6512.24</v>
      </c>
      <c r="G784" t="s">
        <v>5981</v>
      </c>
      <c r="H784" t="s">
        <v>5985</v>
      </c>
      <c r="I784" t="s">
        <v>6001</v>
      </c>
      <c r="K784" t="str">
        <f t="shared" si="60"/>
        <v>Jul</v>
      </c>
      <c r="L784">
        <f t="shared" si="61"/>
        <v>1994</v>
      </c>
      <c r="M784" t="s">
        <v>5957</v>
      </c>
      <c r="N784" t="s">
        <v>5981</v>
      </c>
      <c r="O784" t="s">
        <v>5985</v>
      </c>
      <c r="P784" s="8" t="str">
        <f t="shared" si="62"/>
        <v>7-Jul-1994</v>
      </c>
      <c r="Q784" s="8">
        <v>34522</v>
      </c>
      <c r="R784" s="8"/>
      <c r="S784" s="8" t="str">
        <f t="shared" si="63"/>
        <v>28</v>
      </c>
      <c r="T784" s="16">
        <v>6512.24</v>
      </c>
      <c r="U784" t="str">
        <f t="shared" si="64"/>
        <v>R1021</v>
      </c>
    </row>
    <row r="785" spans="1:21">
      <c r="A785" t="s">
        <v>4104</v>
      </c>
      <c r="B785">
        <v>1976</v>
      </c>
      <c r="C785" t="s">
        <v>5991</v>
      </c>
      <c r="D785">
        <v>23</v>
      </c>
      <c r="E785">
        <v>2</v>
      </c>
      <c r="F785">
        <v>6529.21</v>
      </c>
      <c r="G785" t="s">
        <v>5981</v>
      </c>
      <c r="H785" t="s">
        <v>5985</v>
      </c>
      <c r="I785" t="s">
        <v>5983</v>
      </c>
      <c r="K785" t="str">
        <f t="shared" si="60"/>
        <v>Oct</v>
      </c>
      <c r="L785">
        <f t="shared" si="61"/>
        <v>1976</v>
      </c>
      <c r="M785" t="s">
        <v>5957</v>
      </c>
      <c r="N785" t="s">
        <v>5981</v>
      </c>
      <c r="O785" t="s">
        <v>5985</v>
      </c>
      <c r="P785" s="8" t="str">
        <f t="shared" si="62"/>
        <v>23-Oct-1976</v>
      </c>
      <c r="Q785" s="8">
        <v>28056</v>
      </c>
      <c r="R785" s="8"/>
      <c r="S785" s="8" t="str">
        <f t="shared" si="63"/>
        <v>46</v>
      </c>
      <c r="T785" s="16">
        <v>6529.21</v>
      </c>
      <c r="U785" t="str">
        <f t="shared" si="64"/>
        <v>R1013</v>
      </c>
    </row>
    <row r="786" spans="1:21">
      <c r="A786" t="s">
        <v>4101</v>
      </c>
      <c r="B786">
        <v>1982</v>
      </c>
      <c r="C786" t="s">
        <v>5990</v>
      </c>
      <c r="D786">
        <v>12</v>
      </c>
      <c r="E786">
        <v>3</v>
      </c>
      <c r="F786">
        <v>6532.04</v>
      </c>
      <c r="G786" t="s">
        <v>5981</v>
      </c>
      <c r="H786" t="s">
        <v>5985</v>
      </c>
      <c r="I786" t="s">
        <v>5983</v>
      </c>
      <c r="K786" t="str">
        <f t="shared" si="60"/>
        <v>Aug</v>
      </c>
      <c r="L786">
        <f t="shared" si="61"/>
        <v>1982</v>
      </c>
      <c r="M786" t="s">
        <v>5957</v>
      </c>
      <c r="N786" t="s">
        <v>5981</v>
      </c>
      <c r="O786" t="s">
        <v>5985</v>
      </c>
      <c r="P786" s="8" t="str">
        <f t="shared" si="62"/>
        <v>12-Aug-1982</v>
      </c>
      <c r="Q786" s="8">
        <v>30175</v>
      </c>
      <c r="R786" s="8"/>
      <c r="S786" s="8" t="str">
        <f t="shared" si="63"/>
        <v>40</v>
      </c>
      <c r="T786" s="16">
        <v>6532.04</v>
      </c>
      <c r="U786" t="str">
        <f t="shared" si="64"/>
        <v>R1013</v>
      </c>
    </row>
    <row r="787" spans="1:21">
      <c r="A787" t="s">
        <v>4098</v>
      </c>
      <c r="B787">
        <v>1982</v>
      </c>
      <c r="C787" t="s">
        <v>5991</v>
      </c>
      <c r="D787">
        <v>2</v>
      </c>
      <c r="E787">
        <v>3</v>
      </c>
      <c r="F787">
        <v>6536.68</v>
      </c>
      <c r="G787" t="s">
        <v>5981</v>
      </c>
      <c r="H787" t="s">
        <v>5981</v>
      </c>
      <c r="I787" t="s">
        <v>5988</v>
      </c>
      <c r="K787" t="str">
        <f t="shared" si="60"/>
        <v>Oct</v>
      </c>
      <c r="L787">
        <f t="shared" si="61"/>
        <v>1982</v>
      </c>
      <c r="M787" t="s">
        <v>5957</v>
      </c>
      <c r="N787" t="s">
        <v>5981</v>
      </c>
      <c r="O787" t="s">
        <v>5981</v>
      </c>
      <c r="P787" s="8" t="str">
        <f t="shared" si="62"/>
        <v>2-Oct-1982</v>
      </c>
      <c r="Q787" s="8">
        <v>30226</v>
      </c>
      <c r="R787" s="8"/>
      <c r="S787" s="8" t="str">
        <f t="shared" si="63"/>
        <v>40</v>
      </c>
      <c r="T787" s="16">
        <v>6536.68</v>
      </c>
      <c r="U787" t="str">
        <f t="shared" si="64"/>
        <v>R1012</v>
      </c>
    </row>
    <row r="788" spans="1:21">
      <c r="A788" t="s">
        <v>4097</v>
      </c>
      <c r="B788">
        <v>1969</v>
      </c>
      <c r="C788" t="s">
        <v>5989</v>
      </c>
      <c r="D788">
        <v>3</v>
      </c>
      <c r="E788">
        <v>0</v>
      </c>
      <c r="F788">
        <v>6546.16</v>
      </c>
      <c r="G788" t="s">
        <v>5981</v>
      </c>
      <c r="H788" t="s">
        <v>5982</v>
      </c>
      <c r="I788" t="s">
        <v>5983</v>
      </c>
      <c r="K788" t="str">
        <f t="shared" si="60"/>
        <v>Dec</v>
      </c>
      <c r="L788">
        <f t="shared" si="61"/>
        <v>1969</v>
      </c>
      <c r="M788" t="s">
        <v>5957</v>
      </c>
      <c r="N788" t="s">
        <v>5981</v>
      </c>
      <c r="O788" t="s">
        <v>5982</v>
      </c>
      <c r="P788" s="8" t="str">
        <f t="shared" si="62"/>
        <v>3-Dec-1969</v>
      </c>
      <c r="Q788" s="8">
        <v>25540</v>
      </c>
      <c r="R788" s="8"/>
      <c r="S788" s="8" t="str">
        <f t="shared" si="63"/>
        <v>53</v>
      </c>
      <c r="T788" s="16">
        <v>6546.16</v>
      </c>
      <c r="U788" t="str">
        <f t="shared" si="64"/>
        <v>R1013</v>
      </c>
    </row>
    <row r="789" spans="1:21">
      <c r="A789" t="s">
        <v>4094</v>
      </c>
      <c r="B789">
        <v>1986</v>
      </c>
      <c r="C789" t="s">
        <v>5989</v>
      </c>
      <c r="D789">
        <v>18</v>
      </c>
      <c r="E789">
        <v>3</v>
      </c>
      <c r="F789">
        <v>6548.2</v>
      </c>
      <c r="G789" t="s">
        <v>5981</v>
      </c>
      <c r="H789" t="s">
        <v>5982</v>
      </c>
      <c r="I789" t="s">
        <v>5988</v>
      </c>
      <c r="K789" t="str">
        <f t="shared" si="60"/>
        <v>Dec</v>
      </c>
      <c r="L789">
        <f t="shared" si="61"/>
        <v>1986</v>
      </c>
      <c r="M789" t="s">
        <v>5957</v>
      </c>
      <c r="N789" t="s">
        <v>5981</v>
      </c>
      <c r="O789" t="s">
        <v>5982</v>
      </c>
      <c r="P789" s="8" t="str">
        <f t="shared" si="62"/>
        <v>18-Dec-1986</v>
      </c>
      <c r="Q789" s="8">
        <v>31764</v>
      </c>
      <c r="R789" s="8"/>
      <c r="S789" s="8" t="str">
        <f t="shared" si="63"/>
        <v>36</v>
      </c>
      <c r="T789" s="16">
        <v>6548.2</v>
      </c>
      <c r="U789" t="str">
        <f t="shared" si="64"/>
        <v>R1012</v>
      </c>
    </row>
    <row r="790" spans="1:21">
      <c r="A790" t="s">
        <v>4092</v>
      </c>
      <c r="B790">
        <v>1989</v>
      </c>
      <c r="C790" t="s">
        <v>5990</v>
      </c>
      <c r="D790">
        <v>6</v>
      </c>
      <c r="E790">
        <v>3</v>
      </c>
      <c r="F790">
        <v>6551.75</v>
      </c>
      <c r="G790" t="s">
        <v>5981</v>
      </c>
      <c r="H790" t="s">
        <v>5981</v>
      </c>
      <c r="I790" t="s">
        <v>5998</v>
      </c>
      <c r="K790" t="str">
        <f t="shared" si="60"/>
        <v>Aug</v>
      </c>
      <c r="L790">
        <f t="shared" si="61"/>
        <v>1989</v>
      </c>
      <c r="M790" t="s">
        <v>5957</v>
      </c>
      <c r="N790" t="s">
        <v>5981</v>
      </c>
      <c r="O790" t="s">
        <v>5981</v>
      </c>
      <c r="P790" s="8" t="str">
        <f t="shared" si="62"/>
        <v>6-Aug-1989</v>
      </c>
      <c r="Q790" s="8">
        <v>32726</v>
      </c>
      <c r="R790" s="8"/>
      <c r="S790" s="8" t="str">
        <f t="shared" si="63"/>
        <v>33</v>
      </c>
      <c r="T790" s="16">
        <v>6551.75</v>
      </c>
      <c r="U790" t="str">
        <f t="shared" si="64"/>
        <v>R1024</v>
      </c>
    </row>
    <row r="791" spans="1:21">
      <c r="A791" t="s">
        <v>4089</v>
      </c>
      <c r="B791">
        <v>1968</v>
      </c>
      <c r="C791" t="s">
        <v>5989</v>
      </c>
      <c r="D791">
        <v>11</v>
      </c>
      <c r="E791">
        <v>0</v>
      </c>
      <c r="F791">
        <v>6552.01</v>
      </c>
      <c r="G791" t="s">
        <v>5982</v>
      </c>
      <c r="H791" t="s">
        <v>5981</v>
      </c>
      <c r="I791" t="s">
        <v>5983</v>
      </c>
      <c r="K791" t="str">
        <f t="shared" si="60"/>
        <v>Dec</v>
      </c>
      <c r="L791">
        <f t="shared" si="61"/>
        <v>1968</v>
      </c>
      <c r="M791" t="s">
        <v>5957</v>
      </c>
      <c r="N791" t="s">
        <v>5982</v>
      </c>
      <c r="O791" t="s">
        <v>5981</v>
      </c>
      <c r="P791" s="8" t="str">
        <f t="shared" si="62"/>
        <v>11-Dec-1968</v>
      </c>
      <c r="Q791" s="8">
        <v>25183</v>
      </c>
      <c r="R791" s="8"/>
      <c r="S791" s="8" t="str">
        <f t="shared" si="63"/>
        <v>54</v>
      </c>
      <c r="T791" s="16">
        <v>6552.01</v>
      </c>
      <c r="U791" t="str">
        <f t="shared" si="64"/>
        <v>R1013</v>
      </c>
    </row>
    <row r="792" spans="1:21">
      <c r="A792" t="s">
        <v>4086</v>
      </c>
      <c r="B792">
        <v>1984</v>
      </c>
      <c r="C792" t="s">
        <v>5987</v>
      </c>
      <c r="D792">
        <v>20</v>
      </c>
      <c r="E792">
        <v>1</v>
      </c>
      <c r="F792">
        <v>6555.07</v>
      </c>
      <c r="G792" t="s">
        <v>5981</v>
      </c>
      <c r="H792" t="s">
        <v>5981</v>
      </c>
      <c r="I792" t="s">
        <v>5998</v>
      </c>
      <c r="K792" t="str">
        <f t="shared" si="60"/>
        <v>Sep</v>
      </c>
      <c r="L792">
        <f t="shared" si="61"/>
        <v>1984</v>
      </c>
      <c r="M792" t="s">
        <v>5957</v>
      </c>
      <c r="N792" t="s">
        <v>5981</v>
      </c>
      <c r="O792" t="s">
        <v>5981</v>
      </c>
      <c r="P792" s="8" t="str">
        <f t="shared" si="62"/>
        <v>20-Sep-1984</v>
      </c>
      <c r="Q792" s="8">
        <v>30945</v>
      </c>
      <c r="R792" s="8"/>
      <c r="S792" s="8" t="str">
        <f t="shared" si="63"/>
        <v>38</v>
      </c>
      <c r="T792" s="16">
        <v>6555.07</v>
      </c>
      <c r="U792" t="str">
        <f t="shared" si="64"/>
        <v>R1024</v>
      </c>
    </row>
    <row r="793" spans="1:21">
      <c r="A793" t="s">
        <v>4083</v>
      </c>
      <c r="B793">
        <v>1981</v>
      </c>
      <c r="C793" t="s">
        <v>5980</v>
      </c>
      <c r="D793">
        <v>20</v>
      </c>
      <c r="E793">
        <v>0</v>
      </c>
      <c r="F793">
        <v>6571.02</v>
      </c>
      <c r="G793" t="s">
        <v>5981</v>
      </c>
      <c r="H793" t="s">
        <v>5985</v>
      </c>
      <c r="I793" t="s">
        <v>5988</v>
      </c>
      <c r="K793" t="str">
        <f t="shared" si="60"/>
        <v>Jul</v>
      </c>
      <c r="L793">
        <f t="shared" si="61"/>
        <v>1981</v>
      </c>
      <c r="M793" t="s">
        <v>5957</v>
      </c>
      <c r="N793" t="s">
        <v>5981</v>
      </c>
      <c r="O793" t="s">
        <v>5985</v>
      </c>
      <c r="P793" s="8" t="str">
        <f t="shared" si="62"/>
        <v>20-Jul-1981</v>
      </c>
      <c r="Q793" s="8">
        <v>29787</v>
      </c>
      <c r="R793" s="8"/>
      <c r="S793" s="8" t="str">
        <f t="shared" si="63"/>
        <v>41</v>
      </c>
      <c r="T793" s="16">
        <v>6571.02</v>
      </c>
      <c r="U793" t="str">
        <f t="shared" si="64"/>
        <v>R1012</v>
      </c>
    </row>
    <row r="794" spans="1:21">
      <c r="A794" t="s">
        <v>4081</v>
      </c>
      <c r="B794">
        <v>1984</v>
      </c>
      <c r="C794" t="s">
        <v>5991</v>
      </c>
      <c r="D794">
        <v>5</v>
      </c>
      <c r="E794">
        <v>2</v>
      </c>
      <c r="F794">
        <v>6571.54</v>
      </c>
      <c r="G794" t="s">
        <v>5981</v>
      </c>
      <c r="H794" t="s">
        <v>5982</v>
      </c>
      <c r="I794" t="s">
        <v>5992</v>
      </c>
      <c r="K794" t="str">
        <f t="shared" si="60"/>
        <v>Oct</v>
      </c>
      <c r="L794">
        <f t="shared" si="61"/>
        <v>1984</v>
      </c>
      <c r="M794" t="s">
        <v>5957</v>
      </c>
      <c r="N794" t="s">
        <v>5981</v>
      </c>
      <c r="O794" t="s">
        <v>5982</v>
      </c>
      <c r="P794" s="8" t="str">
        <f t="shared" si="62"/>
        <v>5-Oct-1984</v>
      </c>
      <c r="Q794" s="8">
        <v>30960</v>
      </c>
      <c r="R794" s="8"/>
      <c r="S794" s="8" t="str">
        <f t="shared" si="63"/>
        <v>38</v>
      </c>
      <c r="T794" s="16">
        <v>6571.54</v>
      </c>
      <c r="U794" t="str">
        <f t="shared" si="64"/>
        <v>R1011</v>
      </c>
    </row>
    <row r="795" spans="1:21">
      <c r="A795" t="s">
        <v>4078</v>
      </c>
      <c r="B795">
        <v>1982</v>
      </c>
      <c r="C795" t="s">
        <v>5984</v>
      </c>
      <c r="D795">
        <v>22</v>
      </c>
      <c r="E795">
        <v>2</v>
      </c>
      <c r="F795">
        <v>6593.51</v>
      </c>
      <c r="G795" t="s">
        <v>5981</v>
      </c>
      <c r="H795" t="s">
        <v>5985</v>
      </c>
      <c r="I795" t="s">
        <v>5983</v>
      </c>
      <c r="K795" t="str">
        <f t="shared" si="60"/>
        <v>Nov</v>
      </c>
      <c r="L795">
        <f t="shared" si="61"/>
        <v>1982</v>
      </c>
      <c r="M795" t="s">
        <v>5957</v>
      </c>
      <c r="N795" t="s">
        <v>5981</v>
      </c>
      <c r="O795" t="s">
        <v>5985</v>
      </c>
      <c r="P795" s="8" t="str">
        <f t="shared" si="62"/>
        <v>22-Nov-1982</v>
      </c>
      <c r="Q795" s="8">
        <v>30277</v>
      </c>
      <c r="R795" s="8"/>
      <c r="S795" s="8" t="str">
        <f t="shared" si="63"/>
        <v>40</v>
      </c>
      <c r="T795" s="16">
        <v>6593.51</v>
      </c>
      <c r="U795" t="str">
        <f t="shared" si="64"/>
        <v>R1013</v>
      </c>
    </row>
    <row r="796" spans="1:21">
      <c r="A796" t="s">
        <v>4075</v>
      </c>
      <c r="B796">
        <v>1982</v>
      </c>
      <c r="C796" t="s">
        <v>5989</v>
      </c>
      <c r="D796">
        <v>29</v>
      </c>
      <c r="E796">
        <v>1</v>
      </c>
      <c r="F796">
        <v>6600.21</v>
      </c>
      <c r="G796" t="s">
        <v>5982</v>
      </c>
      <c r="H796" t="s">
        <v>5981</v>
      </c>
      <c r="I796" t="s">
        <v>5995</v>
      </c>
      <c r="K796" t="str">
        <f t="shared" si="60"/>
        <v>Dec</v>
      </c>
      <c r="L796">
        <f t="shared" si="61"/>
        <v>1982</v>
      </c>
      <c r="M796" t="s">
        <v>5957</v>
      </c>
      <c r="N796" t="s">
        <v>5982</v>
      </c>
      <c r="O796" t="s">
        <v>5981</v>
      </c>
      <c r="P796" s="8" t="str">
        <f t="shared" si="62"/>
        <v>29-Dec-1982</v>
      </c>
      <c r="Q796" s="8">
        <v>30314</v>
      </c>
      <c r="R796" s="8"/>
      <c r="S796" s="8" t="str">
        <f t="shared" si="63"/>
        <v>40</v>
      </c>
      <c r="T796" s="16">
        <v>6600.21</v>
      </c>
      <c r="U796" t="str">
        <f t="shared" si="64"/>
        <v>R1016</v>
      </c>
    </row>
    <row r="797" spans="1:21">
      <c r="A797" t="s">
        <v>4073</v>
      </c>
      <c r="B797">
        <v>1982</v>
      </c>
      <c r="C797" t="s">
        <v>5984</v>
      </c>
      <c r="D797">
        <v>7</v>
      </c>
      <c r="E797">
        <v>2</v>
      </c>
      <c r="F797">
        <v>6600.36</v>
      </c>
      <c r="G797" t="s">
        <v>5981</v>
      </c>
      <c r="H797" t="s">
        <v>5982</v>
      </c>
      <c r="I797" t="s">
        <v>5992</v>
      </c>
      <c r="K797" t="str">
        <f t="shared" si="60"/>
        <v>Nov</v>
      </c>
      <c r="L797">
        <f t="shared" si="61"/>
        <v>1982</v>
      </c>
      <c r="M797" t="s">
        <v>5957</v>
      </c>
      <c r="N797" t="s">
        <v>5981</v>
      </c>
      <c r="O797" t="s">
        <v>5982</v>
      </c>
      <c r="P797" s="8" t="str">
        <f t="shared" si="62"/>
        <v>7-Nov-1982</v>
      </c>
      <c r="Q797" s="8">
        <v>30262</v>
      </c>
      <c r="R797" s="8"/>
      <c r="S797" s="8" t="str">
        <f t="shared" si="63"/>
        <v>40</v>
      </c>
      <c r="T797" s="16">
        <v>6600.36</v>
      </c>
      <c r="U797" t="str">
        <f t="shared" si="64"/>
        <v>R1011</v>
      </c>
    </row>
    <row r="798" spans="1:21">
      <c r="A798" t="s">
        <v>4070</v>
      </c>
      <c r="B798">
        <v>1982</v>
      </c>
      <c r="C798" t="s">
        <v>5990</v>
      </c>
      <c r="D798">
        <v>28</v>
      </c>
      <c r="E798">
        <v>1</v>
      </c>
      <c r="F798">
        <v>6610.11</v>
      </c>
      <c r="G798" t="s">
        <v>5982</v>
      </c>
      <c r="H798" t="s">
        <v>5981</v>
      </c>
      <c r="I798" t="s">
        <v>5993</v>
      </c>
      <c r="K798" t="str">
        <f t="shared" si="60"/>
        <v>Aug</v>
      </c>
      <c r="L798">
        <f t="shared" si="61"/>
        <v>1982</v>
      </c>
      <c r="M798" t="s">
        <v>5957</v>
      </c>
      <c r="N798" t="s">
        <v>5982</v>
      </c>
      <c r="O798" t="s">
        <v>5981</v>
      </c>
      <c r="P798" s="8" t="str">
        <f t="shared" si="62"/>
        <v>28-Aug-1982</v>
      </c>
      <c r="Q798" s="8">
        <v>30191</v>
      </c>
      <c r="R798" s="8"/>
      <c r="S798" s="8" t="str">
        <f t="shared" si="63"/>
        <v>40</v>
      </c>
      <c r="T798" s="16">
        <v>6610.11</v>
      </c>
      <c r="U798" t="str">
        <f t="shared" si="64"/>
        <v>R1015</v>
      </c>
    </row>
    <row r="799" spans="1:21">
      <c r="A799" t="s">
        <v>4067</v>
      </c>
      <c r="B799">
        <v>1973</v>
      </c>
      <c r="C799" t="s">
        <v>5990</v>
      </c>
      <c r="D799">
        <v>29</v>
      </c>
      <c r="E799">
        <v>0</v>
      </c>
      <c r="F799">
        <v>6630.31</v>
      </c>
      <c r="G799" t="s">
        <v>5981</v>
      </c>
      <c r="H799" t="s">
        <v>5985</v>
      </c>
      <c r="I799" t="s">
        <v>5983</v>
      </c>
      <c r="K799" t="str">
        <f t="shared" si="60"/>
        <v>Aug</v>
      </c>
      <c r="L799">
        <f t="shared" si="61"/>
        <v>1973</v>
      </c>
      <c r="M799" t="s">
        <v>5957</v>
      </c>
      <c r="N799" t="s">
        <v>5981</v>
      </c>
      <c r="O799" t="s">
        <v>5985</v>
      </c>
      <c r="P799" s="8" t="str">
        <f t="shared" si="62"/>
        <v>29-Aug-1973</v>
      </c>
      <c r="Q799" s="8">
        <v>26905</v>
      </c>
      <c r="R799" s="8"/>
      <c r="S799" s="8" t="str">
        <f t="shared" si="63"/>
        <v>49</v>
      </c>
      <c r="T799" s="16">
        <v>6630.31</v>
      </c>
      <c r="U799" t="str">
        <f t="shared" si="64"/>
        <v>R1013</v>
      </c>
    </row>
    <row r="800" spans="1:21">
      <c r="A800" t="s">
        <v>4064</v>
      </c>
      <c r="B800">
        <v>2003</v>
      </c>
      <c r="C800" t="s">
        <v>5987</v>
      </c>
      <c r="D800">
        <v>4</v>
      </c>
      <c r="E800">
        <v>0</v>
      </c>
      <c r="F800">
        <v>6638.16</v>
      </c>
      <c r="G800" t="s">
        <v>5981</v>
      </c>
      <c r="H800" t="s">
        <v>5985</v>
      </c>
      <c r="I800" t="s">
        <v>5988</v>
      </c>
      <c r="K800" t="str">
        <f t="shared" si="60"/>
        <v>Sep</v>
      </c>
      <c r="L800">
        <f t="shared" si="61"/>
        <v>2003</v>
      </c>
      <c r="M800" t="s">
        <v>5957</v>
      </c>
      <c r="N800" t="s">
        <v>5981</v>
      </c>
      <c r="O800" t="s">
        <v>5985</v>
      </c>
      <c r="P800" s="8" t="str">
        <f t="shared" si="62"/>
        <v>4-Sep-2003</v>
      </c>
      <c r="Q800" s="8">
        <v>37868</v>
      </c>
      <c r="R800" s="8"/>
      <c r="S800" s="8" t="str">
        <f t="shared" si="63"/>
        <v>19</v>
      </c>
      <c r="T800" s="16">
        <v>6638.16</v>
      </c>
      <c r="U800" t="str">
        <f t="shared" si="64"/>
        <v>R1012</v>
      </c>
    </row>
    <row r="801" spans="1:21">
      <c r="A801" t="s">
        <v>4061</v>
      </c>
      <c r="B801">
        <v>1990</v>
      </c>
      <c r="C801" t="s">
        <v>5986</v>
      </c>
      <c r="D801">
        <v>6</v>
      </c>
      <c r="E801">
        <v>3</v>
      </c>
      <c r="F801">
        <v>6639.3</v>
      </c>
      <c r="G801" t="s">
        <v>5981</v>
      </c>
      <c r="H801" t="s">
        <v>5981</v>
      </c>
      <c r="I801" t="s">
        <v>6001</v>
      </c>
      <c r="K801" t="str">
        <f t="shared" si="60"/>
        <v>Jun</v>
      </c>
      <c r="L801">
        <f t="shared" si="61"/>
        <v>1990</v>
      </c>
      <c r="M801" t="s">
        <v>5957</v>
      </c>
      <c r="N801" t="s">
        <v>5981</v>
      </c>
      <c r="O801" t="s">
        <v>5981</v>
      </c>
      <c r="P801" s="8" t="str">
        <f t="shared" si="62"/>
        <v>6-Jun-1990</v>
      </c>
      <c r="Q801" s="8">
        <v>33030</v>
      </c>
      <c r="R801" s="8"/>
      <c r="S801" s="8" t="str">
        <f t="shared" si="63"/>
        <v>33</v>
      </c>
      <c r="T801" s="16">
        <v>6639.3</v>
      </c>
      <c r="U801" t="str">
        <f t="shared" si="64"/>
        <v>R1021</v>
      </c>
    </row>
    <row r="802" spans="1:21">
      <c r="A802" t="s">
        <v>4059</v>
      </c>
      <c r="B802">
        <v>1984</v>
      </c>
      <c r="C802" t="s">
        <v>5989</v>
      </c>
      <c r="D802">
        <v>8</v>
      </c>
      <c r="E802">
        <v>2</v>
      </c>
      <c r="F802">
        <v>6640.54</v>
      </c>
      <c r="G802" t="s">
        <v>5981</v>
      </c>
      <c r="H802" t="s">
        <v>5982</v>
      </c>
      <c r="I802" t="s">
        <v>5994</v>
      </c>
      <c r="K802" t="str">
        <f t="shared" si="60"/>
        <v>Dec</v>
      </c>
      <c r="L802">
        <f t="shared" si="61"/>
        <v>1984</v>
      </c>
      <c r="M802" t="s">
        <v>5957</v>
      </c>
      <c r="N802" t="s">
        <v>5981</v>
      </c>
      <c r="O802" t="s">
        <v>5982</v>
      </c>
      <c r="P802" s="8" t="str">
        <f t="shared" si="62"/>
        <v>8-Dec-1984</v>
      </c>
      <c r="Q802" s="8">
        <v>31024</v>
      </c>
      <c r="R802" s="8"/>
      <c r="S802" s="8" t="str">
        <f t="shared" si="63"/>
        <v>38</v>
      </c>
      <c r="T802" s="16">
        <v>6640.54</v>
      </c>
      <c r="U802" t="str">
        <f t="shared" si="64"/>
        <v>R1019</v>
      </c>
    </row>
    <row r="803" spans="1:21">
      <c r="A803" t="s">
        <v>4056</v>
      </c>
      <c r="B803">
        <v>1970</v>
      </c>
      <c r="C803" t="s">
        <v>5984</v>
      </c>
      <c r="D803">
        <v>8</v>
      </c>
      <c r="E803">
        <v>0</v>
      </c>
      <c r="F803">
        <v>6651.26</v>
      </c>
      <c r="G803" t="s">
        <v>5981</v>
      </c>
      <c r="H803" t="s">
        <v>5982</v>
      </c>
      <c r="I803" t="s">
        <v>5983</v>
      </c>
      <c r="K803" t="str">
        <f t="shared" si="60"/>
        <v>Nov</v>
      </c>
      <c r="L803">
        <f t="shared" si="61"/>
        <v>1970</v>
      </c>
      <c r="M803" t="s">
        <v>5957</v>
      </c>
      <c r="N803" t="s">
        <v>5981</v>
      </c>
      <c r="O803" t="s">
        <v>5982</v>
      </c>
      <c r="P803" s="8" t="str">
        <f t="shared" si="62"/>
        <v>8-Nov-1970</v>
      </c>
      <c r="Q803" s="8">
        <v>25880</v>
      </c>
      <c r="R803" s="8"/>
      <c r="S803" s="8" t="str">
        <f t="shared" si="63"/>
        <v>52</v>
      </c>
      <c r="T803" s="16">
        <v>6651.26</v>
      </c>
      <c r="U803" t="str">
        <f t="shared" si="64"/>
        <v>R1013</v>
      </c>
    </row>
    <row r="804" spans="1:21">
      <c r="A804" t="s">
        <v>4054</v>
      </c>
      <c r="B804">
        <v>1984</v>
      </c>
      <c r="C804" t="s">
        <v>5980</v>
      </c>
      <c r="D804">
        <v>1</v>
      </c>
      <c r="E804">
        <v>3</v>
      </c>
      <c r="F804">
        <v>6652.53</v>
      </c>
      <c r="G804" t="s">
        <v>5982</v>
      </c>
      <c r="H804" t="s">
        <v>5981</v>
      </c>
      <c r="I804" t="s">
        <v>5983</v>
      </c>
      <c r="K804" t="str">
        <f t="shared" si="60"/>
        <v>Jul</v>
      </c>
      <c r="L804">
        <f t="shared" si="61"/>
        <v>1984</v>
      </c>
      <c r="M804" t="s">
        <v>5957</v>
      </c>
      <c r="N804" t="s">
        <v>5982</v>
      </c>
      <c r="O804" t="s">
        <v>5981</v>
      </c>
      <c r="P804" s="8" t="str">
        <f t="shared" si="62"/>
        <v>1-Jul-1984</v>
      </c>
      <c r="Q804" s="8">
        <v>30864</v>
      </c>
      <c r="R804" s="8"/>
      <c r="S804" s="8" t="str">
        <f t="shared" si="63"/>
        <v>38</v>
      </c>
      <c r="T804" s="16">
        <v>6652.53</v>
      </c>
      <c r="U804" t="str">
        <f t="shared" si="64"/>
        <v>R1013</v>
      </c>
    </row>
    <row r="805" spans="1:21">
      <c r="A805" t="s">
        <v>4052</v>
      </c>
      <c r="B805">
        <v>1989</v>
      </c>
      <c r="C805" t="s">
        <v>5984</v>
      </c>
      <c r="D805">
        <v>19</v>
      </c>
      <c r="E805">
        <v>5</v>
      </c>
      <c r="F805">
        <v>6653.79</v>
      </c>
      <c r="G805" t="s">
        <v>5981</v>
      </c>
      <c r="H805" t="s">
        <v>5985</v>
      </c>
      <c r="I805" t="s">
        <v>5983</v>
      </c>
      <c r="K805" t="str">
        <f t="shared" si="60"/>
        <v>Nov</v>
      </c>
      <c r="L805">
        <f t="shared" si="61"/>
        <v>1989</v>
      </c>
      <c r="M805" t="s">
        <v>5957</v>
      </c>
      <c r="N805" t="s">
        <v>5981</v>
      </c>
      <c r="O805" t="s">
        <v>5985</v>
      </c>
      <c r="P805" s="8" t="str">
        <f t="shared" si="62"/>
        <v>19-Nov-1989</v>
      </c>
      <c r="Q805" s="8">
        <v>32831</v>
      </c>
      <c r="R805" s="8"/>
      <c r="S805" s="8" t="str">
        <f t="shared" si="63"/>
        <v>33</v>
      </c>
      <c r="T805" s="16">
        <v>6653.79</v>
      </c>
      <c r="U805" t="str">
        <f t="shared" si="64"/>
        <v>R1013</v>
      </c>
    </row>
    <row r="806" spans="1:21">
      <c r="A806" t="s">
        <v>4050</v>
      </c>
      <c r="B806">
        <v>1982</v>
      </c>
      <c r="C806" t="s">
        <v>5987</v>
      </c>
      <c r="D806">
        <v>27</v>
      </c>
      <c r="E806">
        <v>3</v>
      </c>
      <c r="F806">
        <v>6664.32</v>
      </c>
      <c r="G806" t="s">
        <v>5981</v>
      </c>
      <c r="H806" t="s">
        <v>5981</v>
      </c>
      <c r="I806" t="s">
        <v>5983</v>
      </c>
      <c r="K806" t="str">
        <f t="shared" si="60"/>
        <v>Sep</v>
      </c>
      <c r="L806">
        <f t="shared" si="61"/>
        <v>1982</v>
      </c>
      <c r="M806" t="s">
        <v>5957</v>
      </c>
      <c r="N806" t="s">
        <v>5981</v>
      </c>
      <c r="O806" t="s">
        <v>5981</v>
      </c>
      <c r="P806" s="8" t="str">
        <f t="shared" si="62"/>
        <v>27-Sep-1982</v>
      </c>
      <c r="Q806" s="8">
        <v>30221</v>
      </c>
      <c r="R806" s="8"/>
      <c r="S806" s="8" t="str">
        <f t="shared" si="63"/>
        <v>40</v>
      </c>
      <c r="T806" s="16">
        <v>6664.32</v>
      </c>
      <c r="U806" t="str">
        <f t="shared" si="64"/>
        <v>R1013</v>
      </c>
    </row>
    <row r="807" spans="1:21">
      <c r="A807" t="s">
        <v>4048</v>
      </c>
      <c r="B807">
        <v>1981</v>
      </c>
      <c r="C807" t="s">
        <v>5987</v>
      </c>
      <c r="D807">
        <v>17</v>
      </c>
      <c r="E807">
        <v>1</v>
      </c>
      <c r="F807">
        <v>6664.69</v>
      </c>
      <c r="G807" t="s">
        <v>5982</v>
      </c>
      <c r="H807" t="s">
        <v>5985</v>
      </c>
      <c r="I807" t="s">
        <v>5988</v>
      </c>
      <c r="K807" t="str">
        <f t="shared" si="60"/>
        <v>Sep</v>
      </c>
      <c r="L807">
        <f t="shared" si="61"/>
        <v>1981</v>
      </c>
      <c r="M807" t="s">
        <v>5957</v>
      </c>
      <c r="N807" t="s">
        <v>5982</v>
      </c>
      <c r="O807" t="s">
        <v>5985</v>
      </c>
      <c r="P807" s="8" t="str">
        <f t="shared" si="62"/>
        <v>17-Sep-1981</v>
      </c>
      <c r="Q807" s="8">
        <v>29846</v>
      </c>
      <c r="R807" s="8"/>
      <c r="S807" s="8" t="str">
        <f t="shared" si="63"/>
        <v>41</v>
      </c>
      <c r="T807" s="16">
        <v>6664.69</v>
      </c>
      <c r="U807" t="str">
        <f t="shared" si="64"/>
        <v>R1012</v>
      </c>
    </row>
    <row r="808" spans="1:21">
      <c r="A808" t="s">
        <v>4045</v>
      </c>
      <c r="B808">
        <v>1989</v>
      </c>
      <c r="C808" t="s">
        <v>5991</v>
      </c>
      <c r="D808">
        <v>20</v>
      </c>
      <c r="E808">
        <v>5</v>
      </c>
      <c r="F808">
        <v>6666.24</v>
      </c>
      <c r="G808" t="s">
        <v>5982</v>
      </c>
      <c r="H808" t="s">
        <v>5985</v>
      </c>
      <c r="I808" t="s">
        <v>5992</v>
      </c>
      <c r="K808" t="str">
        <f t="shared" si="60"/>
        <v>Oct</v>
      </c>
      <c r="L808">
        <f t="shared" si="61"/>
        <v>1989</v>
      </c>
      <c r="M808" t="s">
        <v>5957</v>
      </c>
      <c r="N808" t="s">
        <v>5982</v>
      </c>
      <c r="O808" t="s">
        <v>5985</v>
      </c>
      <c r="P808" s="8" t="str">
        <f t="shared" si="62"/>
        <v>20-Oct-1989</v>
      </c>
      <c r="Q808" s="8">
        <v>32801</v>
      </c>
      <c r="R808" s="8"/>
      <c r="S808" s="8" t="str">
        <f t="shared" si="63"/>
        <v>33</v>
      </c>
      <c r="T808" s="16">
        <v>6666.24</v>
      </c>
      <c r="U808" t="str">
        <f t="shared" si="64"/>
        <v>R1011</v>
      </c>
    </row>
    <row r="809" spans="1:21">
      <c r="A809" t="s">
        <v>4042</v>
      </c>
      <c r="B809">
        <v>1985</v>
      </c>
      <c r="C809" t="s">
        <v>5980</v>
      </c>
      <c r="D809">
        <v>9</v>
      </c>
      <c r="E809">
        <v>2</v>
      </c>
      <c r="F809">
        <v>6686.43</v>
      </c>
      <c r="G809" t="s">
        <v>5981</v>
      </c>
      <c r="H809" t="s">
        <v>5982</v>
      </c>
      <c r="I809" t="s">
        <v>5988</v>
      </c>
      <c r="K809" t="str">
        <f t="shared" si="60"/>
        <v>Jul</v>
      </c>
      <c r="L809">
        <f t="shared" si="61"/>
        <v>1985</v>
      </c>
      <c r="M809" t="s">
        <v>5957</v>
      </c>
      <c r="N809" t="s">
        <v>5981</v>
      </c>
      <c r="O809" t="s">
        <v>5982</v>
      </c>
      <c r="P809" s="8" t="str">
        <f t="shared" si="62"/>
        <v>9-Jul-1985</v>
      </c>
      <c r="Q809" s="8">
        <v>31237</v>
      </c>
      <c r="R809" s="8"/>
      <c r="S809" s="8" t="str">
        <f t="shared" si="63"/>
        <v>37</v>
      </c>
      <c r="T809" s="16">
        <v>6686.43</v>
      </c>
      <c r="U809" t="str">
        <f t="shared" si="64"/>
        <v>R1012</v>
      </c>
    </row>
    <row r="810" spans="1:21">
      <c r="A810" t="s">
        <v>4041</v>
      </c>
      <c r="B810">
        <v>1968</v>
      </c>
      <c r="C810" t="s">
        <v>5980</v>
      </c>
      <c r="D810">
        <v>13</v>
      </c>
      <c r="E810">
        <v>0</v>
      </c>
      <c r="F810">
        <v>6700.56</v>
      </c>
      <c r="G810" t="s">
        <v>5982</v>
      </c>
      <c r="H810" t="s">
        <v>5985</v>
      </c>
      <c r="I810" t="s">
        <v>5988</v>
      </c>
      <c r="K810" t="str">
        <f t="shared" si="60"/>
        <v>Jul</v>
      </c>
      <c r="L810">
        <f t="shared" si="61"/>
        <v>1968</v>
      </c>
      <c r="M810" t="s">
        <v>5957</v>
      </c>
      <c r="N810" t="s">
        <v>5982</v>
      </c>
      <c r="O810" t="s">
        <v>5985</v>
      </c>
      <c r="P810" s="8" t="str">
        <f t="shared" si="62"/>
        <v>13-Jul-1968</v>
      </c>
      <c r="Q810" s="8">
        <v>25032</v>
      </c>
      <c r="R810" s="8"/>
      <c r="S810" s="8" t="str">
        <f t="shared" si="63"/>
        <v>54</v>
      </c>
      <c r="T810" s="16">
        <v>6700.56</v>
      </c>
      <c r="U810" t="str">
        <f t="shared" si="64"/>
        <v>R1012</v>
      </c>
    </row>
    <row r="811" spans="1:21">
      <c r="A811" t="s">
        <v>4038</v>
      </c>
      <c r="B811">
        <v>1971</v>
      </c>
      <c r="C811" t="s">
        <v>5989</v>
      </c>
      <c r="D811">
        <v>12</v>
      </c>
      <c r="E811">
        <v>0</v>
      </c>
      <c r="F811">
        <v>6706.47</v>
      </c>
      <c r="G811" t="s">
        <v>5981</v>
      </c>
      <c r="H811" t="s">
        <v>5985</v>
      </c>
      <c r="I811" t="s">
        <v>5983</v>
      </c>
      <c r="K811" t="str">
        <f t="shared" si="60"/>
        <v>Dec</v>
      </c>
      <c r="L811">
        <f t="shared" si="61"/>
        <v>1971</v>
      </c>
      <c r="M811" t="s">
        <v>5957</v>
      </c>
      <c r="N811" t="s">
        <v>5981</v>
      </c>
      <c r="O811" t="s">
        <v>5985</v>
      </c>
      <c r="P811" s="8" t="str">
        <f t="shared" si="62"/>
        <v>12-Dec-1971</v>
      </c>
      <c r="Q811" s="8">
        <v>26279</v>
      </c>
      <c r="R811" s="8"/>
      <c r="S811" s="8" t="str">
        <f t="shared" si="63"/>
        <v>51</v>
      </c>
      <c r="T811" s="16">
        <v>6706.47</v>
      </c>
      <c r="U811" t="str">
        <f t="shared" si="64"/>
        <v>R1013</v>
      </c>
    </row>
    <row r="812" spans="1:21">
      <c r="A812" t="s">
        <v>4035</v>
      </c>
      <c r="B812">
        <v>1983</v>
      </c>
      <c r="C812" t="s">
        <v>5986</v>
      </c>
      <c r="D812">
        <v>12</v>
      </c>
      <c r="E812">
        <v>2</v>
      </c>
      <c r="F812">
        <v>6710.19</v>
      </c>
      <c r="G812" t="s">
        <v>5982</v>
      </c>
      <c r="H812" t="s">
        <v>5982</v>
      </c>
      <c r="I812" t="s">
        <v>5988</v>
      </c>
      <c r="K812" t="str">
        <f t="shared" si="60"/>
        <v>Jun</v>
      </c>
      <c r="L812">
        <f t="shared" si="61"/>
        <v>1983</v>
      </c>
      <c r="M812" t="s">
        <v>5957</v>
      </c>
      <c r="N812" t="s">
        <v>5982</v>
      </c>
      <c r="O812" t="s">
        <v>5982</v>
      </c>
      <c r="P812" s="8" t="str">
        <f t="shared" si="62"/>
        <v>12-Jun-1983</v>
      </c>
      <c r="Q812" s="8">
        <v>30479</v>
      </c>
      <c r="R812" s="8"/>
      <c r="S812" s="8" t="str">
        <f t="shared" si="63"/>
        <v>39</v>
      </c>
      <c r="T812" s="16">
        <v>6710.19</v>
      </c>
      <c r="U812" t="str">
        <f t="shared" si="64"/>
        <v>R1012</v>
      </c>
    </row>
    <row r="813" spans="1:21">
      <c r="A813" t="s">
        <v>4032</v>
      </c>
      <c r="B813">
        <v>1994</v>
      </c>
      <c r="C813" t="s">
        <v>5986</v>
      </c>
      <c r="D813">
        <v>13</v>
      </c>
      <c r="E813">
        <v>0</v>
      </c>
      <c r="F813">
        <v>6721.37</v>
      </c>
      <c r="G813" t="s">
        <v>5981</v>
      </c>
      <c r="H813" t="s">
        <v>5985</v>
      </c>
      <c r="I813" t="s">
        <v>5988</v>
      </c>
      <c r="K813" t="str">
        <f t="shared" si="60"/>
        <v>Jun</v>
      </c>
      <c r="L813">
        <f t="shared" si="61"/>
        <v>1994</v>
      </c>
      <c r="M813" t="s">
        <v>5957</v>
      </c>
      <c r="N813" t="s">
        <v>5981</v>
      </c>
      <c r="O813" t="s">
        <v>5985</v>
      </c>
      <c r="P813" s="8" t="str">
        <f t="shared" si="62"/>
        <v>13-Jun-1994</v>
      </c>
      <c r="Q813" s="8">
        <v>34498</v>
      </c>
      <c r="R813" s="8"/>
      <c r="S813" s="8" t="str">
        <f t="shared" si="63"/>
        <v>28</v>
      </c>
      <c r="T813" s="16">
        <v>6721.37</v>
      </c>
      <c r="U813" t="str">
        <f t="shared" si="64"/>
        <v>R1012</v>
      </c>
    </row>
    <row r="814" spans="1:21">
      <c r="A814" t="s">
        <v>4029</v>
      </c>
      <c r="B814">
        <v>1978</v>
      </c>
      <c r="C814" t="s">
        <v>5991</v>
      </c>
      <c r="D814">
        <v>21</v>
      </c>
      <c r="E814">
        <v>2</v>
      </c>
      <c r="F814">
        <v>6737.98</v>
      </c>
      <c r="G814" t="s">
        <v>5981</v>
      </c>
      <c r="H814" t="s">
        <v>5982</v>
      </c>
      <c r="I814" t="s">
        <v>5983</v>
      </c>
      <c r="K814" t="str">
        <f t="shared" si="60"/>
        <v>Oct</v>
      </c>
      <c r="L814">
        <f t="shared" si="61"/>
        <v>1978</v>
      </c>
      <c r="M814" t="s">
        <v>5957</v>
      </c>
      <c r="N814" t="s">
        <v>5981</v>
      </c>
      <c r="O814" t="s">
        <v>5982</v>
      </c>
      <c r="P814" s="8" t="str">
        <f t="shared" si="62"/>
        <v>21-Oct-1978</v>
      </c>
      <c r="Q814" s="8">
        <v>28784</v>
      </c>
      <c r="R814" s="8"/>
      <c r="S814" s="8" t="str">
        <f t="shared" si="63"/>
        <v>44</v>
      </c>
      <c r="T814" s="16">
        <v>6737.98</v>
      </c>
      <c r="U814" t="str">
        <f t="shared" si="64"/>
        <v>R1013</v>
      </c>
    </row>
    <row r="815" spans="1:21">
      <c r="A815" t="s">
        <v>4028</v>
      </c>
      <c r="B815">
        <v>1968</v>
      </c>
      <c r="C815" t="s">
        <v>5980</v>
      </c>
      <c r="D815">
        <v>18</v>
      </c>
      <c r="E815">
        <v>0</v>
      </c>
      <c r="F815">
        <v>6738.84</v>
      </c>
      <c r="G815" t="s">
        <v>5982</v>
      </c>
      <c r="H815" t="s">
        <v>5985</v>
      </c>
      <c r="I815" t="s">
        <v>5988</v>
      </c>
      <c r="K815" t="str">
        <f t="shared" si="60"/>
        <v>Jul</v>
      </c>
      <c r="L815">
        <f t="shared" si="61"/>
        <v>1968</v>
      </c>
      <c r="M815" t="s">
        <v>5957</v>
      </c>
      <c r="N815" t="s">
        <v>5982</v>
      </c>
      <c r="O815" t="s">
        <v>5985</v>
      </c>
      <c r="P815" s="8" t="str">
        <f t="shared" si="62"/>
        <v>18-Jul-1968</v>
      </c>
      <c r="Q815" s="8">
        <v>25037</v>
      </c>
      <c r="R815" s="8"/>
      <c r="S815" s="8" t="str">
        <f t="shared" si="63"/>
        <v>54</v>
      </c>
      <c r="T815" s="16">
        <v>6738.84</v>
      </c>
      <c r="U815" t="str">
        <f t="shared" si="64"/>
        <v>R1012</v>
      </c>
    </row>
    <row r="816" spans="1:21">
      <c r="A816" t="s">
        <v>4026</v>
      </c>
      <c r="B816">
        <v>1986</v>
      </c>
      <c r="C816" t="s">
        <v>5990</v>
      </c>
      <c r="D816">
        <v>7</v>
      </c>
      <c r="E816">
        <v>3</v>
      </c>
      <c r="F816">
        <v>6746.74</v>
      </c>
      <c r="G816" t="s">
        <v>5982</v>
      </c>
      <c r="H816" t="s">
        <v>5981</v>
      </c>
      <c r="I816" t="s">
        <v>5995</v>
      </c>
      <c r="K816" t="str">
        <f t="shared" si="60"/>
        <v>Aug</v>
      </c>
      <c r="L816">
        <f t="shared" si="61"/>
        <v>1986</v>
      </c>
      <c r="M816" t="s">
        <v>5957</v>
      </c>
      <c r="N816" t="s">
        <v>5982</v>
      </c>
      <c r="O816" t="s">
        <v>5981</v>
      </c>
      <c r="P816" s="8" t="str">
        <f t="shared" si="62"/>
        <v>7-Aug-1986</v>
      </c>
      <c r="Q816" s="8">
        <v>31631</v>
      </c>
      <c r="R816" s="8"/>
      <c r="S816" s="8" t="str">
        <f t="shared" si="63"/>
        <v>36</v>
      </c>
      <c r="T816" s="16">
        <v>6746.74</v>
      </c>
      <c r="U816" t="str">
        <f t="shared" si="64"/>
        <v>R1016</v>
      </c>
    </row>
    <row r="817" spans="1:21">
      <c r="A817" t="s">
        <v>4023</v>
      </c>
      <c r="B817">
        <v>1986</v>
      </c>
      <c r="C817" t="s">
        <v>5986</v>
      </c>
      <c r="D817">
        <v>5</v>
      </c>
      <c r="E817">
        <v>3</v>
      </c>
      <c r="F817">
        <v>6748.59</v>
      </c>
      <c r="G817" t="s">
        <v>5982</v>
      </c>
      <c r="H817" t="s">
        <v>5985</v>
      </c>
      <c r="I817" t="s">
        <v>5995</v>
      </c>
      <c r="K817" t="str">
        <f t="shared" si="60"/>
        <v>Jun</v>
      </c>
      <c r="L817">
        <f t="shared" si="61"/>
        <v>1986</v>
      </c>
      <c r="M817" t="s">
        <v>5957</v>
      </c>
      <c r="N817" t="s">
        <v>5982</v>
      </c>
      <c r="O817" t="s">
        <v>5985</v>
      </c>
      <c r="P817" s="8" t="str">
        <f t="shared" si="62"/>
        <v>5-Jun-1986</v>
      </c>
      <c r="Q817" s="8">
        <v>31568</v>
      </c>
      <c r="R817" s="8"/>
      <c r="S817" s="8" t="str">
        <f t="shared" si="63"/>
        <v>37</v>
      </c>
      <c r="T817" s="16">
        <v>6748.59</v>
      </c>
      <c r="U817" t="str">
        <f t="shared" si="64"/>
        <v>R1016</v>
      </c>
    </row>
    <row r="818" spans="1:21">
      <c r="A818" t="s">
        <v>4021</v>
      </c>
      <c r="B818">
        <v>1970</v>
      </c>
      <c r="C818" t="s">
        <v>5986</v>
      </c>
      <c r="D818">
        <v>17</v>
      </c>
      <c r="E818">
        <v>0</v>
      </c>
      <c r="F818">
        <v>6749.63</v>
      </c>
      <c r="G818" t="s">
        <v>5981</v>
      </c>
      <c r="H818" t="s">
        <v>5985</v>
      </c>
      <c r="I818" t="s">
        <v>5983</v>
      </c>
      <c r="K818" t="str">
        <f t="shared" si="60"/>
        <v>Jun</v>
      </c>
      <c r="L818">
        <f t="shared" si="61"/>
        <v>1970</v>
      </c>
      <c r="M818" t="s">
        <v>5957</v>
      </c>
      <c r="N818" t="s">
        <v>5981</v>
      </c>
      <c r="O818" t="s">
        <v>5985</v>
      </c>
      <c r="P818" s="8" t="str">
        <f t="shared" si="62"/>
        <v>17-Jun-1970</v>
      </c>
      <c r="Q818" s="8">
        <v>25736</v>
      </c>
      <c r="R818" s="8"/>
      <c r="S818" s="8" t="str">
        <f t="shared" si="63"/>
        <v>52</v>
      </c>
      <c r="T818" s="16">
        <v>6749.63</v>
      </c>
      <c r="U818" t="str">
        <f t="shared" si="64"/>
        <v>R1013</v>
      </c>
    </row>
    <row r="819" spans="1:21">
      <c r="A819" t="s">
        <v>4018</v>
      </c>
      <c r="B819">
        <v>1966</v>
      </c>
      <c r="C819" t="s">
        <v>5989</v>
      </c>
      <c r="D819">
        <v>9</v>
      </c>
      <c r="E819">
        <v>0</v>
      </c>
      <c r="F819">
        <v>6750.27</v>
      </c>
      <c r="G819" t="s">
        <v>5982</v>
      </c>
      <c r="H819" t="s">
        <v>5981</v>
      </c>
      <c r="I819" t="s">
        <v>5983</v>
      </c>
      <c r="K819" t="str">
        <f t="shared" si="60"/>
        <v>Dec</v>
      </c>
      <c r="L819">
        <f t="shared" si="61"/>
        <v>1966</v>
      </c>
      <c r="M819" t="s">
        <v>5957</v>
      </c>
      <c r="N819" t="s">
        <v>5982</v>
      </c>
      <c r="O819" t="s">
        <v>5981</v>
      </c>
      <c r="P819" s="8" t="str">
        <f t="shared" si="62"/>
        <v>9-Dec-1966</v>
      </c>
      <c r="Q819" s="8">
        <v>24450</v>
      </c>
      <c r="R819" s="8"/>
      <c r="S819" s="8" t="str">
        <f t="shared" si="63"/>
        <v>56</v>
      </c>
      <c r="T819" s="16">
        <v>6750.27</v>
      </c>
      <c r="U819" t="str">
        <f t="shared" si="64"/>
        <v>R1013</v>
      </c>
    </row>
    <row r="820" spans="1:21">
      <c r="A820" t="s">
        <v>4015</v>
      </c>
      <c r="B820">
        <v>1988</v>
      </c>
      <c r="C820" t="s">
        <v>5991</v>
      </c>
      <c r="D820">
        <v>10</v>
      </c>
      <c r="E820">
        <v>3</v>
      </c>
      <c r="F820">
        <v>6753.04</v>
      </c>
      <c r="G820" t="s">
        <v>5981</v>
      </c>
      <c r="H820" t="s">
        <v>5981</v>
      </c>
      <c r="I820" t="s">
        <v>5998</v>
      </c>
      <c r="K820" t="str">
        <f t="shared" si="60"/>
        <v>Oct</v>
      </c>
      <c r="L820">
        <f t="shared" si="61"/>
        <v>1988</v>
      </c>
      <c r="M820" t="s">
        <v>5957</v>
      </c>
      <c r="N820" t="s">
        <v>5981</v>
      </c>
      <c r="O820" t="s">
        <v>5981</v>
      </c>
      <c r="P820" s="8" t="str">
        <f t="shared" si="62"/>
        <v>10-Oct-1988</v>
      </c>
      <c r="Q820" s="8">
        <v>32426</v>
      </c>
      <c r="R820" s="8"/>
      <c r="S820" s="8" t="str">
        <f t="shared" si="63"/>
        <v>34</v>
      </c>
      <c r="T820" s="16">
        <v>6753.04</v>
      </c>
      <c r="U820" t="str">
        <f t="shared" si="64"/>
        <v>R1024</v>
      </c>
    </row>
    <row r="821" spans="1:21">
      <c r="A821" t="s">
        <v>4012</v>
      </c>
      <c r="B821">
        <v>1981</v>
      </c>
      <c r="C821" t="s">
        <v>5987</v>
      </c>
      <c r="D821">
        <v>21</v>
      </c>
      <c r="E821">
        <v>1</v>
      </c>
      <c r="F821">
        <v>6770.19</v>
      </c>
      <c r="G821" t="s">
        <v>5981</v>
      </c>
      <c r="H821" t="s">
        <v>5982</v>
      </c>
      <c r="I821" t="s">
        <v>5983</v>
      </c>
      <c r="K821" t="str">
        <f t="shared" si="60"/>
        <v>Sep</v>
      </c>
      <c r="L821">
        <f t="shared" si="61"/>
        <v>1981</v>
      </c>
      <c r="M821" t="s">
        <v>5957</v>
      </c>
      <c r="N821" t="s">
        <v>5981</v>
      </c>
      <c r="O821" t="s">
        <v>5982</v>
      </c>
      <c r="P821" s="8" t="str">
        <f t="shared" si="62"/>
        <v>21-Sep-1981</v>
      </c>
      <c r="Q821" s="8">
        <v>29850</v>
      </c>
      <c r="R821" s="8"/>
      <c r="S821" s="8" t="str">
        <f t="shared" si="63"/>
        <v>41</v>
      </c>
      <c r="T821" s="16">
        <v>6770.19</v>
      </c>
      <c r="U821" t="str">
        <f t="shared" si="64"/>
        <v>R1013</v>
      </c>
    </row>
    <row r="822" spans="1:21">
      <c r="A822" t="s">
        <v>4010</v>
      </c>
      <c r="B822">
        <v>1981</v>
      </c>
      <c r="C822" t="s">
        <v>5987</v>
      </c>
      <c r="D822">
        <v>3</v>
      </c>
      <c r="E822">
        <v>1</v>
      </c>
      <c r="F822">
        <v>6775.96</v>
      </c>
      <c r="G822" t="s">
        <v>5981</v>
      </c>
      <c r="H822" t="s">
        <v>5982</v>
      </c>
      <c r="I822" t="s">
        <v>5992</v>
      </c>
      <c r="K822" t="str">
        <f t="shared" si="60"/>
        <v>Sep</v>
      </c>
      <c r="L822">
        <f t="shared" si="61"/>
        <v>1981</v>
      </c>
      <c r="M822" t="s">
        <v>5957</v>
      </c>
      <c r="N822" t="s">
        <v>5981</v>
      </c>
      <c r="O822" t="s">
        <v>5982</v>
      </c>
      <c r="P822" s="8" t="str">
        <f t="shared" si="62"/>
        <v>3-Sep-1981</v>
      </c>
      <c r="Q822" s="8">
        <v>29832</v>
      </c>
      <c r="R822" s="8"/>
      <c r="S822" s="8" t="str">
        <f t="shared" si="63"/>
        <v>41</v>
      </c>
      <c r="T822" s="16">
        <v>6775.96</v>
      </c>
      <c r="U822" t="str">
        <f t="shared" si="64"/>
        <v>R1011</v>
      </c>
    </row>
    <row r="823" spans="1:21">
      <c r="A823" t="s">
        <v>4007</v>
      </c>
      <c r="B823">
        <v>1981</v>
      </c>
      <c r="C823" t="s">
        <v>5991</v>
      </c>
      <c r="D823">
        <v>8</v>
      </c>
      <c r="E823">
        <v>1</v>
      </c>
      <c r="F823">
        <v>6781.35</v>
      </c>
      <c r="G823" t="s">
        <v>5981</v>
      </c>
      <c r="H823" t="s">
        <v>5985</v>
      </c>
      <c r="I823" t="s">
        <v>5983</v>
      </c>
      <c r="K823" t="str">
        <f t="shared" si="60"/>
        <v>Oct</v>
      </c>
      <c r="L823">
        <f t="shared" si="61"/>
        <v>1981</v>
      </c>
      <c r="M823" t="s">
        <v>5957</v>
      </c>
      <c r="N823" t="s">
        <v>5981</v>
      </c>
      <c r="O823" t="s">
        <v>5985</v>
      </c>
      <c r="P823" s="8" t="str">
        <f t="shared" si="62"/>
        <v>8-Oct-1981</v>
      </c>
      <c r="Q823" s="8">
        <v>29867</v>
      </c>
      <c r="R823" s="8"/>
      <c r="S823" s="8" t="str">
        <f t="shared" si="63"/>
        <v>41</v>
      </c>
      <c r="T823" s="16">
        <v>6781.35</v>
      </c>
      <c r="U823" t="str">
        <f t="shared" si="64"/>
        <v>R1013</v>
      </c>
    </row>
    <row r="824" spans="1:21">
      <c r="A824" t="s">
        <v>4005</v>
      </c>
      <c r="B824">
        <v>1980</v>
      </c>
      <c r="C824" t="s">
        <v>5984</v>
      </c>
      <c r="D824">
        <v>23</v>
      </c>
      <c r="E824">
        <v>2</v>
      </c>
      <c r="F824">
        <v>6781.52</v>
      </c>
      <c r="G824" t="s">
        <v>5981</v>
      </c>
      <c r="H824" t="s">
        <v>5981</v>
      </c>
      <c r="I824" t="s">
        <v>5983</v>
      </c>
      <c r="K824" t="str">
        <f t="shared" si="60"/>
        <v>Nov</v>
      </c>
      <c r="L824">
        <f t="shared" si="61"/>
        <v>1980</v>
      </c>
      <c r="M824" t="s">
        <v>5957</v>
      </c>
      <c r="N824" t="s">
        <v>5981</v>
      </c>
      <c r="O824" t="s">
        <v>5981</v>
      </c>
      <c r="P824" s="8" t="str">
        <f t="shared" si="62"/>
        <v>23-Nov-1980</v>
      </c>
      <c r="Q824" s="8">
        <v>29548</v>
      </c>
      <c r="R824" s="8"/>
      <c r="S824" s="8" t="str">
        <f t="shared" si="63"/>
        <v>42</v>
      </c>
      <c r="T824" s="16">
        <v>6781.52</v>
      </c>
      <c r="U824" t="str">
        <f t="shared" si="64"/>
        <v>R1013</v>
      </c>
    </row>
    <row r="825" spans="1:21">
      <c r="A825" t="s">
        <v>4003</v>
      </c>
      <c r="B825">
        <v>1985</v>
      </c>
      <c r="C825" t="s">
        <v>5989</v>
      </c>
      <c r="D825">
        <v>24</v>
      </c>
      <c r="E825">
        <v>3</v>
      </c>
      <c r="F825">
        <v>6796.86</v>
      </c>
      <c r="G825" t="s">
        <v>5982</v>
      </c>
      <c r="H825" t="s">
        <v>5982</v>
      </c>
      <c r="I825" t="s">
        <v>5988</v>
      </c>
      <c r="K825" t="str">
        <f t="shared" si="60"/>
        <v>Dec</v>
      </c>
      <c r="L825">
        <f t="shared" si="61"/>
        <v>1985</v>
      </c>
      <c r="M825" t="s">
        <v>5960</v>
      </c>
      <c r="N825" t="s">
        <v>5982</v>
      </c>
      <c r="O825" t="s">
        <v>5982</v>
      </c>
      <c r="P825" s="8" t="str">
        <f t="shared" si="62"/>
        <v>24-Dec-1985</v>
      </c>
      <c r="Q825" s="8">
        <v>31405</v>
      </c>
      <c r="R825" s="8"/>
      <c r="S825" s="8" t="str">
        <f t="shared" si="63"/>
        <v>37</v>
      </c>
      <c r="T825" s="16">
        <v>6796.86</v>
      </c>
      <c r="U825" t="str">
        <f t="shared" si="64"/>
        <v>R1012</v>
      </c>
    </row>
    <row r="826" spans="1:21">
      <c r="A826" t="s">
        <v>4000</v>
      </c>
      <c r="B826">
        <v>1991</v>
      </c>
      <c r="C826" t="s">
        <v>5986</v>
      </c>
      <c r="D826">
        <v>29</v>
      </c>
      <c r="E826">
        <v>5</v>
      </c>
      <c r="F826">
        <v>6799.46</v>
      </c>
      <c r="G826" t="s">
        <v>5985</v>
      </c>
      <c r="H826" t="s">
        <v>5981</v>
      </c>
      <c r="I826" t="s">
        <v>6000</v>
      </c>
      <c r="K826" t="str">
        <f t="shared" si="60"/>
        <v>Jun</v>
      </c>
      <c r="L826">
        <f t="shared" si="61"/>
        <v>1991</v>
      </c>
      <c r="M826" t="s">
        <v>5957</v>
      </c>
      <c r="N826" t="s">
        <v>5985</v>
      </c>
      <c r="O826" t="s">
        <v>5981</v>
      </c>
      <c r="P826" s="8" t="str">
        <f t="shared" si="62"/>
        <v>29-Jun-1991</v>
      </c>
      <c r="Q826" s="8">
        <v>33418</v>
      </c>
      <c r="R826" s="8"/>
      <c r="S826" s="8" t="str">
        <f t="shared" si="63"/>
        <v>31</v>
      </c>
      <c r="T826" s="16">
        <v>6799.46</v>
      </c>
      <c r="U826" t="str">
        <f t="shared" si="64"/>
        <v>R1014</v>
      </c>
    </row>
    <row r="827" spans="1:21">
      <c r="A827" t="s">
        <v>3997</v>
      </c>
      <c r="B827">
        <v>1975</v>
      </c>
      <c r="C827" t="s">
        <v>5990</v>
      </c>
      <c r="D827">
        <v>17</v>
      </c>
      <c r="E827">
        <v>1</v>
      </c>
      <c r="F827">
        <v>6809.46</v>
      </c>
      <c r="G827" t="s">
        <v>5981</v>
      </c>
      <c r="H827" t="s">
        <v>5985</v>
      </c>
      <c r="I827" t="s">
        <v>5988</v>
      </c>
      <c r="K827" t="str">
        <f t="shared" si="60"/>
        <v>Aug</v>
      </c>
      <c r="L827">
        <f t="shared" si="61"/>
        <v>1975</v>
      </c>
      <c r="M827" t="s">
        <v>5957</v>
      </c>
      <c r="N827" t="s">
        <v>5981</v>
      </c>
      <c r="O827" t="s">
        <v>5985</v>
      </c>
      <c r="P827" s="8" t="str">
        <f t="shared" si="62"/>
        <v>17-Aug-1975</v>
      </c>
      <c r="Q827" s="8">
        <v>27623</v>
      </c>
      <c r="R827" s="8"/>
      <c r="S827" s="8" t="str">
        <f t="shared" si="63"/>
        <v>47</v>
      </c>
      <c r="T827" s="16">
        <v>6809.46</v>
      </c>
      <c r="U827" t="str">
        <f t="shared" si="64"/>
        <v>R1012</v>
      </c>
    </row>
    <row r="828" spans="1:21">
      <c r="A828" t="s">
        <v>3994</v>
      </c>
      <c r="B828">
        <v>1994</v>
      </c>
      <c r="C828" t="s">
        <v>5980</v>
      </c>
      <c r="D828">
        <v>8</v>
      </c>
      <c r="E828">
        <v>0</v>
      </c>
      <c r="F828">
        <v>6827.69</v>
      </c>
      <c r="G828" t="s">
        <v>5981</v>
      </c>
      <c r="H828" t="s">
        <v>5981</v>
      </c>
      <c r="I828" t="s">
        <v>6001</v>
      </c>
      <c r="K828" t="str">
        <f t="shared" si="60"/>
        <v>Jul</v>
      </c>
      <c r="L828">
        <f t="shared" si="61"/>
        <v>1994</v>
      </c>
      <c r="M828" t="s">
        <v>5957</v>
      </c>
      <c r="N828" t="s">
        <v>5981</v>
      </c>
      <c r="O828" t="s">
        <v>5981</v>
      </c>
      <c r="P828" s="8" t="str">
        <f t="shared" si="62"/>
        <v>8-Jul-1994</v>
      </c>
      <c r="Q828" s="8">
        <v>34523</v>
      </c>
      <c r="R828" s="8"/>
      <c r="S828" s="8" t="str">
        <f t="shared" si="63"/>
        <v>28</v>
      </c>
      <c r="T828" s="16">
        <v>6827.69</v>
      </c>
      <c r="U828" t="str">
        <f t="shared" si="64"/>
        <v>R1021</v>
      </c>
    </row>
    <row r="829" spans="1:21">
      <c r="A829" t="s">
        <v>3992</v>
      </c>
      <c r="B829">
        <v>1979</v>
      </c>
      <c r="C829" t="s">
        <v>5980</v>
      </c>
      <c r="D829">
        <v>15</v>
      </c>
      <c r="E829">
        <v>0</v>
      </c>
      <c r="F829">
        <v>6837.37</v>
      </c>
      <c r="G829" t="s">
        <v>5982</v>
      </c>
      <c r="H829" t="s">
        <v>5985</v>
      </c>
      <c r="I829" t="s">
        <v>5995</v>
      </c>
      <c r="K829" t="str">
        <f t="shared" si="60"/>
        <v>Jul</v>
      </c>
      <c r="L829">
        <f t="shared" si="61"/>
        <v>1979</v>
      </c>
      <c r="M829" t="s">
        <v>5957</v>
      </c>
      <c r="N829" t="s">
        <v>5982</v>
      </c>
      <c r="O829" t="s">
        <v>5985</v>
      </c>
      <c r="P829" s="8" t="str">
        <f t="shared" si="62"/>
        <v>15-Jul-1979</v>
      </c>
      <c r="Q829" s="8">
        <v>29051</v>
      </c>
      <c r="R829" s="8"/>
      <c r="S829" s="8" t="str">
        <f t="shared" si="63"/>
        <v>43</v>
      </c>
      <c r="T829" s="16">
        <v>6837.37</v>
      </c>
      <c r="U829" t="str">
        <f t="shared" si="64"/>
        <v>R1016</v>
      </c>
    </row>
    <row r="830" spans="1:21">
      <c r="A830" t="s">
        <v>3989</v>
      </c>
      <c r="B830">
        <v>2000</v>
      </c>
      <c r="C830" t="s">
        <v>5984</v>
      </c>
      <c r="D830">
        <v>30</v>
      </c>
      <c r="E830">
        <v>0</v>
      </c>
      <c r="F830">
        <v>6842.28</v>
      </c>
      <c r="G830" t="s">
        <v>5981</v>
      </c>
      <c r="H830" t="s">
        <v>5985</v>
      </c>
      <c r="I830" t="s">
        <v>5988</v>
      </c>
      <c r="K830" t="str">
        <f t="shared" si="60"/>
        <v>Nov</v>
      </c>
      <c r="L830">
        <f t="shared" si="61"/>
        <v>2000</v>
      </c>
      <c r="M830" t="s">
        <v>5957</v>
      </c>
      <c r="N830" t="s">
        <v>5981</v>
      </c>
      <c r="O830" t="s">
        <v>5985</v>
      </c>
      <c r="P830" s="8" t="str">
        <f t="shared" si="62"/>
        <v>30-Nov-2000</v>
      </c>
      <c r="Q830" s="8">
        <v>36860</v>
      </c>
      <c r="R830" s="8"/>
      <c r="S830" s="8" t="str">
        <f t="shared" si="63"/>
        <v>22</v>
      </c>
      <c r="T830" s="16">
        <v>6842.28</v>
      </c>
      <c r="U830" t="str">
        <f t="shared" si="64"/>
        <v>R1012</v>
      </c>
    </row>
    <row r="831" spans="1:21">
      <c r="A831" t="s">
        <v>3988</v>
      </c>
      <c r="B831">
        <v>1977</v>
      </c>
      <c r="C831" t="s">
        <v>5986</v>
      </c>
      <c r="D831">
        <v>15</v>
      </c>
      <c r="E831">
        <v>2</v>
      </c>
      <c r="F831">
        <v>6843.17</v>
      </c>
      <c r="G831" t="s">
        <v>5981</v>
      </c>
      <c r="H831" t="s">
        <v>5985</v>
      </c>
      <c r="I831" t="s">
        <v>5983</v>
      </c>
      <c r="K831" t="str">
        <f t="shared" si="60"/>
        <v>Jun</v>
      </c>
      <c r="L831">
        <f t="shared" si="61"/>
        <v>1977</v>
      </c>
      <c r="M831" t="s">
        <v>5957</v>
      </c>
      <c r="N831" t="s">
        <v>5981</v>
      </c>
      <c r="O831" t="s">
        <v>5985</v>
      </c>
      <c r="P831" s="8" t="str">
        <f t="shared" si="62"/>
        <v>15-Jun-1977</v>
      </c>
      <c r="Q831" s="8">
        <v>28291</v>
      </c>
      <c r="R831" s="8"/>
      <c r="S831" s="8" t="str">
        <f t="shared" si="63"/>
        <v>45</v>
      </c>
      <c r="T831" s="16">
        <v>6843.17</v>
      </c>
      <c r="U831" t="str">
        <f t="shared" si="64"/>
        <v>R1013</v>
      </c>
    </row>
    <row r="832" spans="1:21">
      <c r="A832" t="s">
        <v>3986</v>
      </c>
      <c r="B832">
        <v>1979</v>
      </c>
      <c r="C832" t="s">
        <v>5984</v>
      </c>
      <c r="D832">
        <v>4</v>
      </c>
      <c r="E832">
        <v>1</v>
      </c>
      <c r="F832">
        <v>6849.03</v>
      </c>
      <c r="G832" t="s">
        <v>5981</v>
      </c>
      <c r="H832" t="s">
        <v>5981</v>
      </c>
      <c r="I832" t="s">
        <v>5992</v>
      </c>
      <c r="K832" t="str">
        <f t="shared" si="60"/>
        <v>Nov</v>
      </c>
      <c r="L832">
        <f t="shared" si="61"/>
        <v>1979</v>
      </c>
      <c r="M832" t="s">
        <v>5957</v>
      </c>
      <c r="N832" t="s">
        <v>5981</v>
      </c>
      <c r="O832" t="s">
        <v>5981</v>
      </c>
      <c r="P832" s="8" t="str">
        <f t="shared" si="62"/>
        <v>4-Nov-1979</v>
      </c>
      <c r="Q832" s="8">
        <v>29163</v>
      </c>
      <c r="R832" s="8"/>
      <c r="S832" s="8" t="str">
        <f t="shared" si="63"/>
        <v>43</v>
      </c>
      <c r="T832" s="16">
        <v>6849.03</v>
      </c>
      <c r="U832" t="str">
        <f t="shared" si="64"/>
        <v>R1011</v>
      </c>
    </row>
    <row r="833" spans="1:21">
      <c r="A833" t="s">
        <v>3984</v>
      </c>
      <c r="B833">
        <v>1981</v>
      </c>
      <c r="C833" t="s">
        <v>5986</v>
      </c>
      <c r="D833">
        <v>19</v>
      </c>
      <c r="E833">
        <v>1</v>
      </c>
      <c r="F833">
        <v>6858.48</v>
      </c>
      <c r="G833" t="s">
        <v>5981</v>
      </c>
      <c r="H833" t="s">
        <v>5981</v>
      </c>
      <c r="I833" t="s">
        <v>5994</v>
      </c>
      <c r="K833" t="str">
        <f t="shared" si="60"/>
        <v>Jun</v>
      </c>
      <c r="L833">
        <f t="shared" si="61"/>
        <v>1981</v>
      </c>
      <c r="M833" t="s">
        <v>5957</v>
      </c>
      <c r="N833" t="s">
        <v>5981</v>
      </c>
      <c r="O833" t="s">
        <v>5981</v>
      </c>
      <c r="P833" s="8" t="str">
        <f t="shared" si="62"/>
        <v>19-Jun-1981</v>
      </c>
      <c r="Q833" s="8">
        <v>29756</v>
      </c>
      <c r="R833" s="8"/>
      <c r="S833" s="8" t="str">
        <f t="shared" si="63"/>
        <v>41</v>
      </c>
      <c r="T833" s="16">
        <v>6858.48</v>
      </c>
      <c r="U833" t="str">
        <f t="shared" si="64"/>
        <v>R1019</v>
      </c>
    </row>
    <row r="834" spans="1:21">
      <c r="A834" t="s">
        <v>3981</v>
      </c>
      <c r="B834">
        <v>1978</v>
      </c>
      <c r="C834" t="s">
        <v>5990</v>
      </c>
      <c r="D834">
        <v>5</v>
      </c>
      <c r="E834">
        <v>2</v>
      </c>
      <c r="F834">
        <v>6863.49</v>
      </c>
      <c r="G834" t="s">
        <v>5981</v>
      </c>
      <c r="H834" t="s">
        <v>5985</v>
      </c>
      <c r="I834" t="s">
        <v>5983</v>
      </c>
      <c r="K834" t="str">
        <f t="shared" si="60"/>
        <v>Aug</v>
      </c>
      <c r="L834">
        <f t="shared" si="61"/>
        <v>1978</v>
      </c>
      <c r="M834" t="s">
        <v>5957</v>
      </c>
      <c r="N834" t="s">
        <v>5981</v>
      </c>
      <c r="O834" t="s">
        <v>5985</v>
      </c>
      <c r="P834" s="8" t="str">
        <f t="shared" si="62"/>
        <v>5-Aug-1978</v>
      </c>
      <c r="Q834" s="8">
        <v>28707</v>
      </c>
      <c r="R834" s="8"/>
      <c r="S834" s="8" t="str">
        <f t="shared" si="63"/>
        <v>44</v>
      </c>
      <c r="T834" s="16">
        <v>6863.49</v>
      </c>
      <c r="U834" t="str">
        <f t="shared" si="64"/>
        <v>R1013</v>
      </c>
    </row>
    <row r="835" spans="1:21">
      <c r="A835" t="s">
        <v>3978</v>
      </c>
      <c r="B835">
        <v>1969</v>
      </c>
      <c r="C835" t="s">
        <v>5991</v>
      </c>
      <c r="D835">
        <v>23</v>
      </c>
      <c r="E835">
        <v>0</v>
      </c>
      <c r="F835">
        <v>6868.39</v>
      </c>
      <c r="G835" t="s">
        <v>5981</v>
      </c>
      <c r="H835" t="s">
        <v>5981</v>
      </c>
      <c r="I835" t="s">
        <v>5983</v>
      </c>
      <c r="K835" t="str">
        <f t="shared" ref="K835:K898" si="65">IF(ISBLANK(C835),"SEP",C835)</f>
        <v>Oct</v>
      </c>
      <c r="L835">
        <f t="shared" ref="L835:L898" si="66">INT(IF(ISBLANK(B835),AVERAGE($B$2:$B$2344),B835))</f>
        <v>1969</v>
      </c>
      <c r="M835" t="s">
        <v>5957</v>
      </c>
      <c r="N835" t="s">
        <v>5981</v>
      </c>
      <c r="O835" t="s">
        <v>5981</v>
      </c>
      <c r="P835" s="8" t="str">
        <f t="shared" ref="P835:P898" si="67">CONCATENATE(D835,"-",K835,"-",L835)</f>
        <v>23-Oct-1969</v>
      </c>
      <c r="Q835" s="8">
        <v>25499</v>
      </c>
      <c r="R835" s="8"/>
      <c r="S835" s="8" t="str">
        <f t="shared" ref="S835:S898" si="68">TEXT($R$2-P835,"Y")</f>
        <v>53</v>
      </c>
      <c r="T835" s="16">
        <v>6868.39</v>
      </c>
      <c r="U835" t="str">
        <f t="shared" ref="U835:U898" si="69">IF(ISBLANK(I835),"UNKNOWN",I835)</f>
        <v>R1013</v>
      </c>
    </row>
    <row r="836" spans="1:21">
      <c r="A836" t="s">
        <v>3976</v>
      </c>
      <c r="B836">
        <v>1981</v>
      </c>
      <c r="C836" t="s">
        <v>5986</v>
      </c>
      <c r="D836">
        <v>23</v>
      </c>
      <c r="E836">
        <v>2</v>
      </c>
      <c r="F836">
        <v>6875.96</v>
      </c>
      <c r="G836" t="s">
        <v>5981</v>
      </c>
      <c r="H836" t="s">
        <v>5981</v>
      </c>
      <c r="I836" t="s">
        <v>5992</v>
      </c>
      <c r="K836" t="str">
        <f t="shared" si="65"/>
        <v>Jun</v>
      </c>
      <c r="L836">
        <f t="shared" si="66"/>
        <v>1981</v>
      </c>
      <c r="M836" t="s">
        <v>5957</v>
      </c>
      <c r="N836" t="s">
        <v>5981</v>
      </c>
      <c r="O836" t="s">
        <v>5981</v>
      </c>
      <c r="P836" s="8" t="str">
        <f t="shared" si="67"/>
        <v>23-Jun-1981</v>
      </c>
      <c r="Q836" s="8">
        <v>29760</v>
      </c>
      <c r="R836" s="8"/>
      <c r="S836" s="8" t="str">
        <f t="shared" si="68"/>
        <v>41</v>
      </c>
      <c r="T836" s="16">
        <v>6875.96</v>
      </c>
      <c r="U836" t="str">
        <f t="shared" si="69"/>
        <v>R1011</v>
      </c>
    </row>
    <row r="837" spans="1:21">
      <c r="A837" t="s">
        <v>3973</v>
      </c>
      <c r="B837">
        <v>2004</v>
      </c>
      <c r="C837" t="s">
        <v>5989</v>
      </c>
      <c r="D837">
        <v>24</v>
      </c>
      <c r="E837">
        <v>0</v>
      </c>
      <c r="F837">
        <v>6876.53</v>
      </c>
      <c r="G837" t="s">
        <v>5981</v>
      </c>
      <c r="H837" t="s">
        <v>5985</v>
      </c>
      <c r="I837" t="s">
        <v>5988</v>
      </c>
      <c r="K837" t="str">
        <f t="shared" si="65"/>
        <v>Dec</v>
      </c>
      <c r="L837">
        <f t="shared" si="66"/>
        <v>2004</v>
      </c>
      <c r="M837" t="s">
        <v>5957</v>
      </c>
      <c r="N837" t="s">
        <v>5981</v>
      </c>
      <c r="O837" t="s">
        <v>5985</v>
      </c>
      <c r="P837" s="8" t="str">
        <f t="shared" si="67"/>
        <v>24-Dec-2004</v>
      </c>
      <c r="Q837" s="8">
        <v>38345</v>
      </c>
      <c r="R837" s="8"/>
      <c r="S837" s="8" t="str">
        <f t="shared" si="68"/>
        <v>18</v>
      </c>
      <c r="T837" s="16">
        <v>6876.53</v>
      </c>
      <c r="U837" t="str">
        <f t="shared" si="69"/>
        <v>R1012</v>
      </c>
    </row>
    <row r="838" spans="1:21">
      <c r="A838" t="s">
        <v>3971</v>
      </c>
      <c r="B838">
        <v>1985</v>
      </c>
      <c r="C838" t="s">
        <v>5987</v>
      </c>
      <c r="D838">
        <v>10</v>
      </c>
      <c r="E838">
        <v>2</v>
      </c>
      <c r="F838">
        <v>6877.98</v>
      </c>
      <c r="G838" t="s">
        <v>5981</v>
      </c>
      <c r="H838" t="s">
        <v>5985</v>
      </c>
      <c r="I838" t="s">
        <v>5998</v>
      </c>
      <c r="K838" t="str">
        <f t="shared" si="65"/>
        <v>Sep</v>
      </c>
      <c r="L838">
        <f t="shared" si="66"/>
        <v>1985</v>
      </c>
      <c r="M838" t="s">
        <v>5957</v>
      </c>
      <c r="N838" t="s">
        <v>5981</v>
      </c>
      <c r="O838" t="s">
        <v>5985</v>
      </c>
      <c r="P838" s="8" t="str">
        <f t="shared" si="67"/>
        <v>10-Sep-1985</v>
      </c>
      <c r="Q838" s="8">
        <v>31300</v>
      </c>
      <c r="R838" s="8"/>
      <c r="S838" s="8" t="str">
        <f t="shared" si="68"/>
        <v>37</v>
      </c>
      <c r="T838" s="16">
        <v>6877.98</v>
      </c>
      <c r="U838" t="str">
        <f t="shared" si="69"/>
        <v>R1024</v>
      </c>
    </row>
    <row r="839" spans="1:21">
      <c r="A839" t="s">
        <v>3968</v>
      </c>
      <c r="B839">
        <v>1989</v>
      </c>
      <c r="C839" t="s">
        <v>5989</v>
      </c>
      <c r="D839">
        <v>21</v>
      </c>
      <c r="E839">
        <v>3</v>
      </c>
      <c r="F839">
        <v>6895.19</v>
      </c>
      <c r="G839" t="s">
        <v>5981</v>
      </c>
      <c r="H839" t="s">
        <v>5982</v>
      </c>
      <c r="I839" t="s">
        <v>5998</v>
      </c>
      <c r="K839" t="str">
        <f t="shared" si="65"/>
        <v>Dec</v>
      </c>
      <c r="L839">
        <f t="shared" si="66"/>
        <v>1989</v>
      </c>
      <c r="M839" t="s">
        <v>5957</v>
      </c>
      <c r="N839" t="s">
        <v>5981</v>
      </c>
      <c r="O839" t="s">
        <v>5982</v>
      </c>
      <c r="P839" s="8" t="str">
        <f t="shared" si="67"/>
        <v>21-Dec-1989</v>
      </c>
      <c r="Q839" s="8">
        <v>32863</v>
      </c>
      <c r="R839" s="8"/>
      <c r="S839" s="8" t="str">
        <f t="shared" si="68"/>
        <v>33</v>
      </c>
      <c r="T839" s="16">
        <v>6895.19</v>
      </c>
      <c r="U839" t="str">
        <f t="shared" si="69"/>
        <v>R1024</v>
      </c>
    </row>
    <row r="840" spans="1:21">
      <c r="A840" t="s">
        <v>3966</v>
      </c>
      <c r="B840">
        <v>1984</v>
      </c>
      <c r="C840" t="s">
        <v>5987</v>
      </c>
      <c r="D840">
        <v>5</v>
      </c>
      <c r="E840">
        <v>2</v>
      </c>
      <c r="F840">
        <v>6933.24</v>
      </c>
      <c r="G840" t="s">
        <v>5981</v>
      </c>
      <c r="H840" t="s">
        <v>5982</v>
      </c>
      <c r="I840" t="s">
        <v>5988</v>
      </c>
      <c r="K840" t="str">
        <f t="shared" si="65"/>
        <v>Sep</v>
      </c>
      <c r="L840">
        <f t="shared" si="66"/>
        <v>1984</v>
      </c>
      <c r="M840" t="s">
        <v>5957</v>
      </c>
      <c r="N840" t="s">
        <v>5981</v>
      </c>
      <c r="O840" t="s">
        <v>5982</v>
      </c>
      <c r="P840" s="8" t="str">
        <f t="shared" si="67"/>
        <v>5-Sep-1984</v>
      </c>
      <c r="Q840" s="8">
        <v>30930</v>
      </c>
      <c r="R840" s="8"/>
      <c r="S840" s="8" t="str">
        <f t="shared" si="68"/>
        <v>38</v>
      </c>
      <c r="T840" s="16">
        <v>6933.24</v>
      </c>
      <c r="U840" t="str">
        <f t="shared" si="69"/>
        <v>R1012</v>
      </c>
    </row>
    <row r="841" spans="1:21">
      <c r="A841" t="s">
        <v>3963</v>
      </c>
      <c r="B841">
        <v>1978</v>
      </c>
      <c r="C841" t="s">
        <v>5984</v>
      </c>
      <c r="D841">
        <v>29</v>
      </c>
      <c r="E841">
        <v>2</v>
      </c>
      <c r="F841">
        <v>6938.11</v>
      </c>
      <c r="G841" t="s">
        <v>5981</v>
      </c>
      <c r="H841" t="s">
        <v>5981</v>
      </c>
      <c r="I841" t="s">
        <v>5983</v>
      </c>
      <c r="K841" t="str">
        <f t="shared" si="65"/>
        <v>Nov</v>
      </c>
      <c r="L841">
        <f t="shared" si="66"/>
        <v>1978</v>
      </c>
      <c r="M841" t="s">
        <v>5957</v>
      </c>
      <c r="N841" t="s">
        <v>5981</v>
      </c>
      <c r="O841" t="s">
        <v>5981</v>
      </c>
      <c r="P841" s="8" t="str">
        <f t="shared" si="67"/>
        <v>29-Nov-1978</v>
      </c>
      <c r="Q841" s="8">
        <v>28823</v>
      </c>
      <c r="R841" s="8"/>
      <c r="S841" s="8" t="str">
        <f t="shared" si="68"/>
        <v>44</v>
      </c>
      <c r="T841" s="16">
        <v>6938.11</v>
      </c>
      <c r="U841" t="str">
        <f t="shared" si="69"/>
        <v>R1013</v>
      </c>
    </row>
    <row r="842" spans="1:21">
      <c r="A842" t="s">
        <v>3961</v>
      </c>
      <c r="B842">
        <v>1980</v>
      </c>
      <c r="C842" t="s">
        <v>5990</v>
      </c>
      <c r="D842">
        <v>30</v>
      </c>
      <c r="E842">
        <v>1</v>
      </c>
      <c r="F842">
        <v>6940.91</v>
      </c>
      <c r="G842" t="s">
        <v>5981</v>
      </c>
      <c r="H842" t="s">
        <v>5981</v>
      </c>
      <c r="I842" t="s">
        <v>5988</v>
      </c>
      <c r="K842" t="str">
        <f t="shared" si="65"/>
        <v>Aug</v>
      </c>
      <c r="L842">
        <f t="shared" si="66"/>
        <v>1980</v>
      </c>
      <c r="M842" t="s">
        <v>5957</v>
      </c>
      <c r="N842" t="s">
        <v>5981</v>
      </c>
      <c r="O842" t="s">
        <v>5981</v>
      </c>
      <c r="P842" s="8" t="str">
        <f t="shared" si="67"/>
        <v>30-Aug-1980</v>
      </c>
      <c r="Q842" s="8">
        <v>29463</v>
      </c>
      <c r="R842" s="8"/>
      <c r="S842" s="8" t="str">
        <f t="shared" si="68"/>
        <v>42</v>
      </c>
      <c r="T842" s="16">
        <v>6940.91</v>
      </c>
      <c r="U842" t="str">
        <f t="shared" si="69"/>
        <v>R1012</v>
      </c>
    </row>
    <row r="843" spans="1:21">
      <c r="A843" t="s">
        <v>3958</v>
      </c>
      <c r="B843">
        <v>1980</v>
      </c>
      <c r="C843" t="s">
        <v>5991</v>
      </c>
      <c r="D843">
        <v>5</v>
      </c>
      <c r="E843">
        <v>2</v>
      </c>
      <c r="F843">
        <v>6940.94</v>
      </c>
      <c r="G843" t="s">
        <v>5981</v>
      </c>
      <c r="H843" t="s">
        <v>5982</v>
      </c>
      <c r="I843" t="s">
        <v>5983</v>
      </c>
      <c r="K843" t="str">
        <f t="shared" si="65"/>
        <v>Oct</v>
      </c>
      <c r="L843">
        <f t="shared" si="66"/>
        <v>1980</v>
      </c>
      <c r="M843" t="s">
        <v>5957</v>
      </c>
      <c r="N843" t="s">
        <v>5981</v>
      </c>
      <c r="O843" t="s">
        <v>5982</v>
      </c>
      <c r="P843" s="8" t="str">
        <f t="shared" si="67"/>
        <v>5-Oct-1980</v>
      </c>
      <c r="Q843" s="8">
        <v>29499</v>
      </c>
      <c r="R843" s="8"/>
      <c r="S843" s="8" t="str">
        <f t="shared" si="68"/>
        <v>42</v>
      </c>
      <c r="T843" s="16">
        <v>6940.94</v>
      </c>
      <c r="U843" t="str">
        <f t="shared" si="69"/>
        <v>R1013</v>
      </c>
    </row>
    <row r="844" spans="1:21">
      <c r="A844" t="s">
        <v>3955</v>
      </c>
      <c r="B844">
        <v>1978</v>
      </c>
      <c r="C844" t="s">
        <v>5989</v>
      </c>
      <c r="D844">
        <v>15</v>
      </c>
      <c r="E844">
        <v>0</v>
      </c>
      <c r="F844">
        <v>6948.7</v>
      </c>
      <c r="G844" t="s">
        <v>5985</v>
      </c>
      <c r="H844" t="s">
        <v>5981</v>
      </c>
      <c r="I844" t="s">
        <v>5988</v>
      </c>
      <c r="K844" t="str">
        <f t="shared" si="65"/>
        <v>Dec</v>
      </c>
      <c r="L844">
        <f t="shared" si="66"/>
        <v>1978</v>
      </c>
      <c r="M844" t="s">
        <v>5957</v>
      </c>
      <c r="N844" t="s">
        <v>5985</v>
      </c>
      <c r="O844" t="s">
        <v>5981</v>
      </c>
      <c r="P844" s="8" t="str">
        <f t="shared" si="67"/>
        <v>15-Dec-1978</v>
      </c>
      <c r="Q844" s="8">
        <v>28839</v>
      </c>
      <c r="R844" s="8"/>
      <c r="S844" s="8" t="str">
        <f t="shared" si="68"/>
        <v>44</v>
      </c>
      <c r="T844" s="16">
        <v>6948.7</v>
      </c>
      <c r="U844" t="str">
        <f t="shared" si="69"/>
        <v>R1012</v>
      </c>
    </row>
    <row r="845" spans="1:21">
      <c r="A845" t="s">
        <v>3952</v>
      </c>
      <c r="B845">
        <v>1980</v>
      </c>
      <c r="C845" t="s">
        <v>5990</v>
      </c>
      <c r="D845">
        <v>18</v>
      </c>
      <c r="E845">
        <v>2</v>
      </c>
      <c r="F845">
        <v>6951.12</v>
      </c>
      <c r="G845" t="s">
        <v>5981</v>
      </c>
      <c r="H845" t="s">
        <v>5981</v>
      </c>
      <c r="I845" t="s">
        <v>5983</v>
      </c>
      <c r="K845" t="str">
        <f t="shared" si="65"/>
        <v>Aug</v>
      </c>
      <c r="L845">
        <f t="shared" si="66"/>
        <v>1980</v>
      </c>
      <c r="M845" t="s">
        <v>5957</v>
      </c>
      <c r="N845" t="s">
        <v>5981</v>
      </c>
      <c r="O845" t="s">
        <v>5981</v>
      </c>
      <c r="P845" s="8" t="str">
        <f t="shared" si="67"/>
        <v>18-Aug-1980</v>
      </c>
      <c r="Q845" s="8">
        <v>29451</v>
      </c>
      <c r="R845" s="8"/>
      <c r="S845" s="8" t="str">
        <f t="shared" si="68"/>
        <v>42</v>
      </c>
      <c r="T845" s="16">
        <v>6951.12</v>
      </c>
      <c r="U845" t="str">
        <f t="shared" si="69"/>
        <v>R1013</v>
      </c>
    </row>
    <row r="846" spans="1:21">
      <c r="A846" t="s">
        <v>3950</v>
      </c>
      <c r="B846">
        <v>1975</v>
      </c>
      <c r="C846" t="s">
        <v>5986</v>
      </c>
      <c r="D846">
        <v>3</v>
      </c>
      <c r="E846">
        <v>1</v>
      </c>
      <c r="F846">
        <v>6965.21</v>
      </c>
      <c r="G846" t="s">
        <v>5981</v>
      </c>
      <c r="H846" t="s">
        <v>5982</v>
      </c>
      <c r="I846" t="s">
        <v>5983</v>
      </c>
      <c r="K846" t="str">
        <f t="shared" si="65"/>
        <v>Jun</v>
      </c>
      <c r="L846">
        <f t="shared" si="66"/>
        <v>1975</v>
      </c>
      <c r="M846" t="s">
        <v>5957</v>
      </c>
      <c r="N846" t="s">
        <v>5981</v>
      </c>
      <c r="O846" t="s">
        <v>5982</v>
      </c>
      <c r="P846" s="8" t="str">
        <f t="shared" si="67"/>
        <v>3-Jun-1975</v>
      </c>
      <c r="Q846" s="8">
        <v>27548</v>
      </c>
      <c r="R846" s="8"/>
      <c r="S846" s="8" t="str">
        <f t="shared" si="68"/>
        <v>48</v>
      </c>
      <c r="T846" s="16">
        <v>6965.21</v>
      </c>
      <c r="U846" t="str">
        <f t="shared" si="69"/>
        <v>R1013</v>
      </c>
    </row>
    <row r="847" spans="1:21">
      <c r="A847" t="s">
        <v>3947</v>
      </c>
      <c r="B847">
        <v>1985</v>
      </c>
      <c r="C847" t="s">
        <v>5989</v>
      </c>
      <c r="D847">
        <v>10</v>
      </c>
      <c r="E847">
        <v>3</v>
      </c>
      <c r="F847">
        <v>6985.51</v>
      </c>
      <c r="G847" t="s">
        <v>5981</v>
      </c>
      <c r="H847" t="s">
        <v>5981</v>
      </c>
      <c r="I847" t="s">
        <v>5994</v>
      </c>
      <c r="K847" t="str">
        <f t="shared" si="65"/>
        <v>Dec</v>
      </c>
      <c r="L847">
        <f t="shared" si="66"/>
        <v>1985</v>
      </c>
      <c r="M847" t="s">
        <v>5957</v>
      </c>
      <c r="N847" t="s">
        <v>5981</v>
      </c>
      <c r="O847" t="s">
        <v>5981</v>
      </c>
      <c r="P847" s="8" t="str">
        <f t="shared" si="67"/>
        <v>10-Dec-1985</v>
      </c>
      <c r="Q847" s="8">
        <v>31391</v>
      </c>
      <c r="R847" s="8"/>
      <c r="S847" s="8" t="str">
        <f t="shared" si="68"/>
        <v>37</v>
      </c>
      <c r="T847" s="16">
        <v>6985.51</v>
      </c>
      <c r="U847" t="str">
        <f t="shared" si="69"/>
        <v>R1019</v>
      </c>
    </row>
    <row r="848" spans="1:21">
      <c r="A848" t="s">
        <v>3944</v>
      </c>
      <c r="B848">
        <v>1982</v>
      </c>
      <c r="C848" t="s">
        <v>5991</v>
      </c>
      <c r="D848">
        <v>18</v>
      </c>
      <c r="E848">
        <v>2</v>
      </c>
      <c r="F848">
        <v>6986.7</v>
      </c>
      <c r="G848" t="s">
        <v>5982</v>
      </c>
      <c r="H848" t="s">
        <v>5985</v>
      </c>
      <c r="I848" t="s">
        <v>5988</v>
      </c>
      <c r="K848" t="str">
        <f t="shared" si="65"/>
        <v>Oct</v>
      </c>
      <c r="L848">
        <f t="shared" si="66"/>
        <v>1982</v>
      </c>
      <c r="M848" t="s">
        <v>5957</v>
      </c>
      <c r="N848" t="s">
        <v>5982</v>
      </c>
      <c r="O848" t="s">
        <v>5985</v>
      </c>
      <c r="P848" s="8" t="str">
        <f t="shared" si="67"/>
        <v>18-Oct-1982</v>
      </c>
      <c r="Q848" s="8">
        <v>30242</v>
      </c>
      <c r="R848" s="8"/>
      <c r="S848" s="8" t="str">
        <f t="shared" si="68"/>
        <v>40</v>
      </c>
      <c r="T848" s="16">
        <v>6986.7</v>
      </c>
      <c r="U848" t="str">
        <f t="shared" si="69"/>
        <v>R1012</v>
      </c>
    </row>
    <row r="849" spans="1:21">
      <c r="A849" t="s">
        <v>3941</v>
      </c>
      <c r="B849">
        <v>1982</v>
      </c>
      <c r="C849" t="s">
        <v>5987</v>
      </c>
      <c r="D849">
        <v>1</v>
      </c>
      <c r="E849">
        <v>3</v>
      </c>
      <c r="F849">
        <v>6989.95</v>
      </c>
      <c r="G849" t="s">
        <v>5981</v>
      </c>
      <c r="H849" t="s">
        <v>5985</v>
      </c>
      <c r="I849" t="s">
        <v>5983</v>
      </c>
      <c r="K849" t="str">
        <f t="shared" si="65"/>
        <v>Sep</v>
      </c>
      <c r="L849">
        <f t="shared" si="66"/>
        <v>1982</v>
      </c>
      <c r="M849" t="s">
        <v>5957</v>
      </c>
      <c r="N849" t="s">
        <v>5981</v>
      </c>
      <c r="O849" t="s">
        <v>5985</v>
      </c>
      <c r="P849" s="8" t="str">
        <f t="shared" si="67"/>
        <v>1-Sep-1982</v>
      </c>
      <c r="Q849" s="8">
        <v>30195</v>
      </c>
      <c r="R849" s="8"/>
      <c r="S849" s="8" t="str">
        <f t="shared" si="68"/>
        <v>40</v>
      </c>
      <c r="T849" s="16">
        <v>6989.95</v>
      </c>
      <c r="U849" t="str">
        <f t="shared" si="69"/>
        <v>R1013</v>
      </c>
    </row>
    <row r="850" spans="1:21">
      <c r="A850" t="s">
        <v>3938</v>
      </c>
      <c r="B850">
        <v>1969</v>
      </c>
      <c r="C850" t="s">
        <v>5980</v>
      </c>
      <c r="D850">
        <v>6</v>
      </c>
      <c r="E850">
        <v>0</v>
      </c>
      <c r="F850">
        <v>7003.1</v>
      </c>
      <c r="G850" t="s">
        <v>5981</v>
      </c>
      <c r="H850" t="s">
        <v>5982</v>
      </c>
      <c r="I850" t="s">
        <v>5983</v>
      </c>
      <c r="K850" t="str">
        <f t="shared" si="65"/>
        <v>Jul</v>
      </c>
      <c r="L850">
        <f t="shared" si="66"/>
        <v>1969</v>
      </c>
      <c r="M850" t="s">
        <v>5957</v>
      </c>
      <c r="N850" t="s">
        <v>5981</v>
      </c>
      <c r="O850" t="s">
        <v>5982</v>
      </c>
      <c r="P850" s="8" t="str">
        <f t="shared" si="67"/>
        <v>6-Jul-1969</v>
      </c>
      <c r="Q850" s="8">
        <v>25390</v>
      </c>
      <c r="R850" s="8"/>
      <c r="S850" s="8" t="str">
        <f t="shared" si="68"/>
        <v>53</v>
      </c>
      <c r="T850" s="16">
        <v>7003.1</v>
      </c>
      <c r="U850" t="str">
        <f t="shared" si="69"/>
        <v>R1013</v>
      </c>
    </row>
    <row r="851" spans="1:21">
      <c r="A851" t="s">
        <v>3935</v>
      </c>
      <c r="B851">
        <v>1978</v>
      </c>
      <c r="C851" t="s">
        <v>5986</v>
      </c>
      <c r="D851">
        <v>2</v>
      </c>
      <c r="E851">
        <v>2</v>
      </c>
      <c r="F851">
        <v>7033.08</v>
      </c>
      <c r="G851" t="s">
        <v>5981</v>
      </c>
      <c r="H851" t="s">
        <v>5981</v>
      </c>
      <c r="I851" t="s">
        <v>5983</v>
      </c>
      <c r="K851" t="str">
        <f t="shared" si="65"/>
        <v>Jun</v>
      </c>
      <c r="L851">
        <f t="shared" si="66"/>
        <v>1978</v>
      </c>
      <c r="M851" t="s">
        <v>5957</v>
      </c>
      <c r="N851" t="s">
        <v>5981</v>
      </c>
      <c r="O851" t="s">
        <v>5981</v>
      </c>
      <c r="P851" s="8" t="str">
        <f t="shared" si="67"/>
        <v>2-Jun-1978</v>
      </c>
      <c r="Q851" s="8">
        <v>28643</v>
      </c>
      <c r="R851" s="8"/>
      <c r="S851" s="8" t="str">
        <f t="shared" si="68"/>
        <v>45</v>
      </c>
      <c r="T851" s="16">
        <v>7033.08</v>
      </c>
      <c r="U851" t="str">
        <f t="shared" si="69"/>
        <v>R1013</v>
      </c>
    </row>
    <row r="852" spans="1:21">
      <c r="A852" t="s">
        <v>3933</v>
      </c>
      <c r="B852">
        <v>1995</v>
      </c>
      <c r="C852" t="s">
        <v>5991</v>
      </c>
      <c r="D852">
        <v>29</v>
      </c>
      <c r="E852">
        <v>0</v>
      </c>
      <c r="F852">
        <v>7042.11</v>
      </c>
      <c r="G852" t="s">
        <v>5981</v>
      </c>
      <c r="H852" t="s">
        <v>5982</v>
      </c>
      <c r="I852" t="s">
        <v>5988</v>
      </c>
      <c r="K852" t="str">
        <f t="shared" si="65"/>
        <v>Oct</v>
      </c>
      <c r="L852">
        <f t="shared" si="66"/>
        <v>1995</v>
      </c>
      <c r="M852" t="s">
        <v>5957</v>
      </c>
      <c r="N852" t="s">
        <v>5981</v>
      </c>
      <c r="O852" t="s">
        <v>5982</v>
      </c>
      <c r="P852" s="8" t="str">
        <f t="shared" si="67"/>
        <v>29-Oct-1995</v>
      </c>
      <c r="Q852" s="8">
        <v>35001</v>
      </c>
      <c r="R852" s="8"/>
      <c r="S852" s="8" t="str">
        <f t="shared" si="68"/>
        <v>27</v>
      </c>
      <c r="T852" s="16">
        <v>7042.11</v>
      </c>
      <c r="U852" t="str">
        <f t="shared" si="69"/>
        <v>R1012</v>
      </c>
    </row>
    <row r="853" spans="1:21">
      <c r="A853" t="s">
        <v>3930</v>
      </c>
      <c r="B853">
        <v>1980</v>
      </c>
      <c r="C853" t="s">
        <v>5980</v>
      </c>
      <c r="D853">
        <v>26</v>
      </c>
      <c r="E853">
        <v>1</v>
      </c>
      <c r="F853">
        <v>7045.5</v>
      </c>
      <c r="G853" t="s">
        <v>5981</v>
      </c>
      <c r="H853" t="s">
        <v>5985</v>
      </c>
      <c r="I853" t="s">
        <v>5992</v>
      </c>
      <c r="K853" t="str">
        <f t="shared" si="65"/>
        <v>Jul</v>
      </c>
      <c r="L853">
        <f t="shared" si="66"/>
        <v>1980</v>
      </c>
      <c r="M853" t="s">
        <v>5957</v>
      </c>
      <c r="N853" t="s">
        <v>5981</v>
      </c>
      <c r="O853" t="s">
        <v>5985</v>
      </c>
      <c r="P853" s="8" t="str">
        <f t="shared" si="67"/>
        <v>26-Jul-1980</v>
      </c>
      <c r="Q853" s="8">
        <v>29428</v>
      </c>
      <c r="R853" s="8"/>
      <c r="S853" s="8" t="str">
        <f t="shared" si="68"/>
        <v>42</v>
      </c>
      <c r="T853" s="16">
        <v>7045.5</v>
      </c>
      <c r="U853" t="str">
        <f t="shared" si="69"/>
        <v>R1011</v>
      </c>
    </row>
    <row r="854" spans="1:21">
      <c r="A854" t="s">
        <v>3927</v>
      </c>
      <c r="B854">
        <v>1980</v>
      </c>
      <c r="C854" t="s">
        <v>5991</v>
      </c>
      <c r="D854">
        <v>22</v>
      </c>
      <c r="E854">
        <v>1</v>
      </c>
      <c r="F854">
        <v>7046.72</v>
      </c>
      <c r="G854" t="s">
        <v>5981</v>
      </c>
      <c r="H854" t="s">
        <v>5982</v>
      </c>
      <c r="I854" t="s">
        <v>5983</v>
      </c>
      <c r="K854" t="str">
        <f t="shared" si="65"/>
        <v>Oct</v>
      </c>
      <c r="L854">
        <f t="shared" si="66"/>
        <v>1980</v>
      </c>
      <c r="M854" t="s">
        <v>5957</v>
      </c>
      <c r="N854" t="s">
        <v>5981</v>
      </c>
      <c r="O854" t="s">
        <v>5982</v>
      </c>
      <c r="P854" s="8" t="str">
        <f t="shared" si="67"/>
        <v>22-Oct-1980</v>
      </c>
      <c r="Q854" s="8">
        <v>29516</v>
      </c>
      <c r="R854" s="8"/>
      <c r="S854" s="8" t="str">
        <f t="shared" si="68"/>
        <v>42</v>
      </c>
      <c r="T854" s="16">
        <v>7046.72</v>
      </c>
      <c r="U854" t="str">
        <f t="shared" si="69"/>
        <v>R1013</v>
      </c>
    </row>
    <row r="855" spans="1:21">
      <c r="A855" t="s">
        <v>3925</v>
      </c>
      <c r="B855">
        <v>1980</v>
      </c>
      <c r="C855" t="s">
        <v>5980</v>
      </c>
      <c r="D855">
        <v>21</v>
      </c>
      <c r="E855">
        <v>0</v>
      </c>
      <c r="F855">
        <v>7050.02</v>
      </c>
      <c r="G855" t="s">
        <v>5981</v>
      </c>
      <c r="H855" t="s">
        <v>5985</v>
      </c>
      <c r="I855" t="s">
        <v>5998</v>
      </c>
      <c r="K855" t="str">
        <f t="shared" si="65"/>
        <v>Jul</v>
      </c>
      <c r="L855">
        <f t="shared" si="66"/>
        <v>1980</v>
      </c>
      <c r="M855" t="s">
        <v>5957</v>
      </c>
      <c r="N855" t="s">
        <v>5981</v>
      </c>
      <c r="O855" t="s">
        <v>5985</v>
      </c>
      <c r="P855" s="8" t="str">
        <f t="shared" si="67"/>
        <v>21-Jul-1980</v>
      </c>
      <c r="Q855" s="8">
        <v>29423</v>
      </c>
      <c r="R855" s="8"/>
      <c r="S855" s="8" t="str">
        <f t="shared" si="68"/>
        <v>42</v>
      </c>
      <c r="T855" s="16">
        <v>7050.02</v>
      </c>
      <c r="U855" t="str">
        <f t="shared" si="69"/>
        <v>R1024</v>
      </c>
    </row>
    <row r="856" spans="1:21">
      <c r="A856" t="s">
        <v>3923</v>
      </c>
      <c r="B856">
        <v>1980</v>
      </c>
      <c r="C856" t="s">
        <v>5986</v>
      </c>
      <c r="D856">
        <v>28</v>
      </c>
      <c r="E856">
        <v>1</v>
      </c>
      <c r="F856">
        <v>7050.64</v>
      </c>
      <c r="G856" t="s">
        <v>5981</v>
      </c>
      <c r="H856" t="s">
        <v>5982</v>
      </c>
      <c r="I856" t="s">
        <v>5992</v>
      </c>
      <c r="K856" t="str">
        <f t="shared" si="65"/>
        <v>Jun</v>
      </c>
      <c r="L856">
        <f t="shared" si="66"/>
        <v>1980</v>
      </c>
      <c r="M856" t="s">
        <v>5957</v>
      </c>
      <c r="N856" t="s">
        <v>5981</v>
      </c>
      <c r="O856" t="s">
        <v>5982</v>
      </c>
      <c r="P856" s="8" t="str">
        <f t="shared" si="67"/>
        <v>28-Jun-1980</v>
      </c>
      <c r="Q856" s="8">
        <v>29400</v>
      </c>
      <c r="R856" s="8"/>
      <c r="S856" s="8" t="str">
        <f t="shared" si="68"/>
        <v>42</v>
      </c>
      <c r="T856" s="16">
        <v>7050.64</v>
      </c>
      <c r="U856" t="str">
        <f t="shared" si="69"/>
        <v>R1011</v>
      </c>
    </row>
    <row r="857" spans="1:21">
      <c r="A857" t="s">
        <v>3920</v>
      </c>
      <c r="B857">
        <v>1978</v>
      </c>
      <c r="C857" t="s">
        <v>5986</v>
      </c>
      <c r="D857">
        <v>24</v>
      </c>
      <c r="E857">
        <v>2</v>
      </c>
      <c r="F857">
        <v>7054.41</v>
      </c>
      <c r="G857" t="s">
        <v>5981</v>
      </c>
      <c r="H857" t="s">
        <v>5981</v>
      </c>
      <c r="I857" t="s">
        <v>5983</v>
      </c>
      <c r="K857" t="str">
        <f t="shared" si="65"/>
        <v>Jun</v>
      </c>
      <c r="L857">
        <f t="shared" si="66"/>
        <v>1978</v>
      </c>
      <c r="M857" t="s">
        <v>5957</v>
      </c>
      <c r="N857" t="s">
        <v>5981</v>
      </c>
      <c r="O857" t="s">
        <v>5981</v>
      </c>
      <c r="P857" s="8" t="str">
        <f t="shared" si="67"/>
        <v>24-Jun-1978</v>
      </c>
      <c r="Q857" s="8">
        <v>28665</v>
      </c>
      <c r="R857" s="8"/>
      <c r="S857" s="8" t="str">
        <f t="shared" si="68"/>
        <v>44</v>
      </c>
      <c r="T857" s="16">
        <v>7054.41</v>
      </c>
      <c r="U857" t="str">
        <f t="shared" si="69"/>
        <v>R1013</v>
      </c>
    </row>
    <row r="858" spans="1:21">
      <c r="A858" t="s">
        <v>3918</v>
      </c>
      <c r="B858">
        <v>1982</v>
      </c>
      <c r="C858" t="s">
        <v>5991</v>
      </c>
      <c r="D858">
        <v>6</v>
      </c>
      <c r="E858">
        <v>1</v>
      </c>
      <c r="F858">
        <v>7077.19</v>
      </c>
      <c r="G858" t="s">
        <v>5981</v>
      </c>
      <c r="H858" t="s">
        <v>5982</v>
      </c>
      <c r="I858" t="s">
        <v>5998</v>
      </c>
      <c r="K858" t="str">
        <f t="shared" si="65"/>
        <v>Oct</v>
      </c>
      <c r="L858">
        <f t="shared" si="66"/>
        <v>1982</v>
      </c>
      <c r="M858" t="s">
        <v>5957</v>
      </c>
      <c r="N858" t="s">
        <v>5981</v>
      </c>
      <c r="O858" t="s">
        <v>5982</v>
      </c>
      <c r="P858" s="8" t="str">
        <f t="shared" si="67"/>
        <v>6-Oct-1982</v>
      </c>
      <c r="Q858" s="8">
        <v>30230</v>
      </c>
      <c r="R858" s="8"/>
      <c r="S858" s="8" t="str">
        <f t="shared" si="68"/>
        <v>40</v>
      </c>
      <c r="T858" s="16">
        <v>7077.19</v>
      </c>
      <c r="U858" t="str">
        <f t="shared" si="69"/>
        <v>R1024</v>
      </c>
    </row>
    <row r="859" spans="1:21">
      <c r="A859" t="s">
        <v>3916</v>
      </c>
      <c r="B859">
        <v>1992</v>
      </c>
      <c r="C859" t="s">
        <v>5986</v>
      </c>
      <c r="D859">
        <v>18</v>
      </c>
      <c r="E859">
        <v>0</v>
      </c>
      <c r="F859">
        <v>7096.98</v>
      </c>
      <c r="G859" t="s">
        <v>5981</v>
      </c>
      <c r="H859" t="s">
        <v>5981</v>
      </c>
      <c r="I859" t="s">
        <v>5988</v>
      </c>
      <c r="K859" t="str">
        <f t="shared" si="65"/>
        <v>Jun</v>
      </c>
      <c r="L859">
        <f t="shared" si="66"/>
        <v>1992</v>
      </c>
      <c r="M859" t="s">
        <v>5957</v>
      </c>
      <c r="N859" t="s">
        <v>5981</v>
      </c>
      <c r="O859" t="s">
        <v>5981</v>
      </c>
      <c r="P859" s="8" t="str">
        <f t="shared" si="67"/>
        <v>18-Jun-1992</v>
      </c>
      <c r="Q859" s="8">
        <v>33773</v>
      </c>
      <c r="R859" s="8"/>
      <c r="S859" s="8" t="str">
        <f t="shared" si="68"/>
        <v>30</v>
      </c>
      <c r="T859" s="16">
        <v>7096.98</v>
      </c>
      <c r="U859" t="str">
        <f t="shared" si="69"/>
        <v>R1012</v>
      </c>
    </row>
    <row r="860" spans="1:21">
      <c r="A860" t="s">
        <v>3913</v>
      </c>
      <c r="B860">
        <v>1987</v>
      </c>
      <c r="C860" t="s">
        <v>5990</v>
      </c>
      <c r="D860">
        <v>11</v>
      </c>
      <c r="E860">
        <v>3</v>
      </c>
      <c r="F860">
        <v>7106.81</v>
      </c>
      <c r="G860" t="s">
        <v>5981</v>
      </c>
      <c r="H860" t="s">
        <v>5985</v>
      </c>
      <c r="I860" t="s">
        <v>5988</v>
      </c>
      <c r="K860" t="str">
        <f t="shared" si="65"/>
        <v>Aug</v>
      </c>
      <c r="L860">
        <f t="shared" si="66"/>
        <v>1987</v>
      </c>
      <c r="M860" t="s">
        <v>5957</v>
      </c>
      <c r="N860" t="s">
        <v>5981</v>
      </c>
      <c r="O860" t="s">
        <v>5985</v>
      </c>
      <c r="P860" s="8" t="str">
        <f t="shared" si="67"/>
        <v>11-Aug-1987</v>
      </c>
      <c r="Q860" s="8">
        <v>32000</v>
      </c>
      <c r="R860" s="8"/>
      <c r="S860" s="8" t="str">
        <f t="shared" si="68"/>
        <v>35</v>
      </c>
      <c r="T860" s="16">
        <v>7106.81</v>
      </c>
      <c r="U860" t="str">
        <f t="shared" si="69"/>
        <v>R1012</v>
      </c>
    </row>
    <row r="861" spans="1:21">
      <c r="A861" t="s">
        <v>3910</v>
      </c>
      <c r="B861">
        <v>1968</v>
      </c>
      <c r="C861" t="s">
        <v>5986</v>
      </c>
      <c r="D861">
        <v>29</v>
      </c>
      <c r="E861">
        <v>0</v>
      </c>
      <c r="F861">
        <v>7125.25</v>
      </c>
      <c r="G861" t="s">
        <v>5982</v>
      </c>
      <c r="H861" t="s">
        <v>5981</v>
      </c>
      <c r="I861" t="s">
        <v>5983</v>
      </c>
      <c r="K861" t="str">
        <f t="shared" si="65"/>
        <v>Jun</v>
      </c>
      <c r="L861">
        <f t="shared" si="66"/>
        <v>1968</v>
      </c>
      <c r="M861" t="s">
        <v>5957</v>
      </c>
      <c r="N861" t="s">
        <v>5982</v>
      </c>
      <c r="O861" t="s">
        <v>5981</v>
      </c>
      <c r="P861" s="8" t="str">
        <f t="shared" si="67"/>
        <v>29-Jun-1968</v>
      </c>
      <c r="Q861" s="8">
        <v>25018</v>
      </c>
      <c r="R861" s="8"/>
      <c r="S861" s="8" t="str">
        <f t="shared" si="68"/>
        <v>54</v>
      </c>
      <c r="T861" s="16">
        <v>7125.25</v>
      </c>
      <c r="U861" t="str">
        <f t="shared" si="69"/>
        <v>R1013</v>
      </c>
    </row>
    <row r="862" spans="1:21">
      <c r="A862" t="s">
        <v>3907</v>
      </c>
      <c r="B862">
        <v>1993</v>
      </c>
      <c r="C862" t="s">
        <v>5990</v>
      </c>
      <c r="D862">
        <v>1</v>
      </c>
      <c r="E862">
        <v>0</v>
      </c>
      <c r="F862">
        <v>7128.64</v>
      </c>
      <c r="G862" t="s">
        <v>5981</v>
      </c>
      <c r="H862" t="s">
        <v>5981</v>
      </c>
      <c r="I862" t="s">
        <v>6001</v>
      </c>
      <c r="K862" t="str">
        <f t="shared" si="65"/>
        <v>Aug</v>
      </c>
      <c r="L862">
        <f t="shared" si="66"/>
        <v>1993</v>
      </c>
      <c r="M862" t="s">
        <v>5957</v>
      </c>
      <c r="N862" t="s">
        <v>5981</v>
      </c>
      <c r="O862" t="s">
        <v>5981</v>
      </c>
      <c r="P862" s="8" t="str">
        <f t="shared" si="67"/>
        <v>1-Aug-1993</v>
      </c>
      <c r="Q862" s="8">
        <v>34182</v>
      </c>
      <c r="R862" s="8"/>
      <c r="S862" s="8" t="str">
        <f t="shared" si="68"/>
        <v>29</v>
      </c>
      <c r="T862" s="16">
        <v>7128.64</v>
      </c>
      <c r="U862" t="str">
        <f t="shared" si="69"/>
        <v>R1021</v>
      </c>
    </row>
    <row r="863" spans="1:21">
      <c r="A863" t="s">
        <v>3905</v>
      </c>
      <c r="B863">
        <v>1984</v>
      </c>
      <c r="C863" t="s">
        <v>5980</v>
      </c>
      <c r="D863">
        <v>7</v>
      </c>
      <c r="E863">
        <v>2</v>
      </c>
      <c r="F863">
        <v>7133.9</v>
      </c>
      <c r="G863" t="s">
        <v>5981</v>
      </c>
      <c r="H863" t="s">
        <v>5985</v>
      </c>
      <c r="I863" t="s">
        <v>5998</v>
      </c>
      <c r="K863" t="str">
        <f t="shared" si="65"/>
        <v>Jul</v>
      </c>
      <c r="L863">
        <f t="shared" si="66"/>
        <v>1984</v>
      </c>
      <c r="M863" t="s">
        <v>5957</v>
      </c>
      <c r="N863" t="s">
        <v>5981</v>
      </c>
      <c r="O863" t="s">
        <v>5985</v>
      </c>
      <c r="P863" s="8" t="str">
        <f t="shared" si="67"/>
        <v>7-Jul-1984</v>
      </c>
      <c r="Q863" s="8">
        <v>30870</v>
      </c>
      <c r="R863" s="8"/>
      <c r="S863" s="8" t="str">
        <f t="shared" si="68"/>
        <v>38</v>
      </c>
      <c r="T863" s="16">
        <v>7133.9</v>
      </c>
      <c r="U863" t="str">
        <f t="shared" si="69"/>
        <v>R1024</v>
      </c>
    </row>
    <row r="864" spans="1:21">
      <c r="A864" t="s">
        <v>3902</v>
      </c>
      <c r="B864">
        <v>1999</v>
      </c>
      <c r="C864" t="s">
        <v>5990</v>
      </c>
      <c r="D864">
        <v>8</v>
      </c>
      <c r="E864">
        <v>0</v>
      </c>
      <c r="F864">
        <v>7144.4</v>
      </c>
      <c r="G864" t="s">
        <v>5981</v>
      </c>
      <c r="H864" t="s">
        <v>5985</v>
      </c>
      <c r="I864" t="s">
        <v>6005</v>
      </c>
      <c r="K864" t="str">
        <f t="shared" si="65"/>
        <v>Aug</v>
      </c>
      <c r="L864">
        <f t="shared" si="66"/>
        <v>1999</v>
      </c>
      <c r="M864" t="s">
        <v>5957</v>
      </c>
      <c r="N864" t="s">
        <v>5981</v>
      </c>
      <c r="O864" t="s">
        <v>5985</v>
      </c>
      <c r="P864" s="8" t="str">
        <f t="shared" si="67"/>
        <v>8-Aug-1999</v>
      </c>
      <c r="Q864" s="8">
        <v>36380</v>
      </c>
      <c r="R864" s="8"/>
      <c r="S864" s="8" t="str">
        <f t="shared" si="68"/>
        <v>23</v>
      </c>
      <c r="T864" s="16">
        <v>7144.4</v>
      </c>
      <c r="U864" t="str">
        <f t="shared" si="69"/>
        <v>R1022</v>
      </c>
    </row>
    <row r="865" spans="1:21">
      <c r="A865" t="s">
        <v>3899</v>
      </c>
      <c r="B865">
        <v>1984</v>
      </c>
      <c r="C865" t="s">
        <v>5984</v>
      </c>
      <c r="D865">
        <v>21</v>
      </c>
      <c r="E865">
        <v>2</v>
      </c>
      <c r="F865">
        <v>7144.86</v>
      </c>
      <c r="G865" t="s">
        <v>5981</v>
      </c>
      <c r="H865" t="s">
        <v>5981</v>
      </c>
      <c r="I865" t="s">
        <v>5998</v>
      </c>
      <c r="K865" t="str">
        <f t="shared" si="65"/>
        <v>Nov</v>
      </c>
      <c r="L865">
        <f t="shared" si="66"/>
        <v>1984</v>
      </c>
      <c r="M865" t="s">
        <v>5957</v>
      </c>
      <c r="N865" t="s">
        <v>5981</v>
      </c>
      <c r="O865" t="s">
        <v>5981</v>
      </c>
      <c r="P865" s="8" t="str">
        <f t="shared" si="67"/>
        <v>21-Nov-1984</v>
      </c>
      <c r="Q865" s="8">
        <v>31007</v>
      </c>
      <c r="R865" s="8"/>
      <c r="S865" s="8" t="str">
        <f t="shared" si="68"/>
        <v>38</v>
      </c>
      <c r="T865" s="16">
        <v>7144.86</v>
      </c>
      <c r="U865" t="str">
        <f t="shared" si="69"/>
        <v>R1024</v>
      </c>
    </row>
    <row r="866" spans="1:21">
      <c r="A866" t="s">
        <v>3896</v>
      </c>
      <c r="B866">
        <v>1976</v>
      </c>
      <c r="C866" t="s">
        <v>5986</v>
      </c>
      <c r="D866">
        <v>24</v>
      </c>
      <c r="E866">
        <v>0</v>
      </c>
      <c r="F866">
        <v>7147.11</v>
      </c>
      <c r="G866" t="s">
        <v>5982</v>
      </c>
      <c r="H866" t="s">
        <v>5981</v>
      </c>
      <c r="I866" t="s">
        <v>5992</v>
      </c>
      <c r="K866" t="str">
        <f t="shared" si="65"/>
        <v>Jun</v>
      </c>
      <c r="L866">
        <f t="shared" si="66"/>
        <v>1976</v>
      </c>
      <c r="M866" t="s">
        <v>5957</v>
      </c>
      <c r="N866" t="s">
        <v>5982</v>
      </c>
      <c r="O866" t="s">
        <v>5981</v>
      </c>
      <c r="P866" s="8" t="str">
        <f t="shared" si="67"/>
        <v>24-Jun-1976</v>
      </c>
      <c r="Q866" s="8">
        <v>27935</v>
      </c>
      <c r="R866" s="8"/>
      <c r="S866" s="8" t="str">
        <f t="shared" si="68"/>
        <v>46</v>
      </c>
      <c r="T866" s="16">
        <v>7147.11</v>
      </c>
      <c r="U866" t="str">
        <f t="shared" si="69"/>
        <v>R1011</v>
      </c>
    </row>
    <row r="867" spans="1:21">
      <c r="A867" t="s">
        <v>3894</v>
      </c>
      <c r="B867">
        <v>1978</v>
      </c>
      <c r="C867" t="s">
        <v>5980</v>
      </c>
      <c r="D867">
        <v>30</v>
      </c>
      <c r="E867">
        <v>1</v>
      </c>
      <c r="F867">
        <v>7147.47</v>
      </c>
      <c r="G867" t="s">
        <v>5981</v>
      </c>
      <c r="H867" t="s">
        <v>5982</v>
      </c>
      <c r="I867" t="s">
        <v>5983</v>
      </c>
      <c r="K867" t="str">
        <f t="shared" si="65"/>
        <v>Jul</v>
      </c>
      <c r="L867">
        <f t="shared" si="66"/>
        <v>1978</v>
      </c>
      <c r="M867" t="s">
        <v>5957</v>
      </c>
      <c r="N867" t="s">
        <v>5981</v>
      </c>
      <c r="O867" t="s">
        <v>5982</v>
      </c>
      <c r="P867" s="8" t="str">
        <f t="shared" si="67"/>
        <v>30-Jul-1978</v>
      </c>
      <c r="Q867" s="8">
        <v>28701</v>
      </c>
      <c r="R867" s="8"/>
      <c r="S867" s="8" t="str">
        <f t="shared" si="68"/>
        <v>44</v>
      </c>
      <c r="T867" s="16">
        <v>7147.47</v>
      </c>
      <c r="U867" t="str">
        <f t="shared" si="69"/>
        <v>R1013</v>
      </c>
    </row>
    <row r="868" spans="1:21">
      <c r="A868" t="s">
        <v>3892</v>
      </c>
      <c r="B868">
        <v>1984</v>
      </c>
      <c r="C868" t="s">
        <v>5986</v>
      </c>
      <c r="D868">
        <v>29</v>
      </c>
      <c r="E868">
        <v>3</v>
      </c>
      <c r="F868">
        <v>7151.09</v>
      </c>
      <c r="G868" t="s">
        <v>5981</v>
      </c>
      <c r="H868" t="s">
        <v>5981</v>
      </c>
      <c r="I868" t="s">
        <v>5992</v>
      </c>
      <c r="K868" t="str">
        <f t="shared" si="65"/>
        <v>Jun</v>
      </c>
      <c r="L868">
        <f t="shared" si="66"/>
        <v>1984</v>
      </c>
      <c r="M868" t="s">
        <v>5957</v>
      </c>
      <c r="N868" t="s">
        <v>5981</v>
      </c>
      <c r="O868" t="s">
        <v>5981</v>
      </c>
      <c r="P868" s="8" t="str">
        <f t="shared" si="67"/>
        <v>29-Jun-1984</v>
      </c>
      <c r="Q868" s="8">
        <v>30862</v>
      </c>
      <c r="R868" s="8"/>
      <c r="S868" s="8" t="str">
        <f t="shared" si="68"/>
        <v>38</v>
      </c>
      <c r="T868" s="16">
        <v>7151.09</v>
      </c>
      <c r="U868" t="str">
        <f t="shared" si="69"/>
        <v>R1011</v>
      </c>
    </row>
    <row r="869" spans="1:21">
      <c r="A869" t="s">
        <v>3889</v>
      </c>
      <c r="B869">
        <v>1978</v>
      </c>
      <c r="C869" t="s">
        <v>5987</v>
      </c>
      <c r="D869">
        <v>6</v>
      </c>
      <c r="E869">
        <v>1</v>
      </c>
      <c r="F869">
        <v>7152.67</v>
      </c>
      <c r="G869" t="s">
        <v>5982</v>
      </c>
      <c r="H869" t="s">
        <v>5981</v>
      </c>
      <c r="I869" t="s">
        <v>5983</v>
      </c>
      <c r="K869" t="str">
        <f t="shared" si="65"/>
        <v>Sep</v>
      </c>
      <c r="L869">
        <f t="shared" si="66"/>
        <v>1978</v>
      </c>
      <c r="M869" t="s">
        <v>5957</v>
      </c>
      <c r="N869" t="s">
        <v>5982</v>
      </c>
      <c r="O869" t="s">
        <v>5981</v>
      </c>
      <c r="P869" s="8" t="str">
        <f t="shared" si="67"/>
        <v>6-Sep-1978</v>
      </c>
      <c r="Q869" s="8">
        <v>28739</v>
      </c>
      <c r="R869" s="8"/>
      <c r="S869" s="8" t="str">
        <f t="shared" si="68"/>
        <v>44</v>
      </c>
      <c r="T869" s="16">
        <v>7152.67</v>
      </c>
      <c r="U869" t="str">
        <f t="shared" si="69"/>
        <v>R1013</v>
      </c>
    </row>
    <row r="870" spans="1:21">
      <c r="A870" t="s">
        <v>3886</v>
      </c>
      <c r="B870">
        <v>1981</v>
      </c>
      <c r="C870" t="s">
        <v>5980</v>
      </c>
      <c r="D870">
        <v>17</v>
      </c>
      <c r="E870">
        <v>1</v>
      </c>
      <c r="F870">
        <v>7153.55</v>
      </c>
      <c r="G870" t="s">
        <v>5981</v>
      </c>
      <c r="H870" t="s">
        <v>5985</v>
      </c>
      <c r="I870" t="s">
        <v>5988</v>
      </c>
      <c r="K870" t="str">
        <f t="shared" si="65"/>
        <v>Jul</v>
      </c>
      <c r="L870">
        <f t="shared" si="66"/>
        <v>1981</v>
      </c>
      <c r="M870" t="s">
        <v>5957</v>
      </c>
      <c r="N870" t="s">
        <v>5981</v>
      </c>
      <c r="O870" t="s">
        <v>5985</v>
      </c>
      <c r="P870" s="8" t="str">
        <f t="shared" si="67"/>
        <v>17-Jul-1981</v>
      </c>
      <c r="Q870" s="8">
        <v>29784</v>
      </c>
      <c r="R870" s="8"/>
      <c r="S870" s="8" t="str">
        <f t="shared" si="68"/>
        <v>41</v>
      </c>
      <c r="T870" s="16">
        <v>7153.55</v>
      </c>
      <c r="U870" t="str">
        <f t="shared" si="69"/>
        <v>R1012</v>
      </c>
    </row>
    <row r="871" spans="1:21">
      <c r="A871" t="s">
        <v>3884</v>
      </c>
      <c r="B871">
        <v>1980</v>
      </c>
      <c r="C871" t="s">
        <v>5986</v>
      </c>
      <c r="D871">
        <v>22</v>
      </c>
      <c r="E871">
        <v>2</v>
      </c>
      <c r="F871">
        <v>7160.09</v>
      </c>
      <c r="G871" t="s">
        <v>5981</v>
      </c>
      <c r="H871" t="s">
        <v>5981</v>
      </c>
      <c r="I871" t="s">
        <v>5992</v>
      </c>
      <c r="K871" t="str">
        <f t="shared" si="65"/>
        <v>Jun</v>
      </c>
      <c r="L871">
        <f t="shared" si="66"/>
        <v>1980</v>
      </c>
      <c r="M871" t="s">
        <v>5957</v>
      </c>
      <c r="N871" t="s">
        <v>5981</v>
      </c>
      <c r="O871" t="s">
        <v>5981</v>
      </c>
      <c r="P871" s="8" t="str">
        <f t="shared" si="67"/>
        <v>22-Jun-1980</v>
      </c>
      <c r="Q871" s="8">
        <v>29394</v>
      </c>
      <c r="R871" s="8"/>
      <c r="S871" s="8" t="str">
        <f t="shared" si="68"/>
        <v>42</v>
      </c>
      <c r="T871" s="16">
        <v>7160.09</v>
      </c>
      <c r="U871" t="str">
        <f t="shared" si="69"/>
        <v>R1011</v>
      </c>
    </row>
    <row r="872" spans="1:21">
      <c r="A872" t="s">
        <v>3881</v>
      </c>
      <c r="B872">
        <v>1980</v>
      </c>
      <c r="C872" t="s">
        <v>5991</v>
      </c>
      <c r="D872">
        <v>7</v>
      </c>
      <c r="E872">
        <v>2</v>
      </c>
      <c r="F872">
        <v>7160.33</v>
      </c>
      <c r="G872" t="s">
        <v>5981</v>
      </c>
      <c r="H872" t="s">
        <v>5985</v>
      </c>
      <c r="I872" t="s">
        <v>5983</v>
      </c>
      <c r="K872" t="str">
        <f t="shared" si="65"/>
        <v>Oct</v>
      </c>
      <c r="L872">
        <f t="shared" si="66"/>
        <v>1980</v>
      </c>
      <c r="M872" t="s">
        <v>5957</v>
      </c>
      <c r="N872" t="s">
        <v>5981</v>
      </c>
      <c r="O872" t="s">
        <v>5985</v>
      </c>
      <c r="P872" s="8" t="str">
        <f t="shared" si="67"/>
        <v>7-Oct-1980</v>
      </c>
      <c r="Q872" s="8">
        <v>29501</v>
      </c>
      <c r="R872" s="8"/>
      <c r="S872" s="8" t="str">
        <f t="shared" si="68"/>
        <v>42</v>
      </c>
      <c r="T872" s="16">
        <v>7160.33</v>
      </c>
      <c r="U872" t="str">
        <f t="shared" si="69"/>
        <v>R1013</v>
      </c>
    </row>
    <row r="873" spans="1:21">
      <c r="A873" t="s">
        <v>3878</v>
      </c>
      <c r="B873">
        <v>1980</v>
      </c>
      <c r="C873" t="s">
        <v>5987</v>
      </c>
      <c r="D873">
        <v>30</v>
      </c>
      <c r="E873">
        <v>2</v>
      </c>
      <c r="F873">
        <v>7162.01</v>
      </c>
      <c r="G873" t="s">
        <v>5981</v>
      </c>
      <c r="H873" t="s">
        <v>5982</v>
      </c>
      <c r="I873" t="s">
        <v>5983</v>
      </c>
      <c r="K873" t="str">
        <f t="shared" si="65"/>
        <v>Sep</v>
      </c>
      <c r="L873">
        <f t="shared" si="66"/>
        <v>1980</v>
      </c>
      <c r="M873" t="s">
        <v>5957</v>
      </c>
      <c r="N873" t="s">
        <v>5981</v>
      </c>
      <c r="O873" t="s">
        <v>5982</v>
      </c>
      <c r="P873" s="8" t="str">
        <f t="shared" si="67"/>
        <v>30-Sep-1980</v>
      </c>
      <c r="Q873" s="8">
        <v>29494</v>
      </c>
      <c r="R873" s="8"/>
      <c r="S873" s="8" t="str">
        <f t="shared" si="68"/>
        <v>42</v>
      </c>
      <c r="T873" s="16">
        <v>7162.01</v>
      </c>
      <c r="U873" t="str">
        <f t="shared" si="69"/>
        <v>R1013</v>
      </c>
    </row>
    <row r="874" spans="1:21">
      <c r="A874" t="s">
        <v>3876</v>
      </c>
      <c r="B874">
        <v>1982</v>
      </c>
      <c r="C874" t="s">
        <v>5990</v>
      </c>
      <c r="D874">
        <v>16</v>
      </c>
      <c r="E874">
        <v>2</v>
      </c>
      <c r="F874">
        <v>7173.36</v>
      </c>
      <c r="G874" t="s">
        <v>5982</v>
      </c>
      <c r="H874" t="s">
        <v>5981</v>
      </c>
      <c r="I874" t="s">
        <v>5995</v>
      </c>
      <c r="K874" t="str">
        <f t="shared" si="65"/>
        <v>Aug</v>
      </c>
      <c r="L874">
        <f t="shared" si="66"/>
        <v>1982</v>
      </c>
      <c r="M874" t="s">
        <v>5957</v>
      </c>
      <c r="N874" t="s">
        <v>5982</v>
      </c>
      <c r="O874" t="s">
        <v>5981</v>
      </c>
      <c r="P874" s="8" t="str">
        <f t="shared" si="67"/>
        <v>16-Aug-1982</v>
      </c>
      <c r="Q874" s="8">
        <v>30179</v>
      </c>
      <c r="R874" s="8"/>
      <c r="S874" s="8" t="str">
        <f t="shared" si="68"/>
        <v>40</v>
      </c>
      <c r="T874" s="16">
        <v>7173.36</v>
      </c>
      <c r="U874" t="str">
        <f t="shared" si="69"/>
        <v>R1016</v>
      </c>
    </row>
    <row r="875" spans="1:21">
      <c r="A875" t="s">
        <v>3874</v>
      </c>
      <c r="B875">
        <v>1975</v>
      </c>
      <c r="C875" t="s">
        <v>5980</v>
      </c>
      <c r="D875">
        <v>19</v>
      </c>
      <c r="E875">
        <v>1</v>
      </c>
      <c r="F875">
        <v>7175.51</v>
      </c>
      <c r="G875" t="s">
        <v>5981</v>
      </c>
      <c r="H875" t="s">
        <v>5982</v>
      </c>
      <c r="I875" t="s">
        <v>5983</v>
      </c>
      <c r="K875" t="str">
        <f t="shared" si="65"/>
        <v>Jul</v>
      </c>
      <c r="L875">
        <f t="shared" si="66"/>
        <v>1975</v>
      </c>
      <c r="M875" t="s">
        <v>5957</v>
      </c>
      <c r="N875" t="s">
        <v>5981</v>
      </c>
      <c r="O875" t="s">
        <v>5982</v>
      </c>
      <c r="P875" s="8" t="str">
        <f t="shared" si="67"/>
        <v>19-Jul-1975</v>
      </c>
      <c r="Q875" s="8">
        <v>27594</v>
      </c>
      <c r="R875" s="8"/>
      <c r="S875" s="8" t="str">
        <f t="shared" si="68"/>
        <v>47</v>
      </c>
      <c r="T875" s="16">
        <v>7175.51</v>
      </c>
      <c r="U875" t="str">
        <f t="shared" si="69"/>
        <v>R1013</v>
      </c>
    </row>
    <row r="876" spans="1:21">
      <c r="A876" t="s">
        <v>3871</v>
      </c>
      <c r="B876">
        <v>1968</v>
      </c>
      <c r="C876" t="s">
        <v>5990</v>
      </c>
      <c r="D876">
        <v>26</v>
      </c>
      <c r="E876">
        <v>0</v>
      </c>
      <c r="F876">
        <v>7179.52</v>
      </c>
      <c r="G876" t="s">
        <v>5982</v>
      </c>
      <c r="H876" t="s">
        <v>5982</v>
      </c>
      <c r="I876" t="s">
        <v>5983</v>
      </c>
      <c r="K876" t="str">
        <f t="shared" si="65"/>
        <v>Aug</v>
      </c>
      <c r="L876">
        <f t="shared" si="66"/>
        <v>1968</v>
      </c>
      <c r="M876" t="s">
        <v>5957</v>
      </c>
      <c r="N876" t="s">
        <v>5982</v>
      </c>
      <c r="O876" t="s">
        <v>5982</v>
      </c>
      <c r="P876" s="8" t="str">
        <f t="shared" si="67"/>
        <v>26-Aug-1968</v>
      </c>
      <c r="Q876" s="8">
        <v>25076</v>
      </c>
      <c r="R876" s="8"/>
      <c r="S876" s="8" t="str">
        <f t="shared" si="68"/>
        <v>54</v>
      </c>
      <c r="T876" s="16">
        <v>7179.52</v>
      </c>
      <c r="U876" t="str">
        <f t="shared" si="69"/>
        <v>R1013</v>
      </c>
    </row>
    <row r="877" spans="1:21">
      <c r="A877" t="s">
        <v>3869</v>
      </c>
      <c r="B877">
        <v>1982</v>
      </c>
      <c r="C877" t="s">
        <v>5987</v>
      </c>
      <c r="D877">
        <v>14</v>
      </c>
      <c r="E877">
        <v>3</v>
      </c>
      <c r="F877">
        <v>7196.87</v>
      </c>
      <c r="G877" t="s">
        <v>5982</v>
      </c>
      <c r="H877" t="s">
        <v>5981</v>
      </c>
      <c r="I877" t="s">
        <v>5992</v>
      </c>
      <c r="K877" t="str">
        <f t="shared" si="65"/>
        <v>Sep</v>
      </c>
      <c r="L877">
        <f t="shared" si="66"/>
        <v>1982</v>
      </c>
      <c r="M877" t="s">
        <v>5957</v>
      </c>
      <c r="N877" t="s">
        <v>5982</v>
      </c>
      <c r="O877" t="s">
        <v>5981</v>
      </c>
      <c r="P877" s="8" t="str">
        <f t="shared" si="67"/>
        <v>14-Sep-1982</v>
      </c>
      <c r="Q877" s="8">
        <v>30208</v>
      </c>
      <c r="R877" s="8"/>
      <c r="S877" s="8" t="str">
        <f t="shared" si="68"/>
        <v>40</v>
      </c>
      <c r="T877" s="16">
        <v>7196.87</v>
      </c>
      <c r="U877" t="str">
        <f t="shared" si="69"/>
        <v>R1011</v>
      </c>
    </row>
    <row r="878" spans="1:21">
      <c r="A878" t="s">
        <v>3867</v>
      </c>
      <c r="B878">
        <v>1983</v>
      </c>
      <c r="C878" t="s">
        <v>5990</v>
      </c>
      <c r="D878">
        <v>11</v>
      </c>
      <c r="E878">
        <v>2</v>
      </c>
      <c r="F878">
        <v>7201.7</v>
      </c>
      <c r="G878" t="s">
        <v>5981</v>
      </c>
      <c r="H878" t="s">
        <v>5982</v>
      </c>
      <c r="I878" t="s">
        <v>5988</v>
      </c>
      <c r="K878" t="str">
        <f t="shared" si="65"/>
        <v>Aug</v>
      </c>
      <c r="L878">
        <f t="shared" si="66"/>
        <v>1983</v>
      </c>
      <c r="M878" t="s">
        <v>5957</v>
      </c>
      <c r="N878" t="s">
        <v>5981</v>
      </c>
      <c r="O878" t="s">
        <v>5982</v>
      </c>
      <c r="P878" s="8" t="str">
        <f t="shared" si="67"/>
        <v>11-Aug-1983</v>
      </c>
      <c r="Q878" s="8">
        <v>30539</v>
      </c>
      <c r="R878" s="8"/>
      <c r="S878" s="8" t="str">
        <f t="shared" si="68"/>
        <v>39</v>
      </c>
      <c r="T878" s="16">
        <v>7201.7</v>
      </c>
      <c r="U878" t="str">
        <f t="shared" si="69"/>
        <v>R1012</v>
      </c>
    </row>
    <row r="879" spans="1:21">
      <c r="A879" t="s">
        <v>3866</v>
      </c>
      <c r="B879">
        <v>1983</v>
      </c>
      <c r="C879" t="s">
        <v>5984</v>
      </c>
      <c r="D879">
        <v>21</v>
      </c>
      <c r="E879">
        <v>2</v>
      </c>
      <c r="F879">
        <v>7209.49</v>
      </c>
      <c r="G879" t="s">
        <v>5981</v>
      </c>
      <c r="H879" t="s">
        <v>5982</v>
      </c>
      <c r="I879" t="s">
        <v>5988</v>
      </c>
      <c r="K879" t="str">
        <f t="shared" si="65"/>
        <v>Nov</v>
      </c>
      <c r="L879">
        <f t="shared" si="66"/>
        <v>1983</v>
      </c>
      <c r="M879" t="s">
        <v>5957</v>
      </c>
      <c r="N879" t="s">
        <v>5981</v>
      </c>
      <c r="O879" t="s">
        <v>5982</v>
      </c>
      <c r="P879" s="8" t="str">
        <f t="shared" si="67"/>
        <v>21-Nov-1983</v>
      </c>
      <c r="Q879" s="8">
        <v>30641</v>
      </c>
      <c r="R879" s="8"/>
      <c r="S879" s="8" t="str">
        <f t="shared" si="68"/>
        <v>39</v>
      </c>
      <c r="T879" s="16">
        <v>7209.49</v>
      </c>
      <c r="U879" t="str">
        <f t="shared" si="69"/>
        <v>R1012</v>
      </c>
    </row>
    <row r="880" spans="1:21">
      <c r="A880" t="s">
        <v>3864</v>
      </c>
      <c r="B880">
        <v>1991</v>
      </c>
      <c r="C880" t="s">
        <v>5986</v>
      </c>
      <c r="D880">
        <v>28</v>
      </c>
      <c r="E880">
        <v>3</v>
      </c>
      <c r="F880">
        <v>7220.25</v>
      </c>
      <c r="G880" t="s">
        <v>5981</v>
      </c>
      <c r="H880" t="s">
        <v>5981</v>
      </c>
      <c r="I880" t="s">
        <v>6001</v>
      </c>
      <c r="K880" t="str">
        <f t="shared" si="65"/>
        <v>Jun</v>
      </c>
      <c r="L880">
        <f t="shared" si="66"/>
        <v>1991</v>
      </c>
      <c r="M880" t="s">
        <v>5957</v>
      </c>
      <c r="N880" t="s">
        <v>5981</v>
      </c>
      <c r="O880" t="s">
        <v>5981</v>
      </c>
      <c r="P880" s="8" t="str">
        <f t="shared" si="67"/>
        <v>28-Jun-1991</v>
      </c>
      <c r="Q880" s="8">
        <v>33417</v>
      </c>
      <c r="R880" s="8"/>
      <c r="S880" s="8" t="str">
        <f t="shared" si="68"/>
        <v>31</v>
      </c>
      <c r="T880" s="16">
        <v>7220.25</v>
      </c>
      <c r="U880" t="str">
        <f t="shared" si="69"/>
        <v>R1021</v>
      </c>
    </row>
    <row r="881" spans="1:21">
      <c r="A881" t="s">
        <v>3861</v>
      </c>
      <c r="B881">
        <v>1977</v>
      </c>
      <c r="C881" t="s">
        <v>5987</v>
      </c>
      <c r="D881">
        <v>15</v>
      </c>
      <c r="E881">
        <v>0</v>
      </c>
      <c r="F881">
        <v>7222.79</v>
      </c>
      <c r="G881" t="s">
        <v>5982</v>
      </c>
      <c r="H881" t="s">
        <v>5982</v>
      </c>
      <c r="I881" t="s">
        <v>5988</v>
      </c>
      <c r="K881" t="str">
        <f t="shared" si="65"/>
        <v>Sep</v>
      </c>
      <c r="L881">
        <f t="shared" si="66"/>
        <v>1977</v>
      </c>
      <c r="M881" t="s">
        <v>5957</v>
      </c>
      <c r="N881" t="s">
        <v>5982</v>
      </c>
      <c r="O881" t="s">
        <v>5982</v>
      </c>
      <c r="P881" s="8" t="str">
        <f t="shared" si="67"/>
        <v>15-Sep-1977</v>
      </c>
      <c r="Q881" s="8">
        <v>28383</v>
      </c>
      <c r="R881" s="8"/>
      <c r="S881" s="8" t="str">
        <f t="shared" si="68"/>
        <v>45</v>
      </c>
      <c r="T881" s="16">
        <v>7222.79</v>
      </c>
      <c r="U881" t="str">
        <f t="shared" si="69"/>
        <v>R1012</v>
      </c>
    </row>
    <row r="882" spans="1:21">
      <c r="A882" t="s">
        <v>3859</v>
      </c>
      <c r="B882">
        <v>1986</v>
      </c>
      <c r="C882" t="s">
        <v>5980</v>
      </c>
      <c r="D882">
        <v>13</v>
      </c>
      <c r="E882">
        <v>3</v>
      </c>
      <c r="F882">
        <v>7228.22</v>
      </c>
      <c r="G882" t="s">
        <v>5981</v>
      </c>
      <c r="H882" t="s">
        <v>5985</v>
      </c>
      <c r="I882" t="s">
        <v>5998</v>
      </c>
      <c r="K882" t="str">
        <f t="shared" si="65"/>
        <v>Jul</v>
      </c>
      <c r="L882">
        <f t="shared" si="66"/>
        <v>1986</v>
      </c>
      <c r="M882" t="s">
        <v>5957</v>
      </c>
      <c r="N882" t="s">
        <v>5981</v>
      </c>
      <c r="O882" t="s">
        <v>5985</v>
      </c>
      <c r="P882" s="8" t="str">
        <f t="shared" si="67"/>
        <v>13-Jul-1986</v>
      </c>
      <c r="Q882" s="8">
        <v>31606</v>
      </c>
      <c r="R882" s="8"/>
      <c r="S882" s="8" t="str">
        <f t="shared" si="68"/>
        <v>36</v>
      </c>
      <c r="T882" s="16">
        <v>7228.22</v>
      </c>
      <c r="U882" t="str">
        <f t="shared" si="69"/>
        <v>R1024</v>
      </c>
    </row>
    <row r="883" spans="1:21">
      <c r="A883" t="s">
        <v>3856</v>
      </c>
      <c r="B883">
        <v>1986</v>
      </c>
      <c r="C883" t="s">
        <v>5987</v>
      </c>
      <c r="D883">
        <v>2</v>
      </c>
      <c r="E883">
        <v>4</v>
      </c>
      <c r="F883">
        <v>7243.81</v>
      </c>
      <c r="G883" t="s">
        <v>5981</v>
      </c>
      <c r="H883" t="s">
        <v>5982</v>
      </c>
      <c r="I883" t="s">
        <v>5983</v>
      </c>
      <c r="K883" t="str">
        <f t="shared" si="65"/>
        <v>Sep</v>
      </c>
      <c r="L883">
        <f t="shared" si="66"/>
        <v>1986</v>
      </c>
      <c r="M883" t="s">
        <v>5957</v>
      </c>
      <c r="N883" t="s">
        <v>5981</v>
      </c>
      <c r="O883" t="s">
        <v>5982</v>
      </c>
      <c r="P883" s="8" t="str">
        <f t="shared" si="67"/>
        <v>2-Sep-1986</v>
      </c>
      <c r="Q883" s="8">
        <v>31657</v>
      </c>
      <c r="R883" s="8"/>
      <c r="S883" s="8" t="str">
        <f t="shared" si="68"/>
        <v>36</v>
      </c>
      <c r="T883" s="16">
        <v>7243.81</v>
      </c>
      <c r="U883" t="str">
        <f t="shared" si="69"/>
        <v>R1013</v>
      </c>
    </row>
    <row r="884" spans="1:21">
      <c r="A884" t="s">
        <v>3854</v>
      </c>
      <c r="B884">
        <v>1982</v>
      </c>
      <c r="C884" t="s">
        <v>5980</v>
      </c>
      <c r="D884">
        <v>24</v>
      </c>
      <c r="E884">
        <v>3</v>
      </c>
      <c r="F884">
        <v>7248.71</v>
      </c>
      <c r="G884" t="s">
        <v>5981</v>
      </c>
      <c r="H884" t="s">
        <v>5985</v>
      </c>
      <c r="I884" t="s">
        <v>5983</v>
      </c>
      <c r="K884" t="str">
        <f t="shared" si="65"/>
        <v>Jul</v>
      </c>
      <c r="L884">
        <f t="shared" si="66"/>
        <v>1982</v>
      </c>
      <c r="M884" t="s">
        <v>5957</v>
      </c>
      <c r="N884" t="s">
        <v>5981</v>
      </c>
      <c r="O884" t="s">
        <v>5985</v>
      </c>
      <c r="P884" s="8" t="str">
        <f t="shared" si="67"/>
        <v>24-Jul-1982</v>
      </c>
      <c r="Q884" s="8">
        <v>30156</v>
      </c>
      <c r="R884" s="8"/>
      <c r="S884" s="8" t="str">
        <f t="shared" si="68"/>
        <v>40</v>
      </c>
      <c r="T884" s="16">
        <v>7248.71</v>
      </c>
      <c r="U884" t="str">
        <f t="shared" si="69"/>
        <v>R1013</v>
      </c>
    </row>
    <row r="885" spans="1:21">
      <c r="A885" t="s">
        <v>3851</v>
      </c>
      <c r="B885">
        <v>1981</v>
      </c>
      <c r="C885" t="s">
        <v>5990</v>
      </c>
      <c r="D885">
        <v>14</v>
      </c>
      <c r="E885">
        <v>2</v>
      </c>
      <c r="F885">
        <v>7256.72</v>
      </c>
      <c r="G885" t="s">
        <v>5982</v>
      </c>
      <c r="H885" t="s">
        <v>5981</v>
      </c>
      <c r="I885" t="s">
        <v>5988</v>
      </c>
      <c r="K885" t="str">
        <f t="shared" si="65"/>
        <v>Aug</v>
      </c>
      <c r="L885">
        <f t="shared" si="66"/>
        <v>1981</v>
      </c>
      <c r="M885" t="s">
        <v>5957</v>
      </c>
      <c r="N885" t="s">
        <v>5982</v>
      </c>
      <c r="O885" t="s">
        <v>5981</v>
      </c>
      <c r="P885" s="8" t="str">
        <f t="shared" si="67"/>
        <v>14-Aug-1981</v>
      </c>
      <c r="Q885" s="8">
        <v>29812</v>
      </c>
      <c r="R885" s="8"/>
      <c r="S885" s="8" t="str">
        <f t="shared" si="68"/>
        <v>41</v>
      </c>
      <c r="T885" s="16">
        <v>7256.72</v>
      </c>
      <c r="U885" t="str">
        <f t="shared" si="69"/>
        <v>R1012</v>
      </c>
    </row>
    <row r="886" spans="1:21">
      <c r="A886" t="s">
        <v>3848</v>
      </c>
      <c r="B886">
        <v>1981</v>
      </c>
      <c r="C886" t="s">
        <v>5986</v>
      </c>
      <c r="D886">
        <v>13</v>
      </c>
      <c r="E886">
        <v>2</v>
      </c>
      <c r="F886">
        <v>7261.74</v>
      </c>
      <c r="G886" t="s">
        <v>5982</v>
      </c>
      <c r="H886" t="s">
        <v>5982</v>
      </c>
      <c r="I886" t="s">
        <v>5988</v>
      </c>
      <c r="K886" t="str">
        <f t="shared" si="65"/>
        <v>Jun</v>
      </c>
      <c r="L886">
        <f t="shared" si="66"/>
        <v>1981</v>
      </c>
      <c r="M886" t="s">
        <v>5957</v>
      </c>
      <c r="N886" t="s">
        <v>5982</v>
      </c>
      <c r="O886" t="s">
        <v>5982</v>
      </c>
      <c r="P886" s="8" t="str">
        <f t="shared" si="67"/>
        <v>13-Jun-1981</v>
      </c>
      <c r="Q886" s="8">
        <v>29750</v>
      </c>
      <c r="R886" s="8"/>
      <c r="S886" s="8" t="str">
        <f t="shared" si="68"/>
        <v>41</v>
      </c>
      <c r="T886" s="16">
        <v>7261.74</v>
      </c>
      <c r="U886" t="str">
        <f t="shared" si="69"/>
        <v>R1012</v>
      </c>
    </row>
    <row r="887" spans="1:21">
      <c r="A887" t="s">
        <v>3846</v>
      </c>
      <c r="B887">
        <v>1973</v>
      </c>
      <c r="C887" t="s">
        <v>5991</v>
      </c>
      <c r="D887">
        <v>25</v>
      </c>
      <c r="E887">
        <v>0</v>
      </c>
      <c r="F887">
        <v>7265.58</v>
      </c>
      <c r="G887" t="s">
        <v>5981</v>
      </c>
      <c r="H887" t="s">
        <v>5981</v>
      </c>
      <c r="I887" t="s">
        <v>5983</v>
      </c>
      <c r="K887" t="str">
        <f t="shared" si="65"/>
        <v>Oct</v>
      </c>
      <c r="L887">
        <f t="shared" si="66"/>
        <v>1973</v>
      </c>
      <c r="M887" t="s">
        <v>5957</v>
      </c>
      <c r="N887" t="s">
        <v>5981</v>
      </c>
      <c r="O887" t="s">
        <v>5981</v>
      </c>
      <c r="P887" s="8" t="str">
        <f t="shared" si="67"/>
        <v>25-Oct-1973</v>
      </c>
      <c r="Q887" s="8">
        <v>26962</v>
      </c>
      <c r="R887" s="8"/>
      <c r="S887" s="8" t="str">
        <f t="shared" si="68"/>
        <v>49</v>
      </c>
      <c r="T887" s="16">
        <v>7265.58</v>
      </c>
      <c r="U887" t="str">
        <f t="shared" si="69"/>
        <v>R1013</v>
      </c>
    </row>
    <row r="888" spans="1:21">
      <c r="A888" t="s">
        <v>3844</v>
      </c>
      <c r="B888">
        <v>1981</v>
      </c>
      <c r="C888" t="s">
        <v>5990</v>
      </c>
      <c r="D888">
        <v>4</v>
      </c>
      <c r="E888">
        <v>2</v>
      </c>
      <c r="F888">
        <v>7265.7</v>
      </c>
      <c r="G888" t="s">
        <v>5982</v>
      </c>
      <c r="H888" t="s">
        <v>5982</v>
      </c>
      <c r="I888" t="s">
        <v>5988</v>
      </c>
      <c r="K888" t="str">
        <f t="shared" si="65"/>
        <v>Aug</v>
      </c>
      <c r="L888">
        <f t="shared" si="66"/>
        <v>1981</v>
      </c>
      <c r="M888" t="s">
        <v>5957</v>
      </c>
      <c r="N888" t="s">
        <v>5982</v>
      </c>
      <c r="O888" t="s">
        <v>5982</v>
      </c>
      <c r="P888" s="8" t="str">
        <f t="shared" si="67"/>
        <v>4-Aug-1981</v>
      </c>
      <c r="Q888" s="8">
        <v>29802</v>
      </c>
      <c r="R888" s="8"/>
      <c r="S888" s="8" t="str">
        <f t="shared" si="68"/>
        <v>41</v>
      </c>
      <c r="T888" s="16">
        <v>7265.7</v>
      </c>
      <c r="U888" t="str">
        <f t="shared" si="69"/>
        <v>R1012</v>
      </c>
    </row>
    <row r="889" spans="1:21">
      <c r="A889" t="s">
        <v>3841</v>
      </c>
      <c r="B889">
        <v>1976</v>
      </c>
      <c r="C889" t="s">
        <v>5989</v>
      </c>
      <c r="D889">
        <v>18</v>
      </c>
      <c r="E889">
        <v>2</v>
      </c>
      <c r="F889">
        <v>7273.02</v>
      </c>
      <c r="G889" t="s">
        <v>5981</v>
      </c>
      <c r="H889" t="s">
        <v>5985</v>
      </c>
      <c r="I889" t="s">
        <v>5983</v>
      </c>
      <c r="K889" t="str">
        <f t="shared" si="65"/>
        <v>Dec</v>
      </c>
      <c r="L889">
        <f t="shared" si="66"/>
        <v>1976</v>
      </c>
      <c r="M889" t="s">
        <v>5957</v>
      </c>
      <c r="N889" t="s">
        <v>5981</v>
      </c>
      <c r="O889" t="s">
        <v>5985</v>
      </c>
      <c r="P889" s="8" t="str">
        <f t="shared" si="67"/>
        <v>18-Dec-1976</v>
      </c>
      <c r="Q889" s="8">
        <v>28112</v>
      </c>
      <c r="R889" s="8"/>
      <c r="S889" s="8" t="str">
        <f t="shared" si="68"/>
        <v>46</v>
      </c>
      <c r="T889" s="16">
        <v>7273.02</v>
      </c>
      <c r="U889" t="str">
        <f t="shared" si="69"/>
        <v>R1013</v>
      </c>
    </row>
    <row r="890" spans="1:21">
      <c r="A890" t="s">
        <v>3838</v>
      </c>
      <c r="B890">
        <v>1985</v>
      </c>
      <c r="C890" t="s">
        <v>5984</v>
      </c>
      <c r="D890">
        <v>2</v>
      </c>
      <c r="E890">
        <v>3</v>
      </c>
      <c r="F890">
        <v>7281.51</v>
      </c>
      <c r="G890" t="s">
        <v>5981</v>
      </c>
      <c r="H890" t="s">
        <v>5985</v>
      </c>
      <c r="I890" t="s">
        <v>5988</v>
      </c>
      <c r="K890" t="str">
        <f t="shared" si="65"/>
        <v>Nov</v>
      </c>
      <c r="L890">
        <f t="shared" si="66"/>
        <v>1985</v>
      </c>
      <c r="M890" t="s">
        <v>5957</v>
      </c>
      <c r="N890" t="s">
        <v>5981</v>
      </c>
      <c r="O890" t="s">
        <v>5985</v>
      </c>
      <c r="P890" s="8" t="str">
        <f t="shared" si="67"/>
        <v>2-Nov-1985</v>
      </c>
      <c r="Q890" s="8">
        <v>31353</v>
      </c>
      <c r="R890" s="8"/>
      <c r="S890" s="8" t="str">
        <f t="shared" si="68"/>
        <v>37</v>
      </c>
      <c r="T890" s="16">
        <v>7281.51</v>
      </c>
      <c r="U890" t="str">
        <f t="shared" si="69"/>
        <v>R1012</v>
      </c>
    </row>
    <row r="891" spans="1:21">
      <c r="A891" t="s">
        <v>3835</v>
      </c>
      <c r="B891">
        <v>1966</v>
      </c>
      <c r="C891" t="s">
        <v>5989</v>
      </c>
      <c r="D891">
        <v>26</v>
      </c>
      <c r="E891">
        <v>0</v>
      </c>
      <c r="F891">
        <v>7302.46</v>
      </c>
      <c r="G891" t="s">
        <v>5982</v>
      </c>
      <c r="H891" t="s">
        <v>5985</v>
      </c>
      <c r="I891" t="s">
        <v>5988</v>
      </c>
      <c r="K891" t="str">
        <f t="shared" si="65"/>
        <v>Dec</v>
      </c>
      <c r="L891">
        <f t="shared" si="66"/>
        <v>1966</v>
      </c>
      <c r="M891" t="s">
        <v>5957</v>
      </c>
      <c r="N891" t="s">
        <v>5982</v>
      </c>
      <c r="O891" t="s">
        <v>5985</v>
      </c>
      <c r="P891" s="8" t="str">
        <f t="shared" si="67"/>
        <v>26-Dec-1966</v>
      </c>
      <c r="Q891" s="8">
        <v>24467</v>
      </c>
      <c r="R891" s="8"/>
      <c r="S891" s="8" t="str">
        <f t="shared" si="68"/>
        <v>56</v>
      </c>
      <c r="T891" s="16">
        <v>7302.46</v>
      </c>
      <c r="U891" t="str">
        <f t="shared" si="69"/>
        <v>R1012</v>
      </c>
    </row>
    <row r="892" spans="1:21">
      <c r="A892" t="s">
        <v>3832</v>
      </c>
      <c r="B892">
        <v>1965</v>
      </c>
      <c r="C892" t="s">
        <v>5986</v>
      </c>
      <c r="D892">
        <v>6</v>
      </c>
      <c r="E892">
        <v>0</v>
      </c>
      <c r="F892">
        <v>7304.65</v>
      </c>
      <c r="G892" t="s">
        <v>5982</v>
      </c>
      <c r="H892" t="s">
        <v>5982</v>
      </c>
      <c r="I892" t="s">
        <v>5983</v>
      </c>
      <c r="K892" t="str">
        <f t="shared" si="65"/>
        <v>Jun</v>
      </c>
      <c r="L892">
        <f t="shared" si="66"/>
        <v>1965</v>
      </c>
      <c r="M892" t="s">
        <v>5957</v>
      </c>
      <c r="N892" t="s">
        <v>5982</v>
      </c>
      <c r="O892" t="s">
        <v>5982</v>
      </c>
      <c r="P892" s="8" t="str">
        <f t="shared" si="67"/>
        <v>6-Jun-1965</v>
      </c>
      <c r="Q892" s="8">
        <v>23899</v>
      </c>
      <c r="R892" s="8"/>
      <c r="S892" s="8" t="str">
        <f t="shared" si="68"/>
        <v>58</v>
      </c>
      <c r="T892" s="16">
        <v>7304.65</v>
      </c>
      <c r="U892" t="str">
        <f t="shared" si="69"/>
        <v>R1013</v>
      </c>
    </row>
    <row r="893" spans="1:21">
      <c r="A893" t="s">
        <v>3830</v>
      </c>
      <c r="B893">
        <v>1965</v>
      </c>
      <c r="C893" t="s">
        <v>5986</v>
      </c>
      <c r="D893">
        <v>25</v>
      </c>
      <c r="E893">
        <v>0</v>
      </c>
      <c r="F893">
        <v>7318.21</v>
      </c>
      <c r="G893" t="s">
        <v>5982</v>
      </c>
      <c r="H893" t="s">
        <v>5985</v>
      </c>
      <c r="I893" t="s">
        <v>5983</v>
      </c>
      <c r="K893" t="str">
        <f t="shared" si="65"/>
        <v>Jun</v>
      </c>
      <c r="L893">
        <f t="shared" si="66"/>
        <v>1965</v>
      </c>
      <c r="M893" t="s">
        <v>5957</v>
      </c>
      <c r="N893" t="s">
        <v>5982</v>
      </c>
      <c r="O893" t="s">
        <v>5985</v>
      </c>
      <c r="P893" s="8" t="str">
        <f t="shared" si="67"/>
        <v>25-Jun-1965</v>
      </c>
      <c r="Q893" s="8">
        <v>23918</v>
      </c>
      <c r="R893" s="8"/>
      <c r="S893" s="8" t="str">
        <f t="shared" si="68"/>
        <v>57</v>
      </c>
      <c r="T893" s="16">
        <v>7318.21</v>
      </c>
      <c r="U893" t="str">
        <f t="shared" si="69"/>
        <v>R1013</v>
      </c>
    </row>
    <row r="894" spans="1:21">
      <c r="A894" t="s">
        <v>3829</v>
      </c>
      <c r="B894">
        <v>1972</v>
      </c>
      <c r="C894" t="s">
        <v>5990</v>
      </c>
      <c r="D894">
        <v>11</v>
      </c>
      <c r="E894">
        <v>0</v>
      </c>
      <c r="F894">
        <v>7318.22</v>
      </c>
      <c r="G894" t="s">
        <v>5981</v>
      </c>
      <c r="H894" t="s">
        <v>5982</v>
      </c>
      <c r="I894" t="s">
        <v>5988</v>
      </c>
      <c r="K894" t="str">
        <f t="shared" si="65"/>
        <v>Aug</v>
      </c>
      <c r="L894">
        <f t="shared" si="66"/>
        <v>1972</v>
      </c>
      <c r="M894" t="s">
        <v>5957</v>
      </c>
      <c r="N894" t="s">
        <v>5981</v>
      </c>
      <c r="O894" t="s">
        <v>5982</v>
      </c>
      <c r="P894" s="8" t="str">
        <f t="shared" si="67"/>
        <v>11-Aug-1972</v>
      </c>
      <c r="Q894" s="8">
        <v>26522</v>
      </c>
      <c r="R894" s="8"/>
      <c r="S894" s="8" t="str">
        <f t="shared" si="68"/>
        <v>50</v>
      </c>
      <c r="T894" s="16">
        <v>7318.22</v>
      </c>
      <c r="U894" t="str">
        <f t="shared" si="69"/>
        <v>R1012</v>
      </c>
    </row>
    <row r="895" spans="1:21">
      <c r="A895" t="s">
        <v>3826</v>
      </c>
      <c r="B895">
        <v>1965</v>
      </c>
      <c r="C895" t="s">
        <v>5980</v>
      </c>
      <c r="D895">
        <v>11</v>
      </c>
      <c r="E895">
        <v>0</v>
      </c>
      <c r="F895">
        <v>7322.86</v>
      </c>
      <c r="G895" t="s">
        <v>5982</v>
      </c>
      <c r="H895" t="s">
        <v>5982</v>
      </c>
      <c r="I895" t="s">
        <v>5988</v>
      </c>
      <c r="K895" t="str">
        <f t="shared" si="65"/>
        <v>Jul</v>
      </c>
      <c r="L895">
        <f t="shared" si="66"/>
        <v>1965</v>
      </c>
      <c r="M895" t="s">
        <v>5957</v>
      </c>
      <c r="N895" t="s">
        <v>5982</v>
      </c>
      <c r="O895" t="s">
        <v>5982</v>
      </c>
      <c r="P895" s="8" t="str">
        <f t="shared" si="67"/>
        <v>11-Jul-1965</v>
      </c>
      <c r="Q895" s="8">
        <v>23934</v>
      </c>
      <c r="R895" s="8"/>
      <c r="S895" s="8" t="str">
        <f t="shared" si="68"/>
        <v>57</v>
      </c>
      <c r="T895" s="16">
        <v>7322.86</v>
      </c>
      <c r="U895" t="str">
        <f t="shared" si="69"/>
        <v>R1012</v>
      </c>
    </row>
    <row r="896" spans="1:21">
      <c r="A896" t="s">
        <v>3824</v>
      </c>
      <c r="B896">
        <v>2004</v>
      </c>
      <c r="C896" t="s">
        <v>5984</v>
      </c>
      <c r="D896">
        <v>15</v>
      </c>
      <c r="E896">
        <v>0</v>
      </c>
      <c r="F896">
        <v>7323.73</v>
      </c>
      <c r="G896" t="s">
        <v>5981</v>
      </c>
      <c r="H896" t="s">
        <v>5981</v>
      </c>
      <c r="I896" t="s">
        <v>5998</v>
      </c>
      <c r="K896" t="str">
        <f t="shared" si="65"/>
        <v>Nov</v>
      </c>
      <c r="L896">
        <f t="shared" si="66"/>
        <v>2004</v>
      </c>
      <c r="M896" t="s">
        <v>5957</v>
      </c>
      <c r="N896" t="s">
        <v>5981</v>
      </c>
      <c r="O896" t="s">
        <v>5981</v>
      </c>
      <c r="P896" s="8" t="str">
        <f t="shared" si="67"/>
        <v>15-Nov-2004</v>
      </c>
      <c r="Q896" s="8">
        <v>38306</v>
      </c>
      <c r="R896" s="8"/>
      <c r="S896" s="8" t="str">
        <f t="shared" si="68"/>
        <v>18</v>
      </c>
      <c r="T896" s="16">
        <v>7323.73</v>
      </c>
      <c r="U896" t="str">
        <f t="shared" si="69"/>
        <v>R1024</v>
      </c>
    </row>
    <row r="897" spans="1:21">
      <c r="A897" t="s">
        <v>3822</v>
      </c>
      <c r="B897">
        <v>1979</v>
      </c>
      <c r="C897" t="s">
        <v>5986</v>
      </c>
      <c r="D897">
        <v>19</v>
      </c>
      <c r="E897">
        <v>0</v>
      </c>
      <c r="F897">
        <v>7325.05</v>
      </c>
      <c r="G897" t="s">
        <v>5981</v>
      </c>
      <c r="H897" t="s">
        <v>5982</v>
      </c>
      <c r="I897" t="s">
        <v>5998</v>
      </c>
      <c r="K897" t="str">
        <f t="shared" si="65"/>
        <v>Jun</v>
      </c>
      <c r="L897">
        <f t="shared" si="66"/>
        <v>1979</v>
      </c>
      <c r="M897" t="s">
        <v>5957</v>
      </c>
      <c r="N897" t="s">
        <v>5981</v>
      </c>
      <c r="O897" t="s">
        <v>5982</v>
      </c>
      <c r="P897" s="8" t="str">
        <f t="shared" si="67"/>
        <v>19-Jun-1979</v>
      </c>
      <c r="Q897" s="8">
        <v>29025</v>
      </c>
      <c r="R897" s="8"/>
      <c r="S897" s="8" t="str">
        <f t="shared" si="68"/>
        <v>43</v>
      </c>
      <c r="T897" s="16">
        <v>7325.05</v>
      </c>
      <c r="U897" t="str">
        <f t="shared" si="69"/>
        <v>R1024</v>
      </c>
    </row>
    <row r="898" spans="1:21">
      <c r="A898" t="s">
        <v>3820</v>
      </c>
      <c r="B898">
        <v>1984</v>
      </c>
      <c r="C898" t="s">
        <v>5980</v>
      </c>
      <c r="D898">
        <v>25</v>
      </c>
      <c r="E898">
        <v>3</v>
      </c>
      <c r="F898">
        <v>7325.47</v>
      </c>
      <c r="G898" t="s">
        <v>5981</v>
      </c>
      <c r="H898" t="s">
        <v>5985</v>
      </c>
      <c r="I898" t="s">
        <v>5988</v>
      </c>
      <c r="K898" t="str">
        <f t="shared" si="65"/>
        <v>Jul</v>
      </c>
      <c r="L898">
        <f t="shared" si="66"/>
        <v>1984</v>
      </c>
      <c r="M898" t="s">
        <v>5957</v>
      </c>
      <c r="N898" t="s">
        <v>5981</v>
      </c>
      <c r="O898" t="s">
        <v>5985</v>
      </c>
      <c r="P898" s="8" t="str">
        <f t="shared" si="67"/>
        <v>25-Jul-1984</v>
      </c>
      <c r="Q898" s="8">
        <v>30888</v>
      </c>
      <c r="R898" s="8"/>
      <c r="S898" s="8" t="str">
        <f t="shared" si="68"/>
        <v>38</v>
      </c>
      <c r="T898" s="16">
        <v>7325.47</v>
      </c>
      <c r="U898" t="str">
        <f t="shared" si="69"/>
        <v>R1012</v>
      </c>
    </row>
    <row r="899" spans="1:21">
      <c r="A899" t="s">
        <v>3818</v>
      </c>
      <c r="B899">
        <v>1979</v>
      </c>
      <c r="C899" t="s">
        <v>5987</v>
      </c>
      <c r="D899">
        <v>19</v>
      </c>
      <c r="E899">
        <v>1</v>
      </c>
      <c r="F899">
        <v>7337.75</v>
      </c>
      <c r="G899" t="s">
        <v>5981</v>
      </c>
      <c r="H899" t="s">
        <v>5982</v>
      </c>
      <c r="I899" t="s">
        <v>5992</v>
      </c>
      <c r="K899" t="str">
        <f t="shared" ref="K899:K962" si="70">IF(ISBLANK(C899),"SEP",C899)</f>
        <v>Sep</v>
      </c>
      <c r="L899">
        <f t="shared" ref="L899:L962" si="71">INT(IF(ISBLANK(B899),AVERAGE($B$2:$B$2344),B899))</f>
        <v>1979</v>
      </c>
      <c r="M899" t="s">
        <v>5957</v>
      </c>
      <c r="N899" t="s">
        <v>5981</v>
      </c>
      <c r="O899" t="s">
        <v>5982</v>
      </c>
      <c r="P899" s="8" t="str">
        <f t="shared" ref="P899:P962" si="72">CONCATENATE(D899,"-",K899,"-",L899)</f>
        <v>19-Sep-1979</v>
      </c>
      <c r="Q899" s="8">
        <v>29117</v>
      </c>
      <c r="R899" s="8"/>
      <c r="S899" s="8" t="str">
        <f t="shared" ref="S899:S962" si="73">TEXT($R$2-P899,"Y")</f>
        <v>43</v>
      </c>
      <c r="T899" s="16">
        <v>7337.75</v>
      </c>
      <c r="U899" t="str">
        <f t="shared" ref="U899:U962" si="74">IF(ISBLANK(I899),"UNKNOWN",I899)</f>
        <v>R1011</v>
      </c>
    </row>
    <row r="900" spans="1:21">
      <c r="A900" t="s">
        <v>3815</v>
      </c>
      <c r="B900">
        <v>1986</v>
      </c>
      <c r="C900" t="s">
        <v>5986</v>
      </c>
      <c r="D900">
        <v>15</v>
      </c>
      <c r="E900">
        <v>3</v>
      </c>
      <c r="F900">
        <v>7339.93</v>
      </c>
      <c r="G900" t="s">
        <v>5981</v>
      </c>
      <c r="H900" t="s">
        <v>5981</v>
      </c>
      <c r="I900" t="s">
        <v>5988</v>
      </c>
      <c r="K900" t="str">
        <f t="shared" si="70"/>
        <v>Jun</v>
      </c>
      <c r="L900">
        <f t="shared" si="71"/>
        <v>1986</v>
      </c>
      <c r="M900" t="s">
        <v>5957</v>
      </c>
      <c r="N900" t="s">
        <v>5981</v>
      </c>
      <c r="O900" t="s">
        <v>5981</v>
      </c>
      <c r="P900" s="8" t="str">
        <f t="shared" si="72"/>
        <v>15-Jun-1986</v>
      </c>
      <c r="Q900" s="8">
        <v>31578</v>
      </c>
      <c r="R900" s="8"/>
      <c r="S900" s="8" t="str">
        <f t="shared" si="73"/>
        <v>36</v>
      </c>
      <c r="T900" s="16">
        <v>7339.93</v>
      </c>
      <c r="U900" t="str">
        <f t="shared" si="74"/>
        <v>R1012</v>
      </c>
    </row>
    <row r="901" spans="1:21">
      <c r="A901" t="s">
        <v>3813</v>
      </c>
      <c r="B901">
        <v>1977</v>
      </c>
      <c r="C901" t="s">
        <v>5989</v>
      </c>
      <c r="D901">
        <v>18</v>
      </c>
      <c r="E901">
        <v>0</v>
      </c>
      <c r="F901">
        <v>7345.08</v>
      </c>
      <c r="G901" t="s">
        <v>5981</v>
      </c>
      <c r="H901" t="s">
        <v>5985</v>
      </c>
      <c r="I901" t="s">
        <v>5992</v>
      </c>
      <c r="K901" t="str">
        <f t="shared" si="70"/>
        <v>Dec</v>
      </c>
      <c r="L901">
        <f t="shared" si="71"/>
        <v>1977</v>
      </c>
      <c r="M901" t="s">
        <v>5957</v>
      </c>
      <c r="N901" t="s">
        <v>5981</v>
      </c>
      <c r="O901" t="s">
        <v>5985</v>
      </c>
      <c r="P901" s="8" t="str">
        <f t="shared" si="72"/>
        <v>18-Dec-1977</v>
      </c>
      <c r="Q901" s="8">
        <v>28477</v>
      </c>
      <c r="R901" s="8"/>
      <c r="S901" s="8" t="str">
        <f t="shared" si="73"/>
        <v>45</v>
      </c>
      <c r="T901" s="16">
        <v>7345.08</v>
      </c>
      <c r="U901" t="str">
        <f t="shared" si="74"/>
        <v>R1011</v>
      </c>
    </row>
    <row r="902" spans="1:21">
      <c r="A902" t="s">
        <v>3811</v>
      </c>
      <c r="B902">
        <v>1979</v>
      </c>
      <c r="C902" t="s">
        <v>5986</v>
      </c>
      <c r="D902">
        <v>26</v>
      </c>
      <c r="E902">
        <v>1</v>
      </c>
      <c r="F902">
        <v>7345.73</v>
      </c>
      <c r="G902" t="s">
        <v>5981</v>
      </c>
      <c r="H902" t="s">
        <v>5985</v>
      </c>
      <c r="I902" t="s">
        <v>5983</v>
      </c>
      <c r="K902" t="str">
        <f t="shared" si="70"/>
        <v>Jun</v>
      </c>
      <c r="L902">
        <f t="shared" si="71"/>
        <v>1979</v>
      </c>
      <c r="M902" t="s">
        <v>5957</v>
      </c>
      <c r="N902" t="s">
        <v>5981</v>
      </c>
      <c r="O902" t="s">
        <v>5985</v>
      </c>
      <c r="P902" s="8" t="str">
        <f t="shared" si="72"/>
        <v>26-Jun-1979</v>
      </c>
      <c r="Q902" s="8">
        <v>29032</v>
      </c>
      <c r="R902" s="8"/>
      <c r="S902" s="8" t="str">
        <f t="shared" si="73"/>
        <v>43</v>
      </c>
      <c r="T902" s="16">
        <v>7345.73</v>
      </c>
      <c r="U902" t="str">
        <f t="shared" si="74"/>
        <v>R1013</v>
      </c>
    </row>
    <row r="903" spans="1:21">
      <c r="A903" t="s">
        <v>3809</v>
      </c>
      <c r="B903">
        <v>1977</v>
      </c>
      <c r="C903" t="s">
        <v>5989</v>
      </c>
      <c r="D903">
        <v>1</v>
      </c>
      <c r="E903">
        <v>0</v>
      </c>
      <c r="F903">
        <v>7348.14</v>
      </c>
      <c r="G903" t="s">
        <v>5981</v>
      </c>
      <c r="H903" t="s">
        <v>5985</v>
      </c>
      <c r="I903" t="s">
        <v>5992</v>
      </c>
      <c r="K903" t="str">
        <f t="shared" si="70"/>
        <v>Dec</v>
      </c>
      <c r="L903">
        <f t="shared" si="71"/>
        <v>1977</v>
      </c>
      <c r="M903" t="s">
        <v>5957</v>
      </c>
      <c r="N903" t="s">
        <v>5981</v>
      </c>
      <c r="O903" t="s">
        <v>5985</v>
      </c>
      <c r="P903" s="8" t="str">
        <f t="shared" si="72"/>
        <v>1-Dec-1977</v>
      </c>
      <c r="Q903" s="8">
        <v>28460</v>
      </c>
      <c r="R903" s="8"/>
      <c r="S903" s="8" t="str">
        <f t="shared" si="73"/>
        <v>45</v>
      </c>
      <c r="T903" s="16">
        <v>7348.14</v>
      </c>
      <c r="U903" t="str">
        <f t="shared" si="74"/>
        <v>R1011</v>
      </c>
    </row>
    <row r="904" spans="1:21">
      <c r="A904" t="s">
        <v>3806</v>
      </c>
      <c r="B904">
        <v>1993</v>
      </c>
      <c r="C904" t="s">
        <v>5991</v>
      </c>
      <c r="D904">
        <v>5</v>
      </c>
      <c r="E904">
        <v>0</v>
      </c>
      <c r="F904">
        <v>7349.12</v>
      </c>
      <c r="G904" t="s">
        <v>5981</v>
      </c>
      <c r="H904" t="s">
        <v>5981</v>
      </c>
      <c r="I904" t="s">
        <v>6001</v>
      </c>
      <c r="K904" t="str">
        <f t="shared" si="70"/>
        <v>Oct</v>
      </c>
      <c r="L904">
        <f t="shared" si="71"/>
        <v>1993</v>
      </c>
      <c r="M904" t="s">
        <v>5957</v>
      </c>
      <c r="N904" t="s">
        <v>5981</v>
      </c>
      <c r="O904" t="s">
        <v>5981</v>
      </c>
      <c r="P904" s="8" t="str">
        <f t="shared" si="72"/>
        <v>5-Oct-1993</v>
      </c>
      <c r="Q904" s="8">
        <v>34247</v>
      </c>
      <c r="R904" s="8"/>
      <c r="S904" s="8" t="str">
        <f t="shared" si="73"/>
        <v>29</v>
      </c>
      <c r="T904" s="16">
        <v>7349.12</v>
      </c>
      <c r="U904" t="str">
        <f t="shared" si="74"/>
        <v>R1021</v>
      </c>
    </row>
    <row r="905" spans="1:21">
      <c r="A905" t="s">
        <v>3804</v>
      </c>
      <c r="B905">
        <v>1983</v>
      </c>
      <c r="C905" t="s">
        <v>5986</v>
      </c>
      <c r="D905">
        <v>21</v>
      </c>
      <c r="E905">
        <v>3</v>
      </c>
      <c r="F905">
        <v>7357.49</v>
      </c>
      <c r="G905" t="s">
        <v>5981</v>
      </c>
      <c r="H905" t="s">
        <v>5981</v>
      </c>
      <c r="I905" t="s">
        <v>5988</v>
      </c>
      <c r="K905" t="str">
        <f t="shared" si="70"/>
        <v>Jun</v>
      </c>
      <c r="L905">
        <f t="shared" si="71"/>
        <v>1983</v>
      </c>
      <c r="M905" t="s">
        <v>5957</v>
      </c>
      <c r="N905" t="s">
        <v>5981</v>
      </c>
      <c r="O905" t="s">
        <v>5981</v>
      </c>
      <c r="P905" s="8" t="str">
        <f t="shared" si="72"/>
        <v>21-Jun-1983</v>
      </c>
      <c r="Q905" s="8">
        <v>30488</v>
      </c>
      <c r="R905" s="8"/>
      <c r="S905" s="8" t="str">
        <f t="shared" si="73"/>
        <v>39</v>
      </c>
      <c r="T905" s="16">
        <v>7357.49</v>
      </c>
      <c r="U905" t="str">
        <f t="shared" si="74"/>
        <v>R1012</v>
      </c>
    </row>
    <row r="906" spans="1:21">
      <c r="A906" t="s">
        <v>3802</v>
      </c>
      <c r="B906">
        <v>1981</v>
      </c>
      <c r="C906" t="s">
        <v>5980</v>
      </c>
      <c r="D906">
        <v>16</v>
      </c>
      <c r="E906">
        <v>1</v>
      </c>
      <c r="F906">
        <v>7358.18</v>
      </c>
      <c r="G906" t="s">
        <v>5981</v>
      </c>
      <c r="H906" t="s">
        <v>5982</v>
      </c>
      <c r="I906" t="s">
        <v>5998</v>
      </c>
      <c r="K906" t="str">
        <f t="shared" si="70"/>
        <v>Jul</v>
      </c>
      <c r="L906">
        <f t="shared" si="71"/>
        <v>1981</v>
      </c>
      <c r="M906" t="s">
        <v>5957</v>
      </c>
      <c r="N906" t="s">
        <v>5981</v>
      </c>
      <c r="O906" t="s">
        <v>5982</v>
      </c>
      <c r="P906" s="8" t="str">
        <f t="shared" si="72"/>
        <v>16-Jul-1981</v>
      </c>
      <c r="Q906" s="8">
        <v>29783</v>
      </c>
      <c r="R906" s="8"/>
      <c r="S906" s="8" t="str">
        <f t="shared" si="73"/>
        <v>41</v>
      </c>
      <c r="T906" s="16">
        <v>7358.18</v>
      </c>
      <c r="U906" t="str">
        <f t="shared" si="74"/>
        <v>R1024</v>
      </c>
    </row>
    <row r="907" spans="1:21">
      <c r="A907" t="s">
        <v>3799</v>
      </c>
      <c r="B907">
        <v>1965</v>
      </c>
      <c r="C907" t="s">
        <v>5989</v>
      </c>
      <c r="D907">
        <v>9</v>
      </c>
      <c r="E907">
        <v>0</v>
      </c>
      <c r="F907">
        <v>7362.31</v>
      </c>
      <c r="G907" t="s">
        <v>5982</v>
      </c>
      <c r="H907" t="s">
        <v>5982</v>
      </c>
      <c r="I907" t="s">
        <v>5983</v>
      </c>
      <c r="K907" t="str">
        <f t="shared" si="70"/>
        <v>Dec</v>
      </c>
      <c r="L907">
        <f t="shared" si="71"/>
        <v>1965</v>
      </c>
      <c r="M907" t="s">
        <v>5957</v>
      </c>
      <c r="N907" t="s">
        <v>5982</v>
      </c>
      <c r="O907" t="s">
        <v>5982</v>
      </c>
      <c r="P907" s="8" t="str">
        <f t="shared" si="72"/>
        <v>9-Dec-1965</v>
      </c>
      <c r="Q907" s="8">
        <v>24085</v>
      </c>
      <c r="R907" s="8"/>
      <c r="S907" s="8" t="str">
        <f t="shared" si="73"/>
        <v>57</v>
      </c>
      <c r="T907" s="16">
        <v>7362.31</v>
      </c>
      <c r="U907" t="str">
        <f t="shared" si="74"/>
        <v>R1013</v>
      </c>
    </row>
    <row r="908" spans="1:21">
      <c r="A908" t="s">
        <v>3797</v>
      </c>
      <c r="B908">
        <v>1981</v>
      </c>
      <c r="C908" t="s">
        <v>5984</v>
      </c>
      <c r="D908">
        <v>24</v>
      </c>
      <c r="E908">
        <v>2</v>
      </c>
      <c r="F908">
        <v>7371.77</v>
      </c>
      <c r="G908" t="s">
        <v>5981</v>
      </c>
      <c r="H908" t="s">
        <v>5985</v>
      </c>
      <c r="I908" t="s">
        <v>5992</v>
      </c>
      <c r="K908" t="str">
        <f t="shared" si="70"/>
        <v>Nov</v>
      </c>
      <c r="L908">
        <f t="shared" si="71"/>
        <v>1981</v>
      </c>
      <c r="M908" t="s">
        <v>5957</v>
      </c>
      <c r="N908" t="s">
        <v>5981</v>
      </c>
      <c r="O908" t="s">
        <v>5985</v>
      </c>
      <c r="P908" s="8" t="str">
        <f t="shared" si="72"/>
        <v>24-Nov-1981</v>
      </c>
      <c r="Q908" s="8">
        <v>29914</v>
      </c>
      <c r="R908" s="8"/>
      <c r="S908" s="8" t="str">
        <f t="shared" si="73"/>
        <v>41</v>
      </c>
      <c r="T908" s="16">
        <v>7371.77</v>
      </c>
      <c r="U908" t="str">
        <f t="shared" si="74"/>
        <v>R1011</v>
      </c>
    </row>
    <row r="909" spans="1:21">
      <c r="A909" t="s">
        <v>3794</v>
      </c>
      <c r="B909">
        <v>1993</v>
      </c>
      <c r="C909" t="s">
        <v>5980</v>
      </c>
      <c r="D909">
        <v>22</v>
      </c>
      <c r="E909">
        <v>0</v>
      </c>
      <c r="F909">
        <v>7388.85</v>
      </c>
      <c r="G909" t="s">
        <v>5981</v>
      </c>
      <c r="H909" t="s">
        <v>5981</v>
      </c>
      <c r="I909" t="s">
        <v>6004</v>
      </c>
      <c r="K909" t="str">
        <f t="shared" si="70"/>
        <v>Jul</v>
      </c>
      <c r="L909">
        <f t="shared" si="71"/>
        <v>1993</v>
      </c>
      <c r="M909" t="s">
        <v>5957</v>
      </c>
      <c r="N909" t="s">
        <v>5981</v>
      </c>
      <c r="O909" t="s">
        <v>5981</v>
      </c>
      <c r="P909" s="8" t="str">
        <f t="shared" si="72"/>
        <v>22-Jul-1993</v>
      </c>
      <c r="Q909" s="8">
        <v>34172</v>
      </c>
      <c r="R909" s="8"/>
      <c r="S909" s="8" t="str">
        <f t="shared" si="73"/>
        <v>29</v>
      </c>
      <c r="T909" s="16">
        <v>7388.85</v>
      </c>
      <c r="U909" t="str">
        <f t="shared" si="74"/>
        <v>R1026</v>
      </c>
    </row>
    <row r="910" spans="1:21">
      <c r="A910" t="s">
        <v>3791</v>
      </c>
      <c r="B910">
        <v>1965</v>
      </c>
      <c r="C910" t="s">
        <v>5989</v>
      </c>
      <c r="D910">
        <v>5</v>
      </c>
      <c r="E910">
        <v>0</v>
      </c>
      <c r="F910">
        <v>7403.98</v>
      </c>
      <c r="G910" t="s">
        <v>5982</v>
      </c>
      <c r="H910" t="s">
        <v>5981</v>
      </c>
      <c r="I910" t="s">
        <v>5983</v>
      </c>
      <c r="K910" t="str">
        <f t="shared" si="70"/>
        <v>Dec</v>
      </c>
      <c r="L910">
        <f t="shared" si="71"/>
        <v>1965</v>
      </c>
      <c r="M910" t="s">
        <v>5957</v>
      </c>
      <c r="N910" t="s">
        <v>5982</v>
      </c>
      <c r="O910" t="s">
        <v>5981</v>
      </c>
      <c r="P910" s="8" t="str">
        <f t="shared" si="72"/>
        <v>5-Dec-1965</v>
      </c>
      <c r="Q910" s="8">
        <v>24081</v>
      </c>
      <c r="R910" s="8"/>
      <c r="S910" s="8" t="str">
        <f t="shared" si="73"/>
        <v>57</v>
      </c>
      <c r="T910" s="16">
        <v>7403.98</v>
      </c>
      <c r="U910" t="str">
        <f t="shared" si="74"/>
        <v>R1013</v>
      </c>
    </row>
    <row r="911" spans="1:21">
      <c r="A911" t="s">
        <v>3790</v>
      </c>
      <c r="B911">
        <v>1983</v>
      </c>
      <c r="C911" t="s">
        <v>5987</v>
      </c>
      <c r="D911">
        <v>19</v>
      </c>
      <c r="E911">
        <v>3</v>
      </c>
      <c r="F911">
        <v>7418.52</v>
      </c>
      <c r="G911" t="s">
        <v>5981</v>
      </c>
      <c r="H911" t="s">
        <v>5981</v>
      </c>
      <c r="I911" t="s">
        <v>5992</v>
      </c>
      <c r="K911" t="str">
        <f t="shared" si="70"/>
        <v>Sep</v>
      </c>
      <c r="L911">
        <f t="shared" si="71"/>
        <v>1983</v>
      </c>
      <c r="M911" t="s">
        <v>5957</v>
      </c>
      <c r="N911" t="s">
        <v>5981</v>
      </c>
      <c r="O911" t="s">
        <v>5981</v>
      </c>
      <c r="P911" s="8" t="str">
        <f t="shared" si="72"/>
        <v>19-Sep-1983</v>
      </c>
      <c r="Q911" s="8">
        <v>30578</v>
      </c>
      <c r="R911" s="8"/>
      <c r="S911" s="8" t="str">
        <f t="shared" si="73"/>
        <v>39</v>
      </c>
      <c r="T911" s="16">
        <v>7418.52</v>
      </c>
      <c r="U911" t="str">
        <f t="shared" si="74"/>
        <v>R1011</v>
      </c>
    </row>
    <row r="912" spans="1:21">
      <c r="A912" t="s">
        <v>3787</v>
      </c>
      <c r="B912">
        <v>1978</v>
      </c>
      <c r="C912" t="s">
        <v>5984</v>
      </c>
      <c r="D912">
        <v>12</v>
      </c>
      <c r="E912">
        <v>0</v>
      </c>
      <c r="F912">
        <v>7419.48</v>
      </c>
      <c r="G912" t="s">
        <v>5981</v>
      </c>
      <c r="H912" t="s">
        <v>5981</v>
      </c>
      <c r="I912" t="s">
        <v>5988</v>
      </c>
      <c r="K912" t="str">
        <f t="shared" si="70"/>
        <v>Nov</v>
      </c>
      <c r="L912">
        <f t="shared" si="71"/>
        <v>1978</v>
      </c>
      <c r="M912" t="s">
        <v>5957</v>
      </c>
      <c r="N912" t="s">
        <v>5981</v>
      </c>
      <c r="O912" t="s">
        <v>5981</v>
      </c>
      <c r="P912" s="8" t="str">
        <f t="shared" si="72"/>
        <v>12-Nov-1978</v>
      </c>
      <c r="Q912" s="8">
        <v>28806</v>
      </c>
      <c r="R912" s="8"/>
      <c r="S912" s="8" t="str">
        <f t="shared" si="73"/>
        <v>44</v>
      </c>
      <c r="T912" s="16">
        <v>7419.48</v>
      </c>
      <c r="U912" t="str">
        <f t="shared" si="74"/>
        <v>R1012</v>
      </c>
    </row>
    <row r="913" spans="1:21">
      <c r="A913" t="s">
        <v>3785</v>
      </c>
      <c r="B913">
        <v>1978</v>
      </c>
      <c r="C913" t="s">
        <v>5989</v>
      </c>
      <c r="D913">
        <v>2</v>
      </c>
      <c r="E913">
        <v>0</v>
      </c>
      <c r="F913">
        <v>7421.19</v>
      </c>
      <c r="G913" t="s">
        <v>5981</v>
      </c>
      <c r="H913" t="s">
        <v>5982</v>
      </c>
      <c r="I913" t="s">
        <v>5988</v>
      </c>
      <c r="K913" t="str">
        <f t="shared" si="70"/>
        <v>Dec</v>
      </c>
      <c r="L913">
        <f t="shared" si="71"/>
        <v>1978</v>
      </c>
      <c r="M913" t="s">
        <v>5957</v>
      </c>
      <c r="N913" t="s">
        <v>5981</v>
      </c>
      <c r="O913" t="s">
        <v>5982</v>
      </c>
      <c r="P913" s="8" t="str">
        <f t="shared" si="72"/>
        <v>2-Dec-1978</v>
      </c>
      <c r="Q913" s="8">
        <v>28826</v>
      </c>
      <c r="R913" s="8"/>
      <c r="S913" s="8" t="str">
        <f t="shared" si="73"/>
        <v>44</v>
      </c>
      <c r="T913" s="16">
        <v>7421.19</v>
      </c>
      <c r="U913" t="str">
        <f t="shared" si="74"/>
        <v>R1012</v>
      </c>
    </row>
    <row r="914" spans="1:21">
      <c r="A914" t="s">
        <v>3783</v>
      </c>
      <c r="B914">
        <v>1977</v>
      </c>
      <c r="C914" t="s">
        <v>5990</v>
      </c>
      <c r="D914">
        <v>25</v>
      </c>
      <c r="E914">
        <v>1</v>
      </c>
      <c r="F914">
        <v>7441.05</v>
      </c>
      <c r="G914" t="s">
        <v>5982</v>
      </c>
      <c r="H914" t="s">
        <v>5981</v>
      </c>
      <c r="I914" t="s">
        <v>5992</v>
      </c>
      <c r="K914" t="str">
        <f t="shared" si="70"/>
        <v>Aug</v>
      </c>
      <c r="L914">
        <f t="shared" si="71"/>
        <v>1977</v>
      </c>
      <c r="M914" t="s">
        <v>5957</v>
      </c>
      <c r="N914" t="s">
        <v>5982</v>
      </c>
      <c r="O914" t="s">
        <v>5981</v>
      </c>
      <c r="P914" s="8" t="str">
        <f t="shared" si="72"/>
        <v>25-Aug-1977</v>
      </c>
      <c r="Q914" s="8">
        <v>28362</v>
      </c>
      <c r="R914" s="8"/>
      <c r="S914" s="8" t="str">
        <f t="shared" si="73"/>
        <v>45</v>
      </c>
      <c r="T914" s="16">
        <v>7441.05</v>
      </c>
      <c r="U914" t="str">
        <f t="shared" si="74"/>
        <v>R1011</v>
      </c>
    </row>
    <row r="915" spans="1:21">
      <c r="A915" t="s">
        <v>3780</v>
      </c>
      <c r="B915">
        <v>1979</v>
      </c>
      <c r="C915" t="s">
        <v>5987</v>
      </c>
      <c r="D915">
        <v>1</v>
      </c>
      <c r="E915">
        <v>2</v>
      </c>
      <c r="F915">
        <v>7441.5</v>
      </c>
      <c r="G915" t="s">
        <v>5982</v>
      </c>
      <c r="H915" t="s">
        <v>5981</v>
      </c>
      <c r="I915" t="s">
        <v>5992</v>
      </c>
      <c r="K915" t="str">
        <f t="shared" si="70"/>
        <v>Sep</v>
      </c>
      <c r="L915">
        <f t="shared" si="71"/>
        <v>1979</v>
      </c>
      <c r="M915" t="s">
        <v>5957</v>
      </c>
      <c r="N915" t="s">
        <v>5982</v>
      </c>
      <c r="O915" t="s">
        <v>5981</v>
      </c>
      <c r="P915" s="8" t="str">
        <f t="shared" si="72"/>
        <v>1-Sep-1979</v>
      </c>
      <c r="Q915" s="8">
        <v>29099</v>
      </c>
      <c r="R915" s="8"/>
      <c r="S915" s="8" t="str">
        <f t="shared" si="73"/>
        <v>43</v>
      </c>
      <c r="T915" s="16">
        <v>7441.5</v>
      </c>
      <c r="U915" t="str">
        <f t="shared" si="74"/>
        <v>R1011</v>
      </c>
    </row>
    <row r="916" spans="1:21">
      <c r="A916" t="s">
        <v>3777</v>
      </c>
      <c r="B916">
        <v>1980</v>
      </c>
      <c r="C916" t="s">
        <v>5980</v>
      </c>
      <c r="D916">
        <v>7</v>
      </c>
      <c r="E916">
        <v>1</v>
      </c>
      <c r="F916">
        <v>7443.64</v>
      </c>
      <c r="G916" t="s">
        <v>5981</v>
      </c>
      <c r="H916" t="s">
        <v>5982</v>
      </c>
      <c r="I916" t="s">
        <v>5988</v>
      </c>
      <c r="K916" t="str">
        <f t="shared" si="70"/>
        <v>Jul</v>
      </c>
      <c r="L916">
        <f t="shared" si="71"/>
        <v>1980</v>
      </c>
      <c r="M916" t="s">
        <v>5957</v>
      </c>
      <c r="N916" t="s">
        <v>5981</v>
      </c>
      <c r="O916" t="s">
        <v>5982</v>
      </c>
      <c r="P916" s="8" t="str">
        <f t="shared" si="72"/>
        <v>7-Jul-1980</v>
      </c>
      <c r="Q916" s="8">
        <v>29409</v>
      </c>
      <c r="R916" s="8"/>
      <c r="S916" s="8" t="str">
        <f t="shared" si="73"/>
        <v>42</v>
      </c>
      <c r="T916" s="16">
        <v>7443.64</v>
      </c>
      <c r="U916" t="str">
        <f t="shared" si="74"/>
        <v>R1012</v>
      </c>
    </row>
    <row r="917" spans="1:21">
      <c r="A917" t="s">
        <v>3774</v>
      </c>
      <c r="B917">
        <v>1977</v>
      </c>
      <c r="C917" t="s">
        <v>5987</v>
      </c>
      <c r="D917">
        <v>25</v>
      </c>
      <c r="E917">
        <v>1</v>
      </c>
      <c r="F917">
        <v>7445.92</v>
      </c>
      <c r="G917" t="s">
        <v>5982</v>
      </c>
      <c r="H917" t="s">
        <v>5985</v>
      </c>
      <c r="I917" t="s">
        <v>5992</v>
      </c>
      <c r="K917" t="str">
        <f t="shared" si="70"/>
        <v>Sep</v>
      </c>
      <c r="L917">
        <f t="shared" si="71"/>
        <v>1977</v>
      </c>
      <c r="M917" t="s">
        <v>5957</v>
      </c>
      <c r="N917" t="s">
        <v>5982</v>
      </c>
      <c r="O917" t="s">
        <v>5985</v>
      </c>
      <c r="P917" s="8" t="str">
        <f t="shared" si="72"/>
        <v>25-Sep-1977</v>
      </c>
      <c r="Q917" s="8">
        <v>28393</v>
      </c>
      <c r="R917" s="8"/>
      <c r="S917" s="8" t="str">
        <f t="shared" si="73"/>
        <v>45</v>
      </c>
      <c r="T917" s="16">
        <v>7445.92</v>
      </c>
      <c r="U917" t="str">
        <f t="shared" si="74"/>
        <v>R1011</v>
      </c>
    </row>
    <row r="918" spans="1:21">
      <c r="A918" t="s">
        <v>3771</v>
      </c>
      <c r="B918">
        <v>1977</v>
      </c>
      <c r="C918" t="s">
        <v>5987</v>
      </c>
      <c r="D918">
        <v>30</v>
      </c>
      <c r="E918">
        <v>0</v>
      </c>
      <c r="F918">
        <v>7448.4</v>
      </c>
      <c r="G918" t="s">
        <v>5982</v>
      </c>
      <c r="H918" t="s">
        <v>5982</v>
      </c>
      <c r="I918" t="s">
        <v>6002</v>
      </c>
      <c r="K918" t="str">
        <f t="shared" si="70"/>
        <v>Sep</v>
      </c>
      <c r="L918">
        <f t="shared" si="71"/>
        <v>1977</v>
      </c>
      <c r="M918" t="s">
        <v>5957</v>
      </c>
      <c r="N918" t="s">
        <v>5982</v>
      </c>
      <c r="O918" t="s">
        <v>5982</v>
      </c>
      <c r="P918" s="8" t="str">
        <f t="shared" si="72"/>
        <v>30-Sep-1977</v>
      </c>
      <c r="Q918" s="8">
        <v>28398</v>
      </c>
      <c r="R918" s="8"/>
      <c r="S918" s="8" t="str">
        <f t="shared" si="73"/>
        <v>45</v>
      </c>
      <c r="T918" s="16">
        <v>7448.4</v>
      </c>
      <c r="U918" t="str">
        <f t="shared" si="74"/>
        <v>R1017</v>
      </c>
    </row>
    <row r="919" spans="1:21">
      <c r="A919" t="s">
        <v>3768</v>
      </c>
      <c r="B919">
        <v>2001</v>
      </c>
      <c r="C919" t="s">
        <v>5986</v>
      </c>
      <c r="D919">
        <v>1</v>
      </c>
      <c r="E919">
        <v>0</v>
      </c>
      <c r="F919">
        <v>7450.36</v>
      </c>
      <c r="G919" t="s">
        <v>5981</v>
      </c>
      <c r="H919" t="s">
        <v>5981</v>
      </c>
      <c r="I919" t="s">
        <v>5988</v>
      </c>
      <c r="K919" t="str">
        <f t="shared" si="70"/>
        <v>Jun</v>
      </c>
      <c r="L919">
        <f t="shared" si="71"/>
        <v>2001</v>
      </c>
      <c r="M919" t="s">
        <v>5957</v>
      </c>
      <c r="N919" t="s">
        <v>5981</v>
      </c>
      <c r="O919" t="s">
        <v>5981</v>
      </c>
      <c r="P919" s="8" t="str">
        <f t="shared" si="72"/>
        <v>1-Jun-2001</v>
      </c>
      <c r="Q919" s="8">
        <v>37043</v>
      </c>
      <c r="R919" s="8"/>
      <c r="S919" s="8" t="str">
        <f t="shared" si="73"/>
        <v>22</v>
      </c>
      <c r="T919" s="16">
        <v>7450.36</v>
      </c>
      <c r="U919" t="str">
        <f t="shared" si="74"/>
        <v>R1012</v>
      </c>
    </row>
    <row r="920" spans="1:21">
      <c r="A920" t="s">
        <v>3765</v>
      </c>
      <c r="B920">
        <v>1967</v>
      </c>
      <c r="C920" t="s">
        <v>5990</v>
      </c>
      <c r="D920">
        <v>4</v>
      </c>
      <c r="E920">
        <v>0</v>
      </c>
      <c r="F920">
        <v>7463.51</v>
      </c>
      <c r="G920" t="s">
        <v>5982</v>
      </c>
      <c r="H920" t="s">
        <v>5982</v>
      </c>
      <c r="I920" t="s">
        <v>5983</v>
      </c>
      <c r="K920" t="str">
        <f t="shared" si="70"/>
        <v>Aug</v>
      </c>
      <c r="L920">
        <f t="shared" si="71"/>
        <v>1967</v>
      </c>
      <c r="M920" t="s">
        <v>5957</v>
      </c>
      <c r="N920" t="s">
        <v>5982</v>
      </c>
      <c r="O920" t="s">
        <v>5982</v>
      </c>
      <c r="P920" s="8" t="str">
        <f t="shared" si="72"/>
        <v>4-Aug-1967</v>
      </c>
      <c r="Q920" s="8">
        <v>24688</v>
      </c>
      <c r="R920" s="8"/>
      <c r="S920" s="8" t="str">
        <f t="shared" si="73"/>
        <v>55</v>
      </c>
      <c r="T920" s="16">
        <v>7463.51</v>
      </c>
      <c r="U920" t="str">
        <f t="shared" si="74"/>
        <v>R1013</v>
      </c>
    </row>
    <row r="921" spans="1:21">
      <c r="A921" t="s">
        <v>3763</v>
      </c>
      <c r="B921">
        <v>1996</v>
      </c>
      <c r="C921" t="s">
        <v>5986</v>
      </c>
      <c r="D921">
        <v>14</v>
      </c>
      <c r="E921">
        <v>0</v>
      </c>
      <c r="F921">
        <v>7487.38</v>
      </c>
      <c r="G921" t="s">
        <v>5981</v>
      </c>
      <c r="H921" t="s">
        <v>5982</v>
      </c>
      <c r="I921" t="s">
        <v>5988</v>
      </c>
      <c r="K921" t="str">
        <f t="shared" si="70"/>
        <v>Jun</v>
      </c>
      <c r="L921">
        <f t="shared" si="71"/>
        <v>1996</v>
      </c>
      <c r="M921" t="s">
        <v>5957</v>
      </c>
      <c r="N921" t="s">
        <v>5981</v>
      </c>
      <c r="O921" t="s">
        <v>5982</v>
      </c>
      <c r="P921" s="8" t="str">
        <f t="shared" si="72"/>
        <v>14-Jun-1996</v>
      </c>
      <c r="Q921" s="8">
        <v>35230</v>
      </c>
      <c r="R921" s="8"/>
      <c r="S921" s="8" t="str">
        <f t="shared" si="73"/>
        <v>26</v>
      </c>
      <c r="T921" s="16">
        <v>7487.38</v>
      </c>
      <c r="U921" t="str">
        <f t="shared" si="74"/>
        <v>R1012</v>
      </c>
    </row>
    <row r="922" spans="1:21">
      <c r="A922" t="s">
        <v>3761</v>
      </c>
      <c r="B922">
        <v>1988</v>
      </c>
      <c r="C922" t="s">
        <v>5989</v>
      </c>
      <c r="D922">
        <v>15</v>
      </c>
      <c r="E922">
        <v>3</v>
      </c>
      <c r="F922">
        <v>7494.63</v>
      </c>
      <c r="G922" t="s">
        <v>5981</v>
      </c>
      <c r="H922" t="s">
        <v>5982</v>
      </c>
      <c r="I922" t="s">
        <v>5997</v>
      </c>
      <c r="K922" t="str">
        <f t="shared" si="70"/>
        <v>Dec</v>
      </c>
      <c r="L922">
        <f t="shared" si="71"/>
        <v>1988</v>
      </c>
      <c r="M922" t="s">
        <v>5957</v>
      </c>
      <c r="N922" t="s">
        <v>5981</v>
      </c>
      <c r="O922" t="s">
        <v>5982</v>
      </c>
      <c r="P922" s="8" t="str">
        <f t="shared" si="72"/>
        <v>15-Dec-1988</v>
      </c>
      <c r="Q922" s="8">
        <v>32492</v>
      </c>
      <c r="R922" s="8"/>
      <c r="S922" s="8" t="str">
        <f t="shared" si="73"/>
        <v>34</v>
      </c>
      <c r="T922" s="16">
        <v>7494.63</v>
      </c>
      <c r="U922" t="str">
        <f t="shared" si="74"/>
        <v>R1025</v>
      </c>
    </row>
    <row r="923" spans="1:21">
      <c r="A923" t="s">
        <v>3758</v>
      </c>
      <c r="B923">
        <v>1997</v>
      </c>
      <c r="C923" t="s">
        <v>5991</v>
      </c>
      <c r="D923">
        <v>28</v>
      </c>
      <c r="E923">
        <v>0</v>
      </c>
      <c r="F923">
        <v>7504.3</v>
      </c>
      <c r="G923" t="s">
        <v>5981</v>
      </c>
      <c r="H923" t="s">
        <v>5985</v>
      </c>
      <c r="I923" t="s">
        <v>5988</v>
      </c>
      <c r="K923" t="str">
        <f t="shared" si="70"/>
        <v>Oct</v>
      </c>
      <c r="L923">
        <f t="shared" si="71"/>
        <v>1997</v>
      </c>
      <c r="M923" t="s">
        <v>5957</v>
      </c>
      <c r="N923" t="s">
        <v>5981</v>
      </c>
      <c r="O923" t="s">
        <v>5985</v>
      </c>
      <c r="P923" s="8" t="str">
        <f t="shared" si="72"/>
        <v>28-Oct-1997</v>
      </c>
      <c r="Q923" s="8">
        <v>35731</v>
      </c>
      <c r="R923" s="8"/>
      <c r="S923" s="8" t="str">
        <f t="shared" si="73"/>
        <v>25</v>
      </c>
      <c r="T923" s="16">
        <v>7504.3</v>
      </c>
      <c r="U923" t="str">
        <f t="shared" si="74"/>
        <v>R1012</v>
      </c>
    </row>
    <row r="924" spans="1:21">
      <c r="A924" t="s">
        <v>3756</v>
      </c>
      <c r="B924">
        <v>1983</v>
      </c>
      <c r="C924" t="s">
        <v>5980</v>
      </c>
      <c r="D924">
        <v>10</v>
      </c>
      <c r="E924">
        <v>4</v>
      </c>
      <c r="F924">
        <v>7512.27</v>
      </c>
      <c r="G924" t="s">
        <v>5982</v>
      </c>
      <c r="H924" t="s">
        <v>5981</v>
      </c>
      <c r="I924" t="s">
        <v>5992</v>
      </c>
      <c r="K924" t="str">
        <f t="shared" si="70"/>
        <v>Jul</v>
      </c>
      <c r="L924">
        <f t="shared" si="71"/>
        <v>1983</v>
      </c>
      <c r="M924" t="s">
        <v>5957</v>
      </c>
      <c r="N924" t="s">
        <v>5982</v>
      </c>
      <c r="O924" t="s">
        <v>5981</v>
      </c>
      <c r="P924" s="8" t="str">
        <f t="shared" si="72"/>
        <v>10-Jul-1983</v>
      </c>
      <c r="Q924" s="8">
        <v>30507</v>
      </c>
      <c r="R924" s="8"/>
      <c r="S924" s="8" t="str">
        <f t="shared" si="73"/>
        <v>39</v>
      </c>
      <c r="T924" s="16">
        <v>7512.27</v>
      </c>
      <c r="U924" t="str">
        <f t="shared" si="74"/>
        <v>R1011</v>
      </c>
    </row>
    <row r="925" spans="1:21">
      <c r="A925" t="s">
        <v>3753</v>
      </c>
      <c r="B925">
        <v>1978</v>
      </c>
      <c r="C925" t="s">
        <v>5991</v>
      </c>
      <c r="D925">
        <v>18</v>
      </c>
      <c r="E925">
        <v>1</v>
      </c>
      <c r="F925">
        <v>7518.03</v>
      </c>
      <c r="G925" t="s">
        <v>5981</v>
      </c>
      <c r="H925" t="s">
        <v>5982</v>
      </c>
      <c r="I925" t="s">
        <v>5988</v>
      </c>
      <c r="K925" t="str">
        <f t="shared" si="70"/>
        <v>Oct</v>
      </c>
      <c r="L925">
        <f t="shared" si="71"/>
        <v>1978</v>
      </c>
      <c r="M925" t="s">
        <v>5957</v>
      </c>
      <c r="N925" t="s">
        <v>5981</v>
      </c>
      <c r="O925" t="s">
        <v>5982</v>
      </c>
      <c r="P925" s="8" t="str">
        <f t="shared" si="72"/>
        <v>18-Oct-1978</v>
      </c>
      <c r="Q925" s="8">
        <v>28781</v>
      </c>
      <c r="R925" s="8"/>
      <c r="S925" s="8" t="str">
        <f t="shared" si="73"/>
        <v>44</v>
      </c>
      <c r="T925" s="16">
        <v>7518.03</v>
      </c>
      <c r="U925" t="str">
        <f t="shared" si="74"/>
        <v>R1012</v>
      </c>
    </row>
    <row r="926" spans="1:21">
      <c r="A926" t="s">
        <v>3751</v>
      </c>
      <c r="B926">
        <v>1976</v>
      </c>
      <c r="C926" t="s">
        <v>5991</v>
      </c>
      <c r="D926">
        <v>10</v>
      </c>
      <c r="E926">
        <v>0</v>
      </c>
      <c r="F926">
        <v>7526.71</v>
      </c>
      <c r="G926" t="s">
        <v>5982</v>
      </c>
      <c r="H926" t="s">
        <v>5985</v>
      </c>
      <c r="I926" t="s">
        <v>5988</v>
      </c>
      <c r="K926" t="str">
        <f t="shared" si="70"/>
        <v>Oct</v>
      </c>
      <c r="L926">
        <f t="shared" si="71"/>
        <v>1976</v>
      </c>
      <c r="M926" t="s">
        <v>5957</v>
      </c>
      <c r="N926" t="s">
        <v>5982</v>
      </c>
      <c r="O926" t="s">
        <v>5985</v>
      </c>
      <c r="P926" s="8" t="str">
        <f t="shared" si="72"/>
        <v>10-Oct-1976</v>
      </c>
      <c r="Q926" s="8">
        <v>28043</v>
      </c>
      <c r="R926" s="8"/>
      <c r="S926" s="8" t="str">
        <f t="shared" si="73"/>
        <v>46</v>
      </c>
      <c r="T926" s="16">
        <v>7526.71</v>
      </c>
      <c r="U926" t="str">
        <f t="shared" si="74"/>
        <v>R1012</v>
      </c>
    </row>
    <row r="927" spans="1:21">
      <c r="A927" t="s">
        <v>3749</v>
      </c>
      <c r="B927">
        <v>1978</v>
      </c>
      <c r="C927" t="s">
        <v>5989</v>
      </c>
      <c r="D927">
        <v>14</v>
      </c>
      <c r="E927">
        <v>2</v>
      </c>
      <c r="F927">
        <v>7531.7</v>
      </c>
      <c r="G927" t="s">
        <v>5981</v>
      </c>
      <c r="H927" t="s">
        <v>5985</v>
      </c>
      <c r="I927" t="s">
        <v>5983</v>
      </c>
      <c r="K927" t="str">
        <f t="shared" si="70"/>
        <v>Dec</v>
      </c>
      <c r="L927">
        <f t="shared" si="71"/>
        <v>1978</v>
      </c>
      <c r="M927" t="s">
        <v>5957</v>
      </c>
      <c r="N927" t="s">
        <v>5981</v>
      </c>
      <c r="O927" t="s">
        <v>5985</v>
      </c>
      <c r="P927" s="8" t="str">
        <f t="shared" si="72"/>
        <v>14-Dec-1978</v>
      </c>
      <c r="Q927" s="8">
        <v>28838</v>
      </c>
      <c r="R927" s="8"/>
      <c r="S927" s="8" t="str">
        <f t="shared" si="73"/>
        <v>44</v>
      </c>
      <c r="T927" s="16">
        <v>7531.7</v>
      </c>
      <c r="U927" t="str">
        <f t="shared" si="74"/>
        <v>R1013</v>
      </c>
    </row>
    <row r="928" spans="1:21">
      <c r="A928" t="s">
        <v>3747</v>
      </c>
      <c r="B928">
        <v>1984</v>
      </c>
      <c r="C928" t="s">
        <v>5990</v>
      </c>
      <c r="D928">
        <v>22</v>
      </c>
      <c r="E928">
        <v>3</v>
      </c>
      <c r="F928">
        <v>7537.16</v>
      </c>
      <c r="G928" t="s">
        <v>5981</v>
      </c>
      <c r="H928" t="s">
        <v>5981</v>
      </c>
      <c r="I928" t="s">
        <v>5988</v>
      </c>
      <c r="K928" t="str">
        <f t="shared" si="70"/>
        <v>Aug</v>
      </c>
      <c r="L928">
        <f t="shared" si="71"/>
        <v>1984</v>
      </c>
      <c r="M928" t="s">
        <v>5957</v>
      </c>
      <c r="N928" t="s">
        <v>5981</v>
      </c>
      <c r="O928" t="s">
        <v>5981</v>
      </c>
      <c r="P928" s="8" t="str">
        <f t="shared" si="72"/>
        <v>22-Aug-1984</v>
      </c>
      <c r="Q928" s="8">
        <v>30916</v>
      </c>
      <c r="R928" s="8"/>
      <c r="S928" s="8" t="str">
        <f t="shared" si="73"/>
        <v>38</v>
      </c>
      <c r="T928" s="16">
        <v>7537.16</v>
      </c>
      <c r="U928" t="str">
        <f t="shared" si="74"/>
        <v>R1012</v>
      </c>
    </row>
    <row r="929" spans="1:21">
      <c r="A929" t="s">
        <v>3745</v>
      </c>
      <c r="B929">
        <v>1988</v>
      </c>
      <c r="C929" t="s">
        <v>5989</v>
      </c>
      <c r="D929">
        <v>15</v>
      </c>
      <c r="E929">
        <v>3</v>
      </c>
      <c r="F929">
        <v>7538.52</v>
      </c>
      <c r="G929" t="s">
        <v>5981</v>
      </c>
      <c r="H929" t="s">
        <v>5981</v>
      </c>
      <c r="I929" t="s">
        <v>5988</v>
      </c>
      <c r="K929" t="str">
        <f t="shared" si="70"/>
        <v>Dec</v>
      </c>
      <c r="L929">
        <f t="shared" si="71"/>
        <v>1988</v>
      </c>
      <c r="M929" t="s">
        <v>5957</v>
      </c>
      <c r="N929" t="s">
        <v>5981</v>
      </c>
      <c r="O929" t="s">
        <v>5981</v>
      </c>
      <c r="P929" s="8" t="str">
        <f t="shared" si="72"/>
        <v>15-Dec-1988</v>
      </c>
      <c r="Q929" s="8">
        <v>32492</v>
      </c>
      <c r="R929" s="8"/>
      <c r="S929" s="8" t="str">
        <f t="shared" si="73"/>
        <v>34</v>
      </c>
      <c r="T929" s="16">
        <v>7538.52</v>
      </c>
      <c r="U929" t="str">
        <f t="shared" si="74"/>
        <v>R1012</v>
      </c>
    </row>
    <row r="930" spans="1:21">
      <c r="A930" t="s">
        <v>3742</v>
      </c>
      <c r="B930">
        <v>1994</v>
      </c>
      <c r="C930" t="s">
        <v>5990</v>
      </c>
      <c r="D930">
        <v>14</v>
      </c>
      <c r="E930">
        <v>0</v>
      </c>
      <c r="F930">
        <v>7567.13</v>
      </c>
      <c r="G930" t="s">
        <v>5981</v>
      </c>
      <c r="H930" t="s">
        <v>5981</v>
      </c>
      <c r="I930" t="s">
        <v>6001</v>
      </c>
      <c r="K930" t="str">
        <f t="shared" si="70"/>
        <v>Aug</v>
      </c>
      <c r="L930">
        <f t="shared" si="71"/>
        <v>1994</v>
      </c>
      <c r="M930" t="s">
        <v>5957</v>
      </c>
      <c r="N930" t="s">
        <v>5981</v>
      </c>
      <c r="O930" t="s">
        <v>5981</v>
      </c>
      <c r="P930" s="8" t="str">
        <f t="shared" si="72"/>
        <v>14-Aug-1994</v>
      </c>
      <c r="Q930" s="8">
        <v>34560</v>
      </c>
      <c r="R930" s="8"/>
      <c r="S930" s="8" t="str">
        <f t="shared" si="73"/>
        <v>28</v>
      </c>
      <c r="T930" s="16">
        <v>7567.13</v>
      </c>
      <c r="U930" t="str">
        <f t="shared" si="74"/>
        <v>R1021</v>
      </c>
    </row>
    <row r="931" spans="1:21">
      <c r="A931" t="s">
        <v>3740</v>
      </c>
      <c r="B931">
        <v>1967</v>
      </c>
      <c r="C931" t="s">
        <v>5980</v>
      </c>
      <c r="D931">
        <v>17</v>
      </c>
      <c r="E931">
        <v>0</v>
      </c>
      <c r="F931">
        <v>7585.62</v>
      </c>
      <c r="G931" t="s">
        <v>5982</v>
      </c>
      <c r="H931" t="s">
        <v>5981</v>
      </c>
      <c r="I931" t="s">
        <v>5983</v>
      </c>
      <c r="K931" t="str">
        <f t="shared" si="70"/>
        <v>Jul</v>
      </c>
      <c r="L931">
        <f t="shared" si="71"/>
        <v>1967</v>
      </c>
      <c r="M931" t="s">
        <v>5957</v>
      </c>
      <c r="N931" t="s">
        <v>5982</v>
      </c>
      <c r="O931" t="s">
        <v>5981</v>
      </c>
      <c r="P931" s="8" t="str">
        <f t="shared" si="72"/>
        <v>17-Jul-1967</v>
      </c>
      <c r="Q931" s="8">
        <v>24670</v>
      </c>
      <c r="R931" s="8"/>
      <c r="S931" s="8" t="str">
        <f t="shared" si="73"/>
        <v>55</v>
      </c>
      <c r="T931" s="16">
        <v>7585.62</v>
      </c>
      <c r="U931" t="str">
        <f t="shared" si="74"/>
        <v>R1013</v>
      </c>
    </row>
    <row r="932" spans="1:21">
      <c r="A932" t="s">
        <v>3738</v>
      </c>
      <c r="B932">
        <v>1997</v>
      </c>
      <c r="C932" t="s">
        <v>5987</v>
      </c>
      <c r="D932">
        <v>30</v>
      </c>
      <c r="E932">
        <v>0</v>
      </c>
      <c r="F932">
        <v>7607.03</v>
      </c>
      <c r="G932" t="s">
        <v>5981</v>
      </c>
      <c r="H932" t="s">
        <v>5981</v>
      </c>
      <c r="I932" t="s">
        <v>5988</v>
      </c>
      <c r="K932" t="str">
        <f t="shared" si="70"/>
        <v>Sep</v>
      </c>
      <c r="L932">
        <f t="shared" si="71"/>
        <v>1997</v>
      </c>
      <c r="M932" t="s">
        <v>5957</v>
      </c>
      <c r="N932" t="s">
        <v>5981</v>
      </c>
      <c r="O932" t="s">
        <v>5981</v>
      </c>
      <c r="P932" s="8" t="str">
        <f t="shared" si="72"/>
        <v>30-Sep-1997</v>
      </c>
      <c r="Q932" s="8">
        <v>35703</v>
      </c>
      <c r="R932" s="8"/>
      <c r="S932" s="8" t="str">
        <f t="shared" si="73"/>
        <v>25</v>
      </c>
      <c r="T932" s="16">
        <v>7607.03</v>
      </c>
      <c r="U932" t="str">
        <f t="shared" si="74"/>
        <v>R1012</v>
      </c>
    </row>
    <row r="933" spans="1:21">
      <c r="A933" t="s">
        <v>3736</v>
      </c>
      <c r="B933">
        <v>1968</v>
      </c>
      <c r="C933" t="s">
        <v>5980</v>
      </c>
      <c r="D933">
        <v>3</v>
      </c>
      <c r="E933">
        <v>0</v>
      </c>
      <c r="F933">
        <v>7609.6</v>
      </c>
      <c r="G933" t="s">
        <v>5982</v>
      </c>
      <c r="H933" t="s">
        <v>5981</v>
      </c>
      <c r="I933" t="s">
        <v>5988</v>
      </c>
      <c r="K933" t="str">
        <f t="shared" si="70"/>
        <v>Jul</v>
      </c>
      <c r="L933">
        <f t="shared" si="71"/>
        <v>1968</v>
      </c>
      <c r="M933" t="s">
        <v>5957</v>
      </c>
      <c r="N933" t="s">
        <v>5982</v>
      </c>
      <c r="O933" t="s">
        <v>5981</v>
      </c>
      <c r="P933" s="8" t="str">
        <f t="shared" si="72"/>
        <v>3-Jul-1968</v>
      </c>
      <c r="Q933" s="8">
        <v>25022</v>
      </c>
      <c r="R933" s="8"/>
      <c r="S933" s="8" t="str">
        <f t="shared" si="73"/>
        <v>54</v>
      </c>
      <c r="T933" s="16">
        <v>7609.6</v>
      </c>
      <c r="U933" t="str">
        <f t="shared" si="74"/>
        <v>R1012</v>
      </c>
    </row>
    <row r="934" spans="1:21">
      <c r="A934" t="s">
        <v>3734</v>
      </c>
      <c r="B934">
        <v>1996</v>
      </c>
      <c r="C934" t="s">
        <v>5987</v>
      </c>
      <c r="D934">
        <v>17</v>
      </c>
      <c r="E934">
        <v>0</v>
      </c>
      <c r="F934">
        <v>7623.13</v>
      </c>
      <c r="G934" t="s">
        <v>5981</v>
      </c>
      <c r="H934" t="s">
        <v>5982</v>
      </c>
      <c r="I934" t="s">
        <v>5992</v>
      </c>
      <c r="K934" t="str">
        <f t="shared" si="70"/>
        <v>Sep</v>
      </c>
      <c r="L934">
        <f t="shared" si="71"/>
        <v>1996</v>
      </c>
      <c r="M934" t="s">
        <v>5957</v>
      </c>
      <c r="N934" t="s">
        <v>5981</v>
      </c>
      <c r="O934" t="s">
        <v>5982</v>
      </c>
      <c r="P934" s="8" t="str">
        <f t="shared" si="72"/>
        <v>17-Sep-1996</v>
      </c>
      <c r="Q934" s="8">
        <v>35325</v>
      </c>
      <c r="R934" s="8"/>
      <c r="S934" s="8" t="str">
        <f t="shared" si="73"/>
        <v>26</v>
      </c>
      <c r="T934" s="16">
        <v>7623.13</v>
      </c>
      <c r="U934" t="str">
        <f t="shared" si="74"/>
        <v>R1011</v>
      </c>
    </row>
    <row r="935" spans="1:21">
      <c r="A935" t="s">
        <v>3731</v>
      </c>
      <c r="B935">
        <v>1978</v>
      </c>
      <c r="C935" t="s">
        <v>5984</v>
      </c>
      <c r="D935">
        <v>28</v>
      </c>
      <c r="E935">
        <v>1</v>
      </c>
      <c r="F935">
        <v>7623.52</v>
      </c>
      <c r="G935" t="s">
        <v>5981</v>
      </c>
      <c r="H935" t="s">
        <v>5985</v>
      </c>
      <c r="I935" t="s">
        <v>5992</v>
      </c>
      <c r="K935" t="str">
        <f t="shared" si="70"/>
        <v>Nov</v>
      </c>
      <c r="L935">
        <f t="shared" si="71"/>
        <v>1978</v>
      </c>
      <c r="M935" t="s">
        <v>5957</v>
      </c>
      <c r="N935" t="s">
        <v>5981</v>
      </c>
      <c r="O935" t="s">
        <v>5985</v>
      </c>
      <c r="P935" s="8" t="str">
        <f t="shared" si="72"/>
        <v>28-Nov-1978</v>
      </c>
      <c r="Q935" s="8">
        <v>28822</v>
      </c>
      <c r="R935" s="8"/>
      <c r="S935" s="8" t="str">
        <f t="shared" si="73"/>
        <v>44</v>
      </c>
      <c r="T935" s="16">
        <v>7623.52</v>
      </c>
      <c r="U935" t="str">
        <f t="shared" si="74"/>
        <v>R1011</v>
      </c>
    </row>
    <row r="936" spans="1:21">
      <c r="A936" t="s">
        <v>3728</v>
      </c>
      <c r="B936">
        <v>1978</v>
      </c>
      <c r="C936" t="s">
        <v>5984</v>
      </c>
      <c r="D936">
        <v>6</v>
      </c>
      <c r="E936">
        <v>1</v>
      </c>
      <c r="F936">
        <v>7624.63</v>
      </c>
      <c r="G936" t="s">
        <v>5981</v>
      </c>
      <c r="H936" t="s">
        <v>5985</v>
      </c>
      <c r="I936" t="s">
        <v>5992</v>
      </c>
      <c r="K936" t="str">
        <f t="shared" si="70"/>
        <v>Nov</v>
      </c>
      <c r="L936">
        <f t="shared" si="71"/>
        <v>1978</v>
      </c>
      <c r="M936" t="s">
        <v>5957</v>
      </c>
      <c r="N936" t="s">
        <v>5981</v>
      </c>
      <c r="O936" t="s">
        <v>5985</v>
      </c>
      <c r="P936" s="8" t="str">
        <f t="shared" si="72"/>
        <v>6-Nov-1978</v>
      </c>
      <c r="Q936" s="8">
        <v>28800</v>
      </c>
      <c r="R936" s="8"/>
      <c r="S936" s="8" t="str">
        <f t="shared" si="73"/>
        <v>44</v>
      </c>
      <c r="T936" s="16">
        <v>7624.63</v>
      </c>
      <c r="U936" t="str">
        <f t="shared" si="74"/>
        <v>R1011</v>
      </c>
    </row>
    <row r="937" spans="1:21">
      <c r="A937" t="s">
        <v>3726</v>
      </c>
      <c r="B937">
        <v>1978</v>
      </c>
      <c r="C937" t="s">
        <v>5984</v>
      </c>
      <c r="D937">
        <v>29</v>
      </c>
      <c r="E937">
        <v>1</v>
      </c>
      <c r="F937">
        <v>7626.99</v>
      </c>
      <c r="G937" t="s">
        <v>5981</v>
      </c>
      <c r="H937" t="s">
        <v>5981</v>
      </c>
      <c r="I937" t="s">
        <v>5992</v>
      </c>
      <c r="K937" t="str">
        <f t="shared" si="70"/>
        <v>Nov</v>
      </c>
      <c r="L937">
        <f t="shared" si="71"/>
        <v>1978</v>
      </c>
      <c r="M937" t="s">
        <v>5957</v>
      </c>
      <c r="N937" t="s">
        <v>5981</v>
      </c>
      <c r="O937" t="s">
        <v>5981</v>
      </c>
      <c r="P937" s="8" t="str">
        <f t="shared" si="72"/>
        <v>29-Nov-1978</v>
      </c>
      <c r="Q937" s="8">
        <v>28823</v>
      </c>
      <c r="R937" s="8"/>
      <c r="S937" s="8" t="str">
        <f t="shared" si="73"/>
        <v>44</v>
      </c>
      <c r="T937" s="16">
        <v>7626.99</v>
      </c>
      <c r="U937" t="str">
        <f t="shared" si="74"/>
        <v>R1011</v>
      </c>
    </row>
    <row r="938" spans="1:21">
      <c r="A938" t="s">
        <v>3724</v>
      </c>
      <c r="B938">
        <v>1978</v>
      </c>
      <c r="C938" t="s">
        <v>5990</v>
      </c>
      <c r="D938">
        <v>24</v>
      </c>
      <c r="E938">
        <v>1</v>
      </c>
      <c r="F938">
        <v>7633.72</v>
      </c>
      <c r="G938" t="s">
        <v>5981</v>
      </c>
      <c r="H938" t="s">
        <v>5985</v>
      </c>
      <c r="I938" t="s">
        <v>5983</v>
      </c>
      <c r="K938" t="str">
        <f t="shared" si="70"/>
        <v>Aug</v>
      </c>
      <c r="L938">
        <f t="shared" si="71"/>
        <v>1978</v>
      </c>
      <c r="M938" t="s">
        <v>5957</v>
      </c>
      <c r="N938" t="s">
        <v>5981</v>
      </c>
      <c r="O938" t="s">
        <v>5985</v>
      </c>
      <c r="P938" s="8" t="str">
        <f t="shared" si="72"/>
        <v>24-Aug-1978</v>
      </c>
      <c r="Q938" s="8">
        <v>28726</v>
      </c>
      <c r="R938" s="8"/>
      <c r="S938" s="8" t="str">
        <f t="shared" si="73"/>
        <v>44</v>
      </c>
      <c r="T938" s="16">
        <v>7633.72</v>
      </c>
      <c r="U938" t="str">
        <f t="shared" si="74"/>
        <v>R1013</v>
      </c>
    </row>
    <row r="939" spans="1:21">
      <c r="A939" t="s">
        <v>3722</v>
      </c>
      <c r="B939">
        <v>2001</v>
      </c>
      <c r="C939" t="s">
        <v>5989</v>
      </c>
      <c r="D939">
        <v>13</v>
      </c>
      <c r="E939">
        <v>0</v>
      </c>
      <c r="F939">
        <v>7636.92</v>
      </c>
      <c r="G939" t="s">
        <v>5981</v>
      </c>
      <c r="H939" t="s">
        <v>5982</v>
      </c>
      <c r="I939" t="s">
        <v>5988</v>
      </c>
      <c r="K939" t="str">
        <f t="shared" si="70"/>
        <v>Dec</v>
      </c>
      <c r="L939">
        <f t="shared" si="71"/>
        <v>2001</v>
      </c>
      <c r="M939" t="s">
        <v>5957</v>
      </c>
      <c r="N939" t="s">
        <v>5981</v>
      </c>
      <c r="O939" t="s">
        <v>5982</v>
      </c>
      <c r="P939" s="8" t="str">
        <f t="shared" si="72"/>
        <v>13-Dec-2001</v>
      </c>
      <c r="Q939" s="8">
        <v>37238</v>
      </c>
      <c r="R939" s="8"/>
      <c r="S939" s="8" t="str">
        <f t="shared" si="73"/>
        <v>21</v>
      </c>
      <c r="T939" s="16">
        <v>7636.92</v>
      </c>
      <c r="U939" t="str">
        <f t="shared" si="74"/>
        <v>R1012</v>
      </c>
    </row>
    <row r="940" spans="1:21">
      <c r="A940" t="s">
        <v>3720</v>
      </c>
      <c r="B940">
        <v>1980</v>
      </c>
      <c r="C940" t="s">
        <v>5986</v>
      </c>
      <c r="D940">
        <v>20</v>
      </c>
      <c r="E940">
        <v>1</v>
      </c>
      <c r="F940">
        <v>7639.42</v>
      </c>
      <c r="G940" t="s">
        <v>5981</v>
      </c>
      <c r="H940" t="s">
        <v>5981</v>
      </c>
      <c r="I940" t="s">
        <v>5998</v>
      </c>
      <c r="K940" t="str">
        <f t="shared" si="70"/>
        <v>Jun</v>
      </c>
      <c r="L940">
        <f t="shared" si="71"/>
        <v>1980</v>
      </c>
      <c r="M940" t="s">
        <v>5957</v>
      </c>
      <c r="N940" t="s">
        <v>5981</v>
      </c>
      <c r="O940" t="s">
        <v>5981</v>
      </c>
      <c r="P940" s="8" t="str">
        <f t="shared" si="72"/>
        <v>20-Jun-1980</v>
      </c>
      <c r="Q940" s="8">
        <v>29392</v>
      </c>
      <c r="R940" s="8"/>
      <c r="S940" s="8" t="str">
        <f t="shared" si="73"/>
        <v>42</v>
      </c>
      <c r="T940" s="16">
        <v>7639.42</v>
      </c>
      <c r="U940" t="str">
        <f t="shared" si="74"/>
        <v>R1024</v>
      </c>
    </row>
    <row r="941" spans="1:21">
      <c r="A941" t="s">
        <v>3718</v>
      </c>
      <c r="B941">
        <v>1980</v>
      </c>
      <c r="C941" t="s">
        <v>5980</v>
      </c>
      <c r="D941">
        <v>24</v>
      </c>
      <c r="E941">
        <v>2</v>
      </c>
      <c r="F941">
        <v>7640.31</v>
      </c>
      <c r="G941" t="s">
        <v>5981</v>
      </c>
      <c r="H941" t="s">
        <v>5985</v>
      </c>
      <c r="I941" t="s">
        <v>5983</v>
      </c>
      <c r="K941" t="str">
        <f t="shared" si="70"/>
        <v>Jul</v>
      </c>
      <c r="L941">
        <f t="shared" si="71"/>
        <v>1980</v>
      </c>
      <c r="M941" t="s">
        <v>5957</v>
      </c>
      <c r="N941" t="s">
        <v>5981</v>
      </c>
      <c r="O941" t="s">
        <v>5985</v>
      </c>
      <c r="P941" s="8" t="str">
        <f t="shared" si="72"/>
        <v>24-Jul-1980</v>
      </c>
      <c r="Q941" s="8">
        <v>29426</v>
      </c>
      <c r="R941" s="8"/>
      <c r="S941" s="8" t="str">
        <f t="shared" si="73"/>
        <v>42</v>
      </c>
      <c r="T941" s="16">
        <v>7640.31</v>
      </c>
      <c r="U941" t="str">
        <f t="shared" si="74"/>
        <v>R1013</v>
      </c>
    </row>
    <row r="942" spans="1:21">
      <c r="A942" t="s">
        <v>3715</v>
      </c>
      <c r="B942">
        <v>1999</v>
      </c>
      <c r="C942" t="s">
        <v>5986</v>
      </c>
      <c r="D942">
        <v>15</v>
      </c>
      <c r="E942">
        <v>0</v>
      </c>
      <c r="F942">
        <v>7642.05</v>
      </c>
      <c r="G942" t="s">
        <v>5981</v>
      </c>
      <c r="H942" t="s">
        <v>5981</v>
      </c>
      <c r="I942" t="s">
        <v>6004</v>
      </c>
      <c r="K942" t="str">
        <f t="shared" si="70"/>
        <v>Jun</v>
      </c>
      <c r="L942">
        <f t="shared" si="71"/>
        <v>1999</v>
      </c>
      <c r="M942" t="s">
        <v>5957</v>
      </c>
      <c r="N942" t="s">
        <v>5981</v>
      </c>
      <c r="O942" t="s">
        <v>5981</v>
      </c>
      <c r="P942" s="8" t="str">
        <f t="shared" si="72"/>
        <v>15-Jun-1999</v>
      </c>
      <c r="Q942" s="8">
        <v>36326</v>
      </c>
      <c r="R942" s="8"/>
      <c r="S942" s="8" t="str">
        <f t="shared" si="73"/>
        <v>23</v>
      </c>
      <c r="T942" s="16">
        <v>7642.05</v>
      </c>
      <c r="U942" t="str">
        <f t="shared" si="74"/>
        <v>R1026</v>
      </c>
    </row>
    <row r="943" spans="1:21">
      <c r="A943" t="s">
        <v>3712</v>
      </c>
      <c r="B943">
        <v>1980</v>
      </c>
      <c r="C943" t="s">
        <v>5991</v>
      </c>
      <c r="D943">
        <v>16</v>
      </c>
      <c r="E943">
        <v>1</v>
      </c>
      <c r="F943">
        <v>7650.77</v>
      </c>
      <c r="G943" t="s">
        <v>5981</v>
      </c>
      <c r="H943" t="s">
        <v>5981</v>
      </c>
      <c r="I943" t="s">
        <v>5998</v>
      </c>
      <c r="K943" t="str">
        <f t="shared" si="70"/>
        <v>Oct</v>
      </c>
      <c r="L943">
        <f t="shared" si="71"/>
        <v>1980</v>
      </c>
      <c r="M943" t="s">
        <v>5957</v>
      </c>
      <c r="N943" t="s">
        <v>5981</v>
      </c>
      <c r="O943" t="s">
        <v>5981</v>
      </c>
      <c r="P943" s="8" t="str">
        <f t="shared" si="72"/>
        <v>16-Oct-1980</v>
      </c>
      <c r="Q943" s="8">
        <v>29510</v>
      </c>
      <c r="R943" s="8"/>
      <c r="S943" s="8" t="str">
        <f t="shared" si="73"/>
        <v>42</v>
      </c>
      <c r="T943" s="16">
        <v>7650.77</v>
      </c>
      <c r="U943" t="str">
        <f t="shared" si="74"/>
        <v>R1024</v>
      </c>
    </row>
    <row r="944" spans="1:21">
      <c r="A944" t="s">
        <v>3710</v>
      </c>
      <c r="B944">
        <v>1993</v>
      </c>
      <c r="C944" t="s">
        <v>5990</v>
      </c>
      <c r="D944">
        <v>10</v>
      </c>
      <c r="E944">
        <v>0</v>
      </c>
      <c r="F944">
        <v>7650.8</v>
      </c>
      <c r="G944" t="s">
        <v>5981</v>
      </c>
      <c r="H944" t="s">
        <v>5981</v>
      </c>
      <c r="I944" t="s">
        <v>5988</v>
      </c>
      <c r="K944" t="str">
        <f t="shared" si="70"/>
        <v>Aug</v>
      </c>
      <c r="L944">
        <f t="shared" si="71"/>
        <v>1993</v>
      </c>
      <c r="M944" t="s">
        <v>5957</v>
      </c>
      <c r="N944" t="s">
        <v>5981</v>
      </c>
      <c r="O944" t="s">
        <v>5981</v>
      </c>
      <c r="P944" s="8" t="str">
        <f t="shared" si="72"/>
        <v>10-Aug-1993</v>
      </c>
      <c r="Q944" s="8">
        <v>34191</v>
      </c>
      <c r="R944" s="8"/>
      <c r="S944" s="8" t="str">
        <f t="shared" si="73"/>
        <v>29</v>
      </c>
      <c r="T944" s="16">
        <v>7650.8</v>
      </c>
      <c r="U944" t="str">
        <f t="shared" si="74"/>
        <v>R1012</v>
      </c>
    </row>
    <row r="945" spans="1:21">
      <c r="A945" t="s">
        <v>3708</v>
      </c>
      <c r="B945">
        <v>1998</v>
      </c>
      <c r="C945" t="s">
        <v>5987</v>
      </c>
      <c r="D945">
        <v>30</v>
      </c>
      <c r="E945">
        <v>0</v>
      </c>
      <c r="F945">
        <v>7652.26</v>
      </c>
      <c r="G945" t="s">
        <v>5981</v>
      </c>
      <c r="H945" t="s">
        <v>5982</v>
      </c>
      <c r="I945" t="s">
        <v>5999</v>
      </c>
      <c r="K945" t="str">
        <f t="shared" si="70"/>
        <v>Sep</v>
      </c>
      <c r="L945">
        <f t="shared" si="71"/>
        <v>1998</v>
      </c>
      <c r="M945" t="s">
        <v>5957</v>
      </c>
      <c r="N945" t="s">
        <v>5981</v>
      </c>
      <c r="O945" t="s">
        <v>5982</v>
      </c>
      <c r="P945" s="8" t="str">
        <f t="shared" si="72"/>
        <v>30-Sep-1998</v>
      </c>
      <c r="Q945" s="8">
        <v>36068</v>
      </c>
      <c r="R945" s="8"/>
      <c r="S945" s="8" t="str">
        <f t="shared" si="73"/>
        <v>24</v>
      </c>
      <c r="T945" s="16">
        <v>7652.26</v>
      </c>
      <c r="U945" t="str">
        <f t="shared" si="74"/>
        <v>R1023</v>
      </c>
    </row>
    <row r="946" spans="1:21">
      <c r="A946" t="s">
        <v>3705</v>
      </c>
      <c r="B946">
        <v>1965</v>
      </c>
      <c r="C946" t="s">
        <v>5989</v>
      </c>
      <c r="D946">
        <v>27</v>
      </c>
      <c r="E946">
        <v>0</v>
      </c>
      <c r="F946">
        <v>7657.69</v>
      </c>
      <c r="G946" t="s">
        <v>5982</v>
      </c>
      <c r="H946" t="s">
        <v>5982</v>
      </c>
      <c r="I946" t="s">
        <v>5988</v>
      </c>
      <c r="K946" t="str">
        <f t="shared" si="70"/>
        <v>Dec</v>
      </c>
      <c r="L946">
        <f t="shared" si="71"/>
        <v>1965</v>
      </c>
      <c r="M946" t="s">
        <v>5957</v>
      </c>
      <c r="N946" t="s">
        <v>5982</v>
      </c>
      <c r="O946" t="s">
        <v>5982</v>
      </c>
      <c r="P946" s="8" t="str">
        <f t="shared" si="72"/>
        <v>27-Dec-1965</v>
      </c>
      <c r="Q946" s="8">
        <v>24103</v>
      </c>
      <c r="R946" s="8"/>
      <c r="S946" s="8" t="str">
        <f t="shared" si="73"/>
        <v>57</v>
      </c>
      <c r="T946" s="16">
        <v>7657.69</v>
      </c>
      <c r="U946" t="str">
        <f t="shared" si="74"/>
        <v>R1012</v>
      </c>
    </row>
    <row r="947" spans="1:21">
      <c r="A947" t="s">
        <v>3702</v>
      </c>
      <c r="B947">
        <v>1976</v>
      </c>
      <c r="C947" t="s">
        <v>5991</v>
      </c>
      <c r="D947">
        <v>9</v>
      </c>
      <c r="E947">
        <v>2</v>
      </c>
      <c r="F947">
        <v>7662.47</v>
      </c>
      <c r="G947" t="s">
        <v>5981</v>
      </c>
      <c r="H947" t="s">
        <v>5985</v>
      </c>
      <c r="I947" t="s">
        <v>5992</v>
      </c>
      <c r="K947" t="str">
        <f t="shared" si="70"/>
        <v>Oct</v>
      </c>
      <c r="L947">
        <f t="shared" si="71"/>
        <v>1976</v>
      </c>
      <c r="M947" t="s">
        <v>5957</v>
      </c>
      <c r="N947" t="s">
        <v>5981</v>
      </c>
      <c r="O947" t="s">
        <v>5985</v>
      </c>
      <c r="P947" s="8" t="str">
        <f t="shared" si="72"/>
        <v>9-Oct-1976</v>
      </c>
      <c r="Q947" s="8">
        <v>28042</v>
      </c>
      <c r="R947" s="8"/>
      <c r="S947" s="8" t="str">
        <f t="shared" si="73"/>
        <v>46</v>
      </c>
      <c r="T947" s="16">
        <v>7662.47</v>
      </c>
      <c r="U947" t="str">
        <f t="shared" si="74"/>
        <v>R1011</v>
      </c>
    </row>
    <row r="948" spans="1:21">
      <c r="A948" t="s">
        <v>3700</v>
      </c>
      <c r="B948">
        <v>1996</v>
      </c>
      <c r="C948" t="s">
        <v>5984</v>
      </c>
      <c r="D948">
        <v>24</v>
      </c>
      <c r="E948">
        <v>0</v>
      </c>
      <c r="F948">
        <v>7670.75</v>
      </c>
      <c r="G948" t="s">
        <v>5981</v>
      </c>
      <c r="H948" t="s">
        <v>5981</v>
      </c>
      <c r="I948" t="s">
        <v>6005</v>
      </c>
      <c r="K948" t="str">
        <f t="shared" si="70"/>
        <v>Nov</v>
      </c>
      <c r="L948">
        <f t="shared" si="71"/>
        <v>1996</v>
      </c>
      <c r="M948" t="s">
        <v>5957</v>
      </c>
      <c r="N948" t="s">
        <v>5981</v>
      </c>
      <c r="O948" t="s">
        <v>5981</v>
      </c>
      <c r="P948" s="8" t="str">
        <f t="shared" si="72"/>
        <v>24-Nov-1996</v>
      </c>
      <c r="Q948" s="8">
        <v>35393</v>
      </c>
      <c r="R948" s="8"/>
      <c r="S948" s="8" t="str">
        <f t="shared" si="73"/>
        <v>26</v>
      </c>
      <c r="T948" s="16">
        <v>7670.75</v>
      </c>
      <c r="U948" t="str">
        <f t="shared" si="74"/>
        <v>R1022</v>
      </c>
    </row>
    <row r="949" spans="1:21">
      <c r="A949" t="s">
        <v>3698</v>
      </c>
      <c r="B949">
        <v>1995</v>
      </c>
      <c r="C949" t="s">
        <v>5987</v>
      </c>
      <c r="D949">
        <v>13</v>
      </c>
      <c r="E949">
        <v>0</v>
      </c>
      <c r="F949">
        <v>7676.4</v>
      </c>
      <c r="G949" t="s">
        <v>5981</v>
      </c>
      <c r="H949" t="s">
        <v>5985</v>
      </c>
      <c r="I949" t="s">
        <v>5988</v>
      </c>
      <c r="K949" t="str">
        <f t="shared" si="70"/>
        <v>Sep</v>
      </c>
      <c r="L949">
        <f t="shared" si="71"/>
        <v>1995</v>
      </c>
      <c r="M949" t="s">
        <v>5957</v>
      </c>
      <c r="N949" t="s">
        <v>5981</v>
      </c>
      <c r="O949" t="s">
        <v>5985</v>
      </c>
      <c r="P949" s="8" t="str">
        <f t="shared" si="72"/>
        <v>13-Sep-1995</v>
      </c>
      <c r="Q949" s="8">
        <v>34955</v>
      </c>
      <c r="R949" s="8"/>
      <c r="S949" s="8" t="str">
        <f t="shared" si="73"/>
        <v>27</v>
      </c>
      <c r="T949" s="16">
        <v>7676.4</v>
      </c>
      <c r="U949" t="str">
        <f t="shared" si="74"/>
        <v>R1012</v>
      </c>
    </row>
    <row r="950" spans="1:21">
      <c r="A950" t="s">
        <v>3696</v>
      </c>
      <c r="B950">
        <v>1971</v>
      </c>
      <c r="C950" t="s">
        <v>5991</v>
      </c>
      <c r="D950">
        <v>11</v>
      </c>
      <c r="E950">
        <v>0</v>
      </c>
      <c r="F950">
        <v>7680.92</v>
      </c>
      <c r="G950" t="s">
        <v>5981</v>
      </c>
      <c r="H950" t="s">
        <v>5985</v>
      </c>
      <c r="I950" t="s">
        <v>5983</v>
      </c>
      <c r="K950" t="str">
        <f t="shared" si="70"/>
        <v>Oct</v>
      </c>
      <c r="L950">
        <f t="shared" si="71"/>
        <v>1971</v>
      </c>
      <c r="M950" t="s">
        <v>5957</v>
      </c>
      <c r="N950" t="s">
        <v>5981</v>
      </c>
      <c r="O950" t="s">
        <v>5985</v>
      </c>
      <c r="P950" s="8" t="str">
        <f t="shared" si="72"/>
        <v>11-Oct-1971</v>
      </c>
      <c r="Q950" s="8">
        <v>26217</v>
      </c>
      <c r="R950" s="8"/>
      <c r="S950" s="8" t="str">
        <f t="shared" si="73"/>
        <v>51</v>
      </c>
      <c r="T950" s="16">
        <v>7680.92</v>
      </c>
      <c r="U950" t="str">
        <f t="shared" si="74"/>
        <v>R1013</v>
      </c>
    </row>
    <row r="951" spans="1:21">
      <c r="A951" t="s">
        <v>3694</v>
      </c>
      <c r="B951">
        <v>1981</v>
      </c>
      <c r="C951" t="s">
        <v>5989</v>
      </c>
      <c r="D951">
        <v>19</v>
      </c>
      <c r="E951">
        <v>1</v>
      </c>
      <c r="F951">
        <v>7681.17</v>
      </c>
      <c r="G951" t="s">
        <v>5981</v>
      </c>
      <c r="H951" t="s">
        <v>5981</v>
      </c>
      <c r="I951" t="s">
        <v>6003</v>
      </c>
      <c r="K951" t="str">
        <f t="shared" si="70"/>
        <v>Dec</v>
      </c>
      <c r="L951">
        <f t="shared" si="71"/>
        <v>1981</v>
      </c>
      <c r="M951" t="s">
        <v>5957</v>
      </c>
      <c r="N951" t="s">
        <v>5981</v>
      </c>
      <c r="O951" t="s">
        <v>5981</v>
      </c>
      <c r="P951" s="8" t="str">
        <f t="shared" si="72"/>
        <v>19-Dec-1981</v>
      </c>
      <c r="Q951" s="8">
        <v>29939</v>
      </c>
      <c r="R951" s="8"/>
      <c r="S951" s="8" t="str">
        <f t="shared" si="73"/>
        <v>41</v>
      </c>
      <c r="T951" s="16">
        <v>7681.17</v>
      </c>
      <c r="U951" t="str">
        <f t="shared" si="74"/>
        <v>R1020</v>
      </c>
    </row>
    <row r="952" spans="1:21">
      <c r="A952" t="s">
        <v>3691</v>
      </c>
      <c r="B952">
        <v>1982</v>
      </c>
      <c r="C952" t="s">
        <v>5989</v>
      </c>
      <c r="D952">
        <v>18</v>
      </c>
      <c r="E952">
        <v>3</v>
      </c>
      <c r="F952">
        <v>7682.67</v>
      </c>
      <c r="G952" t="s">
        <v>5981</v>
      </c>
      <c r="H952" t="s">
        <v>5985</v>
      </c>
      <c r="I952" t="s">
        <v>5983</v>
      </c>
      <c r="K952" t="str">
        <f t="shared" si="70"/>
        <v>Dec</v>
      </c>
      <c r="L952">
        <f t="shared" si="71"/>
        <v>1982</v>
      </c>
      <c r="M952" t="s">
        <v>5957</v>
      </c>
      <c r="N952" t="s">
        <v>5981</v>
      </c>
      <c r="O952" t="s">
        <v>5985</v>
      </c>
      <c r="P952" s="8" t="str">
        <f t="shared" si="72"/>
        <v>18-Dec-1982</v>
      </c>
      <c r="Q952" s="8">
        <v>30303</v>
      </c>
      <c r="R952" s="8"/>
      <c r="S952" s="8" t="str">
        <f t="shared" si="73"/>
        <v>40</v>
      </c>
      <c r="T952" s="16">
        <v>7682.67</v>
      </c>
      <c r="U952" t="str">
        <f t="shared" si="74"/>
        <v>R1013</v>
      </c>
    </row>
    <row r="953" spans="1:21">
      <c r="A953" t="s">
        <v>3689</v>
      </c>
      <c r="B953">
        <v>1987</v>
      </c>
      <c r="C953" t="s">
        <v>5980</v>
      </c>
      <c r="D953">
        <v>12</v>
      </c>
      <c r="E953">
        <v>3</v>
      </c>
      <c r="F953">
        <v>7684.62</v>
      </c>
      <c r="G953" t="s">
        <v>5981</v>
      </c>
      <c r="H953" t="s">
        <v>5982</v>
      </c>
      <c r="I953" t="s">
        <v>6001</v>
      </c>
      <c r="K953" t="str">
        <f t="shared" si="70"/>
        <v>Jul</v>
      </c>
      <c r="L953">
        <f t="shared" si="71"/>
        <v>1987</v>
      </c>
      <c r="M953" t="s">
        <v>5957</v>
      </c>
      <c r="N953" t="s">
        <v>5981</v>
      </c>
      <c r="O953" t="s">
        <v>5982</v>
      </c>
      <c r="P953" s="8" t="str">
        <f t="shared" si="72"/>
        <v>12-Jul-1987</v>
      </c>
      <c r="Q953" s="8">
        <v>31970</v>
      </c>
      <c r="R953" s="8"/>
      <c r="S953" s="8" t="str">
        <f t="shared" si="73"/>
        <v>35</v>
      </c>
      <c r="T953" s="16">
        <v>7684.62</v>
      </c>
      <c r="U953" t="str">
        <f t="shared" si="74"/>
        <v>R1021</v>
      </c>
    </row>
    <row r="954" spans="1:21">
      <c r="A954" t="s">
        <v>3686</v>
      </c>
      <c r="B954">
        <v>1978</v>
      </c>
      <c r="C954" t="s">
        <v>5989</v>
      </c>
      <c r="D954">
        <v>29</v>
      </c>
      <c r="E954">
        <v>2</v>
      </c>
      <c r="F954">
        <v>7726.85</v>
      </c>
      <c r="G954" t="s">
        <v>5985</v>
      </c>
      <c r="H954" t="s">
        <v>5981</v>
      </c>
      <c r="I954" t="s">
        <v>5992</v>
      </c>
      <c r="K954" t="str">
        <f t="shared" si="70"/>
        <v>Dec</v>
      </c>
      <c r="L954">
        <f t="shared" si="71"/>
        <v>1978</v>
      </c>
      <c r="M954" t="s">
        <v>5957</v>
      </c>
      <c r="N954" t="s">
        <v>5985</v>
      </c>
      <c r="O954" t="s">
        <v>5981</v>
      </c>
      <c r="P954" s="8" t="str">
        <f t="shared" si="72"/>
        <v>29-Dec-1978</v>
      </c>
      <c r="Q954" s="8">
        <v>28853</v>
      </c>
      <c r="R954" s="8"/>
      <c r="S954" s="8" t="str">
        <f t="shared" si="73"/>
        <v>44</v>
      </c>
      <c r="T954" s="16">
        <v>7726.85</v>
      </c>
      <c r="U954" t="str">
        <f t="shared" si="74"/>
        <v>R1011</v>
      </c>
    </row>
    <row r="955" spans="1:21">
      <c r="A955" t="s">
        <v>3684</v>
      </c>
      <c r="B955">
        <v>1979</v>
      </c>
      <c r="C955" t="s">
        <v>5986</v>
      </c>
      <c r="D955">
        <v>2</v>
      </c>
      <c r="E955">
        <v>1</v>
      </c>
      <c r="F955">
        <v>7727.25</v>
      </c>
      <c r="G955" t="s">
        <v>5981</v>
      </c>
      <c r="H955" t="s">
        <v>5982</v>
      </c>
      <c r="I955" t="s">
        <v>5988</v>
      </c>
      <c r="K955" t="str">
        <f t="shared" si="70"/>
        <v>Jun</v>
      </c>
      <c r="L955">
        <f t="shared" si="71"/>
        <v>1979</v>
      </c>
      <c r="M955" t="s">
        <v>5957</v>
      </c>
      <c r="N955" t="s">
        <v>5981</v>
      </c>
      <c r="O955" t="s">
        <v>5982</v>
      </c>
      <c r="P955" s="8" t="str">
        <f t="shared" si="72"/>
        <v>2-Jun-1979</v>
      </c>
      <c r="Q955" s="8">
        <v>29008</v>
      </c>
      <c r="R955" s="8"/>
      <c r="S955" s="8" t="str">
        <f t="shared" si="73"/>
        <v>44</v>
      </c>
      <c r="T955" s="16">
        <v>7727.25</v>
      </c>
      <c r="U955" t="str">
        <f t="shared" si="74"/>
        <v>R1012</v>
      </c>
    </row>
    <row r="956" spans="1:21">
      <c r="A956" t="s">
        <v>3681</v>
      </c>
      <c r="B956">
        <v>1980</v>
      </c>
      <c r="C956" t="s">
        <v>5987</v>
      </c>
      <c r="D956">
        <v>10</v>
      </c>
      <c r="E956">
        <v>2</v>
      </c>
      <c r="F956">
        <v>7729.65</v>
      </c>
      <c r="G956" t="s">
        <v>5982</v>
      </c>
      <c r="H956" t="s">
        <v>5985</v>
      </c>
      <c r="I956" t="s">
        <v>5995</v>
      </c>
      <c r="K956" t="str">
        <f t="shared" si="70"/>
        <v>Sep</v>
      </c>
      <c r="L956">
        <f t="shared" si="71"/>
        <v>1980</v>
      </c>
      <c r="M956" t="s">
        <v>5957</v>
      </c>
      <c r="N956" t="s">
        <v>5982</v>
      </c>
      <c r="O956" t="s">
        <v>5985</v>
      </c>
      <c r="P956" s="8" t="str">
        <f t="shared" si="72"/>
        <v>10-Sep-1980</v>
      </c>
      <c r="Q956" s="8">
        <v>29474</v>
      </c>
      <c r="R956" s="8"/>
      <c r="S956" s="8" t="str">
        <f t="shared" si="73"/>
        <v>42</v>
      </c>
      <c r="T956" s="16">
        <v>7729.65</v>
      </c>
      <c r="U956" t="str">
        <f t="shared" si="74"/>
        <v>R1016</v>
      </c>
    </row>
    <row r="957" spans="1:21">
      <c r="A957" t="s">
        <v>3680</v>
      </c>
      <c r="B957">
        <v>1978</v>
      </c>
      <c r="C957" t="s">
        <v>5989</v>
      </c>
      <c r="D957">
        <v>4</v>
      </c>
      <c r="E957">
        <v>2</v>
      </c>
      <c r="F957">
        <v>7731.43</v>
      </c>
      <c r="G957" t="s">
        <v>5982</v>
      </c>
      <c r="H957" t="s">
        <v>5981</v>
      </c>
      <c r="I957" t="s">
        <v>5983</v>
      </c>
      <c r="K957" t="str">
        <f t="shared" si="70"/>
        <v>Dec</v>
      </c>
      <c r="L957">
        <f t="shared" si="71"/>
        <v>1978</v>
      </c>
      <c r="M957" t="s">
        <v>5957</v>
      </c>
      <c r="N957" t="s">
        <v>5982</v>
      </c>
      <c r="O957" t="s">
        <v>5981</v>
      </c>
      <c r="P957" s="8" t="str">
        <f t="shared" si="72"/>
        <v>4-Dec-1978</v>
      </c>
      <c r="Q957" s="8">
        <v>28828</v>
      </c>
      <c r="R957" s="8"/>
      <c r="S957" s="8" t="str">
        <f t="shared" si="73"/>
        <v>44</v>
      </c>
      <c r="T957" s="16">
        <v>7731.43</v>
      </c>
      <c r="U957" t="str">
        <f t="shared" si="74"/>
        <v>R1013</v>
      </c>
    </row>
    <row r="958" spans="1:21">
      <c r="A958" t="s">
        <v>3678</v>
      </c>
      <c r="B958">
        <v>1977</v>
      </c>
      <c r="C958" t="s">
        <v>5990</v>
      </c>
      <c r="D958">
        <v>29</v>
      </c>
      <c r="E958">
        <v>0</v>
      </c>
      <c r="F958">
        <v>7731.86</v>
      </c>
      <c r="G958" t="s">
        <v>5981</v>
      </c>
      <c r="H958" t="s">
        <v>5982</v>
      </c>
      <c r="I958" t="s">
        <v>5988</v>
      </c>
      <c r="K958" t="str">
        <f t="shared" si="70"/>
        <v>Aug</v>
      </c>
      <c r="L958">
        <f t="shared" si="71"/>
        <v>1977</v>
      </c>
      <c r="M958" t="s">
        <v>5957</v>
      </c>
      <c r="N958" t="s">
        <v>5981</v>
      </c>
      <c r="O958" t="s">
        <v>5982</v>
      </c>
      <c r="P958" s="8" t="str">
        <f t="shared" si="72"/>
        <v>29-Aug-1977</v>
      </c>
      <c r="Q958" s="8">
        <v>28366</v>
      </c>
      <c r="R958" s="8"/>
      <c r="S958" s="8" t="str">
        <f t="shared" si="73"/>
        <v>45</v>
      </c>
      <c r="T958" s="16">
        <v>7731.86</v>
      </c>
      <c r="U958" t="str">
        <f t="shared" si="74"/>
        <v>R1012</v>
      </c>
    </row>
    <row r="959" spans="1:21">
      <c r="A959" t="s">
        <v>3675</v>
      </c>
      <c r="B959">
        <v>1965</v>
      </c>
      <c r="C959" t="s">
        <v>5980</v>
      </c>
      <c r="D959">
        <v>18</v>
      </c>
      <c r="E959">
        <v>0</v>
      </c>
      <c r="F959">
        <v>7736.39</v>
      </c>
      <c r="G959" t="s">
        <v>5982</v>
      </c>
      <c r="H959" t="s">
        <v>5981</v>
      </c>
      <c r="I959" t="s">
        <v>5983</v>
      </c>
      <c r="K959" t="str">
        <f t="shared" si="70"/>
        <v>Jul</v>
      </c>
      <c r="L959">
        <f t="shared" si="71"/>
        <v>1965</v>
      </c>
      <c r="M959" t="s">
        <v>5957</v>
      </c>
      <c r="N959" t="s">
        <v>5982</v>
      </c>
      <c r="O959" t="s">
        <v>5981</v>
      </c>
      <c r="P959" s="8" t="str">
        <f t="shared" si="72"/>
        <v>18-Jul-1965</v>
      </c>
      <c r="Q959" s="8">
        <v>23941</v>
      </c>
      <c r="R959" s="8"/>
      <c r="S959" s="8" t="str">
        <f t="shared" si="73"/>
        <v>57</v>
      </c>
      <c r="T959" s="16">
        <v>7736.39</v>
      </c>
      <c r="U959" t="str">
        <f t="shared" si="74"/>
        <v>R1013</v>
      </c>
    </row>
    <row r="960" spans="1:21">
      <c r="A960" t="s">
        <v>3673</v>
      </c>
      <c r="B960">
        <v>1978</v>
      </c>
      <c r="C960" t="s">
        <v>5987</v>
      </c>
      <c r="D960">
        <v>4</v>
      </c>
      <c r="E960">
        <v>2</v>
      </c>
      <c r="F960">
        <v>7740.34</v>
      </c>
      <c r="G960" t="s">
        <v>5985</v>
      </c>
      <c r="H960" t="s">
        <v>5985</v>
      </c>
      <c r="I960" t="s">
        <v>5992</v>
      </c>
      <c r="K960" t="str">
        <f t="shared" si="70"/>
        <v>Sep</v>
      </c>
      <c r="L960">
        <f t="shared" si="71"/>
        <v>1978</v>
      </c>
      <c r="M960" t="s">
        <v>5957</v>
      </c>
      <c r="N960" t="s">
        <v>5985</v>
      </c>
      <c r="O960" t="s">
        <v>5985</v>
      </c>
      <c r="P960" s="8" t="str">
        <f t="shared" si="72"/>
        <v>4-Sep-1978</v>
      </c>
      <c r="Q960" s="8">
        <v>28737</v>
      </c>
      <c r="R960" s="8"/>
      <c r="S960" s="8" t="str">
        <f t="shared" si="73"/>
        <v>44</v>
      </c>
      <c r="T960" s="16">
        <v>7740.34</v>
      </c>
      <c r="U960" t="str">
        <f t="shared" si="74"/>
        <v>R1011</v>
      </c>
    </row>
    <row r="961" spans="1:21">
      <c r="A961" t="s">
        <v>3671</v>
      </c>
      <c r="B961">
        <v>1976</v>
      </c>
      <c r="C961" t="s">
        <v>5989</v>
      </c>
      <c r="D961">
        <v>12</v>
      </c>
      <c r="E961">
        <v>1</v>
      </c>
      <c r="F961">
        <v>7742.11</v>
      </c>
      <c r="G961" t="s">
        <v>5982</v>
      </c>
      <c r="H961" t="s">
        <v>5981</v>
      </c>
      <c r="I961" t="s">
        <v>5983</v>
      </c>
      <c r="K961" t="str">
        <f t="shared" si="70"/>
        <v>Dec</v>
      </c>
      <c r="L961">
        <f t="shared" si="71"/>
        <v>1976</v>
      </c>
      <c r="M961" t="s">
        <v>5957</v>
      </c>
      <c r="N961" t="s">
        <v>5982</v>
      </c>
      <c r="O961" t="s">
        <v>5981</v>
      </c>
      <c r="P961" s="8" t="str">
        <f t="shared" si="72"/>
        <v>12-Dec-1976</v>
      </c>
      <c r="Q961" s="8">
        <v>28106</v>
      </c>
      <c r="R961" s="8"/>
      <c r="S961" s="8" t="str">
        <f t="shared" si="73"/>
        <v>46</v>
      </c>
      <c r="T961" s="16">
        <v>7742.11</v>
      </c>
      <c r="U961" t="str">
        <f t="shared" si="74"/>
        <v>R1013</v>
      </c>
    </row>
    <row r="962" spans="1:21">
      <c r="A962" t="s">
        <v>3668</v>
      </c>
      <c r="B962">
        <v>1981</v>
      </c>
      <c r="C962" t="s">
        <v>5986</v>
      </c>
      <c r="D962">
        <v>30</v>
      </c>
      <c r="E962">
        <v>2</v>
      </c>
      <c r="F962">
        <v>7749.16</v>
      </c>
      <c r="G962" t="s">
        <v>5981</v>
      </c>
      <c r="H962" t="s">
        <v>5985</v>
      </c>
      <c r="I962" t="s">
        <v>5988</v>
      </c>
      <c r="K962" t="str">
        <f t="shared" si="70"/>
        <v>Jun</v>
      </c>
      <c r="L962">
        <f t="shared" si="71"/>
        <v>1981</v>
      </c>
      <c r="M962" t="s">
        <v>5957</v>
      </c>
      <c r="N962" t="s">
        <v>5981</v>
      </c>
      <c r="O962" t="s">
        <v>5985</v>
      </c>
      <c r="P962" s="8" t="str">
        <f t="shared" si="72"/>
        <v>30-Jun-1981</v>
      </c>
      <c r="Q962" s="8">
        <v>29767</v>
      </c>
      <c r="R962" s="8"/>
      <c r="S962" s="8" t="str">
        <f t="shared" si="73"/>
        <v>41</v>
      </c>
      <c r="T962" s="16">
        <v>7749.16</v>
      </c>
      <c r="U962" t="str">
        <f t="shared" si="74"/>
        <v>R1012</v>
      </c>
    </row>
    <row r="963" spans="1:21">
      <c r="A963" t="s">
        <v>3666</v>
      </c>
      <c r="B963">
        <v>1997</v>
      </c>
      <c r="C963" t="s">
        <v>5989</v>
      </c>
      <c r="D963">
        <v>21</v>
      </c>
      <c r="E963">
        <v>0</v>
      </c>
      <c r="F963">
        <v>7763.06</v>
      </c>
      <c r="G963" t="s">
        <v>5981</v>
      </c>
      <c r="H963" t="s">
        <v>5985</v>
      </c>
      <c r="I963" t="s">
        <v>5988</v>
      </c>
      <c r="K963" t="str">
        <f t="shared" ref="K963:K1026" si="75">IF(ISBLANK(C963),"SEP",C963)</f>
        <v>Dec</v>
      </c>
      <c r="L963">
        <f t="shared" ref="L963:L1026" si="76">INT(IF(ISBLANK(B963),AVERAGE($B$2:$B$2344),B963))</f>
        <v>1997</v>
      </c>
      <c r="M963" t="s">
        <v>5957</v>
      </c>
      <c r="N963" t="s">
        <v>5981</v>
      </c>
      <c r="O963" t="s">
        <v>5985</v>
      </c>
      <c r="P963" s="8" t="str">
        <f t="shared" ref="P963:P1026" si="77">CONCATENATE(D963,"-",K963,"-",L963)</f>
        <v>21-Dec-1997</v>
      </c>
      <c r="Q963" s="8">
        <v>35785</v>
      </c>
      <c r="R963" s="8"/>
      <c r="S963" s="8" t="str">
        <f t="shared" ref="S963:S1026" si="78">TEXT($R$2-P963,"Y")</f>
        <v>25</v>
      </c>
      <c r="T963" s="16">
        <v>7763.06</v>
      </c>
      <c r="U963" t="str">
        <f t="shared" ref="U963:U1026" si="79">IF(ISBLANK(I963),"UNKNOWN",I963)</f>
        <v>R1012</v>
      </c>
    </row>
    <row r="964" spans="1:21">
      <c r="A964" t="s">
        <v>3663</v>
      </c>
      <c r="B964">
        <v>1974</v>
      </c>
      <c r="C964" t="s">
        <v>5989</v>
      </c>
      <c r="D964">
        <v>6</v>
      </c>
      <c r="E964">
        <v>0</v>
      </c>
      <c r="F964">
        <v>7789.64</v>
      </c>
      <c r="G964" t="s">
        <v>5985</v>
      </c>
      <c r="H964" t="s">
        <v>5982</v>
      </c>
      <c r="I964" t="s">
        <v>5983</v>
      </c>
      <c r="K964" t="str">
        <f t="shared" si="75"/>
        <v>Dec</v>
      </c>
      <c r="L964">
        <f t="shared" si="76"/>
        <v>1974</v>
      </c>
      <c r="M964" t="s">
        <v>5957</v>
      </c>
      <c r="N964" t="s">
        <v>5985</v>
      </c>
      <c r="O964" t="s">
        <v>5982</v>
      </c>
      <c r="P964" s="8" t="str">
        <f t="shared" si="77"/>
        <v>6-Dec-1974</v>
      </c>
      <c r="Q964" s="8">
        <v>27369</v>
      </c>
      <c r="R964" s="8"/>
      <c r="S964" s="8" t="str">
        <f t="shared" si="78"/>
        <v>48</v>
      </c>
      <c r="T964" s="16">
        <v>7789.64</v>
      </c>
      <c r="U964" t="str">
        <f t="shared" si="79"/>
        <v>R1013</v>
      </c>
    </row>
    <row r="965" spans="1:21">
      <c r="A965" t="s">
        <v>3661</v>
      </c>
      <c r="B965">
        <v>1999</v>
      </c>
      <c r="C965" t="s">
        <v>5989</v>
      </c>
      <c r="D965">
        <v>25</v>
      </c>
      <c r="E965">
        <v>0</v>
      </c>
      <c r="F965">
        <v>7794.68</v>
      </c>
      <c r="G965" t="s">
        <v>5981</v>
      </c>
      <c r="H965" t="s">
        <v>5981</v>
      </c>
      <c r="I965" t="s">
        <v>6004</v>
      </c>
      <c r="K965" t="str">
        <f t="shared" si="75"/>
        <v>Dec</v>
      </c>
      <c r="L965">
        <f t="shared" si="76"/>
        <v>1999</v>
      </c>
      <c r="M965" t="s">
        <v>5957</v>
      </c>
      <c r="N965" t="s">
        <v>5981</v>
      </c>
      <c r="O965" t="s">
        <v>5981</v>
      </c>
      <c r="P965" s="8" t="str">
        <f t="shared" si="77"/>
        <v>25-Dec-1999</v>
      </c>
      <c r="Q965" s="8">
        <v>36519</v>
      </c>
      <c r="R965" s="8"/>
      <c r="S965" s="8" t="str">
        <f t="shared" si="78"/>
        <v>23</v>
      </c>
      <c r="T965" s="16">
        <v>7794.68</v>
      </c>
      <c r="U965" t="str">
        <f t="shared" si="79"/>
        <v>R1026</v>
      </c>
    </row>
    <row r="966" spans="1:21">
      <c r="A966" t="s">
        <v>3658</v>
      </c>
      <c r="B966">
        <v>1997</v>
      </c>
      <c r="C966" t="s">
        <v>5989</v>
      </c>
      <c r="D966">
        <v>2</v>
      </c>
      <c r="E966">
        <v>0</v>
      </c>
      <c r="F966">
        <v>7803.77</v>
      </c>
      <c r="G966" t="s">
        <v>5981</v>
      </c>
      <c r="H966" t="s">
        <v>5982</v>
      </c>
      <c r="I966" t="s">
        <v>5988</v>
      </c>
      <c r="K966" t="str">
        <f t="shared" si="75"/>
        <v>Dec</v>
      </c>
      <c r="L966">
        <f t="shared" si="76"/>
        <v>1997</v>
      </c>
      <c r="M966" t="s">
        <v>5957</v>
      </c>
      <c r="N966" t="s">
        <v>5981</v>
      </c>
      <c r="O966" t="s">
        <v>5982</v>
      </c>
      <c r="P966" s="8" t="str">
        <f t="shared" si="77"/>
        <v>2-Dec-1997</v>
      </c>
      <c r="Q966" s="8">
        <v>35766</v>
      </c>
      <c r="R966" s="8"/>
      <c r="S966" s="8" t="str">
        <f t="shared" si="78"/>
        <v>25</v>
      </c>
      <c r="T966" s="16">
        <v>7803.77</v>
      </c>
      <c r="U966" t="str">
        <f t="shared" si="79"/>
        <v>R1012</v>
      </c>
    </row>
    <row r="967" spans="1:21">
      <c r="A967" t="s">
        <v>3656</v>
      </c>
      <c r="B967">
        <v>1974</v>
      </c>
      <c r="C967" t="s">
        <v>5984</v>
      </c>
      <c r="D967">
        <v>9</v>
      </c>
      <c r="E967">
        <v>0</v>
      </c>
      <c r="F967">
        <v>7804.16</v>
      </c>
      <c r="G967" t="s">
        <v>5981</v>
      </c>
      <c r="H967" t="s">
        <v>5982</v>
      </c>
      <c r="I967" t="s">
        <v>5983</v>
      </c>
      <c r="K967" t="str">
        <f t="shared" si="75"/>
        <v>Nov</v>
      </c>
      <c r="L967">
        <f t="shared" si="76"/>
        <v>1974</v>
      </c>
      <c r="M967" t="s">
        <v>5957</v>
      </c>
      <c r="N967" t="s">
        <v>5981</v>
      </c>
      <c r="O967" t="s">
        <v>5982</v>
      </c>
      <c r="P967" s="8" t="str">
        <f t="shared" si="77"/>
        <v>9-Nov-1974</v>
      </c>
      <c r="Q967" s="8">
        <v>27342</v>
      </c>
      <c r="R967" s="8"/>
      <c r="S967" s="8" t="str">
        <f t="shared" si="78"/>
        <v>48</v>
      </c>
      <c r="T967" s="16">
        <v>7804.16</v>
      </c>
      <c r="U967" t="str">
        <f t="shared" si="79"/>
        <v>R1013</v>
      </c>
    </row>
    <row r="968" spans="1:21">
      <c r="A968" t="s">
        <v>3653</v>
      </c>
      <c r="B968">
        <v>1991</v>
      </c>
      <c r="C968" t="s">
        <v>5989</v>
      </c>
      <c r="D968">
        <v>21</v>
      </c>
      <c r="E968">
        <v>3</v>
      </c>
      <c r="F968">
        <v>7812.67</v>
      </c>
      <c r="G968" t="s">
        <v>5981</v>
      </c>
      <c r="H968" t="s">
        <v>5985</v>
      </c>
      <c r="I968" t="s">
        <v>5988</v>
      </c>
      <c r="K968" t="str">
        <f t="shared" si="75"/>
        <v>Dec</v>
      </c>
      <c r="L968">
        <f t="shared" si="76"/>
        <v>1991</v>
      </c>
      <c r="M968" t="s">
        <v>5957</v>
      </c>
      <c r="N968" t="s">
        <v>5981</v>
      </c>
      <c r="O968" t="s">
        <v>5985</v>
      </c>
      <c r="P968" s="8" t="str">
        <f t="shared" si="77"/>
        <v>21-Dec-1991</v>
      </c>
      <c r="Q968" s="8">
        <v>33593</v>
      </c>
      <c r="R968" s="8"/>
      <c r="S968" s="8" t="str">
        <f t="shared" si="78"/>
        <v>31</v>
      </c>
      <c r="T968" s="16">
        <v>7812.67</v>
      </c>
      <c r="U968" t="str">
        <f t="shared" si="79"/>
        <v>R1012</v>
      </c>
    </row>
    <row r="969" spans="1:21">
      <c r="A969" t="s">
        <v>3650</v>
      </c>
      <c r="B969">
        <v>1989</v>
      </c>
      <c r="C969" t="s">
        <v>5991</v>
      </c>
      <c r="D969">
        <v>12</v>
      </c>
      <c r="E969">
        <v>3</v>
      </c>
      <c r="F969">
        <v>7824.37</v>
      </c>
      <c r="G969" t="s">
        <v>5981</v>
      </c>
      <c r="H969" t="s">
        <v>5981</v>
      </c>
      <c r="I969" t="s">
        <v>5988</v>
      </c>
      <c r="K969" t="str">
        <f t="shared" si="75"/>
        <v>Oct</v>
      </c>
      <c r="L969">
        <f t="shared" si="76"/>
        <v>1989</v>
      </c>
      <c r="M969" t="s">
        <v>5957</v>
      </c>
      <c r="N969" t="s">
        <v>5981</v>
      </c>
      <c r="O969" t="s">
        <v>5981</v>
      </c>
      <c r="P969" s="8" t="str">
        <f t="shared" si="77"/>
        <v>12-Oct-1989</v>
      </c>
      <c r="Q969" s="8">
        <v>32793</v>
      </c>
      <c r="R969" s="8"/>
      <c r="S969" s="8" t="str">
        <f t="shared" si="78"/>
        <v>33</v>
      </c>
      <c r="T969" s="16">
        <v>7824.37</v>
      </c>
      <c r="U969" t="str">
        <f t="shared" si="79"/>
        <v>R1012</v>
      </c>
    </row>
    <row r="970" spans="1:21">
      <c r="A970" t="s">
        <v>3647</v>
      </c>
      <c r="B970">
        <v>2001</v>
      </c>
      <c r="C970" t="s">
        <v>5991</v>
      </c>
      <c r="D970">
        <v>5</v>
      </c>
      <c r="E970">
        <v>0</v>
      </c>
      <c r="F970">
        <v>7844.8</v>
      </c>
      <c r="G970" t="s">
        <v>5981</v>
      </c>
      <c r="H970" t="s">
        <v>5981</v>
      </c>
      <c r="I970" t="s">
        <v>5988</v>
      </c>
      <c r="K970" t="str">
        <f t="shared" si="75"/>
        <v>Oct</v>
      </c>
      <c r="L970">
        <f t="shared" si="76"/>
        <v>2001</v>
      </c>
      <c r="M970" t="s">
        <v>5957</v>
      </c>
      <c r="N970" t="s">
        <v>5981</v>
      </c>
      <c r="O970" t="s">
        <v>5981</v>
      </c>
      <c r="P970" s="8" t="str">
        <f t="shared" si="77"/>
        <v>5-Oct-2001</v>
      </c>
      <c r="Q970" s="8">
        <v>37169</v>
      </c>
      <c r="R970" s="8"/>
      <c r="S970" s="8" t="str">
        <f t="shared" si="78"/>
        <v>21</v>
      </c>
      <c r="T970" s="16">
        <v>7844.8</v>
      </c>
      <c r="U970" t="str">
        <f t="shared" si="79"/>
        <v>R1012</v>
      </c>
    </row>
    <row r="971" spans="1:21">
      <c r="A971" t="s">
        <v>3644</v>
      </c>
      <c r="B971">
        <v>1994</v>
      </c>
      <c r="C971" t="s">
        <v>5984</v>
      </c>
      <c r="D971">
        <v>17</v>
      </c>
      <c r="E971">
        <v>0</v>
      </c>
      <c r="F971">
        <v>7851.85</v>
      </c>
      <c r="G971" t="s">
        <v>5981</v>
      </c>
      <c r="H971" t="s">
        <v>5982</v>
      </c>
      <c r="I971" t="s">
        <v>5988</v>
      </c>
      <c r="K971" t="str">
        <f t="shared" si="75"/>
        <v>Nov</v>
      </c>
      <c r="L971">
        <f t="shared" si="76"/>
        <v>1994</v>
      </c>
      <c r="M971" t="s">
        <v>5957</v>
      </c>
      <c r="N971" t="s">
        <v>5981</v>
      </c>
      <c r="O971" t="s">
        <v>5982</v>
      </c>
      <c r="P971" s="8" t="str">
        <f t="shared" si="77"/>
        <v>17-Nov-1994</v>
      </c>
      <c r="Q971" s="8">
        <v>34655</v>
      </c>
      <c r="R971" s="8"/>
      <c r="S971" s="8" t="str">
        <f t="shared" si="78"/>
        <v>28</v>
      </c>
      <c r="T971" s="16">
        <v>7851.85</v>
      </c>
      <c r="U971" t="str">
        <f t="shared" si="79"/>
        <v>R1012</v>
      </c>
    </row>
    <row r="972" spans="1:21">
      <c r="A972" t="s">
        <v>3642</v>
      </c>
      <c r="B972">
        <v>1962</v>
      </c>
      <c r="C972" t="s">
        <v>5991</v>
      </c>
      <c r="D972">
        <v>10</v>
      </c>
      <c r="E972">
        <v>0</v>
      </c>
      <c r="F972">
        <v>7896.41</v>
      </c>
      <c r="G972" t="s">
        <v>5982</v>
      </c>
      <c r="H972" t="s">
        <v>5981</v>
      </c>
      <c r="I972" t="s">
        <v>5983</v>
      </c>
      <c r="K972" t="str">
        <f t="shared" si="75"/>
        <v>Oct</v>
      </c>
      <c r="L972">
        <f t="shared" si="76"/>
        <v>1962</v>
      </c>
      <c r="M972" t="s">
        <v>5957</v>
      </c>
      <c r="N972" t="s">
        <v>5982</v>
      </c>
      <c r="O972" t="s">
        <v>5981</v>
      </c>
      <c r="P972" s="8" t="str">
        <f t="shared" si="77"/>
        <v>10-Oct-1962</v>
      </c>
      <c r="Q972" s="8">
        <v>22929</v>
      </c>
      <c r="R972" s="8"/>
      <c r="S972" s="8" t="str">
        <f t="shared" si="78"/>
        <v>60</v>
      </c>
      <c r="T972" s="16">
        <v>7896.41</v>
      </c>
      <c r="U972" t="str">
        <f t="shared" si="79"/>
        <v>R1013</v>
      </c>
    </row>
    <row r="973" spans="1:21">
      <c r="A973" t="s">
        <v>3639</v>
      </c>
      <c r="B973">
        <v>1977</v>
      </c>
      <c r="C973" t="s">
        <v>5980</v>
      </c>
      <c r="D973">
        <v>20</v>
      </c>
      <c r="E973">
        <v>0</v>
      </c>
      <c r="F973">
        <v>7935.29</v>
      </c>
      <c r="G973" t="s">
        <v>5981</v>
      </c>
      <c r="H973" t="s">
        <v>5985</v>
      </c>
      <c r="I973" t="s">
        <v>5998</v>
      </c>
      <c r="K973" t="str">
        <f t="shared" si="75"/>
        <v>Jul</v>
      </c>
      <c r="L973">
        <f t="shared" si="76"/>
        <v>1977</v>
      </c>
      <c r="M973" t="s">
        <v>5957</v>
      </c>
      <c r="N973" t="s">
        <v>5981</v>
      </c>
      <c r="O973" t="s">
        <v>5985</v>
      </c>
      <c r="P973" s="8" t="str">
        <f t="shared" si="77"/>
        <v>20-Jul-1977</v>
      </c>
      <c r="Q973" s="8">
        <v>28326</v>
      </c>
      <c r="R973" s="8"/>
      <c r="S973" s="8" t="str">
        <f t="shared" si="78"/>
        <v>45</v>
      </c>
      <c r="T973" s="16">
        <v>7935.29</v>
      </c>
      <c r="U973" t="str">
        <f t="shared" si="79"/>
        <v>R1024</v>
      </c>
    </row>
    <row r="974" spans="1:21">
      <c r="A974" t="s">
        <v>3636</v>
      </c>
      <c r="B974">
        <v>1987</v>
      </c>
      <c r="C974" t="s">
        <v>5991</v>
      </c>
      <c r="D974">
        <v>29</v>
      </c>
      <c r="E974">
        <v>3</v>
      </c>
      <c r="F974">
        <v>7948.22</v>
      </c>
      <c r="G974" t="s">
        <v>5981</v>
      </c>
      <c r="H974" t="s">
        <v>5982</v>
      </c>
      <c r="I974" t="s">
        <v>5997</v>
      </c>
      <c r="K974" t="str">
        <f t="shared" si="75"/>
        <v>Oct</v>
      </c>
      <c r="L974">
        <f t="shared" si="76"/>
        <v>1987</v>
      </c>
      <c r="M974" t="s">
        <v>5957</v>
      </c>
      <c r="N974" t="s">
        <v>5981</v>
      </c>
      <c r="O974" t="s">
        <v>5982</v>
      </c>
      <c r="P974" s="8" t="str">
        <f t="shared" si="77"/>
        <v>29-Oct-1987</v>
      </c>
      <c r="Q974" s="8">
        <v>32079</v>
      </c>
      <c r="R974" s="8"/>
      <c r="S974" s="8" t="str">
        <f t="shared" si="78"/>
        <v>35</v>
      </c>
      <c r="T974" s="16">
        <v>7948.22</v>
      </c>
      <c r="U974" t="str">
        <f t="shared" si="79"/>
        <v>R1025</v>
      </c>
    </row>
    <row r="975" spans="1:21">
      <c r="A975" t="s">
        <v>3634</v>
      </c>
      <c r="B975">
        <v>1966</v>
      </c>
      <c r="C975" t="s">
        <v>5980</v>
      </c>
      <c r="D975">
        <v>9</v>
      </c>
      <c r="E975">
        <v>0</v>
      </c>
      <c r="F975">
        <v>7953.72</v>
      </c>
      <c r="G975" t="s">
        <v>5982</v>
      </c>
      <c r="H975" t="s">
        <v>5982</v>
      </c>
      <c r="I975" t="s">
        <v>5988</v>
      </c>
      <c r="K975" t="str">
        <f t="shared" si="75"/>
        <v>Jul</v>
      </c>
      <c r="L975">
        <f t="shared" si="76"/>
        <v>1966</v>
      </c>
      <c r="M975" t="s">
        <v>5957</v>
      </c>
      <c r="N975" t="s">
        <v>5982</v>
      </c>
      <c r="O975" t="s">
        <v>5982</v>
      </c>
      <c r="P975" s="8" t="str">
        <f t="shared" si="77"/>
        <v>9-Jul-1966</v>
      </c>
      <c r="Q975" s="8">
        <v>24297</v>
      </c>
      <c r="R975" s="8"/>
      <c r="S975" s="8" t="str">
        <f t="shared" si="78"/>
        <v>56</v>
      </c>
      <c r="T975" s="16">
        <v>7953.72</v>
      </c>
      <c r="U975" t="str">
        <f t="shared" si="79"/>
        <v>R1012</v>
      </c>
    </row>
    <row r="976" spans="1:21">
      <c r="A976" t="s">
        <v>3631</v>
      </c>
      <c r="B976">
        <v>1981</v>
      </c>
      <c r="C976" t="s">
        <v>5989</v>
      </c>
      <c r="D976">
        <v>28</v>
      </c>
      <c r="E976">
        <v>3</v>
      </c>
      <c r="F976">
        <v>7954.52</v>
      </c>
      <c r="G976" t="s">
        <v>5981</v>
      </c>
      <c r="H976" t="s">
        <v>5981</v>
      </c>
      <c r="I976" t="s">
        <v>5992</v>
      </c>
      <c r="K976" t="str">
        <f t="shared" si="75"/>
        <v>Dec</v>
      </c>
      <c r="L976">
        <f t="shared" si="76"/>
        <v>1981</v>
      </c>
      <c r="M976" t="s">
        <v>5957</v>
      </c>
      <c r="N976" t="s">
        <v>5981</v>
      </c>
      <c r="O976" t="s">
        <v>5981</v>
      </c>
      <c r="P976" s="8" t="str">
        <f t="shared" si="77"/>
        <v>28-Dec-1981</v>
      </c>
      <c r="Q976" s="8">
        <v>29948</v>
      </c>
      <c r="R976" s="8"/>
      <c r="S976" s="8" t="str">
        <f t="shared" si="78"/>
        <v>41</v>
      </c>
      <c r="T976" s="16">
        <v>7954.52</v>
      </c>
      <c r="U976" t="str">
        <f t="shared" si="79"/>
        <v>R1011</v>
      </c>
    </row>
    <row r="977" spans="1:21">
      <c r="A977" t="s">
        <v>3630</v>
      </c>
      <c r="B977">
        <v>1970</v>
      </c>
      <c r="C977" t="s">
        <v>5986</v>
      </c>
      <c r="D977">
        <v>19</v>
      </c>
      <c r="E977">
        <v>0</v>
      </c>
      <c r="F977">
        <v>7958.13</v>
      </c>
      <c r="G977" t="s">
        <v>5981</v>
      </c>
      <c r="H977" t="s">
        <v>5981</v>
      </c>
      <c r="I977" t="s">
        <v>5983</v>
      </c>
      <c r="K977" t="str">
        <f t="shared" si="75"/>
        <v>Jun</v>
      </c>
      <c r="L977">
        <f t="shared" si="76"/>
        <v>1970</v>
      </c>
      <c r="M977" t="s">
        <v>5957</v>
      </c>
      <c r="N977" t="s">
        <v>5981</v>
      </c>
      <c r="O977" t="s">
        <v>5981</v>
      </c>
      <c r="P977" s="8" t="str">
        <f t="shared" si="77"/>
        <v>19-Jun-1970</v>
      </c>
      <c r="Q977" s="8">
        <v>25738</v>
      </c>
      <c r="R977" s="8"/>
      <c r="S977" s="8" t="str">
        <f t="shared" si="78"/>
        <v>52</v>
      </c>
      <c r="T977" s="16">
        <v>7958.13</v>
      </c>
      <c r="U977" t="str">
        <f t="shared" si="79"/>
        <v>R1013</v>
      </c>
    </row>
    <row r="978" spans="1:21">
      <c r="A978" t="s">
        <v>3627</v>
      </c>
      <c r="B978">
        <v>1975</v>
      </c>
      <c r="C978" t="s">
        <v>5990</v>
      </c>
      <c r="D978">
        <v>10</v>
      </c>
      <c r="E978">
        <v>1</v>
      </c>
      <c r="F978">
        <v>7966.81</v>
      </c>
      <c r="G978" t="s">
        <v>5981</v>
      </c>
      <c r="H978" t="s">
        <v>5981</v>
      </c>
      <c r="I978" t="s">
        <v>5983</v>
      </c>
      <c r="K978" t="str">
        <f t="shared" si="75"/>
        <v>Aug</v>
      </c>
      <c r="L978">
        <f t="shared" si="76"/>
        <v>1975</v>
      </c>
      <c r="M978" t="s">
        <v>5957</v>
      </c>
      <c r="N978" t="s">
        <v>5981</v>
      </c>
      <c r="O978" t="s">
        <v>5981</v>
      </c>
      <c r="P978" s="8" t="str">
        <f t="shared" si="77"/>
        <v>10-Aug-1975</v>
      </c>
      <c r="Q978" s="8">
        <v>27616</v>
      </c>
      <c r="R978" s="8"/>
      <c r="S978" s="8" t="str">
        <f t="shared" si="78"/>
        <v>47</v>
      </c>
      <c r="T978" s="16">
        <v>7966.81</v>
      </c>
      <c r="U978" t="str">
        <f t="shared" si="79"/>
        <v>R1013</v>
      </c>
    </row>
    <row r="979" spans="1:21">
      <c r="A979" t="s">
        <v>3624</v>
      </c>
      <c r="B979">
        <v>1972</v>
      </c>
      <c r="C979" t="s">
        <v>5984</v>
      </c>
      <c r="D979">
        <v>23</v>
      </c>
      <c r="E979">
        <v>0</v>
      </c>
      <c r="F979">
        <v>7980.34</v>
      </c>
      <c r="G979" t="s">
        <v>5981</v>
      </c>
      <c r="H979" t="s">
        <v>5981</v>
      </c>
      <c r="I979" t="s">
        <v>5983</v>
      </c>
      <c r="K979" t="str">
        <f t="shared" si="75"/>
        <v>Nov</v>
      </c>
      <c r="L979">
        <f t="shared" si="76"/>
        <v>1972</v>
      </c>
      <c r="M979" t="s">
        <v>5957</v>
      </c>
      <c r="N979" t="s">
        <v>5981</v>
      </c>
      <c r="O979" t="s">
        <v>5981</v>
      </c>
      <c r="P979" s="8" t="str">
        <f t="shared" si="77"/>
        <v>23-Nov-1972</v>
      </c>
      <c r="Q979" s="8">
        <v>26626</v>
      </c>
      <c r="R979" s="8"/>
      <c r="S979" s="8" t="str">
        <f t="shared" si="78"/>
        <v>50</v>
      </c>
      <c r="T979" s="16">
        <v>7980.34</v>
      </c>
      <c r="U979" t="str">
        <f t="shared" si="79"/>
        <v>R1013</v>
      </c>
    </row>
    <row r="980" spans="1:21">
      <c r="A980" t="s">
        <v>3622</v>
      </c>
      <c r="B980">
        <v>1983</v>
      </c>
      <c r="C980" t="s">
        <v>5990</v>
      </c>
      <c r="D980">
        <v>28</v>
      </c>
      <c r="E980">
        <v>3</v>
      </c>
      <c r="F980">
        <v>7985.82</v>
      </c>
      <c r="G980" t="s">
        <v>5981</v>
      </c>
      <c r="H980" t="s">
        <v>5985</v>
      </c>
      <c r="I980" t="s">
        <v>5998</v>
      </c>
      <c r="K980" t="str">
        <f t="shared" si="75"/>
        <v>Aug</v>
      </c>
      <c r="L980">
        <f t="shared" si="76"/>
        <v>1983</v>
      </c>
      <c r="M980" t="s">
        <v>5957</v>
      </c>
      <c r="N980" t="s">
        <v>5981</v>
      </c>
      <c r="O980" t="s">
        <v>5985</v>
      </c>
      <c r="P980" s="8" t="str">
        <f t="shared" si="77"/>
        <v>28-Aug-1983</v>
      </c>
      <c r="Q980" s="8">
        <v>30556</v>
      </c>
      <c r="R980" s="8"/>
      <c r="S980" s="8" t="str">
        <f t="shared" si="78"/>
        <v>39</v>
      </c>
      <c r="T980" s="16">
        <v>7985.82</v>
      </c>
      <c r="U980" t="str">
        <f t="shared" si="79"/>
        <v>R1024</v>
      </c>
    </row>
    <row r="981" spans="1:21">
      <c r="A981" t="s">
        <v>3619</v>
      </c>
      <c r="B981">
        <v>1983</v>
      </c>
      <c r="C981" t="s">
        <v>5990</v>
      </c>
      <c r="D981">
        <v>20</v>
      </c>
      <c r="E981">
        <v>3</v>
      </c>
      <c r="F981">
        <v>7986.48</v>
      </c>
      <c r="G981" t="s">
        <v>5981</v>
      </c>
      <c r="H981" t="s">
        <v>5982</v>
      </c>
      <c r="I981" t="s">
        <v>5998</v>
      </c>
      <c r="K981" t="str">
        <f t="shared" si="75"/>
        <v>Aug</v>
      </c>
      <c r="L981">
        <f t="shared" si="76"/>
        <v>1983</v>
      </c>
      <c r="M981" t="s">
        <v>5957</v>
      </c>
      <c r="N981" t="s">
        <v>5981</v>
      </c>
      <c r="O981" t="s">
        <v>5982</v>
      </c>
      <c r="P981" s="8" t="str">
        <f t="shared" si="77"/>
        <v>20-Aug-1983</v>
      </c>
      <c r="Q981" s="8">
        <v>30548</v>
      </c>
      <c r="R981" s="8"/>
      <c r="S981" s="8" t="str">
        <f t="shared" si="78"/>
        <v>39</v>
      </c>
      <c r="T981" s="16">
        <v>7986.48</v>
      </c>
      <c r="U981" t="str">
        <f t="shared" si="79"/>
        <v>R1024</v>
      </c>
    </row>
    <row r="982" spans="1:21">
      <c r="A982" t="s">
        <v>3617</v>
      </c>
      <c r="B982">
        <v>1962</v>
      </c>
      <c r="C982" t="s">
        <v>5990</v>
      </c>
      <c r="D982">
        <v>22</v>
      </c>
      <c r="E982">
        <v>0</v>
      </c>
      <c r="F982">
        <v>8004.96</v>
      </c>
      <c r="G982" t="s">
        <v>5982</v>
      </c>
      <c r="H982" t="s">
        <v>5985</v>
      </c>
      <c r="I982" t="s">
        <v>5983</v>
      </c>
      <c r="K982" t="str">
        <f t="shared" si="75"/>
        <v>Aug</v>
      </c>
      <c r="L982">
        <f t="shared" si="76"/>
        <v>1962</v>
      </c>
      <c r="M982" t="s">
        <v>5957</v>
      </c>
      <c r="N982" t="s">
        <v>5982</v>
      </c>
      <c r="O982" t="s">
        <v>5985</v>
      </c>
      <c r="P982" s="8" t="str">
        <f t="shared" si="77"/>
        <v>22-Aug-1962</v>
      </c>
      <c r="Q982" s="8">
        <v>22880</v>
      </c>
      <c r="R982" s="8"/>
      <c r="S982" s="8" t="str">
        <f t="shared" si="78"/>
        <v>60</v>
      </c>
      <c r="T982" s="16">
        <v>8004.96</v>
      </c>
      <c r="U982" t="str">
        <f t="shared" si="79"/>
        <v>R1013</v>
      </c>
    </row>
    <row r="983" spans="1:21">
      <c r="A983" t="s">
        <v>3614</v>
      </c>
      <c r="B983">
        <v>1995</v>
      </c>
      <c r="C983" t="s">
        <v>5987</v>
      </c>
      <c r="D983">
        <v>18</v>
      </c>
      <c r="E983">
        <v>0</v>
      </c>
      <c r="F983">
        <v>8014.62</v>
      </c>
      <c r="G983" t="s">
        <v>5981</v>
      </c>
      <c r="H983" t="s">
        <v>5982</v>
      </c>
      <c r="I983" t="s">
        <v>5988</v>
      </c>
      <c r="K983" t="str">
        <f t="shared" si="75"/>
        <v>Sep</v>
      </c>
      <c r="L983">
        <f t="shared" si="76"/>
        <v>1995</v>
      </c>
      <c r="M983" t="s">
        <v>5957</v>
      </c>
      <c r="N983" t="s">
        <v>5981</v>
      </c>
      <c r="O983" t="s">
        <v>5982</v>
      </c>
      <c r="P983" s="8" t="str">
        <f t="shared" si="77"/>
        <v>18-Sep-1995</v>
      </c>
      <c r="Q983" s="8">
        <v>34960</v>
      </c>
      <c r="R983" s="8"/>
      <c r="S983" s="8" t="str">
        <f t="shared" si="78"/>
        <v>27</v>
      </c>
      <c r="T983" s="16">
        <v>8014.62</v>
      </c>
      <c r="U983" t="str">
        <f t="shared" si="79"/>
        <v>R1012</v>
      </c>
    </row>
    <row r="984" spans="1:21">
      <c r="A984" t="s">
        <v>3611</v>
      </c>
      <c r="B984">
        <v>1980</v>
      </c>
      <c r="C984" t="s">
        <v>5984</v>
      </c>
      <c r="D984">
        <v>8</v>
      </c>
      <c r="E984">
        <v>2</v>
      </c>
      <c r="F984">
        <v>8017.06</v>
      </c>
      <c r="G984" t="s">
        <v>5981</v>
      </c>
      <c r="H984" t="s">
        <v>5981</v>
      </c>
      <c r="I984" t="s">
        <v>5988</v>
      </c>
      <c r="K984" t="str">
        <f t="shared" si="75"/>
        <v>Nov</v>
      </c>
      <c r="L984">
        <f t="shared" si="76"/>
        <v>1980</v>
      </c>
      <c r="M984" t="s">
        <v>5957</v>
      </c>
      <c r="N984" t="s">
        <v>5981</v>
      </c>
      <c r="O984" t="s">
        <v>5981</v>
      </c>
      <c r="P984" s="8" t="str">
        <f t="shared" si="77"/>
        <v>8-Nov-1980</v>
      </c>
      <c r="Q984" s="8">
        <v>29533</v>
      </c>
      <c r="R984" s="8"/>
      <c r="S984" s="8" t="str">
        <f t="shared" si="78"/>
        <v>42</v>
      </c>
      <c r="T984" s="16">
        <v>8017.06</v>
      </c>
      <c r="U984" t="str">
        <f t="shared" si="79"/>
        <v>R1012</v>
      </c>
    </row>
    <row r="985" spans="1:21">
      <c r="A985" t="s">
        <v>3609</v>
      </c>
      <c r="B985">
        <v>1989</v>
      </c>
      <c r="C985" t="s">
        <v>5984</v>
      </c>
      <c r="D985">
        <v>3</v>
      </c>
      <c r="E985">
        <v>3</v>
      </c>
      <c r="F985">
        <v>8021.11</v>
      </c>
      <c r="G985" t="s">
        <v>5981</v>
      </c>
      <c r="H985" t="s">
        <v>5985</v>
      </c>
      <c r="I985" t="s">
        <v>5988</v>
      </c>
      <c r="K985" t="str">
        <f t="shared" si="75"/>
        <v>Nov</v>
      </c>
      <c r="L985">
        <f t="shared" si="76"/>
        <v>1989</v>
      </c>
      <c r="M985" t="s">
        <v>5957</v>
      </c>
      <c r="N985" t="s">
        <v>5981</v>
      </c>
      <c r="O985" t="s">
        <v>5985</v>
      </c>
      <c r="P985" s="8" t="str">
        <f t="shared" si="77"/>
        <v>3-Nov-1989</v>
      </c>
      <c r="Q985" s="8">
        <v>32815</v>
      </c>
      <c r="R985" s="8"/>
      <c r="S985" s="8" t="str">
        <f t="shared" si="78"/>
        <v>33</v>
      </c>
      <c r="T985" s="16">
        <v>8021.11</v>
      </c>
      <c r="U985" t="str">
        <f t="shared" si="79"/>
        <v>R1012</v>
      </c>
    </row>
    <row r="986" spans="1:21">
      <c r="A986" t="s">
        <v>3607</v>
      </c>
      <c r="B986">
        <v>1978</v>
      </c>
      <c r="C986" t="s">
        <v>5980</v>
      </c>
      <c r="D986">
        <v>17</v>
      </c>
      <c r="E986">
        <v>1</v>
      </c>
      <c r="F986">
        <v>8023.14</v>
      </c>
      <c r="G986" t="s">
        <v>5981</v>
      </c>
      <c r="H986" t="s">
        <v>5982</v>
      </c>
      <c r="I986" t="s">
        <v>5988</v>
      </c>
      <c r="K986" t="str">
        <f t="shared" si="75"/>
        <v>Jul</v>
      </c>
      <c r="L986">
        <f t="shared" si="76"/>
        <v>1978</v>
      </c>
      <c r="M986" t="s">
        <v>5957</v>
      </c>
      <c r="N986" t="s">
        <v>5981</v>
      </c>
      <c r="O986" t="s">
        <v>5982</v>
      </c>
      <c r="P986" s="8" t="str">
        <f t="shared" si="77"/>
        <v>17-Jul-1978</v>
      </c>
      <c r="Q986" s="8">
        <v>28688</v>
      </c>
      <c r="R986" s="8"/>
      <c r="S986" s="8" t="str">
        <f t="shared" si="78"/>
        <v>44</v>
      </c>
      <c r="T986" s="16">
        <v>8023.14</v>
      </c>
      <c r="U986" t="str">
        <f t="shared" si="79"/>
        <v>R1012</v>
      </c>
    </row>
    <row r="987" spans="1:21">
      <c r="A987" t="s">
        <v>3604</v>
      </c>
      <c r="B987">
        <v>1976</v>
      </c>
      <c r="C987" t="s">
        <v>5989</v>
      </c>
      <c r="D987">
        <v>20</v>
      </c>
      <c r="E987">
        <v>0</v>
      </c>
      <c r="F987">
        <v>8026.67</v>
      </c>
      <c r="G987" t="s">
        <v>5981</v>
      </c>
      <c r="H987" t="s">
        <v>5981</v>
      </c>
      <c r="I987" t="s">
        <v>5988</v>
      </c>
      <c r="K987" t="str">
        <f t="shared" si="75"/>
        <v>Dec</v>
      </c>
      <c r="L987">
        <f t="shared" si="76"/>
        <v>1976</v>
      </c>
      <c r="M987" t="s">
        <v>5957</v>
      </c>
      <c r="N987" t="s">
        <v>5981</v>
      </c>
      <c r="O987" t="s">
        <v>5981</v>
      </c>
      <c r="P987" s="8" t="str">
        <f t="shared" si="77"/>
        <v>20-Dec-1976</v>
      </c>
      <c r="Q987" s="8">
        <v>28114</v>
      </c>
      <c r="R987" s="8"/>
      <c r="S987" s="8" t="str">
        <f t="shared" si="78"/>
        <v>46</v>
      </c>
      <c r="T987" s="16">
        <v>8026.67</v>
      </c>
      <c r="U987" t="str">
        <f t="shared" si="79"/>
        <v>R1012</v>
      </c>
    </row>
    <row r="988" spans="1:21">
      <c r="A988" t="s">
        <v>3602</v>
      </c>
      <c r="B988">
        <v>1977</v>
      </c>
      <c r="C988" t="s">
        <v>5984</v>
      </c>
      <c r="D988">
        <v>6</v>
      </c>
      <c r="E988">
        <v>2</v>
      </c>
      <c r="F988">
        <v>8027.97</v>
      </c>
      <c r="G988" t="s">
        <v>5982</v>
      </c>
      <c r="H988" t="s">
        <v>5981</v>
      </c>
      <c r="I988" t="s">
        <v>5992</v>
      </c>
      <c r="K988" t="str">
        <f t="shared" si="75"/>
        <v>Nov</v>
      </c>
      <c r="L988">
        <f t="shared" si="76"/>
        <v>1977</v>
      </c>
      <c r="M988" t="s">
        <v>5957</v>
      </c>
      <c r="N988" t="s">
        <v>5982</v>
      </c>
      <c r="O988" t="s">
        <v>5981</v>
      </c>
      <c r="P988" s="8" t="str">
        <f t="shared" si="77"/>
        <v>6-Nov-1977</v>
      </c>
      <c r="Q988" s="8">
        <v>28435</v>
      </c>
      <c r="R988" s="8"/>
      <c r="S988" s="8" t="str">
        <f t="shared" si="78"/>
        <v>45</v>
      </c>
      <c r="T988" s="16">
        <v>8027.97</v>
      </c>
      <c r="U988" t="str">
        <f t="shared" si="79"/>
        <v>R1011</v>
      </c>
    </row>
    <row r="989" spans="1:21">
      <c r="A989" t="s">
        <v>3600</v>
      </c>
      <c r="B989">
        <v>2003</v>
      </c>
      <c r="C989" t="s">
        <v>5989</v>
      </c>
      <c r="D989">
        <v>12</v>
      </c>
      <c r="E989">
        <v>0</v>
      </c>
      <c r="F989">
        <v>8035.64</v>
      </c>
      <c r="G989" t="s">
        <v>5981</v>
      </c>
      <c r="H989" t="s">
        <v>5981</v>
      </c>
      <c r="I989" t="s">
        <v>5988</v>
      </c>
      <c r="K989" t="str">
        <f t="shared" si="75"/>
        <v>Dec</v>
      </c>
      <c r="L989">
        <f t="shared" si="76"/>
        <v>2003</v>
      </c>
      <c r="M989" t="s">
        <v>5957</v>
      </c>
      <c r="N989" t="s">
        <v>5981</v>
      </c>
      <c r="O989" t="s">
        <v>5981</v>
      </c>
      <c r="P989" s="8" t="str">
        <f t="shared" si="77"/>
        <v>12-Dec-2003</v>
      </c>
      <c r="Q989" s="8">
        <v>37967</v>
      </c>
      <c r="R989" s="8"/>
      <c r="S989" s="8" t="str">
        <f t="shared" si="78"/>
        <v>19</v>
      </c>
      <c r="T989" s="16">
        <v>8035.64</v>
      </c>
      <c r="U989" t="str">
        <f t="shared" si="79"/>
        <v>R1012</v>
      </c>
    </row>
    <row r="990" spans="1:21">
      <c r="A990" t="s">
        <v>3597</v>
      </c>
      <c r="B990">
        <v>1985</v>
      </c>
      <c r="C990" t="s">
        <v>5984</v>
      </c>
      <c r="D990">
        <v>28</v>
      </c>
      <c r="E990">
        <v>3</v>
      </c>
      <c r="F990">
        <v>8059.06</v>
      </c>
      <c r="G990" t="s">
        <v>5981</v>
      </c>
      <c r="H990" t="s">
        <v>5982</v>
      </c>
      <c r="I990" t="s">
        <v>5988</v>
      </c>
      <c r="K990" t="str">
        <f t="shared" si="75"/>
        <v>Nov</v>
      </c>
      <c r="L990">
        <f t="shared" si="76"/>
        <v>1985</v>
      </c>
      <c r="M990" t="s">
        <v>5957</v>
      </c>
      <c r="N990" t="s">
        <v>5981</v>
      </c>
      <c r="O990" t="s">
        <v>5982</v>
      </c>
      <c r="P990" s="8" t="str">
        <f t="shared" si="77"/>
        <v>28-Nov-1985</v>
      </c>
      <c r="Q990" s="8">
        <v>31379</v>
      </c>
      <c r="R990" s="8"/>
      <c r="S990" s="8" t="str">
        <f t="shared" si="78"/>
        <v>37</v>
      </c>
      <c r="T990" s="16">
        <v>8059.06</v>
      </c>
      <c r="U990" t="str">
        <f t="shared" si="79"/>
        <v>R1012</v>
      </c>
    </row>
    <row r="991" spans="1:21">
      <c r="A991" t="s">
        <v>3595</v>
      </c>
      <c r="B991">
        <v>1982</v>
      </c>
      <c r="C991" t="s">
        <v>5989</v>
      </c>
      <c r="D991">
        <v>27</v>
      </c>
      <c r="E991">
        <v>3</v>
      </c>
      <c r="F991">
        <v>8059.68</v>
      </c>
      <c r="G991" t="s">
        <v>5981</v>
      </c>
      <c r="H991" t="s">
        <v>5982</v>
      </c>
      <c r="I991" t="s">
        <v>5988</v>
      </c>
      <c r="K991" t="str">
        <f t="shared" si="75"/>
        <v>Dec</v>
      </c>
      <c r="L991">
        <f t="shared" si="76"/>
        <v>1982</v>
      </c>
      <c r="M991" t="s">
        <v>5957</v>
      </c>
      <c r="N991" t="s">
        <v>5981</v>
      </c>
      <c r="O991" t="s">
        <v>5982</v>
      </c>
      <c r="P991" s="8" t="str">
        <f t="shared" si="77"/>
        <v>27-Dec-1982</v>
      </c>
      <c r="Q991" s="8">
        <v>30312</v>
      </c>
      <c r="R991" s="8"/>
      <c r="S991" s="8" t="str">
        <f t="shared" si="78"/>
        <v>40</v>
      </c>
      <c r="T991" s="16">
        <v>8059.68</v>
      </c>
      <c r="U991" t="str">
        <f t="shared" si="79"/>
        <v>R1012</v>
      </c>
    </row>
    <row r="992" spans="1:21">
      <c r="A992" t="s">
        <v>3592</v>
      </c>
      <c r="B992">
        <v>1970</v>
      </c>
      <c r="C992" t="s">
        <v>5989</v>
      </c>
      <c r="D992">
        <v>12</v>
      </c>
      <c r="E992">
        <v>0</v>
      </c>
      <c r="F992">
        <v>8062.31</v>
      </c>
      <c r="G992" t="s">
        <v>5981</v>
      </c>
      <c r="H992" t="s">
        <v>5985</v>
      </c>
      <c r="I992" t="s">
        <v>5983</v>
      </c>
      <c r="K992" t="str">
        <f t="shared" si="75"/>
        <v>Dec</v>
      </c>
      <c r="L992">
        <f t="shared" si="76"/>
        <v>1970</v>
      </c>
      <c r="M992" t="s">
        <v>5957</v>
      </c>
      <c r="N992" t="s">
        <v>5981</v>
      </c>
      <c r="O992" t="s">
        <v>5985</v>
      </c>
      <c r="P992" s="8" t="str">
        <f t="shared" si="77"/>
        <v>12-Dec-1970</v>
      </c>
      <c r="Q992" s="8">
        <v>25914</v>
      </c>
      <c r="R992" s="8"/>
      <c r="S992" s="8" t="str">
        <f t="shared" si="78"/>
        <v>52</v>
      </c>
      <c r="T992" s="16">
        <v>8062.31</v>
      </c>
      <c r="U992" t="str">
        <f t="shared" si="79"/>
        <v>R1013</v>
      </c>
    </row>
    <row r="993" spans="1:21">
      <c r="A993" t="s">
        <v>3590</v>
      </c>
      <c r="B993">
        <v>1975</v>
      </c>
      <c r="C993" t="s">
        <v>5986</v>
      </c>
      <c r="D993">
        <v>28</v>
      </c>
      <c r="E993">
        <v>1</v>
      </c>
      <c r="F993">
        <v>8062.76</v>
      </c>
      <c r="G993" t="s">
        <v>5982</v>
      </c>
      <c r="H993" t="s">
        <v>5982</v>
      </c>
      <c r="I993" t="s">
        <v>5992</v>
      </c>
      <c r="K993" t="str">
        <f t="shared" si="75"/>
        <v>Jun</v>
      </c>
      <c r="L993">
        <f t="shared" si="76"/>
        <v>1975</v>
      </c>
      <c r="M993" t="s">
        <v>5957</v>
      </c>
      <c r="N993" t="s">
        <v>5982</v>
      </c>
      <c r="O993" t="s">
        <v>5982</v>
      </c>
      <c r="P993" s="8" t="str">
        <f t="shared" si="77"/>
        <v>28-Jun-1975</v>
      </c>
      <c r="Q993" s="8">
        <v>27573</v>
      </c>
      <c r="R993" s="8"/>
      <c r="S993" s="8" t="str">
        <f t="shared" si="78"/>
        <v>47</v>
      </c>
      <c r="T993" s="16">
        <v>8062.76</v>
      </c>
      <c r="U993" t="str">
        <f t="shared" si="79"/>
        <v>R1011</v>
      </c>
    </row>
    <row r="994" spans="1:21">
      <c r="A994" t="s">
        <v>3587</v>
      </c>
      <c r="B994">
        <v>1965</v>
      </c>
      <c r="C994" t="s">
        <v>5990</v>
      </c>
      <c r="D994">
        <v>11</v>
      </c>
      <c r="E994">
        <v>0</v>
      </c>
      <c r="F994">
        <v>8067.83</v>
      </c>
      <c r="G994" t="s">
        <v>5982</v>
      </c>
      <c r="H994" t="s">
        <v>5985</v>
      </c>
      <c r="I994" t="s">
        <v>5983</v>
      </c>
      <c r="K994" t="str">
        <f t="shared" si="75"/>
        <v>Aug</v>
      </c>
      <c r="L994">
        <f t="shared" si="76"/>
        <v>1965</v>
      </c>
      <c r="M994" t="s">
        <v>5957</v>
      </c>
      <c r="N994" t="s">
        <v>5982</v>
      </c>
      <c r="O994" t="s">
        <v>5985</v>
      </c>
      <c r="P994" s="8" t="str">
        <f t="shared" si="77"/>
        <v>11-Aug-1965</v>
      </c>
      <c r="Q994" s="8">
        <v>23965</v>
      </c>
      <c r="R994" s="8"/>
      <c r="S994" s="8" t="str">
        <f t="shared" si="78"/>
        <v>57</v>
      </c>
      <c r="T994" s="16">
        <v>8067.83</v>
      </c>
      <c r="U994" t="str">
        <f t="shared" si="79"/>
        <v>R1013</v>
      </c>
    </row>
    <row r="995" spans="1:21">
      <c r="A995" t="s">
        <v>3585</v>
      </c>
      <c r="B995">
        <v>1975</v>
      </c>
      <c r="C995" t="s">
        <v>5989</v>
      </c>
      <c r="D995">
        <v>15</v>
      </c>
      <c r="E995">
        <v>1</v>
      </c>
      <c r="F995">
        <v>8068.19</v>
      </c>
      <c r="G995" t="s">
        <v>5982</v>
      </c>
      <c r="H995" t="s">
        <v>5981</v>
      </c>
      <c r="I995" t="s">
        <v>5992</v>
      </c>
      <c r="K995" t="str">
        <f t="shared" si="75"/>
        <v>Dec</v>
      </c>
      <c r="L995">
        <f t="shared" si="76"/>
        <v>1975</v>
      </c>
      <c r="M995" t="s">
        <v>5957</v>
      </c>
      <c r="N995" t="s">
        <v>5982</v>
      </c>
      <c r="O995" t="s">
        <v>5981</v>
      </c>
      <c r="P995" s="8" t="str">
        <f t="shared" si="77"/>
        <v>15-Dec-1975</v>
      </c>
      <c r="Q995" s="8">
        <v>27743</v>
      </c>
      <c r="R995" s="8"/>
      <c r="S995" s="8" t="str">
        <f t="shared" si="78"/>
        <v>47</v>
      </c>
      <c r="T995" s="16">
        <v>8068.19</v>
      </c>
      <c r="U995" t="str">
        <f t="shared" si="79"/>
        <v>R1011</v>
      </c>
    </row>
    <row r="996" spans="1:21">
      <c r="A996" t="s">
        <v>3583</v>
      </c>
      <c r="B996">
        <v>1965</v>
      </c>
      <c r="C996" t="s">
        <v>5991</v>
      </c>
      <c r="D996">
        <v>21</v>
      </c>
      <c r="E996">
        <v>0</v>
      </c>
      <c r="F996">
        <v>8071.57</v>
      </c>
      <c r="G996" t="s">
        <v>5982</v>
      </c>
      <c r="H996" t="s">
        <v>5985</v>
      </c>
      <c r="I996" t="s">
        <v>5992</v>
      </c>
      <c r="K996" t="str">
        <f t="shared" si="75"/>
        <v>Oct</v>
      </c>
      <c r="L996">
        <f t="shared" si="76"/>
        <v>1965</v>
      </c>
      <c r="M996" t="s">
        <v>5957</v>
      </c>
      <c r="N996" t="s">
        <v>5982</v>
      </c>
      <c r="O996" t="s">
        <v>5985</v>
      </c>
      <c r="P996" s="8" t="str">
        <f t="shared" si="77"/>
        <v>21-Oct-1965</v>
      </c>
      <c r="Q996" s="8">
        <v>24036</v>
      </c>
      <c r="R996" s="8"/>
      <c r="S996" s="8" t="str">
        <f t="shared" si="78"/>
        <v>57</v>
      </c>
      <c r="T996" s="16">
        <v>8071.57</v>
      </c>
      <c r="U996" t="str">
        <f t="shared" si="79"/>
        <v>R1011</v>
      </c>
    </row>
    <row r="997" spans="1:21">
      <c r="A997" t="s">
        <v>3580</v>
      </c>
      <c r="B997">
        <v>1993</v>
      </c>
      <c r="C997" t="s">
        <v>5984</v>
      </c>
      <c r="D997">
        <v>7</v>
      </c>
      <c r="E997">
        <v>0</v>
      </c>
      <c r="F997">
        <v>8077.41</v>
      </c>
      <c r="G997" t="s">
        <v>5981</v>
      </c>
      <c r="H997" t="s">
        <v>5985</v>
      </c>
      <c r="I997" t="s">
        <v>6004</v>
      </c>
      <c r="K997" t="str">
        <f t="shared" si="75"/>
        <v>Nov</v>
      </c>
      <c r="L997">
        <f t="shared" si="76"/>
        <v>1993</v>
      </c>
      <c r="M997" t="s">
        <v>5957</v>
      </c>
      <c r="N997" t="s">
        <v>5981</v>
      </c>
      <c r="O997" t="s">
        <v>5985</v>
      </c>
      <c r="P997" s="8" t="str">
        <f t="shared" si="77"/>
        <v>7-Nov-1993</v>
      </c>
      <c r="Q997" s="8">
        <v>34280</v>
      </c>
      <c r="R997" s="8"/>
      <c r="S997" s="8" t="str">
        <f t="shared" si="78"/>
        <v>29</v>
      </c>
      <c r="T997" s="16">
        <v>8077.41</v>
      </c>
      <c r="U997" t="str">
        <f t="shared" si="79"/>
        <v>R1026</v>
      </c>
    </row>
    <row r="998" spans="1:21">
      <c r="A998" t="s">
        <v>3577</v>
      </c>
      <c r="B998">
        <v>2001</v>
      </c>
      <c r="C998" t="s">
        <v>5990</v>
      </c>
      <c r="D998">
        <v>28</v>
      </c>
      <c r="E998">
        <v>0</v>
      </c>
      <c r="F998">
        <v>8081.26</v>
      </c>
      <c r="G998" t="s">
        <v>5981</v>
      </c>
      <c r="H998" t="s">
        <v>5981</v>
      </c>
      <c r="I998" t="s">
        <v>5988</v>
      </c>
      <c r="K998" t="str">
        <f t="shared" si="75"/>
        <v>Aug</v>
      </c>
      <c r="L998">
        <f t="shared" si="76"/>
        <v>2001</v>
      </c>
      <c r="M998" t="s">
        <v>5957</v>
      </c>
      <c r="N998" t="s">
        <v>5981</v>
      </c>
      <c r="O998" t="s">
        <v>5981</v>
      </c>
      <c r="P998" s="8" t="str">
        <f t="shared" si="77"/>
        <v>28-Aug-2001</v>
      </c>
      <c r="Q998" s="8">
        <v>37131</v>
      </c>
      <c r="R998" s="8"/>
      <c r="S998" s="8" t="str">
        <f t="shared" si="78"/>
        <v>21</v>
      </c>
      <c r="T998" s="16">
        <v>8081.26</v>
      </c>
      <c r="U998" t="str">
        <f t="shared" si="79"/>
        <v>R1012</v>
      </c>
    </row>
    <row r="999" spans="1:21">
      <c r="A999" t="s">
        <v>3575</v>
      </c>
      <c r="B999">
        <v>1994</v>
      </c>
      <c r="C999" t="s">
        <v>5991</v>
      </c>
      <c r="D999">
        <v>12</v>
      </c>
      <c r="E999">
        <v>0</v>
      </c>
      <c r="F999">
        <v>8081.74</v>
      </c>
      <c r="G999" t="s">
        <v>5981</v>
      </c>
      <c r="H999" t="s">
        <v>5981</v>
      </c>
      <c r="I999" t="s">
        <v>6004</v>
      </c>
      <c r="K999" t="str">
        <f t="shared" si="75"/>
        <v>Oct</v>
      </c>
      <c r="L999">
        <f t="shared" si="76"/>
        <v>1994</v>
      </c>
      <c r="M999" t="s">
        <v>5957</v>
      </c>
      <c r="N999" t="s">
        <v>5981</v>
      </c>
      <c r="O999" t="s">
        <v>5981</v>
      </c>
      <c r="P999" s="8" t="str">
        <f t="shared" si="77"/>
        <v>12-Oct-1994</v>
      </c>
      <c r="Q999" s="8">
        <v>34619</v>
      </c>
      <c r="R999" s="8"/>
      <c r="S999" s="8" t="str">
        <f t="shared" si="78"/>
        <v>28</v>
      </c>
      <c r="T999" s="16">
        <v>8081.74</v>
      </c>
      <c r="U999" t="str">
        <f t="shared" si="79"/>
        <v>R1026</v>
      </c>
    </row>
    <row r="1000" spans="1:21">
      <c r="A1000" t="s">
        <v>3572</v>
      </c>
      <c r="B1000">
        <v>1975</v>
      </c>
      <c r="C1000" t="s">
        <v>5989</v>
      </c>
      <c r="D1000">
        <v>21</v>
      </c>
      <c r="E1000">
        <v>1</v>
      </c>
      <c r="F1000">
        <v>8083.92</v>
      </c>
      <c r="G1000" t="s">
        <v>5982</v>
      </c>
      <c r="H1000" t="s">
        <v>5982</v>
      </c>
      <c r="I1000" t="s">
        <v>5983</v>
      </c>
      <c r="K1000" t="str">
        <f t="shared" si="75"/>
        <v>Dec</v>
      </c>
      <c r="L1000">
        <f t="shared" si="76"/>
        <v>1975</v>
      </c>
      <c r="M1000" t="s">
        <v>5957</v>
      </c>
      <c r="N1000" t="s">
        <v>5982</v>
      </c>
      <c r="O1000" t="s">
        <v>5982</v>
      </c>
      <c r="P1000" s="8" t="str">
        <f t="shared" si="77"/>
        <v>21-Dec-1975</v>
      </c>
      <c r="Q1000" s="8">
        <v>27749</v>
      </c>
      <c r="R1000" s="8"/>
      <c r="S1000" s="8" t="str">
        <f t="shared" si="78"/>
        <v>47</v>
      </c>
      <c r="T1000" s="16">
        <v>8083.92</v>
      </c>
      <c r="U1000" t="str">
        <f t="shared" si="79"/>
        <v>R1013</v>
      </c>
    </row>
    <row r="1001" spans="1:21">
      <c r="A1001" t="s">
        <v>3570</v>
      </c>
      <c r="B1001">
        <v>1967</v>
      </c>
      <c r="C1001" t="s">
        <v>5986</v>
      </c>
      <c r="D1001">
        <v>10</v>
      </c>
      <c r="E1001">
        <v>0</v>
      </c>
      <c r="F1001">
        <v>8091.3</v>
      </c>
      <c r="G1001" t="s">
        <v>5982</v>
      </c>
      <c r="H1001" t="s">
        <v>5985</v>
      </c>
      <c r="I1001" t="s">
        <v>5988</v>
      </c>
      <c r="K1001" t="str">
        <f t="shared" si="75"/>
        <v>Jun</v>
      </c>
      <c r="L1001">
        <f t="shared" si="76"/>
        <v>1967</v>
      </c>
      <c r="M1001" t="s">
        <v>5957</v>
      </c>
      <c r="N1001" t="s">
        <v>5982</v>
      </c>
      <c r="O1001" t="s">
        <v>5985</v>
      </c>
      <c r="P1001" s="8" t="str">
        <f t="shared" si="77"/>
        <v>10-Jun-1967</v>
      </c>
      <c r="Q1001" s="8">
        <v>24633</v>
      </c>
      <c r="R1001" s="8"/>
      <c r="S1001" s="8" t="str">
        <f t="shared" si="78"/>
        <v>55</v>
      </c>
      <c r="T1001" s="16">
        <v>8091.3</v>
      </c>
      <c r="U1001" t="str">
        <f t="shared" si="79"/>
        <v>R1012</v>
      </c>
    </row>
    <row r="1002" spans="1:21">
      <c r="A1002" t="s">
        <v>3569</v>
      </c>
      <c r="B1002">
        <v>1973</v>
      </c>
      <c r="C1002" t="s">
        <v>5991</v>
      </c>
      <c r="D1002">
        <v>11</v>
      </c>
      <c r="E1002">
        <v>0</v>
      </c>
      <c r="F1002">
        <v>8112.59</v>
      </c>
      <c r="G1002" t="s">
        <v>5981</v>
      </c>
      <c r="H1002" t="s">
        <v>5981</v>
      </c>
      <c r="I1002" t="s">
        <v>5983</v>
      </c>
      <c r="K1002" t="str">
        <f t="shared" si="75"/>
        <v>Oct</v>
      </c>
      <c r="L1002">
        <f t="shared" si="76"/>
        <v>1973</v>
      </c>
      <c r="M1002" t="s">
        <v>5957</v>
      </c>
      <c r="N1002" t="s">
        <v>5981</v>
      </c>
      <c r="O1002" t="s">
        <v>5981</v>
      </c>
      <c r="P1002" s="8" t="str">
        <f t="shared" si="77"/>
        <v>11-Oct-1973</v>
      </c>
      <c r="Q1002" s="8">
        <v>26948</v>
      </c>
      <c r="R1002" s="8"/>
      <c r="S1002" s="8" t="str">
        <f t="shared" si="78"/>
        <v>49</v>
      </c>
      <c r="T1002" s="16">
        <v>8112.59</v>
      </c>
      <c r="U1002" t="str">
        <f t="shared" si="79"/>
        <v>R1013</v>
      </c>
    </row>
    <row r="1003" spans="1:21">
      <c r="A1003" t="s">
        <v>3566</v>
      </c>
      <c r="B1003">
        <v>1978</v>
      </c>
      <c r="C1003" t="s">
        <v>5987</v>
      </c>
      <c r="D1003">
        <v>1</v>
      </c>
      <c r="E1003">
        <v>2</v>
      </c>
      <c r="F1003">
        <v>8116.27</v>
      </c>
      <c r="G1003" t="s">
        <v>5982</v>
      </c>
      <c r="H1003" t="s">
        <v>5985</v>
      </c>
      <c r="I1003" t="s">
        <v>5988</v>
      </c>
      <c r="K1003" t="str">
        <f t="shared" si="75"/>
        <v>Sep</v>
      </c>
      <c r="L1003">
        <f t="shared" si="76"/>
        <v>1978</v>
      </c>
      <c r="M1003" t="s">
        <v>5957</v>
      </c>
      <c r="N1003" t="s">
        <v>5982</v>
      </c>
      <c r="O1003" t="s">
        <v>5985</v>
      </c>
      <c r="P1003" s="8" t="str">
        <f t="shared" si="77"/>
        <v>1-Sep-1978</v>
      </c>
      <c r="Q1003" s="8">
        <v>28734</v>
      </c>
      <c r="R1003" s="8"/>
      <c r="S1003" s="8" t="str">
        <f t="shared" si="78"/>
        <v>44</v>
      </c>
      <c r="T1003" s="16">
        <v>8116.27</v>
      </c>
      <c r="U1003" t="str">
        <f t="shared" si="79"/>
        <v>R1012</v>
      </c>
    </row>
    <row r="1004" spans="1:21">
      <c r="A1004" t="s">
        <v>3564</v>
      </c>
      <c r="B1004">
        <v>1973</v>
      </c>
      <c r="C1004" t="s">
        <v>5989</v>
      </c>
      <c r="D1004">
        <v>16</v>
      </c>
      <c r="E1004">
        <v>0</v>
      </c>
      <c r="F1004">
        <v>8116.68</v>
      </c>
      <c r="G1004" t="s">
        <v>5982</v>
      </c>
      <c r="H1004" t="s">
        <v>5985</v>
      </c>
      <c r="I1004" t="s">
        <v>5992</v>
      </c>
      <c r="K1004" t="str">
        <f t="shared" si="75"/>
        <v>Dec</v>
      </c>
      <c r="L1004">
        <f t="shared" si="76"/>
        <v>1973</v>
      </c>
      <c r="M1004" t="s">
        <v>5957</v>
      </c>
      <c r="N1004" t="s">
        <v>5982</v>
      </c>
      <c r="O1004" t="s">
        <v>5985</v>
      </c>
      <c r="P1004" s="8" t="str">
        <f t="shared" si="77"/>
        <v>16-Dec-1973</v>
      </c>
      <c r="Q1004" s="8">
        <v>27014</v>
      </c>
      <c r="R1004" s="8"/>
      <c r="S1004" s="8" t="str">
        <f t="shared" si="78"/>
        <v>49</v>
      </c>
      <c r="T1004" s="16">
        <v>8116.68</v>
      </c>
      <c r="U1004" t="str">
        <f t="shared" si="79"/>
        <v>R1011</v>
      </c>
    </row>
    <row r="1005" spans="1:21">
      <c r="A1005" t="s">
        <v>3561</v>
      </c>
      <c r="B1005">
        <v>1973</v>
      </c>
      <c r="C1005" t="s">
        <v>5990</v>
      </c>
      <c r="D1005">
        <v>30</v>
      </c>
      <c r="E1005">
        <v>0</v>
      </c>
      <c r="F1005">
        <v>8124.41</v>
      </c>
      <c r="G1005" t="s">
        <v>5982</v>
      </c>
      <c r="H1005" t="s">
        <v>5985</v>
      </c>
      <c r="I1005" t="s">
        <v>5983</v>
      </c>
      <c r="K1005" t="str">
        <f t="shared" si="75"/>
        <v>Aug</v>
      </c>
      <c r="L1005">
        <f t="shared" si="76"/>
        <v>1973</v>
      </c>
      <c r="M1005" t="s">
        <v>5957</v>
      </c>
      <c r="N1005" t="s">
        <v>5982</v>
      </c>
      <c r="O1005" t="s">
        <v>5985</v>
      </c>
      <c r="P1005" s="8" t="str">
        <f t="shared" si="77"/>
        <v>30-Aug-1973</v>
      </c>
      <c r="Q1005" s="8">
        <v>26906</v>
      </c>
      <c r="R1005" s="8"/>
      <c r="S1005" s="8" t="str">
        <f t="shared" si="78"/>
        <v>49</v>
      </c>
      <c r="T1005" s="16">
        <v>8124.41</v>
      </c>
      <c r="U1005" t="str">
        <f t="shared" si="79"/>
        <v>R1013</v>
      </c>
    </row>
    <row r="1006" spans="1:21">
      <c r="A1006" t="s">
        <v>3558</v>
      </c>
      <c r="B1006">
        <v>1973</v>
      </c>
      <c r="C1006" t="s">
        <v>5987</v>
      </c>
      <c r="D1006">
        <v>3</v>
      </c>
      <c r="E1006">
        <v>0</v>
      </c>
      <c r="F1006">
        <v>8125.78</v>
      </c>
      <c r="G1006" t="s">
        <v>5981</v>
      </c>
      <c r="H1006" t="s">
        <v>5981</v>
      </c>
      <c r="I1006" t="s">
        <v>5983</v>
      </c>
      <c r="K1006" t="str">
        <f t="shared" si="75"/>
        <v>Sep</v>
      </c>
      <c r="L1006">
        <f t="shared" si="76"/>
        <v>1973</v>
      </c>
      <c r="M1006" t="s">
        <v>5957</v>
      </c>
      <c r="N1006" t="s">
        <v>5981</v>
      </c>
      <c r="O1006" t="s">
        <v>5981</v>
      </c>
      <c r="P1006" s="8" t="str">
        <f t="shared" si="77"/>
        <v>3-Sep-1973</v>
      </c>
      <c r="Q1006" s="8">
        <v>26910</v>
      </c>
      <c r="R1006" s="8"/>
      <c r="S1006" s="8" t="str">
        <f t="shared" si="78"/>
        <v>49</v>
      </c>
      <c r="T1006" s="16">
        <v>8125.78</v>
      </c>
      <c r="U1006" t="str">
        <f t="shared" si="79"/>
        <v>R1013</v>
      </c>
    </row>
    <row r="1007" spans="1:21">
      <c r="A1007" t="s">
        <v>3555</v>
      </c>
      <c r="B1007">
        <v>1990</v>
      </c>
      <c r="C1007" t="s">
        <v>5986</v>
      </c>
      <c r="D1007">
        <v>21</v>
      </c>
      <c r="E1007">
        <v>3</v>
      </c>
      <c r="F1007">
        <v>8157.92</v>
      </c>
      <c r="G1007" t="s">
        <v>5981</v>
      </c>
      <c r="H1007" t="s">
        <v>5982</v>
      </c>
      <c r="I1007" t="s">
        <v>5997</v>
      </c>
      <c r="K1007" t="str">
        <f t="shared" si="75"/>
        <v>Jun</v>
      </c>
      <c r="L1007">
        <f t="shared" si="76"/>
        <v>1990</v>
      </c>
      <c r="M1007" t="s">
        <v>5957</v>
      </c>
      <c r="N1007" t="s">
        <v>5981</v>
      </c>
      <c r="O1007" t="s">
        <v>5982</v>
      </c>
      <c r="P1007" s="8" t="str">
        <f t="shared" si="77"/>
        <v>21-Jun-1990</v>
      </c>
      <c r="Q1007" s="8">
        <v>33045</v>
      </c>
      <c r="R1007" s="8"/>
      <c r="S1007" s="8" t="str">
        <f t="shared" si="78"/>
        <v>32</v>
      </c>
      <c r="T1007" s="16">
        <v>8157.92</v>
      </c>
      <c r="U1007" t="str">
        <f t="shared" si="79"/>
        <v>R1025</v>
      </c>
    </row>
    <row r="1008" spans="1:21">
      <c r="A1008" t="s">
        <v>3552</v>
      </c>
      <c r="B1008">
        <v>1982</v>
      </c>
      <c r="C1008" t="s">
        <v>5986</v>
      </c>
      <c r="D1008">
        <v>28</v>
      </c>
      <c r="E1008">
        <v>4</v>
      </c>
      <c r="F1008">
        <v>8162.72</v>
      </c>
      <c r="G1008" t="s">
        <v>5982</v>
      </c>
      <c r="H1008" t="s">
        <v>5982</v>
      </c>
      <c r="I1008" t="s">
        <v>5988</v>
      </c>
      <c r="K1008" t="str">
        <f t="shared" si="75"/>
        <v>Jun</v>
      </c>
      <c r="L1008">
        <f t="shared" si="76"/>
        <v>1982</v>
      </c>
      <c r="M1008" t="s">
        <v>5957</v>
      </c>
      <c r="N1008" t="s">
        <v>5982</v>
      </c>
      <c r="O1008" t="s">
        <v>5982</v>
      </c>
      <c r="P1008" s="8" t="str">
        <f t="shared" si="77"/>
        <v>28-Jun-1982</v>
      </c>
      <c r="Q1008" s="8">
        <v>30130</v>
      </c>
      <c r="R1008" s="8"/>
      <c r="S1008" s="8" t="str">
        <f t="shared" si="78"/>
        <v>40</v>
      </c>
      <c r="T1008" s="16">
        <v>8162.72</v>
      </c>
      <c r="U1008" t="str">
        <f t="shared" si="79"/>
        <v>R1012</v>
      </c>
    </row>
    <row r="1009" spans="1:21">
      <c r="A1009" t="s">
        <v>3550</v>
      </c>
      <c r="B1009">
        <v>1963</v>
      </c>
      <c r="C1009" t="s">
        <v>5984</v>
      </c>
      <c r="D1009">
        <v>5</v>
      </c>
      <c r="E1009">
        <v>0</v>
      </c>
      <c r="F1009">
        <v>8177.9</v>
      </c>
      <c r="G1009" t="s">
        <v>5982</v>
      </c>
      <c r="H1009" t="s">
        <v>5985</v>
      </c>
      <c r="I1009" t="s">
        <v>5983</v>
      </c>
      <c r="K1009" t="str">
        <f t="shared" si="75"/>
        <v>Nov</v>
      </c>
      <c r="L1009">
        <f t="shared" si="76"/>
        <v>1963</v>
      </c>
      <c r="M1009" t="s">
        <v>5957</v>
      </c>
      <c r="N1009" t="s">
        <v>5982</v>
      </c>
      <c r="O1009" t="s">
        <v>5985</v>
      </c>
      <c r="P1009" s="8" t="str">
        <f t="shared" si="77"/>
        <v>5-Nov-1963</v>
      </c>
      <c r="Q1009" s="8">
        <v>23320</v>
      </c>
      <c r="R1009" s="8"/>
      <c r="S1009" s="8" t="str">
        <f t="shared" si="78"/>
        <v>59</v>
      </c>
      <c r="T1009" s="16">
        <v>8177.9</v>
      </c>
      <c r="U1009" t="str">
        <f t="shared" si="79"/>
        <v>R1013</v>
      </c>
    </row>
    <row r="1010" spans="1:21">
      <c r="A1010" t="s">
        <v>3548</v>
      </c>
      <c r="B1010">
        <v>1983</v>
      </c>
      <c r="C1010" t="s">
        <v>5986</v>
      </c>
      <c r="D1010">
        <v>8</v>
      </c>
      <c r="E1010">
        <v>3</v>
      </c>
      <c r="F1010">
        <v>8179.51</v>
      </c>
      <c r="G1010" t="s">
        <v>5981</v>
      </c>
      <c r="H1010" t="s">
        <v>5981</v>
      </c>
      <c r="I1010" t="s">
        <v>6003</v>
      </c>
      <c r="K1010" t="str">
        <f t="shared" si="75"/>
        <v>Jun</v>
      </c>
      <c r="L1010">
        <f t="shared" si="76"/>
        <v>1983</v>
      </c>
      <c r="M1010" t="s">
        <v>5957</v>
      </c>
      <c r="N1010" t="s">
        <v>5981</v>
      </c>
      <c r="O1010" t="s">
        <v>5981</v>
      </c>
      <c r="P1010" s="8" t="str">
        <f t="shared" si="77"/>
        <v>8-Jun-1983</v>
      </c>
      <c r="Q1010" s="8">
        <v>30475</v>
      </c>
      <c r="R1010" s="8"/>
      <c r="S1010" s="8" t="str">
        <f t="shared" si="78"/>
        <v>39</v>
      </c>
      <c r="T1010" s="16">
        <v>8179.51</v>
      </c>
      <c r="U1010" t="str">
        <f t="shared" si="79"/>
        <v>R1020</v>
      </c>
    </row>
    <row r="1011" spans="1:21">
      <c r="A1011" t="s">
        <v>3546</v>
      </c>
      <c r="B1011">
        <v>1997</v>
      </c>
      <c r="C1011" t="s">
        <v>5991</v>
      </c>
      <c r="D1011">
        <v>21</v>
      </c>
      <c r="E1011">
        <v>0</v>
      </c>
      <c r="F1011">
        <v>8182.89</v>
      </c>
      <c r="G1011" t="s">
        <v>5981</v>
      </c>
      <c r="H1011" t="s">
        <v>5985</v>
      </c>
      <c r="I1011" t="s">
        <v>6004</v>
      </c>
      <c r="K1011" t="str">
        <f t="shared" si="75"/>
        <v>Oct</v>
      </c>
      <c r="L1011">
        <f t="shared" si="76"/>
        <v>1997</v>
      </c>
      <c r="M1011" t="s">
        <v>5957</v>
      </c>
      <c r="N1011" t="s">
        <v>5981</v>
      </c>
      <c r="O1011" t="s">
        <v>5985</v>
      </c>
      <c r="P1011" s="8" t="str">
        <f t="shared" si="77"/>
        <v>21-Oct-1997</v>
      </c>
      <c r="Q1011" s="8">
        <v>35724</v>
      </c>
      <c r="R1011" s="8"/>
      <c r="S1011" s="8" t="str">
        <f t="shared" si="78"/>
        <v>25</v>
      </c>
      <c r="T1011" s="16">
        <v>8182.89</v>
      </c>
      <c r="U1011" t="str">
        <f t="shared" si="79"/>
        <v>R1026</v>
      </c>
    </row>
    <row r="1012" spans="1:21">
      <c r="A1012" t="s">
        <v>3544</v>
      </c>
      <c r="B1012">
        <v>1962</v>
      </c>
      <c r="C1012" t="s">
        <v>5984</v>
      </c>
      <c r="D1012">
        <v>23</v>
      </c>
      <c r="E1012">
        <v>0</v>
      </c>
      <c r="F1012">
        <v>8188.12</v>
      </c>
      <c r="G1012" t="s">
        <v>5982</v>
      </c>
      <c r="H1012" t="s">
        <v>5982</v>
      </c>
      <c r="I1012" t="s">
        <v>5983</v>
      </c>
      <c r="K1012" t="str">
        <f t="shared" si="75"/>
        <v>Nov</v>
      </c>
      <c r="L1012">
        <f t="shared" si="76"/>
        <v>1962</v>
      </c>
      <c r="M1012" t="s">
        <v>5957</v>
      </c>
      <c r="N1012" t="s">
        <v>5982</v>
      </c>
      <c r="O1012" t="s">
        <v>5982</v>
      </c>
      <c r="P1012" s="8" t="str">
        <f t="shared" si="77"/>
        <v>23-Nov-1962</v>
      </c>
      <c r="Q1012" s="8">
        <v>22973</v>
      </c>
      <c r="R1012" s="8"/>
      <c r="S1012" s="8" t="str">
        <f t="shared" si="78"/>
        <v>60</v>
      </c>
      <c r="T1012" s="16">
        <v>8188.12</v>
      </c>
      <c r="U1012" t="str">
        <f t="shared" si="79"/>
        <v>R1013</v>
      </c>
    </row>
    <row r="1013" spans="1:21">
      <c r="A1013" t="s">
        <v>3542</v>
      </c>
      <c r="B1013">
        <v>1978</v>
      </c>
      <c r="C1013" t="s">
        <v>5991</v>
      </c>
      <c r="D1013">
        <v>24</v>
      </c>
      <c r="E1013">
        <v>2</v>
      </c>
      <c r="F1013">
        <v>8211.1</v>
      </c>
      <c r="G1013" t="s">
        <v>5981</v>
      </c>
      <c r="H1013" t="s">
        <v>5982</v>
      </c>
      <c r="I1013" t="s">
        <v>5983</v>
      </c>
      <c r="K1013" t="str">
        <f t="shared" si="75"/>
        <v>Oct</v>
      </c>
      <c r="L1013">
        <f t="shared" si="76"/>
        <v>1978</v>
      </c>
      <c r="M1013" t="s">
        <v>5957</v>
      </c>
      <c r="N1013" t="s">
        <v>5981</v>
      </c>
      <c r="O1013" t="s">
        <v>5982</v>
      </c>
      <c r="P1013" s="8" t="str">
        <f t="shared" si="77"/>
        <v>24-Oct-1978</v>
      </c>
      <c r="Q1013" s="8">
        <v>28787</v>
      </c>
      <c r="R1013" s="8"/>
      <c r="S1013" s="8" t="str">
        <f t="shared" si="78"/>
        <v>44</v>
      </c>
      <c r="T1013" s="16">
        <v>8211.1</v>
      </c>
      <c r="U1013" t="str">
        <f t="shared" si="79"/>
        <v>R1013</v>
      </c>
    </row>
    <row r="1014" spans="1:21">
      <c r="A1014" t="s">
        <v>3539</v>
      </c>
      <c r="B1014">
        <v>1978</v>
      </c>
      <c r="C1014" t="s">
        <v>5986</v>
      </c>
      <c r="D1014">
        <v>30</v>
      </c>
      <c r="E1014">
        <v>2</v>
      </c>
      <c r="F1014">
        <v>8219.2000000000007</v>
      </c>
      <c r="G1014" t="s">
        <v>5981</v>
      </c>
      <c r="H1014" t="s">
        <v>5981</v>
      </c>
      <c r="I1014" t="s">
        <v>5983</v>
      </c>
      <c r="K1014" t="str">
        <f t="shared" si="75"/>
        <v>Jun</v>
      </c>
      <c r="L1014">
        <f t="shared" si="76"/>
        <v>1978</v>
      </c>
      <c r="M1014" t="s">
        <v>5957</v>
      </c>
      <c r="N1014" t="s">
        <v>5981</v>
      </c>
      <c r="O1014" t="s">
        <v>5981</v>
      </c>
      <c r="P1014" s="8" t="str">
        <f t="shared" si="77"/>
        <v>30-Jun-1978</v>
      </c>
      <c r="Q1014" s="8">
        <v>28671</v>
      </c>
      <c r="R1014" s="8"/>
      <c r="S1014" s="8" t="str">
        <f t="shared" si="78"/>
        <v>44</v>
      </c>
      <c r="T1014" s="16">
        <v>8219.2000000000007</v>
      </c>
      <c r="U1014" t="str">
        <f t="shared" si="79"/>
        <v>R1013</v>
      </c>
    </row>
    <row r="1015" spans="1:21">
      <c r="A1015" t="s">
        <v>3537</v>
      </c>
      <c r="B1015">
        <v>1976</v>
      </c>
      <c r="C1015" t="s">
        <v>5987</v>
      </c>
      <c r="D1015">
        <v>3</v>
      </c>
      <c r="E1015">
        <v>1</v>
      </c>
      <c r="F1015">
        <v>8232.64</v>
      </c>
      <c r="G1015" t="s">
        <v>5981</v>
      </c>
      <c r="H1015" t="s">
        <v>5982</v>
      </c>
      <c r="I1015" t="s">
        <v>5983</v>
      </c>
      <c r="K1015" t="str">
        <f t="shared" si="75"/>
        <v>Sep</v>
      </c>
      <c r="L1015">
        <f t="shared" si="76"/>
        <v>1976</v>
      </c>
      <c r="M1015" t="s">
        <v>5957</v>
      </c>
      <c r="N1015" t="s">
        <v>5981</v>
      </c>
      <c r="O1015" t="s">
        <v>5982</v>
      </c>
      <c r="P1015" s="8" t="str">
        <f t="shared" si="77"/>
        <v>3-Sep-1976</v>
      </c>
      <c r="Q1015" s="8">
        <v>28006</v>
      </c>
      <c r="R1015" s="8"/>
      <c r="S1015" s="8" t="str">
        <f t="shared" si="78"/>
        <v>46</v>
      </c>
      <c r="T1015" s="16">
        <v>8232.64</v>
      </c>
      <c r="U1015" t="str">
        <f t="shared" si="79"/>
        <v>R1013</v>
      </c>
    </row>
    <row r="1016" spans="1:21">
      <c r="A1016" t="s">
        <v>3534</v>
      </c>
      <c r="B1016">
        <v>1976</v>
      </c>
      <c r="C1016" t="s">
        <v>5986</v>
      </c>
      <c r="D1016">
        <v>30</v>
      </c>
      <c r="E1016">
        <v>1</v>
      </c>
      <c r="F1016">
        <v>8233.1</v>
      </c>
      <c r="G1016" t="s">
        <v>5981</v>
      </c>
      <c r="H1016" t="s">
        <v>5981</v>
      </c>
      <c r="I1016" t="s">
        <v>5983</v>
      </c>
      <c r="K1016" t="str">
        <f t="shared" si="75"/>
        <v>Jun</v>
      </c>
      <c r="L1016">
        <f t="shared" si="76"/>
        <v>1976</v>
      </c>
      <c r="M1016" t="s">
        <v>5957</v>
      </c>
      <c r="N1016" t="s">
        <v>5981</v>
      </c>
      <c r="O1016" t="s">
        <v>5981</v>
      </c>
      <c r="P1016" s="8" t="str">
        <f t="shared" si="77"/>
        <v>30-Jun-1976</v>
      </c>
      <c r="Q1016" s="8">
        <v>27941</v>
      </c>
      <c r="R1016" s="8"/>
      <c r="S1016" s="8" t="str">
        <f t="shared" si="78"/>
        <v>46</v>
      </c>
      <c r="T1016" s="16">
        <v>8233.1</v>
      </c>
      <c r="U1016" t="str">
        <f t="shared" si="79"/>
        <v>R1013</v>
      </c>
    </row>
    <row r="1017" spans="1:21">
      <c r="A1017" t="s">
        <v>3531</v>
      </c>
      <c r="B1017">
        <v>1976</v>
      </c>
      <c r="C1017" t="s">
        <v>5987</v>
      </c>
      <c r="D1017">
        <v>2</v>
      </c>
      <c r="E1017">
        <v>1</v>
      </c>
      <c r="F1017">
        <v>8240.59</v>
      </c>
      <c r="G1017" t="s">
        <v>5981</v>
      </c>
      <c r="H1017" t="s">
        <v>5981</v>
      </c>
      <c r="I1017" t="s">
        <v>5983</v>
      </c>
      <c r="K1017" t="str">
        <f t="shared" si="75"/>
        <v>Sep</v>
      </c>
      <c r="L1017">
        <f t="shared" si="76"/>
        <v>1976</v>
      </c>
      <c r="M1017" t="s">
        <v>5957</v>
      </c>
      <c r="N1017" t="s">
        <v>5981</v>
      </c>
      <c r="O1017" t="s">
        <v>5981</v>
      </c>
      <c r="P1017" s="8" t="str">
        <f t="shared" si="77"/>
        <v>2-Sep-1976</v>
      </c>
      <c r="Q1017" s="8">
        <v>28005</v>
      </c>
      <c r="R1017" s="8"/>
      <c r="S1017" s="8" t="str">
        <f t="shared" si="78"/>
        <v>46</v>
      </c>
      <c r="T1017" s="16">
        <v>8240.59</v>
      </c>
      <c r="U1017" t="str">
        <f t="shared" si="79"/>
        <v>R1013</v>
      </c>
    </row>
    <row r="1018" spans="1:21">
      <c r="A1018" t="s">
        <v>3528</v>
      </c>
      <c r="B1018">
        <v>1982</v>
      </c>
      <c r="C1018" t="s">
        <v>5987</v>
      </c>
      <c r="D1018">
        <v>27</v>
      </c>
      <c r="E1018">
        <v>3</v>
      </c>
      <c r="F1018">
        <v>8252.2800000000007</v>
      </c>
      <c r="G1018" t="s">
        <v>5981</v>
      </c>
      <c r="H1018" t="s">
        <v>5981</v>
      </c>
      <c r="I1018" t="s">
        <v>5998</v>
      </c>
      <c r="K1018" t="str">
        <f t="shared" si="75"/>
        <v>Sep</v>
      </c>
      <c r="L1018">
        <f t="shared" si="76"/>
        <v>1982</v>
      </c>
      <c r="M1018" t="s">
        <v>5957</v>
      </c>
      <c r="N1018" t="s">
        <v>5981</v>
      </c>
      <c r="O1018" t="s">
        <v>5981</v>
      </c>
      <c r="P1018" s="8" t="str">
        <f t="shared" si="77"/>
        <v>27-Sep-1982</v>
      </c>
      <c r="Q1018" s="8">
        <v>30221</v>
      </c>
      <c r="R1018" s="8"/>
      <c r="S1018" s="8" t="str">
        <f t="shared" si="78"/>
        <v>40</v>
      </c>
      <c r="T1018" s="16">
        <v>8252.2800000000007</v>
      </c>
      <c r="U1018" t="str">
        <f t="shared" si="79"/>
        <v>R1024</v>
      </c>
    </row>
    <row r="1019" spans="1:21">
      <c r="A1019" t="s">
        <v>3525</v>
      </c>
      <c r="B1019">
        <v>1964</v>
      </c>
      <c r="C1019" t="s">
        <v>5987</v>
      </c>
      <c r="D1019">
        <v>5</v>
      </c>
      <c r="E1019">
        <v>0</v>
      </c>
      <c r="F1019">
        <v>8268</v>
      </c>
      <c r="G1019" t="s">
        <v>5982</v>
      </c>
      <c r="H1019" t="s">
        <v>5982</v>
      </c>
      <c r="I1019" t="s">
        <v>5983</v>
      </c>
      <c r="K1019" t="str">
        <f t="shared" si="75"/>
        <v>Sep</v>
      </c>
      <c r="L1019">
        <f t="shared" si="76"/>
        <v>1964</v>
      </c>
      <c r="M1019" t="s">
        <v>5957</v>
      </c>
      <c r="N1019" t="s">
        <v>5982</v>
      </c>
      <c r="O1019" t="s">
        <v>5982</v>
      </c>
      <c r="P1019" s="8" t="str">
        <f t="shared" si="77"/>
        <v>5-Sep-1964</v>
      </c>
      <c r="Q1019" s="8">
        <v>23625</v>
      </c>
      <c r="R1019" s="8"/>
      <c r="S1019" s="8" t="str">
        <f t="shared" si="78"/>
        <v>58</v>
      </c>
      <c r="T1019" s="16">
        <v>8268</v>
      </c>
      <c r="U1019" t="str">
        <f t="shared" si="79"/>
        <v>R1013</v>
      </c>
    </row>
    <row r="1020" spans="1:21">
      <c r="A1020" t="s">
        <v>3523</v>
      </c>
      <c r="B1020">
        <v>1974</v>
      </c>
      <c r="C1020" t="s">
        <v>5990</v>
      </c>
      <c r="D1020">
        <v>5</v>
      </c>
      <c r="E1020">
        <v>0</v>
      </c>
      <c r="F1020">
        <v>8269.0400000000009</v>
      </c>
      <c r="G1020" t="s">
        <v>5981</v>
      </c>
      <c r="H1020" t="s">
        <v>5985</v>
      </c>
      <c r="I1020" t="s">
        <v>5992</v>
      </c>
      <c r="K1020" t="str">
        <f t="shared" si="75"/>
        <v>Aug</v>
      </c>
      <c r="L1020">
        <f t="shared" si="76"/>
        <v>1974</v>
      </c>
      <c r="M1020" t="s">
        <v>5957</v>
      </c>
      <c r="N1020" t="s">
        <v>5981</v>
      </c>
      <c r="O1020" t="s">
        <v>5985</v>
      </c>
      <c r="P1020" s="8" t="str">
        <f t="shared" si="77"/>
        <v>5-Aug-1974</v>
      </c>
      <c r="Q1020" s="8">
        <v>27246</v>
      </c>
      <c r="R1020" s="8"/>
      <c r="S1020" s="8" t="str">
        <f t="shared" si="78"/>
        <v>48</v>
      </c>
      <c r="T1020" s="16">
        <v>8269.0400000000009</v>
      </c>
      <c r="U1020" t="str">
        <f t="shared" si="79"/>
        <v>R1011</v>
      </c>
    </row>
    <row r="1021" spans="1:21">
      <c r="A1021" t="s">
        <v>3520</v>
      </c>
      <c r="B1021">
        <v>2000</v>
      </c>
      <c r="C1021" t="s">
        <v>5984</v>
      </c>
      <c r="D1021">
        <v>28</v>
      </c>
      <c r="E1021">
        <v>0</v>
      </c>
      <c r="F1021">
        <v>8271.4599999999991</v>
      </c>
      <c r="G1021" t="s">
        <v>5981</v>
      </c>
      <c r="H1021" t="s">
        <v>5985</v>
      </c>
      <c r="I1021" t="s">
        <v>5999</v>
      </c>
      <c r="K1021" t="str">
        <f t="shared" si="75"/>
        <v>Nov</v>
      </c>
      <c r="L1021">
        <f t="shared" si="76"/>
        <v>2000</v>
      </c>
      <c r="M1021" t="s">
        <v>5957</v>
      </c>
      <c r="N1021" t="s">
        <v>5981</v>
      </c>
      <c r="O1021" t="s">
        <v>5985</v>
      </c>
      <c r="P1021" s="8" t="str">
        <f t="shared" si="77"/>
        <v>28-Nov-2000</v>
      </c>
      <c r="Q1021" s="8">
        <v>36858</v>
      </c>
      <c r="R1021" s="8"/>
      <c r="S1021" s="8" t="str">
        <f t="shared" si="78"/>
        <v>22</v>
      </c>
      <c r="T1021" s="16">
        <v>8271.4599999999991</v>
      </c>
      <c r="U1021" t="str">
        <f t="shared" si="79"/>
        <v>R1023</v>
      </c>
    </row>
    <row r="1022" spans="1:21">
      <c r="A1022" t="s">
        <v>3517</v>
      </c>
      <c r="B1022">
        <v>1974</v>
      </c>
      <c r="C1022" t="s">
        <v>5987</v>
      </c>
      <c r="D1022">
        <v>26</v>
      </c>
      <c r="E1022">
        <v>0</v>
      </c>
      <c r="F1022">
        <v>8277.52</v>
      </c>
      <c r="G1022" t="s">
        <v>5981</v>
      </c>
      <c r="H1022" t="s">
        <v>5981</v>
      </c>
      <c r="I1022" t="s">
        <v>5992</v>
      </c>
      <c r="K1022" t="str">
        <f t="shared" si="75"/>
        <v>Sep</v>
      </c>
      <c r="L1022">
        <f t="shared" si="76"/>
        <v>1974</v>
      </c>
      <c r="M1022" t="s">
        <v>5957</v>
      </c>
      <c r="N1022" t="s">
        <v>5981</v>
      </c>
      <c r="O1022" t="s">
        <v>5981</v>
      </c>
      <c r="P1022" s="8" t="str">
        <f t="shared" si="77"/>
        <v>26-Sep-1974</v>
      </c>
      <c r="Q1022" s="8">
        <v>27298</v>
      </c>
      <c r="R1022" s="8"/>
      <c r="S1022" s="8" t="str">
        <f t="shared" si="78"/>
        <v>48</v>
      </c>
      <c r="T1022" s="16">
        <v>8277.52</v>
      </c>
      <c r="U1022" t="str">
        <f t="shared" si="79"/>
        <v>R1011</v>
      </c>
    </row>
    <row r="1023" spans="1:21">
      <c r="A1023" t="s">
        <v>3514</v>
      </c>
      <c r="B1023">
        <v>1974</v>
      </c>
      <c r="C1023" t="s">
        <v>5989</v>
      </c>
      <c r="D1023">
        <v>22</v>
      </c>
      <c r="E1023">
        <v>0</v>
      </c>
      <c r="F1023">
        <v>8280.6200000000008</v>
      </c>
      <c r="G1023" t="s">
        <v>5981</v>
      </c>
      <c r="H1023" t="s">
        <v>5981</v>
      </c>
      <c r="I1023" t="s">
        <v>5983</v>
      </c>
      <c r="K1023" t="str">
        <f t="shared" si="75"/>
        <v>Dec</v>
      </c>
      <c r="L1023">
        <f t="shared" si="76"/>
        <v>1974</v>
      </c>
      <c r="M1023" t="s">
        <v>5957</v>
      </c>
      <c r="N1023" t="s">
        <v>5981</v>
      </c>
      <c r="O1023" t="s">
        <v>5981</v>
      </c>
      <c r="P1023" s="8" t="str">
        <f t="shared" si="77"/>
        <v>22-Dec-1974</v>
      </c>
      <c r="Q1023" s="8">
        <v>27385</v>
      </c>
      <c r="R1023" s="8"/>
      <c r="S1023" s="8" t="str">
        <f t="shared" si="78"/>
        <v>48</v>
      </c>
      <c r="T1023" s="16">
        <v>8280.6200000000008</v>
      </c>
      <c r="U1023" t="str">
        <f t="shared" si="79"/>
        <v>R1013</v>
      </c>
    </row>
    <row r="1024" spans="1:21">
      <c r="A1024" t="s">
        <v>3512</v>
      </c>
      <c r="B1024">
        <v>1974</v>
      </c>
      <c r="C1024" t="s">
        <v>5986</v>
      </c>
      <c r="D1024">
        <v>6</v>
      </c>
      <c r="E1024">
        <v>0</v>
      </c>
      <c r="F1024">
        <v>8283.68</v>
      </c>
      <c r="G1024" t="s">
        <v>5981</v>
      </c>
      <c r="H1024" t="s">
        <v>5982</v>
      </c>
      <c r="I1024" t="s">
        <v>5983</v>
      </c>
      <c r="K1024" t="str">
        <f t="shared" si="75"/>
        <v>Jun</v>
      </c>
      <c r="L1024">
        <f t="shared" si="76"/>
        <v>1974</v>
      </c>
      <c r="M1024" t="s">
        <v>5957</v>
      </c>
      <c r="N1024" t="s">
        <v>5981</v>
      </c>
      <c r="O1024" t="s">
        <v>5982</v>
      </c>
      <c r="P1024" s="8" t="str">
        <f t="shared" si="77"/>
        <v>6-Jun-1974</v>
      </c>
      <c r="Q1024" s="8">
        <v>27186</v>
      </c>
      <c r="R1024" s="8"/>
      <c r="S1024" s="8" t="str">
        <f t="shared" si="78"/>
        <v>49</v>
      </c>
      <c r="T1024" s="16">
        <v>8283.68</v>
      </c>
      <c r="U1024" t="str">
        <f t="shared" si="79"/>
        <v>R1013</v>
      </c>
    </row>
    <row r="1025" spans="1:21">
      <c r="A1025" t="s">
        <v>3509</v>
      </c>
      <c r="B1025">
        <v>1978</v>
      </c>
      <c r="C1025" t="s">
        <v>5986</v>
      </c>
      <c r="D1025">
        <v>26</v>
      </c>
      <c r="E1025">
        <v>2</v>
      </c>
      <c r="F1025">
        <v>8302.5400000000009</v>
      </c>
      <c r="G1025" t="s">
        <v>5982</v>
      </c>
      <c r="H1025" t="s">
        <v>5982</v>
      </c>
      <c r="I1025" t="s">
        <v>5995</v>
      </c>
      <c r="K1025" t="str">
        <f t="shared" si="75"/>
        <v>Jun</v>
      </c>
      <c r="L1025">
        <f t="shared" si="76"/>
        <v>1978</v>
      </c>
      <c r="M1025" t="s">
        <v>5957</v>
      </c>
      <c r="N1025" t="s">
        <v>5982</v>
      </c>
      <c r="O1025" t="s">
        <v>5982</v>
      </c>
      <c r="P1025" s="8" t="str">
        <f t="shared" si="77"/>
        <v>26-Jun-1978</v>
      </c>
      <c r="Q1025" s="8">
        <v>28667</v>
      </c>
      <c r="R1025" s="8"/>
      <c r="S1025" s="8" t="str">
        <f t="shared" si="78"/>
        <v>44</v>
      </c>
      <c r="T1025" s="16">
        <v>8302.5400000000009</v>
      </c>
      <c r="U1025" t="str">
        <f t="shared" si="79"/>
        <v>R1016</v>
      </c>
    </row>
    <row r="1026" spans="1:21">
      <c r="A1026" t="s">
        <v>3507</v>
      </c>
      <c r="B1026">
        <v>1979</v>
      </c>
      <c r="C1026" t="s">
        <v>5990</v>
      </c>
      <c r="D1026">
        <v>7</v>
      </c>
      <c r="E1026">
        <v>2</v>
      </c>
      <c r="F1026">
        <v>8310.84</v>
      </c>
      <c r="G1026" t="s">
        <v>5981</v>
      </c>
      <c r="H1026" t="s">
        <v>5981</v>
      </c>
      <c r="I1026" t="s">
        <v>5988</v>
      </c>
      <c r="K1026" t="str">
        <f t="shared" si="75"/>
        <v>Aug</v>
      </c>
      <c r="L1026">
        <f t="shared" si="76"/>
        <v>1979</v>
      </c>
      <c r="M1026" t="s">
        <v>5957</v>
      </c>
      <c r="N1026" t="s">
        <v>5981</v>
      </c>
      <c r="O1026" t="s">
        <v>5981</v>
      </c>
      <c r="P1026" s="8" t="str">
        <f t="shared" si="77"/>
        <v>7-Aug-1979</v>
      </c>
      <c r="Q1026" s="8">
        <v>29074</v>
      </c>
      <c r="R1026" s="8"/>
      <c r="S1026" s="8" t="str">
        <f t="shared" si="78"/>
        <v>43</v>
      </c>
      <c r="T1026" s="16">
        <v>8310.84</v>
      </c>
      <c r="U1026" t="str">
        <f t="shared" si="79"/>
        <v>R1012</v>
      </c>
    </row>
    <row r="1027" spans="1:21">
      <c r="A1027" t="s">
        <v>3504</v>
      </c>
      <c r="B1027">
        <v>1993</v>
      </c>
      <c r="C1027" t="s">
        <v>5986</v>
      </c>
      <c r="D1027">
        <v>22</v>
      </c>
      <c r="E1027">
        <v>0</v>
      </c>
      <c r="F1027">
        <v>8314.65</v>
      </c>
      <c r="G1027" t="s">
        <v>5981</v>
      </c>
      <c r="H1027" t="s">
        <v>5985</v>
      </c>
      <c r="I1027" t="s">
        <v>5988</v>
      </c>
      <c r="K1027" t="str">
        <f t="shared" ref="K1027:K1090" si="80">IF(ISBLANK(C1027),"SEP",C1027)</f>
        <v>Jun</v>
      </c>
      <c r="L1027">
        <f t="shared" ref="L1027:L1090" si="81">INT(IF(ISBLANK(B1027),AVERAGE($B$2:$B$2344),B1027))</f>
        <v>1993</v>
      </c>
      <c r="M1027" t="s">
        <v>5957</v>
      </c>
      <c r="N1027" t="s">
        <v>5981</v>
      </c>
      <c r="O1027" t="s">
        <v>5985</v>
      </c>
      <c r="P1027" s="8" t="str">
        <f t="shared" ref="P1027:P1090" si="82">CONCATENATE(D1027,"-",K1027,"-",L1027)</f>
        <v>22-Jun-1993</v>
      </c>
      <c r="Q1027" s="8">
        <v>34142</v>
      </c>
      <c r="R1027" s="8"/>
      <c r="S1027" s="8" t="str">
        <f t="shared" ref="S1027:S1090" si="83">TEXT($R$2-P1027,"Y")</f>
        <v>29</v>
      </c>
      <c r="T1027" s="16">
        <v>8314.65</v>
      </c>
      <c r="U1027" t="str">
        <f t="shared" ref="U1027:U1090" si="84">IF(ISBLANK(I1027),"UNKNOWN",I1027)</f>
        <v>R1012</v>
      </c>
    </row>
    <row r="1028" spans="1:21">
      <c r="A1028" t="s">
        <v>3502</v>
      </c>
      <c r="B1028">
        <v>1976</v>
      </c>
      <c r="C1028" t="s">
        <v>5980</v>
      </c>
      <c r="D1028">
        <v>12</v>
      </c>
      <c r="E1028">
        <v>1</v>
      </c>
      <c r="F1028">
        <v>8334.4599999999991</v>
      </c>
      <c r="G1028" t="s">
        <v>5982</v>
      </c>
      <c r="H1028" t="s">
        <v>5981</v>
      </c>
      <c r="I1028" t="s">
        <v>5995</v>
      </c>
      <c r="K1028" t="str">
        <f t="shared" si="80"/>
        <v>Jul</v>
      </c>
      <c r="L1028">
        <f t="shared" si="81"/>
        <v>1976</v>
      </c>
      <c r="M1028" t="s">
        <v>5957</v>
      </c>
      <c r="N1028" t="s">
        <v>5982</v>
      </c>
      <c r="O1028" t="s">
        <v>5981</v>
      </c>
      <c r="P1028" s="8" t="str">
        <f t="shared" si="82"/>
        <v>12-Jul-1976</v>
      </c>
      <c r="Q1028" s="8">
        <v>27953</v>
      </c>
      <c r="R1028" s="8"/>
      <c r="S1028" s="8" t="str">
        <f t="shared" si="83"/>
        <v>46</v>
      </c>
      <c r="T1028" s="16">
        <v>8334.4599999999991</v>
      </c>
      <c r="U1028" t="str">
        <f t="shared" si="84"/>
        <v>R1016</v>
      </c>
    </row>
    <row r="1029" spans="1:21">
      <c r="A1029" t="s">
        <v>3499</v>
      </c>
      <c r="B1029">
        <v>1976</v>
      </c>
      <c r="C1029" t="s">
        <v>5980</v>
      </c>
      <c r="D1029">
        <v>20</v>
      </c>
      <c r="E1029">
        <v>1</v>
      </c>
      <c r="F1029">
        <v>8334.59</v>
      </c>
      <c r="G1029" t="s">
        <v>5982</v>
      </c>
      <c r="H1029" t="s">
        <v>5981</v>
      </c>
      <c r="I1029" t="s">
        <v>5995</v>
      </c>
      <c r="K1029" t="str">
        <f t="shared" si="80"/>
        <v>Jul</v>
      </c>
      <c r="L1029">
        <f t="shared" si="81"/>
        <v>1976</v>
      </c>
      <c r="M1029" t="s">
        <v>5957</v>
      </c>
      <c r="N1029" t="s">
        <v>5982</v>
      </c>
      <c r="O1029" t="s">
        <v>5981</v>
      </c>
      <c r="P1029" s="8" t="str">
        <f t="shared" si="82"/>
        <v>20-Jul-1976</v>
      </c>
      <c r="Q1029" s="8">
        <v>27961</v>
      </c>
      <c r="R1029" s="8"/>
      <c r="S1029" s="8" t="str">
        <f t="shared" si="83"/>
        <v>46</v>
      </c>
      <c r="T1029" s="16">
        <v>8334.59</v>
      </c>
      <c r="U1029" t="str">
        <f t="shared" si="84"/>
        <v>R1016</v>
      </c>
    </row>
    <row r="1030" spans="1:21">
      <c r="A1030" t="s">
        <v>3496</v>
      </c>
      <c r="B1030">
        <v>1976</v>
      </c>
      <c r="C1030" t="s">
        <v>5980</v>
      </c>
      <c r="D1030">
        <v>7</v>
      </c>
      <c r="E1030">
        <v>1</v>
      </c>
      <c r="F1030">
        <v>8342.91</v>
      </c>
      <c r="G1030" t="s">
        <v>5982</v>
      </c>
      <c r="H1030" t="s">
        <v>5985</v>
      </c>
      <c r="I1030" t="s">
        <v>5995</v>
      </c>
      <c r="K1030" t="str">
        <f t="shared" si="80"/>
        <v>Jul</v>
      </c>
      <c r="L1030">
        <f t="shared" si="81"/>
        <v>1976</v>
      </c>
      <c r="M1030" t="s">
        <v>5957</v>
      </c>
      <c r="N1030" t="s">
        <v>5982</v>
      </c>
      <c r="O1030" t="s">
        <v>5985</v>
      </c>
      <c r="P1030" s="8" t="str">
        <f t="shared" si="82"/>
        <v>7-Jul-1976</v>
      </c>
      <c r="Q1030" s="8">
        <v>27948</v>
      </c>
      <c r="R1030" s="8"/>
      <c r="S1030" s="8" t="str">
        <f t="shared" si="83"/>
        <v>46</v>
      </c>
      <c r="T1030" s="16">
        <v>8342.91</v>
      </c>
      <c r="U1030" t="str">
        <f t="shared" si="84"/>
        <v>R1016</v>
      </c>
    </row>
    <row r="1031" spans="1:21">
      <c r="A1031" t="s">
        <v>3495</v>
      </c>
      <c r="B1031">
        <v>1976</v>
      </c>
      <c r="C1031" t="s">
        <v>5986</v>
      </c>
      <c r="D1031">
        <v>12</v>
      </c>
      <c r="E1031">
        <v>2</v>
      </c>
      <c r="F1031">
        <v>8347.16</v>
      </c>
      <c r="G1031" t="s">
        <v>5981</v>
      </c>
      <c r="H1031" t="s">
        <v>5985</v>
      </c>
      <c r="I1031" t="s">
        <v>5983</v>
      </c>
      <c r="K1031" t="str">
        <f t="shared" si="80"/>
        <v>Jun</v>
      </c>
      <c r="L1031">
        <f t="shared" si="81"/>
        <v>1976</v>
      </c>
      <c r="M1031" t="s">
        <v>5957</v>
      </c>
      <c r="N1031" t="s">
        <v>5981</v>
      </c>
      <c r="O1031" t="s">
        <v>5985</v>
      </c>
      <c r="P1031" s="8" t="str">
        <f t="shared" si="82"/>
        <v>12-Jun-1976</v>
      </c>
      <c r="Q1031" s="8">
        <v>27923</v>
      </c>
      <c r="R1031" s="8"/>
      <c r="S1031" s="8" t="str">
        <f t="shared" si="83"/>
        <v>46</v>
      </c>
      <c r="T1031" s="16">
        <v>8347.16</v>
      </c>
      <c r="U1031" t="str">
        <f t="shared" si="84"/>
        <v>R1013</v>
      </c>
    </row>
    <row r="1032" spans="1:21">
      <c r="A1032" t="s">
        <v>3493</v>
      </c>
      <c r="B1032">
        <v>1963</v>
      </c>
      <c r="C1032" t="s">
        <v>5987</v>
      </c>
      <c r="D1032">
        <v>21</v>
      </c>
      <c r="E1032">
        <v>0</v>
      </c>
      <c r="F1032">
        <v>8355.5400000000009</v>
      </c>
      <c r="G1032" t="s">
        <v>5982</v>
      </c>
      <c r="H1032" t="s">
        <v>5982</v>
      </c>
      <c r="I1032" t="s">
        <v>5988</v>
      </c>
      <c r="K1032" t="str">
        <f t="shared" si="80"/>
        <v>Sep</v>
      </c>
      <c r="L1032">
        <f t="shared" si="81"/>
        <v>1963</v>
      </c>
      <c r="M1032" t="s">
        <v>5957</v>
      </c>
      <c r="N1032" t="s">
        <v>5982</v>
      </c>
      <c r="O1032" t="s">
        <v>5982</v>
      </c>
      <c r="P1032" s="8" t="str">
        <f t="shared" si="82"/>
        <v>21-Sep-1963</v>
      </c>
      <c r="Q1032" s="8">
        <v>23275</v>
      </c>
      <c r="R1032" s="8"/>
      <c r="S1032" s="8" t="str">
        <f t="shared" si="83"/>
        <v>59</v>
      </c>
      <c r="T1032" s="16">
        <v>8355.5400000000009</v>
      </c>
      <c r="U1032" t="str">
        <f t="shared" si="84"/>
        <v>R1012</v>
      </c>
    </row>
    <row r="1033" spans="1:21">
      <c r="A1033" t="s">
        <v>3490</v>
      </c>
      <c r="B1033">
        <v>1971</v>
      </c>
      <c r="C1033" t="s">
        <v>5987</v>
      </c>
      <c r="D1033">
        <v>4</v>
      </c>
      <c r="E1033">
        <v>0</v>
      </c>
      <c r="F1033">
        <v>8396.6200000000008</v>
      </c>
      <c r="G1033" t="s">
        <v>5981</v>
      </c>
      <c r="H1033" t="s">
        <v>5982</v>
      </c>
      <c r="I1033" t="s">
        <v>5983</v>
      </c>
      <c r="K1033" t="str">
        <f t="shared" si="80"/>
        <v>Sep</v>
      </c>
      <c r="L1033">
        <f t="shared" si="81"/>
        <v>1971</v>
      </c>
      <c r="M1033" t="s">
        <v>5957</v>
      </c>
      <c r="N1033" t="s">
        <v>5981</v>
      </c>
      <c r="O1033" t="s">
        <v>5982</v>
      </c>
      <c r="P1033" s="8" t="str">
        <f t="shared" si="82"/>
        <v>4-Sep-1971</v>
      </c>
      <c r="Q1033" s="8">
        <v>26180</v>
      </c>
      <c r="R1033" s="8"/>
      <c r="S1033" s="8" t="str">
        <f t="shared" si="83"/>
        <v>51</v>
      </c>
      <c r="T1033" s="16">
        <v>8396.6200000000008</v>
      </c>
      <c r="U1033" t="str">
        <f t="shared" si="84"/>
        <v>R1013</v>
      </c>
    </row>
    <row r="1034" spans="1:21">
      <c r="A1034" t="s">
        <v>3487</v>
      </c>
      <c r="B1034">
        <v>1971</v>
      </c>
      <c r="C1034" t="s">
        <v>5987</v>
      </c>
      <c r="D1034">
        <v>18</v>
      </c>
      <c r="E1034">
        <v>0</v>
      </c>
      <c r="F1034">
        <v>8400.01</v>
      </c>
      <c r="G1034" t="s">
        <v>5981</v>
      </c>
      <c r="H1034" t="s">
        <v>5982</v>
      </c>
      <c r="I1034" t="s">
        <v>5983</v>
      </c>
      <c r="K1034" t="str">
        <f t="shared" si="80"/>
        <v>Sep</v>
      </c>
      <c r="L1034">
        <f t="shared" si="81"/>
        <v>1971</v>
      </c>
      <c r="M1034" t="s">
        <v>5957</v>
      </c>
      <c r="N1034" t="s">
        <v>5981</v>
      </c>
      <c r="O1034" t="s">
        <v>5982</v>
      </c>
      <c r="P1034" s="8" t="str">
        <f t="shared" si="82"/>
        <v>18-Sep-1971</v>
      </c>
      <c r="Q1034" s="8">
        <v>26194</v>
      </c>
      <c r="R1034" s="8"/>
      <c r="S1034" s="8" t="str">
        <f t="shared" si="83"/>
        <v>51</v>
      </c>
      <c r="T1034" s="16">
        <v>8400.01</v>
      </c>
      <c r="U1034" t="str">
        <f t="shared" si="84"/>
        <v>R1013</v>
      </c>
    </row>
    <row r="1035" spans="1:21">
      <c r="A1035" t="s">
        <v>3485</v>
      </c>
      <c r="B1035">
        <v>1979</v>
      </c>
      <c r="C1035" t="s">
        <v>5986</v>
      </c>
      <c r="D1035">
        <v>11</v>
      </c>
      <c r="E1035">
        <v>3</v>
      </c>
      <c r="F1035">
        <v>8410.0499999999993</v>
      </c>
      <c r="G1035" t="s">
        <v>5981</v>
      </c>
      <c r="H1035" t="s">
        <v>5981</v>
      </c>
      <c r="I1035" t="s">
        <v>5988</v>
      </c>
      <c r="K1035" t="str">
        <f t="shared" si="80"/>
        <v>Jun</v>
      </c>
      <c r="L1035">
        <f t="shared" si="81"/>
        <v>1979</v>
      </c>
      <c r="M1035" t="s">
        <v>5957</v>
      </c>
      <c r="N1035" t="s">
        <v>5981</v>
      </c>
      <c r="O1035" t="s">
        <v>5981</v>
      </c>
      <c r="P1035" s="8" t="str">
        <f t="shared" si="82"/>
        <v>11-Jun-1979</v>
      </c>
      <c r="Q1035" s="8">
        <v>29017</v>
      </c>
      <c r="R1035" s="8"/>
      <c r="S1035" s="8" t="str">
        <f t="shared" si="83"/>
        <v>43</v>
      </c>
      <c r="T1035" s="16">
        <v>8410.0499999999993</v>
      </c>
      <c r="U1035" t="str">
        <f t="shared" si="84"/>
        <v>R1012</v>
      </c>
    </row>
    <row r="1036" spans="1:21">
      <c r="A1036" t="s">
        <v>3483</v>
      </c>
      <c r="B1036">
        <v>1977</v>
      </c>
      <c r="C1036" t="s">
        <v>5987</v>
      </c>
      <c r="D1036">
        <v>4</v>
      </c>
      <c r="E1036">
        <v>2</v>
      </c>
      <c r="F1036">
        <v>8413.4599999999991</v>
      </c>
      <c r="G1036" t="s">
        <v>5982</v>
      </c>
      <c r="H1036" t="s">
        <v>5985</v>
      </c>
      <c r="I1036" t="s">
        <v>5988</v>
      </c>
      <c r="K1036" t="str">
        <f t="shared" si="80"/>
        <v>Sep</v>
      </c>
      <c r="L1036">
        <f t="shared" si="81"/>
        <v>1977</v>
      </c>
      <c r="M1036" t="s">
        <v>5957</v>
      </c>
      <c r="N1036" t="s">
        <v>5982</v>
      </c>
      <c r="O1036" t="s">
        <v>5985</v>
      </c>
      <c r="P1036" s="8" t="str">
        <f t="shared" si="82"/>
        <v>4-Sep-1977</v>
      </c>
      <c r="Q1036" s="8">
        <v>28372</v>
      </c>
      <c r="R1036" s="8"/>
      <c r="S1036" s="8" t="str">
        <f t="shared" si="83"/>
        <v>45</v>
      </c>
      <c r="T1036" s="16">
        <v>8413.4599999999991</v>
      </c>
      <c r="U1036" t="str">
        <f t="shared" si="84"/>
        <v>R1012</v>
      </c>
    </row>
    <row r="1037" spans="1:21">
      <c r="A1037" t="s">
        <v>3480</v>
      </c>
      <c r="B1037">
        <v>1975</v>
      </c>
      <c r="C1037" t="s">
        <v>5987</v>
      </c>
      <c r="D1037">
        <v>28</v>
      </c>
      <c r="E1037">
        <v>1</v>
      </c>
      <c r="F1037">
        <v>8428.07</v>
      </c>
      <c r="G1037" t="s">
        <v>5982</v>
      </c>
      <c r="H1037" t="s">
        <v>5981</v>
      </c>
      <c r="I1037" t="s">
        <v>5988</v>
      </c>
      <c r="K1037" t="str">
        <f t="shared" si="80"/>
        <v>Sep</v>
      </c>
      <c r="L1037">
        <f t="shared" si="81"/>
        <v>1975</v>
      </c>
      <c r="M1037" t="s">
        <v>5957</v>
      </c>
      <c r="N1037" t="s">
        <v>5982</v>
      </c>
      <c r="O1037" t="s">
        <v>5981</v>
      </c>
      <c r="P1037" s="8" t="str">
        <f t="shared" si="82"/>
        <v>28-Sep-1975</v>
      </c>
      <c r="Q1037" s="8">
        <v>27665</v>
      </c>
      <c r="R1037" s="8"/>
      <c r="S1037" s="8" t="str">
        <f t="shared" si="83"/>
        <v>47</v>
      </c>
      <c r="T1037" s="16">
        <v>8428.07</v>
      </c>
      <c r="U1037" t="str">
        <f t="shared" si="84"/>
        <v>R1012</v>
      </c>
    </row>
    <row r="1038" spans="1:21">
      <c r="A1038" t="s">
        <v>3477</v>
      </c>
      <c r="B1038">
        <v>1963</v>
      </c>
      <c r="C1038" t="s">
        <v>5987</v>
      </c>
      <c r="D1038">
        <v>24</v>
      </c>
      <c r="E1038">
        <v>0</v>
      </c>
      <c r="F1038">
        <v>8440.0499999999993</v>
      </c>
      <c r="G1038" t="s">
        <v>5982</v>
      </c>
      <c r="H1038" t="s">
        <v>5981</v>
      </c>
      <c r="I1038" t="s">
        <v>5983</v>
      </c>
      <c r="K1038" t="str">
        <f t="shared" si="80"/>
        <v>Sep</v>
      </c>
      <c r="L1038">
        <f t="shared" si="81"/>
        <v>1963</v>
      </c>
      <c r="M1038" t="s">
        <v>5957</v>
      </c>
      <c r="N1038" t="s">
        <v>5982</v>
      </c>
      <c r="O1038" t="s">
        <v>5981</v>
      </c>
      <c r="P1038" s="8" t="str">
        <f t="shared" si="82"/>
        <v>24-Sep-1963</v>
      </c>
      <c r="Q1038" s="8">
        <v>23278</v>
      </c>
      <c r="R1038" s="8"/>
      <c r="S1038" s="8" t="str">
        <f t="shared" si="83"/>
        <v>59</v>
      </c>
      <c r="T1038" s="16">
        <v>8440.0499999999993</v>
      </c>
      <c r="U1038" t="str">
        <f t="shared" si="84"/>
        <v>R1013</v>
      </c>
    </row>
    <row r="1039" spans="1:21">
      <c r="A1039" t="s">
        <v>3474</v>
      </c>
      <c r="B1039">
        <v>1972</v>
      </c>
      <c r="C1039" t="s">
        <v>5987</v>
      </c>
      <c r="D1039">
        <v>9</v>
      </c>
      <c r="E1039">
        <v>0</v>
      </c>
      <c r="F1039">
        <v>8442.67</v>
      </c>
      <c r="G1039" t="s">
        <v>5981</v>
      </c>
      <c r="H1039" t="s">
        <v>5982</v>
      </c>
      <c r="I1039" t="s">
        <v>5983</v>
      </c>
      <c r="K1039" t="str">
        <f t="shared" si="80"/>
        <v>Sep</v>
      </c>
      <c r="L1039">
        <f t="shared" si="81"/>
        <v>1972</v>
      </c>
      <c r="M1039" t="s">
        <v>5957</v>
      </c>
      <c r="N1039" t="s">
        <v>5981</v>
      </c>
      <c r="O1039" t="s">
        <v>5982</v>
      </c>
      <c r="P1039" s="8" t="str">
        <f t="shared" si="82"/>
        <v>9-Sep-1972</v>
      </c>
      <c r="Q1039" s="8">
        <v>26551</v>
      </c>
      <c r="R1039" s="8"/>
      <c r="S1039" s="8" t="str">
        <f t="shared" si="83"/>
        <v>50</v>
      </c>
      <c r="T1039" s="16">
        <v>8442.67</v>
      </c>
      <c r="U1039" t="str">
        <f t="shared" si="84"/>
        <v>R1013</v>
      </c>
    </row>
    <row r="1040" spans="1:21">
      <c r="A1040" t="s">
        <v>3472</v>
      </c>
      <c r="B1040">
        <v>1972</v>
      </c>
      <c r="C1040" t="s">
        <v>5987</v>
      </c>
      <c r="D1040">
        <v>4</v>
      </c>
      <c r="E1040">
        <v>0</v>
      </c>
      <c r="F1040">
        <v>8444.4699999999993</v>
      </c>
      <c r="G1040" t="s">
        <v>5982</v>
      </c>
      <c r="H1040" t="s">
        <v>5985</v>
      </c>
      <c r="I1040" t="s">
        <v>5992</v>
      </c>
      <c r="K1040" t="str">
        <f t="shared" si="80"/>
        <v>Sep</v>
      </c>
      <c r="L1040">
        <f t="shared" si="81"/>
        <v>1972</v>
      </c>
      <c r="M1040" t="s">
        <v>5957</v>
      </c>
      <c r="N1040" t="s">
        <v>5982</v>
      </c>
      <c r="O1040" t="s">
        <v>5985</v>
      </c>
      <c r="P1040" s="8" t="str">
        <f t="shared" si="82"/>
        <v>4-Sep-1972</v>
      </c>
      <c r="Q1040" s="8">
        <v>26546</v>
      </c>
      <c r="R1040" s="8"/>
      <c r="S1040" s="8" t="str">
        <f t="shared" si="83"/>
        <v>50</v>
      </c>
      <c r="T1040" s="16">
        <v>8444.4699999999993</v>
      </c>
      <c r="U1040" t="str">
        <f t="shared" si="84"/>
        <v>R1011</v>
      </c>
    </row>
    <row r="1041" spans="1:21">
      <c r="A1041" t="s">
        <v>3470</v>
      </c>
      <c r="B1041">
        <v>1966</v>
      </c>
      <c r="C1041" t="s">
        <v>5986</v>
      </c>
      <c r="D1041">
        <v>12</v>
      </c>
      <c r="E1041">
        <v>0</v>
      </c>
      <c r="F1041">
        <v>8448.66</v>
      </c>
      <c r="G1041" t="s">
        <v>5982</v>
      </c>
      <c r="H1041" t="s">
        <v>5985</v>
      </c>
      <c r="I1041" t="s">
        <v>5983</v>
      </c>
      <c r="K1041" t="str">
        <f t="shared" si="80"/>
        <v>Jun</v>
      </c>
      <c r="L1041">
        <f t="shared" si="81"/>
        <v>1966</v>
      </c>
      <c r="M1041" t="s">
        <v>5957</v>
      </c>
      <c r="N1041" t="s">
        <v>5982</v>
      </c>
      <c r="O1041" t="s">
        <v>5985</v>
      </c>
      <c r="P1041" s="8" t="str">
        <f t="shared" si="82"/>
        <v>12-Jun-1966</v>
      </c>
      <c r="Q1041" s="8">
        <v>24270</v>
      </c>
      <c r="R1041" s="8"/>
      <c r="S1041" s="8" t="str">
        <f t="shared" si="83"/>
        <v>56</v>
      </c>
      <c r="T1041" s="16">
        <v>8448.66</v>
      </c>
      <c r="U1041" t="str">
        <f t="shared" si="84"/>
        <v>R1013</v>
      </c>
    </row>
    <row r="1042" spans="1:21">
      <c r="A1042" t="s">
        <v>3468</v>
      </c>
      <c r="B1042">
        <v>1984</v>
      </c>
      <c r="C1042" t="s">
        <v>5986</v>
      </c>
      <c r="D1042">
        <v>19</v>
      </c>
      <c r="E1042">
        <v>3</v>
      </c>
      <c r="F1042">
        <v>8450.82</v>
      </c>
      <c r="G1042" t="s">
        <v>5981</v>
      </c>
      <c r="H1042" t="s">
        <v>5981</v>
      </c>
      <c r="I1042" t="s">
        <v>5997</v>
      </c>
      <c r="K1042" t="str">
        <f t="shared" si="80"/>
        <v>Jun</v>
      </c>
      <c r="L1042">
        <f t="shared" si="81"/>
        <v>1984</v>
      </c>
      <c r="M1042" t="s">
        <v>5957</v>
      </c>
      <c r="N1042" t="s">
        <v>5981</v>
      </c>
      <c r="O1042" t="s">
        <v>5981</v>
      </c>
      <c r="P1042" s="8" t="str">
        <f t="shared" si="82"/>
        <v>19-Jun-1984</v>
      </c>
      <c r="Q1042" s="8">
        <v>30852</v>
      </c>
      <c r="R1042" s="8"/>
      <c r="S1042" s="8" t="str">
        <f t="shared" si="83"/>
        <v>38</v>
      </c>
      <c r="T1042" s="16">
        <v>8450.82</v>
      </c>
      <c r="U1042" t="str">
        <f t="shared" si="84"/>
        <v>R1025</v>
      </c>
    </row>
    <row r="1043" spans="1:21">
      <c r="A1043" t="s">
        <v>3465</v>
      </c>
      <c r="B1043">
        <v>1972</v>
      </c>
      <c r="C1043" t="s">
        <v>5989</v>
      </c>
      <c r="D1043">
        <v>26</v>
      </c>
      <c r="E1043">
        <v>0</v>
      </c>
      <c r="F1043">
        <v>8457.82</v>
      </c>
      <c r="G1043" t="s">
        <v>5981</v>
      </c>
      <c r="H1043" t="s">
        <v>5982</v>
      </c>
      <c r="I1043" t="s">
        <v>5992</v>
      </c>
      <c r="K1043" t="str">
        <f t="shared" si="80"/>
        <v>Dec</v>
      </c>
      <c r="L1043">
        <f t="shared" si="81"/>
        <v>1972</v>
      </c>
      <c r="M1043" t="s">
        <v>5957</v>
      </c>
      <c r="N1043" t="s">
        <v>5981</v>
      </c>
      <c r="O1043" t="s">
        <v>5982</v>
      </c>
      <c r="P1043" s="8" t="str">
        <f t="shared" si="82"/>
        <v>26-Dec-1972</v>
      </c>
      <c r="Q1043" s="8">
        <v>26659</v>
      </c>
      <c r="R1043" s="8"/>
      <c r="S1043" s="8" t="str">
        <f t="shared" si="83"/>
        <v>50</v>
      </c>
      <c r="T1043" s="16">
        <v>8457.82</v>
      </c>
      <c r="U1043" t="str">
        <f t="shared" si="84"/>
        <v>R1011</v>
      </c>
    </row>
    <row r="1044" spans="1:21">
      <c r="A1044" t="s">
        <v>3462</v>
      </c>
      <c r="B1044">
        <v>1992</v>
      </c>
      <c r="C1044" t="s">
        <v>5987</v>
      </c>
      <c r="D1044">
        <v>9</v>
      </c>
      <c r="E1044">
        <v>0</v>
      </c>
      <c r="F1044">
        <v>8466.35</v>
      </c>
      <c r="G1044" t="s">
        <v>5981</v>
      </c>
      <c r="H1044" t="s">
        <v>5981</v>
      </c>
      <c r="I1044" t="s">
        <v>5988</v>
      </c>
      <c r="K1044" t="str">
        <f t="shared" si="80"/>
        <v>Sep</v>
      </c>
      <c r="L1044">
        <f t="shared" si="81"/>
        <v>1992</v>
      </c>
      <c r="M1044" t="s">
        <v>5957</v>
      </c>
      <c r="N1044" t="s">
        <v>5981</v>
      </c>
      <c r="O1044" t="s">
        <v>5981</v>
      </c>
      <c r="P1044" s="8" t="str">
        <f t="shared" si="82"/>
        <v>9-Sep-1992</v>
      </c>
      <c r="Q1044" s="8">
        <v>33856</v>
      </c>
      <c r="R1044" s="8"/>
      <c r="S1044" s="8" t="str">
        <f t="shared" si="83"/>
        <v>30</v>
      </c>
      <c r="T1044" s="16">
        <v>8466.35</v>
      </c>
      <c r="U1044" t="str">
        <f t="shared" si="84"/>
        <v>R1012</v>
      </c>
    </row>
    <row r="1045" spans="1:21">
      <c r="A1045" t="s">
        <v>3458</v>
      </c>
      <c r="B1045">
        <v>1993</v>
      </c>
      <c r="C1045" t="s">
        <v>5984</v>
      </c>
      <c r="D1045">
        <v>10</v>
      </c>
      <c r="E1045">
        <v>0</v>
      </c>
      <c r="F1045">
        <v>8471.65</v>
      </c>
      <c r="G1045" t="s">
        <v>5981</v>
      </c>
      <c r="H1045" t="s">
        <v>5985</v>
      </c>
      <c r="I1045" t="s">
        <v>5988</v>
      </c>
      <c r="K1045" t="str">
        <f t="shared" si="80"/>
        <v>Nov</v>
      </c>
      <c r="L1045">
        <f t="shared" si="81"/>
        <v>1993</v>
      </c>
      <c r="M1045" t="s">
        <v>5957</v>
      </c>
      <c r="N1045" t="s">
        <v>5981</v>
      </c>
      <c r="O1045" t="s">
        <v>5985</v>
      </c>
      <c r="P1045" s="8" t="str">
        <f t="shared" si="82"/>
        <v>10-Nov-1993</v>
      </c>
      <c r="Q1045" s="8">
        <v>34283</v>
      </c>
      <c r="R1045" s="8"/>
      <c r="S1045" s="8" t="str">
        <f t="shared" si="83"/>
        <v>29</v>
      </c>
      <c r="T1045" s="16">
        <v>8471.65</v>
      </c>
      <c r="U1045" t="str">
        <f t="shared" si="84"/>
        <v>R1012</v>
      </c>
    </row>
    <row r="1046" spans="1:21">
      <c r="A1046" t="s">
        <v>3455</v>
      </c>
      <c r="B1046">
        <v>1977</v>
      </c>
      <c r="C1046" t="s">
        <v>5989</v>
      </c>
      <c r="D1046">
        <v>26</v>
      </c>
      <c r="E1046">
        <v>2</v>
      </c>
      <c r="F1046">
        <v>8515.76</v>
      </c>
      <c r="G1046" t="s">
        <v>5981</v>
      </c>
      <c r="H1046" t="s">
        <v>5981</v>
      </c>
      <c r="I1046" t="s">
        <v>5983</v>
      </c>
      <c r="K1046" t="str">
        <f t="shared" si="80"/>
        <v>Dec</v>
      </c>
      <c r="L1046">
        <f t="shared" si="81"/>
        <v>1977</v>
      </c>
      <c r="M1046" t="s">
        <v>5957</v>
      </c>
      <c r="N1046" t="s">
        <v>5981</v>
      </c>
      <c r="O1046" t="s">
        <v>5981</v>
      </c>
      <c r="P1046" s="8" t="str">
        <f t="shared" si="82"/>
        <v>26-Dec-1977</v>
      </c>
      <c r="Q1046" s="8">
        <v>28485</v>
      </c>
      <c r="R1046" s="8"/>
      <c r="S1046" s="8" t="str">
        <f t="shared" si="83"/>
        <v>45</v>
      </c>
      <c r="T1046" s="16">
        <v>8515.76</v>
      </c>
      <c r="U1046" t="str">
        <f t="shared" si="84"/>
        <v>R1013</v>
      </c>
    </row>
    <row r="1047" spans="1:21">
      <c r="A1047" t="s">
        <v>3452</v>
      </c>
      <c r="B1047">
        <v>1977</v>
      </c>
      <c r="C1047" t="s">
        <v>5986</v>
      </c>
      <c r="D1047">
        <v>21</v>
      </c>
      <c r="E1047">
        <v>2</v>
      </c>
      <c r="F1047">
        <v>8516.83</v>
      </c>
      <c r="G1047" t="s">
        <v>5981</v>
      </c>
      <c r="H1047" t="s">
        <v>5985</v>
      </c>
      <c r="I1047" t="s">
        <v>5983</v>
      </c>
      <c r="K1047" t="str">
        <f t="shared" si="80"/>
        <v>Jun</v>
      </c>
      <c r="L1047">
        <f t="shared" si="81"/>
        <v>1977</v>
      </c>
      <c r="M1047" t="s">
        <v>5957</v>
      </c>
      <c r="N1047" t="s">
        <v>5981</v>
      </c>
      <c r="O1047" t="s">
        <v>5985</v>
      </c>
      <c r="P1047" s="8" t="str">
        <f t="shared" si="82"/>
        <v>21-Jun-1977</v>
      </c>
      <c r="Q1047" s="8">
        <v>28297</v>
      </c>
      <c r="R1047" s="8"/>
      <c r="S1047" s="8" t="str">
        <f t="shared" si="83"/>
        <v>45</v>
      </c>
      <c r="T1047" s="16">
        <v>8516.83</v>
      </c>
      <c r="U1047" t="str">
        <f t="shared" si="84"/>
        <v>R1013</v>
      </c>
    </row>
    <row r="1048" spans="1:21">
      <c r="A1048" t="s">
        <v>3450</v>
      </c>
      <c r="B1048">
        <v>1977</v>
      </c>
      <c r="C1048" t="s">
        <v>5989</v>
      </c>
      <c r="D1048">
        <v>29</v>
      </c>
      <c r="E1048">
        <v>2</v>
      </c>
      <c r="F1048">
        <v>8520.0300000000007</v>
      </c>
      <c r="G1048" t="s">
        <v>5981</v>
      </c>
      <c r="H1048" t="s">
        <v>5982</v>
      </c>
      <c r="I1048" t="s">
        <v>5992</v>
      </c>
      <c r="K1048" t="str">
        <f t="shared" si="80"/>
        <v>Dec</v>
      </c>
      <c r="L1048">
        <f t="shared" si="81"/>
        <v>1977</v>
      </c>
      <c r="M1048" t="s">
        <v>5957</v>
      </c>
      <c r="N1048" t="s">
        <v>5981</v>
      </c>
      <c r="O1048" t="s">
        <v>5982</v>
      </c>
      <c r="P1048" s="8" t="str">
        <f t="shared" si="82"/>
        <v>29-Dec-1977</v>
      </c>
      <c r="Q1048" s="8">
        <v>28488</v>
      </c>
      <c r="R1048" s="8"/>
      <c r="S1048" s="8" t="str">
        <f t="shared" si="83"/>
        <v>45</v>
      </c>
      <c r="T1048" s="16">
        <v>8520.0300000000007</v>
      </c>
      <c r="U1048" t="str">
        <f t="shared" si="84"/>
        <v>R1011</v>
      </c>
    </row>
    <row r="1049" spans="1:21">
      <c r="A1049" t="s">
        <v>3448</v>
      </c>
      <c r="B1049">
        <v>1979</v>
      </c>
      <c r="C1049" t="s">
        <v>5990</v>
      </c>
      <c r="D1049">
        <v>13</v>
      </c>
      <c r="E1049">
        <v>3</v>
      </c>
      <c r="F1049">
        <v>8522</v>
      </c>
      <c r="G1049" t="s">
        <v>5981</v>
      </c>
      <c r="H1049" t="s">
        <v>5981</v>
      </c>
      <c r="I1049" t="s">
        <v>5992</v>
      </c>
      <c r="K1049" t="str">
        <f t="shared" si="80"/>
        <v>Aug</v>
      </c>
      <c r="L1049">
        <f t="shared" si="81"/>
        <v>1979</v>
      </c>
      <c r="M1049" t="s">
        <v>5957</v>
      </c>
      <c r="N1049" t="s">
        <v>5981</v>
      </c>
      <c r="O1049" t="s">
        <v>5981</v>
      </c>
      <c r="P1049" s="8" t="str">
        <f t="shared" si="82"/>
        <v>13-Aug-1979</v>
      </c>
      <c r="Q1049" s="8">
        <v>29080</v>
      </c>
      <c r="R1049" s="8"/>
      <c r="S1049" s="8" t="str">
        <f t="shared" si="83"/>
        <v>43</v>
      </c>
      <c r="T1049" s="16">
        <v>8522</v>
      </c>
      <c r="U1049" t="str">
        <f t="shared" si="84"/>
        <v>R1011</v>
      </c>
    </row>
    <row r="1050" spans="1:21">
      <c r="A1050" t="s">
        <v>3445</v>
      </c>
      <c r="B1050">
        <v>1977</v>
      </c>
      <c r="C1050" t="s">
        <v>5980</v>
      </c>
      <c r="D1050">
        <v>26</v>
      </c>
      <c r="E1050">
        <v>2</v>
      </c>
      <c r="F1050">
        <v>8527.5300000000007</v>
      </c>
      <c r="G1050" t="s">
        <v>5981</v>
      </c>
      <c r="H1050" t="s">
        <v>5981</v>
      </c>
      <c r="I1050" t="s">
        <v>5983</v>
      </c>
      <c r="K1050" t="str">
        <f t="shared" si="80"/>
        <v>Jul</v>
      </c>
      <c r="L1050">
        <f t="shared" si="81"/>
        <v>1977</v>
      </c>
      <c r="M1050" t="s">
        <v>5957</v>
      </c>
      <c r="N1050" t="s">
        <v>5981</v>
      </c>
      <c r="O1050" t="s">
        <v>5981</v>
      </c>
      <c r="P1050" s="8" t="str">
        <f t="shared" si="82"/>
        <v>26-Jul-1977</v>
      </c>
      <c r="Q1050" s="8">
        <v>28332</v>
      </c>
      <c r="R1050" s="8"/>
      <c r="S1050" s="8" t="str">
        <f t="shared" si="83"/>
        <v>45</v>
      </c>
      <c r="T1050" s="16">
        <v>8527.5300000000007</v>
      </c>
      <c r="U1050" t="str">
        <f t="shared" si="84"/>
        <v>R1013</v>
      </c>
    </row>
    <row r="1051" spans="1:21">
      <c r="A1051" t="s">
        <v>3442</v>
      </c>
      <c r="C1051" t="s">
        <v>5980</v>
      </c>
      <c r="D1051">
        <v>24</v>
      </c>
      <c r="E1051">
        <v>0</v>
      </c>
      <c r="F1051">
        <v>8534.67</v>
      </c>
      <c r="G1051" t="s">
        <v>5981</v>
      </c>
      <c r="H1051" t="s">
        <v>5982</v>
      </c>
      <c r="I1051" t="s">
        <v>5998</v>
      </c>
      <c r="K1051" t="str">
        <f t="shared" si="80"/>
        <v>Jul</v>
      </c>
      <c r="L1051">
        <f t="shared" si="81"/>
        <v>1982</v>
      </c>
      <c r="M1051" t="s">
        <v>5957</v>
      </c>
      <c r="N1051" t="s">
        <v>5981</v>
      </c>
      <c r="O1051" t="s">
        <v>5982</v>
      </c>
      <c r="P1051" s="8" t="str">
        <f t="shared" si="82"/>
        <v>24-Jul-1982</v>
      </c>
      <c r="Q1051" s="8">
        <v>30156</v>
      </c>
      <c r="R1051" s="8"/>
      <c r="S1051" s="17" t="str">
        <f t="shared" si="83"/>
        <v>40</v>
      </c>
      <c r="T1051" s="16">
        <v>8534.67</v>
      </c>
      <c r="U1051" t="str">
        <f t="shared" si="84"/>
        <v>R1024</v>
      </c>
    </row>
    <row r="1052" spans="1:21">
      <c r="A1052" t="s">
        <v>3440</v>
      </c>
      <c r="B1052">
        <v>1981</v>
      </c>
      <c r="C1052" t="s">
        <v>5989</v>
      </c>
      <c r="D1052">
        <v>27</v>
      </c>
      <c r="E1052">
        <v>3</v>
      </c>
      <c r="F1052">
        <v>8538.2900000000009</v>
      </c>
      <c r="G1052" t="s">
        <v>5981</v>
      </c>
      <c r="H1052" t="s">
        <v>5982</v>
      </c>
      <c r="I1052" t="s">
        <v>5998</v>
      </c>
      <c r="K1052" t="str">
        <f t="shared" si="80"/>
        <v>Dec</v>
      </c>
      <c r="L1052">
        <f t="shared" si="81"/>
        <v>1981</v>
      </c>
      <c r="M1052" t="s">
        <v>5957</v>
      </c>
      <c r="N1052" t="s">
        <v>5981</v>
      </c>
      <c r="O1052" t="s">
        <v>5982</v>
      </c>
      <c r="P1052" s="8" t="str">
        <f t="shared" si="82"/>
        <v>27-Dec-1981</v>
      </c>
      <c r="Q1052" s="8">
        <v>29947</v>
      </c>
      <c r="R1052" s="8"/>
      <c r="S1052" s="8" t="str">
        <f t="shared" si="83"/>
        <v>41</v>
      </c>
      <c r="T1052" s="16">
        <v>8538.2900000000009</v>
      </c>
      <c r="U1052" t="str">
        <f t="shared" si="84"/>
        <v>R1024</v>
      </c>
    </row>
    <row r="1053" spans="1:21">
      <c r="A1053" t="s">
        <v>3438</v>
      </c>
      <c r="B1053">
        <v>1975</v>
      </c>
      <c r="C1053" t="s">
        <v>5984</v>
      </c>
      <c r="D1053">
        <v>6</v>
      </c>
      <c r="E1053">
        <v>1</v>
      </c>
      <c r="F1053">
        <v>8539.67</v>
      </c>
      <c r="G1053" t="s">
        <v>5981</v>
      </c>
      <c r="H1053" t="s">
        <v>5982</v>
      </c>
      <c r="I1053" t="s">
        <v>5992</v>
      </c>
      <c r="K1053" t="str">
        <f t="shared" si="80"/>
        <v>Nov</v>
      </c>
      <c r="L1053">
        <f t="shared" si="81"/>
        <v>1975</v>
      </c>
      <c r="M1053" t="s">
        <v>5957</v>
      </c>
      <c r="N1053" t="s">
        <v>5981</v>
      </c>
      <c r="O1053" t="s">
        <v>5982</v>
      </c>
      <c r="P1053" s="8" t="str">
        <f t="shared" si="82"/>
        <v>6-Nov-1975</v>
      </c>
      <c r="Q1053" s="8">
        <v>27704</v>
      </c>
      <c r="R1053" s="8"/>
      <c r="S1053" s="8" t="str">
        <f t="shared" si="83"/>
        <v>47</v>
      </c>
      <c r="T1053" s="16">
        <v>8539.67</v>
      </c>
      <c r="U1053" t="str">
        <f t="shared" si="84"/>
        <v>R1011</v>
      </c>
    </row>
    <row r="1054" spans="1:21">
      <c r="A1054" t="s">
        <v>3435</v>
      </c>
      <c r="C1054" t="s">
        <v>5989</v>
      </c>
      <c r="D1054">
        <v>12</v>
      </c>
      <c r="E1054">
        <v>1</v>
      </c>
      <c r="F1054">
        <v>8547.69</v>
      </c>
      <c r="G1054" t="s">
        <v>5981</v>
      </c>
      <c r="H1054" t="s">
        <v>5985</v>
      </c>
      <c r="I1054" t="s">
        <v>5983</v>
      </c>
      <c r="K1054" t="str">
        <f t="shared" si="80"/>
        <v>Dec</v>
      </c>
      <c r="L1054">
        <f t="shared" si="81"/>
        <v>1982</v>
      </c>
      <c r="M1054" t="s">
        <v>5957</v>
      </c>
      <c r="N1054" t="s">
        <v>5981</v>
      </c>
      <c r="O1054" t="s">
        <v>5985</v>
      </c>
      <c r="P1054" s="8" t="str">
        <f t="shared" si="82"/>
        <v>12-Dec-1982</v>
      </c>
      <c r="Q1054" s="8">
        <v>30297</v>
      </c>
      <c r="R1054" s="8"/>
      <c r="S1054" s="17" t="str">
        <f t="shared" si="83"/>
        <v>40</v>
      </c>
      <c r="T1054" s="16">
        <v>8547.69</v>
      </c>
      <c r="U1054" t="str">
        <f t="shared" si="84"/>
        <v>R1013</v>
      </c>
    </row>
    <row r="1055" spans="1:21">
      <c r="A1055" t="s">
        <v>3432</v>
      </c>
      <c r="B1055">
        <v>1975</v>
      </c>
      <c r="C1055" t="s">
        <v>5990</v>
      </c>
      <c r="D1055">
        <v>6</v>
      </c>
      <c r="E1055">
        <v>1</v>
      </c>
      <c r="F1055">
        <v>8551.35</v>
      </c>
      <c r="G1055" t="s">
        <v>5981</v>
      </c>
      <c r="H1055" t="s">
        <v>5981</v>
      </c>
      <c r="I1055" t="s">
        <v>5992</v>
      </c>
      <c r="K1055" t="str">
        <f t="shared" si="80"/>
        <v>Aug</v>
      </c>
      <c r="L1055">
        <f t="shared" si="81"/>
        <v>1975</v>
      </c>
      <c r="M1055" t="s">
        <v>5957</v>
      </c>
      <c r="N1055" t="s">
        <v>5981</v>
      </c>
      <c r="O1055" t="s">
        <v>5981</v>
      </c>
      <c r="P1055" s="8" t="str">
        <f t="shared" si="82"/>
        <v>6-Aug-1975</v>
      </c>
      <c r="Q1055" s="8">
        <v>27612</v>
      </c>
      <c r="R1055" s="8"/>
      <c r="S1055" s="8" t="str">
        <f t="shared" si="83"/>
        <v>47</v>
      </c>
      <c r="T1055" s="16">
        <v>8551.35</v>
      </c>
      <c r="U1055" t="str">
        <f t="shared" si="84"/>
        <v>R1011</v>
      </c>
    </row>
    <row r="1056" spans="1:21">
      <c r="A1056" t="s">
        <v>3429</v>
      </c>
      <c r="B1056">
        <v>1975</v>
      </c>
      <c r="C1056" t="s">
        <v>5990</v>
      </c>
      <c r="D1056">
        <v>21</v>
      </c>
      <c r="E1056">
        <v>1</v>
      </c>
      <c r="F1056">
        <v>8556.91</v>
      </c>
      <c r="G1056" t="s">
        <v>5981</v>
      </c>
      <c r="H1056" t="s">
        <v>5985</v>
      </c>
      <c r="I1056" t="s">
        <v>5992</v>
      </c>
      <c r="K1056" t="str">
        <f t="shared" si="80"/>
        <v>Aug</v>
      </c>
      <c r="L1056">
        <f t="shared" si="81"/>
        <v>1975</v>
      </c>
      <c r="M1056" t="s">
        <v>5957</v>
      </c>
      <c r="N1056" t="s">
        <v>5981</v>
      </c>
      <c r="O1056" t="s">
        <v>5985</v>
      </c>
      <c r="P1056" s="8" t="str">
        <f t="shared" si="82"/>
        <v>21-Aug-1975</v>
      </c>
      <c r="Q1056" s="8">
        <v>27627</v>
      </c>
      <c r="R1056" s="8"/>
      <c r="S1056" s="8" t="str">
        <f t="shared" si="83"/>
        <v>47</v>
      </c>
      <c r="T1056" s="16">
        <v>8556.91</v>
      </c>
      <c r="U1056" t="str">
        <f t="shared" si="84"/>
        <v>R1011</v>
      </c>
    </row>
    <row r="1057" spans="1:21">
      <c r="A1057" t="s">
        <v>3428</v>
      </c>
      <c r="B1057">
        <v>1988</v>
      </c>
      <c r="C1057" t="s">
        <v>5987</v>
      </c>
      <c r="D1057">
        <v>21</v>
      </c>
      <c r="E1057">
        <v>3</v>
      </c>
      <c r="F1057">
        <v>8567.25</v>
      </c>
      <c r="G1057" t="s">
        <v>5981</v>
      </c>
      <c r="H1057" t="s">
        <v>5985</v>
      </c>
      <c r="I1057" t="s">
        <v>5988</v>
      </c>
      <c r="K1057" t="str">
        <f t="shared" si="80"/>
        <v>Sep</v>
      </c>
      <c r="L1057">
        <f t="shared" si="81"/>
        <v>1988</v>
      </c>
      <c r="M1057" t="s">
        <v>5957</v>
      </c>
      <c r="N1057" t="s">
        <v>5981</v>
      </c>
      <c r="O1057" t="s">
        <v>5985</v>
      </c>
      <c r="P1057" s="8" t="str">
        <f t="shared" si="82"/>
        <v>21-Sep-1988</v>
      </c>
      <c r="Q1057" s="8">
        <v>32407</v>
      </c>
      <c r="R1057" s="8"/>
      <c r="S1057" s="8" t="str">
        <f t="shared" si="83"/>
        <v>34</v>
      </c>
      <c r="T1057" s="16">
        <v>8567.25</v>
      </c>
      <c r="U1057" t="str">
        <f t="shared" si="84"/>
        <v>R1012</v>
      </c>
    </row>
    <row r="1058" spans="1:21">
      <c r="A1058" t="s">
        <v>3426</v>
      </c>
      <c r="B1058">
        <v>1975</v>
      </c>
      <c r="C1058" t="s">
        <v>5987</v>
      </c>
      <c r="D1058">
        <v>26</v>
      </c>
      <c r="E1058">
        <v>1</v>
      </c>
      <c r="F1058">
        <v>8569.86</v>
      </c>
      <c r="G1058" t="s">
        <v>5981</v>
      </c>
      <c r="H1058" t="s">
        <v>5982</v>
      </c>
      <c r="I1058" t="s">
        <v>5983</v>
      </c>
      <c r="K1058" t="str">
        <f t="shared" si="80"/>
        <v>Sep</v>
      </c>
      <c r="L1058">
        <f t="shared" si="81"/>
        <v>1975</v>
      </c>
      <c r="M1058" t="s">
        <v>5957</v>
      </c>
      <c r="N1058" t="s">
        <v>5981</v>
      </c>
      <c r="O1058" t="s">
        <v>5982</v>
      </c>
      <c r="P1058" s="8" t="str">
        <f t="shared" si="82"/>
        <v>26-Sep-1975</v>
      </c>
      <c r="Q1058" s="8">
        <v>27663</v>
      </c>
      <c r="R1058" s="8"/>
      <c r="S1058" s="8" t="str">
        <f t="shared" si="83"/>
        <v>47</v>
      </c>
      <c r="T1058" s="16">
        <v>8569.86</v>
      </c>
      <c r="U1058" t="str">
        <f t="shared" si="84"/>
        <v>R1013</v>
      </c>
    </row>
    <row r="1059" spans="1:21">
      <c r="A1059" t="s">
        <v>3424</v>
      </c>
      <c r="B1059">
        <v>1982</v>
      </c>
      <c r="C1059" t="s">
        <v>5989</v>
      </c>
      <c r="D1059">
        <v>6</v>
      </c>
      <c r="E1059">
        <v>3</v>
      </c>
      <c r="F1059">
        <v>8572.0400000000009</v>
      </c>
      <c r="G1059" t="s">
        <v>5981</v>
      </c>
      <c r="H1059" t="s">
        <v>5981</v>
      </c>
      <c r="I1059" t="s">
        <v>6001</v>
      </c>
      <c r="K1059" t="str">
        <f t="shared" si="80"/>
        <v>Dec</v>
      </c>
      <c r="L1059">
        <f t="shared" si="81"/>
        <v>1982</v>
      </c>
      <c r="M1059" t="s">
        <v>5957</v>
      </c>
      <c r="N1059" t="s">
        <v>5981</v>
      </c>
      <c r="O1059" t="s">
        <v>5981</v>
      </c>
      <c r="P1059" s="8" t="str">
        <f t="shared" si="82"/>
        <v>6-Dec-1982</v>
      </c>
      <c r="Q1059" s="8">
        <v>30291</v>
      </c>
      <c r="R1059" s="8"/>
      <c r="S1059" s="8" t="str">
        <f t="shared" si="83"/>
        <v>40</v>
      </c>
      <c r="T1059" s="16">
        <v>8572.0400000000009</v>
      </c>
      <c r="U1059" t="str">
        <f t="shared" si="84"/>
        <v>R1021</v>
      </c>
    </row>
    <row r="1060" spans="1:21">
      <c r="A1060" t="s">
        <v>3421</v>
      </c>
      <c r="B1060">
        <v>1987</v>
      </c>
      <c r="C1060" t="s">
        <v>5984</v>
      </c>
      <c r="D1060">
        <v>11</v>
      </c>
      <c r="E1060">
        <v>3</v>
      </c>
      <c r="F1060">
        <v>8573.2999999999993</v>
      </c>
      <c r="G1060" t="s">
        <v>5981</v>
      </c>
      <c r="H1060" t="s">
        <v>5981</v>
      </c>
      <c r="I1060" t="s">
        <v>6001</v>
      </c>
      <c r="K1060" t="str">
        <f t="shared" si="80"/>
        <v>Nov</v>
      </c>
      <c r="L1060">
        <f t="shared" si="81"/>
        <v>1987</v>
      </c>
      <c r="M1060" t="s">
        <v>5957</v>
      </c>
      <c r="N1060" t="s">
        <v>5981</v>
      </c>
      <c r="O1060" t="s">
        <v>5981</v>
      </c>
      <c r="P1060" s="8" t="str">
        <f t="shared" si="82"/>
        <v>11-Nov-1987</v>
      </c>
      <c r="Q1060" s="8">
        <v>32092</v>
      </c>
      <c r="R1060" s="8"/>
      <c r="S1060" s="8" t="str">
        <f t="shared" si="83"/>
        <v>35</v>
      </c>
      <c r="T1060" s="16">
        <v>8573.2999999999993</v>
      </c>
      <c r="U1060" t="str">
        <f t="shared" si="84"/>
        <v>R1021</v>
      </c>
    </row>
    <row r="1061" spans="1:21">
      <c r="A1061" t="s">
        <v>3419</v>
      </c>
      <c r="B1061">
        <v>1983</v>
      </c>
      <c r="C1061" t="s">
        <v>5989</v>
      </c>
      <c r="D1061">
        <v>30</v>
      </c>
      <c r="E1061">
        <v>5</v>
      </c>
      <c r="F1061">
        <v>8582.2999999999993</v>
      </c>
      <c r="G1061" t="s">
        <v>5981</v>
      </c>
      <c r="H1061" t="s">
        <v>5985</v>
      </c>
      <c r="I1061" t="s">
        <v>5983</v>
      </c>
      <c r="K1061" t="str">
        <f t="shared" si="80"/>
        <v>Dec</v>
      </c>
      <c r="L1061">
        <f t="shared" si="81"/>
        <v>1983</v>
      </c>
      <c r="M1061" t="s">
        <v>5957</v>
      </c>
      <c r="N1061" t="s">
        <v>5981</v>
      </c>
      <c r="O1061" t="s">
        <v>5985</v>
      </c>
      <c r="P1061" s="8" t="str">
        <f t="shared" si="82"/>
        <v>30-Dec-1983</v>
      </c>
      <c r="Q1061" s="8">
        <v>30680</v>
      </c>
      <c r="R1061" s="8"/>
      <c r="S1061" s="8" t="str">
        <f t="shared" si="83"/>
        <v>39</v>
      </c>
      <c r="T1061" s="16">
        <v>8582.2999999999993</v>
      </c>
      <c r="U1061" t="str">
        <f t="shared" si="84"/>
        <v>R1013</v>
      </c>
    </row>
    <row r="1062" spans="1:21">
      <c r="A1062" t="s">
        <v>3416</v>
      </c>
      <c r="B1062">
        <v>1983</v>
      </c>
      <c r="C1062" t="s">
        <v>5980</v>
      </c>
      <c r="D1062">
        <v>25</v>
      </c>
      <c r="E1062">
        <v>5</v>
      </c>
      <c r="F1062">
        <v>8596.83</v>
      </c>
      <c r="G1062" t="s">
        <v>5981</v>
      </c>
      <c r="H1062" t="s">
        <v>5982</v>
      </c>
      <c r="I1062" t="s">
        <v>5983</v>
      </c>
      <c r="K1062" t="str">
        <f t="shared" si="80"/>
        <v>Jul</v>
      </c>
      <c r="L1062">
        <f t="shared" si="81"/>
        <v>1983</v>
      </c>
      <c r="M1062" t="s">
        <v>5957</v>
      </c>
      <c r="N1062" t="s">
        <v>5981</v>
      </c>
      <c r="O1062" t="s">
        <v>5982</v>
      </c>
      <c r="P1062" s="8" t="str">
        <f t="shared" si="82"/>
        <v>25-Jul-1983</v>
      </c>
      <c r="Q1062" s="8">
        <v>30522</v>
      </c>
      <c r="R1062" s="8"/>
      <c r="S1062" s="8" t="str">
        <f t="shared" si="83"/>
        <v>39</v>
      </c>
      <c r="T1062" s="16">
        <v>8596.83</v>
      </c>
      <c r="U1062" t="str">
        <f t="shared" si="84"/>
        <v>R1013</v>
      </c>
    </row>
    <row r="1063" spans="1:21">
      <c r="A1063" t="s">
        <v>3413</v>
      </c>
      <c r="B1063">
        <v>1973</v>
      </c>
      <c r="C1063" t="s">
        <v>5980</v>
      </c>
      <c r="D1063">
        <v>11</v>
      </c>
      <c r="E1063">
        <v>0</v>
      </c>
      <c r="F1063">
        <v>8601.33</v>
      </c>
      <c r="G1063" t="s">
        <v>5981</v>
      </c>
      <c r="H1063" t="s">
        <v>5985</v>
      </c>
      <c r="I1063" t="s">
        <v>5983</v>
      </c>
      <c r="K1063" t="str">
        <f t="shared" si="80"/>
        <v>Jul</v>
      </c>
      <c r="L1063">
        <f t="shared" si="81"/>
        <v>1973</v>
      </c>
      <c r="M1063" t="s">
        <v>5957</v>
      </c>
      <c r="N1063" t="s">
        <v>5981</v>
      </c>
      <c r="O1063" t="s">
        <v>5985</v>
      </c>
      <c r="P1063" s="8" t="str">
        <f t="shared" si="82"/>
        <v>11-Jul-1973</v>
      </c>
      <c r="Q1063" s="8">
        <v>26856</v>
      </c>
      <c r="R1063" s="8"/>
      <c r="S1063" s="8" t="str">
        <f t="shared" si="83"/>
        <v>49</v>
      </c>
      <c r="T1063" s="16">
        <v>8601.33</v>
      </c>
      <c r="U1063" t="str">
        <f t="shared" si="84"/>
        <v>R1013</v>
      </c>
    </row>
    <row r="1064" spans="1:21">
      <c r="A1064" t="s">
        <v>3411</v>
      </c>
      <c r="B1064">
        <v>1977</v>
      </c>
      <c r="C1064" t="s">
        <v>5987</v>
      </c>
      <c r="D1064">
        <v>24</v>
      </c>
      <c r="E1064">
        <v>2</v>
      </c>
      <c r="F1064">
        <v>8603.82</v>
      </c>
      <c r="G1064" t="s">
        <v>5981</v>
      </c>
      <c r="H1064" t="s">
        <v>5985</v>
      </c>
      <c r="I1064" t="s">
        <v>5994</v>
      </c>
      <c r="K1064" t="str">
        <f t="shared" si="80"/>
        <v>Sep</v>
      </c>
      <c r="L1064">
        <f t="shared" si="81"/>
        <v>1977</v>
      </c>
      <c r="M1064" t="s">
        <v>5957</v>
      </c>
      <c r="N1064" t="s">
        <v>5981</v>
      </c>
      <c r="O1064" t="s">
        <v>5985</v>
      </c>
      <c r="P1064" s="8" t="str">
        <f t="shared" si="82"/>
        <v>24-Sep-1977</v>
      </c>
      <c r="Q1064" s="8">
        <v>28392</v>
      </c>
      <c r="R1064" s="8"/>
      <c r="S1064" s="8" t="str">
        <f t="shared" si="83"/>
        <v>45</v>
      </c>
      <c r="T1064" s="16">
        <v>8603.82</v>
      </c>
      <c r="U1064" t="str">
        <f t="shared" si="84"/>
        <v>R1019</v>
      </c>
    </row>
    <row r="1065" spans="1:21">
      <c r="A1065" t="s">
        <v>3409</v>
      </c>
      <c r="B1065">
        <v>1977</v>
      </c>
      <c r="C1065" t="s">
        <v>5984</v>
      </c>
      <c r="D1065">
        <v>12</v>
      </c>
      <c r="E1065">
        <v>2</v>
      </c>
      <c r="F1065">
        <v>8604.48</v>
      </c>
      <c r="G1065" t="s">
        <v>5982</v>
      </c>
      <c r="H1065" t="s">
        <v>5981</v>
      </c>
      <c r="I1065" t="s">
        <v>5995</v>
      </c>
      <c r="K1065" t="str">
        <f t="shared" si="80"/>
        <v>Nov</v>
      </c>
      <c r="L1065">
        <f t="shared" si="81"/>
        <v>1977</v>
      </c>
      <c r="M1065" t="s">
        <v>5957</v>
      </c>
      <c r="N1065" t="s">
        <v>5982</v>
      </c>
      <c r="O1065" t="s">
        <v>5981</v>
      </c>
      <c r="P1065" s="8" t="str">
        <f t="shared" si="82"/>
        <v>12-Nov-1977</v>
      </c>
      <c r="Q1065" s="8">
        <v>28441</v>
      </c>
      <c r="R1065" s="8"/>
      <c r="S1065" s="8" t="str">
        <f t="shared" si="83"/>
        <v>45</v>
      </c>
      <c r="T1065" s="16">
        <v>8604.48</v>
      </c>
      <c r="U1065" t="str">
        <f t="shared" si="84"/>
        <v>R1016</v>
      </c>
    </row>
    <row r="1066" spans="1:21">
      <c r="A1066" t="s">
        <v>3407</v>
      </c>
      <c r="B1066">
        <v>1977</v>
      </c>
      <c r="C1066" t="s">
        <v>5991</v>
      </c>
      <c r="D1066">
        <v>15</v>
      </c>
      <c r="E1066">
        <v>3</v>
      </c>
      <c r="F1066">
        <v>8605.36</v>
      </c>
      <c r="G1066" t="s">
        <v>5981</v>
      </c>
      <c r="H1066" t="s">
        <v>5981</v>
      </c>
      <c r="I1066" t="s">
        <v>5983</v>
      </c>
      <c r="K1066" t="str">
        <f t="shared" si="80"/>
        <v>Oct</v>
      </c>
      <c r="L1066">
        <f t="shared" si="81"/>
        <v>1977</v>
      </c>
      <c r="M1066" t="s">
        <v>5957</v>
      </c>
      <c r="N1066" t="s">
        <v>5981</v>
      </c>
      <c r="O1066" t="s">
        <v>5981</v>
      </c>
      <c r="P1066" s="8" t="str">
        <f t="shared" si="82"/>
        <v>15-Oct-1977</v>
      </c>
      <c r="Q1066" s="8">
        <v>28413</v>
      </c>
      <c r="R1066" s="8"/>
      <c r="S1066" s="8" t="str">
        <f t="shared" si="83"/>
        <v>45</v>
      </c>
      <c r="T1066" s="16">
        <v>8605.36</v>
      </c>
      <c r="U1066" t="str">
        <f t="shared" si="84"/>
        <v>R1013</v>
      </c>
    </row>
    <row r="1067" spans="1:21">
      <c r="A1067" t="s">
        <v>3404</v>
      </c>
      <c r="B1067">
        <v>1979</v>
      </c>
      <c r="C1067" t="s">
        <v>5980</v>
      </c>
      <c r="D1067">
        <v>17</v>
      </c>
      <c r="E1067">
        <v>3</v>
      </c>
      <c r="F1067">
        <v>8606.2199999999993</v>
      </c>
      <c r="G1067" t="s">
        <v>5985</v>
      </c>
      <c r="H1067" t="s">
        <v>5981</v>
      </c>
      <c r="I1067" t="s">
        <v>6000</v>
      </c>
      <c r="K1067" t="str">
        <f t="shared" si="80"/>
        <v>Jul</v>
      </c>
      <c r="L1067">
        <f t="shared" si="81"/>
        <v>1979</v>
      </c>
      <c r="M1067" t="s">
        <v>5957</v>
      </c>
      <c r="N1067" t="s">
        <v>5985</v>
      </c>
      <c r="O1067" t="s">
        <v>5981</v>
      </c>
      <c r="P1067" s="8" t="str">
        <f t="shared" si="82"/>
        <v>17-Jul-1979</v>
      </c>
      <c r="Q1067" s="8">
        <v>29053</v>
      </c>
      <c r="R1067" s="8"/>
      <c r="S1067" s="8" t="str">
        <f t="shared" si="83"/>
        <v>43</v>
      </c>
      <c r="T1067" s="16">
        <v>8606.2199999999993</v>
      </c>
      <c r="U1067" t="str">
        <f t="shared" si="84"/>
        <v>R1014</v>
      </c>
    </row>
    <row r="1068" spans="1:21">
      <c r="A1068" t="s">
        <v>3401</v>
      </c>
      <c r="B1068">
        <v>1977</v>
      </c>
      <c r="C1068" t="s">
        <v>5987</v>
      </c>
      <c r="D1068">
        <v>2</v>
      </c>
      <c r="E1068">
        <v>3</v>
      </c>
      <c r="F1068">
        <v>8615.2999999999993</v>
      </c>
      <c r="G1068" t="s">
        <v>5981</v>
      </c>
      <c r="H1068" t="s">
        <v>5982</v>
      </c>
      <c r="I1068" t="s">
        <v>5992</v>
      </c>
      <c r="K1068" t="str">
        <f t="shared" si="80"/>
        <v>Sep</v>
      </c>
      <c r="L1068">
        <f t="shared" si="81"/>
        <v>1977</v>
      </c>
      <c r="M1068" t="s">
        <v>5957</v>
      </c>
      <c r="N1068" t="s">
        <v>5981</v>
      </c>
      <c r="O1068" t="s">
        <v>5982</v>
      </c>
      <c r="P1068" s="8" t="str">
        <f t="shared" si="82"/>
        <v>2-Sep-1977</v>
      </c>
      <c r="Q1068" s="8">
        <v>28370</v>
      </c>
      <c r="R1068" s="8"/>
      <c r="S1068" s="8" t="str">
        <f t="shared" si="83"/>
        <v>45</v>
      </c>
      <c r="T1068" s="16">
        <v>8615.2999999999993</v>
      </c>
      <c r="U1068" t="str">
        <f t="shared" si="84"/>
        <v>R1011</v>
      </c>
    </row>
    <row r="1069" spans="1:21">
      <c r="A1069" t="s">
        <v>3399</v>
      </c>
      <c r="B1069">
        <v>1975</v>
      </c>
      <c r="C1069" t="s">
        <v>5990</v>
      </c>
      <c r="D1069">
        <v>3</v>
      </c>
      <c r="E1069">
        <v>1</v>
      </c>
      <c r="F1069">
        <v>8627.5400000000009</v>
      </c>
      <c r="G1069" t="s">
        <v>5981</v>
      </c>
      <c r="H1069" t="s">
        <v>5981</v>
      </c>
      <c r="I1069" t="s">
        <v>6002</v>
      </c>
      <c r="K1069" t="str">
        <f t="shared" si="80"/>
        <v>Aug</v>
      </c>
      <c r="L1069">
        <f t="shared" si="81"/>
        <v>1975</v>
      </c>
      <c r="M1069" t="s">
        <v>5957</v>
      </c>
      <c r="N1069" t="s">
        <v>5981</v>
      </c>
      <c r="O1069" t="s">
        <v>5981</v>
      </c>
      <c r="P1069" s="8" t="str">
        <f t="shared" si="82"/>
        <v>3-Aug-1975</v>
      </c>
      <c r="Q1069" s="8">
        <v>27609</v>
      </c>
      <c r="R1069" s="8"/>
      <c r="S1069" s="8" t="str">
        <f t="shared" si="83"/>
        <v>47</v>
      </c>
      <c r="T1069" s="16">
        <v>8627.5400000000009</v>
      </c>
      <c r="U1069" t="str">
        <f t="shared" si="84"/>
        <v>R1017</v>
      </c>
    </row>
    <row r="1070" spans="1:21">
      <c r="A1070" t="s">
        <v>3397</v>
      </c>
      <c r="B1070">
        <v>1965</v>
      </c>
      <c r="C1070" t="s">
        <v>5991</v>
      </c>
      <c r="D1070">
        <v>21</v>
      </c>
      <c r="E1070">
        <v>0</v>
      </c>
      <c r="F1070">
        <v>8665.09</v>
      </c>
      <c r="G1070" t="s">
        <v>5982</v>
      </c>
      <c r="H1070" t="s">
        <v>5981</v>
      </c>
      <c r="I1070" t="s">
        <v>5988</v>
      </c>
      <c r="K1070" t="str">
        <f t="shared" si="80"/>
        <v>Oct</v>
      </c>
      <c r="L1070">
        <f t="shared" si="81"/>
        <v>1965</v>
      </c>
      <c r="M1070" t="s">
        <v>5957</v>
      </c>
      <c r="N1070" t="s">
        <v>5982</v>
      </c>
      <c r="O1070" t="s">
        <v>5981</v>
      </c>
      <c r="P1070" s="8" t="str">
        <f t="shared" si="82"/>
        <v>21-Oct-1965</v>
      </c>
      <c r="Q1070" s="8">
        <v>24036</v>
      </c>
      <c r="R1070" s="8"/>
      <c r="S1070" s="8" t="str">
        <f t="shared" si="83"/>
        <v>57</v>
      </c>
      <c r="T1070" s="16">
        <v>8665.09</v>
      </c>
      <c r="U1070" t="str">
        <f t="shared" si="84"/>
        <v>R1012</v>
      </c>
    </row>
    <row r="1071" spans="1:21">
      <c r="A1071" t="s">
        <v>3395</v>
      </c>
      <c r="B1071">
        <v>1969</v>
      </c>
      <c r="C1071" t="s">
        <v>5990</v>
      </c>
      <c r="D1071">
        <v>10</v>
      </c>
      <c r="E1071">
        <v>0</v>
      </c>
      <c r="F1071">
        <v>8665.14</v>
      </c>
      <c r="G1071" t="s">
        <v>5981</v>
      </c>
      <c r="H1071" t="s">
        <v>5982</v>
      </c>
      <c r="I1071" t="s">
        <v>5983</v>
      </c>
      <c r="K1071" t="str">
        <f t="shared" si="80"/>
        <v>Aug</v>
      </c>
      <c r="L1071">
        <f t="shared" si="81"/>
        <v>1969</v>
      </c>
      <c r="M1071" t="s">
        <v>5957</v>
      </c>
      <c r="N1071" t="s">
        <v>5981</v>
      </c>
      <c r="O1071" t="s">
        <v>5982</v>
      </c>
      <c r="P1071" s="8" t="str">
        <f t="shared" si="82"/>
        <v>10-Aug-1969</v>
      </c>
      <c r="Q1071" s="8">
        <v>25425</v>
      </c>
      <c r="R1071" s="8"/>
      <c r="S1071" s="8" t="str">
        <f t="shared" si="83"/>
        <v>53</v>
      </c>
      <c r="T1071" s="16">
        <v>8665.14</v>
      </c>
      <c r="U1071" t="str">
        <f t="shared" si="84"/>
        <v>R1013</v>
      </c>
    </row>
    <row r="1072" spans="1:21">
      <c r="A1072" t="s">
        <v>3392</v>
      </c>
      <c r="B1072">
        <v>1974</v>
      </c>
      <c r="C1072" t="s">
        <v>5990</v>
      </c>
      <c r="D1072">
        <v>16</v>
      </c>
      <c r="E1072">
        <v>0</v>
      </c>
      <c r="F1072">
        <v>8671.19</v>
      </c>
      <c r="G1072" t="s">
        <v>5981</v>
      </c>
      <c r="H1072" t="s">
        <v>5985</v>
      </c>
      <c r="I1072" t="s">
        <v>5988</v>
      </c>
      <c r="K1072" t="str">
        <f t="shared" si="80"/>
        <v>Aug</v>
      </c>
      <c r="L1072">
        <f t="shared" si="81"/>
        <v>1974</v>
      </c>
      <c r="M1072" t="s">
        <v>5957</v>
      </c>
      <c r="N1072" t="s">
        <v>5981</v>
      </c>
      <c r="O1072" t="s">
        <v>5985</v>
      </c>
      <c r="P1072" s="8" t="str">
        <f t="shared" si="82"/>
        <v>16-Aug-1974</v>
      </c>
      <c r="Q1072" s="8">
        <v>27257</v>
      </c>
      <c r="R1072" s="8"/>
      <c r="S1072" s="8" t="str">
        <f t="shared" si="83"/>
        <v>48</v>
      </c>
      <c r="T1072" s="16">
        <v>8671.19</v>
      </c>
      <c r="U1072" t="str">
        <f t="shared" si="84"/>
        <v>R1012</v>
      </c>
    </row>
    <row r="1073" spans="1:21">
      <c r="A1073" t="s">
        <v>3389</v>
      </c>
      <c r="B1073">
        <v>1973</v>
      </c>
      <c r="C1073" t="s">
        <v>5991</v>
      </c>
      <c r="D1073">
        <v>11</v>
      </c>
      <c r="E1073">
        <v>0</v>
      </c>
      <c r="F1073">
        <v>8688.86</v>
      </c>
      <c r="G1073" t="s">
        <v>5981</v>
      </c>
      <c r="H1073" t="s">
        <v>5985</v>
      </c>
      <c r="I1073" t="s">
        <v>6002</v>
      </c>
      <c r="K1073" t="str">
        <f t="shared" si="80"/>
        <v>Oct</v>
      </c>
      <c r="L1073">
        <f t="shared" si="81"/>
        <v>1973</v>
      </c>
      <c r="M1073" t="s">
        <v>5957</v>
      </c>
      <c r="N1073" t="s">
        <v>5981</v>
      </c>
      <c r="O1073" t="s">
        <v>5985</v>
      </c>
      <c r="P1073" s="8" t="str">
        <f t="shared" si="82"/>
        <v>11-Oct-1973</v>
      </c>
      <c r="Q1073" s="8">
        <v>26948</v>
      </c>
      <c r="R1073" s="8"/>
      <c r="S1073" s="8" t="str">
        <f t="shared" si="83"/>
        <v>49</v>
      </c>
      <c r="T1073" s="16">
        <v>8688.86</v>
      </c>
      <c r="U1073" t="str">
        <f t="shared" si="84"/>
        <v>R1017</v>
      </c>
    </row>
    <row r="1074" spans="1:21">
      <c r="A1074" t="s">
        <v>3387</v>
      </c>
      <c r="B1074">
        <v>1980</v>
      </c>
      <c r="C1074" t="s">
        <v>5991</v>
      </c>
      <c r="D1074">
        <v>28</v>
      </c>
      <c r="E1074">
        <v>2</v>
      </c>
      <c r="F1074">
        <v>8701.84</v>
      </c>
      <c r="G1074" t="s">
        <v>5981</v>
      </c>
      <c r="H1074" t="s">
        <v>5982</v>
      </c>
      <c r="I1074" t="s">
        <v>6001</v>
      </c>
      <c r="K1074" t="str">
        <f t="shared" si="80"/>
        <v>Oct</v>
      </c>
      <c r="L1074">
        <f t="shared" si="81"/>
        <v>1980</v>
      </c>
      <c r="M1074" t="s">
        <v>5957</v>
      </c>
      <c r="N1074" t="s">
        <v>5981</v>
      </c>
      <c r="O1074" t="s">
        <v>5982</v>
      </c>
      <c r="P1074" s="8" t="str">
        <f t="shared" si="82"/>
        <v>28-Oct-1980</v>
      </c>
      <c r="Q1074" s="8">
        <v>29522</v>
      </c>
      <c r="R1074" s="8"/>
      <c r="S1074" s="8" t="str">
        <f t="shared" si="83"/>
        <v>42</v>
      </c>
      <c r="T1074" s="16">
        <v>8701.84</v>
      </c>
      <c r="U1074" t="str">
        <f t="shared" si="84"/>
        <v>R1021</v>
      </c>
    </row>
    <row r="1075" spans="1:21">
      <c r="A1075" t="s">
        <v>3384</v>
      </c>
      <c r="B1075">
        <v>1973</v>
      </c>
      <c r="C1075" t="s">
        <v>5986</v>
      </c>
      <c r="D1075">
        <v>25</v>
      </c>
      <c r="E1075">
        <v>1</v>
      </c>
      <c r="F1075">
        <v>8703.4599999999991</v>
      </c>
      <c r="G1075" t="s">
        <v>5982</v>
      </c>
      <c r="H1075" t="s">
        <v>5982</v>
      </c>
      <c r="I1075" t="s">
        <v>5992</v>
      </c>
      <c r="K1075" t="str">
        <f t="shared" si="80"/>
        <v>Jun</v>
      </c>
      <c r="L1075">
        <f t="shared" si="81"/>
        <v>1973</v>
      </c>
      <c r="M1075" t="s">
        <v>5957</v>
      </c>
      <c r="N1075" t="s">
        <v>5982</v>
      </c>
      <c r="O1075" t="s">
        <v>5982</v>
      </c>
      <c r="P1075" s="8" t="str">
        <f t="shared" si="82"/>
        <v>25-Jun-1973</v>
      </c>
      <c r="Q1075" s="8">
        <v>26840</v>
      </c>
      <c r="R1075" s="8"/>
      <c r="S1075" s="8" t="str">
        <f t="shared" si="83"/>
        <v>49</v>
      </c>
      <c r="T1075" s="16">
        <v>8703.4599999999991</v>
      </c>
      <c r="U1075" t="str">
        <f t="shared" si="84"/>
        <v>R1011</v>
      </c>
    </row>
    <row r="1076" spans="1:21">
      <c r="A1076" t="s">
        <v>3381</v>
      </c>
      <c r="B1076">
        <v>1976</v>
      </c>
      <c r="C1076" t="s">
        <v>5986</v>
      </c>
      <c r="D1076">
        <v>17</v>
      </c>
      <c r="E1076">
        <v>2</v>
      </c>
      <c r="F1076">
        <v>8733.23</v>
      </c>
      <c r="G1076" t="s">
        <v>5981</v>
      </c>
      <c r="H1076" t="s">
        <v>5982</v>
      </c>
      <c r="I1076" t="s">
        <v>5988</v>
      </c>
      <c r="K1076" t="str">
        <f t="shared" si="80"/>
        <v>Jun</v>
      </c>
      <c r="L1076">
        <f t="shared" si="81"/>
        <v>1976</v>
      </c>
      <c r="M1076" t="s">
        <v>5957</v>
      </c>
      <c r="N1076" t="s">
        <v>5981</v>
      </c>
      <c r="O1076" t="s">
        <v>5982</v>
      </c>
      <c r="P1076" s="8" t="str">
        <f t="shared" si="82"/>
        <v>17-Jun-1976</v>
      </c>
      <c r="Q1076" s="8">
        <v>27928</v>
      </c>
      <c r="R1076" s="8"/>
      <c r="S1076" s="8" t="str">
        <f t="shared" si="83"/>
        <v>46</v>
      </c>
      <c r="T1076" s="16">
        <v>8733.23</v>
      </c>
      <c r="U1076" t="str">
        <f t="shared" si="84"/>
        <v>R1012</v>
      </c>
    </row>
    <row r="1077" spans="1:21">
      <c r="A1077" t="s">
        <v>3378</v>
      </c>
      <c r="B1077">
        <v>1999</v>
      </c>
      <c r="C1077" t="s">
        <v>5990</v>
      </c>
      <c r="D1077">
        <v>23</v>
      </c>
      <c r="E1077">
        <v>0</v>
      </c>
      <c r="F1077">
        <v>8747.68</v>
      </c>
      <c r="G1077" t="s">
        <v>5981</v>
      </c>
      <c r="H1077" t="s">
        <v>5982</v>
      </c>
      <c r="I1077" t="s">
        <v>5992</v>
      </c>
      <c r="K1077" t="str">
        <f t="shared" si="80"/>
        <v>Aug</v>
      </c>
      <c r="L1077">
        <f t="shared" si="81"/>
        <v>1999</v>
      </c>
      <c r="M1077" t="s">
        <v>5957</v>
      </c>
      <c r="N1077" t="s">
        <v>5981</v>
      </c>
      <c r="O1077" t="s">
        <v>5982</v>
      </c>
      <c r="P1077" s="8" t="str">
        <f t="shared" si="82"/>
        <v>23-Aug-1999</v>
      </c>
      <c r="Q1077" s="8">
        <v>36395</v>
      </c>
      <c r="R1077" s="8"/>
      <c r="S1077" s="8" t="str">
        <f t="shared" si="83"/>
        <v>23</v>
      </c>
      <c r="T1077" s="16">
        <v>8747.68</v>
      </c>
      <c r="U1077" t="str">
        <f t="shared" si="84"/>
        <v>R1011</v>
      </c>
    </row>
    <row r="1078" spans="1:21">
      <c r="A1078" t="s">
        <v>3375</v>
      </c>
      <c r="B1078">
        <v>1969</v>
      </c>
      <c r="C1078" t="s">
        <v>5987</v>
      </c>
      <c r="D1078">
        <v>9</v>
      </c>
      <c r="E1078">
        <v>0</v>
      </c>
      <c r="F1078">
        <v>8760.1200000000008</v>
      </c>
      <c r="G1078" t="s">
        <v>5981</v>
      </c>
      <c r="H1078" t="s">
        <v>5985</v>
      </c>
      <c r="I1078" t="s">
        <v>5983</v>
      </c>
      <c r="K1078" t="str">
        <f t="shared" si="80"/>
        <v>Sep</v>
      </c>
      <c r="L1078">
        <f t="shared" si="81"/>
        <v>1969</v>
      </c>
      <c r="M1078" t="s">
        <v>5957</v>
      </c>
      <c r="N1078" t="s">
        <v>5981</v>
      </c>
      <c r="O1078" t="s">
        <v>5985</v>
      </c>
      <c r="P1078" s="8" t="str">
        <f t="shared" si="82"/>
        <v>9-Sep-1969</v>
      </c>
      <c r="Q1078" s="8">
        <v>25455</v>
      </c>
      <c r="R1078" s="8"/>
      <c r="S1078" s="8" t="str">
        <f t="shared" si="83"/>
        <v>53</v>
      </c>
      <c r="T1078" s="16">
        <v>8760.1200000000008</v>
      </c>
      <c r="U1078" t="str">
        <f t="shared" si="84"/>
        <v>R1013</v>
      </c>
    </row>
    <row r="1079" spans="1:21">
      <c r="A1079" t="s">
        <v>3373</v>
      </c>
      <c r="B1079">
        <v>1974</v>
      </c>
      <c r="C1079" t="s">
        <v>5987</v>
      </c>
      <c r="D1079">
        <v>6</v>
      </c>
      <c r="E1079">
        <v>1</v>
      </c>
      <c r="F1079">
        <v>8765.25</v>
      </c>
      <c r="G1079" t="s">
        <v>5981</v>
      </c>
      <c r="H1079" t="s">
        <v>5982</v>
      </c>
      <c r="I1079" t="s">
        <v>5988</v>
      </c>
      <c r="K1079" t="str">
        <f t="shared" si="80"/>
        <v>Sep</v>
      </c>
      <c r="L1079">
        <f t="shared" si="81"/>
        <v>1974</v>
      </c>
      <c r="M1079" t="s">
        <v>5957</v>
      </c>
      <c r="N1079" t="s">
        <v>5981</v>
      </c>
      <c r="O1079" t="s">
        <v>5982</v>
      </c>
      <c r="P1079" s="8" t="str">
        <f t="shared" si="82"/>
        <v>6-Sep-1974</v>
      </c>
      <c r="Q1079" s="8">
        <v>27278</v>
      </c>
      <c r="R1079" s="8"/>
      <c r="S1079" s="8" t="str">
        <f t="shared" si="83"/>
        <v>48</v>
      </c>
      <c r="T1079" s="16">
        <v>8765.25</v>
      </c>
      <c r="U1079" t="str">
        <f t="shared" si="84"/>
        <v>R1012</v>
      </c>
    </row>
    <row r="1080" spans="1:21">
      <c r="A1080" t="s">
        <v>3371</v>
      </c>
      <c r="B1080">
        <v>1971</v>
      </c>
      <c r="C1080" t="s">
        <v>5990</v>
      </c>
      <c r="D1080">
        <v>23</v>
      </c>
      <c r="E1080">
        <v>0</v>
      </c>
      <c r="F1080">
        <v>8782.4699999999993</v>
      </c>
      <c r="G1080" t="s">
        <v>5981</v>
      </c>
      <c r="H1080" t="s">
        <v>5982</v>
      </c>
      <c r="I1080" t="s">
        <v>5992</v>
      </c>
      <c r="K1080" t="str">
        <f t="shared" si="80"/>
        <v>Aug</v>
      </c>
      <c r="L1080">
        <f t="shared" si="81"/>
        <v>1971</v>
      </c>
      <c r="M1080" t="s">
        <v>5957</v>
      </c>
      <c r="N1080" t="s">
        <v>5981</v>
      </c>
      <c r="O1080" t="s">
        <v>5982</v>
      </c>
      <c r="P1080" s="8" t="str">
        <f t="shared" si="82"/>
        <v>23-Aug-1971</v>
      </c>
      <c r="Q1080" s="8">
        <v>26168</v>
      </c>
      <c r="R1080" s="8"/>
      <c r="S1080" s="8" t="str">
        <f t="shared" si="83"/>
        <v>51</v>
      </c>
      <c r="T1080" s="16">
        <v>8782.4699999999993</v>
      </c>
      <c r="U1080" t="str">
        <f t="shared" si="84"/>
        <v>R1011</v>
      </c>
    </row>
    <row r="1081" spans="1:21">
      <c r="A1081" t="s">
        <v>3368</v>
      </c>
      <c r="B1081">
        <v>1971</v>
      </c>
      <c r="C1081" t="s">
        <v>5986</v>
      </c>
      <c r="D1081">
        <v>18</v>
      </c>
      <c r="E1081">
        <v>0</v>
      </c>
      <c r="F1081">
        <v>8798.59</v>
      </c>
      <c r="G1081" t="s">
        <v>5981</v>
      </c>
      <c r="H1081" t="s">
        <v>5985</v>
      </c>
      <c r="I1081" t="s">
        <v>5992</v>
      </c>
      <c r="K1081" t="str">
        <f t="shared" si="80"/>
        <v>Jun</v>
      </c>
      <c r="L1081">
        <f t="shared" si="81"/>
        <v>1971</v>
      </c>
      <c r="M1081" t="s">
        <v>5957</v>
      </c>
      <c r="N1081" t="s">
        <v>5981</v>
      </c>
      <c r="O1081" t="s">
        <v>5985</v>
      </c>
      <c r="P1081" s="8" t="str">
        <f t="shared" si="82"/>
        <v>18-Jun-1971</v>
      </c>
      <c r="Q1081" s="8">
        <v>26102</v>
      </c>
      <c r="R1081" s="8"/>
      <c r="S1081" s="8" t="str">
        <f t="shared" si="83"/>
        <v>51</v>
      </c>
      <c r="T1081" s="16">
        <v>8798.59</v>
      </c>
      <c r="U1081" t="str">
        <f t="shared" si="84"/>
        <v>R1011</v>
      </c>
    </row>
    <row r="1082" spans="1:21">
      <c r="A1082" t="s">
        <v>3365</v>
      </c>
      <c r="B1082">
        <v>1965</v>
      </c>
      <c r="C1082" t="s">
        <v>5990</v>
      </c>
      <c r="D1082">
        <v>29</v>
      </c>
      <c r="E1082">
        <v>0</v>
      </c>
      <c r="F1082">
        <v>8800.49</v>
      </c>
      <c r="G1082" t="s">
        <v>5982</v>
      </c>
      <c r="H1082" t="s">
        <v>5981</v>
      </c>
      <c r="I1082" t="s">
        <v>5983</v>
      </c>
      <c r="K1082" t="str">
        <f t="shared" si="80"/>
        <v>Aug</v>
      </c>
      <c r="L1082">
        <f t="shared" si="81"/>
        <v>1965</v>
      </c>
      <c r="M1082" t="s">
        <v>5957</v>
      </c>
      <c r="N1082" t="s">
        <v>5982</v>
      </c>
      <c r="O1082" t="s">
        <v>5981</v>
      </c>
      <c r="P1082" s="8" t="str">
        <f t="shared" si="82"/>
        <v>29-Aug-1965</v>
      </c>
      <c r="Q1082" s="8">
        <v>23983</v>
      </c>
      <c r="R1082" s="8"/>
      <c r="S1082" s="8" t="str">
        <f t="shared" si="83"/>
        <v>57</v>
      </c>
      <c r="T1082" s="16">
        <v>8800.49</v>
      </c>
      <c r="U1082" t="str">
        <f t="shared" si="84"/>
        <v>R1013</v>
      </c>
    </row>
    <row r="1083" spans="1:21">
      <c r="A1083" t="s">
        <v>3363</v>
      </c>
      <c r="B1083">
        <v>2001</v>
      </c>
      <c r="C1083" t="s">
        <v>5984</v>
      </c>
      <c r="D1083">
        <v>7</v>
      </c>
      <c r="E1083">
        <v>0</v>
      </c>
      <c r="F1083">
        <v>8821.8799999999992</v>
      </c>
      <c r="G1083" t="s">
        <v>5981</v>
      </c>
      <c r="H1083" t="s">
        <v>5982</v>
      </c>
      <c r="I1083" t="s">
        <v>5999</v>
      </c>
      <c r="K1083" t="str">
        <f t="shared" si="80"/>
        <v>Nov</v>
      </c>
      <c r="L1083">
        <f t="shared" si="81"/>
        <v>2001</v>
      </c>
      <c r="M1083" t="s">
        <v>5957</v>
      </c>
      <c r="N1083" t="s">
        <v>5981</v>
      </c>
      <c r="O1083" t="s">
        <v>5982</v>
      </c>
      <c r="P1083" s="8" t="str">
        <f t="shared" si="82"/>
        <v>7-Nov-2001</v>
      </c>
      <c r="Q1083" s="8">
        <v>37202</v>
      </c>
      <c r="R1083" s="8"/>
      <c r="S1083" s="8" t="str">
        <f t="shared" si="83"/>
        <v>21</v>
      </c>
      <c r="T1083" s="16">
        <v>8821.8799999999992</v>
      </c>
      <c r="U1083" t="str">
        <f t="shared" si="84"/>
        <v>R1023</v>
      </c>
    </row>
    <row r="1084" spans="1:21">
      <c r="A1084" t="s">
        <v>3360</v>
      </c>
      <c r="B1084">
        <v>1976</v>
      </c>
      <c r="C1084" t="s">
        <v>5986</v>
      </c>
      <c r="D1084">
        <v>14</v>
      </c>
      <c r="E1084">
        <v>2</v>
      </c>
      <c r="F1084">
        <v>8823.2800000000007</v>
      </c>
      <c r="G1084" t="s">
        <v>5981</v>
      </c>
      <c r="H1084" t="s">
        <v>5985</v>
      </c>
      <c r="I1084" t="s">
        <v>5992</v>
      </c>
      <c r="K1084" t="str">
        <f t="shared" si="80"/>
        <v>Jun</v>
      </c>
      <c r="L1084">
        <f t="shared" si="81"/>
        <v>1976</v>
      </c>
      <c r="M1084" t="s">
        <v>5957</v>
      </c>
      <c r="N1084" t="s">
        <v>5981</v>
      </c>
      <c r="O1084" t="s">
        <v>5985</v>
      </c>
      <c r="P1084" s="8" t="str">
        <f t="shared" si="82"/>
        <v>14-Jun-1976</v>
      </c>
      <c r="Q1084" s="8">
        <v>27925</v>
      </c>
      <c r="R1084" s="8"/>
      <c r="S1084" s="8" t="str">
        <f t="shared" si="83"/>
        <v>46</v>
      </c>
      <c r="T1084" s="16">
        <v>8823.2800000000007</v>
      </c>
      <c r="U1084" t="str">
        <f t="shared" si="84"/>
        <v>R1011</v>
      </c>
    </row>
    <row r="1085" spans="1:21">
      <c r="A1085" t="s">
        <v>3357</v>
      </c>
      <c r="B1085">
        <v>1976</v>
      </c>
      <c r="C1085" t="s">
        <v>5991</v>
      </c>
      <c r="D1085">
        <v>19</v>
      </c>
      <c r="E1085">
        <v>1</v>
      </c>
      <c r="F1085">
        <v>8823.99</v>
      </c>
      <c r="G1085" t="s">
        <v>5981</v>
      </c>
      <c r="H1085" t="s">
        <v>5982</v>
      </c>
      <c r="I1085" t="s">
        <v>5998</v>
      </c>
      <c r="K1085" t="str">
        <f t="shared" si="80"/>
        <v>Oct</v>
      </c>
      <c r="L1085">
        <f t="shared" si="81"/>
        <v>1976</v>
      </c>
      <c r="M1085" t="s">
        <v>5957</v>
      </c>
      <c r="N1085" t="s">
        <v>5981</v>
      </c>
      <c r="O1085" t="s">
        <v>5982</v>
      </c>
      <c r="P1085" s="8" t="str">
        <f t="shared" si="82"/>
        <v>19-Oct-1976</v>
      </c>
      <c r="Q1085" s="8">
        <v>28052</v>
      </c>
      <c r="R1085" s="8"/>
      <c r="S1085" s="8" t="str">
        <f t="shared" si="83"/>
        <v>46</v>
      </c>
      <c r="T1085" s="16">
        <v>8823.99</v>
      </c>
      <c r="U1085" t="str">
        <f t="shared" si="84"/>
        <v>R1024</v>
      </c>
    </row>
    <row r="1086" spans="1:21">
      <c r="A1086" t="s">
        <v>3355</v>
      </c>
      <c r="B1086">
        <v>1988</v>
      </c>
      <c r="C1086" t="s">
        <v>5990</v>
      </c>
      <c r="D1086">
        <v>22</v>
      </c>
      <c r="E1086">
        <v>3</v>
      </c>
      <c r="F1086">
        <v>8824.27</v>
      </c>
      <c r="G1086" t="s">
        <v>5981</v>
      </c>
      <c r="H1086" t="s">
        <v>5985</v>
      </c>
      <c r="I1086" t="s">
        <v>5997</v>
      </c>
      <c r="K1086" t="str">
        <f t="shared" si="80"/>
        <v>Aug</v>
      </c>
      <c r="L1086">
        <f t="shared" si="81"/>
        <v>1988</v>
      </c>
      <c r="M1086" t="s">
        <v>5957</v>
      </c>
      <c r="N1086" t="s">
        <v>5981</v>
      </c>
      <c r="O1086" t="s">
        <v>5985</v>
      </c>
      <c r="P1086" s="8" t="str">
        <f t="shared" si="82"/>
        <v>22-Aug-1988</v>
      </c>
      <c r="Q1086" s="8">
        <v>32377</v>
      </c>
      <c r="R1086" s="8"/>
      <c r="S1086" s="8" t="str">
        <f t="shared" si="83"/>
        <v>34</v>
      </c>
      <c r="T1086" s="16">
        <v>8824.27</v>
      </c>
      <c r="U1086" t="str">
        <f t="shared" si="84"/>
        <v>R1025</v>
      </c>
    </row>
    <row r="1087" spans="1:21">
      <c r="A1087" t="s">
        <v>3352</v>
      </c>
      <c r="B1087">
        <v>1976</v>
      </c>
      <c r="C1087" t="s">
        <v>5980</v>
      </c>
      <c r="D1087">
        <v>14</v>
      </c>
      <c r="E1087">
        <v>2</v>
      </c>
      <c r="F1087">
        <v>8825.09</v>
      </c>
      <c r="G1087" t="s">
        <v>5981</v>
      </c>
      <c r="H1087" t="s">
        <v>5982</v>
      </c>
      <c r="I1087" t="s">
        <v>5992</v>
      </c>
      <c r="K1087" t="str">
        <f t="shared" si="80"/>
        <v>Jul</v>
      </c>
      <c r="L1087">
        <f t="shared" si="81"/>
        <v>1976</v>
      </c>
      <c r="M1087" t="s">
        <v>5957</v>
      </c>
      <c r="N1087" t="s">
        <v>5981</v>
      </c>
      <c r="O1087" t="s">
        <v>5982</v>
      </c>
      <c r="P1087" s="8" t="str">
        <f t="shared" si="82"/>
        <v>14-Jul-1976</v>
      </c>
      <c r="Q1087" s="8">
        <v>27955</v>
      </c>
      <c r="R1087" s="8"/>
      <c r="S1087" s="8" t="str">
        <f t="shared" si="83"/>
        <v>46</v>
      </c>
      <c r="T1087" s="16">
        <v>8825.09</v>
      </c>
      <c r="U1087" t="str">
        <f t="shared" si="84"/>
        <v>R1011</v>
      </c>
    </row>
    <row r="1088" spans="1:21">
      <c r="A1088" t="s">
        <v>3350</v>
      </c>
      <c r="B1088">
        <v>1972</v>
      </c>
      <c r="C1088" t="s">
        <v>5984</v>
      </c>
      <c r="D1088">
        <v>14</v>
      </c>
      <c r="E1088">
        <v>0</v>
      </c>
      <c r="F1088">
        <v>8827.2099999999991</v>
      </c>
      <c r="G1088" t="s">
        <v>5982</v>
      </c>
      <c r="H1088" t="s">
        <v>5985</v>
      </c>
      <c r="I1088" t="s">
        <v>5988</v>
      </c>
      <c r="K1088" t="str">
        <f t="shared" si="80"/>
        <v>Nov</v>
      </c>
      <c r="L1088">
        <f t="shared" si="81"/>
        <v>1972</v>
      </c>
      <c r="M1088" t="s">
        <v>5957</v>
      </c>
      <c r="N1088" t="s">
        <v>5982</v>
      </c>
      <c r="O1088" t="s">
        <v>5985</v>
      </c>
      <c r="P1088" s="8" t="str">
        <f t="shared" si="82"/>
        <v>14-Nov-1972</v>
      </c>
      <c r="Q1088" s="8">
        <v>26617</v>
      </c>
      <c r="R1088" s="8"/>
      <c r="S1088" s="8" t="str">
        <f t="shared" si="83"/>
        <v>50</v>
      </c>
      <c r="T1088" s="16">
        <v>8827.2099999999991</v>
      </c>
      <c r="U1088" t="str">
        <f t="shared" si="84"/>
        <v>R1012</v>
      </c>
    </row>
    <row r="1089" spans="1:21">
      <c r="A1089" t="s">
        <v>3347</v>
      </c>
      <c r="B1089">
        <v>1972</v>
      </c>
      <c r="C1089" t="s">
        <v>5984</v>
      </c>
      <c r="D1089">
        <v>22</v>
      </c>
      <c r="E1089">
        <v>0</v>
      </c>
      <c r="F1089">
        <v>8835.26</v>
      </c>
      <c r="G1089" t="s">
        <v>5982</v>
      </c>
      <c r="H1089" t="s">
        <v>5981</v>
      </c>
      <c r="I1089" t="s">
        <v>5988</v>
      </c>
      <c r="K1089" t="str">
        <f t="shared" si="80"/>
        <v>Nov</v>
      </c>
      <c r="L1089">
        <f t="shared" si="81"/>
        <v>1972</v>
      </c>
      <c r="M1089" t="s">
        <v>5957</v>
      </c>
      <c r="N1089" t="s">
        <v>5982</v>
      </c>
      <c r="O1089" t="s">
        <v>5981</v>
      </c>
      <c r="P1089" s="8" t="str">
        <f t="shared" si="82"/>
        <v>22-Nov-1972</v>
      </c>
      <c r="Q1089" s="8">
        <v>26625</v>
      </c>
      <c r="R1089" s="8"/>
      <c r="S1089" s="8" t="str">
        <f t="shared" si="83"/>
        <v>50</v>
      </c>
      <c r="T1089" s="16">
        <v>8835.26</v>
      </c>
      <c r="U1089" t="str">
        <f t="shared" si="84"/>
        <v>R1012</v>
      </c>
    </row>
    <row r="1090" spans="1:21">
      <c r="A1090" t="s">
        <v>3344</v>
      </c>
      <c r="B1090">
        <v>1974</v>
      </c>
      <c r="C1090" t="s">
        <v>5986</v>
      </c>
      <c r="D1090">
        <v>18</v>
      </c>
      <c r="E1090">
        <v>1</v>
      </c>
      <c r="F1090">
        <v>8871.15</v>
      </c>
      <c r="G1090" t="s">
        <v>5981</v>
      </c>
      <c r="H1090" t="s">
        <v>5982</v>
      </c>
      <c r="I1090" t="s">
        <v>5983</v>
      </c>
      <c r="K1090" t="str">
        <f t="shared" si="80"/>
        <v>Jun</v>
      </c>
      <c r="L1090">
        <f t="shared" si="81"/>
        <v>1974</v>
      </c>
      <c r="M1090" t="s">
        <v>5957</v>
      </c>
      <c r="N1090" t="s">
        <v>5981</v>
      </c>
      <c r="O1090" t="s">
        <v>5982</v>
      </c>
      <c r="P1090" s="8" t="str">
        <f t="shared" si="82"/>
        <v>18-Jun-1974</v>
      </c>
      <c r="Q1090" s="8">
        <v>27198</v>
      </c>
      <c r="R1090" s="8"/>
      <c r="S1090" s="8" t="str">
        <f t="shared" si="83"/>
        <v>48</v>
      </c>
      <c r="T1090" s="16">
        <v>8871.15</v>
      </c>
      <c r="U1090" t="str">
        <f t="shared" si="84"/>
        <v>R1013</v>
      </c>
    </row>
    <row r="1091" spans="1:21">
      <c r="A1091" t="s">
        <v>3342</v>
      </c>
      <c r="B1091">
        <v>1973</v>
      </c>
      <c r="C1091" t="s">
        <v>5987</v>
      </c>
      <c r="D1091">
        <v>9</v>
      </c>
      <c r="E1091">
        <v>0</v>
      </c>
      <c r="F1091">
        <v>8890.59</v>
      </c>
      <c r="G1091" t="s">
        <v>5981</v>
      </c>
      <c r="H1091" t="s">
        <v>5982</v>
      </c>
      <c r="I1091" t="s">
        <v>5988</v>
      </c>
      <c r="K1091" t="str">
        <f t="shared" ref="K1091:K1154" si="85">IF(ISBLANK(C1091),"SEP",C1091)</f>
        <v>Sep</v>
      </c>
      <c r="L1091">
        <f t="shared" ref="L1091:L1154" si="86">INT(IF(ISBLANK(B1091),AVERAGE($B$2:$B$2344),B1091))</f>
        <v>1973</v>
      </c>
      <c r="M1091" t="s">
        <v>5957</v>
      </c>
      <c r="N1091" t="s">
        <v>5981</v>
      </c>
      <c r="O1091" t="s">
        <v>5982</v>
      </c>
      <c r="P1091" s="8" t="str">
        <f t="shared" ref="P1091:P1154" si="87">CONCATENATE(D1091,"-",K1091,"-",L1091)</f>
        <v>9-Sep-1973</v>
      </c>
      <c r="Q1091" s="8">
        <v>26916</v>
      </c>
      <c r="R1091" s="8"/>
      <c r="S1091" s="8" t="str">
        <f t="shared" ref="S1091:S1154" si="88">TEXT($R$2-P1091,"Y")</f>
        <v>49</v>
      </c>
      <c r="T1091" s="16">
        <v>8890.59</v>
      </c>
      <c r="U1091" t="str">
        <f t="shared" ref="U1091:U1154" si="89">IF(ISBLANK(I1091),"UNKNOWN",I1091)</f>
        <v>R1012</v>
      </c>
    </row>
    <row r="1092" spans="1:21">
      <c r="A1092" t="s">
        <v>3340</v>
      </c>
      <c r="B1092">
        <v>1978</v>
      </c>
      <c r="C1092" t="s">
        <v>5989</v>
      </c>
      <c r="D1092">
        <v>16</v>
      </c>
      <c r="E1092">
        <v>3</v>
      </c>
      <c r="F1092">
        <v>8891.14</v>
      </c>
      <c r="G1092" t="s">
        <v>5981</v>
      </c>
      <c r="H1092" t="s">
        <v>5982</v>
      </c>
      <c r="I1092" t="s">
        <v>6002</v>
      </c>
      <c r="K1092" t="str">
        <f t="shared" si="85"/>
        <v>Dec</v>
      </c>
      <c r="L1092">
        <f t="shared" si="86"/>
        <v>1978</v>
      </c>
      <c r="M1092" t="s">
        <v>5957</v>
      </c>
      <c r="N1092" t="s">
        <v>5981</v>
      </c>
      <c r="O1092" t="s">
        <v>5982</v>
      </c>
      <c r="P1092" s="8" t="str">
        <f t="shared" si="87"/>
        <v>16-Dec-1978</v>
      </c>
      <c r="Q1092" s="8">
        <v>28840</v>
      </c>
      <c r="R1092" s="8"/>
      <c r="S1092" s="8" t="str">
        <f t="shared" si="88"/>
        <v>44</v>
      </c>
      <c r="T1092" s="16">
        <v>8891.14</v>
      </c>
      <c r="U1092" t="str">
        <f t="shared" si="89"/>
        <v>R1017</v>
      </c>
    </row>
    <row r="1093" spans="1:21">
      <c r="A1093" t="s">
        <v>3337</v>
      </c>
      <c r="B1093">
        <v>1997</v>
      </c>
      <c r="C1093" t="s">
        <v>5984</v>
      </c>
      <c r="D1093">
        <v>28</v>
      </c>
      <c r="E1093">
        <v>0</v>
      </c>
      <c r="F1093">
        <v>8906.14</v>
      </c>
      <c r="G1093" t="s">
        <v>5981</v>
      </c>
      <c r="H1093" t="s">
        <v>5981</v>
      </c>
      <c r="I1093" t="s">
        <v>5988</v>
      </c>
      <c r="K1093" t="str">
        <f t="shared" si="85"/>
        <v>Nov</v>
      </c>
      <c r="L1093">
        <f t="shared" si="86"/>
        <v>1997</v>
      </c>
      <c r="M1093" t="s">
        <v>5957</v>
      </c>
      <c r="N1093" t="s">
        <v>5981</v>
      </c>
      <c r="O1093" t="s">
        <v>5981</v>
      </c>
      <c r="P1093" s="8" t="str">
        <f t="shared" si="87"/>
        <v>28-Nov-1997</v>
      </c>
      <c r="Q1093" s="8">
        <v>35762</v>
      </c>
      <c r="R1093" s="8"/>
      <c r="S1093" s="8" t="str">
        <f t="shared" si="88"/>
        <v>25</v>
      </c>
      <c r="T1093" s="16">
        <v>8906.14</v>
      </c>
      <c r="U1093" t="str">
        <f t="shared" si="89"/>
        <v>R1012</v>
      </c>
    </row>
    <row r="1094" spans="1:21">
      <c r="A1094" t="s">
        <v>3334</v>
      </c>
      <c r="B1094">
        <v>1967</v>
      </c>
      <c r="C1094" t="s">
        <v>5987</v>
      </c>
      <c r="D1094">
        <v>6</v>
      </c>
      <c r="E1094">
        <v>0</v>
      </c>
      <c r="F1094">
        <v>8908.4699999999993</v>
      </c>
      <c r="G1094" t="s">
        <v>5982</v>
      </c>
      <c r="H1094" t="s">
        <v>5981</v>
      </c>
      <c r="I1094" t="s">
        <v>5983</v>
      </c>
      <c r="K1094" t="str">
        <f t="shared" si="85"/>
        <v>Sep</v>
      </c>
      <c r="L1094">
        <f t="shared" si="86"/>
        <v>1967</v>
      </c>
      <c r="M1094" t="s">
        <v>5957</v>
      </c>
      <c r="N1094" t="s">
        <v>5982</v>
      </c>
      <c r="O1094" t="s">
        <v>5981</v>
      </c>
      <c r="P1094" s="8" t="str">
        <f t="shared" si="87"/>
        <v>6-Sep-1967</v>
      </c>
      <c r="Q1094" s="8">
        <v>24721</v>
      </c>
      <c r="R1094" s="8"/>
      <c r="S1094" s="8" t="str">
        <f t="shared" si="88"/>
        <v>55</v>
      </c>
      <c r="T1094" s="16">
        <v>8908.4699999999993</v>
      </c>
      <c r="U1094" t="str">
        <f t="shared" si="89"/>
        <v>R1013</v>
      </c>
    </row>
    <row r="1095" spans="1:21">
      <c r="A1095" t="s">
        <v>3332</v>
      </c>
      <c r="B1095">
        <v>1975</v>
      </c>
      <c r="C1095" t="s">
        <v>5980</v>
      </c>
      <c r="D1095">
        <v>7</v>
      </c>
      <c r="E1095">
        <v>1</v>
      </c>
      <c r="F1095">
        <v>8930.93</v>
      </c>
      <c r="G1095" t="s">
        <v>5981</v>
      </c>
      <c r="H1095" t="s">
        <v>5981</v>
      </c>
      <c r="I1095" t="s">
        <v>5988</v>
      </c>
      <c r="K1095" t="str">
        <f t="shared" si="85"/>
        <v>Jul</v>
      </c>
      <c r="L1095">
        <f t="shared" si="86"/>
        <v>1975</v>
      </c>
      <c r="M1095" t="s">
        <v>5957</v>
      </c>
      <c r="N1095" t="s">
        <v>5981</v>
      </c>
      <c r="O1095" t="s">
        <v>5981</v>
      </c>
      <c r="P1095" s="8" t="str">
        <f t="shared" si="87"/>
        <v>7-Jul-1975</v>
      </c>
      <c r="Q1095" s="8">
        <v>27582</v>
      </c>
      <c r="R1095" s="8"/>
      <c r="S1095" s="8" t="str">
        <f t="shared" si="88"/>
        <v>47</v>
      </c>
      <c r="T1095" s="16">
        <v>8930.93</v>
      </c>
      <c r="U1095" t="str">
        <f t="shared" si="89"/>
        <v>R1012</v>
      </c>
    </row>
    <row r="1096" spans="1:21">
      <c r="A1096" t="s">
        <v>3330</v>
      </c>
      <c r="B1096">
        <v>1972</v>
      </c>
      <c r="C1096" t="s">
        <v>5986</v>
      </c>
      <c r="D1096">
        <v>6</v>
      </c>
      <c r="E1096">
        <v>0</v>
      </c>
      <c r="F1096">
        <v>8932.08</v>
      </c>
      <c r="G1096" t="s">
        <v>5981</v>
      </c>
      <c r="H1096" t="s">
        <v>5985</v>
      </c>
      <c r="I1096" t="s">
        <v>5992</v>
      </c>
      <c r="K1096" t="str">
        <f t="shared" si="85"/>
        <v>Jun</v>
      </c>
      <c r="L1096">
        <f t="shared" si="86"/>
        <v>1972</v>
      </c>
      <c r="M1096" t="s">
        <v>5957</v>
      </c>
      <c r="N1096" t="s">
        <v>5981</v>
      </c>
      <c r="O1096" t="s">
        <v>5985</v>
      </c>
      <c r="P1096" s="8" t="str">
        <f t="shared" si="87"/>
        <v>6-Jun-1972</v>
      </c>
      <c r="Q1096" s="8">
        <v>26456</v>
      </c>
      <c r="R1096" s="8"/>
      <c r="S1096" s="8" t="str">
        <f t="shared" si="88"/>
        <v>51</v>
      </c>
      <c r="T1096" s="16">
        <v>8932.08</v>
      </c>
      <c r="U1096" t="str">
        <f t="shared" si="89"/>
        <v>R1011</v>
      </c>
    </row>
    <row r="1097" spans="1:21">
      <c r="A1097" t="s">
        <v>3327</v>
      </c>
      <c r="B1097">
        <v>1976</v>
      </c>
      <c r="C1097" t="s">
        <v>5989</v>
      </c>
      <c r="D1097">
        <v>25</v>
      </c>
      <c r="E1097">
        <v>3</v>
      </c>
      <c r="F1097">
        <v>8944.1200000000008</v>
      </c>
      <c r="G1097" t="s">
        <v>5982</v>
      </c>
      <c r="H1097" t="s">
        <v>5981</v>
      </c>
      <c r="I1097" t="s">
        <v>5983</v>
      </c>
      <c r="K1097" t="str">
        <f t="shared" si="85"/>
        <v>Dec</v>
      </c>
      <c r="L1097">
        <f t="shared" si="86"/>
        <v>1976</v>
      </c>
      <c r="M1097" t="s">
        <v>5957</v>
      </c>
      <c r="N1097" t="s">
        <v>5982</v>
      </c>
      <c r="O1097" t="s">
        <v>5981</v>
      </c>
      <c r="P1097" s="8" t="str">
        <f t="shared" si="87"/>
        <v>25-Dec-1976</v>
      </c>
      <c r="Q1097" s="8">
        <v>28119</v>
      </c>
      <c r="R1097" s="8"/>
      <c r="S1097" s="8" t="str">
        <f t="shared" si="88"/>
        <v>46</v>
      </c>
      <c r="T1097" s="16">
        <v>8944.1200000000008</v>
      </c>
      <c r="U1097" t="str">
        <f t="shared" si="89"/>
        <v>R1013</v>
      </c>
    </row>
    <row r="1098" spans="1:21">
      <c r="A1098" t="s">
        <v>3325</v>
      </c>
      <c r="B1098">
        <v>1992</v>
      </c>
      <c r="C1098" t="s">
        <v>5987</v>
      </c>
      <c r="D1098">
        <v>27</v>
      </c>
      <c r="E1098">
        <v>0</v>
      </c>
      <c r="F1098">
        <v>8954.99</v>
      </c>
      <c r="G1098" t="s">
        <v>5981</v>
      </c>
      <c r="H1098" t="s">
        <v>5982</v>
      </c>
      <c r="I1098" t="s">
        <v>6004</v>
      </c>
      <c r="K1098" t="str">
        <f t="shared" si="85"/>
        <v>Sep</v>
      </c>
      <c r="L1098">
        <f t="shared" si="86"/>
        <v>1992</v>
      </c>
      <c r="M1098" t="s">
        <v>5957</v>
      </c>
      <c r="N1098" t="s">
        <v>5981</v>
      </c>
      <c r="O1098" t="s">
        <v>5982</v>
      </c>
      <c r="P1098" s="8" t="str">
        <f t="shared" si="87"/>
        <v>27-Sep-1992</v>
      </c>
      <c r="Q1098" s="8">
        <v>33874</v>
      </c>
      <c r="R1098" s="8"/>
      <c r="S1098" s="8" t="str">
        <f t="shared" si="88"/>
        <v>30</v>
      </c>
      <c r="T1098" s="16">
        <v>8954.99</v>
      </c>
      <c r="U1098" t="str">
        <f t="shared" si="89"/>
        <v>R1026</v>
      </c>
    </row>
    <row r="1099" spans="1:21">
      <c r="A1099" t="s">
        <v>3322</v>
      </c>
      <c r="B1099">
        <v>1974</v>
      </c>
      <c r="C1099" t="s">
        <v>5990</v>
      </c>
      <c r="D1099">
        <v>17</v>
      </c>
      <c r="E1099">
        <v>1</v>
      </c>
      <c r="F1099">
        <v>8964.06</v>
      </c>
      <c r="G1099" t="s">
        <v>5982</v>
      </c>
      <c r="H1099" t="s">
        <v>5981</v>
      </c>
      <c r="I1099" t="s">
        <v>5995</v>
      </c>
      <c r="K1099" t="str">
        <f t="shared" si="85"/>
        <v>Aug</v>
      </c>
      <c r="L1099">
        <f t="shared" si="86"/>
        <v>1974</v>
      </c>
      <c r="M1099" t="s">
        <v>5957</v>
      </c>
      <c r="N1099" t="s">
        <v>5982</v>
      </c>
      <c r="O1099" t="s">
        <v>5981</v>
      </c>
      <c r="P1099" s="8" t="str">
        <f t="shared" si="87"/>
        <v>17-Aug-1974</v>
      </c>
      <c r="Q1099" s="8">
        <v>27258</v>
      </c>
      <c r="R1099" s="8"/>
      <c r="S1099" s="8" t="str">
        <f t="shared" si="88"/>
        <v>48</v>
      </c>
      <c r="T1099" s="16">
        <v>8964.06</v>
      </c>
      <c r="U1099" t="str">
        <f t="shared" si="89"/>
        <v>R1016</v>
      </c>
    </row>
    <row r="1100" spans="1:21">
      <c r="A1100" t="s">
        <v>3319</v>
      </c>
      <c r="B1100">
        <v>1983</v>
      </c>
      <c r="C1100" t="s">
        <v>5980</v>
      </c>
      <c r="D1100">
        <v>15</v>
      </c>
      <c r="E1100">
        <v>5</v>
      </c>
      <c r="F1100">
        <v>8965.7999999999993</v>
      </c>
      <c r="G1100" t="s">
        <v>5981</v>
      </c>
      <c r="H1100" t="s">
        <v>5982</v>
      </c>
      <c r="I1100" t="s">
        <v>5988</v>
      </c>
      <c r="K1100" t="str">
        <f t="shared" si="85"/>
        <v>Jul</v>
      </c>
      <c r="L1100">
        <f t="shared" si="86"/>
        <v>1983</v>
      </c>
      <c r="M1100" t="s">
        <v>5957</v>
      </c>
      <c r="N1100" t="s">
        <v>5981</v>
      </c>
      <c r="O1100" t="s">
        <v>5982</v>
      </c>
      <c r="P1100" s="8" t="str">
        <f t="shared" si="87"/>
        <v>15-Jul-1983</v>
      </c>
      <c r="Q1100" s="8">
        <v>30512</v>
      </c>
      <c r="R1100" s="8"/>
      <c r="S1100" s="8" t="str">
        <f t="shared" si="88"/>
        <v>39</v>
      </c>
      <c r="T1100" s="16">
        <v>8965.7999999999993</v>
      </c>
      <c r="U1100" t="str">
        <f t="shared" si="89"/>
        <v>R1012</v>
      </c>
    </row>
    <row r="1101" spans="1:21">
      <c r="A1101" t="s">
        <v>3316</v>
      </c>
      <c r="B1101">
        <v>1974</v>
      </c>
      <c r="C1101" t="s">
        <v>5987</v>
      </c>
      <c r="D1101">
        <v>8</v>
      </c>
      <c r="E1101">
        <v>2</v>
      </c>
      <c r="F1101">
        <v>8968.33</v>
      </c>
      <c r="G1101" t="s">
        <v>5982</v>
      </c>
      <c r="H1101" t="s">
        <v>5981</v>
      </c>
      <c r="I1101" t="s">
        <v>5992</v>
      </c>
      <c r="K1101" t="str">
        <f t="shared" si="85"/>
        <v>Sep</v>
      </c>
      <c r="L1101">
        <f t="shared" si="86"/>
        <v>1974</v>
      </c>
      <c r="M1101" t="s">
        <v>5957</v>
      </c>
      <c r="N1101" t="s">
        <v>5982</v>
      </c>
      <c r="O1101" t="s">
        <v>5981</v>
      </c>
      <c r="P1101" s="8" t="str">
        <f t="shared" si="87"/>
        <v>8-Sep-1974</v>
      </c>
      <c r="Q1101" s="8">
        <v>27280</v>
      </c>
      <c r="R1101" s="8"/>
      <c r="S1101" s="8" t="str">
        <f t="shared" si="88"/>
        <v>48</v>
      </c>
      <c r="T1101" s="16">
        <v>8968.33</v>
      </c>
      <c r="U1101" t="str">
        <f t="shared" si="89"/>
        <v>R1011</v>
      </c>
    </row>
    <row r="1102" spans="1:21">
      <c r="A1102" t="s">
        <v>3314</v>
      </c>
      <c r="B1102">
        <v>1974</v>
      </c>
      <c r="C1102" t="s">
        <v>5980</v>
      </c>
      <c r="D1102">
        <v>21</v>
      </c>
      <c r="E1102">
        <v>2</v>
      </c>
      <c r="F1102">
        <v>8978.19</v>
      </c>
      <c r="G1102" t="s">
        <v>5981</v>
      </c>
      <c r="H1102" t="s">
        <v>5981</v>
      </c>
      <c r="I1102" t="s">
        <v>5983</v>
      </c>
      <c r="K1102" t="str">
        <f t="shared" si="85"/>
        <v>Jul</v>
      </c>
      <c r="L1102">
        <f t="shared" si="86"/>
        <v>1974</v>
      </c>
      <c r="M1102" t="s">
        <v>5957</v>
      </c>
      <c r="N1102" t="s">
        <v>5981</v>
      </c>
      <c r="O1102" t="s">
        <v>5981</v>
      </c>
      <c r="P1102" s="8" t="str">
        <f t="shared" si="87"/>
        <v>21-Jul-1974</v>
      </c>
      <c r="Q1102" s="8">
        <v>27231</v>
      </c>
      <c r="R1102" s="8"/>
      <c r="S1102" s="8" t="str">
        <f t="shared" si="88"/>
        <v>48</v>
      </c>
      <c r="T1102" s="16">
        <v>8978.19</v>
      </c>
      <c r="U1102" t="str">
        <f t="shared" si="89"/>
        <v>R1013</v>
      </c>
    </row>
    <row r="1103" spans="1:21">
      <c r="A1103" t="s">
        <v>3311</v>
      </c>
      <c r="B1103">
        <v>1973</v>
      </c>
      <c r="C1103" t="s">
        <v>5991</v>
      </c>
      <c r="D1103">
        <v>11</v>
      </c>
      <c r="E1103">
        <v>0</v>
      </c>
      <c r="F1103">
        <v>8988.16</v>
      </c>
      <c r="G1103" t="s">
        <v>5981</v>
      </c>
      <c r="H1103" t="s">
        <v>5985</v>
      </c>
      <c r="I1103" t="s">
        <v>5988</v>
      </c>
      <c r="K1103" t="str">
        <f t="shared" si="85"/>
        <v>Oct</v>
      </c>
      <c r="L1103">
        <f t="shared" si="86"/>
        <v>1973</v>
      </c>
      <c r="M1103" t="s">
        <v>5957</v>
      </c>
      <c r="N1103" t="s">
        <v>5981</v>
      </c>
      <c r="O1103" t="s">
        <v>5985</v>
      </c>
      <c r="P1103" s="8" t="str">
        <f t="shared" si="87"/>
        <v>11-Oct-1973</v>
      </c>
      <c r="Q1103" s="8">
        <v>26948</v>
      </c>
      <c r="R1103" s="8"/>
      <c r="S1103" s="8" t="str">
        <f t="shared" si="88"/>
        <v>49</v>
      </c>
      <c r="T1103" s="16">
        <v>8988.16</v>
      </c>
      <c r="U1103" t="str">
        <f t="shared" si="89"/>
        <v>R1012</v>
      </c>
    </row>
    <row r="1104" spans="1:21">
      <c r="A1104" t="s">
        <v>3308</v>
      </c>
      <c r="B1104">
        <v>1979</v>
      </c>
      <c r="C1104" t="s">
        <v>5989</v>
      </c>
      <c r="D1104">
        <v>16</v>
      </c>
      <c r="E1104">
        <v>2</v>
      </c>
      <c r="F1104">
        <v>8998.43</v>
      </c>
      <c r="G1104" t="s">
        <v>5981</v>
      </c>
      <c r="H1104" t="s">
        <v>5985</v>
      </c>
      <c r="I1104" t="s">
        <v>5997</v>
      </c>
      <c r="K1104" t="str">
        <f t="shared" si="85"/>
        <v>Dec</v>
      </c>
      <c r="L1104">
        <f t="shared" si="86"/>
        <v>1979</v>
      </c>
      <c r="M1104" t="s">
        <v>5957</v>
      </c>
      <c r="N1104" t="s">
        <v>5981</v>
      </c>
      <c r="O1104" t="s">
        <v>5985</v>
      </c>
      <c r="P1104" s="8" t="str">
        <f t="shared" si="87"/>
        <v>16-Dec-1979</v>
      </c>
      <c r="Q1104" s="8">
        <v>29205</v>
      </c>
      <c r="R1104" s="8"/>
      <c r="S1104" s="8" t="str">
        <f t="shared" si="88"/>
        <v>43</v>
      </c>
      <c r="T1104" s="16">
        <v>8998.43</v>
      </c>
      <c r="U1104" t="str">
        <f t="shared" si="89"/>
        <v>R1025</v>
      </c>
    </row>
    <row r="1105" spans="1:21">
      <c r="A1105" t="s">
        <v>3306</v>
      </c>
      <c r="B1105">
        <v>1993</v>
      </c>
      <c r="C1105" t="s">
        <v>5989</v>
      </c>
      <c r="D1105">
        <v>1</v>
      </c>
      <c r="E1105">
        <v>0</v>
      </c>
      <c r="F1105">
        <v>9010.2000000000007</v>
      </c>
      <c r="G1105" t="s">
        <v>5981</v>
      </c>
      <c r="H1105" t="s">
        <v>5982</v>
      </c>
      <c r="I1105" t="s">
        <v>6004</v>
      </c>
      <c r="K1105" t="str">
        <f t="shared" si="85"/>
        <v>Dec</v>
      </c>
      <c r="L1105">
        <f t="shared" si="86"/>
        <v>1993</v>
      </c>
      <c r="M1105" t="s">
        <v>5957</v>
      </c>
      <c r="N1105" t="s">
        <v>5981</v>
      </c>
      <c r="O1105" t="s">
        <v>5982</v>
      </c>
      <c r="P1105" s="8" t="str">
        <f t="shared" si="87"/>
        <v>1-Dec-1993</v>
      </c>
      <c r="Q1105" s="8">
        <v>34304</v>
      </c>
      <c r="R1105" s="8"/>
      <c r="S1105" s="8" t="str">
        <f t="shared" si="88"/>
        <v>29</v>
      </c>
      <c r="T1105" s="16">
        <v>9010.2000000000007</v>
      </c>
      <c r="U1105" t="str">
        <f t="shared" si="89"/>
        <v>R1026</v>
      </c>
    </row>
    <row r="1106" spans="1:21">
      <c r="A1106" t="s">
        <v>3304</v>
      </c>
      <c r="B1106">
        <v>1972</v>
      </c>
      <c r="C1106" t="s">
        <v>5989</v>
      </c>
      <c r="D1106">
        <v>7</v>
      </c>
      <c r="E1106">
        <v>1</v>
      </c>
      <c r="F1106">
        <v>9048.0300000000007</v>
      </c>
      <c r="G1106" t="s">
        <v>5981</v>
      </c>
      <c r="H1106" t="s">
        <v>5981</v>
      </c>
      <c r="I1106" t="s">
        <v>5983</v>
      </c>
      <c r="K1106" t="str">
        <f t="shared" si="85"/>
        <v>Dec</v>
      </c>
      <c r="L1106">
        <f t="shared" si="86"/>
        <v>1972</v>
      </c>
      <c r="M1106" t="s">
        <v>5957</v>
      </c>
      <c r="N1106" t="s">
        <v>5981</v>
      </c>
      <c r="O1106" t="s">
        <v>5981</v>
      </c>
      <c r="P1106" s="8" t="str">
        <f t="shared" si="87"/>
        <v>7-Dec-1972</v>
      </c>
      <c r="Q1106" s="8">
        <v>26640</v>
      </c>
      <c r="R1106" s="8"/>
      <c r="S1106" s="8" t="str">
        <f t="shared" si="88"/>
        <v>50</v>
      </c>
      <c r="T1106" s="16">
        <v>9048.0300000000007</v>
      </c>
      <c r="U1106" t="str">
        <f t="shared" si="89"/>
        <v>R1013</v>
      </c>
    </row>
    <row r="1107" spans="1:21">
      <c r="A1107" t="s">
        <v>3301</v>
      </c>
      <c r="B1107">
        <v>1972</v>
      </c>
      <c r="C1107" t="s">
        <v>5989</v>
      </c>
      <c r="D1107">
        <v>2</v>
      </c>
      <c r="E1107">
        <v>1</v>
      </c>
      <c r="F1107">
        <v>9058.73</v>
      </c>
      <c r="G1107" t="s">
        <v>5982</v>
      </c>
      <c r="H1107" t="s">
        <v>5981</v>
      </c>
      <c r="I1107" t="s">
        <v>5983</v>
      </c>
      <c r="K1107" t="str">
        <f t="shared" si="85"/>
        <v>Dec</v>
      </c>
      <c r="L1107">
        <f t="shared" si="86"/>
        <v>1972</v>
      </c>
      <c r="M1107" t="s">
        <v>5957</v>
      </c>
      <c r="N1107" t="s">
        <v>5982</v>
      </c>
      <c r="O1107" t="s">
        <v>5981</v>
      </c>
      <c r="P1107" s="8" t="str">
        <f t="shared" si="87"/>
        <v>2-Dec-1972</v>
      </c>
      <c r="Q1107" s="8">
        <v>26635</v>
      </c>
      <c r="R1107" s="8"/>
      <c r="S1107" s="8" t="str">
        <f t="shared" si="88"/>
        <v>50</v>
      </c>
      <c r="T1107" s="16">
        <v>9058.73</v>
      </c>
      <c r="U1107" t="str">
        <f t="shared" si="89"/>
        <v>R1013</v>
      </c>
    </row>
    <row r="1108" spans="1:21">
      <c r="A1108" t="s">
        <v>3298</v>
      </c>
      <c r="B1108">
        <v>1977</v>
      </c>
      <c r="C1108" t="s">
        <v>5984</v>
      </c>
      <c r="D1108">
        <v>4</v>
      </c>
      <c r="E1108">
        <v>2</v>
      </c>
      <c r="F1108">
        <v>9095.07</v>
      </c>
      <c r="G1108" t="s">
        <v>5981</v>
      </c>
      <c r="H1108" t="s">
        <v>5981</v>
      </c>
      <c r="I1108" t="s">
        <v>5998</v>
      </c>
      <c r="K1108" t="str">
        <f t="shared" si="85"/>
        <v>Nov</v>
      </c>
      <c r="L1108">
        <f t="shared" si="86"/>
        <v>1977</v>
      </c>
      <c r="M1108" t="s">
        <v>5957</v>
      </c>
      <c r="N1108" t="s">
        <v>5981</v>
      </c>
      <c r="O1108" t="s">
        <v>5981</v>
      </c>
      <c r="P1108" s="8" t="str">
        <f t="shared" si="87"/>
        <v>4-Nov-1977</v>
      </c>
      <c r="Q1108" s="8">
        <v>28433</v>
      </c>
      <c r="R1108" s="8"/>
      <c r="S1108" s="8" t="str">
        <f t="shared" si="88"/>
        <v>45</v>
      </c>
      <c r="T1108" s="16">
        <v>9095.07</v>
      </c>
      <c r="U1108" t="str">
        <f t="shared" si="89"/>
        <v>R1024</v>
      </c>
    </row>
    <row r="1109" spans="1:21">
      <c r="A1109" t="s">
        <v>3295</v>
      </c>
      <c r="B1109">
        <v>1965</v>
      </c>
      <c r="C1109" t="s">
        <v>5984</v>
      </c>
      <c r="D1109">
        <v>9</v>
      </c>
      <c r="E1109">
        <v>0</v>
      </c>
      <c r="F1109">
        <v>9095.94</v>
      </c>
      <c r="G1109" t="s">
        <v>5982</v>
      </c>
      <c r="H1109" t="s">
        <v>5985</v>
      </c>
      <c r="I1109" t="s">
        <v>5992</v>
      </c>
      <c r="K1109" t="str">
        <f t="shared" si="85"/>
        <v>Nov</v>
      </c>
      <c r="L1109">
        <f t="shared" si="86"/>
        <v>1965</v>
      </c>
      <c r="M1109" t="s">
        <v>5957</v>
      </c>
      <c r="N1109" t="s">
        <v>5982</v>
      </c>
      <c r="O1109" t="s">
        <v>5985</v>
      </c>
      <c r="P1109" s="8" t="str">
        <f t="shared" si="87"/>
        <v>9-Nov-1965</v>
      </c>
      <c r="Q1109" s="8">
        <v>24055</v>
      </c>
      <c r="R1109" s="8"/>
      <c r="S1109" s="8" t="str">
        <f t="shared" si="88"/>
        <v>57</v>
      </c>
      <c r="T1109" s="16">
        <v>9095.94</v>
      </c>
      <c r="U1109" t="str">
        <f t="shared" si="89"/>
        <v>R1011</v>
      </c>
    </row>
    <row r="1110" spans="1:21">
      <c r="A1110" t="s">
        <v>3292</v>
      </c>
      <c r="B1110">
        <v>1977</v>
      </c>
      <c r="C1110" t="s">
        <v>5989</v>
      </c>
      <c r="D1110">
        <v>2</v>
      </c>
      <c r="E1110">
        <v>3</v>
      </c>
      <c r="F1110">
        <v>9101.7999999999993</v>
      </c>
      <c r="G1110" t="s">
        <v>5981</v>
      </c>
      <c r="H1110" t="s">
        <v>5985</v>
      </c>
      <c r="I1110" t="s">
        <v>5992</v>
      </c>
      <c r="K1110" t="str">
        <f t="shared" si="85"/>
        <v>Dec</v>
      </c>
      <c r="L1110">
        <f t="shared" si="86"/>
        <v>1977</v>
      </c>
      <c r="M1110" t="s">
        <v>5957</v>
      </c>
      <c r="N1110" t="s">
        <v>5981</v>
      </c>
      <c r="O1110" t="s">
        <v>5985</v>
      </c>
      <c r="P1110" s="8" t="str">
        <f t="shared" si="87"/>
        <v>2-Dec-1977</v>
      </c>
      <c r="Q1110" s="8">
        <v>28461</v>
      </c>
      <c r="R1110" s="8"/>
      <c r="S1110" s="8" t="str">
        <f t="shared" si="88"/>
        <v>45</v>
      </c>
      <c r="T1110" s="16">
        <v>9101.7999999999993</v>
      </c>
      <c r="U1110" t="str">
        <f t="shared" si="89"/>
        <v>R1011</v>
      </c>
    </row>
    <row r="1111" spans="1:21">
      <c r="A1111" t="s">
        <v>3290</v>
      </c>
      <c r="B1111">
        <v>1970</v>
      </c>
      <c r="C1111" t="s">
        <v>5990</v>
      </c>
      <c r="D1111">
        <v>12</v>
      </c>
      <c r="E1111">
        <v>0</v>
      </c>
      <c r="F1111">
        <v>9140.9500000000007</v>
      </c>
      <c r="G1111" t="s">
        <v>5982</v>
      </c>
      <c r="H1111" t="s">
        <v>5982</v>
      </c>
      <c r="I1111" t="s">
        <v>5983</v>
      </c>
      <c r="K1111" t="str">
        <f t="shared" si="85"/>
        <v>Aug</v>
      </c>
      <c r="L1111">
        <f t="shared" si="86"/>
        <v>1970</v>
      </c>
      <c r="M1111" t="s">
        <v>5957</v>
      </c>
      <c r="N1111" t="s">
        <v>5982</v>
      </c>
      <c r="O1111" t="s">
        <v>5982</v>
      </c>
      <c r="P1111" s="8" t="str">
        <f t="shared" si="87"/>
        <v>12-Aug-1970</v>
      </c>
      <c r="Q1111" s="8">
        <v>25792</v>
      </c>
      <c r="R1111" s="8"/>
      <c r="S1111" s="8" t="str">
        <f t="shared" si="88"/>
        <v>52</v>
      </c>
      <c r="T1111" s="16">
        <v>9140.9500000000007</v>
      </c>
      <c r="U1111" t="str">
        <f t="shared" si="89"/>
        <v>R1013</v>
      </c>
    </row>
    <row r="1112" spans="1:21">
      <c r="A1112" t="s">
        <v>3287</v>
      </c>
      <c r="B1112">
        <v>1970</v>
      </c>
      <c r="C1112" t="s">
        <v>5991</v>
      </c>
      <c r="D1112">
        <v>18</v>
      </c>
      <c r="E1112">
        <v>0</v>
      </c>
      <c r="F1112">
        <v>9144.57</v>
      </c>
      <c r="G1112" t="s">
        <v>5982</v>
      </c>
      <c r="H1112" t="s">
        <v>5981</v>
      </c>
      <c r="I1112" t="s">
        <v>5992</v>
      </c>
      <c r="K1112" t="str">
        <f t="shared" si="85"/>
        <v>Oct</v>
      </c>
      <c r="L1112">
        <f t="shared" si="86"/>
        <v>1970</v>
      </c>
      <c r="M1112" t="s">
        <v>5957</v>
      </c>
      <c r="N1112" t="s">
        <v>5982</v>
      </c>
      <c r="O1112" t="s">
        <v>5981</v>
      </c>
      <c r="P1112" s="8" t="str">
        <f t="shared" si="87"/>
        <v>18-Oct-1970</v>
      </c>
      <c r="Q1112" s="8">
        <v>25859</v>
      </c>
      <c r="R1112" s="8"/>
      <c r="S1112" s="8" t="str">
        <f t="shared" si="88"/>
        <v>52</v>
      </c>
      <c r="T1112" s="16">
        <v>9144.57</v>
      </c>
      <c r="U1112" t="str">
        <f t="shared" si="89"/>
        <v>R1011</v>
      </c>
    </row>
    <row r="1113" spans="1:21">
      <c r="A1113" t="s">
        <v>3284</v>
      </c>
      <c r="B1113">
        <v>1982</v>
      </c>
      <c r="C1113" t="s">
        <v>5989</v>
      </c>
      <c r="D1113">
        <v>8</v>
      </c>
      <c r="E1113">
        <v>3</v>
      </c>
      <c r="F1113">
        <v>9147.5</v>
      </c>
      <c r="G1113" t="s">
        <v>5981</v>
      </c>
      <c r="H1113" t="s">
        <v>5985</v>
      </c>
      <c r="I1113" t="s">
        <v>5988</v>
      </c>
      <c r="K1113" t="str">
        <f t="shared" si="85"/>
        <v>Dec</v>
      </c>
      <c r="L1113">
        <f t="shared" si="86"/>
        <v>1982</v>
      </c>
      <c r="M1113" t="s">
        <v>5957</v>
      </c>
      <c r="N1113" t="s">
        <v>5981</v>
      </c>
      <c r="O1113" t="s">
        <v>5985</v>
      </c>
      <c r="P1113" s="8" t="str">
        <f t="shared" si="87"/>
        <v>8-Dec-1982</v>
      </c>
      <c r="Q1113" s="8">
        <v>30293</v>
      </c>
      <c r="R1113" s="8"/>
      <c r="S1113" s="8" t="str">
        <f t="shared" si="88"/>
        <v>40</v>
      </c>
      <c r="T1113" s="16">
        <v>9147.5</v>
      </c>
      <c r="U1113" t="str">
        <f t="shared" si="89"/>
        <v>R1012</v>
      </c>
    </row>
    <row r="1114" spans="1:21">
      <c r="A1114" t="s">
        <v>3281</v>
      </c>
      <c r="B1114">
        <v>1990</v>
      </c>
      <c r="C1114" t="s">
        <v>5990</v>
      </c>
      <c r="D1114">
        <v>23</v>
      </c>
      <c r="E1114">
        <v>3</v>
      </c>
      <c r="F1114">
        <v>9159.51</v>
      </c>
      <c r="G1114" t="s">
        <v>5981</v>
      </c>
      <c r="H1114" t="s">
        <v>5981</v>
      </c>
      <c r="I1114" t="s">
        <v>6001</v>
      </c>
      <c r="K1114" t="str">
        <f t="shared" si="85"/>
        <v>Aug</v>
      </c>
      <c r="L1114">
        <f t="shared" si="86"/>
        <v>1990</v>
      </c>
      <c r="M1114" t="s">
        <v>5957</v>
      </c>
      <c r="N1114" t="s">
        <v>5981</v>
      </c>
      <c r="O1114" t="s">
        <v>5981</v>
      </c>
      <c r="P1114" s="8" t="str">
        <f t="shared" si="87"/>
        <v>23-Aug-1990</v>
      </c>
      <c r="Q1114" s="8">
        <v>33108</v>
      </c>
      <c r="R1114" s="8"/>
      <c r="S1114" s="8" t="str">
        <f t="shared" si="88"/>
        <v>32</v>
      </c>
      <c r="T1114" s="16">
        <v>9159.51</v>
      </c>
      <c r="U1114" t="str">
        <f t="shared" si="89"/>
        <v>R1021</v>
      </c>
    </row>
    <row r="1115" spans="1:21">
      <c r="A1115" t="s">
        <v>3279</v>
      </c>
      <c r="B1115">
        <v>1970</v>
      </c>
      <c r="C1115" t="s">
        <v>5991</v>
      </c>
      <c r="D1115">
        <v>24</v>
      </c>
      <c r="E1115">
        <v>0</v>
      </c>
      <c r="F1115">
        <v>9171.75</v>
      </c>
      <c r="G1115" t="s">
        <v>5981</v>
      </c>
      <c r="H1115" t="s">
        <v>5981</v>
      </c>
      <c r="I1115" t="s">
        <v>5988</v>
      </c>
      <c r="K1115" t="str">
        <f t="shared" si="85"/>
        <v>Oct</v>
      </c>
      <c r="L1115">
        <f t="shared" si="86"/>
        <v>1970</v>
      </c>
      <c r="M1115" t="s">
        <v>5957</v>
      </c>
      <c r="N1115" t="s">
        <v>5981</v>
      </c>
      <c r="O1115" t="s">
        <v>5981</v>
      </c>
      <c r="P1115" s="8" t="str">
        <f t="shared" si="87"/>
        <v>24-Oct-1970</v>
      </c>
      <c r="Q1115" s="8">
        <v>25865</v>
      </c>
      <c r="R1115" s="8"/>
      <c r="S1115" s="8" t="str">
        <f t="shared" si="88"/>
        <v>52</v>
      </c>
      <c r="T1115" s="16">
        <v>9171.75</v>
      </c>
      <c r="U1115" t="str">
        <f t="shared" si="89"/>
        <v>R1012</v>
      </c>
    </row>
    <row r="1116" spans="1:21">
      <c r="A1116" t="s">
        <v>3277</v>
      </c>
      <c r="B1116">
        <v>1971</v>
      </c>
      <c r="C1116" t="s">
        <v>5989</v>
      </c>
      <c r="D1116">
        <v>29</v>
      </c>
      <c r="E1116">
        <v>0</v>
      </c>
      <c r="F1116">
        <v>9174.14</v>
      </c>
      <c r="G1116" t="s">
        <v>5982</v>
      </c>
      <c r="H1116" t="s">
        <v>5985</v>
      </c>
      <c r="I1116" t="s">
        <v>5988</v>
      </c>
      <c r="K1116" t="str">
        <f t="shared" si="85"/>
        <v>Dec</v>
      </c>
      <c r="L1116">
        <f t="shared" si="86"/>
        <v>1971</v>
      </c>
      <c r="M1116" t="s">
        <v>5957</v>
      </c>
      <c r="N1116" t="s">
        <v>5982</v>
      </c>
      <c r="O1116" t="s">
        <v>5985</v>
      </c>
      <c r="P1116" s="8" t="str">
        <f t="shared" si="87"/>
        <v>29-Dec-1971</v>
      </c>
      <c r="Q1116" s="8">
        <v>26296</v>
      </c>
      <c r="R1116" s="8"/>
      <c r="S1116" s="8" t="str">
        <f t="shared" si="88"/>
        <v>51</v>
      </c>
      <c r="T1116" s="16">
        <v>9174.14</v>
      </c>
      <c r="U1116" t="str">
        <f t="shared" si="89"/>
        <v>R1012</v>
      </c>
    </row>
    <row r="1117" spans="1:21">
      <c r="A1117" t="s">
        <v>3274</v>
      </c>
      <c r="B1117">
        <v>1973</v>
      </c>
      <c r="C1117" t="s">
        <v>5989</v>
      </c>
      <c r="D1117">
        <v>25</v>
      </c>
      <c r="E1117">
        <v>1</v>
      </c>
      <c r="F1117">
        <v>9182.17</v>
      </c>
      <c r="G1117" t="s">
        <v>5981</v>
      </c>
      <c r="H1117" t="s">
        <v>5982</v>
      </c>
      <c r="I1117" t="s">
        <v>5992</v>
      </c>
      <c r="K1117" t="str">
        <f t="shared" si="85"/>
        <v>Dec</v>
      </c>
      <c r="L1117">
        <f t="shared" si="86"/>
        <v>1973</v>
      </c>
      <c r="M1117" t="s">
        <v>5957</v>
      </c>
      <c r="N1117" t="s">
        <v>5981</v>
      </c>
      <c r="O1117" t="s">
        <v>5982</v>
      </c>
      <c r="P1117" s="8" t="str">
        <f t="shared" si="87"/>
        <v>25-Dec-1973</v>
      </c>
      <c r="Q1117" s="8">
        <v>27023</v>
      </c>
      <c r="R1117" s="8"/>
      <c r="S1117" s="8" t="str">
        <f t="shared" si="88"/>
        <v>49</v>
      </c>
      <c r="T1117" s="16">
        <v>9182.17</v>
      </c>
      <c r="U1117" t="str">
        <f t="shared" si="89"/>
        <v>R1011</v>
      </c>
    </row>
    <row r="1118" spans="1:21">
      <c r="A1118" t="s">
        <v>3272</v>
      </c>
      <c r="B1118">
        <v>1976</v>
      </c>
      <c r="C1118" t="s">
        <v>5987</v>
      </c>
      <c r="D1118">
        <v>10</v>
      </c>
      <c r="E1118">
        <v>2</v>
      </c>
      <c r="F1118">
        <v>9193.84</v>
      </c>
      <c r="G1118" t="s">
        <v>5981</v>
      </c>
      <c r="H1118" t="s">
        <v>5985</v>
      </c>
      <c r="I1118" t="s">
        <v>5988</v>
      </c>
      <c r="K1118" t="str">
        <f t="shared" si="85"/>
        <v>Sep</v>
      </c>
      <c r="L1118">
        <f t="shared" si="86"/>
        <v>1976</v>
      </c>
      <c r="M1118" t="s">
        <v>5957</v>
      </c>
      <c r="N1118" t="s">
        <v>5981</v>
      </c>
      <c r="O1118" t="s">
        <v>5985</v>
      </c>
      <c r="P1118" s="8" t="str">
        <f t="shared" si="87"/>
        <v>10-Sep-1976</v>
      </c>
      <c r="Q1118" s="8">
        <v>28013</v>
      </c>
      <c r="R1118" s="8"/>
      <c r="S1118" s="8" t="str">
        <f t="shared" si="88"/>
        <v>46</v>
      </c>
      <c r="T1118" s="16">
        <v>9193.84</v>
      </c>
      <c r="U1118" t="str">
        <f t="shared" si="89"/>
        <v>R1012</v>
      </c>
    </row>
    <row r="1119" spans="1:21">
      <c r="A1119" t="s">
        <v>3269</v>
      </c>
      <c r="B1119">
        <v>1986</v>
      </c>
      <c r="C1119" t="s">
        <v>5989</v>
      </c>
      <c r="D1119">
        <v>25</v>
      </c>
      <c r="E1119">
        <v>3</v>
      </c>
      <c r="F1119">
        <v>9210.06</v>
      </c>
      <c r="G1119" t="s">
        <v>5981</v>
      </c>
      <c r="H1119" t="s">
        <v>5982</v>
      </c>
      <c r="I1119" t="s">
        <v>6001</v>
      </c>
      <c r="K1119" t="str">
        <f t="shared" si="85"/>
        <v>Dec</v>
      </c>
      <c r="L1119">
        <f t="shared" si="86"/>
        <v>1986</v>
      </c>
      <c r="M1119" t="s">
        <v>5957</v>
      </c>
      <c r="N1119" t="s">
        <v>5981</v>
      </c>
      <c r="O1119" t="s">
        <v>5982</v>
      </c>
      <c r="P1119" s="8" t="str">
        <f t="shared" si="87"/>
        <v>25-Dec-1986</v>
      </c>
      <c r="Q1119" s="8">
        <v>31771</v>
      </c>
      <c r="R1119" s="8"/>
      <c r="S1119" s="8" t="str">
        <f t="shared" si="88"/>
        <v>36</v>
      </c>
      <c r="T1119" s="16">
        <v>9210.06</v>
      </c>
      <c r="U1119" t="str">
        <f t="shared" si="89"/>
        <v>R1021</v>
      </c>
    </row>
    <row r="1120" spans="1:21">
      <c r="A1120" t="s">
        <v>3266</v>
      </c>
      <c r="B1120">
        <v>1981</v>
      </c>
      <c r="C1120" t="s">
        <v>5989</v>
      </c>
      <c r="D1120">
        <v>5</v>
      </c>
      <c r="E1120">
        <v>5</v>
      </c>
      <c r="F1120">
        <v>9222.4</v>
      </c>
      <c r="G1120" t="s">
        <v>5981</v>
      </c>
      <c r="H1120" t="s">
        <v>5982</v>
      </c>
      <c r="I1120" t="s">
        <v>5994</v>
      </c>
      <c r="K1120" t="str">
        <f t="shared" si="85"/>
        <v>Dec</v>
      </c>
      <c r="L1120">
        <f t="shared" si="86"/>
        <v>1981</v>
      </c>
      <c r="M1120" t="s">
        <v>5957</v>
      </c>
      <c r="N1120" t="s">
        <v>5981</v>
      </c>
      <c r="O1120" t="s">
        <v>5982</v>
      </c>
      <c r="P1120" s="8" t="str">
        <f t="shared" si="87"/>
        <v>5-Dec-1981</v>
      </c>
      <c r="Q1120" s="8">
        <v>29925</v>
      </c>
      <c r="R1120" s="8"/>
      <c r="S1120" s="8" t="str">
        <f t="shared" si="88"/>
        <v>41</v>
      </c>
      <c r="T1120" s="16">
        <v>9222.4</v>
      </c>
      <c r="U1120" t="str">
        <f t="shared" si="89"/>
        <v>R1019</v>
      </c>
    </row>
    <row r="1121" spans="1:21">
      <c r="A1121" t="s">
        <v>3264</v>
      </c>
      <c r="B1121">
        <v>1975</v>
      </c>
      <c r="C1121" t="s">
        <v>5989</v>
      </c>
      <c r="D1121">
        <v>6</v>
      </c>
      <c r="E1121">
        <v>2</v>
      </c>
      <c r="F1121">
        <v>9225.26</v>
      </c>
      <c r="G1121" t="s">
        <v>5982</v>
      </c>
      <c r="H1121" t="s">
        <v>5982</v>
      </c>
      <c r="I1121" t="s">
        <v>5993</v>
      </c>
      <c r="K1121" t="str">
        <f t="shared" si="85"/>
        <v>Dec</v>
      </c>
      <c r="L1121">
        <f t="shared" si="86"/>
        <v>1975</v>
      </c>
      <c r="M1121" t="s">
        <v>5957</v>
      </c>
      <c r="N1121" t="s">
        <v>5982</v>
      </c>
      <c r="O1121" t="s">
        <v>5982</v>
      </c>
      <c r="P1121" s="8" t="str">
        <f t="shared" si="87"/>
        <v>6-Dec-1975</v>
      </c>
      <c r="Q1121" s="8">
        <v>27734</v>
      </c>
      <c r="R1121" s="8"/>
      <c r="S1121" s="8" t="str">
        <f t="shared" si="88"/>
        <v>47</v>
      </c>
      <c r="T1121" s="16">
        <v>9225.26</v>
      </c>
      <c r="U1121" t="str">
        <f t="shared" si="89"/>
        <v>R1015</v>
      </c>
    </row>
    <row r="1122" spans="1:21">
      <c r="A1122" t="s">
        <v>3261</v>
      </c>
      <c r="B1122">
        <v>1980</v>
      </c>
      <c r="C1122" t="s">
        <v>5991</v>
      </c>
      <c r="D1122">
        <v>5</v>
      </c>
      <c r="E1122">
        <v>2</v>
      </c>
      <c r="F1122">
        <v>9247.94</v>
      </c>
      <c r="G1122" t="s">
        <v>5981</v>
      </c>
      <c r="H1122" t="s">
        <v>5985</v>
      </c>
      <c r="I1122" t="s">
        <v>6001</v>
      </c>
      <c r="K1122" t="str">
        <f t="shared" si="85"/>
        <v>Oct</v>
      </c>
      <c r="L1122">
        <f t="shared" si="86"/>
        <v>1980</v>
      </c>
      <c r="M1122" t="s">
        <v>5957</v>
      </c>
      <c r="N1122" t="s">
        <v>5981</v>
      </c>
      <c r="O1122" t="s">
        <v>5985</v>
      </c>
      <c r="P1122" s="8" t="str">
        <f t="shared" si="87"/>
        <v>5-Oct-1980</v>
      </c>
      <c r="Q1122" s="8">
        <v>29499</v>
      </c>
      <c r="R1122" s="8"/>
      <c r="S1122" s="8" t="str">
        <f t="shared" si="88"/>
        <v>42</v>
      </c>
      <c r="T1122" s="16">
        <v>9247.94</v>
      </c>
      <c r="U1122" t="str">
        <f t="shared" si="89"/>
        <v>R1021</v>
      </c>
    </row>
    <row r="1123" spans="1:21">
      <c r="A1123" t="s">
        <v>3260</v>
      </c>
      <c r="B1123">
        <v>1974</v>
      </c>
      <c r="C1123" t="s">
        <v>5990</v>
      </c>
      <c r="D1123">
        <v>21</v>
      </c>
      <c r="E1123">
        <v>1</v>
      </c>
      <c r="F1123">
        <v>9249.5</v>
      </c>
      <c r="G1123" t="s">
        <v>5981</v>
      </c>
      <c r="H1123" t="s">
        <v>5985</v>
      </c>
      <c r="I1123" t="s">
        <v>5988</v>
      </c>
      <c r="K1123" t="str">
        <f t="shared" si="85"/>
        <v>Aug</v>
      </c>
      <c r="L1123">
        <f t="shared" si="86"/>
        <v>1974</v>
      </c>
      <c r="M1123" t="s">
        <v>5957</v>
      </c>
      <c r="N1123" t="s">
        <v>5981</v>
      </c>
      <c r="O1123" t="s">
        <v>5985</v>
      </c>
      <c r="P1123" s="8" t="str">
        <f t="shared" si="87"/>
        <v>21-Aug-1974</v>
      </c>
      <c r="Q1123" s="8">
        <v>27262</v>
      </c>
      <c r="R1123" s="8"/>
      <c r="S1123" s="8" t="str">
        <f t="shared" si="88"/>
        <v>48</v>
      </c>
      <c r="T1123" s="16">
        <v>9249.5</v>
      </c>
      <c r="U1123" t="str">
        <f t="shared" si="89"/>
        <v>R1012</v>
      </c>
    </row>
    <row r="1124" spans="1:21">
      <c r="A1124" t="s">
        <v>3257</v>
      </c>
      <c r="B1124">
        <v>1971</v>
      </c>
      <c r="C1124" t="s">
        <v>5990</v>
      </c>
      <c r="D1124">
        <v>6</v>
      </c>
      <c r="E1124">
        <v>0</v>
      </c>
      <c r="F1124">
        <v>9264.7999999999993</v>
      </c>
      <c r="G1124" t="s">
        <v>5981</v>
      </c>
      <c r="H1124" t="s">
        <v>5985</v>
      </c>
      <c r="I1124" t="s">
        <v>5992</v>
      </c>
      <c r="K1124" t="str">
        <f t="shared" si="85"/>
        <v>Aug</v>
      </c>
      <c r="L1124">
        <f t="shared" si="86"/>
        <v>1971</v>
      </c>
      <c r="M1124" t="s">
        <v>5957</v>
      </c>
      <c r="N1124" t="s">
        <v>5981</v>
      </c>
      <c r="O1124" t="s">
        <v>5985</v>
      </c>
      <c r="P1124" s="8" t="str">
        <f t="shared" si="87"/>
        <v>6-Aug-1971</v>
      </c>
      <c r="Q1124" s="8">
        <v>26151</v>
      </c>
      <c r="R1124" s="8"/>
      <c r="S1124" s="8" t="str">
        <f t="shared" si="88"/>
        <v>51</v>
      </c>
      <c r="T1124" s="16">
        <v>9264.7999999999993</v>
      </c>
      <c r="U1124" t="str">
        <f t="shared" si="89"/>
        <v>R1011</v>
      </c>
    </row>
    <row r="1125" spans="1:21">
      <c r="A1125" t="s">
        <v>3254</v>
      </c>
      <c r="B1125">
        <v>1973</v>
      </c>
      <c r="C1125" t="s">
        <v>5991</v>
      </c>
      <c r="D1125">
        <v>27</v>
      </c>
      <c r="E1125">
        <v>1</v>
      </c>
      <c r="F1125">
        <v>9282.48</v>
      </c>
      <c r="G1125" t="s">
        <v>5982</v>
      </c>
      <c r="H1125" t="s">
        <v>5981</v>
      </c>
      <c r="I1125" t="s">
        <v>5995</v>
      </c>
      <c r="K1125" t="str">
        <f t="shared" si="85"/>
        <v>Oct</v>
      </c>
      <c r="L1125">
        <f t="shared" si="86"/>
        <v>1973</v>
      </c>
      <c r="M1125" t="s">
        <v>5957</v>
      </c>
      <c r="N1125" t="s">
        <v>5982</v>
      </c>
      <c r="O1125" t="s">
        <v>5981</v>
      </c>
      <c r="P1125" s="8" t="str">
        <f t="shared" si="87"/>
        <v>27-Oct-1973</v>
      </c>
      <c r="Q1125" s="8">
        <v>26964</v>
      </c>
      <c r="R1125" s="8"/>
      <c r="S1125" s="8" t="str">
        <f t="shared" si="88"/>
        <v>49</v>
      </c>
      <c r="T1125" s="16">
        <v>9282.48</v>
      </c>
      <c r="U1125" t="str">
        <f t="shared" si="89"/>
        <v>R1016</v>
      </c>
    </row>
    <row r="1126" spans="1:21">
      <c r="A1126" t="s">
        <v>3252</v>
      </c>
      <c r="B1126">
        <v>1971</v>
      </c>
      <c r="C1126" t="s">
        <v>5980</v>
      </c>
      <c r="D1126">
        <v>2</v>
      </c>
      <c r="E1126">
        <v>0</v>
      </c>
      <c r="F1126">
        <v>9283.56</v>
      </c>
      <c r="G1126" t="s">
        <v>5981</v>
      </c>
      <c r="H1126" t="s">
        <v>5982</v>
      </c>
      <c r="I1126" t="s">
        <v>5983</v>
      </c>
      <c r="K1126" t="str">
        <f t="shared" si="85"/>
        <v>Jul</v>
      </c>
      <c r="L1126">
        <f t="shared" si="86"/>
        <v>1971</v>
      </c>
      <c r="M1126" t="s">
        <v>5957</v>
      </c>
      <c r="N1126" t="s">
        <v>5981</v>
      </c>
      <c r="O1126" t="s">
        <v>5982</v>
      </c>
      <c r="P1126" s="8" t="str">
        <f t="shared" si="87"/>
        <v>2-Jul-1971</v>
      </c>
      <c r="Q1126" s="8">
        <v>26116</v>
      </c>
      <c r="R1126" s="8"/>
      <c r="S1126" s="8" t="str">
        <f t="shared" si="88"/>
        <v>51</v>
      </c>
      <c r="T1126" s="16">
        <v>9283.56</v>
      </c>
      <c r="U1126" t="str">
        <f t="shared" si="89"/>
        <v>R1013</v>
      </c>
    </row>
    <row r="1127" spans="1:21">
      <c r="A1127" t="s">
        <v>3250</v>
      </c>
      <c r="B1127">
        <v>1969</v>
      </c>
      <c r="C1127" t="s">
        <v>5984</v>
      </c>
      <c r="D1127">
        <v>26</v>
      </c>
      <c r="E1127">
        <v>0</v>
      </c>
      <c r="F1127">
        <v>9285.8700000000008</v>
      </c>
      <c r="G1127" t="s">
        <v>5981</v>
      </c>
      <c r="H1127" t="s">
        <v>5982</v>
      </c>
      <c r="I1127" t="s">
        <v>5983</v>
      </c>
      <c r="K1127" t="str">
        <f t="shared" si="85"/>
        <v>Nov</v>
      </c>
      <c r="L1127">
        <f t="shared" si="86"/>
        <v>1969</v>
      </c>
      <c r="M1127" t="s">
        <v>5957</v>
      </c>
      <c r="N1127" t="s">
        <v>5981</v>
      </c>
      <c r="O1127" t="s">
        <v>5982</v>
      </c>
      <c r="P1127" s="8" t="str">
        <f t="shared" si="87"/>
        <v>26-Nov-1969</v>
      </c>
      <c r="Q1127" s="8">
        <v>25533</v>
      </c>
      <c r="R1127" s="8"/>
      <c r="S1127" s="8" t="str">
        <f t="shared" si="88"/>
        <v>53</v>
      </c>
      <c r="T1127" s="16">
        <v>9285.8700000000008</v>
      </c>
      <c r="U1127" t="str">
        <f t="shared" si="89"/>
        <v>R1013</v>
      </c>
    </row>
    <row r="1128" spans="1:21">
      <c r="A1128" t="s">
        <v>3248</v>
      </c>
      <c r="B1128">
        <v>1973</v>
      </c>
      <c r="C1128" t="s">
        <v>5991</v>
      </c>
      <c r="D1128">
        <v>16</v>
      </c>
      <c r="E1128">
        <v>1</v>
      </c>
      <c r="F1128">
        <v>9288.0300000000007</v>
      </c>
      <c r="G1128" t="s">
        <v>5981</v>
      </c>
      <c r="H1128" t="s">
        <v>5982</v>
      </c>
      <c r="I1128" t="s">
        <v>5996</v>
      </c>
      <c r="K1128" t="str">
        <f t="shared" si="85"/>
        <v>Oct</v>
      </c>
      <c r="L1128">
        <f t="shared" si="86"/>
        <v>1973</v>
      </c>
      <c r="M1128" t="s">
        <v>5957</v>
      </c>
      <c r="N1128" t="s">
        <v>5981</v>
      </c>
      <c r="O1128" t="s">
        <v>5982</v>
      </c>
      <c r="P1128" s="8" t="str">
        <f t="shared" si="87"/>
        <v>16-Oct-1973</v>
      </c>
      <c r="Q1128" s="8">
        <v>26953</v>
      </c>
      <c r="R1128" s="8"/>
      <c r="S1128" s="8" t="str">
        <f t="shared" si="88"/>
        <v>49</v>
      </c>
      <c r="T1128" s="16">
        <v>9288.0300000000007</v>
      </c>
      <c r="U1128" t="str">
        <f t="shared" si="89"/>
        <v>R1018</v>
      </c>
    </row>
    <row r="1129" spans="1:21">
      <c r="A1129" t="s">
        <v>3245</v>
      </c>
      <c r="B1129">
        <v>1973</v>
      </c>
      <c r="C1129" t="s">
        <v>5987</v>
      </c>
      <c r="D1129">
        <v>18</v>
      </c>
      <c r="E1129">
        <v>1</v>
      </c>
      <c r="F1129">
        <v>9290.14</v>
      </c>
      <c r="G1129" t="s">
        <v>5982</v>
      </c>
      <c r="H1129" t="s">
        <v>5982</v>
      </c>
      <c r="I1129" t="s">
        <v>5995</v>
      </c>
      <c r="K1129" t="str">
        <f t="shared" si="85"/>
        <v>Sep</v>
      </c>
      <c r="L1129">
        <f t="shared" si="86"/>
        <v>1973</v>
      </c>
      <c r="M1129" t="s">
        <v>5957</v>
      </c>
      <c r="N1129" t="s">
        <v>5982</v>
      </c>
      <c r="O1129" t="s">
        <v>5982</v>
      </c>
      <c r="P1129" s="8" t="str">
        <f t="shared" si="87"/>
        <v>18-Sep-1973</v>
      </c>
      <c r="Q1129" s="8">
        <v>26925</v>
      </c>
      <c r="R1129" s="8"/>
      <c r="S1129" s="8" t="str">
        <f t="shared" si="88"/>
        <v>49</v>
      </c>
      <c r="T1129" s="16">
        <v>9290.14</v>
      </c>
      <c r="U1129" t="str">
        <f t="shared" si="89"/>
        <v>R1016</v>
      </c>
    </row>
    <row r="1130" spans="1:21">
      <c r="A1130" t="s">
        <v>3244</v>
      </c>
      <c r="B1130">
        <v>1976</v>
      </c>
      <c r="C1130" t="s">
        <v>5984</v>
      </c>
      <c r="D1130">
        <v>3</v>
      </c>
      <c r="E1130">
        <v>3</v>
      </c>
      <c r="F1130">
        <v>9301.89</v>
      </c>
      <c r="G1130" t="s">
        <v>5981</v>
      </c>
      <c r="H1130" t="s">
        <v>5985</v>
      </c>
      <c r="I1130" t="s">
        <v>5988</v>
      </c>
      <c r="K1130" t="str">
        <f t="shared" si="85"/>
        <v>Nov</v>
      </c>
      <c r="L1130">
        <f t="shared" si="86"/>
        <v>1976</v>
      </c>
      <c r="M1130" t="s">
        <v>5957</v>
      </c>
      <c r="N1130" t="s">
        <v>5981</v>
      </c>
      <c r="O1130" t="s">
        <v>5985</v>
      </c>
      <c r="P1130" s="8" t="str">
        <f t="shared" si="87"/>
        <v>3-Nov-1976</v>
      </c>
      <c r="Q1130" s="8">
        <v>28067</v>
      </c>
      <c r="R1130" s="8"/>
      <c r="S1130" s="8" t="str">
        <f t="shared" si="88"/>
        <v>46</v>
      </c>
      <c r="T1130" s="16">
        <v>9301.89</v>
      </c>
      <c r="U1130" t="str">
        <f t="shared" si="89"/>
        <v>R1012</v>
      </c>
    </row>
    <row r="1131" spans="1:21">
      <c r="A1131" t="s">
        <v>3241</v>
      </c>
      <c r="B1131">
        <v>1973</v>
      </c>
      <c r="C1131" t="s">
        <v>5991</v>
      </c>
      <c r="D1131">
        <v>16</v>
      </c>
      <c r="E1131">
        <v>2</v>
      </c>
      <c r="F1131">
        <v>9304.7000000000007</v>
      </c>
      <c r="G1131" t="s">
        <v>5982</v>
      </c>
      <c r="H1131" t="s">
        <v>5982</v>
      </c>
      <c r="I1131" t="s">
        <v>5983</v>
      </c>
      <c r="K1131" t="str">
        <f t="shared" si="85"/>
        <v>Oct</v>
      </c>
      <c r="L1131">
        <f t="shared" si="86"/>
        <v>1973</v>
      </c>
      <c r="M1131" t="s">
        <v>5957</v>
      </c>
      <c r="N1131" t="s">
        <v>5982</v>
      </c>
      <c r="O1131" t="s">
        <v>5982</v>
      </c>
      <c r="P1131" s="8" t="str">
        <f t="shared" si="87"/>
        <v>16-Oct-1973</v>
      </c>
      <c r="Q1131" s="8">
        <v>26953</v>
      </c>
      <c r="R1131" s="8"/>
      <c r="S1131" s="8" t="str">
        <f t="shared" si="88"/>
        <v>49</v>
      </c>
      <c r="T1131" s="16">
        <v>9304.7000000000007</v>
      </c>
      <c r="U1131" t="str">
        <f t="shared" si="89"/>
        <v>R1013</v>
      </c>
    </row>
    <row r="1132" spans="1:21">
      <c r="A1132" t="s">
        <v>3239</v>
      </c>
      <c r="B1132">
        <v>1963</v>
      </c>
      <c r="C1132" t="s">
        <v>5986</v>
      </c>
      <c r="D1132">
        <v>8</v>
      </c>
      <c r="E1132">
        <v>0</v>
      </c>
      <c r="F1132">
        <v>9310.81</v>
      </c>
      <c r="G1132" t="s">
        <v>5982</v>
      </c>
      <c r="H1132" t="s">
        <v>5985</v>
      </c>
      <c r="I1132" t="s">
        <v>5983</v>
      </c>
      <c r="K1132" t="str">
        <f t="shared" si="85"/>
        <v>Jun</v>
      </c>
      <c r="L1132">
        <f t="shared" si="86"/>
        <v>1963</v>
      </c>
      <c r="M1132" t="s">
        <v>5957</v>
      </c>
      <c r="N1132" t="s">
        <v>5982</v>
      </c>
      <c r="O1132" t="s">
        <v>5985</v>
      </c>
      <c r="P1132" s="8" t="str">
        <f t="shared" si="87"/>
        <v>8-Jun-1963</v>
      </c>
      <c r="Q1132" s="8">
        <v>23170</v>
      </c>
      <c r="R1132" s="8"/>
      <c r="S1132" s="8" t="str">
        <f t="shared" si="88"/>
        <v>59</v>
      </c>
      <c r="T1132" s="16">
        <v>9310.81</v>
      </c>
      <c r="U1132" t="str">
        <f t="shared" si="89"/>
        <v>R1013</v>
      </c>
    </row>
    <row r="1133" spans="1:21">
      <c r="A1133" t="s">
        <v>3236</v>
      </c>
      <c r="B1133">
        <v>1977</v>
      </c>
      <c r="C1133" t="s">
        <v>5991</v>
      </c>
      <c r="D1133">
        <v>12</v>
      </c>
      <c r="E1133">
        <v>2</v>
      </c>
      <c r="F1133">
        <v>9315.41</v>
      </c>
      <c r="G1133" t="s">
        <v>5981</v>
      </c>
      <c r="H1133" t="s">
        <v>5985</v>
      </c>
      <c r="I1133" t="s">
        <v>5998</v>
      </c>
      <c r="K1133" t="str">
        <f t="shared" si="85"/>
        <v>Oct</v>
      </c>
      <c r="L1133">
        <f t="shared" si="86"/>
        <v>1977</v>
      </c>
      <c r="M1133" t="s">
        <v>5957</v>
      </c>
      <c r="N1133" t="s">
        <v>5981</v>
      </c>
      <c r="O1133" t="s">
        <v>5985</v>
      </c>
      <c r="P1133" s="8" t="str">
        <f t="shared" si="87"/>
        <v>12-Oct-1977</v>
      </c>
      <c r="Q1133" s="8">
        <v>28410</v>
      </c>
      <c r="R1133" s="8"/>
      <c r="S1133" s="8" t="str">
        <f t="shared" si="88"/>
        <v>45</v>
      </c>
      <c r="T1133" s="16">
        <v>9315.41</v>
      </c>
      <c r="U1133" t="str">
        <f t="shared" si="89"/>
        <v>R1024</v>
      </c>
    </row>
    <row r="1134" spans="1:21">
      <c r="A1134" t="s">
        <v>3233</v>
      </c>
      <c r="B1134">
        <v>1988</v>
      </c>
      <c r="C1134" t="s">
        <v>5980</v>
      </c>
      <c r="D1134">
        <v>9</v>
      </c>
      <c r="E1134">
        <v>3</v>
      </c>
      <c r="F1134">
        <v>9320.26</v>
      </c>
      <c r="G1134" t="s">
        <v>5981</v>
      </c>
      <c r="H1134" t="s">
        <v>5985</v>
      </c>
      <c r="I1134" t="s">
        <v>5988</v>
      </c>
      <c r="K1134" t="str">
        <f t="shared" si="85"/>
        <v>Jul</v>
      </c>
      <c r="L1134">
        <f t="shared" si="86"/>
        <v>1988</v>
      </c>
      <c r="M1134" t="s">
        <v>5957</v>
      </c>
      <c r="N1134" t="s">
        <v>5981</v>
      </c>
      <c r="O1134" t="s">
        <v>5985</v>
      </c>
      <c r="P1134" s="8" t="str">
        <f t="shared" si="87"/>
        <v>9-Jul-1988</v>
      </c>
      <c r="Q1134" s="8">
        <v>32333</v>
      </c>
      <c r="R1134" s="8"/>
      <c r="S1134" s="8" t="str">
        <f t="shared" si="88"/>
        <v>34</v>
      </c>
      <c r="T1134" s="16">
        <v>9320.26</v>
      </c>
      <c r="U1134" t="str">
        <f t="shared" si="89"/>
        <v>R1012</v>
      </c>
    </row>
    <row r="1135" spans="1:21">
      <c r="A1135" t="s">
        <v>3230</v>
      </c>
      <c r="B1135">
        <v>1996</v>
      </c>
      <c r="C1135" t="s">
        <v>5991</v>
      </c>
      <c r="D1135">
        <v>12</v>
      </c>
      <c r="E1135">
        <v>0</v>
      </c>
      <c r="F1135">
        <v>9338.61</v>
      </c>
      <c r="G1135" t="s">
        <v>5981</v>
      </c>
      <c r="H1135" t="s">
        <v>5985</v>
      </c>
      <c r="I1135" t="s">
        <v>6004</v>
      </c>
      <c r="K1135" t="str">
        <f t="shared" si="85"/>
        <v>Oct</v>
      </c>
      <c r="L1135">
        <f t="shared" si="86"/>
        <v>1996</v>
      </c>
      <c r="M1135" t="s">
        <v>5957</v>
      </c>
      <c r="N1135" t="s">
        <v>5981</v>
      </c>
      <c r="O1135" t="s">
        <v>5985</v>
      </c>
      <c r="P1135" s="8" t="str">
        <f t="shared" si="87"/>
        <v>12-Oct-1996</v>
      </c>
      <c r="Q1135" s="8">
        <v>35350</v>
      </c>
      <c r="R1135" s="8"/>
      <c r="S1135" s="8" t="str">
        <f t="shared" si="88"/>
        <v>26</v>
      </c>
      <c r="T1135" s="16">
        <v>9338.61</v>
      </c>
      <c r="U1135" t="str">
        <f t="shared" si="89"/>
        <v>R1026</v>
      </c>
    </row>
    <row r="1136" spans="1:21">
      <c r="A1136" t="s">
        <v>3228</v>
      </c>
      <c r="B1136">
        <v>1988</v>
      </c>
      <c r="C1136" t="s">
        <v>5980</v>
      </c>
      <c r="D1136">
        <v>1</v>
      </c>
      <c r="E1136">
        <v>3</v>
      </c>
      <c r="F1136">
        <v>9344.2000000000007</v>
      </c>
      <c r="G1136" t="s">
        <v>5981</v>
      </c>
      <c r="H1136" t="s">
        <v>5985</v>
      </c>
      <c r="I1136" t="s">
        <v>6001</v>
      </c>
      <c r="K1136" t="str">
        <f t="shared" si="85"/>
        <v>Jul</v>
      </c>
      <c r="L1136">
        <f t="shared" si="86"/>
        <v>1988</v>
      </c>
      <c r="M1136" t="s">
        <v>5957</v>
      </c>
      <c r="N1136" t="s">
        <v>5981</v>
      </c>
      <c r="O1136" t="s">
        <v>5985</v>
      </c>
      <c r="P1136" s="8" t="str">
        <f t="shared" si="87"/>
        <v>1-Jul-1988</v>
      </c>
      <c r="Q1136" s="8">
        <v>32325</v>
      </c>
      <c r="R1136" s="8"/>
      <c r="S1136" s="8" t="str">
        <f t="shared" si="88"/>
        <v>34</v>
      </c>
      <c r="T1136" s="16">
        <v>9344.2000000000007</v>
      </c>
      <c r="U1136" t="str">
        <f t="shared" si="89"/>
        <v>R1021</v>
      </c>
    </row>
    <row r="1137" spans="1:21">
      <c r="A1137" t="s">
        <v>3225</v>
      </c>
      <c r="B1137">
        <v>1971</v>
      </c>
      <c r="C1137" t="s">
        <v>5991</v>
      </c>
      <c r="D1137">
        <v>8</v>
      </c>
      <c r="E1137">
        <v>0</v>
      </c>
      <c r="F1137">
        <v>9361.33</v>
      </c>
      <c r="G1137" t="s">
        <v>5982</v>
      </c>
      <c r="H1137" t="s">
        <v>5985</v>
      </c>
      <c r="I1137" t="s">
        <v>5995</v>
      </c>
      <c r="K1137" t="str">
        <f t="shared" si="85"/>
        <v>Oct</v>
      </c>
      <c r="L1137">
        <f t="shared" si="86"/>
        <v>1971</v>
      </c>
      <c r="M1137" t="s">
        <v>5957</v>
      </c>
      <c r="N1137" t="s">
        <v>5982</v>
      </c>
      <c r="O1137" t="s">
        <v>5985</v>
      </c>
      <c r="P1137" s="8" t="str">
        <f t="shared" si="87"/>
        <v>8-Oct-1971</v>
      </c>
      <c r="Q1137" s="8">
        <v>26214</v>
      </c>
      <c r="R1137" s="8"/>
      <c r="S1137" s="8" t="str">
        <f t="shared" si="88"/>
        <v>51</v>
      </c>
      <c r="T1137" s="16">
        <v>9361.33</v>
      </c>
      <c r="U1137" t="str">
        <f t="shared" si="89"/>
        <v>R1016</v>
      </c>
    </row>
    <row r="1138" spans="1:21">
      <c r="A1138" t="s">
        <v>3222</v>
      </c>
      <c r="B1138">
        <v>1969</v>
      </c>
      <c r="C1138" t="s">
        <v>5984</v>
      </c>
      <c r="D1138">
        <v>24</v>
      </c>
      <c r="E1138">
        <v>0</v>
      </c>
      <c r="F1138">
        <v>9377.4500000000007</v>
      </c>
      <c r="G1138" t="s">
        <v>5981</v>
      </c>
      <c r="H1138" t="s">
        <v>5982</v>
      </c>
      <c r="I1138" t="s">
        <v>5983</v>
      </c>
      <c r="K1138" t="str">
        <f t="shared" si="85"/>
        <v>Nov</v>
      </c>
      <c r="L1138">
        <f t="shared" si="86"/>
        <v>1969</v>
      </c>
      <c r="M1138" t="s">
        <v>5957</v>
      </c>
      <c r="N1138" t="s">
        <v>5981</v>
      </c>
      <c r="O1138" t="s">
        <v>5982</v>
      </c>
      <c r="P1138" s="8" t="str">
        <f t="shared" si="87"/>
        <v>24-Nov-1969</v>
      </c>
      <c r="Q1138" s="8">
        <v>25531</v>
      </c>
      <c r="R1138" s="8"/>
      <c r="S1138" s="8" t="str">
        <f t="shared" si="88"/>
        <v>53</v>
      </c>
      <c r="T1138" s="16">
        <v>9377.4500000000007</v>
      </c>
      <c r="U1138" t="str">
        <f t="shared" si="89"/>
        <v>R1013</v>
      </c>
    </row>
    <row r="1139" spans="1:21">
      <c r="A1139" t="s">
        <v>3221</v>
      </c>
      <c r="B1139">
        <v>1971</v>
      </c>
      <c r="C1139" t="s">
        <v>5984</v>
      </c>
      <c r="D1139">
        <v>26</v>
      </c>
      <c r="E1139">
        <v>1</v>
      </c>
      <c r="F1139">
        <v>9377.9</v>
      </c>
      <c r="G1139" t="s">
        <v>5981</v>
      </c>
      <c r="H1139" t="s">
        <v>5985</v>
      </c>
      <c r="I1139" t="s">
        <v>5983</v>
      </c>
      <c r="K1139" t="str">
        <f t="shared" si="85"/>
        <v>Nov</v>
      </c>
      <c r="L1139">
        <f t="shared" si="86"/>
        <v>1971</v>
      </c>
      <c r="M1139" t="s">
        <v>5957</v>
      </c>
      <c r="N1139" t="s">
        <v>5981</v>
      </c>
      <c r="O1139" t="s">
        <v>5985</v>
      </c>
      <c r="P1139" s="8" t="str">
        <f t="shared" si="87"/>
        <v>26-Nov-1971</v>
      </c>
      <c r="Q1139" s="8">
        <v>26263</v>
      </c>
      <c r="R1139" s="8"/>
      <c r="S1139" s="8" t="str">
        <f t="shared" si="88"/>
        <v>51</v>
      </c>
      <c r="T1139" s="16">
        <v>9377.9</v>
      </c>
      <c r="U1139" t="str">
        <f t="shared" si="89"/>
        <v>R1013</v>
      </c>
    </row>
    <row r="1140" spans="1:21">
      <c r="A1140" t="s">
        <v>3219</v>
      </c>
      <c r="B1140">
        <v>1975</v>
      </c>
      <c r="C1140" t="s">
        <v>5989</v>
      </c>
      <c r="D1140">
        <v>2</v>
      </c>
      <c r="E1140">
        <v>1</v>
      </c>
      <c r="F1140">
        <v>9380.75</v>
      </c>
      <c r="G1140" t="s">
        <v>5981</v>
      </c>
      <c r="H1140" t="s">
        <v>5981</v>
      </c>
      <c r="I1140" t="s">
        <v>5998</v>
      </c>
      <c r="K1140" t="str">
        <f t="shared" si="85"/>
        <v>Dec</v>
      </c>
      <c r="L1140">
        <f t="shared" si="86"/>
        <v>1975</v>
      </c>
      <c r="M1140" t="s">
        <v>5957</v>
      </c>
      <c r="N1140" t="s">
        <v>5981</v>
      </c>
      <c r="O1140" t="s">
        <v>5981</v>
      </c>
      <c r="P1140" s="8" t="str">
        <f t="shared" si="87"/>
        <v>2-Dec-1975</v>
      </c>
      <c r="Q1140" s="8">
        <v>27730</v>
      </c>
      <c r="R1140" s="8"/>
      <c r="S1140" s="8" t="str">
        <f t="shared" si="88"/>
        <v>47</v>
      </c>
      <c r="T1140" s="16">
        <v>9380.75</v>
      </c>
      <c r="U1140" t="str">
        <f t="shared" si="89"/>
        <v>R1024</v>
      </c>
    </row>
    <row r="1141" spans="1:21">
      <c r="A1141" t="s">
        <v>3216</v>
      </c>
      <c r="B1141">
        <v>1971</v>
      </c>
      <c r="C1141" t="s">
        <v>5989</v>
      </c>
      <c r="D1141">
        <v>29</v>
      </c>
      <c r="E1141">
        <v>1</v>
      </c>
      <c r="F1141">
        <v>9386.16</v>
      </c>
      <c r="G1141" t="s">
        <v>5982</v>
      </c>
      <c r="H1141" t="s">
        <v>5981</v>
      </c>
      <c r="I1141" t="s">
        <v>5983</v>
      </c>
      <c r="K1141" t="str">
        <f t="shared" si="85"/>
        <v>Dec</v>
      </c>
      <c r="L1141">
        <f t="shared" si="86"/>
        <v>1971</v>
      </c>
      <c r="M1141" t="s">
        <v>5957</v>
      </c>
      <c r="N1141" t="s">
        <v>5982</v>
      </c>
      <c r="O1141" t="s">
        <v>5981</v>
      </c>
      <c r="P1141" s="8" t="str">
        <f t="shared" si="87"/>
        <v>29-Dec-1971</v>
      </c>
      <c r="Q1141" s="8">
        <v>26296</v>
      </c>
      <c r="R1141" s="8"/>
      <c r="S1141" s="8" t="str">
        <f t="shared" si="88"/>
        <v>51</v>
      </c>
      <c r="T1141" s="16">
        <v>9386.16</v>
      </c>
      <c r="U1141" t="str">
        <f t="shared" si="89"/>
        <v>R1013</v>
      </c>
    </row>
    <row r="1142" spans="1:21">
      <c r="A1142" t="s">
        <v>3214</v>
      </c>
      <c r="B1142">
        <v>1971</v>
      </c>
      <c r="C1142" t="s">
        <v>5991</v>
      </c>
      <c r="D1142">
        <v>20</v>
      </c>
      <c r="E1142">
        <v>1</v>
      </c>
      <c r="F1142">
        <v>9391.35</v>
      </c>
      <c r="G1142" t="s">
        <v>5982</v>
      </c>
      <c r="H1142" t="s">
        <v>5982</v>
      </c>
      <c r="I1142" t="s">
        <v>5992</v>
      </c>
      <c r="K1142" t="str">
        <f t="shared" si="85"/>
        <v>Oct</v>
      </c>
      <c r="L1142">
        <f t="shared" si="86"/>
        <v>1971</v>
      </c>
      <c r="M1142" t="s">
        <v>5957</v>
      </c>
      <c r="N1142" t="s">
        <v>5982</v>
      </c>
      <c r="O1142" t="s">
        <v>5982</v>
      </c>
      <c r="P1142" s="8" t="str">
        <f t="shared" si="87"/>
        <v>20-Oct-1971</v>
      </c>
      <c r="Q1142" s="8">
        <v>26226</v>
      </c>
      <c r="R1142" s="8"/>
      <c r="S1142" s="8" t="str">
        <f t="shared" si="88"/>
        <v>51</v>
      </c>
      <c r="T1142" s="16">
        <v>9391.35</v>
      </c>
      <c r="U1142" t="str">
        <f t="shared" si="89"/>
        <v>R1011</v>
      </c>
    </row>
    <row r="1143" spans="1:21">
      <c r="A1143" t="s">
        <v>3211</v>
      </c>
      <c r="B1143">
        <v>1976</v>
      </c>
      <c r="C1143" t="s">
        <v>5991</v>
      </c>
      <c r="D1143">
        <v>17</v>
      </c>
      <c r="E1143">
        <v>2</v>
      </c>
      <c r="F1143">
        <v>9411.01</v>
      </c>
      <c r="G1143" t="s">
        <v>5981</v>
      </c>
      <c r="H1143" t="s">
        <v>5982</v>
      </c>
      <c r="I1143" t="s">
        <v>5998</v>
      </c>
      <c r="K1143" t="str">
        <f t="shared" si="85"/>
        <v>Oct</v>
      </c>
      <c r="L1143">
        <f t="shared" si="86"/>
        <v>1976</v>
      </c>
      <c r="M1143" t="s">
        <v>5957</v>
      </c>
      <c r="N1143" t="s">
        <v>5981</v>
      </c>
      <c r="O1143" t="s">
        <v>5982</v>
      </c>
      <c r="P1143" s="8" t="str">
        <f t="shared" si="87"/>
        <v>17-Oct-1976</v>
      </c>
      <c r="Q1143" s="8">
        <v>28050</v>
      </c>
      <c r="R1143" s="8"/>
      <c r="S1143" s="8" t="str">
        <f t="shared" si="88"/>
        <v>46</v>
      </c>
      <c r="T1143" s="16">
        <v>9411.01</v>
      </c>
      <c r="U1143" t="str">
        <f t="shared" si="89"/>
        <v>R1024</v>
      </c>
    </row>
    <row r="1144" spans="1:21">
      <c r="A1144" t="s">
        <v>3208</v>
      </c>
      <c r="B1144">
        <v>1976</v>
      </c>
      <c r="C1144" t="s">
        <v>5991</v>
      </c>
      <c r="D1144">
        <v>30</v>
      </c>
      <c r="E1144">
        <v>3</v>
      </c>
      <c r="F1144">
        <v>9414.92</v>
      </c>
      <c r="G1144" t="s">
        <v>5981</v>
      </c>
      <c r="H1144" t="s">
        <v>5981</v>
      </c>
      <c r="I1144" t="s">
        <v>5992</v>
      </c>
      <c r="K1144" t="str">
        <f t="shared" si="85"/>
        <v>Oct</v>
      </c>
      <c r="L1144">
        <f t="shared" si="86"/>
        <v>1976</v>
      </c>
      <c r="M1144" t="s">
        <v>5957</v>
      </c>
      <c r="N1144" t="s">
        <v>5981</v>
      </c>
      <c r="O1144" t="s">
        <v>5981</v>
      </c>
      <c r="P1144" s="8" t="str">
        <f t="shared" si="87"/>
        <v>30-Oct-1976</v>
      </c>
      <c r="Q1144" s="8">
        <v>28063</v>
      </c>
      <c r="R1144" s="8"/>
      <c r="S1144" s="8" t="str">
        <f t="shared" si="88"/>
        <v>46</v>
      </c>
      <c r="T1144" s="16">
        <v>9414.92</v>
      </c>
      <c r="U1144" t="str">
        <f t="shared" si="89"/>
        <v>R1011</v>
      </c>
    </row>
    <row r="1145" spans="1:21">
      <c r="A1145" t="s">
        <v>3205</v>
      </c>
      <c r="B1145">
        <v>1976</v>
      </c>
      <c r="C1145" t="s">
        <v>5984</v>
      </c>
      <c r="D1145">
        <v>3</v>
      </c>
      <c r="E1145">
        <v>2</v>
      </c>
      <c r="F1145">
        <v>9432.93</v>
      </c>
      <c r="G1145" t="s">
        <v>5981</v>
      </c>
      <c r="H1145" t="s">
        <v>5985</v>
      </c>
      <c r="I1145" t="s">
        <v>5998</v>
      </c>
      <c r="K1145" t="str">
        <f t="shared" si="85"/>
        <v>Nov</v>
      </c>
      <c r="L1145">
        <f t="shared" si="86"/>
        <v>1976</v>
      </c>
      <c r="M1145" t="s">
        <v>5957</v>
      </c>
      <c r="N1145" t="s">
        <v>5981</v>
      </c>
      <c r="O1145" t="s">
        <v>5985</v>
      </c>
      <c r="P1145" s="8" t="str">
        <f t="shared" si="87"/>
        <v>3-Nov-1976</v>
      </c>
      <c r="Q1145" s="8">
        <v>28067</v>
      </c>
      <c r="R1145" s="8"/>
      <c r="S1145" s="8" t="str">
        <f t="shared" si="88"/>
        <v>46</v>
      </c>
      <c r="T1145" s="16">
        <v>9432.93</v>
      </c>
      <c r="U1145" t="str">
        <f t="shared" si="89"/>
        <v>R1024</v>
      </c>
    </row>
    <row r="1146" spans="1:21">
      <c r="A1146" t="s">
        <v>3203</v>
      </c>
      <c r="B1146">
        <v>1974</v>
      </c>
      <c r="C1146" t="s">
        <v>5984</v>
      </c>
      <c r="D1146">
        <v>27</v>
      </c>
      <c r="E1146">
        <v>1</v>
      </c>
      <c r="F1146">
        <v>9447.25</v>
      </c>
      <c r="G1146" t="s">
        <v>5981</v>
      </c>
      <c r="H1146" t="s">
        <v>5985</v>
      </c>
      <c r="I1146" t="s">
        <v>5998</v>
      </c>
      <c r="K1146" t="str">
        <f t="shared" si="85"/>
        <v>Nov</v>
      </c>
      <c r="L1146">
        <f t="shared" si="86"/>
        <v>1974</v>
      </c>
      <c r="M1146" t="s">
        <v>5957</v>
      </c>
      <c r="N1146" t="s">
        <v>5981</v>
      </c>
      <c r="O1146" t="s">
        <v>5985</v>
      </c>
      <c r="P1146" s="8" t="str">
        <f t="shared" si="87"/>
        <v>27-Nov-1974</v>
      </c>
      <c r="Q1146" s="8">
        <v>27360</v>
      </c>
      <c r="R1146" s="8"/>
      <c r="S1146" s="8" t="str">
        <f t="shared" si="88"/>
        <v>48</v>
      </c>
      <c r="T1146" s="16">
        <v>9447.25</v>
      </c>
      <c r="U1146" t="str">
        <f t="shared" si="89"/>
        <v>R1024</v>
      </c>
    </row>
    <row r="1147" spans="1:21">
      <c r="A1147" t="s">
        <v>3201</v>
      </c>
      <c r="B1147">
        <v>1974</v>
      </c>
      <c r="C1147" t="s">
        <v>5986</v>
      </c>
      <c r="D1147">
        <v>8</v>
      </c>
      <c r="E1147">
        <v>1</v>
      </c>
      <c r="F1147">
        <v>9447.3799999999992</v>
      </c>
      <c r="G1147" t="s">
        <v>5981</v>
      </c>
      <c r="H1147" t="s">
        <v>5982</v>
      </c>
      <c r="I1147" t="s">
        <v>5998</v>
      </c>
      <c r="K1147" t="str">
        <f t="shared" si="85"/>
        <v>Jun</v>
      </c>
      <c r="L1147">
        <f t="shared" si="86"/>
        <v>1974</v>
      </c>
      <c r="M1147" t="s">
        <v>5957</v>
      </c>
      <c r="N1147" t="s">
        <v>5981</v>
      </c>
      <c r="O1147" t="s">
        <v>5982</v>
      </c>
      <c r="P1147" s="8" t="str">
        <f t="shared" si="87"/>
        <v>8-Jun-1974</v>
      </c>
      <c r="Q1147" s="8">
        <v>27188</v>
      </c>
      <c r="R1147" s="8"/>
      <c r="S1147" s="8" t="str">
        <f t="shared" si="88"/>
        <v>48</v>
      </c>
      <c r="T1147" s="16">
        <v>9447.3799999999992</v>
      </c>
      <c r="U1147" t="str">
        <f t="shared" si="89"/>
        <v>R1024</v>
      </c>
    </row>
    <row r="1148" spans="1:21">
      <c r="A1148" t="s">
        <v>3199</v>
      </c>
      <c r="B1148">
        <v>1987</v>
      </c>
      <c r="C1148" t="s">
        <v>5984</v>
      </c>
      <c r="D1148">
        <v>14</v>
      </c>
      <c r="E1148">
        <v>3</v>
      </c>
      <c r="F1148">
        <v>9448.42</v>
      </c>
      <c r="G1148" t="s">
        <v>5981</v>
      </c>
      <c r="H1148" t="s">
        <v>5982</v>
      </c>
      <c r="I1148" t="s">
        <v>6001</v>
      </c>
      <c r="K1148" t="str">
        <f t="shared" si="85"/>
        <v>Nov</v>
      </c>
      <c r="L1148">
        <f t="shared" si="86"/>
        <v>1987</v>
      </c>
      <c r="M1148" t="s">
        <v>5957</v>
      </c>
      <c r="N1148" t="s">
        <v>5981</v>
      </c>
      <c r="O1148" t="s">
        <v>5982</v>
      </c>
      <c r="P1148" s="8" t="str">
        <f t="shared" si="87"/>
        <v>14-Nov-1987</v>
      </c>
      <c r="Q1148" s="8">
        <v>32095</v>
      </c>
      <c r="R1148" s="8"/>
      <c r="S1148" s="8" t="str">
        <f t="shared" si="88"/>
        <v>35</v>
      </c>
      <c r="T1148" s="16">
        <v>9448.42</v>
      </c>
      <c r="U1148" t="str">
        <f t="shared" si="89"/>
        <v>R1021</v>
      </c>
    </row>
    <row r="1149" spans="1:21">
      <c r="A1149" t="s">
        <v>3196</v>
      </c>
      <c r="B1149">
        <v>1979</v>
      </c>
      <c r="C1149" t="s">
        <v>5980</v>
      </c>
      <c r="D1149">
        <v>17</v>
      </c>
      <c r="E1149">
        <v>2</v>
      </c>
      <c r="F1149">
        <v>9453.92</v>
      </c>
      <c r="G1149" t="s">
        <v>5981</v>
      </c>
      <c r="H1149" t="s">
        <v>5981</v>
      </c>
      <c r="I1149" t="s">
        <v>6001</v>
      </c>
      <c r="K1149" t="str">
        <f t="shared" si="85"/>
        <v>Jul</v>
      </c>
      <c r="L1149">
        <f t="shared" si="86"/>
        <v>1979</v>
      </c>
      <c r="M1149" t="s">
        <v>5957</v>
      </c>
      <c r="N1149" t="s">
        <v>5981</v>
      </c>
      <c r="O1149" t="s">
        <v>5981</v>
      </c>
      <c r="P1149" s="8" t="str">
        <f t="shared" si="87"/>
        <v>17-Jul-1979</v>
      </c>
      <c r="Q1149" s="8">
        <v>29053</v>
      </c>
      <c r="R1149" s="8"/>
      <c r="S1149" s="8" t="str">
        <f t="shared" si="88"/>
        <v>43</v>
      </c>
      <c r="T1149" s="16">
        <v>9453.92</v>
      </c>
      <c r="U1149" t="str">
        <f t="shared" si="89"/>
        <v>R1021</v>
      </c>
    </row>
    <row r="1150" spans="1:21">
      <c r="A1150" t="s">
        <v>3193</v>
      </c>
      <c r="B1150">
        <v>1969</v>
      </c>
      <c r="C1150" t="s">
        <v>5986</v>
      </c>
      <c r="D1150">
        <v>4</v>
      </c>
      <c r="E1150">
        <v>0</v>
      </c>
      <c r="F1150">
        <v>9487.64</v>
      </c>
      <c r="G1150" t="s">
        <v>5981</v>
      </c>
      <c r="H1150" t="s">
        <v>5981</v>
      </c>
      <c r="I1150" t="s">
        <v>5983</v>
      </c>
      <c r="K1150" t="str">
        <f t="shared" si="85"/>
        <v>Jun</v>
      </c>
      <c r="L1150">
        <f t="shared" si="86"/>
        <v>1969</v>
      </c>
      <c r="M1150" t="s">
        <v>5957</v>
      </c>
      <c r="N1150" t="s">
        <v>5981</v>
      </c>
      <c r="O1150" t="s">
        <v>5981</v>
      </c>
      <c r="P1150" s="8" t="str">
        <f t="shared" si="87"/>
        <v>4-Jun-1969</v>
      </c>
      <c r="Q1150" s="8">
        <v>25358</v>
      </c>
      <c r="R1150" s="8"/>
      <c r="S1150" s="8" t="str">
        <f t="shared" si="88"/>
        <v>54</v>
      </c>
      <c r="T1150" s="16">
        <v>9487.64</v>
      </c>
      <c r="U1150" t="str">
        <f t="shared" si="89"/>
        <v>R1013</v>
      </c>
    </row>
    <row r="1151" spans="1:21">
      <c r="A1151" t="s">
        <v>3190</v>
      </c>
      <c r="B1151">
        <v>1976</v>
      </c>
      <c r="C1151" t="s">
        <v>5984</v>
      </c>
      <c r="D1151">
        <v>28</v>
      </c>
      <c r="E1151">
        <v>3</v>
      </c>
      <c r="F1151">
        <v>9500.57</v>
      </c>
      <c r="G1151" t="s">
        <v>5981</v>
      </c>
      <c r="H1151" t="s">
        <v>5982</v>
      </c>
      <c r="I1151" t="s">
        <v>6002</v>
      </c>
      <c r="K1151" t="str">
        <f t="shared" si="85"/>
        <v>Nov</v>
      </c>
      <c r="L1151">
        <f t="shared" si="86"/>
        <v>1976</v>
      </c>
      <c r="M1151" t="s">
        <v>5957</v>
      </c>
      <c r="N1151" t="s">
        <v>5981</v>
      </c>
      <c r="O1151" t="s">
        <v>5982</v>
      </c>
      <c r="P1151" s="8" t="str">
        <f t="shared" si="87"/>
        <v>28-Nov-1976</v>
      </c>
      <c r="Q1151" s="8">
        <v>28092</v>
      </c>
      <c r="R1151" s="8"/>
      <c r="S1151" s="8" t="str">
        <f t="shared" si="88"/>
        <v>46</v>
      </c>
      <c r="T1151" s="16">
        <v>9500.57</v>
      </c>
      <c r="U1151" t="str">
        <f t="shared" si="89"/>
        <v>R1017</v>
      </c>
    </row>
    <row r="1152" spans="1:21">
      <c r="A1152" t="s">
        <v>3188</v>
      </c>
      <c r="B1152">
        <v>1969</v>
      </c>
      <c r="C1152" t="s">
        <v>5990</v>
      </c>
      <c r="D1152">
        <v>24</v>
      </c>
      <c r="E1152">
        <v>0</v>
      </c>
      <c r="F1152">
        <v>9504.31</v>
      </c>
      <c r="G1152" t="s">
        <v>5982</v>
      </c>
      <c r="H1152" t="s">
        <v>5981</v>
      </c>
      <c r="I1152" t="s">
        <v>5983</v>
      </c>
      <c r="K1152" t="str">
        <f t="shared" si="85"/>
        <v>Aug</v>
      </c>
      <c r="L1152">
        <f t="shared" si="86"/>
        <v>1969</v>
      </c>
      <c r="M1152" t="s">
        <v>5957</v>
      </c>
      <c r="N1152" t="s">
        <v>5982</v>
      </c>
      <c r="O1152" t="s">
        <v>5981</v>
      </c>
      <c r="P1152" s="8" t="str">
        <f t="shared" si="87"/>
        <v>24-Aug-1969</v>
      </c>
      <c r="Q1152" s="8">
        <v>25439</v>
      </c>
      <c r="R1152" s="8"/>
      <c r="S1152" s="8" t="str">
        <f t="shared" si="88"/>
        <v>53</v>
      </c>
      <c r="T1152" s="16">
        <v>9504.31</v>
      </c>
      <c r="U1152" t="str">
        <f t="shared" si="89"/>
        <v>R1013</v>
      </c>
    </row>
    <row r="1153" spans="1:21">
      <c r="A1153" t="s">
        <v>3185</v>
      </c>
      <c r="B1153">
        <v>1992</v>
      </c>
      <c r="C1153" t="s">
        <v>5990</v>
      </c>
      <c r="D1153">
        <v>22</v>
      </c>
      <c r="E1153">
        <v>0</v>
      </c>
      <c r="F1153">
        <v>9507.68</v>
      </c>
      <c r="G1153" t="s">
        <v>5981</v>
      </c>
      <c r="H1153" t="s">
        <v>5985</v>
      </c>
      <c r="I1153" t="s">
        <v>5988</v>
      </c>
      <c r="K1153" t="str">
        <f t="shared" si="85"/>
        <v>Aug</v>
      </c>
      <c r="L1153">
        <f t="shared" si="86"/>
        <v>1992</v>
      </c>
      <c r="M1153" t="s">
        <v>5957</v>
      </c>
      <c r="N1153" t="s">
        <v>5981</v>
      </c>
      <c r="O1153" t="s">
        <v>5985</v>
      </c>
      <c r="P1153" s="8" t="str">
        <f t="shared" si="87"/>
        <v>22-Aug-1992</v>
      </c>
      <c r="Q1153" s="8">
        <v>33838</v>
      </c>
      <c r="R1153" s="8"/>
      <c r="S1153" s="8" t="str">
        <f t="shared" si="88"/>
        <v>30</v>
      </c>
      <c r="T1153" s="16">
        <v>9507.68</v>
      </c>
      <c r="U1153" t="str">
        <f t="shared" si="89"/>
        <v>R1012</v>
      </c>
    </row>
    <row r="1154" spans="1:21">
      <c r="A1154" t="s">
        <v>3183</v>
      </c>
      <c r="B1154">
        <v>1971</v>
      </c>
      <c r="C1154" t="s">
        <v>5984</v>
      </c>
      <c r="D1154">
        <v>29</v>
      </c>
      <c r="E1154">
        <v>0</v>
      </c>
      <c r="F1154">
        <v>9528.9</v>
      </c>
      <c r="G1154" t="s">
        <v>5981</v>
      </c>
      <c r="H1154" t="s">
        <v>5981</v>
      </c>
      <c r="I1154" t="s">
        <v>5992</v>
      </c>
      <c r="K1154" t="str">
        <f t="shared" si="85"/>
        <v>Nov</v>
      </c>
      <c r="L1154">
        <f t="shared" si="86"/>
        <v>1971</v>
      </c>
      <c r="M1154" t="s">
        <v>5957</v>
      </c>
      <c r="N1154" t="s">
        <v>5981</v>
      </c>
      <c r="O1154" t="s">
        <v>5981</v>
      </c>
      <c r="P1154" s="8" t="str">
        <f t="shared" si="87"/>
        <v>29-Nov-1971</v>
      </c>
      <c r="Q1154" s="8">
        <v>26266</v>
      </c>
      <c r="R1154" s="8"/>
      <c r="S1154" s="8" t="str">
        <f t="shared" si="88"/>
        <v>51</v>
      </c>
      <c r="T1154" s="16">
        <v>9528.9</v>
      </c>
      <c r="U1154" t="str">
        <f t="shared" si="89"/>
        <v>R1011</v>
      </c>
    </row>
    <row r="1155" spans="1:21">
      <c r="A1155" t="s">
        <v>3180</v>
      </c>
      <c r="B1155">
        <v>1973</v>
      </c>
      <c r="C1155" t="s">
        <v>5989</v>
      </c>
      <c r="D1155">
        <v>21</v>
      </c>
      <c r="E1155">
        <v>0</v>
      </c>
      <c r="F1155">
        <v>9538.65</v>
      </c>
      <c r="G1155" t="s">
        <v>5981</v>
      </c>
      <c r="H1155" t="s">
        <v>5982</v>
      </c>
      <c r="I1155" t="s">
        <v>6001</v>
      </c>
      <c r="K1155" t="str">
        <f t="shared" ref="K1155:K1218" si="90">IF(ISBLANK(C1155),"SEP",C1155)</f>
        <v>Dec</v>
      </c>
      <c r="L1155">
        <f t="shared" ref="L1155:L1218" si="91">INT(IF(ISBLANK(B1155),AVERAGE($B$2:$B$2344),B1155))</f>
        <v>1973</v>
      </c>
      <c r="M1155" t="s">
        <v>5957</v>
      </c>
      <c r="N1155" t="s">
        <v>5981</v>
      </c>
      <c r="O1155" t="s">
        <v>5982</v>
      </c>
      <c r="P1155" s="8" t="str">
        <f t="shared" ref="P1155:P1218" si="92">CONCATENATE(D1155,"-",K1155,"-",L1155)</f>
        <v>21-Dec-1973</v>
      </c>
      <c r="Q1155" s="8">
        <v>27019</v>
      </c>
      <c r="R1155" s="8"/>
      <c r="S1155" s="8" t="str">
        <f t="shared" ref="S1155:S1218" si="93">TEXT($R$2-P1155,"Y")</f>
        <v>49</v>
      </c>
      <c r="T1155" s="16">
        <v>9538.65</v>
      </c>
      <c r="U1155" t="str">
        <f t="shared" ref="U1155:U1218" si="94">IF(ISBLANK(I1155),"UNKNOWN",I1155)</f>
        <v>R1021</v>
      </c>
    </row>
    <row r="1156" spans="1:21">
      <c r="A1156" t="s">
        <v>3177</v>
      </c>
      <c r="B1156">
        <v>1975</v>
      </c>
      <c r="C1156" t="s">
        <v>5980</v>
      </c>
      <c r="D1156">
        <v>28</v>
      </c>
      <c r="E1156">
        <v>1</v>
      </c>
      <c r="F1156">
        <v>9540.17</v>
      </c>
      <c r="G1156" t="s">
        <v>5981</v>
      </c>
      <c r="H1156" t="s">
        <v>5981</v>
      </c>
      <c r="I1156" t="s">
        <v>5998</v>
      </c>
      <c r="K1156" t="str">
        <f t="shared" si="90"/>
        <v>Jul</v>
      </c>
      <c r="L1156">
        <f t="shared" si="91"/>
        <v>1975</v>
      </c>
      <c r="M1156" t="s">
        <v>5957</v>
      </c>
      <c r="N1156" t="s">
        <v>5981</v>
      </c>
      <c r="O1156" t="s">
        <v>5981</v>
      </c>
      <c r="P1156" s="8" t="str">
        <f t="shared" si="92"/>
        <v>28-Jul-1975</v>
      </c>
      <c r="Q1156" s="8">
        <v>27603</v>
      </c>
      <c r="R1156" s="8"/>
      <c r="S1156" s="8" t="str">
        <f t="shared" si="93"/>
        <v>47</v>
      </c>
      <c r="T1156" s="16">
        <v>9540.17</v>
      </c>
      <c r="U1156" t="str">
        <f t="shared" si="94"/>
        <v>R1024</v>
      </c>
    </row>
    <row r="1157" spans="1:21">
      <c r="A1157" t="s">
        <v>3174</v>
      </c>
      <c r="B1157">
        <v>1972</v>
      </c>
      <c r="C1157" t="s">
        <v>5987</v>
      </c>
      <c r="D1157">
        <v>22</v>
      </c>
      <c r="E1157">
        <v>0</v>
      </c>
      <c r="F1157">
        <v>9541.7000000000007</v>
      </c>
      <c r="G1157" t="s">
        <v>5981</v>
      </c>
      <c r="H1157" t="s">
        <v>5985</v>
      </c>
      <c r="I1157" t="s">
        <v>5998</v>
      </c>
      <c r="K1157" t="str">
        <f t="shared" si="90"/>
        <v>Sep</v>
      </c>
      <c r="L1157">
        <f t="shared" si="91"/>
        <v>1972</v>
      </c>
      <c r="M1157" t="s">
        <v>5957</v>
      </c>
      <c r="N1157" t="s">
        <v>5981</v>
      </c>
      <c r="O1157" t="s">
        <v>5985</v>
      </c>
      <c r="P1157" s="8" t="str">
        <f t="shared" si="92"/>
        <v>22-Sep-1972</v>
      </c>
      <c r="Q1157" s="8">
        <v>26564</v>
      </c>
      <c r="R1157" s="8"/>
      <c r="S1157" s="8" t="str">
        <f t="shared" si="93"/>
        <v>50</v>
      </c>
      <c r="T1157" s="16">
        <v>9541.7000000000007</v>
      </c>
      <c r="U1157" t="str">
        <f t="shared" si="94"/>
        <v>R1024</v>
      </c>
    </row>
    <row r="1158" spans="1:21">
      <c r="A1158" t="s">
        <v>3172</v>
      </c>
      <c r="B1158">
        <v>1972</v>
      </c>
      <c r="C1158" t="s">
        <v>5987</v>
      </c>
      <c r="D1158">
        <v>22</v>
      </c>
      <c r="E1158">
        <v>1</v>
      </c>
      <c r="F1158">
        <v>9549.57</v>
      </c>
      <c r="G1158" t="s">
        <v>5981</v>
      </c>
      <c r="H1158" t="s">
        <v>5985</v>
      </c>
      <c r="I1158" t="s">
        <v>5983</v>
      </c>
      <c r="K1158" t="str">
        <f t="shared" si="90"/>
        <v>Sep</v>
      </c>
      <c r="L1158">
        <f t="shared" si="91"/>
        <v>1972</v>
      </c>
      <c r="M1158" t="s">
        <v>5957</v>
      </c>
      <c r="N1158" t="s">
        <v>5981</v>
      </c>
      <c r="O1158" t="s">
        <v>5985</v>
      </c>
      <c r="P1158" s="8" t="str">
        <f t="shared" si="92"/>
        <v>22-Sep-1972</v>
      </c>
      <c r="Q1158" s="8">
        <v>26564</v>
      </c>
      <c r="R1158" s="8"/>
      <c r="S1158" s="8" t="str">
        <f t="shared" si="93"/>
        <v>50</v>
      </c>
      <c r="T1158" s="16">
        <v>9549.57</v>
      </c>
      <c r="U1158" t="str">
        <f t="shared" si="94"/>
        <v>R1013</v>
      </c>
    </row>
    <row r="1159" spans="1:21">
      <c r="A1159" t="s">
        <v>3170</v>
      </c>
      <c r="B1159">
        <v>1974</v>
      </c>
      <c r="C1159" t="s">
        <v>5990</v>
      </c>
      <c r="D1159">
        <v>14</v>
      </c>
      <c r="E1159">
        <v>3</v>
      </c>
      <c r="F1159">
        <v>9563.0300000000007</v>
      </c>
      <c r="G1159" t="s">
        <v>5982</v>
      </c>
      <c r="H1159" t="s">
        <v>5985</v>
      </c>
      <c r="I1159" t="s">
        <v>5992</v>
      </c>
      <c r="K1159" t="str">
        <f t="shared" si="90"/>
        <v>Aug</v>
      </c>
      <c r="L1159">
        <f t="shared" si="91"/>
        <v>1974</v>
      </c>
      <c r="M1159" t="s">
        <v>5957</v>
      </c>
      <c r="N1159" t="s">
        <v>5982</v>
      </c>
      <c r="O1159" t="s">
        <v>5985</v>
      </c>
      <c r="P1159" s="8" t="str">
        <f t="shared" si="92"/>
        <v>14-Aug-1974</v>
      </c>
      <c r="Q1159" s="8">
        <v>27255</v>
      </c>
      <c r="R1159" s="8"/>
      <c r="S1159" s="8" t="str">
        <f t="shared" si="93"/>
        <v>48</v>
      </c>
      <c r="T1159" s="16">
        <v>9563.0300000000007</v>
      </c>
      <c r="U1159" t="str">
        <f t="shared" si="94"/>
        <v>R1011</v>
      </c>
    </row>
    <row r="1160" spans="1:21">
      <c r="A1160" t="s">
        <v>3168</v>
      </c>
      <c r="B1160">
        <v>1973</v>
      </c>
      <c r="C1160" t="s">
        <v>5989</v>
      </c>
      <c r="D1160">
        <v>1</v>
      </c>
      <c r="E1160">
        <v>1</v>
      </c>
      <c r="F1160">
        <v>9566.99</v>
      </c>
      <c r="G1160" t="s">
        <v>5981</v>
      </c>
      <c r="H1160" t="s">
        <v>5985</v>
      </c>
      <c r="I1160" t="s">
        <v>5988</v>
      </c>
      <c r="K1160" t="str">
        <f t="shared" si="90"/>
        <v>Dec</v>
      </c>
      <c r="L1160">
        <f t="shared" si="91"/>
        <v>1973</v>
      </c>
      <c r="M1160" t="s">
        <v>5957</v>
      </c>
      <c r="N1160" t="s">
        <v>5981</v>
      </c>
      <c r="O1160" t="s">
        <v>5985</v>
      </c>
      <c r="P1160" s="8" t="str">
        <f t="shared" si="92"/>
        <v>1-Dec-1973</v>
      </c>
      <c r="Q1160" s="8">
        <v>26999</v>
      </c>
      <c r="R1160" s="8"/>
      <c r="S1160" s="8" t="str">
        <f t="shared" si="93"/>
        <v>49</v>
      </c>
      <c r="T1160" s="16">
        <v>9566.99</v>
      </c>
      <c r="U1160" t="str">
        <f t="shared" si="94"/>
        <v>R1012</v>
      </c>
    </row>
    <row r="1161" spans="1:21">
      <c r="A1161" t="s">
        <v>3166</v>
      </c>
      <c r="B1161">
        <v>1966</v>
      </c>
      <c r="C1161" t="s">
        <v>5989</v>
      </c>
      <c r="D1161">
        <v>4</v>
      </c>
      <c r="E1161">
        <v>0</v>
      </c>
      <c r="F1161">
        <v>9582.5400000000009</v>
      </c>
      <c r="G1161" t="s">
        <v>5982</v>
      </c>
      <c r="H1161" t="s">
        <v>5981</v>
      </c>
      <c r="I1161" t="s">
        <v>5983</v>
      </c>
      <c r="K1161" t="str">
        <f t="shared" si="90"/>
        <v>Dec</v>
      </c>
      <c r="L1161">
        <f t="shared" si="91"/>
        <v>1966</v>
      </c>
      <c r="M1161" t="s">
        <v>5957</v>
      </c>
      <c r="N1161" t="s">
        <v>5982</v>
      </c>
      <c r="O1161" t="s">
        <v>5981</v>
      </c>
      <c r="P1161" s="8" t="str">
        <f t="shared" si="92"/>
        <v>4-Dec-1966</v>
      </c>
      <c r="Q1161" s="8">
        <v>24445</v>
      </c>
      <c r="R1161" s="8"/>
      <c r="S1161" s="8" t="str">
        <f t="shared" si="93"/>
        <v>56</v>
      </c>
      <c r="T1161" s="16">
        <v>9582.5400000000009</v>
      </c>
      <c r="U1161" t="str">
        <f t="shared" si="94"/>
        <v>R1013</v>
      </c>
    </row>
    <row r="1162" spans="1:21">
      <c r="A1162" t="s">
        <v>3163</v>
      </c>
      <c r="B1162">
        <v>1973</v>
      </c>
      <c r="C1162" t="s">
        <v>5984</v>
      </c>
      <c r="D1162">
        <v>28</v>
      </c>
      <c r="E1162">
        <v>1</v>
      </c>
      <c r="F1162">
        <v>9583.89</v>
      </c>
      <c r="G1162" t="s">
        <v>5981</v>
      </c>
      <c r="H1162" t="s">
        <v>5982</v>
      </c>
      <c r="I1162" t="s">
        <v>5988</v>
      </c>
      <c r="K1162" t="str">
        <f t="shared" si="90"/>
        <v>Nov</v>
      </c>
      <c r="L1162">
        <f t="shared" si="91"/>
        <v>1973</v>
      </c>
      <c r="M1162" t="s">
        <v>5957</v>
      </c>
      <c r="N1162" t="s">
        <v>5981</v>
      </c>
      <c r="O1162" t="s">
        <v>5982</v>
      </c>
      <c r="P1162" s="8" t="str">
        <f t="shared" si="92"/>
        <v>28-Nov-1973</v>
      </c>
      <c r="Q1162" s="8">
        <v>26996</v>
      </c>
      <c r="R1162" s="8"/>
      <c r="S1162" s="8" t="str">
        <f t="shared" si="93"/>
        <v>49</v>
      </c>
      <c r="T1162" s="16">
        <v>9583.89</v>
      </c>
      <c r="U1162" t="str">
        <f t="shared" si="94"/>
        <v>R1012</v>
      </c>
    </row>
    <row r="1163" spans="1:21">
      <c r="A1163" t="s">
        <v>3160</v>
      </c>
      <c r="B1163">
        <v>1981</v>
      </c>
      <c r="C1163" t="s">
        <v>5991</v>
      </c>
      <c r="D1163">
        <v>18</v>
      </c>
      <c r="E1163">
        <v>1</v>
      </c>
      <c r="F1163">
        <v>9584.0400000000009</v>
      </c>
      <c r="G1163" t="s">
        <v>5981</v>
      </c>
      <c r="H1163" t="s">
        <v>5985</v>
      </c>
      <c r="I1163" t="s">
        <v>6001</v>
      </c>
      <c r="K1163" t="str">
        <f t="shared" si="90"/>
        <v>Oct</v>
      </c>
      <c r="L1163">
        <f t="shared" si="91"/>
        <v>1981</v>
      </c>
      <c r="M1163" t="s">
        <v>5957</v>
      </c>
      <c r="N1163" t="s">
        <v>5981</v>
      </c>
      <c r="O1163" t="s">
        <v>5985</v>
      </c>
      <c r="P1163" s="8" t="str">
        <f t="shared" si="92"/>
        <v>18-Oct-1981</v>
      </c>
      <c r="Q1163" s="8">
        <v>29877</v>
      </c>
      <c r="R1163" s="8"/>
      <c r="S1163" s="8" t="str">
        <f t="shared" si="93"/>
        <v>41</v>
      </c>
      <c r="T1163" s="16">
        <v>9584.0400000000009</v>
      </c>
      <c r="U1163" t="str">
        <f t="shared" si="94"/>
        <v>R1021</v>
      </c>
    </row>
    <row r="1164" spans="1:21">
      <c r="A1164" t="s">
        <v>3157</v>
      </c>
      <c r="B1164">
        <v>1964</v>
      </c>
      <c r="C1164" t="s">
        <v>5989</v>
      </c>
      <c r="D1164">
        <v>15</v>
      </c>
      <c r="E1164">
        <v>0</v>
      </c>
      <c r="F1164">
        <v>9597.6299999999992</v>
      </c>
      <c r="G1164" t="s">
        <v>5982</v>
      </c>
      <c r="H1164" t="s">
        <v>5982</v>
      </c>
      <c r="I1164" t="s">
        <v>5983</v>
      </c>
      <c r="K1164" t="str">
        <f t="shared" si="90"/>
        <v>Dec</v>
      </c>
      <c r="L1164">
        <f t="shared" si="91"/>
        <v>1964</v>
      </c>
      <c r="M1164" t="s">
        <v>5957</v>
      </c>
      <c r="N1164" t="s">
        <v>5982</v>
      </c>
      <c r="O1164" t="s">
        <v>5982</v>
      </c>
      <c r="P1164" s="8" t="str">
        <f t="shared" si="92"/>
        <v>15-Dec-1964</v>
      </c>
      <c r="Q1164" s="8">
        <v>23726</v>
      </c>
      <c r="R1164" s="8"/>
      <c r="S1164" s="8" t="str">
        <f t="shared" si="93"/>
        <v>58</v>
      </c>
      <c r="T1164" s="16">
        <v>9597.6299999999992</v>
      </c>
      <c r="U1164" t="str">
        <f t="shared" si="94"/>
        <v>R1013</v>
      </c>
    </row>
    <row r="1165" spans="1:21">
      <c r="A1165" t="s">
        <v>3154</v>
      </c>
      <c r="B1165">
        <v>1972</v>
      </c>
      <c r="C1165" t="s">
        <v>5989</v>
      </c>
      <c r="D1165">
        <v>27</v>
      </c>
      <c r="E1165">
        <v>1</v>
      </c>
      <c r="F1165">
        <v>9617.66</v>
      </c>
      <c r="G1165" t="s">
        <v>5982</v>
      </c>
      <c r="H1165" t="s">
        <v>5982</v>
      </c>
      <c r="I1165" t="s">
        <v>5995</v>
      </c>
      <c r="K1165" t="str">
        <f t="shared" si="90"/>
        <v>Dec</v>
      </c>
      <c r="L1165">
        <f t="shared" si="91"/>
        <v>1972</v>
      </c>
      <c r="M1165" t="s">
        <v>5957</v>
      </c>
      <c r="N1165" t="s">
        <v>5982</v>
      </c>
      <c r="O1165" t="s">
        <v>5982</v>
      </c>
      <c r="P1165" s="8" t="str">
        <f t="shared" si="92"/>
        <v>27-Dec-1972</v>
      </c>
      <c r="Q1165" s="8">
        <v>26660</v>
      </c>
      <c r="R1165" s="8"/>
      <c r="S1165" s="8" t="str">
        <f t="shared" si="93"/>
        <v>50</v>
      </c>
      <c r="T1165" s="16">
        <v>9617.66</v>
      </c>
      <c r="U1165" t="str">
        <f t="shared" si="94"/>
        <v>R1016</v>
      </c>
    </row>
    <row r="1166" spans="1:21">
      <c r="A1166" t="s">
        <v>3151</v>
      </c>
      <c r="B1166">
        <v>1982</v>
      </c>
      <c r="C1166" t="s">
        <v>5990</v>
      </c>
      <c r="D1166">
        <v>29</v>
      </c>
      <c r="E1166">
        <v>3</v>
      </c>
      <c r="F1166">
        <v>9619.18</v>
      </c>
      <c r="G1166" t="s">
        <v>5981</v>
      </c>
      <c r="H1166" t="s">
        <v>5985</v>
      </c>
      <c r="I1166" t="s">
        <v>5997</v>
      </c>
      <c r="K1166" t="str">
        <f t="shared" si="90"/>
        <v>Aug</v>
      </c>
      <c r="L1166">
        <f t="shared" si="91"/>
        <v>1982</v>
      </c>
      <c r="M1166" t="s">
        <v>5957</v>
      </c>
      <c r="N1166" t="s">
        <v>5981</v>
      </c>
      <c r="O1166" t="s">
        <v>5985</v>
      </c>
      <c r="P1166" s="8" t="str">
        <f t="shared" si="92"/>
        <v>29-Aug-1982</v>
      </c>
      <c r="Q1166" s="8">
        <v>30192</v>
      </c>
      <c r="R1166" s="8"/>
      <c r="S1166" s="8" t="str">
        <f t="shared" si="93"/>
        <v>40</v>
      </c>
      <c r="T1166" s="16">
        <v>9619.18</v>
      </c>
      <c r="U1166" t="str">
        <f t="shared" si="94"/>
        <v>R1025</v>
      </c>
    </row>
    <row r="1167" spans="1:21">
      <c r="A1167" t="s">
        <v>3148</v>
      </c>
      <c r="B1167">
        <v>1975</v>
      </c>
      <c r="C1167" t="s">
        <v>5991</v>
      </c>
      <c r="D1167">
        <v>29</v>
      </c>
      <c r="E1167">
        <v>3</v>
      </c>
      <c r="F1167">
        <v>9620.33</v>
      </c>
      <c r="G1167" t="s">
        <v>5982</v>
      </c>
      <c r="H1167" t="s">
        <v>5982</v>
      </c>
      <c r="I1167" t="s">
        <v>5988</v>
      </c>
      <c r="K1167" t="str">
        <f t="shared" si="90"/>
        <v>Oct</v>
      </c>
      <c r="L1167">
        <f t="shared" si="91"/>
        <v>1975</v>
      </c>
      <c r="M1167" t="s">
        <v>5957</v>
      </c>
      <c r="N1167" t="s">
        <v>5982</v>
      </c>
      <c r="O1167" t="s">
        <v>5982</v>
      </c>
      <c r="P1167" s="8" t="str">
        <f t="shared" si="92"/>
        <v>29-Oct-1975</v>
      </c>
      <c r="Q1167" s="8">
        <v>27696</v>
      </c>
      <c r="R1167" s="8"/>
      <c r="S1167" s="8" t="str">
        <f t="shared" si="93"/>
        <v>47</v>
      </c>
      <c r="T1167" s="16">
        <v>9620.33</v>
      </c>
      <c r="U1167" t="str">
        <f t="shared" si="94"/>
        <v>R1012</v>
      </c>
    </row>
    <row r="1168" spans="1:21">
      <c r="A1168" t="s">
        <v>3145</v>
      </c>
      <c r="B1168">
        <v>1970</v>
      </c>
      <c r="C1168" t="s">
        <v>5989</v>
      </c>
      <c r="D1168">
        <v>16</v>
      </c>
      <c r="E1168">
        <v>0</v>
      </c>
      <c r="F1168">
        <v>9625.92</v>
      </c>
      <c r="G1168" t="s">
        <v>5981</v>
      </c>
      <c r="H1168" t="s">
        <v>5982</v>
      </c>
      <c r="I1168" t="s">
        <v>5992</v>
      </c>
      <c r="K1168" t="str">
        <f t="shared" si="90"/>
        <v>Dec</v>
      </c>
      <c r="L1168">
        <f t="shared" si="91"/>
        <v>1970</v>
      </c>
      <c r="M1168" t="s">
        <v>5957</v>
      </c>
      <c r="N1168" t="s">
        <v>5981</v>
      </c>
      <c r="O1168" t="s">
        <v>5982</v>
      </c>
      <c r="P1168" s="8" t="str">
        <f t="shared" si="92"/>
        <v>16-Dec-1970</v>
      </c>
      <c r="Q1168" s="8">
        <v>25918</v>
      </c>
      <c r="R1168" s="8"/>
      <c r="S1168" s="8" t="str">
        <f t="shared" si="93"/>
        <v>52</v>
      </c>
      <c r="T1168" s="16">
        <v>9625.92</v>
      </c>
      <c r="U1168" t="str">
        <f t="shared" si="94"/>
        <v>R1011</v>
      </c>
    </row>
    <row r="1169" spans="1:21">
      <c r="A1169" t="s">
        <v>3143</v>
      </c>
      <c r="B1169">
        <v>1998</v>
      </c>
      <c r="C1169" t="s">
        <v>5986</v>
      </c>
      <c r="D1169">
        <v>23</v>
      </c>
      <c r="E1169">
        <v>0</v>
      </c>
      <c r="F1169">
        <v>9628.7900000000009</v>
      </c>
      <c r="G1169" t="s">
        <v>5981</v>
      </c>
      <c r="H1169" t="s">
        <v>5981</v>
      </c>
      <c r="I1169" t="s">
        <v>6004</v>
      </c>
      <c r="K1169" t="str">
        <f t="shared" si="90"/>
        <v>Jun</v>
      </c>
      <c r="L1169">
        <f t="shared" si="91"/>
        <v>1998</v>
      </c>
      <c r="M1169" t="s">
        <v>5957</v>
      </c>
      <c r="N1169" t="s">
        <v>5981</v>
      </c>
      <c r="O1169" t="s">
        <v>5981</v>
      </c>
      <c r="P1169" s="8" t="str">
        <f t="shared" si="92"/>
        <v>23-Jun-1998</v>
      </c>
      <c r="Q1169" s="8">
        <v>35969</v>
      </c>
      <c r="R1169" s="8"/>
      <c r="S1169" s="8" t="str">
        <f t="shared" si="93"/>
        <v>24</v>
      </c>
      <c r="T1169" s="16">
        <v>9628.7900000000009</v>
      </c>
      <c r="U1169" t="str">
        <f t="shared" si="94"/>
        <v>R1026</v>
      </c>
    </row>
    <row r="1170" spans="1:21">
      <c r="A1170" t="s">
        <v>3140</v>
      </c>
      <c r="B1170">
        <v>1979</v>
      </c>
      <c r="C1170" t="s">
        <v>5989</v>
      </c>
      <c r="D1170">
        <v>19</v>
      </c>
      <c r="E1170">
        <v>2</v>
      </c>
      <c r="F1170">
        <v>9630.2999999999993</v>
      </c>
      <c r="G1170" t="s">
        <v>5981</v>
      </c>
      <c r="H1170" t="s">
        <v>5981</v>
      </c>
      <c r="I1170" t="s">
        <v>6001</v>
      </c>
      <c r="K1170" t="str">
        <f t="shared" si="90"/>
        <v>Dec</v>
      </c>
      <c r="L1170">
        <f t="shared" si="91"/>
        <v>1979</v>
      </c>
      <c r="M1170" t="s">
        <v>5957</v>
      </c>
      <c r="N1170" t="s">
        <v>5981</v>
      </c>
      <c r="O1170" t="s">
        <v>5981</v>
      </c>
      <c r="P1170" s="8" t="str">
        <f t="shared" si="92"/>
        <v>19-Dec-1979</v>
      </c>
      <c r="Q1170" s="8">
        <v>29208</v>
      </c>
      <c r="R1170" s="8"/>
      <c r="S1170" s="8" t="str">
        <f t="shared" si="93"/>
        <v>43</v>
      </c>
      <c r="T1170" s="16">
        <v>9630.2999999999993</v>
      </c>
      <c r="U1170" t="str">
        <f t="shared" si="94"/>
        <v>R1021</v>
      </c>
    </row>
    <row r="1171" spans="1:21">
      <c r="A1171" t="s">
        <v>3138</v>
      </c>
      <c r="B1171">
        <v>1972</v>
      </c>
      <c r="C1171" t="s">
        <v>5991</v>
      </c>
      <c r="D1171">
        <v>23</v>
      </c>
      <c r="E1171">
        <v>2</v>
      </c>
      <c r="F1171">
        <v>9630.4</v>
      </c>
      <c r="G1171" t="s">
        <v>5981</v>
      </c>
      <c r="H1171" t="s">
        <v>5981</v>
      </c>
      <c r="I1171" t="s">
        <v>5992</v>
      </c>
      <c r="K1171" t="str">
        <f t="shared" si="90"/>
        <v>Oct</v>
      </c>
      <c r="L1171">
        <f t="shared" si="91"/>
        <v>1972</v>
      </c>
      <c r="M1171" t="s">
        <v>5957</v>
      </c>
      <c r="N1171" t="s">
        <v>5981</v>
      </c>
      <c r="O1171" t="s">
        <v>5981</v>
      </c>
      <c r="P1171" s="8" t="str">
        <f t="shared" si="92"/>
        <v>23-Oct-1972</v>
      </c>
      <c r="Q1171" s="8">
        <v>26595</v>
      </c>
      <c r="R1171" s="8"/>
      <c r="S1171" s="8" t="str">
        <f t="shared" si="93"/>
        <v>50</v>
      </c>
      <c r="T1171" s="16">
        <v>9630.4</v>
      </c>
      <c r="U1171" t="str">
        <f t="shared" si="94"/>
        <v>R1011</v>
      </c>
    </row>
    <row r="1172" spans="1:21">
      <c r="A1172" t="s">
        <v>3135</v>
      </c>
      <c r="B1172">
        <v>1968</v>
      </c>
      <c r="C1172" t="s">
        <v>5986</v>
      </c>
      <c r="D1172">
        <v>22</v>
      </c>
      <c r="E1172">
        <v>0</v>
      </c>
      <c r="F1172">
        <v>9630.91</v>
      </c>
      <c r="G1172" t="s">
        <v>5982</v>
      </c>
      <c r="H1172" t="s">
        <v>5981</v>
      </c>
      <c r="I1172" t="s">
        <v>5983</v>
      </c>
      <c r="K1172" t="str">
        <f t="shared" si="90"/>
        <v>Jun</v>
      </c>
      <c r="L1172">
        <f t="shared" si="91"/>
        <v>1968</v>
      </c>
      <c r="M1172" t="s">
        <v>5957</v>
      </c>
      <c r="N1172" t="s">
        <v>5982</v>
      </c>
      <c r="O1172" t="s">
        <v>5981</v>
      </c>
      <c r="P1172" s="8" t="str">
        <f t="shared" si="92"/>
        <v>22-Jun-1968</v>
      </c>
      <c r="Q1172" s="8">
        <v>25011</v>
      </c>
      <c r="R1172" s="8"/>
      <c r="S1172" s="8" t="str">
        <f t="shared" si="93"/>
        <v>54</v>
      </c>
      <c r="T1172" s="16">
        <v>9630.91</v>
      </c>
      <c r="U1172" t="str">
        <f t="shared" si="94"/>
        <v>R1013</v>
      </c>
    </row>
    <row r="1173" spans="1:21">
      <c r="A1173" t="s">
        <v>3133</v>
      </c>
      <c r="B1173">
        <v>1970</v>
      </c>
      <c r="C1173" t="s">
        <v>5987</v>
      </c>
      <c r="D1173">
        <v>30</v>
      </c>
      <c r="E1173">
        <v>0</v>
      </c>
      <c r="F1173">
        <v>9634.5400000000009</v>
      </c>
      <c r="G1173" t="s">
        <v>5981</v>
      </c>
      <c r="H1173" t="s">
        <v>5981</v>
      </c>
      <c r="I1173" t="s">
        <v>5992</v>
      </c>
      <c r="K1173" t="str">
        <f t="shared" si="90"/>
        <v>Sep</v>
      </c>
      <c r="L1173">
        <f t="shared" si="91"/>
        <v>1970</v>
      </c>
      <c r="M1173" t="s">
        <v>5957</v>
      </c>
      <c r="N1173" t="s">
        <v>5981</v>
      </c>
      <c r="O1173" t="s">
        <v>5981</v>
      </c>
      <c r="P1173" s="8" t="str">
        <f t="shared" si="92"/>
        <v>30-Sep-1970</v>
      </c>
      <c r="Q1173" s="8">
        <v>25841</v>
      </c>
      <c r="R1173" s="8"/>
      <c r="S1173" s="8" t="str">
        <f t="shared" si="93"/>
        <v>52</v>
      </c>
      <c r="T1173" s="16">
        <v>9634.5400000000009</v>
      </c>
      <c r="U1173" t="str">
        <f t="shared" si="94"/>
        <v>R1011</v>
      </c>
    </row>
    <row r="1174" spans="1:21">
      <c r="A1174" t="s">
        <v>3131</v>
      </c>
      <c r="B1174">
        <v>1971</v>
      </c>
      <c r="C1174" t="s">
        <v>5980</v>
      </c>
      <c r="D1174">
        <v>19</v>
      </c>
      <c r="E1174">
        <v>0</v>
      </c>
      <c r="F1174">
        <v>9644.25</v>
      </c>
      <c r="G1174" t="s">
        <v>5981</v>
      </c>
      <c r="H1174" t="s">
        <v>5985</v>
      </c>
      <c r="I1174" t="s">
        <v>5988</v>
      </c>
      <c r="K1174" t="str">
        <f t="shared" si="90"/>
        <v>Jul</v>
      </c>
      <c r="L1174">
        <f t="shared" si="91"/>
        <v>1971</v>
      </c>
      <c r="M1174" t="s">
        <v>5957</v>
      </c>
      <c r="N1174" t="s">
        <v>5981</v>
      </c>
      <c r="O1174" t="s">
        <v>5985</v>
      </c>
      <c r="P1174" s="8" t="str">
        <f t="shared" si="92"/>
        <v>19-Jul-1971</v>
      </c>
      <c r="Q1174" s="8">
        <v>26133</v>
      </c>
      <c r="R1174" s="8"/>
      <c r="S1174" s="8" t="str">
        <f t="shared" si="93"/>
        <v>51</v>
      </c>
      <c r="T1174" s="16">
        <v>9644.25</v>
      </c>
      <c r="U1174" t="str">
        <f t="shared" si="94"/>
        <v>R1012</v>
      </c>
    </row>
    <row r="1175" spans="1:21">
      <c r="A1175" t="s">
        <v>3128</v>
      </c>
      <c r="B1175">
        <v>1974</v>
      </c>
      <c r="C1175" t="s">
        <v>5980</v>
      </c>
      <c r="D1175">
        <v>8</v>
      </c>
      <c r="E1175">
        <v>0</v>
      </c>
      <c r="F1175">
        <v>9653.81</v>
      </c>
      <c r="G1175" t="s">
        <v>5981</v>
      </c>
      <c r="H1175" t="s">
        <v>5981</v>
      </c>
      <c r="I1175" t="s">
        <v>5992</v>
      </c>
      <c r="K1175" t="str">
        <f t="shared" si="90"/>
        <v>Jul</v>
      </c>
      <c r="L1175">
        <f t="shared" si="91"/>
        <v>1974</v>
      </c>
      <c r="M1175" t="s">
        <v>5957</v>
      </c>
      <c r="N1175" t="s">
        <v>5981</v>
      </c>
      <c r="O1175" t="s">
        <v>5981</v>
      </c>
      <c r="P1175" s="8" t="str">
        <f t="shared" si="92"/>
        <v>8-Jul-1974</v>
      </c>
      <c r="Q1175" s="8">
        <v>27218</v>
      </c>
      <c r="R1175" s="8"/>
      <c r="S1175" s="8" t="str">
        <f t="shared" si="93"/>
        <v>48</v>
      </c>
      <c r="T1175" s="16">
        <v>9653.81</v>
      </c>
      <c r="U1175" t="str">
        <f t="shared" si="94"/>
        <v>R1011</v>
      </c>
    </row>
    <row r="1176" spans="1:21">
      <c r="A1176" t="s">
        <v>3125</v>
      </c>
      <c r="B1176">
        <v>1981</v>
      </c>
      <c r="C1176" t="s">
        <v>5990</v>
      </c>
      <c r="D1176">
        <v>8</v>
      </c>
      <c r="E1176">
        <v>1</v>
      </c>
      <c r="F1176">
        <v>9664.34</v>
      </c>
      <c r="G1176" t="s">
        <v>5981</v>
      </c>
      <c r="H1176" t="s">
        <v>5982</v>
      </c>
      <c r="I1176" t="s">
        <v>5992</v>
      </c>
      <c r="K1176" t="str">
        <f t="shared" si="90"/>
        <v>Aug</v>
      </c>
      <c r="L1176">
        <f t="shared" si="91"/>
        <v>1981</v>
      </c>
      <c r="M1176" t="s">
        <v>5957</v>
      </c>
      <c r="N1176" t="s">
        <v>5981</v>
      </c>
      <c r="O1176" t="s">
        <v>5982</v>
      </c>
      <c r="P1176" s="8" t="str">
        <f t="shared" si="92"/>
        <v>8-Aug-1981</v>
      </c>
      <c r="Q1176" s="8">
        <v>29806</v>
      </c>
      <c r="R1176" s="8"/>
      <c r="S1176" s="8" t="str">
        <f t="shared" si="93"/>
        <v>41</v>
      </c>
      <c r="T1176" s="16">
        <v>9664.34</v>
      </c>
      <c r="U1176" t="str">
        <f t="shared" si="94"/>
        <v>R1011</v>
      </c>
    </row>
    <row r="1177" spans="1:21">
      <c r="A1177" t="s">
        <v>3122</v>
      </c>
      <c r="B1177">
        <v>1966</v>
      </c>
      <c r="C1177" t="s">
        <v>5987</v>
      </c>
      <c r="D1177">
        <v>16</v>
      </c>
      <c r="E1177">
        <v>0</v>
      </c>
      <c r="F1177">
        <v>9684.2900000000009</v>
      </c>
      <c r="G1177" t="s">
        <v>5982</v>
      </c>
      <c r="H1177" t="s">
        <v>5981</v>
      </c>
      <c r="I1177" t="s">
        <v>5983</v>
      </c>
      <c r="K1177" t="str">
        <f t="shared" si="90"/>
        <v>Sep</v>
      </c>
      <c r="L1177">
        <f t="shared" si="91"/>
        <v>1966</v>
      </c>
      <c r="M1177" t="s">
        <v>5957</v>
      </c>
      <c r="N1177" t="s">
        <v>5982</v>
      </c>
      <c r="O1177" t="s">
        <v>5981</v>
      </c>
      <c r="P1177" s="8" t="str">
        <f t="shared" si="92"/>
        <v>16-Sep-1966</v>
      </c>
      <c r="Q1177" s="8">
        <v>24366</v>
      </c>
      <c r="R1177" s="8"/>
      <c r="S1177" s="8" t="str">
        <f t="shared" si="93"/>
        <v>56</v>
      </c>
      <c r="T1177" s="16">
        <v>9684.2900000000009</v>
      </c>
      <c r="U1177" t="str">
        <f t="shared" si="94"/>
        <v>R1013</v>
      </c>
    </row>
    <row r="1178" spans="1:21">
      <c r="A1178" t="s">
        <v>3120</v>
      </c>
      <c r="B1178">
        <v>1964</v>
      </c>
      <c r="C1178" t="s">
        <v>5984</v>
      </c>
      <c r="D1178">
        <v>7</v>
      </c>
      <c r="E1178">
        <v>0</v>
      </c>
      <c r="F1178">
        <v>9698.42</v>
      </c>
      <c r="G1178" t="s">
        <v>5982</v>
      </c>
      <c r="H1178" t="s">
        <v>5982</v>
      </c>
      <c r="I1178" t="s">
        <v>5983</v>
      </c>
      <c r="K1178" t="str">
        <f t="shared" si="90"/>
        <v>Nov</v>
      </c>
      <c r="L1178">
        <f t="shared" si="91"/>
        <v>1964</v>
      </c>
      <c r="M1178" t="s">
        <v>5957</v>
      </c>
      <c r="N1178" t="s">
        <v>5982</v>
      </c>
      <c r="O1178" t="s">
        <v>5982</v>
      </c>
      <c r="P1178" s="8" t="str">
        <f t="shared" si="92"/>
        <v>7-Nov-1964</v>
      </c>
      <c r="Q1178" s="8">
        <v>23688</v>
      </c>
      <c r="R1178" s="8"/>
      <c r="S1178" s="8" t="str">
        <f t="shared" si="93"/>
        <v>58</v>
      </c>
      <c r="T1178" s="16">
        <v>9698.42</v>
      </c>
      <c r="U1178" t="str">
        <f t="shared" si="94"/>
        <v>R1013</v>
      </c>
    </row>
    <row r="1179" spans="1:21">
      <c r="A1179" t="s">
        <v>3117</v>
      </c>
      <c r="B1179">
        <v>1977</v>
      </c>
      <c r="C1179" t="s">
        <v>5987</v>
      </c>
      <c r="D1179">
        <v>19</v>
      </c>
      <c r="E1179">
        <v>3</v>
      </c>
      <c r="F1179">
        <v>9704.67</v>
      </c>
      <c r="G1179" t="s">
        <v>5981</v>
      </c>
      <c r="H1179" t="s">
        <v>5982</v>
      </c>
      <c r="I1179" t="s">
        <v>5998</v>
      </c>
      <c r="K1179" t="str">
        <f t="shared" si="90"/>
        <v>Sep</v>
      </c>
      <c r="L1179">
        <f t="shared" si="91"/>
        <v>1977</v>
      </c>
      <c r="M1179" t="s">
        <v>5957</v>
      </c>
      <c r="N1179" t="s">
        <v>5981</v>
      </c>
      <c r="O1179" t="s">
        <v>5982</v>
      </c>
      <c r="P1179" s="8" t="str">
        <f t="shared" si="92"/>
        <v>19-Sep-1977</v>
      </c>
      <c r="Q1179" s="8">
        <v>28387</v>
      </c>
      <c r="R1179" s="8"/>
      <c r="S1179" s="8" t="str">
        <f t="shared" si="93"/>
        <v>45</v>
      </c>
      <c r="T1179" s="16">
        <v>9704.67</v>
      </c>
      <c r="U1179" t="str">
        <f t="shared" si="94"/>
        <v>R1024</v>
      </c>
    </row>
    <row r="1180" spans="1:21">
      <c r="A1180" t="s">
        <v>3114</v>
      </c>
      <c r="B1180">
        <v>1972</v>
      </c>
      <c r="C1180" t="s">
        <v>5980</v>
      </c>
      <c r="D1180">
        <v>10</v>
      </c>
      <c r="E1180">
        <v>0</v>
      </c>
      <c r="F1180">
        <v>9710.7099999999991</v>
      </c>
      <c r="G1180" t="s">
        <v>5981</v>
      </c>
      <c r="H1180" t="s">
        <v>5985</v>
      </c>
      <c r="I1180" t="s">
        <v>6001</v>
      </c>
      <c r="K1180" t="str">
        <f t="shared" si="90"/>
        <v>Jul</v>
      </c>
      <c r="L1180">
        <f t="shared" si="91"/>
        <v>1972</v>
      </c>
      <c r="M1180" t="s">
        <v>5957</v>
      </c>
      <c r="N1180" t="s">
        <v>5981</v>
      </c>
      <c r="O1180" t="s">
        <v>5985</v>
      </c>
      <c r="P1180" s="8" t="str">
        <f t="shared" si="92"/>
        <v>10-Jul-1972</v>
      </c>
      <c r="Q1180" s="8">
        <v>26490</v>
      </c>
      <c r="R1180" s="8"/>
      <c r="S1180" s="8" t="str">
        <f t="shared" si="93"/>
        <v>50</v>
      </c>
      <c r="T1180" s="16">
        <v>9710.7099999999991</v>
      </c>
      <c r="U1180" t="str">
        <f t="shared" si="94"/>
        <v>R1021</v>
      </c>
    </row>
    <row r="1181" spans="1:21">
      <c r="A1181" t="s">
        <v>3111</v>
      </c>
      <c r="B1181">
        <v>1975</v>
      </c>
      <c r="C1181" t="s">
        <v>5986</v>
      </c>
      <c r="D1181">
        <v>27</v>
      </c>
      <c r="E1181">
        <v>2</v>
      </c>
      <c r="F1181">
        <v>9715.84</v>
      </c>
      <c r="G1181" t="s">
        <v>5981</v>
      </c>
      <c r="H1181" t="s">
        <v>5985</v>
      </c>
      <c r="I1181" t="s">
        <v>5998</v>
      </c>
      <c r="K1181" t="str">
        <f t="shared" si="90"/>
        <v>Jun</v>
      </c>
      <c r="L1181">
        <f t="shared" si="91"/>
        <v>1975</v>
      </c>
      <c r="M1181" t="s">
        <v>5957</v>
      </c>
      <c r="N1181" t="s">
        <v>5981</v>
      </c>
      <c r="O1181" t="s">
        <v>5985</v>
      </c>
      <c r="P1181" s="8" t="str">
        <f t="shared" si="92"/>
        <v>27-Jun-1975</v>
      </c>
      <c r="Q1181" s="8">
        <v>27572</v>
      </c>
      <c r="R1181" s="8"/>
      <c r="S1181" s="8" t="str">
        <f t="shared" si="93"/>
        <v>47</v>
      </c>
      <c r="T1181" s="16">
        <v>9715.84</v>
      </c>
      <c r="U1181" t="str">
        <f t="shared" si="94"/>
        <v>R1024</v>
      </c>
    </row>
    <row r="1182" spans="1:21">
      <c r="A1182" t="s">
        <v>3108</v>
      </c>
      <c r="B1182">
        <v>1970</v>
      </c>
      <c r="C1182" t="s">
        <v>5987</v>
      </c>
      <c r="D1182">
        <v>12</v>
      </c>
      <c r="E1182">
        <v>0</v>
      </c>
      <c r="F1182">
        <v>9722.77</v>
      </c>
      <c r="G1182" t="s">
        <v>5982</v>
      </c>
      <c r="H1182" t="s">
        <v>5985</v>
      </c>
      <c r="I1182" t="s">
        <v>5995</v>
      </c>
      <c r="K1182" t="str">
        <f t="shared" si="90"/>
        <v>Sep</v>
      </c>
      <c r="L1182">
        <f t="shared" si="91"/>
        <v>1970</v>
      </c>
      <c r="M1182" t="s">
        <v>5957</v>
      </c>
      <c r="N1182" t="s">
        <v>5982</v>
      </c>
      <c r="O1182" t="s">
        <v>5985</v>
      </c>
      <c r="P1182" s="8" t="str">
        <f t="shared" si="92"/>
        <v>12-Sep-1970</v>
      </c>
      <c r="Q1182" s="8">
        <v>25823</v>
      </c>
      <c r="R1182" s="8"/>
      <c r="S1182" s="8" t="str">
        <f t="shared" si="93"/>
        <v>52</v>
      </c>
      <c r="T1182" s="16">
        <v>9722.77</v>
      </c>
      <c r="U1182" t="str">
        <f t="shared" si="94"/>
        <v>R1016</v>
      </c>
    </row>
    <row r="1183" spans="1:21">
      <c r="A1183" t="s">
        <v>3105</v>
      </c>
      <c r="B1183">
        <v>1970</v>
      </c>
      <c r="C1183" t="s">
        <v>5990</v>
      </c>
      <c r="D1183">
        <v>18</v>
      </c>
      <c r="E1183">
        <v>1</v>
      </c>
      <c r="F1183">
        <v>9724.5300000000007</v>
      </c>
      <c r="G1183" t="s">
        <v>5982</v>
      </c>
      <c r="H1183" t="s">
        <v>5985</v>
      </c>
      <c r="I1183" t="s">
        <v>5992</v>
      </c>
      <c r="K1183" t="str">
        <f t="shared" si="90"/>
        <v>Aug</v>
      </c>
      <c r="L1183">
        <f t="shared" si="91"/>
        <v>1970</v>
      </c>
      <c r="M1183" t="s">
        <v>5957</v>
      </c>
      <c r="N1183" t="s">
        <v>5982</v>
      </c>
      <c r="O1183" t="s">
        <v>5985</v>
      </c>
      <c r="P1183" s="8" t="str">
        <f t="shared" si="92"/>
        <v>18-Aug-1970</v>
      </c>
      <c r="Q1183" s="8">
        <v>25798</v>
      </c>
      <c r="R1183" s="8"/>
      <c r="S1183" s="8" t="str">
        <f t="shared" si="93"/>
        <v>52</v>
      </c>
      <c r="T1183" s="16">
        <v>9724.5300000000007</v>
      </c>
      <c r="U1183" t="str">
        <f t="shared" si="94"/>
        <v>R1011</v>
      </c>
    </row>
    <row r="1184" spans="1:21">
      <c r="A1184" t="s">
        <v>3102</v>
      </c>
      <c r="B1184">
        <v>1970</v>
      </c>
      <c r="C1184" t="s">
        <v>5980</v>
      </c>
      <c r="D1184">
        <v>4</v>
      </c>
      <c r="E1184">
        <v>1</v>
      </c>
      <c r="F1184">
        <v>9748.91</v>
      </c>
      <c r="G1184" t="s">
        <v>5981</v>
      </c>
      <c r="H1184" t="s">
        <v>5985</v>
      </c>
      <c r="I1184" t="s">
        <v>5983</v>
      </c>
      <c r="K1184" t="str">
        <f t="shared" si="90"/>
        <v>Jul</v>
      </c>
      <c r="L1184">
        <f t="shared" si="91"/>
        <v>1970</v>
      </c>
      <c r="M1184" t="s">
        <v>5957</v>
      </c>
      <c r="N1184" t="s">
        <v>5981</v>
      </c>
      <c r="O1184" t="s">
        <v>5985</v>
      </c>
      <c r="P1184" s="8" t="str">
        <f t="shared" si="92"/>
        <v>4-Jul-1970</v>
      </c>
      <c r="Q1184" s="8">
        <v>25753</v>
      </c>
      <c r="R1184" s="8"/>
      <c r="S1184" s="8" t="str">
        <f t="shared" si="93"/>
        <v>52</v>
      </c>
      <c r="T1184" s="16">
        <v>9748.91</v>
      </c>
      <c r="U1184" t="str">
        <f t="shared" si="94"/>
        <v>R1013</v>
      </c>
    </row>
    <row r="1185" spans="1:21">
      <c r="A1185" t="s">
        <v>3099</v>
      </c>
      <c r="B1185">
        <v>2001</v>
      </c>
      <c r="C1185" t="s">
        <v>5980</v>
      </c>
      <c r="D1185">
        <v>14</v>
      </c>
      <c r="E1185">
        <v>0</v>
      </c>
      <c r="F1185">
        <v>9753.49</v>
      </c>
      <c r="G1185" t="s">
        <v>5981</v>
      </c>
      <c r="H1185" t="s">
        <v>5981</v>
      </c>
      <c r="I1185" t="s">
        <v>5988</v>
      </c>
      <c r="K1185" t="str">
        <f t="shared" si="90"/>
        <v>Jul</v>
      </c>
      <c r="L1185">
        <f t="shared" si="91"/>
        <v>2001</v>
      </c>
      <c r="M1185" t="s">
        <v>5957</v>
      </c>
      <c r="N1185" t="s">
        <v>5981</v>
      </c>
      <c r="O1185" t="s">
        <v>5981</v>
      </c>
      <c r="P1185" s="8" t="str">
        <f t="shared" si="92"/>
        <v>14-Jul-2001</v>
      </c>
      <c r="Q1185" s="8">
        <v>37086</v>
      </c>
      <c r="R1185" s="8"/>
      <c r="S1185" s="8" t="str">
        <f t="shared" si="93"/>
        <v>21</v>
      </c>
      <c r="T1185" s="16">
        <v>9753.49</v>
      </c>
      <c r="U1185" t="str">
        <f t="shared" si="94"/>
        <v>R1012</v>
      </c>
    </row>
    <row r="1186" spans="1:21">
      <c r="A1186" t="s">
        <v>3096</v>
      </c>
      <c r="B1186">
        <v>1965</v>
      </c>
      <c r="C1186" t="s">
        <v>5987</v>
      </c>
      <c r="D1186">
        <v>5</v>
      </c>
      <c r="E1186">
        <v>0</v>
      </c>
      <c r="F1186">
        <v>9764.08</v>
      </c>
      <c r="G1186" t="s">
        <v>5982</v>
      </c>
      <c r="H1186" t="s">
        <v>5985</v>
      </c>
      <c r="I1186" t="s">
        <v>5988</v>
      </c>
      <c r="K1186" t="str">
        <f t="shared" si="90"/>
        <v>Sep</v>
      </c>
      <c r="L1186">
        <f t="shared" si="91"/>
        <v>1965</v>
      </c>
      <c r="M1186" t="s">
        <v>5957</v>
      </c>
      <c r="N1186" t="s">
        <v>5982</v>
      </c>
      <c r="O1186" t="s">
        <v>5985</v>
      </c>
      <c r="P1186" s="8" t="str">
        <f t="shared" si="92"/>
        <v>5-Sep-1965</v>
      </c>
      <c r="Q1186" s="8">
        <v>23990</v>
      </c>
      <c r="R1186" s="8"/>
      <c r="S1186" s="8" t="str">
        <f t="shared" si="93"/>
        <v>57</v>
      </c>
      <c r="T1186" s="16">
        <v>9764.08</v>
      </c>
      <c r="U1186" t="str">
        <f t="shared" si="94"/>
        <v>R1012</v>
      </c>
    </row>
    <row r="1187" spans="1:21">
      <c r="A1187" t="s">
        <v>3094</v>
      </c>
      <c r="B1187">
        <v>1973</v>
      </c>
      <c r="C1187" t="s">
        <v>5980</v>
      </c>
      <c r="D1187">
        <v>7</v>
      </c>
      <c r="E1187">
        <v>1</v>
      </c>
      <c r="F1187">
        <v>9778.35</v>
      </c>
      <c r="G1187" t="s">
        <v>5981</v>
      </c>
      <c r="H1187" t="s">
        <v>5981</v>
      </c>
      <c r="I1187" t="s">
        <v>5998</v>
      </c>
      <c r="K1187" t="str">
        <f t="shared" si="90"/>
        <v>Jul</v>
      </c>
      <c r="L1187">
        <f t="shared" si="91"/>
        <v>1973</v>
      </c>
      <c r="M1187" t="s">
        <v>5957</v>
      </c>
      <c r="N1187" t="s">
        <v>5981</v>
      </c>
      <c r="O1187" t="s">
        <v>5981</v>
      </c>
      <c r="P1187" s="8" t="str">
        <f t="shared" si="92"/>
        <v>7-Jul-1973</v>
      </c>
      <c r="Q1187" s="8">
        <v>26852</v>
      </c>
      <c r="R1187" s="8"/>
      <c r="S1187" s="8" t="str">
        <f t="shared" si="93"/>
        <v>49</v>
      </c>
      <c r="T1187" s="16">
        <v>9778.35</v>
      </c>
      <c r="U1187" t="str">
        <f t="shared" si="94"/>
        <v>R1024</v>
      </c>
    </row>
    <row r="1188" spans="1:21">
      <c r="A1188" t="s">
        <v>3091</v>
      </c>
      <c r="B1188">
        <v>1996</v>
      </c>
      <c r="C1188" t="s">
        <v>5990</v>
      </c>
      <c r="D1188">
        <v>8</v>
      </c>
      <c r="E1188">
        <v>0</v>
      </c>
      <c r="F1188">
        <v>9787.32</v>
      </c>
      <c r="G1188" t="s">
        <v>5981</v>
      </c>
      <c r="H1188" t="s">
        <v>5982</v>
      </c>
      <c r="I1188" t="s">
        <v>5999</v>
      </c>
      <c r="K1188" t="str">
        <f t="shared" si="90"/>
        <v>Aug</v>
      </c>
      <c r="L1188">
        <f t="shared" si="91"/>
        <v>1996</v>
      </c>
      <c r="M1188" t="s">
        <v>5957</v>
      </c>
      <c r="N1188" t="s">
        <v>5981</v>
      </c>
      <c r="O1188" t="s">
        <v>5982</v>
      </c>
      <c r="P1188" s="8" t="str">
        <f t="shared" si="92"/>
        <v>8-Aug-1996</v>
      </c>
      <c r="Q1188" s="8">
        <v>35285</v>
      </c>
      <c r="R1188" s="8"/>
      <c r="S1188" s="8" t="str">
        <f t="shared" si="93"/>
        <v>26</v>
      </c>
      <c r="T1188" s="16">
        <v>9787.32</v>
      </c>
      <c r="U1188" t="str">
        <f t="shared" si="94"/>
        <v>R1023</v>
      </c>
    </row>
    <row r="1189" spans="1:21">
      <c r="A1189" t="s">
        <v>3089</v>
      </c>
      <c r="B1189">
        <v>1977</v>
      </c>
      <c r="C1189" t="s">
        <v>5986</v>
      </c>
      <c r="D1189">
        <v>7</v>
      </c>
      <c r="E1189">
        <v>5</v>
      </c>
      <c r="F1189">
        <v>9788.8700000000008</v>
      </c>
      <c r="G1189" t="s">
        <v>5982</v>
      </c>
      <c r="H1189" t="s">
        <v>5981</v>
      </c>
      <c r="I1189" t="s">
        <v>5983</v>
      </c>
      <c r="K1189" t="str">
        <f t="shared" si="90"/>
        <v>Jun</v>
      </c>
      <c r="L1189">
        <f t="shared" si="91"/>
        <v>1977</v>
      </c>
      <c r="M1189" t="s">
        <v>5957</v>
      </c>
      <c r="N1189" t="s">
        <v>5982</v>
      </c>
      <c r="O1189" t="s">
        <v>5981</v>
      </c>
      <c r="P1189" s="8" t="str">
        <f t="shared" si="92"/>
        <v>7-Jun-1977</v>
      </c>
      <c r="Q1189" s="8">
        <v>28283</v>
      </c>
      <c r="R1189" s="8"/>
      <c r="S1189" s="8" t="str">
        <f t="shared" si="93"/>
        <v>45</v>
      </c>
      <c r="T1189" s="16">
        <v>9788.8700000000008</v>
      </c>
      <c r="U1189" t="str">
        <f t="shared" si="94"/>
        <v>R1013</v>
      </c>
    </row>
    <row r="1190" spans="1:21">
      <c r="A1190" t="s">
        <v>3086</v>
      </c>
      <c r="B1190">
        <v>1973</v>
      </c>
      <c r="C1190" t="s">
        <v>5987</v>
      </c>
      <c r="D1190">
        <v>17</v>
      </c>
      <c r="E1190">
        <v>2</v>
      </c>
      <c r="F1190">
        <v>9800.89</v>
      </c>
      <c r="G1190" t="s">
        <v>5981</v>
      </c>
      <c r="H1190" t="s">
        <v>5985</v>
      </c>
      <c r="I1190" t="s">
        <v>5983</v>
      </c>
      <c r="K1190" t="str">
        <f t="shared" si="90"/>
        <v>Sep</v>
      </c>
      <c r="L1190">
        <f t="shared" si="91"/>
        <v>1973</v>
      </c>
      <c r="M1190" t="s">
        <v>5957</v>
      </c>
      <c r="N1190" t="s">
        <v>5981</v>
      </c>
      <c r="O1190" t="s">
        <v>5985</v>
      </c>
      <c r="P1190" s="8" t="str">
        <f t="shared" si="92"/>
        <v>17-Sep-1973</v>
      </c>
      <c r="Q1190" s="8">
        <v>26924</v>
      </c>
      <c r="R1190" s="8"/>
      <c r="S1190" s="8" t="str">
        <f t="shared" si="93"/>
        <v>49</v>
      </c>
      <c r="T1190" s="16">
        <v>9800.89</v>
      </c>
      <c r="U1190" t="str">
        <f t="shared" si="94"/>
        <v>R1013</v>
      </c>
    </row>
    <row r="1191" spans="1:21">
      <c r="A1191" t="s">
        <v>3084</v>
      </c>
      <c r="B1191">
        <v>1972</v>
      </c>
      <c r="C1191" t="s">
        <v>5986</v>
      </c>
      <c r="D1191">
        <v>28</v>
      </c>
      <c r="E1191">
        <v>0</v>
      </c>
      <c r="F1191">
        <v>9819.25</v>
      </c>
      <c r="G1191" t="s">
        <v>5981</v>
      </c>
      <c r="H1191" t="s">
        <v>5981</v>
      </c>
      <c r="I1191" t="s">
        <v>6001</v>
      </c>
      <c r="K1191" t="str">
        <f t="shared" si="90"/>
        <v>Jun</v>
      </c>
      <c r="L1191">
        <f t="shared" si="91"/>
        <v>1972</v>
      </c>
      <c r="M1191" t="s">
        <v>5957</v>
      </c>
      <c r="N1191" t="s">
        <v>5981</v>
      </c>
      <c r="O1191" t="s">
        <v>5981</v>
      </c>
      <c r="P1191" s="8" t="str">
        <f t="shared" si="92"/>
        <v>28-Jun-1972</v>
      </c>
      <c r="Q1191" s="8">
        <v>26478</v>
      </c>
      <c r="R1191" s="8"/>
      <c r="S1191" s="8" t="str">
        <f t="shared" si="93"/>
        <v>50</v>
      </c>
      <c r="T1191" s="16">
        <v>9819.25</v>
      </c>
      <c r="U1191" t="str">
        <f t="shared" si="94"/>
        <v>R1021</v>
      </c>
    </row>
    <row r="1192" spans="1:21">
      <c r="A1192" t="s">
        <v>3082</v>
      </c>
      <c r="B1192">
        <v>1972</v>
      </c>
      <c r="C1192" t="s">
        <v>5987</v>
      </c>
      <c r="D1192">
        <v>26</v>
      </c>
      <c r="E1192">
        <v>0</v>
      </c>
      <c r="F1192">
        <v>9836.2099999999991</v>
      </c>
      <c r="G1192" t="s">
        <v>5981</v>
      </c>
      <c r="H1192" t="s">
        <v>5982</v>
      </c>
      <c r="I1192" t="s">
        <v>6001</v>
      </c>
      <c r="K1192" t="str">
        <f t="shared" si="90"/>
        <v>Sep</v>
      </c>
      <c r="L1192">
        <f t="shared" si="91"/>
        <v>1972</v>
      </c>
      <c r="M1192" t="s">
        <v>5957</v>
      </c>
      <c r="N1192" t="s">
        <v>5981</v>
      </c>
      <c r="O1192" t="s">
        <v>5982</v>
      </c>
      <c r="P1192" s="8" t="str">
        <f t="shared" si="92"/>
        <v>26-Sep-1972</v>
      </c>
      <c r="Q1192" s="8">
        <v>26568</v>
      </c>
      <c r="R1192" s="8"/>
      <c r="S1192" s="8" t="str">
        <f t="shared" si="93"/>
        <v>50</v>
      </c>
      <c r="T1192" s="16">
        <v>9836.2099999999991</v>
      </c>
      <c r="U1192" t="str">
        <f t="shared" si="94"/>
        <v>R1021</v>
      </c>
    </row>
    <row r="1193" spans="1:21">
      <c r="A1193" t="s">
        <v>3079</v>
      </c>
      <c r="B1193">
        <v>1992</v>
      </c>
      <c r="C1193" t="s">
        <v>5990</v>
      </c>
      <c r="D1193">
        <v>13</v>
      </c>
      <c r="E1193">
        <v>0</v>
      </c>
      <c r="F1193">
        <v>9844.4500000000007</v>
      </c>
      <c r="G1193" t="s">
        <v>5981</v>
      </c>
      <c r="H1193" t="s">
        <v>5985</v>
      </c>
      <c r="I1193" t="s">
        <v>5988</v>
      </c>
      <c r="K1193" t="str">
        <f t="shared" si="90"/>
        <v>Aug</v>
      </c>
      <c r="L1193">
        <f t="shared" si="91"/>
        <v>1992</v>
      </c>
      <c r="M1193" t="s">
        <v>5957</v>
      </c>
      <c r="N1193" t="s">
        <v>5981</v>
      </c>
      <c r="O1193" t="s">
        <v>5985</v>
      </c>
      <c r="P1193" s="8" t="str">
        <f t="shared" si="92"/>
        <v>13-Aug-1992</v>
      </c>
      <c r="Q1193" s="8">
        <v>33829</v>
      </c>
      <c r="R1193" s="8"/>
      <c r="S1193" s="8" t="str">
        <f t="shared" si="93"/>
        <v>30</v>
      </c>
      <c r="T1193" s="16">
        <v>9844.4500000000007</v>
      </c>
      <c r="U1193" t="str">
        <f t="shared" si="94"/>
        <v>R1012</v>
      </c>
    </row>
    <row r="1194" spans="1:21">
      <c r="A1194" t="s">
        <v>3076</v>
      </c>
      <c r="B1194">
        <v>1968</v>
      </c>
      <c r="C1194" t="s">
        <v>5984</v>
      </c>
      <c r="D1194">
        <v>4</v>
      </c>
      <c r="E1194">
        <v>0</v>
      </c>
      <c r="F1194">
        <v>9850.43</v>
      </c>
      <c r="G1194" t="s">
        <v>5982</v>
      </c>
      <c r="H1194" t="s">
        <v>5982</v>
      </c>
      <c r="I1194" t="s">
        <v>5992</v>
      </c>
      <c r="K1194" t="str">
        <f t="shared" si="90"/>
        <v>Nov</v>
      </c>
      <c r="L1194">
        <f t="shared" si="91"/>
        <v>1968</v>
      </c>
      <c r="M1194" t="s">
        <v>5957</v>
      </c>
      <c r="N1194" t="s">
        <v>5982</v>
      </c>
      <c r="O1194" t="s">
        <v>5982</v>
      </c>
      <c r="P1194" s="8" t="str">
        <f t="shared" si="92"/>
        <v>4-Nov-1968</v>
      </c>
      <c r="Q1194" s="8">
        <v>25146</v>
      </c>
      <c r="R1194" s="8"/>
      <c r="S1194" s="8" t="str">
        <f t="shared" si="93"/>
        <v>54</v>
      </c>
      <c r="T1194" s="16">
        <v>9850.43</v>
      </c>
      <c r="U1194" t="str">
        <f t="shared" si="94"/>
        <v>R1011</v>
      </c>
    </row>
    <row r="1195" spans="1:21">
      <c r="A1195" t="s">
        <v>3074</v>
      </c>
      <c r="B1195">
        <v>1971</v>
      </c>
      <c r="C1195" t="s">
        <v>5991</v>
      </c>
      <c r="D1195">
        <v>23</v>
      </c>
      <c r="E1195">
        <v>1</v>
      </c>
      <c r="F1195">
        <v>9855.1299999999992</v>
      </c>
      <c r="G1195" t="s">
        <v>5981</v>
      </c>
      <c r="H1195" t="s">
        <v>5982</v>
      </c>
      <c r="I1195" t="s">
        <v>5983</v>
      </c>
      <c r="K1195" t="str">
        <f t="shared" si="90"/>
        <v>Oct</v>
      </c>
      <c r="L1195">
        <f t="shared" si="91"/>
        <v>1971</v>
      </c>
      <c r="M1195" t="s">
        <v>5957</v>
      </c>
      <c r="N1195" t="s">
        <v>5981</v>
      </c>
      <c r="O1195" t="s">
        <v>5982</v>
      </c>
      <c r="P1195" s="8" t="str">
        <f t="shared" si="92"/>
        <v>23-Oct-1971</v>
      </c>
      <c r="Q1195" s="8">
        <v>26229</v>
      </c>
      <c r="R1195" s="8"/>
      <c r="S1195" s="8" t="str">
        <f t="shared" si="93"/>
        <v>51</v>
      </c>
      <c r="T1195" s="16">
        <v>9855.1299999999992</v>
      </c>
      <c r="U1195" t="str">
        <f t="shared" si="94"/>
        <v>R1013</v>
      </c>
    </row>
    <row r="1196" spans="1:21">
      <c r="A1196" t="s">
        <v>3071</v>
      </c>
      <c r="B1196">
        <v>1971</v>
      </c>
      <c r="C1196" t="s">
        <v>5980</v>
      </c>
      <c r="D1196">
        <v>17</v>
      </c>
      <c r="E1196">
        <v>1</v>
      </c>
      <c r="F1196">
        <v>9861.0300000000007</v>
      </c>
      <c r="G1196" t="s">
        <v>5981</v>
      </c>
      <c r="H1196" t="s">
        <v>5981</v>
      </c>
      <c r="I1196" t="s">
        <v>5992</v>
      </c>
      <c r="K1196" t="str">
        <f t="shared" si="90"/>
        <v>Jul</v>
      </c>
      <c r="L1196">
        <f t="shared" si="91"/>
        <v>1971</v>
      </c>
      <c r="M1196" t="s">
        <v>5957</v>
      </c>
      <c r="N1196" t="s">
        <v>5981</v>
      </c>
      <c r="O1196" t="s">
        <v>5981</v>
      </c>
      <c r="P1196" s="8" t="str">
        <f t="shared" si="92"/>
        <v>17-Jul-1971</v>
      </c>
      <c r="Q1196" s="8">
        <v>26131</v>
      </c>
      <c r="R1196" s="8"/>
      <c r="S1196" s="8" t="str">
        <f t="shared" si="93"/>
        <v>51</v>
      </c>
      <c r="T1196" s="16">
        <v>9861.0300000000007</v>
      </c>
      <c r="U1196" t="str">
        <f t="shared" si="94"/>
        <v>R1011</v>
      </c>
    </row>
    <row r="1197" spans="1:21">
      <c r="A1197" t="s">
        <v>3069</v>
      </c>
      <c r="B1197">
        <v>1969</v>
      </c>
      <c r="C1197" t="s">
        <v>5991</v>
      </c>
      <c r="D1197">
        <v>20</v>
      </c>
      <c r="E1197">
        <v>0</v>
      </c>
      <c r="F1197">
        <v>9863.4699999999993</v>
      </c>
      <c r="G1197" t="s">
        <v>5982</v>
      </c>
      <c r="H1197" t="s">
        <v>5982</v>
      </c>
      <c r="I1197" t="s">
        <v>5988</v>
      </c>
      <c r="K1197" t="str">
        <f t="shared" si="90"/>
        <v>Oct</v>
      </c>
      <c r="L1197">
        <f t="shared" si="91"/>
        <v>1969</v>
      </c>
      <c r="M1197" t="s">
        <v>5957</v>
      </c>
      <c r="N1197" t="s">
        <v>5982</v>
      </c>
      <c r="O1197" t="s">
        <v>5982</v>
      </c>
      <c r="P1197" s="8" t="str">
        <f t="shared" si="92"/>
        <v>20-Oct-1969</v>
      </c>
      <c r="Q1197" s="8">
        <v>25496</v>
      </c>
      <c r="R1197" s="8"/>
      <c r="S1197" s="8" t="str">
        <f t="shared" si="93"/>
        <v>53</v>
      </c>
      <c r="T1197" s="16">
        <v>9863.4699999999993</v>
      </c>
      <c r="U1197" t="str">
        <f t="shared" si="94"/>
        <v>R1012</v>
      </c>
    </row>
    <row r="1198" spans="1:21">
      <c r="A1198" t="s">
        <v>3067</v>
      </c>
      <c r="B1198">
        <v>1971</v>
      </c>
      <c r="C1198" t="s">
        <v>5984</v>
      </c>
      <c r="D1198">
        <v>9</v>
      </c>
      <c r="E1198">
        <v>0</v>
      </c>
      <c r="F1198">
        <v>9866.2999999999993</v>
      </c>
      <c r="G1198" t="s">
        <v>5981</v>
      </c>
      <c r="H1198" t="s">
        <v>5982</v>
      </c>
      <c r="I1198" t="s">
        <v>5998</v>
      </c>
      <c r="K1198" t="str">
        <f t="shared" si="90"/>
        <v>Nov</v>
      </c>
      <c r="L1198">
        <f t="shared" si="91"/>
        <v>1971</v>
      </c>
      <c r="M1198" t="s">
        <v>5957</v>
      </c>
      <c r="N1198" t="s">
        <v>5981</v>
      </c>
      <c r="O1198" t="s">
        <v>5982</v>
      </c>
      <c r="P1198" s="8" t="str">
        <f t="shared" si="92"/>
        <v>9-Nov-1971</v>
      </c>
      <c r="Q1198" s="8">
        <v>26246</v>
      </c>
      <c r="R1198" s="8"/>
      <c r="S1198" s="8" t="str">
        <f t="shared" si="93"/>
        <v>51</v>
      </c>
      <c r="T1198" s="16">
        <v>9866.2999999999993</v>
      </c>
      <c r="U1198" t="str">
        <f t="shared" si="94"/>
        <v>R1024</v>
      </c>
    </row>
    <row r="1199" spans="1:21">
      <c r="A1199" t="s">
        <v>3066</v>
      </c>
      <c r="B1199">
        <v>1969</v>
      </c>
      <c r="C1199" t="s">
        <v>5990</v>
      </c>
      <c r="D1199">
        <v>13</v>
      </c>
      <c r="E1199">
        <v>0</v>
      </c>
      <c r="F1199">
        <v>9869.81</v>
      </c>
      <c r="G1199" t="s">
        <v>5982</v>
      </c>
      <c r="H1199" t="s">
        <v>5982</v>
      </c>
      <c r="I1199" t="s">
        <v>5988</v>
      </c>
      <c r="K1199" t="str">
        <f t="shared" si="90"/>
        <v>Aug</v>
      </c>
      <c r="L1199">
        <f t="shared" si="91"/>
        <v>1969</v>
      </c>
      <c r="M1199" t="s">
        <v>5957</v>
      </c>
      <c r="N1199" t="s">
        <v>5982</v>
      </c>
      <c r="O1199" t="s">
        <v>5982</v>
      </c>
      <c r="P1199" s="8" t="str">
        <f t="shared" si="92"/>
        <v>13-Aug-1969</v>
      </c>
      <c r="Q1199" s="8">
        <v>25428</v>
      </c>
      <c r="R1199" s="8"/>
      <c r="S1199" s="8" t="str">
        <f t="shared" si="93"/>
        <v>53</v>
      </c>
      <c r="T1199" s="16">
        <v>9869.81</v>
      </c>
      <c r="U1199" t="str">
        <f t="shared" si="94"/>
        <v>R1012</v>
      </c>
    </row>
    <row r="1200" spans="1:21">
      <c r="A1200" t="s">
        <v>3064</v>
      </c>
      <c r="B1200">
        <v>1998</v>
      </c>
      <c r="C1200" t="s">
        <v>5980</v>
      </c>
      <c r="D1200">
        <v>6</v>
      </c>
      <c r="E1200">
        <v>0</v>
      </c>
      <c r="F1200">
        <v>9870.59</v>
      </c>
      <c r="G1200" t="s">
        <v>5981</v>
      </c>
      <c r="H1200" t="s">
        <v>5981</v>
      </c>
      <c r="I1200" t="s">
        <v>5999</v>
      </c>
      <c r="K1200" t="str">
        <f t="shared" si="90"/>
        <v>Jul</v>
      </c>
      <c r="L1200">
        <f t="shared" si="91"/>
        <v>1998</v>
      </c>
      <c r="M1200" t="s">
        <v>5957</v>
      </c>
      <c r="N1200" t="s">
        <v>5981</v>
      </c>
      <c r="O1200" t="s">
        <v>5981</v>
      </c>
      <c r="P1200" s="8" t="str">
        <f t="shared" si="92"/>
        <v>6-Jul-1998</v>
      </c>
      <c r="Q1200" s="8">
        <v>35982</v>
      </c>
      <c r="R1200" s="8"/>
      <c r="S1200" s="8" t="str">
        <f t="shared" si="93"/>
        <v>24</v>
      </c>
      <c r="T1200" s="16">
        <v>9870.59</v>
      </c>
      <c r="U1200" t="str">
        <f t="shared" si="94"/>
        <v>R1023</v>
      </c>
    </row>
    <row r="1201" spans="1:21">
      <c r="A1201" t="s">
        <v>3061</v>
      </c>
      <c r="B1201">
        <v>1971</v>
      </c>
      <c r="C1201" t="s">
        <v>5989</v>
      </c>
      <c r="D1201">
        <v>22</v>
      </c>
      <c r="E1201">
        <v>1</v>
      </c>
      <c r="F1201">
        <v>9872.7000000000007</v>
      </c>
      <c r="G1201" t="s">
        <v>5981</v>
      </c>
      <c r="H1201" t="s">
        <v>5981</v>
      </c>
      <c r="I1201" t="s">
        <v>5992</v>
      </c>
      <c r="K1201" t="str">
        <f t="shared" si="90"/>
        <v>Dec</v>
      </c>
      <c r="L1201">
        <f t="shared" si="91"/>
        <v>1971</v>
      </c>
      <c r="M1201" t="s">
        <v>5957</v>
      </c>
      <c r="N1201" t="s">
        <v>5981</v>
      </c>
      <c r="O1201" t="s">
        <v>5981</v>
      </c>
      <c r="P1201" s="8" t="str">
        <f t="shared" si="92"/>
        <v>22-Dec-1971</v>
      </c>
      <c r="Q1201" s="8">
        <v>26289</v>
      </c>
      <c r="R1201" s="8"/>
      <c r="S1201" s="8" t="str">
        <f t="shared" si="93"/>
        <v>51</v>
      </c>
      <c r="T1201" s="16">
        <v>9872.7000000000007</v>
      </c>
      <c r="U1201" t="str">
        <f t="shared" si="94"/>
        <v>R1011</v>
      </c>
    </row>
    <row r="1202" spans="1:21">
      <c r="A1202" t="s">
        <v>3058</v>
      </c>
      <c r="B1202">
        <v>1971</v>
      </c>
      <c r="C1202" t="s">
        <v>5980</v>
      </c>
      <c r="D1202">
        <v>3</v>
      </c>
      <c r="E1202">
        <v>0</v>
      </c>
      <c r="F1202">
        <v>9875.68</v>
      </c>
      <c r="G1202" t="s">
        <v>5981</v>
      </c>
      <c r="H1202" t="s">
        <v>5982</v>
      </c>
      <c r="I1202" t="s">
        <v>5998</v>
      </c>
      <c r="K1202" t="str">
        <f t="shared" si="90"/>
        <v>Jul</v>
      </c>
      <c r="L1202">
        <f t="shared" si="91"/>
        <v>1971</v>
      </c>
      <c r="M1202" t="s">
        <v>5957</v>
      </c>
      <c r="N1202" t="s">
        <v>5981</v>
      </c>
      <c r="O1202" t="s">
        <v>5982</v>
      </c>
      <c r="P1202" s="8" t="str">
        <f t="shared" si="92"/>
        <v>3-Jul-1971</v>
      </c>
      <c r="Q1202" s="8">
        <v>26117</v>
      </c>
      <c r="R1202" s="8"/>
      <c r="S1202" s="8" t="str">
        <f t="shared" si="93"/>
        <v>51</v>
      </c>
      <c r="T1202" s="16">
        <v>9875.68</v>
      </c>
      <c r="U1202" t="str">
        <f t="shared" si="94"/>
        <v>R1024</v>
      </c>
    </row>
    <row r="1203" spans="1:21">
      <c r="A1203" t="s">
        <v>3055</v>
      </c>
      <c r="B1203">
        <v>1971</v>
      </c>
      <c r="C1203" t="s">
        <v>5991</v>
      </c>
      <c r="D1203">
        <v>3</v>
      </c>
      <c r="E1203">
        <v>1</v>
      </c>
      <c r="F1203">
        <v>9877.61</v>
      </c>
      <c r="G1203" t="s">
        <v>5981</v>
      </c>
      <c r="H1203" t="s">
        <v>5985</v>
      </c>
      <c r="I1203" t="s">
        <v>5983</v>
      </c>
      <c r="K1203" t="str">
        <f t="shared" si="90"/>
        <v>Oct</v>
      </c>
      <c r="L1203">
        <f t="shared" si="91"/>
        <v>1971</v>
      </c>
      <c r="M1203" t="s">
        <v>5957</v>
      </c>
      <c r="N1203" t="s">
        <v>5981</v>
      </c>
      <c r="O1203" t="s">
        <v>5985</v>
      </c>
      <c r="P1203" s="8" t="str">
        <f t="shared" si="92"/>
        <v>3-Oct-1971</v>
      </c>
      <c r="Q1203" s="8">
        <v>26209</v>
      </c>
      <c r="R1203" s="8"/>
      <c r="S1203" s="8" t="str">
        <f t="shared" si="93"/>
        <v>51</v>
      </c>
      <c r="T1203" s="16">
        <v>9877.61</v>
      </c>
      <c r="U1203" t="str">
        <f t="shared" si="94"/>
        <v>R1013</v>
      </c>
    </row>
    <row r="1204" spans="1:21">
      <c r="A1204" t="s">
        <v>3052</v>
      </c>
      <c r="B1204">
        <v>1971</v>
      </c>
      <c r="C1204" t="s">
        <v>5984</v>
      </c>
      <c r="D1204">
        <v>8</v>
      </c>
      <c r="E1204">
        <v>1</v>
      </c>
      <c r="F1204">
        <v>9880.07</v>
      </c>
      <c r="G1204" t="s">
        <v>5981</v>
      </c>
      <c r="H1204" t="s">
        <v>5982</v>
      </c>
      <c r="I1204" t="s">
        <v>5992</v>
      </c>
      <c r="K1204" t="str">
        <f t="shared" si="90"/>
        <v>Nov</v>
      </c>
      <c r="L1204">
        <f t="shared" si="91"/>
        <v>1971</v>
      </c>
      <c r="M1204" t="s">
        <v>5957</v>
      </c>
      <c r="N1204" t="s">
        <v>5981</v>
      </c>
      <c r="O1204" t="s">
        <v>5982</v>
      </c>
      <c r="P1204" s="8" t="str">
        <f t="shared" si="92"/>
        <v>8-Nov-1971</v>
      </c>
      <c r="Q1204" s="8">
        <v>26245</v>
      </c>
      <c r="R1204" s="8"/>
      <c r="S1204" s="8" t="str">
        <f t="shared" si="93"/>
        <v>51</v>
      </c>
      <c r="T1204" s="16">
        <v>9880.07</v>
      </c>
      <c r="U1204" t="str">
        <f t="shared" si="94"/>
        <v>R1011</v>
      </c>
    </row>
    <row r="1205" spans="1:21">
      <c r="A1205" t="s">
        <v>3050</v>
      </c>
      <c r="B1205">
        <v>1966</v>
      </c>
      <c r="C1205" t="s">
        <v>5984</v>
      </c>
      <c r="D1205">
        <v>5</v>
      </c>
      <c r="E1205">
        <v>0</v>
      </c>
      <c r="F1205">
        <v>9890.23</v>
      </c>
      <c r="G1205" t="s">
        <v>5982</v>
      </c>
      <c r="H1205" t="s">
        <v>5982</v>
      </c>
      <c r="I1205" t="s">
        <v>5983</v>
      </c>
      <c r="K1205" t="str">
        <f t="shared" si="90"/>
        <v>Nov</v>
      </c>
      <c r="L1205">
        <f t="shared" si="91"/>
        <v>1966</v>
      </c>
      <c r="M1205" t="s">
        <v>5957</v>
      </c>
      <c r="N1205" t="s">
        <v>5982</v>
      </c>
      <c r="O1205" t="s">
        <v>5982</v>
      </c>
      <c r="P1205" s="8" t="str">
        <f t="shared" si="92"/>
        <v>5-Nov-1966</v>
      </c>
      <c r="Q1205" s="8">
        <v>24416</v>
      </c>
      <c r="R1205" s="8"/>
      <c r="S1205" s="8" t="str">
        <f t="shared" si="93"/>
        <v>56</v>
      </c>
      <c r="T1205" s="16">
        <v>9890.23</v>
      </c>
      <c r="U1205" t="str">
        <f t="shared" si="94"/>
        <v>R1013</v>
      </c>
    </row>
    <row r="1206" spans="1:21">
      <c r="A1206" t="s">
        <v>3048</v>
      </c>
      <c r="B1206">
        <v>1996</v>
      </c>
      <c r="C1206" t="s">
        <v>5980</v>
      </c>
      <c r="D1206">
        <v>8</v>
      </c>
      <c r="E1206">
        <v>0</v>
      </c>
      <c r="F1206">
        <v>9894.69</v>
      </c>
      <c r="G1206" t="s">
        <v>5981</v>
      </c>
      <c r="H1206" t="s">
        <v>5982</v>
      </c>
      <c r="I1206" t="s">
        <v>5988</v>
      </c>
      <c r="K1206" t="str">
        <f t="shared" si="90"/>
        <v>Jul</v>
      </c>
      <c r="L1206">
        <f t="shared" si="91"/>
        <v>1996</v>
      </c>
      <c r="M1206" t="s">
        <v>5957</v>
      </c>
      <c r="N1206" t="s">
        <v>5981</v>
      </c>
      <c r="O1206" t="s">
        <v>5982</v>
      </c>
      <c r="P1206" s="8" t="str">
        <f t="shared" si="92"/>
        <v>8-Jul-1996</v>
      </c>
      <c r="Q1206" s="8">
        <v>35254</v>
      </c>
      <c r="R1206" s="8"/>
      <c r="S1206" s="8" t="str">
        <f t="shared" si="93"/>
        <v>26</v>
      </c>
      <c r="T1206" s="16">
        <v>9894.69</v>
      </c>
      <c r="U1206" t="str">
        <f t="shared" si="94"/>
        <v>R1012</v>
      </c>
    </row>
    <row r="1207" spans="1:21">
      <c r="A1207" t="s">
        <v>3045</v>
      </c>
      <c r="B1207">
        <v>1962</v>
      </c>
      <c r="C1207" t="s">
        <v>5990</v>
      </c>
      <c r="D1207">
        <v>17</v>
      </c>
      <c r="E1207">
        <v>0</v>
      </c>
      <c r="F1207">
        <v>9907.83</v>
      </c>
      <c r="G1207" t="s">
        <v>5982</v>
      </c>
      <c r="H1207" t="s">
        <v>5981</v>
      </c>
      <c r="I1207" t="s">
        <v>5983</v>
      </c>
      <c r="K1207" t="str">
        <f t="shared" si="90"/>
        <v>Aug</v>
      </c>
      <c r="L1207">
        <f t="shared" si="91"/>
        <v>1962</v>
      </c>
      <c r="M1207" t="s">
        <v>5957</v>
      </c>
      <c r="N1207" t="s">
        <v>5982</v>
      </c>
      <c r="O1207" t="s">
        <v>5981</v>
      </c>
      <c r="P1207" s="8" t="str">
        <f t="shared" si="92"/>
        <v>17-Aug-1962</v>
      </c>
      <c r="Q1207" s="8">
        <v>22875</v>
      </c>
      <c r="R1207" s="8"/>
      <c r="S1207" s="8" t="str">
        <f t="shared" si="93"/>
        <v>60</v>
      </c>
      <c r="T1207" s="16">
        <v>9907.83</v>
      </c>
      <c r="U1207" t="str">
        <f t="shared" si="94"/>
        <v>R1013</v>
      </c>
    </row>
    <row r="1208" spans="1:21">
      <c r="A1208" t="s">
        <v>3042</v>
      </c>
      <c r="B1208">
        <v>1972</v>
      </c>
      <c r="C1208" t="s">
        <v>5987</v>
      </c>
      <c r="D1208">
        <v>14</v>
      </c>
      <c r="E1208">
        <v>1</v>
      </c>
      <c r="F1208">
        <v>9910.36</v>
      </c>
      <c r="G1208" t="s">
        <v>5981</v>
      </c>
      <c r="H1208" t="s">
        <v>5982</v>
      </c>
      <c r="I1208" t="s">
        <v>5988</v>
      </c>
      <c r="K1208" t="str">
        <f t="shared" si="90"/>
        <v>Sep</v>
      </c>
      <c r="L1208">
        <f t="shared" si="91"/>
        <v>1972</v>
      </c>
      <c r="M1208" t="s">
        <v>5957</v>
      </c>
      <c r="N1208" t="s">
        <v>5981</v>
      </c>
      <c r="O1208" t="s">
        <v>5982</v>
      </c>
      <c r="P1208" s="8" t="str">
        <f t="shared" si="92"/>
        <v>14-Sep-1972</v>
      </c>
      <c r="Q1208" s="8">
        <v>26556</v>
      </c>
      <c r="R1208" s="8"/>
      <c r="S1208" s="8" t="str">
        <f t="shared" si="93"/>
        <v>50</v>
      </c>
      <c r="T1208" s="16">
        <v>9910.36</v>
      </c>
      <c r="U1208" t="str">
        <f t="shared" si="94"/>
        <v>R1012</v>
      </c>
    </row>
    <row r="1209" spans="1:21">
      <c r="A1209" t="s">
        <v>3039</v>
      </c>
      <c r="B1209">
        <v>1985</v>
      </c>
      <c r="C1209" t="s">
        <v>5990</v>
      </c>
      <c r="D1209">
        <v>19</v>
      </c>
      <c r="E1209">
        <v>3</v>
      </c>
      <c r="F1209">
        <v>9930.64</v>
      </c>
      <c r="G1209" t="s">
        <v>5981</v>
      </c>
      <c r="H1209" t="s">
        <v>5982</v>
      </c>
      <c r="I1209" t="s">
        <v>5997</v>
      </c>
      <c r="K1209" t="str">
        <f t="shared" si="90"/>
        <v>Aug</v>
      </c>
      <c r="L1209">
        <f t="shared" si="91"/>
        <v>1985</v>
      </c>
      <c r="M1209" t="s">
        <v>5957</v>
      </c>
      <c r="N1209" t="s">
        <v>5981</v>
      </c>
      <c r="O1209" t="s">
        <v>5982</v>
      </c>
      <c r="P1209" s="8" t="str">
        <f t="shared" si="92"/>
        <v>19-Aug-1985</v>
      </c>
      <c r="Q1209" s="8">
        <v>31278</v>
      </c>
      <c r="R1209" s="8"/>
      <c r="S1209" s="8" t="str">
        <f t="shared" si="93"/>
        <v>37</v>
      </c>
      <c r="T1209" s="16">
        <v>9930.64</v>
      </c>
      <c r="U1209" t="str">
        <f t="shared" si="94"/>
        <v>R1025</v>
      </c>
    </row>
    <row r="1210" spans="1:21">
      <c r="A1210" t="s">
        <v>3037</v>
      </c>
      <c r="B1210">
        <v>1983</v>
      </c>
      <c r="C1210" t="s">
        <v>5989</v>
      </c>
      <c r="D1210">
        <v>3</v>
      </c>
      <c r="E1210">
        <v>3</v>
      </c>
      <c r="F1210">
        <v>9931.9599999999991</v>
      </c>
      <c r="G1210" t="s">
        <v>5981</v>
      </c>
      <c r="H1210" t="s">
        <v>5981</v>
      </c>
      <c r="I1210" t="s">
        <v>5988</v>
      </c>
      <c r="K1210" t="str">
        <f t="shared" si="90"/>
        <v>Dec</v>
      </c>
      <c r="L1210">
        <f t="shared" si="91"/>
        <v>1983</v>
      </c>
      <c r="M1210" t="s">
        <v>5957</v>
      </c>
      <c r="N1210" t="s">
        <v>5981</v>
      </c>
      <c r="O1210" t="s">
        <v>5981</v>
      </c>
      <c r="P1210" s="8" t="str">
        <f t="shared" si="92"/>
        <v>3-Dec-1983</v>
      </c>
      <c r="Q1210" s="8">
        <v>30653</v>
      </c>
      <c r="R1210" s="8"/>
      <c r="S1210" s="8" t="str">
        <f t="shared" si="93"/>
        <v>39</v>
      </c>
      <c r="T1210" s="16">
        <v>9931.9599999999991</v>
      </c>
      <c r="U1210" t="str">
        <f t="shared" si="94"/>
        <v>R1012</v>
      </c>
    </row>
    <row r="1211" spans="1:21">
      <c r="A1211" t="s">
        <v>3034</v>
      </c>
      <c r="B1211">
        <v>1964</v>
      </c>
      <c r="C1211" t="s">
        <v>5987</v>
      </c>
      <c r="D1211">
        <v>11</v>
      </c>
      <c r="E1211">
        <v>0</v>
      </c>
      <c r="F1211">
        <v>9933.44</v>
      </c>
      <c r="G1211" t="s">
        <v>5982</v>
      </c>
      <c r="H1211" t="s">
        <v>5982</v>
      </c>
      <c r="I1211" t="s">
        <v>5983</v>
      </c>
      <c r="K1211" t="str">
        <f t="shared" si="90"/>
        <v>Sep</v>
      </c>
      <c r="L1211">
        <f t="shared" si="91"/>
        <v>1964</v>
      </c>
      <c r="M1211" t="s">
        <v>5957</v>
      </c>
      <c r="N1211" t="s">
        <v>5982</v>
      </c>
      <c r="O1211" t="s">
        <v>5982</v>
      </c>
      <c r="P1211" s="8" t="str">
        <f t="shared" si="92"/>
        <v>11-Sep-1964</v>
      </c>
      <c r="Q1211" s="8">
        <v>23631</v>
      </c>
      <c r="R1211" s="8"/>
      <c r="S1211" s="8" t="str">
        <f t="shared" si="93"/>
        <v>58</v>
      </c>
      <c r="T1211" s="16">
        <v>9933.44</v>
      </c>
      <c r="U1211" t="str">
        <f t="shared" si="94"/>
        <v>R1013</v>
      </c>
    </row>
    <row r="1212" spans="1:21">
      <c r="A1212" t="s">
        <v>3032</v>
      </c>
      <c r="B1212">
        <v>1971</v>
      </c>
      <c r="C1212" t="s">
        <v>5989</v>
      </c>
      <c r="D1212">
        <v>26</v>
      </c>
      <c r="E1212">
        <v>1</v>
      </c>
      <c r="F1212">
        <v>9957.7199999999993</v>
      </c>
      <c r="G1212" t="s">
        <v>5981</v>
      </c>
      <c r="H1212" t="s">
        <v>5982</v>
      </c>
      <c r="I1212" t="s">
        <v>5996</v>
      </c>
      <c r="K1212" t="str">
        <f t="shared" si="90"/>
        <v>Dec</v>
      </c>
      <c r="L1212">
        <f t="shared" si="91"/>
        <v>1971</v>
      </c>
      <c r="M1212" t="s">
        <v>5957</v>
      </c>
      <c r="N1212" t="s">
        <v>5981</v>
      </c>
      <c r="O1212" t="s">
        <v>5982</v>
      </c>
      <c r="P1212" s="8" t="str">
        <f t="shared" si="92"/>
        <v>26-Dec-1971</v>
      </c>
      <c r="Q1212" s="8">
        <v>26293</v>
      </c>
      <c r="R1212" s="8"/>
      <c r="S1212" s="8" t="str">
        <f t="shared" si="93"/>
        <v>51</v>
      </c>
      <c r="T1212" s="16">
        <v>9957.7199999999993</v>
      </c>
      <c r="U1212" t="str">
        <f t="shared" si="94"/>
        <v>R1018</v>
      </c>
    </row>
    <row r="1213" spans="1:21">
      <c r="A1213" t="s">
        <v>3030</v>
      </c>
      <c r="B1213">
        <v>1971</v>
      </c>
      <c r="C1213" t="s">
        <v>5991</v>
      </c>
      <c r="D1213">
        <v>6</v>
      </c>
      <c r="E1213">
        <v>1</v>
      </c>
      <c r="F1213">
        <v>9964.06</v>
      </c>
      <c r="G1213" t="s">
        <v>5981</v>
      </c>
      <c r="H1213" t="s">
        <v>5981</v>
      </c>
      <c r="I1213" t="s">
        <v>5994</v>
      </c>
      <c r="K1213" t="str">
        <f t="shared" si="90"/>
        <v>Oct</v>
      </c>
      <c r="L1213">
        <f t="shared" si="91"/>
        <v>1971</v>
      </c>
      <c r="M1213" t="s">
        <v>5957</v>
      </c>
      <c r="N1213" t="s">
        <v>5981</v>
      </c>
      <c r="O1213" t="s">
        <v>5981</v>
      </c>
      <c r="P1213" s="8" t="str">
        <f t="shared" si="92"/>
        <v>6-Oct-1971</v>
      </c>
      <c r="Q1213" s="8">
        <v>26212</v>
      </c>
      <c r="R1213" s="8"/>
      <c r="S1213" s="8" t="str">
        <f t="shared" si="93"/>
        <v>51</v>
      </c>
      <c r="T1213" s="16">
        <v>9964.06</v>
      </c>
      <c r="U1213" t="str">
        <f t="shared" si="94"/>
        <v>R1019</v>
      </c>
    </row>
    <row r="1214" spans="1:21">
      <c r="A1214" t="s">
        <v>3027</v>
      </c>
      <c r="B1214">
        <v>1970</v>
      </c>
      <c r="C1214" t="s">
        <v>5990</v>
      </c>
      <c r="D1214">
        <v>11</v>
      </c>
      <c r="E1214">
        <v>0</v>
      </c>
      <c r="F1214">
        <v>9991.0400000000009</v>
      </c>
      <c r="G1214" t="s">
        <v>5981</v>
      </c>
      <c r="H1214" t="s">
        <v>5982</v>
      </c>
      <c r="I1214" t="s">
        <v>5988</v>
      </c>
      <c r="K1214" t="str">
        <f t="shared" si="90"/>
        <v>Aug</v>
      </c>
      <c r="L1214">
        <f t="shared" si="91"/>
        <v>1970</v>
      </c>
      <c r="M1214" t="s">
        <v>5957</v>
      </c>
      <c r="N1214" t="s">
        <v>5981</v>
      </c>
      <c r="O1214" t="s">
        <v>5982</v>
      </c>
      <c r="P1214" s="8" t="str">
        <f t="shared" si="92"/>
        <v>11-Aug-1970</v>
      </c>
      <c r="Q1214" s="8">
        <v>25791</v>
      </c>
      <c r="R1214" s="8"/>
      <c r="S1214" s="8" t="str">
        <f t="shared" si="93"/>
        <v>52</v>
      </c>
      <c r="T1214" s="16">
        <v>9991.0400000000009</v>
      </c>
      <c r="U1214" t="str">
        <f t="shared" si="94"/>
        <v>R1012</v>
      </c>
    </row>
    <row r="1215" spans="1:21">
      <c r="A1215" t="s">
        <v>3024</v>
      </c>
      <c r="B1215">
        <v>1988</v>
      </c>
      <c r="C1215" t="s">
        <v>5980</v>
      </c>
      <c r="D1215">
        <v>3</v>
      </c>
      <c r="E1215">
        <v>3</v>
      </c>
      <c r="F1215">
        <v>10011.44</v>
      </c>
      <c r="G1215" t="s">
        <v>5982</v>
      </c>
      <c r="H1215" t="s">
        <v>5982</v>
      </c>
      <c r="I1215" t="s">
        <v>6004</v>
      </c>
      <c r="K1215" t="str">
        <f t="shared" si="90"/>
        <v>Jul</v>
      </c>
      <c r="L1215">
        <f t="shared" si="91"/>
        <v>1988</v>
      </c>
      <c r="M1215" t="s">
        <v>5957</v>
      </c>
      <c r="N1215" t="s">
        <v>5982</v>
      </c>
      <c r="O1215" t="s">
        <v>5982</v>
      </c>
      <c r="P1215" s="8" t="str">
        <f t="shared" si="92"/>
        <v>3-Jul-1988</v>
      </c>
      <c r="Q1215" s="8">
        <v>32327</v>
      </c>
      <c r="R1215" s="8"/>
      <c r="S1215" s="8" t="str">
        <f t="shared" si="93"/>
        <v>34</v>
      </c>
      <c r="T1215" s="16">
        <v>10011.44</v>
      </c>
      <c r="U1215" t="str">
        <f t="shared" si="94"/>
        <v>R1026</v>
      </c>
    </row>
    <row r="1216" spans="1:21">
      <c r="A1216" t="s">
        <v>3022</v>
      </c>
      <c r="B1216">
        <v>1979</v>
      </c>
      <c r="C1216" t="s">
        <v>5989</v>
      </c>
      <c r="D1216">
        <v>28</v>
      </c>
      <c r="E1216">
        <v>2</v>
      </c>
      <c r="F1216">
        <v>10027.15</v>
      </c>
      <c r="G1216" t="s">
        <v>5982</v>
      </c>
      <c r="H1216" t="s">
        <v>5985</v>
      </c>
      <c r="I1216" t="s">
        <v>6001</v>
      </c>
      <c r="K1216" t="str">
        <f t="shared" si="90"/>
        <v>Dec</v>
      </c>
      <c r="L1216">
        <f t="shared" si="91"/>
        <v>1979</v>
      </c>
      <c r="M1216" t="s">
        <v>5957</v>
      </c>
      <c r="N1216" t="s">
        <v>5982</v>
      </c>
      <c r="O1216" t="s">
        <v>5985</v>
      </c>
      <c r="P1216" s="8" t="str">
        <f t="shared" si="92"/>
        <v>28-Dec-1979</v>
      </c>
      <c r="Q1216" s="8">
        <v>29217</v>
      </c>
      <c r="R1216" s="8"/>
      <c r="S1216" s="8" t="str">
        <f t="shared" si="93"/>
        <v>43</v>
      </c>
      <c r="T1216" s="16">
        <v>10027.15</v>
      </c>
      <c r="U1216" t="str">
        <f t="shared" si="94"/>
        <v>R1021</v>
      </c>
    </row>
    <row r="1217" spans="1:21">
      <c r="A1217" t="s">
        <v>3019</v>
      </c>
      <c r="B1217">
        <v>1974</v>
      </c>
      <c r="C1217" t="s">
        <v>5990</v>
      </c>
      <c r="D1217">
        <v>30</v>
      </c>
      <c r="E1217">
        <v>2</v>
      </c>
      <c r="F1217">
        <v>10043.25</v>
      </c>
      <c r="G1217" t="s">
        <v>5982</v>
      </c>
      <c r="H1217" t="s">
        <v>5981</v>
      </c>
      <c r="I1217" t="s">
        <v>5998</v>
      </c>
      <c r="K1217" t="str">
        <f t="shared" si="90"/>
        <v>Aug</v>
      </c>
      <c r="L1217">
        <f t="shared" si="91"/>
        <v>1974</v>
      </c>
      <c r="M1217" t="s">
        <v>5957</v>
      </c>
      <c r="N1217" t="s">
        <v>5982</v>
      </c>
      <c r="O1217" t="s">
        <v>5981</v>
      </c>
      <c r="P1217" s="8" t="str">
        <f t="shared" si="92"/>
        <v>30-Aug-1974</v>
      </c>
      <c r="Q1217" s="8">
        <v>27271</v>
      </c>
      <c r="R1217" s="8"/>
      <c r="S1217" s="8" t="str">
        <f t="shared" si="93"/>
        <v>48</v>
      </c>
      <c r="T1217" s="16">
        <v>10043.25</v>
      </c>
      <c r="U1217" t="str">
        <f t="shared" si="94"/>
        <v>R1024</v>
      </c>
    </row>
    <row r="1218" spans="1:21">
      <c r="A1218" t="s">
        <v>3017</v>
      </c>
      <c r="B1218">
        <v>1969</v>
      </c>
      <c r="C1218" t="s">
        <v>5990</v>
      </c>
      <c r="D1218">
        <v>22</v>
      </c>
      <c r="E1218">
        <v>1</v>
      </c>
      <c r="F1218">
        <v>10065.41</v>
      </c>
      <c r="G1218" t="s">
        <v>5982</v>
      </c>
      <c r="H1218" t="s">
        <v>5981</v>
      </c>
      <c r="I1218" t="s">
        <v>5992</v>
      </c>
      <c r="K1218" t="str">
        <f t="shared" si="90"/>
        <v>Aug</v>
      </c>
      <c r="L1218">
        <f t="shared" si="91"/>
        <v>1969</v>
      </c>
      <c r="M1218" t="s">
        <v>5957</v>
      </c>
      <c r="N1218" t="s">
        <v>5982</v>
      </c>
      <c r="O1218" t="s">
        <v>5981</v>
      </c>
      <c r="P1218" s="8" t="str">
        <f t="shared" si="92"/>
        <v>22-Aug-1969</v>
      </c>
      <c r="Q1218" s="8">
        <v>25437</v>
      </c>
      <c r="R1218" s="8"/>
      <c r="S1218" s="8" t="str">
        <f t="shared" si="93"/>
        <v>53</v>
      </c>
      <c r="T1218" s="16">
        <v>10065.41</v>
      </c>
      <c r="U1218" t="str">
        <f t="shared" si="94"/>
        <v>R1011</v>
      </c>
    </row>
    <row r="1219" spans="1:21">
      <c r="A1219" t="s">
        <v>3014</v>
      </c>
      <c r="B1219">
        <v>1969</v>
      </c>
      <c r="C1219" t="s">
        <v>5991</v>
      </c>
      <c r="D1219">
        <v>27</v>
      </c>
      <c r="E1219">
        <v>0</v>
      </c>
      <c r="F1219">
        <v>10072.06</v>
      </c>
      <c r="G1219" t="s">
        <v>5982</v>
      </c>
      <c r="H1219" t="s">
        <v>5985</v>
      </c>
      <c r="I1219" t="s">
        <v>6002</v>
      </c>
      <c r="K1219" t="str">
        <f t="shared" ref="K1219:K1282" si="95">IF(ISBLANK(C1219),"SEP",C1219)</f>
        <v>Oct</v>
      </c>
      <c r="L1219">
        <f t="shared" ref="L1219:L1282" si="96">INT(IF(ISBLANK(B1219),AVERAGE($B$2:$B$2344),B1219))</f>
        <v>1969</v>
      </c>
      <c r="M1219" t="s">
        <v>5957</v>
      </c>
      <c r="N1219" t="s">
        <v>5982</v>
      </c>
      <c r="O1219" t="s">
        <v>5985</v>
      </c>
      <c r="P1219" s="8" t="str">
        <f t="shared" ref="P1219:P1282" si="97">CONCATENATE(D1219,"-",K1219,"-",L1219)</f>
        <v>27-Oct-1969</v>
      </c>
      <c r="Q1219" s="8">
        <v>25503</v>
      </c>
      <c r="R1219" s="8"/>
      <c r="S1219" s="8" t="str">
        <f t="shared" ref="S1219:S1282" si="98">TEXT($R$2-P1219,"Y")</f>
        <v>53</v>
      </c>
      <c r="T1219" s="16">
        <v>10072.06</v>
      </c>
      <c r="U1219" t="str">
        <f t="shared" ref="U1219:U1282" si="99">IF(ISBLANK(I1219),"UNKNOWN",I1219)</f>
        <v>R1017</v>
      </c>
    </row>
    <row r="1220" spans="1:21">
      <c r="A1220" t="s">
        <v>3011</v>
      </c>
      <c r="B1220">
        <v>1969</v>
      </c>
      <c r="C1220" t="s">
        <v>5980</v>
      </c>
      <c r="D1220">
        <v>3</v>
      </c>
      <c r="E1220">
        <v>1</v>
      </c>
      <c r="F1220">
        <v>10085.85</v>
      </c>
      <c r="G1220" t="s">
        <v>5982</v>
      </c>
      <c r="H1220" t="s">
        <v>5982</v>
      </c>
      <c r="I1220" t="s">
        <v>5992</v>
      </c>
      <c r="K1220" t="str">
        <f t="shared" si="95"/>
        <v>Jul</v>
      </c>
      <c r="L1220">
        <f t="shared" si="96"/>
        <v>1969</v>
      </c>
      <c r="M1220" t="s">
        <v>5957</v>
      </c>
      <c r="N1220" t="s">
        <v>5982</v>
      </c>
      <c r="O1220" t="s">
        <v>5982</v>
      </c>
      <c r="P1220" s="8" t="str">
        <f t="shared" si="97"/>
        <v>3-Jul-1969</v>
      </c>
      <c r="Q1220" s="8">
        <v>25387</v>
      </c>
      <c r="R1220" s="8"/>
      <c r="S1220" s="8" t="str">
        <f t="shared" si="98"/>
        <v>53</v>
      </c>
      <c r="T1220" s="16">
        <v>10085.85</v>
      </c>
      <c r="U1220" t="str">
        <f t="shared" si="99"/>
        <v>R1011</v>
      </c>
    </row>
    <row r="1221" spans="1:21">
      <c r="A1221" t="s">
        <v>3008</v>
      </c>
      <c r="B1221">
        <v>1976</v>
      </c>
      <c r="C1221" t="s">
        <v>5989</v>
      </c>
      <c r="D1221">
        <v>19</v>
      </c>
      <c r="E1221">
        <v>5</v>
      </c>
      <c r="F1221">
        <v>10096.969999999999</v>
      </c>
      <c r="G1221" t="s">
        <v>5982</v>
      </c>
      <c r="H1221" t="s">
        <v>5981</v>
      </c>
      <c r="I1221" t="s">
        <v>5992</v>
      </c>
      <c r="K1221" t="str">
        <f t="shared" si="95"/>
        <v>Dec</v>
      </c>
      <c r="L1221">
        <f t="shared" si="96"/>
        <v>1976</v>
      </c>
      <c r="M1221" t="s">
        <v>5957</v>
      </c>
      <c r="N1221" t="s">
        <v>5982</v>
      </c>
      <c r="O1221" t="s">
        <v>5981</v>
      </c>
      <c r="P1221" s="8" t="str">
        <f t="shared" si="97"/>
        <v>19-Dec-1976</v>
      </c>
      <c r="Q1221" s="8">
        <v>28113</v>
      </c>
      <c r="R1221" s="8"/>
      <c r="S1221" s="8" t="str">
        <f t="shared" si="98"/>
        <v>46</v>
      </c>
      <c r="T1221" s="16">
        <v>10096.969999999999</v>
      </c>
      <c r="U1221" t="str">
        <f t="shared" si="99"/>
        <v>R1011</v>
      </c>
    </row>
    <row r="1222" spans="1:21">
      <c r="A1222" t="s">
        <v>3006</v>
      </c>
      <c r="B1222">
        <v>1972</v>
      </c>
      <c r="C1222" t="s">
        <v>5991</v>
      </c>
      <c r="D1222">
        <v>19</v>
      </c>
      <c r="E1222">
        <v>1</v>
      </c>
      <c r="F1222">
        <v>10106.129999999999</v>
      </c>
      <c r="G1222" t="s">
        <v>5982</v>
      </c>
      <c r="H1222" t="s">
        <v>5985</v>
      </c>
      <c r="I1222" t="s">
        <v>5998</v>
      </c>
      <c r="K1222" t="str">
        <f t="shared" si="95"/>
        <v>Oct</v>
      </c>
      <c r="L1222">
        <f t="shared" si="96"/>
        <v>1972</v>
      </c>
      <c r="M1222" t="s">
        <v>5957</v>
      </c>
      <c r="N1222" t="s">
        <v>5982</v>
      </c>
      <c r="O1222" t="s">
        <v>5985</v>
      </c>
      <c r="P1222" s="8" t="str">
        <f t="shared" si="97"/>
        <v>19-Oct-1972</v>
      </c>
      <c r="Q1222" s="8">
        <v>26591</v>
      </c>
      <c r="R1222" s="8"/>
      <c r="S1222" s="8" t="str">
        <f t="shared" si="98"/>
        <v>50</v>
      </c>
      <c r="T1222" s="16">
        <v>10106.129999999999</v>
      </c>
      <c r="U1222" t="str">
        <f t="shared" si="99"/>
        <v>R1024</v>
      </c>
    </row>
    <row r="1223" spans="1:21">
      <c r="A1223" t="s">
        <v>3003</v>
      </c>
      <c r="B1223">
        <v>1972</v>
      </c>
      <c r="C1223" t="s">
        <v>5990</v>
      </c>
      <c r="D1223">
        <v>8</v>
      </c>
      <c r="E1223">
        <v>2</v>
      </c>
      <c r="F1223">
        <v>10107.219999999999</v>
      </c>
      <c r="G1223" t="s">
        <v>5982</v>
      </c>
      <c r="H1223" t="s">
        <v>5985</v>
      </c>
      <c r="I1223" t="s">
        <v>5983</v>
      </c>
      <c r="K1223" t="str">
        <f t="shared" si="95"/>
        <v>Aug</v>
      </c>
      <c r="L1223">
        <f t="shared" si="96"/>
        <v>1972</v>
      </c>
      <c r="M1223" t="s">
        <v>5957</v>
      </c>
      <c r="N1223" t="s">
        <v>5982</v>
      </c>
      <c r="O1223" t="s">
        <v>5985</v>
      </c>
      <c r="P1223" s="8" t="str">
        <f t="shared" si="97"/>
        <v>8-Aug-1972</v>
      </c>
      <c r="Q1223" s="8">
        <v>26519</v>
      </c>
      <c r="R1223" s="8"/>
      <c r="S1223" s="8" t="str">
        <f t="shared" si="98"/>
        <v>50</v>
      </c>
      <c r="T1223" s="16">
        <v>10107.219999999999</v>
      </c>
      <c r="U1223" t="str">
        <f t="shared" si="99"/>
        <v>R1013</v>
      </c>
    </row>
    <row r="1224" spans="1:21">
      <c r="A1224" t="s">
        <v>3000</v>
      </c>
      <c r="B1224">
        <v>1975</v>
      </c>
      <c r="C1224" t="s">
        <v>5980</v>
      </c>
      <c r="D1224">
        <v>2</v>
      </c>
      <c r="E1224">
        <v>3</v>
      </c>
      <c r="F1224">
        <v>10115.01</v>
      </c>
      <c r="G1224" t="s">
        <v>5982</v>
      </c>
      <c r="H1224" t="s">
        <v>5982</v>
      </c>
      <c r="I1224" t="s">
        <v>5988</v>
      </c>
      <c r="K1224" t="str">
        <f t="shared" si="95"/>
        <v>Jul</v>
      </c>
      <c r="L1224">
        <f t="shared" si="96"/>
        <v>1975</v>
      </c>
      <c r="M1224" t="s">
        <v>5957</v>
      </c>
      <c r="N1224" t="s">
        <v>5982</v>
      </c>
      <c r="O1224" t="s">
        <v>5982</v>
      </c>
      <c r="P1224" s="8" t="str">
        <f t="shared" si="97"/>
        <v>2-Jul-1975</v>
      </c>
      <c r="Q1224" s="8">
        <v>27577</v>
      </c>
      <c r="R1224" s="8"/>
      <c r="S1224" s="8" t="str">
        <f t="shared" si="98"/>
        <v>47</v>
      </c>
      <c r="T1224" s="16">
        <v>10115.01</v>
      </c>
      <c r="U1224" t="str">
        <f t="shared" si="99"/>
        <v>R1012</v>
      </c>
    </row>
    <row r="1225" spans="1:21">
      <c r="A1225" t="s">
        <v>2997</v>
      </c>
      <c r="B1225">
        <v>1972</v>
      </c>
      <c r="C1225" t="s">
        <v>5984</v>
      </c>
      <c r="D1225">
        <v>16</v>
      </c>
      <c r="E1225">
        <v>2</v>
      </c>
      <c r="F1225">
        <v>10118.42</v>
      </c>
      <c r="G1225" t="s">
        <v>5982</v>
      </c>
      <c r="H1225" t="s">
        <v>5982</v>
      </c>
      <c r="I1225" t="s">
        <v>5992</v>
      </c>
      <c r="K1225" t="str">
        <f t="shared" si="95"/>
        <v>Nov</v>
      </c>
      <c r="L1225">
        <f t="shared" si="96"/>
        <v>1972</v>
      </c>
      <c r="M1225" t="s">
        <v>5957</v>
      </c>
      <c r="N1225" t="s">
        <v>5982</v>
      </c>
      <c r="O1225" t="s">
        <v>5982</v>
      </c>
      <c r="P1225" s="8" t="str">
        <f t="shared" si="97"/>
        <v>16-Nov-1972</v>
      </c>
      <c r="Q1225" s="8">
        <v>26619</v>
      </c>
      <c r="R1225" s="8"/>
      <c r="S1225" s="8" t="str">
        <f t="shared" si="98"/>
        <v>50</v>
      </c>
      <c r="T1225" s="16">
        <v>10118.42</v>
      </c>
      <c r="U1225" t="str">
        <f t="shared" si="99"/>
        <v>R1011</v>
      </c>
    </row>
    <row r="1226" spans="1:21">
      <c r="A1226" t="s">
        <v>2994</v>
      </c>
      <c r="B1226">
        <v>1997</v>
      </c>
      <c r="C1226" t="s">
        <v>5987</v>
      </c>
      <c r="D1226">
        <v>5</v>
      </c>
      <c r="E1226">
        <v>0</v>
      </c>
      <c r="F1226">
        <v>10139.84</v>
      </c>
      <c r="G1226" t="s">
        <v>5982</v>
      </c>
      <c r="H1226" t="s">
        <v>5981</v>
      </c>
      <c r="I1226" t="s">
        <v>5988</v>
      </c>
      <c r="K1226" t="str">
        <f t="shared" si="95"/>
        <v>Sep</v>
      </c>
      <c r="L1226">
        <f t="shared" si="96"/>
        <v>1997</v>
      </c>
      <c r="M1226" t="s">
        <v>5957</v>
      </c>
      <c r="N1226" t="s">
        <v>5982</v>
      </c>
      <c r="O1226" t="s">
        <v>5981</v>
      </c>
      <c r="P1226" s="8" t="str">
        <f t="shared" si="97"/>
        <v>5-Sep-1997</v>
      </c>
      <c r="Q1226" s="8">
        <v>35678</v>
      </c>
      <c r="R1226" s="8"/>
      <c r="S1226" s="8" t="str">
        <f t="shared" si="98"/>
        <v>25</v>
      </c>
      <c r="T1226" s="16">
        <v>10139.84</v>
      </c>
      <c r="U1226" t="str">
        <f t="shared" si="99"/>
        <v>R1012</v>
      </c>
    </row>
    <row r="1227" spans="1:21">
      <c r="A1227" t="s">
        <v>2992</v>
      </c>
      <c r="B1227">
        <v>1974</v>
      </c>
      <c r="C1227" t="s">
        <v>5989</v>
      </c>
      <c r="D1227">
        <v>30</v>
      </c>
      <c r="E1227">
        <v>3</v>
      </c>
      <c r="F1227">
        <v>10141.14</v>
      </c>
      <c r="G1227" t="s">
        <v>5982</v>
      </c>
      <c r="H1227" t="s">
        <v>5985</v>
      </c>
      <c r="I1227" t="s">
        <v>5995</v>
      </c>
      <c r="K1227" t="str">
        <f t="shared" si="95"/>
        <v>Dec</v>
      </c>
      <c r="L1227">
        <f t="shared" si="96"/>
        <v>1974</v>
      </c>
      <c r="M1227" t="s">
        <v>5957</v>
      </c>
      <c r="N1227" t="s">
        <v>5982</v>
      </c>
      <c r="O1227" t="s">
        <v>5985</v>
      </c>
      <c r="P1227" s="8" t="str">
        <f t="shared" si="97"/>
        <v>30-Dec-1974</v>
      </c>
      <c r="Q1227" s="8">
        <v>27393</v>
      </c>
      <c r="R1227" s="8"/>
      <c r="S1227" s="8" t="str">
        <f t="shared" si="98"/>
        <v>48</v>
      </c>
      <c r="T1227" s="16">
        <v>10141.14</v>
      </c>
      <c r="U1227" t="str">
        <f t="shared" si="99"/>
        <v>R1016</v>
      </c>
    </row>
    <row r="1228" spans="1:21">
      <c r="A1228" t="s">
        <v>2989</v>
      </c>
      <c r="B1228">
        <v>1981</v>
      </c>
      <c r="C1228" t="s">
        <v>5986</v>
      </c>
      <c r="D1228">
        <v>12</v>
      </c>
      <c r="E1228">
        <v>1</v>
      </c>
      <c r="F1228">
        <v>10146.129999999999</v>
      </c>
      <c r="G1228" t="s">
        <v>5982</v>
      </c>
      <c r="H1228" t="s">
        <v>5985</v>
      </c>
      <c r="I1228" t="s">
        <v>5997</v>
      </c>
      <c r="K1228" t="str">
        <f t="shared" si="95"/>
        <v>Jun</v>
      </c>
      <c r="L1228">
        <f t="shared" si="96"/>
        <v>1981</v>
      </c>
      <c r="M1228" t="s">
        <v>5957</v>
      </c>
      <c r="N1228" t="s">
        <v>5982</v>
      </c>
      <c r="O1228" t="s">
        <v>5985</v>
      </c>
      <c r="P1228" s="8" t="str">
        <f t="shared" si="97"/>
        <v>12-Jun-1981</v>
      </c>
      <c r="Q1228" s="8">
        <v>29749</v>
      </c>
      <c r="R1228" s="8"/>
      <c r="S1228" s="8" t="str">
        <f t="shared" si="98"/>
        <v>41</v>
      </c>
      <c r="T1228" s="16">
        <v>10146.129999999999</v>
      </c>
      <c r="U1228" t="str">
        <f t="shared" si="99"/>
        <v>R1025</v>
      </c>
    </row>
    <row r="1229" spans="1:21">
      <c r="A1229" t="s">
        <v>2988</v>
      </c>
      <c r="B1229">
        <v>1973</v>
      </c>
      <c r="C1229" t="s">
        <v>5991</v>
      </c>
      <c r="D1229">
        <v>13</v>
      </c>
      <c r="E1229">
        <v>2</v>
      </c>
      <c r="F1229">
        <v>10156.780000000001</v>
      </c>
      <c r="G1229" t="s">
        <v>5982</v>
      </c>
      <c r="H1229" t="s">
        <v>5981</v>
      </c>
      <c r="I1229" t="s">
        <v>5988</v>
      </c>
      <c r="K1229" t="str">
        <f t="shared" si="95"/>
        <v>Oct</v>
      </c>
      <c r="L1229">
        <f t="shared" si="96"/>
        <v>1973</v>
      </c>
      <c r="M1229" t="s">
        <v>5957</v>
      </c>
      <c r="N1229" t="s">
        <v>5982</v>
      </c>
      <c r="O1229" t="s">
        <v>5981</v>
      </c>
      <c r="P1229" s="8" t="str">
        <f t="shared" si="97"/>
        <v>13-Oct-1973</v>
      </c>
      <c r="Q1229" s="8">
        <v>26950</v>
      </c>
      <c r="R1229" s="8"/>
      <c r="S1229" s="8" t="str">
        <f t="shared" si="98"/>
        <v>49</v>
      </c>
      <c r="T1229" s="16">
        <v>10156.780000000001</v>
      </c>
      <c r="U1229" t="str">
        <f t="shared" si="99"/>
        <v>R1012</v>
      </c>
    </row>
    <row r="1230" spans="1:21">
      <c r="A1230" t="s">
        <v>2985</v>
      </c>
      <c r="B1230">
        <v>1972</v>
      </c>
      <c r="C1230" t="s">
        <v>5980</v>
      </c>
      <c r="D1230">
        <v>10</v>
      </c>
      <c r="E1230">
        <v>0</v>
      </c>
      <c r="F1230">
        <v>10160.870000000001</v>
      </c>
      <c r="G1230" t="s">
        <v>5982</v>
      </c>
      <c r="H1230" t="s">
        <v>5982</v>
      </c>
      <c r="I1230" t="s">
        <v>5997</v>
      </c>
      <c r="K1230" t="str">
        <f t="shared" si="95"/>
        <v>Jul</v>
      </c>
      <c r="L1230">
        <f t="shared" si="96"/>
        <v>1972</v>
      </c>
      <c r="M1230" t="s">
        <v>5957</v>
      </c>
      <c r="N1230" t="s">
        <v>5982</v>
      </c>
      <c r="O1230" t="s">
        <v>5982</v>
      </c>
      <c r="P1230" s="8" t="str">
        <f t="shared" si="97"/>
        <v>10-Jul-1972</v>
      </c>
      <c r="Q1230" s="8">
        <v>26490</v>
      </c>
      <c r="R1230" s="8"/>
      <c r="S1230" s="8" t="str">
        <f t="shared" si="98"/>
        <v>50</v>
      </c>
      <c r="T1230" s="16">
        <v>10160.870000000001</v>
      </c>
      <c r="U1230" t="str">
        <f t="shared" si="99"/>
        <v>R1025</v>
      </c>
    </row>
    <row r="1231" spans="1:21">
      <c r="A1231" t="s">
        <v>2982</v>
      </c>
      <c r="B1231">
        <v>1985</v>
      </c>
      <c r="C1231" t="s">
        <v>5991</v>
      </c>
      <c r="D1231">
        <v>16</v>
      </c>
      <c r="E1231">
        <v>3</v>
      </c>
      <c r="F1231">
        <v>10191.82</v>
      </c>
      <c r="G1231" t="s">
        <v>5982</v>
      </c>
      <c r="H1231" t="s">
        <v>5981</v>
      </c>
      <c r="I1231" t="s">
        <v>6004</v>
      </c>
      <c r="K1231" t="str">
        <f t="shared" si="95"/>
        <v>Oct</v>
      </c>
      <c r="L1231">
        <f t="shared" si="96"/>
        <v>1985</v>
      </c>
      <c r="M1231" t="s">
        <v>5957</v>
      </c>
      <c r="N1231" t="s">
        <v>5982</v>
      </c>
      <c r="O1231" t="s">
        <v>5981</v>
      </c>
      <c r="P1231" s="8" t="str">
        <f t="shared" si="97"/>
        <v>16-Oct-1985</v>
      </c>
      <c r="Q1231" s="8">
        <v>31336</v>
      </c>
      <c r="R1231" s="8"/>
      <c r="S1231" s="8" t="str">
        <f t="shared" si="98"/>
        <v>37</v>
      </c>
      <c r="T1231" s="16">
        <v>10191.82</v>
      </c>
      <c r="U1231" t="str">
        <f t="shared" si="99"/>
        <v>R1026</v>
      </c>
    </row>
    <row r="1232" spans="1:21">
      <c r="A1232" t="s">
        <v>2979</v>
      </c>
      <c r="B1232">
        <v>1970</v>
      </c>
      <c r="C1232" t="s">
        <v>5989</v>
      </c>
      <c r="D1232">
        <v>24</v>
      </c>
      <c r="E1232">
        <v>0</v>
      </c>
      <c r="F1232">
        <v>10197.77</v>
      </c>
      <c r="G1232" t="s">
        <v>5982</v>
      </c>
      <c r="H1232" t="s">
        <v>5985</v>
      </c>
      <c r="I1232" t="s">
        <v>5998</v>
      </c>
      <c r="K1232" t="str">
        <f t="shared" si="95"/>
        <v>Dec</v>
      </c>
      <c r="L1232">
        <f t="shared" si="96"/>
        <v>1970</v>
      </c>
      <c r="M1232" t="s">
        <v>5957</v>
      </c>
      <c r="N1232" t="s">
        <v>5982</v>
      </c>
      <c r="O1232" t="s">
        <v>5985</v>
      </c>
      <c r="P1232" s="8" t="str">
        <f t="shared" si="97"/>
        <v>24-Dec-1970</v>
      </c>
      <c r="Q1232" s="8">
        <v>25926</v>
      </c>
      <c r="R1232" s="8"/>
      <c r="S1232" s="8" t="str">
        <f t="shared" si="98"/>
        <v>52</v>
      </c>
      <c r="T1232" s="16">
        <v>10197.77</v>
      </c>
      <c r="U1232" t="str">
        <f t="shared" si="99"/>
        <v>R1024</v>
      </c>
    </row>
    <row r="1233" spans="1:21">
      <c r="A1233" t="s">
        <v>2977</v>
      </c>
      <c r="B1233">
        <v>1967</v>
      </c>
      <c r="C1233" t="s">
        <v>5987</v>
      </c>
      <c r="D1233">
        <v>26</v>
      </c>
      <c r="E1233">
        <v>0</v>
      </c>
      <c r="F1233">
        <v>10214.64</v>
      </c>
      <c r="G1233" t="s">
        <v>5982</v>
      </c>
      <c r="H1233" t="s">
        <v>5981</v>
      </c>
      <c r="I1233" t="s">
        <v>5992</v>
      </c>
      <c r="K1233" t="str">
        <f t="shared" si="95"/>
        <v>Sep</v>
      </c>
      <c r="L1233">
        <f t="shared" si="96"/>
        <v>1967</v>
      </c>
      <c r="M1233" t="s">
        <v>5957</v>
      </c>
      <c r="N1233" t="s">
        <v>5982</v>
      </c>
      <c r="O1233" t="s">
        <v>5981</v>
      </c>
      <c r="P1233" s="8" t="str">
        <f t="shared" si="97"/>
        <v>26-Sep-1967</v>
      </c>
      <c r="Q1233" s="8">
        <v>24741</v>
      </c>
      <c r="R1233" s="8"/>
      <c r="S1233" s="8" t="str">
        <f t="shared" si="98"/>
        <v>55</v>
      </c>
      <c r="T1233" s="16">
        <v>10214.64</v>
      </c>
      <c r="U1233" t="str">
        <f t="shared" si="99"/>
        <v>R1011</v>
      </c>
    </row>
    <row r="1234" spans="1:21">
      <c r="A1234" t="s">
        <v>2975</v>
      </c>
      <c r="B1234">
        <v>1967</v>
      </c>
      <c r="C1234" t="s">
        <v>5986</v>
      </c>
      <c r="D1234">
        <v>28</v>
      </c>
      <c r="E1234">
        <v>0</v>
      </c>
      <c r="F1234">
        <v>10226.280000000001</v>
      </c>
      <c r="G1234" t="s">
        <v>5982</v>
      </c>
      <c r="H1234" t="s">
        <v>5982</v>
      </c>
      <c r="I1234" t="s">
        <v>5983</v>
      </c>
      <c r="K1234" t="str">
        <f t="shared" si="95"/>
        <v>Jun</v>
      </c>
      <c r="L1234">
        <f t="shared" si="96"/>
        <v>1967</v>
      </c>
      <c r="M1234" t="s">
        <v>5957</v>
      </c>
      <c r="N1234" t="s">
        <v>5982</v>
      </c>
      <c r="O1234" t="s">
        <v>5982</v>
      </c>
      <c r="P1234" s="8" t="str">
        <f t="shared" si="97"/>
        <v>28-Jun-1967</v>
      </c>
      <c r="Q1234" s="8">
        <v>24651</v>
      </c>
      <c r="R1234" s="8"/>
      <c r="S1234" s="8" t="str">
        <f t="shared" si="98"/>
        <v>55</v>
      </c>
      <c r="T1234" s="16">
        <v>10226.280000000001</v>
      </c>
      <c r="U1234" t="str">
        <f t="shared" si="99"/>
        <v>R1013</v>
      </c>
    </row>
    <row r="1235" spans="1:21">
      <c r="A1235" t="s">
        <v>2972</v>
      </c>
      <c r="B1235">
        <v>1968</v>
      </c>
      <c r="C1235" t="s">
        <v>5987</v>
      </c>
      <c r="D1235">
        <v>23</v>
      </c>
      <c r="E1235">
        <v>0</v>
      </c>
      <c r="F1235">
        <v>10231.5</v>
      </c>
      <c r="G1235" t="s">
        <v>5982</v>
      </c>
      <c r="H1235" t="s">
        <v>5985</v>
      </c>
      <c r="I1235" t="s">
        <v>5988</v>
      </c>
      <c r="K1235" t="str">
        <f t="shared" si="95"/>
        <v>Sep</v>
      </c>
      <c r="L1235">
        <f t="shared" si="96"/>
        <v>1968</v>
      </c>
      <c r="M1235" t="s">
        <v>5957</v>
      </c>
      <c r="N1235" t="s">
        <v>5982</v>
      </c>
      <c r="O1235" t="s">
        <v>5985</v>
      </c>
      <c r="P1235" s="8" t="str">
        <f t="shared" si="97"/>
        <v>23-Sep-1968</v>
      </c>
      <c r="Q1235" s="8">
        <v>25104</v>
      </c>
      <c r="R1235" s="8"/>
      <c r="S1235" s="8" t="str">
        <f t="shared" si="98"/>
        <v>54</v>
      </c>
      <c r="T1235" s="16">
        <v>10231.5</v>
      </c>
      <c r="U1235" t="str">
        <f t="shared" si="99"/>
        <v>R1012</v>
      </c>
    </row>
    <row r="1236" spans="1:21">
      <c r="A1236" t="s">
        <v>2969</v>
      </c>
      <c r="B1236">
        <v>1975</v>
      </c>
      <c r="C1236" t="s">
        <v>5990</v>
      </c>
      <c r="D1236">
        <v>15</v>
      </c>
      <c r="E1236">
        <v>1</v>
      </c>
      <c r="F1236">
        <v>10259.129999999999</v>
      </c>
      <c r="G1236" t="s">
        <v>5982</v>
      </c>
      <c r="H1236" t="s">
        <v>5981</v>
      </c>
      <c r="I1236" t="s">
        <v>5992</v>
      </c>
      <c r="K1236" t="str">
        <f t="shared" si="95"/>
        <v>Aug</v>
      </c>
      <c r="L1236">
        <f t="shared" si="96"/>
        <v>1975</v>
      </c>
      <c r="M1236" t="s">
        <v>5957</v>
      </c>
      <c r="N1236" t="s">
        <v>5982</v>
      </c>
      <c r="O1236" t="s">
        <v>5981</v>
      </c>
      <c r="P1236" s="8" t="str">
        <f t="shared" si="97"/>
        <v>15-Aug-1975</v>
      </c>
      <c r="Q1236" s="8">
        <v>27621</v>
      </c>
      <c r="R1236" s="8"/>
      <c r="S1236" s="8" t="str">
        <f t="shared" si="98"/>
        <v>47</v>
      </c>
      <c r="T1236" s="16">
        <v>10259.129999999999</v>
      </c>
      <c r="U1236" t="str">
        <f t="shared" si="99"/>
        <v>R1011</v>
      </c>
    </row>
    <row r="1237" spans="1:21">
      <c r="A1237" t="s">
        <v>2966</v>
      </c>
      <c r="B1237">
        <v>1973</v>
      </c>
      <c r="C1237" t="s">
        <v>5987</v>
      </c>
      <c r="D1237">
        <v>5</v>
      </c>
      <c r="E1237">
        <v>3</v>
      </c>
      <c r="F1237">
        <v>10264.44</v>
      </c>
      <c r="G1237" t="s">
        <v>5982</v>
      </c>
      <c r="H1237" t="s">
        <v>5981</v>
      </c>
      <c r="I1237" t="s">
        <v>5988</v>
      </c>
      <c r="K1237" t="str">
        <f t="shared" si="95"/>
        <v>Sep</v>
      </c>
      <c r="L1237">
        <f t="shared" si="96"/>
        <v>1973</v>
      </c>
      <c r="M1237" t="s">
        <v>5957</v>
      </c>
      <c r="N1237" t="s">
        <v>5982</v>
      </c>
      <c r="O1237" t="s">
        <v>5981</v>
      </c>
      <c r="P1237" s="8" t="str">
        <f t="shared" si="97"/>
        <v>5-Sep-1973</v>
      </c>
      <c r="Q1237" s="8">
        <v>26912</v>
      </c>
      <c r="R1237" s="8"/>
      <c r="S1237" s="8" t="str">
        <f t="shared" si="98"/>
        <v>49</v>
      </c>
      <c r="T1237" s="16">
        <v>10264.44</v>
      </c>
      <c r="U1237" t="str">
        <f t="shared" si="99"/>
        <v>R1012</v>
      </c>
    </row>
    <row r="1238" spans="1:21">
      <c r="A1238" t="s">
        <v>2965</v>
      </c>
      <c r="B1238">
        <v>1973</v>
      </c>
      <c r="C1238" t="s">
        <v>5984</v>
      </c>
      <c r="D1238">
        <v>27</v>
      </c>
      <c r="E1238">
        <v>3</v>
      </c>
      <c r="F1238">
        <v>10269.459999999999</v>
      </c>
      <c r="G1238" t="s">
        <v>5982</v>
      </c>
      <c r="H1238" t="s">
        <v>5982</v>
      </c>
      <c r="I1238" t="s">
        <v>5988</v>
      </c>
      <c r="K1238" t="str">
        <f t="shared" si="95"/>
        <v>Nov</v>
      </c>
      <c r="L1238">
        <f t="shared" si="96"/>
        <v>1973</v>
      </c>
      <c r="M1238" t="s">
        <v>5957</v>
      </c>
      <c r="N1238" t="s">
        <v>5982</v>
      </c>
      <c r="O1238" t="s">
        <v>5982</v>
      </c>
      <c r="P1238" s="8" t="str">
        <f t="shared" si="97"/>
        <v>27-Nov-1973</v>
      </c>
      <c r="Q1238" s="8">
        <v>26995</v>
      </c>
      <c r="R1238" s="8"/>
      <c r="S1238" s="8" t="str">
        <f t="shared" si="98"/>
        <v>49</v>
      </c>
      <c r="T1238" s="16">
        <v>10269.459999999999</v>
      </c>
      <c r="U1238" t="str">
        <f t="shared" si="99"/>
        <v>R1012</v>
      </c>
    </row>
    <row r="1239" spans="1:21">
      <c r="A1239" t="s">
        <v>2963</v>
      </c>
      <c r="B1239">
        <v>1970</v>
      </c>
      <c r="C1239" t="s">
        <v>5986</v>
      </c>
      <c r="D1239">
        <v>21</v>
      </c>
      <c r="E1239">
        <v>0</v>
      </c>
      <c r="F1239">
        <v>10274.33</v>
      </c>
      <c r="G1239" t="s">
        <v>5982</v>
      </c>
      <c r="H1239" t="s">
        <v>5985</v>
      </c>
      <c r="I1239" t="s">
        <v>5998</v>
      </c>
      <c r="K1239" t="str">
        <f t="shared" si="95"/>
        <v>Jun</v>
      </c>
      <c r="L1239">
        <f t="shared" si="96"/>
        <v>1970</v>
      </c>
      <c r="M1239" t="s">
        <v>5957</v>
      </c>
      <c r="N1239" t="s">
        <v>5982</v>
      </c>
      <c r="O1239" t="s">
        <v>5985</v>
      </c>
      <c r="P1239" s="8" t="str">
        <f t="shared" si="97"/>
        <v>21-Jun-1970</v>
      </c>
      <c r="Q1239" s="8">
        <v>25740</v>
      </c>
      <c r="R1239" s="8"/>
      <c r="S1239" s="8" t="str">
        <f t="shared" si="98"/>
        <v>52</v>
      </c>
      <c r="T1239" s="16">
        <v>10274.33</v>
      </c>
      <c r="U1239" t="str">
        <f t="shared" si="99"/>
        <v>R1024</v>
      </c>
    </row>
    <row r="1240" spans="1:21">
      <c r="A1240" t="s">
        <v>2960</v>
      </c>
      <c r="B1240">
        <v>1988</v>
      </c>
      <c r="C1240" t="s">
        <v>5987</v>
      </c>
      <c r="D1240">
        <v>14</v>
      </c>
      <c r="E1240">
        <v>3</v>
      </c>
      <c r="F1240">
        <v>10276.99</v>
      </c>
      <c r="G1240" t="s">
        <v>5982</v>
      </c>
      <c r="H1240" t="s">
        <v>5985</v>
      </c>
      <c r="I1240" t="s">
        <v>6001</v>
      </c>
      <c r="K1240" t="str">
        <f t="shared" si="95"/>
        <v>Sep</v>
      </c>
      <c r="L1240">
        <f t="shared" si="96"/>
        <v>1988</v>
      </c>
      <c r="M1240" t="s">
        <v>5957</v>
      </c>
      <c r="N1240" t="s">
        <v>5982</v>
      </c>
      <c r="O1240" t="s">
        <v>5985</v>
      </c>
      <c r="P1240" s="8" t="str">
        <f t="shared" si="97"/>
        <v>14-Sep-1988</v>
      </c>
      <c r="Q1240" s="8">
        <v>32400</v>
      </c>
      <c r="R1240" s="8"/>
      <c r="S1240" s="8" t="str">
        <f t="shared" si="98"/>
        <v>34</v>
      </c>
      <c r="T1240" s="16">
        <v>10276.99</v>
      </c>
      <c r="U1240" t="str">
        <f t="shared" si="99"/>
        <v>R1021</v>
      </c>
    </row>
    <row r="1241" spans="1:21">
      <c r="A1241" t="s">
        <v>2958</v>
      </c>
      <c r="B1241">
        <v>1963</v>
      </c>
      <c r="C1241" t="s">
        <v>5987</v>
      </c>
      <c r="D1241">
        <v>24</v>
      </c>
      <c r="E1241">
        <v>0</v>
      </c>
      <c r="F1241">
        <v>10308.040000000001</v>
      </c>
      <c r="G1241" t="s">
        <v>5982</v>
      </c>
      <c r="H1241" t="s">
        <v>5985</v>
      </c>
      <c r="I1241" t="s">
        <v>5983</v>
      </c>
      <c r="K1241" t="str">
        <f t="shared" si="95"/>
        <v>Sep</v>
      </c>
      <c r="L1241">
        <f t="shared" si="96"/>
        <v>1963</v>
      </c>
      <c r="M1241" t="s">
        <v>5957</v>
      </c>
      <c r="N1241" t="s">
        <v>5982</v>
      </c>
      <c r="O1241" t="s">
        <v>5985</v>
      </c>
      <c r="P1241" s="8" t="str">
        <f t="shared" si="97"/>
        <v>24-Sep-1963</v>
      </c>
      <c r="Q1241" s="8">
        <v>23278</v>
      </c>
      <c r="R1241" s="8"/>
      <c r="S1241" s="8" t="str">
        <f t="shared" si="98"/>
        <v>59</v>
      </c>
      <c r="T1241" s="16">
        <v>10308.040000000001</v>
      </c>
      <c r="U1241" t="str">
        <f t="shared" si="99"/>
        <v>R1013</v>
      </c>
    </row>
    <row r="1242" spans="1:21">
      <c r="A1242" t="s">
        <v>2956</v>
      </c>
      <c r="B1242">
        <v>1962</v>
      </c>
      <c r="C1242" t="s">
        <v>5980</v>
      </c>
      <c r="D1242">
        <v>12</v>
      </c>
      <c r="E1242">
        <v>0</v>
      </c>
      <c r="F1242">
        <v>10310.780000000001</v>
      </c>
      <c r="G1242" t="s">
        <v>5982</v>
      </c>
      <c r="H1242" t="s">
        <v>5982</v>
      </c>
      <c r="I1242" t="s">
        <v>5988</v>
      </c>
      <c r="K1242" t="str">
        <f t="shared" si="95"/>
        <v>Jul</v>
      </c>
      <c r="L1242">
        <f t="shared" si="96"/>
        <v>1962</v>
      </c>
      <c r="M1242" t="s">
        <v>5957</v>
      </c>
      <c r="N1242" t="s">
        <v>5982</v>
      </c>
      <c r="O1242" t="s">
        <v>5982</v>
      </c>
      <c r="P1242" s="8" t="str">
        <f t="shared" si="97"/>
        <v>12-Jul-1962</v>
      </c>
      <c r="Q1242" s="8">
        <v>22839</v>
      </c>
      <c r="R1242" s="8"/>
      <c r="S1242" s="8" t="str">
        <f t="shared" si="98"/>
        <v>60</v>
      </c>
      <c r="T1242" s="16">
        <v>10310.780000000001</v>
      </c>
      <c r="U1242" t="str">
        <f t="shared" si="99"/>
        <v>R1012</v>
      </c>
    </row>
    <row r="1243" spans="1:21">
      <c r="A1243" t="s">
        <v>2953</v>
      </c>
      <c r="B1243">
        <v>1991</v>
      </c>
      <c r="C1243" t="s">
        <v>5984</v>
      </c>
      <c r="D1243">
        <v>17</v>
      </c>
      <c r="E1243">
        <v>3</v>
      </c>
      <c r="F1243">
        <v>10315.91</v>
      </c>
      <c r="G1243" t="s">
        <v>5982</v>
      </c>
      <c r="H1243" t="s">
        <v>5981</v>
      </c>
      <c r="I1243" t="s">
        <v>5988</v>
      </c>
      <c r="K1243" t="str">
        <f t="shared" si="95"/>
        <v>Nov</v>
      </c>
      <c r="L1243">
        <f t="shared" si="96"/>
        <v>1991</v>
      </c>
      <c r="M1243" t="s">
        <v>5957</v>
      </c>
      <c r="N1243" t="s">
        <v>5982</v>
      </c>
      <c r="O1243" t="s">
        <v>5981</v>
      </c>
      <c r="P1243" s="8" t="str">
        <f t="shared" si="97"/>
        <v>17-Nov-1991</v>
      </c>
      <c r="Q1243" s="8">
        <v>33559</v>
      </c>
      <c r="R1243" s="8"/>
      <c r="S1243" s="8" t="str">
        <f t="shared" si="98"/>
        <v>31</v>
      </c>
      <c r="T1243" s="16">
        <v>10315.91</v>
      </c>
      <c r="U1243" t="str">
        <f t="shared" si="99"/>
        <v>R1012</v>
      </c>
    </row>
    <row r="1244" spans="1:21">
      <c r="A1244" t="s">
        <v>2950</v>
      </c>
      <c r="B1244">
        <v>1991</v>
      </c>
      <c r="C1244" t="s">
        <v>5990</v>
      </c>
      <c r="D1244">
        <v>21</v>
      </c>
      <c r="E1244">
        <v>3</v>
      </c>
      <c r="F1244">
        <v>10322.9</v>
      </c>
      <c r="G1244" t="s">
        <v>5982</v>
      </c>
      <c r="H1244" t="s">
        <v>5985</v>
      </c>
      <c r="I1244" t="s">
        <v>6004</v>
      </c>
      <c r="K1244" t="str">
        <f t="shared" si="95"/>
        <v>Aug</v>
      </c>
      <c r="L1244">
        <f t="shared" si="96"/>
        <v>1991</v>
      </c>
      <c r="M1244" t="s">
        <v>5957</v>
      </c>
      <c r="N1244" t="s">
        <v>5982</v>
      </c>
      <c r="O1244" t="s">
        <v>5985</v>
      </c>
      <c r="P1244" s="8" t="str">
        <f t="shared" si="97"/>
        <v>21-Aug-1991</v>
      </c>
      <c r="Q1244" s="8">
        <v>33471</v>
      </c>
      <c r="R1244" s="8"/>
      <c r="S1244" s="8" t="str">
        <f t="shared" si="98"/>
        <v>31</v>
      </c>
      <c r="T1244" s="16">
        <v>10322.9</v>
      </c>
      <c r="U1244" t="str">
        <f t="shared" si="99"/>
        <v>R1026</v>
      </c>
    </row>
    <row r="1245" spans="1:21">
      <c r="A1245" t="s">
        <v>2948</v>
      </c>
      <c r="B1245">
        <v>1970</v>
      </c>
      <c r="C1245" t="s">
        <v>5989</v>
      </c>
      <c r="D1245">
        <v>1</v>
      </c>
      <c r="E1245">
        <v>2</v>
      </c>
      <c r="F1245">
        <v>10325.209999999999</v>
      </c>
      <c r="G1245" t="s">
        <v>5982</v>
      </c>
      <c r="H1245" t="s">
        <v>5982</v>
      </c>
      <c r="I1245" t="s">
        <v>5992</v>
      </c>
      <c r="K1245" t="str">
        <f t="shared" si="95"/>
        <v>Dec</v>
      </c>
      <c r="L1245">
        <f t="shared" si="96"/>
        <v>1970</v>
      </c>
      <c r="M1245" t="s">
        <v>5957</v>
      </c>
      <c r="N1245" t="s">
        <v>5982</v>
      </c>
      <c r="O1245" t="s">
        <v>5982</v>
      </c>
      <c r="P1245" s="8" t="str">
        <f t="shared" si="97"/>
        <v>1-Dec-1970</v>
      </c>
      <c r="Q1245" s="8">
        <v>25903</v>
      </c>
      <c r="R1245" s="8"/>
      <c r="S1245" s="8" t="str">
        <f t="shared" si="98"/>
        <v>52</v>
      </c>
      <c r="T1245" s="16">
        <v>10325.209999999999</v>
      </c>
      <c r="U1245" t="str">
        <f t="shared" si="99"/>
        <v>R1011</v>
      </c>
    </row>
    <row r="1246" spans="1:21">
      <c r="A1246" t="s">
        <v>2947</v>
      </c>
      <c r="B1246">
        <v>1982</v>
      </c>
      <c r="C1246" t="s">
        <v>5980</v>
      </c>
      <c r="D1246">
        <v>21</v>
      </c>
      <c r="E1246">
        <v>3</v>
      </c>
      <c r="F1246">
        <v>10329.06</v>
      </c>
      <c r="G1246" t="s">
        <v>5982</v>
      </c>
      <c r="H1246" t="s">
        <v>5985</v>
      </c>
      <c r="I1246" t="s">
        <v>6001</v>
      </c>
      <c r="K1246" t="str">
        <f t="shared" si="95"/>
        <v>Jul</v>
      </c>
      <c r="L1246">
        <f t="shared" si="96"/>
        <v>1982</v>
      </c>
      <c r="M1246" t="s">
        <v>5957</v>
      </c>
      <c r="N1246" t="s">
        <v>5982</v>
      </c>
      <c r="O1246" t="s">
        <v>5985</v>
      </c>
      <c r="P1246" s="8" t="str">
        <f t="shared" si="97"/>
        <v>21-Jul-1982</v>
      </c>
      <c r="Q1246" s="8">
        <v>30153</v>
      </c>
      <c r="R1246" s="8"/>
      <c r="S1246" s="8" t="str">
        <f t="shared" si="98"/>
        <v>40</v>
      </c>
      <c r="T1246" s="16">
        <v>10329.06</v>
      </c>
      <c r="U1246" t="str">
        <f t="shared" si="99"/>
        <v>R1021</v>
      </c>
    </row>
    <row r="1247" spans="1:21">
      <c r="A1247" t="s">
        <v>2944</v>
      </c>
      <c r="B1247">
        <v>1968</v>
      </c>
      <c r="C1247" t="s">
        <v>5980</v>
      </c>
      <c r="D1247">
        <v>19</v>
      </c>
      <c r="E1247">
        <v>0</v>
      </c>
      <c r="F1247">
        <v>10338.93</v>
      </c>
      <c r="G1247" t="s">
        <v>5982</v>
      </c>
      <c r="H1247" t="s">
        <v>5985</v>
      </c>
      <c r="I1247" t="s">
        <v>5983</v>
      </c>
      <c r="K1247" t="str">
        <f t="shared" si="95"/>
        <v>Jul</v>
      </c>
      <c r="L1247">
        <f t="shared" si="96"/>
        <v>1968</v>
      </c>
      <c r="M1247" t="s">
        <v>5957</v>
      </c>
      <c r="N1247" t="s">
        <v>5982</v>
      </c>
      <c r="O1247" t="s">
        <v>5985</v>
      </c>
      <c r="P1247" s="8" t="str">
        <f t="shared" si="97"/>
        <v>19-Jul-1968</v>
      </c>
      <c r="Q1247" s="8">
        <v>25038</v>
      </c>
      <c r="R1247" s="8"/>
      <c r="S1247" s="8" t="str">
        <f t="shared" si="98"/>
        <v>54</v>
      </c>
      <c r="T1247" s="16">
        <v>10338.93</v>
      </c>
      <c r="U1247" t="str">
        <f t="shared" si="99"/>
        <v>R1013</v>
      </c>
    </row>
    <row r="1248" spans="1:21">
      <c r="A1248" t="s">
        <v>2941</v>
      </c>
      <c r="B1248">
        <v>1973</v>
      </c>
      <c r="C1248" t="s">
        <v>5990</v>
      </c>
      <c r="D1248">
        <v>8</v>
      </c>
      <c r="E1248">
        <v>0</v>
      </c>
      <c r="F1248">
        <v>10345.93</v>
      </c>
      <c r="G1248" t="s">
        <v>5982</v>
      </c>
      <c r="H1248" t="s">
        <v>5981</v>
      </c>
      <c r="I1248" t="s">
        <v>6001</v>
      </c>
      <c r="K1248" t="str">
        <f t="shared" si="95"/>
        <v>Aug</v>
      </c>
      <c r="L1248">
        <f t="shared" si="96"/>
        <v>1973</v>
      </c>
      <c r="M1248" t="s">
        <v>5957</v>
      </c>
      <c r="N1248" t="s">
        <v>5982</v>
      </c>
      <c r="O1248" t="s">
        <v>5981</v>
      </c>
      <c r="P1248" s="8" t="str">
        <f t="shared" si="97"/>
        <v>8-Aug-1973</v>
      </c>
      <c r="Q1248" s="8">
        <v>26884</v>
      </c>
      <c r="R1248" s="8"/>
      <c r="S1248" s="8" t="str">
        <f t="shared" si="98"/>
        <v>49</v>
      </c>
      <c r="T1248" s="16">
        <v>10345.93</v>
      </c>
      <c r="U1248" t="str">
        <f t="shared" si="99"/>
        <v>R1021</v>
      </c>
    </row>
    <row r="1249" spans="1:21">
      <c r="A1249" t="s">
        <v>2939</v>
      </c>
      <c r="B1249">
        <v>1974</v>
      </c>
      <c r="C1249" t="s">
        <v>5987</v>
      </c>
      <c r="D1249">
        <v>29</v>
      </c>
      <c r="E1249">
        <v>0</v>
      </c>
      <c r="F1249">
        <v>10352.48</v>
      </c>
      <c r="G1249" t="s">
        <v>5982</v>
      </c>
      <c r="H1249" t="s">
        <v>5985</v>
      </c>
      <c r="I1249" t="s">
        <v>5988</v>
      </c>
      <c r="K1249" t="str">
        <f t="shared" si="95"/>
        <v>Sep</v>
      </c>
      <c r="L1249">
        <f t="shared" si="96"/>
        <v>1974</v>
      </c>
      <c r="M1249" t="s">
        <v>5957</v>
      </c>
      <c r="N1249" t="s">
        <v>5982</v>
      </c>
      <c r="O1249" t="s">
        <v>5985</v>
      </c>
      <c r="P1249" s="8" t="str">
        <f t="shared" si="97"/>
        <v>29-Sep-1974</v>
      </c>
      <c r="Q1249" s="8">
        <v>27301</v>
      </c>
      <c r="R1249" s="8"/>
      <c r="S1249" s="8" t="str">
        <f t="shared" si="98"/>
        <v>48</v>
      </c>
      <c r="T1249" s="16">
        <v>10352.48</v>
      </c>
      <c r="U1249" t="str">
        <f t="shared" si="99"/>
        <v>R1012</v>
      </c>
    </row>
    <row r="1250" spans="1:21">
      <c r="A1250" t="s">
        <v>2936</v>
      </c>
      <c r="B1250">
        <v>1969</v>
      </c>
      <c r="C1250" t="s">
        <v>5986</v>
      </c>
      <c r="D1250">
        <v>17</v>
      </c>
      <c r="E1250">
        <v>0</v>
      </c>
      <c r="F1250">
        <v>10355.64</v>
      </c>
      <c r="G1250" t="s">
        <v>5982</v>
      </c>
      <c r="H1250" t="s">
        <v>5985</v>
      </c>
      <c r="I1250" t="s">
        <v>5988</v>
      </c>
      <c r="K1250" t="str">
        <f t="shared" si="95"/>
        <v>Jun</v>
      </c>
      <c r="L1250">
        <f t="shared" si="96"/>
        <v>1969</v>
      </c>
      <c r="M1250" t="s">
        <v>5957</v>
      </c>
      <c r="N1250" t="s">
        <v>5982</v>
      </c>
      <c r="O1250" t="s">
        <v>5985</v>
      </c>
      <c r="P1250" s="8" t="str">
        <f t="shared" si="97"/>
        <v>17-Jun-1969</v>
      </c>
      <c r="Q1250" s="8">
        <v>25371</v>
      </c>
      <c r="R1250" s="8"/>
      <c r="S1250" s="8" t="str">
        <f t="shared" si="98"/>
        <v>53</v>
      </c>
      <c r="T1250" s="16">
        <v>10355.64</v>
      </c>
      <c r="U1250" t="str">
        <f t="shared" si="99"/>
        <v>R1012</v>
      </c>
    </row>
    <row r="1251" spans="1:21">
      <c r="A1251" t="s">
        <v>2933</v>
      </c>
      <c r="B1251">
        <v>1971</v>
      </c>
      <c r="C1251" t="s">
        <v>5987</v>
      </c>
      <c r="D1251">
        <v>6</v>
      </c>
      <c r="E1251">
        <v>0</v>
      </c>
      <c r="F1251">
        <v>10356.67</v>
      </c>
      <c r="G1251" t="s">
        <v>5982</v>
      </c>
      <c r="H1251" t="s">
        <v>5985</v>
      </c>
      <c r="I1251" t="s">
        <v>5997</v>
      </c>
      <c r="K1251" t="str">
        <f t="shared" si="95"/>
        <v>Sep</v>
      </c>
      <c r="L1251">
        <f t="shared" si="96"/>
        <v>1971</v>
      </c>
      <c r="M1251" t="s">
        <v>5957</v>
      </c>
      <c r="N1251" t="s">
        <v>5982</v>
      </c>
      <c r="O1251" t="s">
        <v>5985</v>
      </c>
      <c r="P1251" s="8" t="str">
        <f t="shared" si="97"/>
        <v>6-Sep-1971</v>
      </c>
      <c r="Q1251" s="8">
        <v>26182</v>
      </c>
      <c r="R1251" s="8"/>
      <c r="S1251" s="8" t="str">
        <f t="shared" si="98"/>
        <v>51</v>
      </c>
      <c r="T1251" s="16">
        <v>10356.67</v>
      </c>
      <c r="U1251" t="str">
        <f t="shared" si="99"/>
        <v>R1025</v>
      </c>
    </row>
    <row r="1252" spans="1:21">
      <c r="A1252" t="s">
        <v>2930</v>
      </c>
      <c r="B1252">
        <v>1973</v>
      </c>
      <c r="C1252" t="s">
        <v>5987</v>
      </c>
      <c r="D1252">
        <v>29</v>
      </c>
      <c r="E1252">
        <v>2</v>
      </c>
      <c r="F1252">
        <v>10370.91</v>
      </c>
      <c r="G1252" t="s">
        <v>5982</v>
      </c>
      <c r="H1252" t="s">
        <v>5982</v>
      </c>
      <c r="I1252" t="s">
        <v>5998</v>
      </c>
      <c r="K1252" t="str">
        <f t="shared" si="95"/>
        <v>Sep</v>
      </c>
      <c r="L1252">
        <f t="shared" si="96"/>
        <v>1973</v>
      </c>
      <c r="M1252" t="s">
        <v>5957</v>
      </c>
      <c r="N1252" t="s">
        <v>5982</v>
      </c>
      <c r="O1252" t="s">
        <v>5982</v>
      </c>
      <c r="P1252" s="8" t="str">
        <f t="shared" si="97"/>
        <v>29-Sep-1973</v>
      </c>
      <c r="Q1252" s="8">
        <v>26936</v>
      </c>
      <c r="R1252" s="8"/>
      <c r="S1252" s="8" t="str">
        <f t="shared" si="98"/>
        <v>49</v>
      </c>
      <c r="T1252" s="16">
        <v>10370.91</v>
      </c>
      <c r="U1252" t="str">
        <f t="shared" si="99"/>
        <v>R1024</v>
      </c>
    </row>
    <row r="1253" spans="1:21">
      <c r="A1253" t="s">
        <v>2927</v>
      </c>
      <c r="B1253">
        <v>1973</v>
      </c>
      <c r="C1253" t="s">
        <v>5987</v>
      </c>
      <c r="D1253">
        <v>19</v>
      </c>
      <c r="E1253">
        <v>3</v>
      </c>
      <c r="F1253">
        <v>10381.48</v>
      </c>
      <c r="G1253" t="s">
        <v>5982</v>
      </c>
      <c r="H1253" t="s">
        <v>5982</v>
      </c>
      <c r="I1253" t="s">
        <v>5983</v>
      </c>
      <c r="K1253" t="str">
        <f t="shared" si="95"/>
        <v>Sep</v>
      </c>
      <c r="L1253">
        <f t="shared" si="96"/>
        <v>1973</v>
      </c>
      <c r="M1253" t="s">
        <v>5957</v>
      </c>
      <c r="N1253" t="s">
        <v>5982</v>
      </c>
      <c r="O1253" t="s">
        <v>5982</v>
      </c>
      <c r="P1253" s="8" t="str">
        <f t="shared" si="97"/>
        <v>19-Sep-1973</v>
      </c>
      <c r="Q1253" s="8">
        <v>26926</v>
      </c>
      <c r="R1253" s="8"/>
      <c r="S1253" s="8" t="str">
        <f t="shared" si="98"/>
        <v>49</v>
      </c>
      <c r="T1253" s="16">
        <v>10381.48</v>
      </c>
      <c r="U1253" t="str">
        <f t="shared" si="99"/>
        <v>R1013</v>
      </c>
    </row>
    <row r="1254" spans="1:21">
      <c r="A1254" t="s">
        <v>2925</v>
      </c>
      <c r="B1254">
        <v>1969</v>
      </c>
      <c r="C1254" t="s">
        <v>5980</v>
      </c>
      <c r="D1254">
        <v>7</v>
      </c>
      <c r="E1254">
        <v>0</v>
      </c>
      <c r="F1254">
        <v>10403.27</v>
      </c>
      <c r="G1254" t="s">
        <v>5982</v>
      </c>
      <c r="H1254" t="s">
        <v>5981</v>
      </c>
      <c r="I1254" t="s">
        <v>6003</v>
      </c>
      <c r="K1254" t="str">
        <f t="shared" si="95"/>
        <v>Jul</v>
      </c>
      <c r="L1254">
        <f t="shared" si="96"/>
        <v>1969</v>
      </c>
      <c r="M1254" t="s">
        <v>5957</v>
      </c>
      <c r="N1254" t="s">
        <v>5982</v>
      </c>
      <c r="O1254" t="s">
        <v>5981</v>
      </c>
      <c r="P1254" s="8" t="str">
        <f t="shared" si="97"/>
        <v>7-Jul-1969</v>
      </c>
      <c r="Q1254" s="8">
        <v>25391</v>
      </c>
      <c r="R1254" s="8"/>
      <c r="S1254" s="8" t="str">
        <f t="shared" si="98"/>
        <v>53</v>
      </c>
      <c r="T1254" s="16">
        <v>10403.27</v>
      </c>
      <c r="U1254" t="str">
        <f t="shared" si="99"/>
        <v>R1020</v>
      </c>
    </row>
    <row r="1255" spans="1:21">
      <c r="A1255" t="s">
        <v>2923</v>
      </c>
      <c r="B1255">
        <v>1975</v>
      </c>
      <c r="C1255" t="s">
        <v>5986</v>
      </c>
      <c r="D1255">
        <v>5</v>
      </c>
      <c r="E1255">
        <v>4</v>
      </c>
      <c r="F1255">
        <v>10407.09</v>
      </c>
      <c r="G1255" t="s">
        <v>5982</v>
      </c>
      <c r="H1255" t="s">
        <v>5985</v>
      </c>
      <c r="I1255" t="s">
        <v>5993</v>
      </c>
      <c r="K1255" t="str">
        <f t="shared" si="95"/>
        <v>Jun</v>
      </c>
      <c r="L1255">
        <f t="shared" si="96"/>
        <v>1975</v>
      </c>
      <c r="M1255" t="s">
        <v>5957</v>
      </c>
      <c r="N1255" t="s">
        <v>5982</v>
      </c>
      <c r="O1255" t="s">
        <v>5985</v>
      </c>
      <c r="P1255" s="8" t="str">
        <f t="shared" si="97"/>
        <v>5-Jun-1975</v>
      </c>
      <c r="Q1255" s="8">
        <v>27550</v>
      </c>
      <c r="R1255" s="8"/>
      <c r="S1255" s="8" t="str">
        <f t="shared" si="98"/>
        <v>48</v>
      </c>
      <c r="T1255" s="16">
        <v>10407.09</v>
      </c>
      <c r="U1255" t="str">
        <f t="shared" si="99"/>
        <v>R1015</v>
      </c>
    </row>
    <row r="1256" spans="1:21">
      <c r="A1256" t="s">
        <v>2920</v>
      </c>
      <c r="B1256">
        <v>1980</v>
      </c>
      <c r="C1256" t="s">
        <v>5991</v>
      </c>
      <c r="D1256">
        <v>24</v>
      </c>
      <c r="E1256">
        <v>2</v>
      </c>
      <c r="F1256">
        <v>10407.98</v>
      </c>
      <c r="G1256" t="s">
        <v>5982</v>
      </c>
      <c r="H1256" t="s">
        <v>5985</v>
      </c>
      <c r="I1256" t="s">
        <v>6001</v>
      </c>
      <c r="K1256" t="str">
        <f t="shared" si="95"/>
        <v>Oct</v>
      </c>
      <c r="L1256">
        <f t="shared" si="96"/>
        <v>1980</v>
      </c>
      <c r="M1256" t="s">
        <v>5957</v>
      </c>
      <c r="N1256" t="s">
        <v>5982</v>
      </c>
      <c r="O1256" t="s">
        <v>5985</v>
      </c>
      <c r="P1256" s="8" t="str">
        <f t="shared" si="97"/>
        <v>24-Oct-1980</v>
      </c>
      <c r="Q1256" s="8">
        <v>29518</v>
      </c>
      <c r="R1256" s="8"/>
      <c r="S1256" s="8" t="str">
        <f t="shared" si="98"/>
        <v>42</v>
      </c>
      <c r="T1256" s="16">
        <v>10407.98</v>
      </c>
      <c r="U1256" t="str">
        <f t="shared" si="99"/>
        <v>R1021</v>
      </c>
    </row>
    <row r="1257" spans="1:21">
      <c r="A1257" t="s">
        <v>2917</v>
      </c>
      <c r="B1257">
        <v>1973</v>
      </c>
      <c r="C1257" t="s">
        <v>5991</v>
      </c>
      <c r="D1257">
        <v>11</v>
      </c>
      <c r="E1257">
        <v>0</v>
      </c>
      <c r="F1257">
        <v>10419.59</v>
      </c>
      <c r="G1257" t="s">
        <v>5982</v>
      </c>
      <c r="H1257" t="s">
        <v>5981</v>
      </c>
      <c r="I1257" t="s">
        <v>5997</v>
      </c>
      <c r="K1257" t="str">
        <f t="shared" si="95"/>
        <v>Oct</v>
      </c>
      <c r="L1257">
        <f t="shared" si="96"/>
        <v>1973</v>
      </c>
      <c r="M1257" t="s">
        <v>5957</v>
      </c>
      <c r="N1257" t="s">
        <v>5982</v>
      </c>
      <c r="O1257" t="s">
        <v>5981</v>
      </c>
      <c r="P1257" s="8" t="str">
        <f t="shared" si="97"/>
        <v>11-Oct-1973</v>
      </c>
      <c r="Q1257" s="8">
        <v>26948</v>
      </c>
      <c r="R1257" s="8"/>
      <c r="S1257" s="8" t="str">
        <f t="shared" si="98"/>
        <v>49</v>
      </c>
      <c r="T1257" s="16">
        <v>10419.59</v>
      </c>
      <c r="U1257" t="str">
        <f t="shared" si="99"/>
        <v>R1025</v>
      </c>
    </row>
    <row r="1258" spans="1:21">
      <c r="A1258" t="s">
        <v>2914</v>
      </c>
      <c r="B1258">
        <v>1979</v>
      </c>
      <c r="C1258" t="s">
        <v>5984</v>
      </c>
      <c r="D1258">
        <v>25</v>
      </c>
      <c r="E1258">
        <v>2</v>
      </c>
      <c r="F1258">
        <v>10419.65</v>
      </c>
      <c r="G1258" t="s">
        <v>5982</v>
      </c>
      <c r="H1258" t="s">
        <v>5981</v>
      </c>
      <c r="I1258" t="s">
        <v>5997</v>
      </c>
      <c r="K1258" t="str">
        <f t="shared" si="95"/>
        <v>Nov</v>
      </c>
      <c r="L1258">
        <f t="shared" si="96"/>
        <v>1979</v>
      </c>
      <c r="M1258" t="s">
        <v>5957</v>
      </c>
      <c r="N1258" t="s">
        <v>5982</v>
      </c>
      <c r="O1258" t="s">
        <v>5981</v>
      </c>
      <c r="P1258" s="8" t="str">
        <f t="shared" si="97"/>
        <v>25-Nov-1979</v>
      </c>
      <c r="Q1258" s="8">
        <v>29184</v>
      </c>
      <c r="R1258" s="8"/>
      <c r="S1258" s="8" t="str">
        <f t="shared" si="98"/>
        <v>43</v>
      </c>
      <c r="T1258" s="16">
        <v>10419.65</v>
      </c>
      <c r="U1258" t="str">
        <f t="shared" si="99"/>
        <v>R1025</v>
      </c>
    </row>
    <row r="1259" spans="1:21">
      <c r="A1259" t="s">
        <v>2912</v>
      </c>
      <c r="B1259">
        <v>1968</v>
      </c>
      <c r="C1259" t="s">
        <v>5989</v>
      </c>
      <c r="D1259">
        <v>27</v>
      </c>
      <c r="E1259">
        <v>0</v>
      </c>
      <c r="F1259">
        <v>10422.92</v>
      </c>
      <c r="G1259" t="s">
        <v>5982</v>
      </c>
      <c r="H1259" t="s">
        <v>5985</v>
      </c>
      <c r="I1259" t="s">
        <v>6002</v>
      </c>
      <c r="K1259" t="str">
        <f t="shared" si="95"/>
        <v>Dec</v>
      </c>
      <c r="L1259">
        <f t="shared" si="96"/>
        <v>1968</v>
      </c>
      <c r="M1259" t="s">
        <v>5957</v>
      </c>
      <c r="N1259" t="s">
        <v>5982</v>
      </c>
      <c r="O1259" t="s">
        <v>5985</v>
      </c>
      <c r="P1259" s="8" t="str">
        <f t="shared" si="97"/>
        <v>27-Dec-1968</v>
      </c>
      <c r="Q1259" s="8">
        <v>25199</v>
      </c>
      <c r="R1259" s="8"/>
      <c r="S1259" s="8" t="str">
        <f t="shared" si="98"/>
        <v>54</v>
      </c>
      <c r="T1259" s="16">
        <v>10422.92</v>
      </c>
      <c r="U1259" t="str">
        <f t="shared" si="99"/>
        <v>R1017</v>
      </c>
    </row>
    <row r="1260" spans="1:21">
      <c r="A1260" t="s">
        <v>2909</v>
      </c>
      <c r="B1260">
        <v>1968</v>
      </c>
      <c r="C1260" t="s">
        <v>5990</v>
      </c>
      <c r="D1260">
        <v>23</v>
      </c>
      <c r="E1260">
        <v>0</v>
      </c>
      <c r="F1260">
        <v>10435.07</v>
      </c>
      <c r="G1260" t="s">
        <v>5982</v>
      </c>
      <c r="H1260" t="s">
        <v>5985</v>
      </c>
      <c r="I1260" t="s">
        <v>5995</v>
      </c>
      <c r="K1260" t="str">
        <f t="shared" si="95"/>
        <v>Aug</v>
      </c>
      <c r="L1260">
        <f t="shared" si="96"/>
        <v>1968</v>
      </c>
      <c r="M1260" t="s">
        <v>5957</v>
      </c>
      <c r="N1260" t="s">
        <v>5982</v>
      </c>
      <c r="O1260" t="s">
        <v>5985</v>
      </c>
      <c r="P1260" s="8" t="str">
        <f t="shared" si="97"/>
        <v>23-Aug-1968</v>
      </c>
      <c r="Q1260" s="8">
        <v>25073</v>
      </c>
      <c r="R1260" s="8"/>
      <c r="S1260" s="8" t="str">
        <f t="shared" si="98"/>
        <v>54</v>
      </c>
      <c r="T1260" s="16">
        <v>10435.07</v>
      </c>
      <c r="U1260" t="str">
        <f t="shared" si="99"/>
        <v>R1016</v>
      </c>
    </row>
    <row r="1261" spans="1:21">
      <c r="A1261" t="s">
        <v>2906</v>
      </c>
      <c r="B1261">
        <v>1968</v>
      </c>
      <c r="C1261" t="s">
        <v>5990</v>
      </c>
      <c r="D1261">
        <v>29</v>
      </c>
      <c r="E1261">
        <v>1</v>
      </c>
      <c r="F1261">
        <v>10436.1</v>
      </c>
      <c r="G1261" t="s">
        <v>5982</v>
      </c>
      <c r="H1261" t="s">
        <v>5982</v>
      </c>
      <c r="I1261" t="s">
        <v>5992</v>
      </c>
      <c r="K1261" t="str">
        <f t="shared" si="95"/>
        <v>Aug</v>
      </c>
      <c r="L1261">
        <f t="shared" si="96"/>
        <v>1968</v>
      </c>
      <c r="M1261" t="s">
        <v>5957</v>
      </c>
      <c r="N1261" t="s">
        <v>5982</v>
      </c>
      <c r="O1261" t="s">
        <v>5982</v>
      </c>
      <c r="P1261" s="8" t="str">
        <f t="shared" si="97"/>
        <v>29-Aug-1968</v>
      </c>
      <c r="Q1261" s="8">
        <v>25079</v>
      </c>
      <c r="R1261" s="8"/>
      <c r="S1261" s="8" t="str">
        <f t="shared" si="98"/>
        <v>54</v>
      </c>
      <c r="T1261" s="16">
        <v>10436.1</v>
      </c>
      <c r="U1261" t="str">
        <f t="shared" si="99"/>
        <v>R1011</v>
      </c>
    </row>
    <row r="1262" spans="1:21">
      <c r="A1262" t="s">
        <v>2904</v>
      </c>
      <c r="B1262">
        <v>1968</v>
      </c>
      <c r="C1262" t="s">
        <v>5984</v>
      </c>
      <c r="D1262">
        <v>8</v>
      </c>
      <c r="E1262">
        <v>1</v>
      </c>
      <c r="F1262">
        <v>10450.549999999999</v>
      </c>
      <c r="G1262" t="s">
        <v>5982</v>
      </c>
      <c r="H1262" t="s">
        <v>5985</v>
      </c>
      <c r="I1262" t="s">
        <v>5992</v>
      </c>
      <c r="K1262" t="str">
        <f t="shared" si="95"/>
        <v>Nov</v>
      </c>
      <c r="L1262">
        <f t="shared" si="96"/>
        <v>1968</v>
      </c>
      <c r="M1262" t="s">
        <v>5957</v>
      </c>
      <c r="N1262" t="s">
        <v>5982</v>
      </c>
      <c r="O1262" t="s">
        <v>5985</v>
      </c>
      <c r="P1262" s="8" t="str">
        <f t="shared" si="97"/>
        <v>8-Nov-1968</v>
      </c>
      <c r="Q1262" s="8">
        <v>25150</v>
      </c>
      <c r="R1262" s="8"/>
      <c r="S1262" s="8" t="str">
        <f t="shared" si="98"/>
        <v>54</v>
      </c>
      <c r="T1262" s="16">
        <v>10450.549999999999</v>
      </c>
      <c r="U1262" t="str">
        <f t="shared" si="99"/>
        <v>R1011</v>
      </c>
    </row>
    <row r="1263" spans="1:21">
      <c r="A1263" t="s">
        <v>2901</v>
      </c>
      <c r="B1263">
        <v>1964</v>
      </c>
      <c r="C1263" t="s">
        <v>5991</v>
      </c>
      <c r="D1263">
        <v>14</v>
      </c>
      <c r="E1263">
        <v>0</v>
      </c>
      <c r="F1263">
        <v>10455.1</v>
      </c>
      <c r="G1263" t="s">
        <v>5982</v>
      </c>
      <c r="H1263" t="s">
        <v>5985</v>
      </c>
      <c r="I1263" t="s">
        <v>5988</v>
      </c>
      <c r="K1263" t="str">
        <f t="shared" si="95"/>
        <v>Oct</v>
      </c>
      <c r="L1263">
        <f t="shared" si="96"/>
        <v>1964</v>
      </c>
      <c r="M1263" t="s">
        <v>5957</v>
      </c>
      <c r="N1263" t="s">
        <v>5982</v>
      </c>
      <c r="O1263" t="s">
        <v>5985</v>
      </c>
      <c r="P1263" s="8" t="str">
        <f t="shared" si="97"/>
        <v>14-Oct-1964</v>
      </c>
      <c r="Q1263" s="8">
        <v>23664</v>
      </c>
      <c r="R1263" s="8"/>
      <c r="S1263" s="8" t="str">
        <f t="shared" si="98"/>
        <v>58</v>
      </c>
      <c r="T1263" s="16">
        <v>10455.1</v>
      </c>
      <c r="U1263" t="str">
        <f t="shared" si="99"/>
        <v>R1012</v>
      </c>
    </row>
    <row r="1264" spans="1:21">
      <c r="A1264" t="s">
        <v>2899</v>
      </c>
      <c r="B1264">
        <v>1976</v>
      </c>
      <c r="C1264" t="s">
        <v>5990</v>
      </c>
      <c r="D1264">
        <v>3</v>
      </c>
      <c r="E1264">
        <v>2</v>
      </c>
      <c r="F1264">
        <v>10455.14</v>
      </c>
      <c r="G1264" t="s">
        <v>5982</v>
      </c>
      <c r="H1264" t="s">
        <v>5981</v>
      </c>
      <c r="I1264" t="s">
        <v>6001</v>
      </c>
      <c r="K1264" t="str">
        <f t="shared" si="95"/>
        <v>Aug</v>
      </c>
      <c r="L1264">
        <f t="shared" si="96"/>
        <v>1976</v>
      </c>
      <c r="M1264" t="s">
        <v>5957</v>
      </c>
      <c r="N1264" t="s">
        <v>5982</v>
      </c>
      <c r="O1264" t="s">
        <v>5981</v>
      </c>
      <c r="P1264" s="8" t="str">
        <f t="shared" si="97"/>
        <v>3-Aug-1976</v>
      </c>
      <c r="Q1264" s="8">
        <v>27975</v>
      </c>
      <c r="R1264" s="8"/>
      <c r="S1264" s="8" t="str">
        <f t="shared" si="98"/>
        <v>46</v>
      </c>
      <c r="T1264" s="16">
        <v>10455.14</v>
      </c>
      <c r="U1264" t="str">
        <f t="shared" si="99"/>
        <v>R1021</v>
      </c>
    </row>
    <row r="1265" spans="1:21">
      <c r="A1265" t="s">
        <v>2897</v>
      </c>
      <c r="B1265">
        <v>1964</v>
      </c>
      <c r="C1265" t="s">
        <v>5980</v>
      </c>
      <c r="D1265">
        <v>27</v>
      </c>
      <c r="E1265">
        <v>0</v>
      </c>
      <c r="F1265">
        <v>10459.19</v>
      </c>
      <c r="G1265" t="s">
        <v>5982</v>
      </c>
      <c r="H1265" t="s">
        <v>5985</v>
      </c>
      <c r="I1265" t="s">
        <v>5983</v>
      </c>
      <c r="K1265" t="str">
        <f t="shared" si="95"/>
        <v>Jul</v>
      </c>
      <c r="L1265">
        <f t="shared" si="96"/>
        <v>1964</v>
      </c>
      <c r="M1265" t="s">
        <v>5957</v>
      </c>
      <c r="N1265" t="s">
        <v>5982</v>
      </c>
      <c r="O1265" t="s">
        <v>5985</v>
      </c>
      <c r="P1265" s="8" t="str">
        <f t="shared" si="97"/>
        <v>27-Jul-1964</v>
      </c>
      <c r="Q1265" s="8">
        <v>23585</v>
      </c>
      <c r="R1265" s="8"/>
      <c r="S1265" s="8" t="str">
        <f t="shared" si="98"/>
        <v>58</v>
      </c>
      <c r="T1265" s="16">
        <v>10459.19</v>
      </c>
      <c r="U1265" t="str">
        <f t="shared" si="99"/>
        <v>R1013</v>
      </c>
    </row>
    <row r="1266" spans="1:21">
      <c r="A1266" t="s">
        <v>2895</v>
      </c>
      <c r="B1266">
        <v>1969</v>
      </c>
      <c r="C1266" t="s">
        <v>5987</v>
      </c>
      <c r="D1266">
        <v>22</v>
      </c>
      <c r="E1266">
        <v>1</v>
      </c>
      <c r="F1266">
        <v>10461.98</v>
      </c>
      <c r="G1266" t="s">
        <v>5982</v>
      </c>
      <c r="H1266" t="s">
        <v>5985</v>
      </c>
      <c r="I1266" t="s">
        <v>5988</v>
      </c>
      <c r="K1266" t="str">
        <f t="shared" si="95"/>
        <v>Sep</v>
      </c>
      <c r="L1266">
        <f t="shared" si="96"/>
        <v>1969</v>
      </c>
      <c r="M1266" t="s">
        <v>5957</v>
      </c>
      <c r="N1266" t="s">
        <v>5982</v>
      </c>
      <c r="O1266" t="s">
        <v>5985</v>
      </c>
      <c r="P1266" s="8" t="str">
        <f t="shared" si="97"/>
        <v>22-Sep-1969</v>
      </c>
      <c r="Q1266" s="8">
        <v>25468</v>
      </c>
      <c r="R1266" s="8"/>
      <c r="S1266" s="8" t="str">
        <f t="shared" si="98"/>
        <v>53</v>
      </c>
      <c r="T1266" s="16">
        <v>10461.98</v>
      </c>
      <c r="U1266" t="str">
        <f t="shared" si="99"/>
        <v>R1012</v>
      </c>
    </row>
    <row r="1267" spans="1:21">
      <c r="A1267" t="s">
        <v>2892</v>
      </c>
      <c r="B1267">
        <v>1987</v>
      </c>
      <c r="C1267" t="s">
        <v>5986</v>
      </c>
      <c r="D1267">
        <v>28</v>
      </c>
      <c r="E1267">
        <v>3</v>
      </c>
      <c r="F1267">
        <v>10464.83</v>
      </c>
      <c r="G1267" t="s">
        <v>5982</v>
      </c>
      <c r="H1267" t="s">
        <v>5985</v>
      </c>
      <c r="I1267" t="s">
        <v>5988</v>
      </c>
      <c r="K1267" t="str">
        <f t="shared" si="95"/>
        <v>Jun</v>
      </c>
      <c r="L1267">
        <f t="shared" si="96"/>
        <v>1987</v>
      </c>
      <c r="M1267" t="s">
        <v>5957</v>
      </c>
      <c r="N1267" t="s">
        <v>5982</v>
      </c>
      <c r="O1267" t="s">
        <v>5985</v>
      </c>
      <c r="P1267" s="8" t="str">
        <f t="shared" si="97"/>
        <v>28-Jun-1987</v>
      </c>
      <c r="Q1267" s="8">
        <v>31956</v>
      </c>
      <c r="R1267" s="8"/>
      <c r="S1267" s="8" t="str">
        <f t="shared" si="98"/>
        <v>35</v>
      </c>
      <c r="T1267" s="16">
        <v>10464.83</v>
      </c>
      <c r="U1267" t="str">
        <f t="shared" si="99"/>
        <v>R1012</v>
      </c>
    </row>
    <row r="1268" spans="1:21">
      <c r="A1268" t="s">
        <v>2889</v>
      </c>
      <c r="B1268">
        <v>1978</v>
      </c>
      <c r="C1268" t="s">
        <v>5990</v>
      </c>
      <c r="D1268">
        <v>21</v>
      </c>
      <c r="E1268">
        <v>2</v>
      </c>
      <c r="F1268">
        <v>10486.55</v>
      </c>
      <c r="G1268" t="s">
        <v>5982</v>
      </c>
      <c r="H1268" t="s">
        <v>5982</v>
      </c>
      <c r="I1268" t="s">
        <v>5997</v>
      </c>
      <c r="K1268" t="str">
        <f t="shared" si="95"/>
        <v>Aug</v>
      </c>
      <c r="L1268">
        <f t="shared" si="96"/>
        <v>1978</v>
      </c>
      <c r="M1268" t="s">
        <v>5957</v>
      </c>
      <c r="N1268" t="s">
        <v>5982</v>
      </c>
      <c r="O1268" t="s">
        <v>5982</v>
      </c>
      <c r="P1268" s="8" t="str">
        <f t="shared" si="97"/>
        <v>21-Aug-1978</v>
      </c>
      <c r="Q1268" s="8">
        <v>28723</v>
      </c>
      <c r="R1268" s="8"/>
      <c r="S1268" s="8" t="str">
        <f t="shared" si="98"/>
        <v>44</v>
      </c>
      <c r="T1268" s="16">
        <v>10486.55</v>
      </c>
      <c r="U1268" t="str">
        <f t="shared" si="99"/>
        <v>R1025</v>
      </c>
    </row>
    <row r="1269" spans="1:21">
      <c r="A1269" t="s">
        <v>2887</v>
      </c>
      <c r="B1269">
        <v>1972</v>
      </c>
      <c r="C1269" t="s">
        <v>5991</v>
      </c>
      <c r="D1269">
        <v>19</v>
      </c>
      <c r="E1269">
        <v>2</v>
      </c>
      <c r="F1269">
        <v>10493.95</v>
      </c>
      <c r="G1269" t="s">
        <v>5982</v>
      </c>
      <c r="H1269" t="s">
        <v>5985</v>
      </c>
      <c r="I1269" t="s">
        <v>5988</v>
      </c>
      <c r="K1269" t="str">
        <f t="shared" si="95"/>
        <v>Oct</v>
      </c>
      <c r="L1269">
        <f t="shared" si="96"/>
        <v>1972</v>
      </c>
      <c r="M1269" t="s">
        <v>5957</v>
      </c>
      <c r="N1269" t="s">
        <v>5982</v>
      </c>
      <c r="O1269" t="s">
        <v>5985</v>
      </c>
      <c r="P1269" s="8" t="str">
        <f t="shared" si="97"/>
        <v>19-Oct-1972</v>
      </c>
      <c r="Q1269" s="8">
        <v>26591</v>
      </c>
      <c r="R1269" s="8"/>
      <c r="S1269" s="8" t="str">
        <f t="shared" si="98"/>
        <v>50</v>
      </c>
      <c r="T1269" s="16">
        <v>10493.95</v>
      </c>
      <c r="U1269" t="str">
        <f t="shared" si="99"/>
        <v>R1012</v>
      </c>
    </row>
    <row r="1270" spans="1:21">
      <c r="A1270" t="s">
        <v>2884</v>
      </c>
      <c r="B1270">
        <v>1977</v>
      </c>
      <c r="C1270" t="s">
        <v>5991</v>
      </c>
      <c r="D1270">
        <v>25</v>
      </c>
      <c r="E1270">
        <v>2</v>
      </c>
      <c r="F1270">
        <v>10495.6</v>
      </c>
      <c r="G1270" t="s">
        <v>5982</v>
      </c>
      <c r="H1270" t="s">
        <v>5985</v>
      </c>
      <c r="I1270" t="s">
        <v>5988</v>
      </c>
      <c r="K1270" t="str">
        <f t="shared" si="95"/>
        <v>Oct</v>
      </c>
      <c r="L1270">
        <f t="shared" si="96"/>
        <v>1977</v>
      </c>
      <c r="M1270" t="s">
        <v>5957</v>
      </c>
      <c r="N1270" t="s">
        <v>5982</v>
      </c>
      <c r="O1270" t="s">
        <v>5985</v>
      </c>
      <c r="P1270" s="8" t="str">
        <f t="shared" si="97"/>
        <v>25-Oct-1977</v>
      </c>
      <c r="Q1270" s="8">
        <v>28423</v>
      </c>
      <c r="R1270" s="8"/>
      <c r="S1270" s="8" t="str">
        <f t="shared" si="98"/>
        <v>45</v>
      </c>
      <c r="T1270" s="16">
        <v>10495.6</v>
      </c>
      <c r="U1270" t="str">
        <f t="shared" si="99"/>
        <v>R1012</v>
      </c>
    </row>
    <row r="1271" spans="1:21">
      <c r="A1271" t="s">
        <v>2882</v>
      </c>
      <c r="B1271">
        <v>1971</v>
      </c>
      <c r="C1271" t="s">
        <v>5987</v>
      </c>
      <c r="D1271">
        <v>26</v>
      </c>
      <c r="E1271">
        <v>0</v>
      </c>
      <c r="F1271">
        <v>10546.48</v>
      </c>
      <c r="G1271" t="s">
        <v>5982</v>
      </c>
      <c r="H1271" t="s">
        <v>5982</v>
      </c>
      <c r="I1271" t="s">
        <v>5992</v>
      </c>
      <c r="K1271" t="str">
        <f t="shared" si="95"/>
        <v>Sep</v>
      </c>
      <c r="L1271">
        <f t="shared" si="96"/>
        <v>1971</v>
      </c>
      <c r="M1271" t="s">
        <v>5957</v>
      </c>
      <c r="N1271" t="s">
        <v>5982</v>
      </c>
      <c r="O1271" t="s">
        <v>5982</v>
      </c>
      <c r="P1271" s="8" t="str">
        <f t="shared" si="97"/>
        <v>26-Sep-1971</v>
      </c>
      <c r="Q1271" s="8">
        <v>26202</v>
      </c>
      <c r="R1271" s="8"/>
      <c r="S1271" s="8" t="str">
        <f t="shared" si="98"/>
        <v>51</v>
      </c>
      <c r="T1271" s="16">
        <v>10546.48</v>
      </c>
      <c r="U1271" t="str">
        <f t="shared" si="99"/>
        <v>R1011</v>
      </c>
    </row>
    <row r="1272" spans="1:21">
      <c r="A1272" t="s">
        <v>2880</v>
      </c>
      <c r="B1272">
        <v>1971</v>
      </c>
      <c r="C1272" t="s">
        <v>5986</v>
      </c>
      <c r="D1272">
        <v>29</v>
      </c>
      <c r="E1272">
        <v>3</v>
      </c>
      <c r="F1272">
        <v>10560.49</v>
      </c>
      <c r="G1272" t="s">
        <v>5982</v>
      </c>
      <c r="H1272" t="s">
        <v>5981</v>
      </c>
      <c r="I1272" t="s">
        <v>5983</v>
      </c>
      <c r="K1272" t="str">
        <f t="shared" si="95"/>
        <v>Jun</v>
      </c>
      <c r="L1272">
        <f t="shared" si="96"/>
        <v>1971</v>
      </c>
      <c r="M1272" t="s">
        <v>5957</v>
      </c>
      <c r="N1272" t="s">
        <v>5982</v>
      </c>
      <c r="O1272" t="s">
        <v>5981</v>
      </c>
      <c r="P1272" s="8" t="str">
        <f t="shared" si="97"/>
        <v>29-Jun-1971</v>
      </c>
      <c r="Q1272" s="8">
        <v>26113</v>
      </c>
      <c r="R1272" s="8"/>
      <c r="S1272" s="8" t="str">
        <f t="shared" si="98"/>
        <v>51</v>
      </c>
      <c r="T1272" s="16">
        <v>10560.49</v>
      </c>
      <c r="U1272" t="str">
        <f t="shared" si="99"/>
        <v>R1013</v>
      </c>
    </row>
    <row r="1273" spans="1:21">
      <c r="A1273" t="s">
        <v>2878</v>
      </c>
      <c r="B1273">
        <v>1969</v>
      </c>
      <c r="C1273" t="s">
        <v>5980</v>
      </c>
      <c r="D1273">
        <v>17</v>
      </c>
      <c r="E1273">
        <v>0</v>
      </c>
      <c r="F1273">
        <v>10564.88</v>
      </c>
      <c r="G1273" t="s">
        <v>5982</v>
      </c>
      <c r="H1273" t="s">
        <v>5985</v>
      </c>
      <c r="I1273" t="s">
        <v>5998</v>
      </c>
      <c r="K1273" t="str">
        <f t="shared" si="95"/>
        <v>Jul</v>
      </c>
      <c r="L1273">
        <f t="shared" si="96"/>
        <v>1969</v>
      </c>
      <c r="M1273" t="s">
        <v>5957</v>
      </c>
      <c r="N1273" t="s">
        <v>5982</v>
      </c>
      <c r="O1273" t="s">
        <v>5985</v>
      </c>
      <c r="P1273" s="8" t="str">
        <f t="shared" si="97"/>
        <v>17-Jul-1969</v>
      </c>
      <c r="Q1273" s="8">
        <v>25401</v>
      </c>
      <c r="R1273" s="8"/>
      <c r="S1273" s="8" t="str">
        <f t="shared" si="98"/>
        <v>53</v>
      </c>
      <c r="T1273" s="16">
        <v>10564.88</v>
      </c>
      <c r="U1273" t="str">
        <f t="shared" si="99"/>
        <v>R1024</v>
      </c>
    </row>
    <row r="1274" spans="1:21">
      <c r="A1274" t="s">
        <v>2875</v>
      </c>
      <c r="B1274">
        <v>1966</v>
      </c>
      <c r="C1274" t="s">
        <v>5989</v>
      </c>
      <c r="D1274">
        <v>11</v>
      </c>
      <c r="E1274">
        <v>0</v>
      </c>
      <c r="F1274">
        <v>10577.09</v>
      </c>
      <c r="G1274" t="s">
        <v>5982</v>
      </c>
      <c r="H1274" t="s">
        <v>5982</v>
      </c>
      <c r="I1274" t="s">
        <v>5992</v>
      </c>
      <c r="K1274" t="str">
        <f t="shared" si="95"/>
        <v>Dec</v>
      </c>
      <c r="L1274">
        <f t="shared" si="96"/>
        <v>1966</v>
      </c>
      <c r="M1274" t="s">
        <v>5957</v>
      </c>
      <c r="N1274" t="s">
        <v>5982</v>
      </c>
      <c r="O1274" t="s">
        <v>5982</v>
      </c>
      <c r="P1274" s="8" t="str">
        <f t="shared" si="97"/>
        <v>11-Dec-1966</v>
      </c>
      <c r="Q1274" s="8">
        <v>24452</v>
      </c>
      <c r="R1274" s="8"/>
      <c r="S1274" s="8" t="str">
        <f t="shared" si="98"/>
        <v>56</v>
      </c>
      <c r="T1274" s="16">
        <v>10577.09</v>
      </c>
      <c r="U1274" t="str">
        <f t="shared" si="99"/>
        <v>R1011</v>
      </c>
    </row>
    <row r="1275" spans="1:21">
      <c r="A1275" t="s">
        <v>2872</v>
      </c>
      <c r="B1275">
        <v>1969</v>
      </c>
      <c r="C1275" t="s">
        <v>5989</v>
      </c>
      <c r="D1275">
        <v>25</v>
      </c>
      <c r="E1275">
        <v>1</v>
      </c>
      <c r="F1275">
        <v>10579.71</v>
      </c>
      <c r="G1275" t="s">
        <v>5982</v>
      </c>
      <c r="H1275" t="s">
        <v>5982</v>
      </c>
      <c r="I1275" t="s">
        <v>5983</v>
      </c>
      <c r="K1275" t="str">
        <f t="shared" si="95"/>
        <v>Dec</v>
      </c>
      <c r="L1275">
        <f t="shared" si="96"/>
        <v>1969</v>
      </c>
      <c r="M1275" t="s">
        <v>5957</v>
      </c>
      <c r="N1275" t="s">
        <v>5982</v>
      </c>
      <c r="O1275" t="s">
        <v>5982</v>
      </c>
      <c r="P1275" s="8" t="str">
        <f t="shared" si="97"/>
        <v>25-Dec-1969</v>
      </c>
      <c r="Q1275" s="8">
        <v>25562</v>
      </c>
      <c r="R1275" s="8"/>
      <c r="S1275" s="8" t="str">
        <f t="shared" si="98"/>
        <v>53</v>
      </c>
      <c r="T1275" s="16">
        <v>10579.71</v>
      </c>
      <c r="U1275" t="str">
        <f t="shared" si="99"/>
        <v>R1013</v>
      </c>
    </row>
    <row r="1276" spans="1:21">
      <c r="A1276" t="s">
        <v>2869</v>
      </c>
      <c r="B1276">
        <v>1966</v>
      </c>
      <c r="C1276" t="s">
        <v>5984</v>
      </c>
      <c r="D1276">
        <v>3</v>
      </c>
      <c r="E1276">
        <v>0</v>
      </c>
      <c r="F1276">
        <v>10594.23</v>
      </c>
      <c r="G1276" t="s">
        <v>5982</v>
      </c>
      <c r="H1276" t="s">
        <v>5982</v>
      </c>
      <c r="I1276" t="s">
        <v>5983</v>
      </c>
      <c r="K1276" t="str">
        <f t="shared" si="95"/>
        <v>Nov</v>
      </c>
      <c r="L1276">
        <f t="shared" si="96"/>
        <v>1966</v>
      </c>
      <c r="M1276" t="s">
        <v>5957</v>
      </c>
      <c r="N1276" t="s">
        <v>5982</v>
      </c>
      <c r="O1276" t="s">
        <v>5982</v>
      </c>
      <c r="P1276" s="8" t="str">
        <f t="shared" si="97"/>
        <v>3-Nov-1966</v>
      </c>
      <c r="Q1276" s="8">
        <v>24414</v>
      </c>
      <c r="R1276" s="8"/>
      <c r="S1276" s="8" t="str">
        <f t="shared" si="98"/>
        <v>56</v>
      </c>
      <c r="T1276" s="16">
        <v>10594.23</v>
      </c>
      <c r="U1276" t="str">
        <f t="shared" si="99"/>
        <v>R1013</v>
      </c>
    </row>
    <row r="1277" spans="1:21">
      <c r="A1277" t="s">
        <v>2866</v>
      </c>
      <c r="B1277">
        <v>1967</v>
      </c>
      <c r="C1277" t="s">
        <v>5984</v>
      </c>
      <c r="D1277">
        <v>29</v>
      </c>
      <c r="E1277">
        <v>0</v>
      </c>
      <c r="F1277">
        <v>10594.5</v>
      </c>
      <c r="G1277" t="s">
        <v>5982</v>
      </c>
      <c r="H1277" t="s">
        <v>5985</v>
      </c>
      <c r="I1277" t="s">
        <v>5988</v>
      </c>
      <c r="K1277" t="str">
        <f t="shared" si="95"/>
        <v>Nov</v>
      </c>
      <c r="L1277">
        <f t="shared" si="96"/>
        <v>1967</v>
      </c>
      <c r="M1277" t="s">
        <v>5957</v>
      </c>
      <c r="N1277" t="s">
        <v>5982</v>
      </c>
      <c r="O1277" t="s">
        <v>5985</v>
      </c>
      <c r="P1277" s="8" t="str">
        <f t="shared" si="97"/>
        <v>29-Nov-1967</v>
      </c>
      <c r="Q1277" s="8">
        <v>24805</v>
      </c>
      <c r="R1277" s="8"/>
      <c r="S1277" s="8" t="str">
        <f t="shared" si="98"/>
        <v>55</v>
      </c>
      <c r="T1277" s="16">
        <v>10594.5</v>
      </c>
      <c r="U1277" t="str">
        <f t="shared" si="99"/>
        <v>R1012</v>
      </c>
    </row>
    <row r="1278" spans="1:21">
      <c r="A1278" t="s">
        <v>2863</v>
      </c>
      <c r="B1278">
        <v>1972</v>
      </c>
      <c r="C1278" t="s">
        <v>5989</v>
      </c>
      <c r="D1278">
        <v>14</v>
      </c>
      <c r="E1278">
        <v>3</v>
      </c>
      <c r="F1278">
        <v>10600.55</v>
      </c>
      <c r="G1278" t="s">
        <v>5982</v>
      </c>
      <c r="H1278" t="s">
        <v>5985</v>
      </c>
      <c r="I1278" t="s">
        <v>5988</v>
      </c>
      <c r="K1278" t="str">
        <f t="shared" si="95"/>
        <v>Dec</v>
      </c>
      <c r="L1278">
        <f t="shared" si="96"/>
        <v>1972</v>
      </c>
      <c r="M1278" t="s">
        <v>5957</v>
      </c>
      <c r="N1278" t="s">
        <v>5982</v>
      </c>
      <c r="O1278" t="s">
        <v>5985</v>
      </c>
      <c r="P1278" s="8" t="str">
        <f t="shared" si="97"/>
        <v>14-Dec-1972</v>
      </c>
      <c r="Q1278" s="8">
        <v>26647</v>
      </c>
      <c r="R1278" s="8"/>
      <c r="S1278" s="8" t="str">
        <f t="shared" si="98"/>
        <v>50</v>
      </c>
      <c r="T1278" s="16">
        <v>10600.55</v>
      </c>
      <c r="U1278" t="str">
        <f t="shared" si="99"/>
        <v>R1012</v>
      </c>
    </row>
    <row r="1279" spans="1:21">
      <c r="A1279" t="s">
        <v>2860</v>
      </c>
      <c r="B1279">
        <v>1966</v>
      </c>
      <c r="C1279" t="s">
        <v>5980</v>
      </c>
      <c r="D1279">
        <v>20</v>
      </c>
      <c r="E1279">
        <v>0</v>
      </c>
      <c r="F1279">
        <v>10601.41</v>
      </c>
      <c r="G1279" t="s">
        <v>5982</v>
      </c>
      <c r="H1279" t="s">
        <v>5981</v>
      </c>
      <c r="I1279" t="s">
        <v>5992</v>
      </c>
      <c r="K1279" t="str">
        <f t="shared" si="95"/>
        <v>Jul</v>
      </c>
      <c r="L1279">
        <f t="shared" si="96"/>
        <v>1966</v>
      </c>
      <c r="M1279" t="s">
        <v>5957</v>
      </c>
      <c r="N1279" t="s">
        <v>5982</v>
      </c>
      <c r="O1279" t="s">
        <v>5981</v>
      </c>
      <c r="P1279" s="8" t="str">
        <f t="shared" si="97"/>
        <v>20-Jul-1966</v>
      </c>
      <c r="Q1279" s="8">
        <v>24308</v>
      </c>
      <c r="R1279" s="8"/>
      <c r="S1279" s="8" t="str">
        <f t="shared" si="98"/>
        <v>56</v>
      </c>
      <c r="T1279" s="16">
        <v>10601.41</v>
      </c>
      <c r="U1279" t="str">
        <f t="shared" si="99"/>
        <v>R1011</v>
      </c>
    </row>
    <row r="1280" spans="1:21">
      <c r="A1280" t="s">
        <v>2857</v>
      </c>
      <c r="B1280">
        <v>1967</v>
      </c>
      <c r="C1280" t="s">
        <v>5986</v>
      </c>
      <c r="D1280">
        <v>23</v>
      </c>
      <c r="E1280">
        <v>0</v>
      </c>
      <c r="F1280">
        <v>10601.63</v>
      </c>
      <c r="G1280" t="s">
        <v>5982</v>
      </c>
      <c r="H1280" t="s">
        <v>5981</v>
      </c>
      <c r="I1280" t="s">
        <v>5988</v>
      </c>
      <c r="K1280" t="str">
        <f t="shared" si="95"/>
        <v>Jun</v>
      </c>
      <c r="L1280">
        <f t="shared" si="96"/>
        <v>1967</v>
      </c>
      <c r="M1280" t="s">
        <v>5957</v>
      </c>
      <c r="N1280" t="s">
        <v>5982</v>
      </c>
      <c r="O1280" t="s">
        <v>5981</v>
      </c>
      <c r="P1280" s="8" t="str">
        <f t="shared" si="97"/>
        <v>23-Jun-1967</v>
      </c>
      <c r="Q1280" s="8">
        <v>24646</v>
      </c>
      <c r="R1280" s="8"/>
      <c r="S1280" s="8" t="str">
        <f t="shared" si="98"/>
        <v>55</v>
      </c>
      <c r="T1280" s="16">
        <v>10601.63</v>
      </c>
      <c r="U1280" t="str">
        <f t="shared" si="99"/>
        <v>R1012</v>
      </c>
    </row>
    <row r="1281" spans="1:21">
      <c r="A1281" t="s">
        <v>2855</v>
      </c>
      <c r="B1281">
        <v>1966</v>
      </c>
      <c r="C1281" t="s">
        <v>5980</v>
      </c>
      <c r="D1281">
        <v>2</v>
      </c>
      <c r="E1281">
        <v>0</v>
      </c>
      <c r="F1281">
        <v>10602.39</v>
      </c>
      <c r="G1281" t="s">
        <v>5982</v>
      </c>
      <c r="H1281" t="s">
        <v>5982</v>
      </c>
      <c r="I1281" t="s">
        <v>5992</v>
      </c>
      <c r="K1281" t="str">
        <f t="shared" si="95"/>
        <v>Jul</v>
      </c>
      <c r="L1281">
        <f t="shared" si="96"/>
        <v>1966</v>
      </c>
      <c r="M1281" t="s">
        <v>5957</v>
      </c>
      <c r="N1281" t="s">
        <v>5982</v>
      </c>
      <c r="O1281" t="s">
        <v>5982</v>
      </c>
      <c r="P1281" s="8" t="str">
        <f t="shared" si="97"/>
        <v>2-Jul-1966</v>
      </c>
      <c r="Q1281" s="8">
        <v>24290</v>
      </c>
      <c r="R1281" s="8"/>
      <c r="S1281" s="8" t="str">
        <f t="shared" si="98"/>
        <v>56</v>
      </c>
      <c r="T1281" s="16">
        <v>10602.39</v>
      </c>
      <c r="U1281" t="str">
        <f t="shared" si="99"/>
        <v>R1011</v>
      </c>
    </row>
    <row r="1282" spans="1:21">
      <c r="A1282" t="s">
        <v>2853</v>
      </c>
      <c r="B1282">
        <v>1965</v>
      </c>
      <c r="C1282" t="s">
        <v>5986</v>
      </c>
      <c r="D1282">
        <v>27</v>
      </c>
      <c r="E1282">
        <v>0</v>
      </c>
      <c r="F1282">
        <v>10608.67</v>
      </c>
      <c r="G1282" t="s">
        <v>5982</v>
      </c>
      <c r="H1282" t="s">
        <v>5982</v>
      </c>
      <c r="I1282" t="s">
        <v>5988</v>
      </c>
      <c r="K1282" t="str">
        <f t="shared" si="95"/>
        <v>Jun</v>
      </c>
      <c r="L1282">
        <f t="shared" si="96"/>
        <v>1965</v>
      </c>
      <c r="M1282" t="s">
        <v>5957</v>
      </c>
      <c r="N1282" t="s">
        <v>5982</v>
      </c>
      <c r="O1282" t="s">
        <v>5982</v>
      </c>
      <c r="P1282" s="8" t="str">
        <f t="shared" si="97"/>
        <v>27-Jun-1965</v>
      </c>
      <c r="Q1282" s="8">
        <v>23920</v>
      </c>
      <c r="R1282" s="8"/>
      <c r="S1282" s="8" t="str">
        <f t="shared" si="98"/>
        <v>57</v>
      </c>
      <c r="T1282" s="16">
        <v>10608.67</v>
      </c>
      <c r="U1282" t="str">
        <f t="shared" si="99"/>
        <v>R1012</v>
      </c>
    </row>
    <row r="1283" spans="1:21">
      <c r="A1283" t="s">
        <v>2851</v>
      </c>
      <c r="B1283">
        <v>1992</v>
      </c>
      <c r="C1283" t="s">
        <v>5980</v>
      </c>
      <c r="D1283">
        <v>23</v>
      </c>
      <c r="E1283">
        <v>0</v>
      </c>
      <c r="F1283">
        <v>10617.04</v>
      </c>
      <c r="G1283" t="s">
        <v>5982</v>
      </c>
      <c r="H1283" t="s">
        <v>5982</v>
      </c>
      <c r="I1283" t="s">
        <v>6004</v>
      </c>
      <c r="K1283" t="str">
        <f t="shared" ref="K1283:K1346" si="100">IF(ISBLANK(C1283),"SEP",C1283)</f>
        <v>Jul</v>
      </c>
      <c r="L1283">
        <f t="shared" ref="L1283:L1346" si="101">INT(IF(ISBLANK(B1283),AVERAGE($B$2:$B$2344),B1283))</f>
        <v>1992</v>
      </c>
      <c r="M1283" t="s">
        <v>5957</v>
      </c>
      <c r="N1283" t="s">
        <v>5982</v>
      </c>
      <c r="O1283" t="s">
        <v>5982</v>
      </c>
      <c r="P1283" s="8" t="str">
        <f t="shared" ref="P1283:P1346" si="102">CONCATENATE(D1283,"-",K1283,"-",L1283)</f>
        <v>23-Jul-1992</v>
      </c>
      <c r="Q1283" s="8">
        <v>33808</v>
      </c>
      <c r="R1283" s="8"/>
      <c r="S1283" s="8" t="str">
        <f t="shared" ref="S1283:S1346" si="103">TEXT($R$2-P1283,"Y")</f>
        <v>30</v>
      </c>
      <c r="T1283" s="16">
        <v>10617.04</v>
      </c>
      <c r="U1283" t="str">
        <f t="shared" ref="U1283:U1346" si="104">IF(ISBLANK(I1283),"UNKNOWN",I1283)</f>
        <v>R1026</v>
      </c>
    </row>
    <row r="1284" spans="1:21">
      <c r="A1284" t="s">
        <v>2848</v>
      </c>
      <c r="B1284">
        <v>1990</v>
      </c>
      <c r="C1284" t="s">
        <v>5980</v>
      </c>
      <c r="D1284">
        <v>6</v>
      </c>
      <c r="E1284">
        <v>3</v>
      </c>
      <c r="F1284">
        <v>10620.26</v>
      </c>
      <c r="G1284" t="s">
        <v>5982</v>
      </c>
      <c r="H1284" t="s">
        <v>5982</v>
      </c>
      <c r="I1284" t="s">
        <v>5988</v>
      </c>
      <c r="K1284" t="str">
        <f t="shared" si="100"/>
        <v>Jul</v>
      </c>
      <c r="L1284">
        <f t="shared" si="101"/>
        <v>1990</v>
      </c>
      <c r="M1284" t="s">
        <v>5957</v>
      </c>
      <c r="N1284" t="s">
        <v>5982</v>
      </c>
      <c r="O1284" t="s">
        <v>5982</v>
      </c>
      <c r="P1284" s="8" t="str">
        <f t="shared" si="102"/>
        <v>6-Jul-1990</v>
      </c>
      <c r="Q1284" s="8">
        <v>33060</v>
      </c>
      <c r="R1284" s="8"/>
      <c r="S1284" s="8" t="str">
        <f t="shared" si="103"/>
        <v>32</v>
      </c>
      <c r="T1284" s="16">
        <v>10620.26</v>
      </c>
      <c r="U1284" t="str">
        <f t="shared" si="104"/>
        <v>R1012</v>
      </c>
    </row>
    <row r="1285" spans="1:21">
      <c r="A1285" t="s">
        <v>2846</v>
      </c>
      <c r="B1285">
        <v>1964</v>
      </c>
      <c r="C1285" t="s">
        <v>5990</v>
      </c>
      <c r="D1285">
        <v>8</v>
      </c>
      <c r="E1285">
        <v>0</v>
      </c>
      <c r="F1285">
        <v>10627.81</v>
      </c>
      <c r="G1285" t="s">
        <v>5982</v>
      </c>
      <c r="H1285" t="s">
        <v>5982</v>
      </c>
      <c r="I1285" t="s">
        <v>5983</v>
      </c>
      <c r="K1285" t="str">
        <f t="shared" si="100"/>
        <v>Aug</v>
      </c>
      <c r="L1285">
        <f t="shared" si="101"/>
        <v>1964</v>
      </c>
      <c r="M1285" t="s">
        <v>5957</v>
      </c>
      <c r="N1285" t="s">
        <v>5982</v>
      </c>
      <c r="O1285" t="s">
        <v>5982</v>
      </c>
      <c r="P1285" s="8" t="str">
        <f t="shared" si="102"/>
        <v>8-Aug-1964</v>
      </c>
      <c r="Q1285" s="8">
        <v>23597</v>
      </c>
      <c r="R1285" s="8"/>
      <c r="S1285" s="8" t="str">
        <f t="shared" si="103"/>
        <v>58</v>
      </c>
      <c r="T1285" s="16">
        <v>10627.81</v>
      </c>
      <c r="U1285" t="str">
        <f t="shared" si="104"/>
        <v>R1013</v>
      </c>
    </row>
    <row r="1286" spans="1:21">
      <c r="A1286" t="s">
        <v>2844</v>
      </c>
      <c r="B1286">
        <v>1976</v>
      </c>
      <c r="C1286" t="s">
        <v>5984</v>
      </c>
      <c r="D1286">
        <v>22</v>
      </c>
      <c r="E1286">
        <v>2</v>
      </c>
      <c r="F1286">
        <v>10665.44</v>
      </c>
      <c r="G1286" t="s">
        <v>5982</v>
      </c>
      <c r="H1286" t="s">
        <v>5981</v>
      </c>
      <c r="I1286" t="s">
        <v>6001</v>
      </c>
      <c r="K1286" t="str">
        <f t="shared" si="100"/>
        <v>Nov</v>
      </c>
      <c r="L1286">
        <f t="shared" si="101"/>
        <v>1976</v>
      </c>
      <c r="M1286" t="s">
        <v>5957</v>
      </c>
      <c r="N1286" t="s">
        <v>5982</v>
      </c>
      <c r="O1286" t="s">
        <v>5981</v>
      </c>
      <c r="P1286" s="8" t="str">
        <f t="shared" si="102"/>
        <v>22-Nov-1976</v>
      </c>
      <c r="Q1286" s="8">
        <v>28086</v>
      </c>
      <c r="R1286" s="8"/>
      <c r="S1286" s="8" t="str">
        <f t="shared" si="103"/>
        <v>46</v>
      </c>
      <c r="T1286" s="16">
        <v>10665.44</v>
      </c>
      <c r="U1286" t="str">
        <f t="shared" si="104"/>
        <v>R1021</v>
      </c>
    </row>
    <row r="1287" spans="1:21">
      <c r="A1287" t="s">
        <v>2841</v>
      </c>
      <c r="B1287">
        <v>1962</v>
      </c>
      <c r="C1287" t="s">
        <v>5987</v>
      </c>
      <c r="D1287">
        <v>7</v>
      </c>
      <c r="E1287">
        <v>0</v>
      </c>
      <c r="F1287">
        <v>10676.83</v>
      </c>
      <c r="G1287" t="s">
        <v>5982</v>
      </c>
      <c r="H1287" t="s">
        <v>5982</v>
      </c>
      <c r="I1287" t="s">
        <v>5983</v>
      </c>
      <c r="K1287" t="str">
        <f t="shared" si="100"/>
        <v>Sep</v>
      </c>
      <c r="L1287">
        <f t="shared" si="101"/>
        <v>1962</v>
      </c>
      <c r="M1287" t="s">
        <v>5957</v>
      </c>
      <c r="N1287" t="s">
        <v>5982</v>
      </c>
      <c r="O1287" t="s">
        <v>5982</v>
      </c>
      <c r="P1287" s="8" t="str">
        <f t="shared" si="102"/>
        <v>7-Sep-1962</v>
      </c>
      <c r="Q1287" s="8">
        <v>22896</v>
      </c>
      <c r="R1287" s="8"/>
      <c r="S1287" s="8" t="str">
        <f t="shared" si="103"/>
        <v>60</v>
      </c>
      <c r="T1287" s="16">
        <v>10676.83</v>
      </c>
      <c r="U1287" t="str">
        <f t="shared" si="104"/>
        <v>R1013</v>
      </c>
    </row>
    <row r="1288" spans="1:21">
      <c r="A1288" t="s">
        <v>2838</v>
      </c>
      <c r="B1288">
        <v>1977</v>
      </c>
      <c r="C1288" t="s">
        <v>5990</v>
      </c>
      <c r="D1288">
        <v>2</v>
      </c>
      <c r="E1288">
        <v>2</v>
      </c>
      <c r="F1288">
        <v>10690.11</v>
      </c>
      <c r="G1288" t="s">
        <v>5982</v>
      </c>
      <c r="H1288" t="s">
        <v>5981</v>
      </c>
      <c r="I1288" t="s">
        <v>6001</v>
      </c>
      <c r="K1288" t="str">
        <f t="shared" si="100"/>
        <v>Aug</v>
      </c>
      <c r="L1288">
        <f t="shared" si="101"/>
        <v>1977</v>
      </c>
      <c r="M1288" t="s">
        <v>5957</v>
      </c>
      <c r="N1288" t="s">
        <v>5982</v>
      </c>
      <c r="O1288" t="s">
        <v>5981</v>
      </c>
      <c r="P1288" s="8" t="str">
        <f t="shared" si="102"/>
        <v>2-Aug-1977</v>
      </c>
      <c r="Q1288" s="8">
        <v>28339</v>
      </c>
      <c r="R1288" s="8"/>
      <c r="S1288" s="8" t="str">
        <f t="shared" si="103"/>
        <v>45</v>
      </c>
      <c r="T1288" s="16">
        <v>10690.11</v>
      </c>
      <c r="U1288" t="str">
        <f t="shared" si="104"/>
        <v>R1021</v>
      </c>
    </row>
    <row r="1289" spans="1:21">
      <c r="A1289" t="s">
        <v>2835</v>
      </c>
      <c r="B1289">
        <v>1976</v>
      </c>
      <c r="C1289" t="s">
        <v>5987</v>
      </c>
      <c r="D1289">
        <v>30</v>
      </c>
      <c r="E1289">
        <v>2</v>
      </c>
      <c r="F1289">
        <v>10698.38</v>
      </c>
      <c r="G1289" t="s">
        <v>5982</v>
      </c>
      <c r="H1289" t="s">
        <v>5985</v>
      </c>
      <c r="I1289" t="s">
        <v>5997</v>
      </c>
      <c r="K1289" t="str">
        <f t="shared" si="100"/>
        <v>Sep</v>
      </c>
      <c r="L1289">
        <f t="shared" si="101"/>
        <v>1976</v>
      </c>
      <c r="M1289" t="s">
        <v>5957</v>
      </c>
      <c r="N1289" t="s">
        <v>5982</v>
      </c>
      <c r="O1289" t="s">
        <v>5985</v>
      </c>
      <c r="P1289" s="8" t="str">
        <f t="shared" si="102"/>
        <v>30-Sep-1976</v>
      </c>
      <c r="Q1289" s="8">
        <v>28033</v>
      </c>
      <c r="R1289" s="8"/>
      <c r="S1289" s="8" t="str">
        <f t="shared" si="103"/>
        <v>46</v>
      </c>
      <c r="T1289" s="16">
        <v>10698.38</v>
      </c>
      <c r="U1289" t="str">
        <f t="shared" si="104"/>
        <v>R1025</v>
      </c>
    </row>
    <row r="1290" spans="1:21">
      <c r="A1290" t="s">
        <v>2833</v>
      </c>
      <c r="B1290">
        <v>1972</v>
      </c>
      <c r="C1290" t="s">
        <v>5991</v>
      </c>
      <c r="D1290">
        <v>24</v>
      </c>
      <c r="E1290">
        <v>3</v>
      </c>
      <c r="F1290">
        <v>10702.64</v>
      </c>
      <c r="G1290" t="s">
        <v>5982</v>
      </c>
      <c r="H1290" t="s">
        <v>5982</v>
      </c>
      <c r="I1290" t="s">
        <v>5983</v>
      </c>
      <c r="K1290" t="str">
        <f t="shared" si="100"/>
        <v>Oct</v>
      </c>
      <c r="L1290">
        <f t="shared" si="101"/>
        <v>1972</v>
      </c>
      <c r="M1290" t="s">
        <v>5957</v>
      </c>
      <c r="N1290" t="s">
        <v>5982</v>
      </c>
      <c r="O1290" t="s">
        <v>5982</v>
      </c>
      <c r="P1290" s="8" t="str">
        <f t="shared" si="102"/>
        <v>24-Oct-1972</v>
      </c>
      <c r="Q1290" s="8">
        <v>26596</v>
      </c>
      <c r="R1290" s="8"/>
      <c r="S1290" s="8" t="str">
        <f t="shared" si="103"/>
        <v>50</v>
      </c>
      <c r="T1290" s="16">
        <v>10702.64</v>
      </c>
      <c r="U1290" t="str">
        <f t="shared" si="104"/>
        <v>R1013</v>
      </c>
    </row>
    <row r="1291" spans="1:21">
      <c r="A1291" t="s">
        <v>2830</v>
      </c>
      <c r="B1291">
        <v>1967</v>
      </c>
      <c r="C1291" t="s">
        <v>5980</v>
      </c>
      <c r="D1291">
        <v>30</v>
      </c>
      <c r="E1291">
        <v>0</v>
      </c>
      <c r="F1291">
        <v>10704.47</v>
      </c>
      <c r="G1291" t="s">
        <v>5982</v>
      </c>
      <c r="H1291" t="s">
        <v>5981</v>
      </c>
      <c r="I1291" t="s">
        <v>5992</v>
      </c>
      <c r="K1291" t="str">
        <f t="shared" si="100"/>
        <v>Jul</v>
      </c>
      <c r="L1291">
        <f t="shared" si="101"/>
        <v>1967</v>
      </c>
      <c r="M1291" t="s">
        <v>5957</v>
      </c>
      <c r="N1291" t="s">
        <v>5982</v>
      </c>
      <c r="O1291" t="s">
        <v>5981</v>
      </c>
      <c r="P1291" s="8" t="str">
        <f t="shared" si="102"/>
        <v>30-Jul-1967</v>
      </c>
      <c r="Q1291" s="8">
        <v>24683</v>
      </c>
      <c r="R1291" s="8"/>
      <c r="S1291" s="8" t="str">
        <f t="shared" si="103"/>
        <v>55</v>
      </c>
      <c r="T1291" s="16">
        <v>10704.47</v>
      </c>
      <c r="U1291" t="str">
        <f t="shared" si="104"/>
        <v>R1011</v>
      </c>
    </row>
    <row r="1292" spans="1:21">
      <c r="A1292" t="s">
        <v>2827</v>
      </c>
      <c r="B1292">
        <v>1967</v>
      </c>
      <c r="C1292" t="s">
        <v>5991</v>
      </c>
      <c r="D1292">
        <v>5</v>
      </c>
      <c r="E1292">
        <v>0</v>
      </c>
      <c r="F1292">
        <v>10713.64</v>
      </c>
      <c r="G1292" t="s">
        <v>5982</v>
      </c>
      <c r="H1292" t="s">
        <v>5982</v>
      </c>
      <c r="I1292" t="s">
        <v>5992</v>
      </c>
      <c r="K1292" t="str">
        <f t="shared" si="100"/>
        <v>Oct</v>
      </c>
      <c r="L1292">
        <f t="shared" si="101"/>
        <v>1967</v>
      </c>
      <c r="M1292" t="s">
        <v>5957</v>
      </c>
      <c r="N1292" t="s">
        <v>5982</v>
      </c>
      <c r="O1292" t="s">
        <v>5982</v>
      </c>
      <c r="P1292" s="8" t="str">
        <f t="shared" si="102"/>
        <v>5-Oct-1967</v>
      </c>
      <c r="Q1292" s="8">
        <v>24750</v>
      </c>
      <c r="R1292" s="8"/>
      <c r="S1292" s="8" t="str">
        <f t="shared" si="103"/>
        <v>55</v>
      </c>
      <c r="T1292" s="16">
        <v>10713.64</v>
      </c>
      <c r="U1292" t="str">
        <f t="shared" si="104"/>
        <v>R1011</v>
      </c>
    </row>
    <row r="1293" spans="1:21">
      <c r="A1293" t="s">
        <v>2825</v>
      </c>
      <c r="B1293">
        <v>1992</v>
      </c>
      <c r="C1293" t="s">
        <v>5986</v>
      </c>
      <c r="D1293">
        <v>25</v>
      </c>
      <c r="E1293">
        <v>0</v>
      </c>
      <c r="F1293">
        <v>10719.57</v>
      </c>
      <c r="G1293" t="s">
        <v>5982</v>
      </c>
      <c r="H1293" t="s">
        <v>5985</v>
      </c>
      <c r="I1293" t="s">
        <v>5988</v>
      </c>
      <c r="K1293" t="str">
        <f t="shared" si="100"/>
        <v>Jun</v>
      </c>
      <c r="L1293">
        <f t="shared" si="101"/>
        <v>1992</v>
      </c>
      <c r="M1293" t="s">
        <v>5957</v>
      </c>
      <c r="N1293" t="s">
        <v>5982</v>
      </c>
      <c r="O1293" t="s">
        <v>5985</v>
      </c>
      <c r="P1293" s="8" t="str">
        <f t="shared" si="102"/>
        <v>25-Jun-1992</v>
      </c>
      <c r="Q1293" s="8">
        <v>33780</v>
      </c>
      <c r="R1293" s="8"/>
      <c r="S1293" s="8" t="str">
        <f t="shared" si="103"/>
        <v>30</v>
      </c>
      <c r="T1293" s="16">
        <v>10719.57</v>
      </c>
      <c r="U1293" t="str">
        <f t="shared" si="104"/>
        <v>R1012</v>
      </c>
    </row>
    <row r="1294" spans="1:21">
      <c r="A1294" t="s">
        <v>2822</v>
      </c>
      <c r="B1294">
        <v>1974</v>
      </c>
      <c r="C1294" t="s">
        <v>5989</v>
      </c>
      <c r="D1294">
        <v>9</v>
      </c>
      <c r="E1294">
        <v>4</v>
      </c>
      <c r="F1294">
        <v>10736.87</v>
      </c>
      <c r="G1294" t="s">
        <v>5982</v>
      </c>
      <c r="H1294" t="s">
        <v>5985</v>
      </c>
      <c r="I1294" t="s">
        <v>5995</v>
      </c>
      <c r="K1294" t="str">
        <f t="shared" si="100"/>
        <v>Dec</v>
      </c>
      <c r="L1294">
        <f t="shared" si="101"/>
        <v>1974</v>
      </c>
      <c r="M1294" t="s">
        <v>5957</v>
      </c>
      <c r="N1294" t="s">
        <v>5982</v>
      </c>
      <c r="O1294" t="s">
        <v>5985</v>
      </c>
      <c r="P1294" s="8" t="str">
        <f t="shared" si="102"/>
        <v>9-Dec-1974</v>
      </c>
      <c r="Q1294" s="8">
        <v>27372</v>
      </c>
      <c r="R1294" s="8"/>
      <c r="S1294" s="8" t="str">
        <f t="shared" si="103"/>
        <v>48</v>
      </c>
      <c r="T1294" s="16">
        <v>10736.87</v>
      </c>
      <c r="U1294" t="str">
        <f t="shared" si="104"/>
        <v>R1016</v>
      </c>
    </row>
    <row r="1295" spans="1:21">
      <c r="A1295" t="s">
        <v>2819</v>
      </c>
      <c r="B1295">
        <v>1986</v>
      </c>
      <c r="C1295" t="s">
        <v>5990</v>
      </c>
      <c r="D1295">
        <v>29</v>
      </c>
      <c r="E1295">
        <v>3</v>
      </c>
      <c r="F1295">
        <v>10749.02</v>
      </c>
      <c r="G1295" t="s">
        <v>5982</v>
      </c>
      <c r="H1295" t="s">
        <v>5985</v>
      </c>
      <c r="I1295" t="s">
        <v>6004</v>
      </c>
      <c r="K1295" t="str">
        <f t="shared" si="100"/>
        <v>Aug</v>
      </c>
      <c r="L1295">
        <f t="shared" si="101"/>
        <v>1986</v>
      </c>
      <c r="M1295" t="s">
        <v>5957</v>
      </c>
      <c r="N1295" t="s">
        <v>5982</v>
      </c>
      <c r="O1295" t="s">
        <v>5985</v>
      </c>
      <c r="P1295" s="8" t="str">
        <f t="shared" si="102"/>
        <v>29-Aug-1986</v>
      </c>
      <c r="Q1295" s="8">
        <v>31653</v>
      </c>
      <c r="R1295" s="8"/>
      <c r="S1295" s="8" t="str">
        <f t="shared" si="103"/>
        <v>36</v>
      </c>
      <c r="T1295" s="16">
        <v>10749.02</v>
      </c>
      <c r="U1295" t="str">
        <f t="shared" si="104"/>
        <v>R1026</v>
      </c>
    </row>
    <row r="1296" spans="1:21">
      <c r="A1296" t="s">
        <v>2816</v>
      </c>
      <c r="B1296">
        <v>1989</v>
      </c>
      <c r="C1296" t="s">
        <v>5984</v>
      </c>
      <c r="D1296">
        <v>25</v>
      </c>
      <c r="E1296">
        <v>3</v>
      </c>
      <c r="F1296">
        <v>10769.75</v>
      </c>
      <c r="G1296" t="s">
        <v>5982</v>
      </c>
      <c r="H1296" t="s">
        <v>5981</v>
      </c>
      <c r="I1296" t="s">
        <v>6005</v>
      </c>
      <c r="K1296" t="str">
        <f t="shared" si="100"/>
        <v>Nov</v>
      </c>
      <c r="L1296">
        <f t="shared" si="101"/>
        <v>1989</v>
      </c>
      <c r="M1296" t="s">
        <v>5957</v>
      </c>
      <c r="N1296" t="s">
        <v>5982</v>
      </c>
      <c r="O1296" t="s">
        <v>5981</v>
      </c>
      <c r="P1296" s="8" t="str">
        <f t="shared" si="102"/>
        <v>25-Nov-1989</v>
      </c>
      <c r="Q1296" s="8">
        <v>32837</v>
      </c>
      <c r="R1296" s="8"/>
      <c r="S1296" s="8" t="str">
        <f t="shared" si="103"/>
        <v>33</v>
      </c>
      <c r="T1296" s="16">
        <v>10769.75</v>
      </c>
      <c r="U1296" t="str">
        <f t="shared" si="104"/>
        <v>R1022</v>
      </c>
    </row>
    <row r="1297" spans="1:21">
      <c r="A1297" t="s">
        <v>2813</v>
      </c>
      <c r="B1297">
        <v>1967</v>
      </c>
      <c r="C1297" t="s">
        <v>5984</v>
      </c>
      <c r="D1297">
        <v>11</v>
      </c>
      <c r="E1297">
        <v>1</v>
      </c>
      <c r="F1297">
        <v>10791.96</v>
      </c>
      <c r="G1297" t="s">
        <v>5982</v>
      </c>
      <c r="H1297" t="s">
        <v>5981</v>
      </c>
      <c r="I1297" t="s">
        <v>5992</v>
      </c>
      <c r="K1297" t="str">
        <f t="shared" si="100"/>
        <v>Nov</v>
      </c>
      <c r="L1297">
        <f t="shared" si="101"/>
        <v>1967</v>
      </c>
      <c r="M1297" t="s">
        <v>5957</v>
      </c>
      <c r="N1297" t="s">
        <v>5982</v>
      </c>
      <c r="O1297" t="s">
        <v>5981</v>
      </c>
      <c r="P1297" s="8" t="str">
        <f t="shared" si="102"/>
        <v>11-Nov-1967</v>
      </c>
      <c r="Q1297" s="8">
        <v>24787</v>
      </c>
      <c r="R1297" s="8"/>
      <c r="S1297" s="8" t="str">
        <f t="shared" si="103"/>
        <v>55</v>
      </c>
      <c r="T1297" s="16">
        <v>10791.96</v>
      </c>
      <c r="U1297" t="str">
        <f t="shared" si="104"/>
        <v>R1011</v>
      </c>
    </row>
    <row r="1298" spans="1:21">
      <c r="A1298" t="s">
        <v>2810</v>
      </c>
      <c r="B1298">
        <v>1999</v>
      </c>
      <c r="C1298" t="s">
        <v>5989</v>
      </c>
      <c r="D1298">
        <v>24</v>
      </c>
      <c r="E1298">
        <v>0</v>
      </c>
      <c r="F1298">
        <v>10795.94</v>
      </c>
      <c r="G1298" t="s">
        <v>5982</v>
      </c>
      <c r="H1298" t="s">
        <v>5985</v>
      </c>
      <c r="I1298" t="s">
        <v>5992</v>
      </c>
      <c r="K1298" t="str">
        <f t="shared" si="100"/>
        <v>Dec</v>
      </c>
      <c r="L1298">
        <f t="shared" si="101"/>
        <v>1999</v>
      </c>
      <c r="M1298" t="s">
        <v>5957</v>
      </c>
      <c r="N1298" t="s">
        <v>5982</v>
      </c>
      <c r="O1298" t="s">
        <v>5985</v>
      </c>
      <c r="P1298" s="8" t="str">
        <f t="shared" si="102"/>
        <v>24-Dec-1999</v>
      </c>
      <c r="Q1298" s="8">
        <v>36518</v>
      </c>
      <c r="R1298" s="8"/>
      <c r="S1298" s="8" t="str">
        <f t="shared" si="103"/>
        <v>23</v>
      </c>
      <c r="T1298" s="16">
        <v>10795.94</v>
      </c>
      <c r="U1298" t="str">
        <f t="shared" si="104"/>
        <v>R1011</v>
      </c>
    </row>
    <row r="1299" spans="1:21">
      <c r="A1299" t="s">
        <v>2809</v>
      </c>
      <c r="B1299">
        <v>1967</v>
      </c>
      <c r="C1299" t="s">
        <v>5991</v>
      </c>
      <c r="D1299">
        <v>23</v>
      </c>
      <c r="E1299">
        <v>0</v>
      </c>
      <c r="F1299">
        <v>10796.35</v>
      </c>
      <c r="G1299" t="s">
        <v>5982</v>
      </c>
      <c r="H1299" t="s">
        <v>5985</v>
      </c>
      <c r="I1299" t="s">
        <v>5994</v>
      </c>
      <c r="K1299" t="str">
        <f t="shared" si="100"/>
        <v>Oct</v>
      </c>
      <c r="L1299">
        <f t="shared" si="101"/>
        <v>1967</v>
      </c>
      <c r="M1299" t="s">
        <v>5957</v>
      </c>
      <c r="N1299" t="s">
        <v>5982</v>
      </c>
      <c r="O1299" t="s">
        <v>5985</v>
      </c>
      <c r="P1299" s="8" t="str">
        <f t="shared" si="102"/>
        <v>23-Oct-1967</v>
      </c>
      <c r="Q1299" s="8">
        <v>24768</v>
      </c>
      <c r="R1299" s="8"/>
      <c r="S1299" s="8" t="str">
        <f t="shared" si="103"/>
        <v>55</v>
      </c>
      <c r="T1299" s="16">
        <v>10796.35</v>
      </c>
      <c r="U1299" t="str">
        <f t="shared" si="104"/>
        <v>R1019</v>
      </c>
    </row>
    <row r="1300" spans="1:21">
      <c r="A1300" t="s">
        <v>2806</v>
      </c>
      <c r="B1300">
        <v>1970</v>
      </c>
      <c r="C1300" t="s">
        <v>5991</v>
      </c>
      <c r="D1300">
        <v>28</v>
      </c>
      <c r="E1300">
        <v>1</v>
      </c>
      <c r="F1300">
        <v>10797.34</v>
      </c>
      <c r="G1300" t="s">
        <v>5982</v>
      </c>
      <c r="H1300" t="s">
        <v>5981</v>
      </c>
      <c r="I1300" t="s">
        <v>5999</v>
      </c>
      <c r="K1300" t="str">
        <f t="shared" si="100"/>
        <v>Oct</v>
      </c>
      <c r="L1300">
        <f t="shared" si="101"/>
        <v>1970</v>
      </c>
      <c r="M1300" t="s">
        <v>5957</v>
      </c>
      <c r="N1300" t="s">
        <v>5982</v>
      </c>
      <c r="O1300" t="s">
        <v>5981</v>
      </c>
      <c r="P1300" s="8" t="str">
        <f t="shared" si="102"/>
        <v>28-Oct-1970</v>
      </c>
      <c r="Q1300" s="8">
        <v>25869</v>
      </c>
      <c r="R1300" s="8"/>
      <c r="S1300" s="8" t="str">
        <f t="shared" si="103"/>
        <v>52</v>
      </c>
      <c r="T1300" s="16">
        <v>10797.34</v>
      </c>
      <c r="U1300" t="str">
        <f t="shared" si="104"/>
        <v>R1023</v>
      </c>
    </row>
    <row r="1301" spans="1:21">
      <c r="A1301" t="s">
        <v>2804</v>
      </c>
      <c r="B1301">
        <v>1970</v>
      </c>
      <c r="C1301" t="s">
        <v>5989</v>
      </c>
      <c r="D1301">
        <v>18</v>
      </c>
      <c r="E1301">
        <v>2</v>
      </c>
      <c r="F1301">
        <v>10806.84</v>
      </c>
      <c r="G1301" t="s">
        <v>5982</v>
      </c>
      <c r="H1301" t="s">
        <v>5981</v>
      </c>
      <c r="I1301" t="s">
        <v>5992</v>
      </c>
      <c r="K1301" t="str">
        <f t="shared" si="100"/>
        <v>Dec</v>
      </c>
      <c r="L1301">
        <f t="shared" si="101"/>
        <v>1970</v>
      </c>
      <c r="M1301" t="s">
        <v>5957</v>
      </c>
      <c r="N1301" t="s">
        <v>5982</v>
      </c>
      <c r="O1301" t="s">
        <v>5981</v>
      </c>
      <c r="P1301" s="8" t="str">
        <f t="shared" si="102"/>
        <v>18-Dec-1970</v>
      </c>
      <c r="Q1301" s="8">
        <v>25920</v>
      </c>
      <c r="R1301" s="8"/>
      <c r="S1301" s="8" t="str">
        <f t="shared" si="103"/>
        <v>52</v>
      </c>
      <c r="T1301" s="16">
        <v>10806.84</v>
      </c>
      <c r="U1301" t="str">
        <f t="shared" si="104"/>
        <v>R1011</v>
      </c>
    </row>
    <row r="1302" spans="1:21">
      <c r="A1302" t="s">
        <v>2801</v>
      </c>
      <c r="B1302">
        <v>1967</v>
      </c>
      <c r="C1302" t="s">
        <v>5991</v>
      </c>
      <c r="D1302">
        <v>2</v>
      </c>
      <c r="E1302">
        <v>1</v>
      </c>
      <c r="F1302">
        <v>10807.49</v>
      </c>
      <c r="G1302" t="s">
        <v>5982</v>
      </c>
      <c r="H1302" t="s">
        <v>5981</v>
      </c>
      <c r="I1302" t="s">
        <v>5983</v>
      </c>
      <c r="K1302" t="str">
        <f t="shared" si="100"/>
        <v>Oct</v>
      </c>
      <c r="L1302">
        <f t="shared" si="101"/>
        <v>1967</v>
      </c>
      <c r="M1302" t="s">
        <v>5957</v>
      </c>
      <c r="N1302" t="s">
        <v>5982</v>
      </c>
      <c r="O1302" t="s">
        <v>5981</v>
      </c>
      <c r="P1302" s="8" t="str">
        <f t="shared" si="102"/>
        <v>2-Oct-1967</v>
      </c>
      <c r="Q1302" s="8">
        <v>24747</v>
      </c>
      <c r="R1302" s="8"/>
      <c r="S1302" s="8" t="str">
        <f t="shared" si="103"/>
        <v>55</v>
      </c>
      <c r="T1302" s="16">
        <v>10807.49</v>
      </c>
      <c r="U1302" t="str">
        <f t="shared" si="104"/>
        <v>R1013</v>
      </c>
    </row>
    <row r="1303" spans="1:21">
      <c r="A1303" t="s">
        <v>2799</v>
      </c>
      <c r="B1303">
        <v>1968</v>
      </c>
      <c r="C1303" t="s">
        <v>5980</v>
      </c>
      <c r="D1303">
        <v>28</v>
      </c>
      <c r="E1303">
        <v>1</v>
      </c>
      <c r="F1303">
        <v>10825.25</v>
      </c>
      <c r="G1303" t="s">
        <v>5982</v>
      </c>
      <c r="H1303" t="s">
        <v>5982</v>
      </c>
      <c r="I1303" t="s">
        <v>5988</v>
      </c>
      <c r="K1303" t="str">
        <f t="shared" si="100"/>
        <v>Jul</v>
      </c>
      <c r="L1303">
        <f t="shared" si="101"/>
        <v>1968</v>
      </c>
      <c r="M1303" t="s">
        <v>5957</v>
      </c>
      <c r="N1303" t="s">
        <v>5982</v>
      </c>
      <c r="O1303" t="s">
        <v>5982</v>
      </c>
      <c r="P1303" s="8" t="str">
        <f t="shared" si="102"/>
        <v>28-Jul-1968</v>
      </c>
      <c r="Q1303" s="8">
        <v>25047</v>
      </c>
      <c r="R1303" s="8"/>
      <c r="S1303" s="8" t="str">
        <f t="shared" si="103"/>
        <v>54</v>
      </c>
      <c r="T1303" s="16">
        <v>10825.25</v>
      </c>
      <c r="U1303" t="str">
        <f t="shared" si="104"/>
        <v>R1012</v>
      </c>
    </row>
    <row r="1304" spans="1:21">
      <c r="A1304" t="s">
        <v>2797</v>
      </c>
      <c r="B1304">
        <v>1971</v>
      </c>
      <c r="C1304" t="s">
        <v>5989</v>
      </c>
      <c r="D1304">
        <v>20</v>
      </c>
      <c r="E1304">
        <v>2</v>
      </c>
      <c r="F1304">
        <v>10848.13</v>
      </c>
      <c r="G1304" t="s">
        <v>5982</v>
      </c>
      <c r="H1304" t="s">
        <v>5982</v>
      </c>
      <c r="I1304" t="s">
        <v>5988</v>
      </c>
      <c r="K1304" t="str">
        <f t="shared" si="100"/>
        <v>Dec</v>
      </c>
      <c r="L1304">
        <f t="shared" si="101"/>
        <v>1971</v>
      </c>
      <c r="M1304" t="s">
        <v>5957</v>
      </c>
      <c r="N1304" t="s">
        <v>5982</v>
      </c>
      <c r="O1304" t="s">
        <v>5982</v>
      </c>
      <c r="P1304" s="8" t="str">
        <f t="shared" si="102"/>
        <v>20-Dec-1971</v>
      </c>
      <c r="Q1304" s="8">
        <v>26287</v>
      </c>
      <c r="R1304" s="8"/>
      <c r="S1304" s="8" t="str">
        <f t="shared" si="103"/>
        <v>51</v>
      </c>
      <c r="T1304" s="16">
        <v>10848.13</v>
      </c>
      <c r="U1304" t="str">
        <f t="shared" si="104"/>
        <v>R1012</v>
      </c>
    </row>
    <row r="1305" spans="1:21">
      <c r="A1305" t="s">
        <v>2794</v>
      </c>
      <c r="B1305">
        <v>1994</v>
      </c>
      <c r="C1305" t="s">
        <v>5987</v>
      </c>
      <c r="D1305">
        <v>6</v>
      </c>
      <c r="E1305">
        <v>0</v>
      </c>
      <c r="F1305">
        <v>10886.66</v>
      </c>
      <c r="G1305" t="s">
        <v>5982</v>
      </c>
      <c r="H1305" t="s">
        <v>5982</v>
      </c>
      <c r="I1305" t="s">
        <v>5988</v>
      </c>
      <c r="K1305" t="str">
        <f t="shared" si="100"/>
        <v>Sep</v>
      </c>
      <c r="L1305">
        <f t="shared" si="101"/>
        <v>1994</v>
      </c>
      <c r="M1305" t="s">
        <v>5957</v>
      </c>
      <c r="N1305" t="s">
        <v>5982</v>
      </c>
      <c r="O1305" t="s">
        <v>5982</v>
      </c>
      <c r="P1305" s="8" t="str">
        <f t="shared" si="102"/>
        <v>6-Sep-1994</v>
      </c>
      <c r="Q1305" s="8">
        <v>34583</v>
      </c>
      <c r="R1305" s="8"/>
      <c r="S1305" s="8" t="str">
        <f t="shared" si="103"/>
        <v>28</v>
      </c>
      <c r="T1305" s="16">
        <v>10886.66</v>
      </c>
      <c r="U1305" t="str">
        <f t="shared" si="104"/>
        <v>R1012</v>
      </c>
    </row>
    <row r="1306" spans="1:21">
      <c r="A1306" t="s">
        <v>2792</v>
      </c>
      <c r="B1306">
        <v>1968</v>
      </c>
      <c r="C1306" t="s">
        <v>5984</v>
      </c>
      <c r="D1306">
        <v>13</v>
      </c>
      <c r="E1306">
        <v>0</v>
      </c>
      <c r="F1306">
        <v>10923.93</v>
      </c>
      <c r="G1306" t="s">
        <v>5982</v>
      </c>
      <c r="H1306" t="s">
        <v>5985</v>
      </c>
      <c r="I1306" t="s">
        <v>5998</v>
      </c>
      <c r="K1306" t="str">
        <f t="shared" si="100"/>
        <v>Nov</v>
      </c>
      <c r="L1306">
        <f t="shared" si="101"/>
        <v>1968</v>
      </c>
      <c r="M1306" t="s">
        <v>5957</v>
      </c>
      <c r="N1306" t="s">
        <v>5982</v>
      </c>
      <c r="O1306" t="s">
        <v>5985</v>
      </c>
      <c r="P1306" s="8" t="str">
        <f t="shared" si="102"/>
        <v>13-Nov-1968</v>
      </c>
      <c r="Q1306" s="8">
        <v>25155</v>
      </c>
      <c r="R1306" s="8"/>
      <c r="S1306" s="8" t="str">
        <f t="shared" si="103"/>
        <v>54</v>
      </c>
      <c r="T1306" s="16">
        <v>10923.93</v>
      </c>
      <c r="U1306" t="str">
        <f t="shared" si="104"/>
        <v>R1024</v>
      </c>
    </row>
    <row r="1307" spans="1:21">
      <c r="A1307" t="s">
        <v>2790</v>
      </c>
      <c r="B1307">
        <v>1968</v>
      </c>
      <c r="C1307" t="s">
        <v>5984</v>
      </c>
      <c r="D1307">
        <v>12</v>
      </c>
      <c r="E1307">
        <v>1</v>
      </c>
      <c r="F1307">
        <v>10928.85</v>
      </c>
      <c r="G1307" t="s">
        <v>5982</v>
      </c>
      <c r="H1307" t="s">
        <v>5982</v>
      </c>
      <c r="I1307" t="s">
        <v>5983</v>
      </c>
      <c r="K1307" t="str">
        <f t="shared" si="100"/>
        <v>Nov</v>
      </c>
      <c r="L1307">
        <f t="shared" si="101"/>
        <v>1968</v>
      </c>
      <c r="M1307" t="s">
        <v>5957</v>
      </c>
      <c r="N1307" t="s">
        <v>5982</v>
      </c>
      <c r="O1307" t="s">
        <v>5982</v>
      </c>
      <c r="P1307" s="8" t="str">
        <f t="shared" si="102"/>
        <v>12-Nov-1968</v>
      </c>
      <c r="Q1307" s="8">
        <v>25154</v>
      </c>
      <c r="R1307" s="8"/>
      <c r="S1307" s="8" t="str">
        <f t="shared" si="103"/>
        <v>54</v>
      </c>
      <c r="T1307" s="16">
        <v>10928.85</v>
      </c>
      <c r="U1307" t="str">
        <f t="shared" si="104"/>
        <v>R1013</v>
      </c>
    </row>
    <row r="1308" spans="1:21">
      <c r="A1308" t="s">
        <v>2787</v>
      </c>
      <c r="B1308">
        <v>1969</v>
      </c>
      <c r="C1308" t="s">
        <v>5984</v>
      </c>
      <c r="D1308">
        <v>10</v>
      </c>
      <c r="E1308">
        <v>1</v>
      </c>
      <c r="F1308">
        <v>10942.13</v>
      </c>
      <c r="G1308" t="s">
        <v>5982</v>
      </c>
      <c r="H1308" t="s">
        <v>5982</v>
      </c>
      <c r="I1308" t="s">
        <v>5988</v>
      </c>
      <c r="K1308" t="str">
        <f t="shared" si="100"/>
        <v>Nov</v>
      </c>
      <c r="L1308">
        <f t="shared" si="101"/>
        <v>1969</v>
      </c>
      <c r="M1308" t="s">
        <v>5957</v>
      </c>
      <c r="N1308" t="s">
        <v>5982</v>
      </c>
      <c r="O1308" t="s">
        <v>5982</v>
      </c>
      <c r="P1308" s="8" t="str">
        <f t="shared" si="102"/>
        <v>10-Nov-1969</v>
      </c>
      <c r="Q1308" s="8">
        <v>25517</v>
      </c>
      <c r="R1308" s="8"/>
      <c r="S1308" s="8" t="str">
        <f t="shared" si="103"/>
        <v>53</v>
      </c>
      <c r="T1308" s="16">
        <v>10942.13</v>
      </c>
      <c r="U1308" t="str">
        <f t="shared" si="104"/>
        <v>R1012</v>
      </c>
    </row>
    <row r="1309" spans="1:21">
      <c r="A1309" t="s">
        <v>2784</v>
      </c>
      <c r="B1309">
        <v>1965</v>
      </c>
      <c r="C1309" t="s">
        <v>5989</v>
      </c>
      <c r="D1309">
        <v>4</v>
      </c>
      <c r="E1309">
        <v>0</v>
      </c>
      <c r="F1309">
        <v>10959.33</v>
      </c>
      <c r="G1309" t="s">
        <v>5982</v>
      </c>
      <c r="H1309" t="s">
        <v>5982</v>
      </c>
      <c r="I1309" t="s">
        <v>5992</v>
      </c>
      <c r="K1309" t="str">
        <f t="shared" si="100"/>
        <v>Dec</v>
      </c>
      <c r="L1309">
        <f t="shared" si="101"/>
        <v>1965</v>
      </c>
      <c r="M1309" t="s">
        <v>5957</v>
      </c>
      <c r="N1309" t="s">
        <v>5982</v>
      </c>
      <c r="O1309" t="s">
        <v>5982</v>
      </c>
      <c r="P1309" s="8" t="str">
        <f t="shared" si="102"/>
        <v>4-Dec-1965</v>
      </c>
      <c r="Q1309" s="8">
        <v>24080</v>
      </c>
      <c r="R1309" s="8"/>
      <c r="S1309" s="8" t="str">
        <f t="shared" si="103"/>
        <v>57</v>
      </c>
      <c r="T1309" s="16">
        <v>10959.33</v>
      </c>
      <c r="U1309" t="str">
        <f t="shared" si="104"/>
        <v>R1011</v>
      </c>
    </row>
    <row r="1310" spans="1:21">
      <c r="A1310" t="s">
        <v>2781</v>
      </c>
      <c r="B1310">
        <v>1969</v>
      </c>
      <c r="C1310" t="s">
        <v>5990</v>
      </c>
      <c r="D1310">
        <v>14</v>
      </c>
      <c r="E1310">
        <v>1</v>
      </c>
      <c r="F1310">
        <v>10959.69</v>
      </c>
      <c r="G1310" t="s">
        <v>5982</v>
      </c>
      <c r="H1310" t="s">
        <v>5982</v>
      </c>
      <c r="I1310" t="s">
        <v>5988</v>
      </c>
      <c r="K1310" t="str">
        <f t="shared" si="100"/>
        <v>Aug</v>
      </c>
      <c r="L1310">
        <f t="shared" si="101"/>
        <v>1969</v>
      </c>
      <c r="M1310" t="s">
        <v>5957</v>
      </c>
      <c r="N1310" t="s">
        <v>5982</v>
      </c>
      <c r="O1310" t="s">
        <v>5982</v>
      </c>
      <c r="P1310" s="8" t="str">
        <f t="shared" si="102"/>
        <v>14-Aug-1969</v>
      </c>
      <c r="Q1310" s="8">
        <v>25429</v>
      </c>
      <c r="R1310" s="8"/>
      <c r="S1310" s="8" t="str">
        <f t="shared" si="103"/>
        <v>53</v>
      </c>
      <c r="T1310" s="16">
        <v>10959.69</v>
      </c>
      <c r="U1310" t="str">
        <f t="shared" si="104"/>
        <v>R1012</v>
      </c>
    </row>
    <row r="1311" spans="1:21">
      <c r="A1311" t="s">
        <v>2779</v>
      </c>
      <c r="B1311">
        <v>1965</v>
      </c>
      <c r="C1311" t="s">
        <v>5986</v>
      </c>
      <c r="D1311">
        <v>19</v>
      </c>
      <c r="E1311">
        <v>0</v>
      </c>
      <c r="F1311">
        <v>10965.45</v>
      </c>
      <c r="G1311" t="s">
        <v>5982</v>
      </c>
      <c r="H1311" t="s">
        <v>5981</v>
      </c>
      <c r="I1311" t="s">
        <v>5992</v>
      </c>
      <c r="K1311" t="str">
        <f t="shared" si="100"/>
        <v>Jun</v>
      </c>
      <c r="L1311">
        <f t="shared" si="101"/>
        <v>1965</v>
      </c>
      <c r="M1311" t="s">
        <v>5957</v>
      </c>
      <c r="N1311" t="s">
        <v>5982</v>
      </c>
      <c r="O1311" t="s">
        <v>5981</v>
      </c>
      <c r="P1311" s="8" t="str">
        <f t="shared" si="102"/>
        <v>19-Jun-1965</v>
      </c>
      <c r="Q1311" s="8">
        <v>23912</v>
      </c>
      <c r="R1311" s="8"/>
      <c r="S1311" s="8" t="str">
        <f t="shared" si="103"/>
        <v>57</v>
      </c>
      <c r="T1311" s="16">
        <v>10965.45</v>
      </c>
      <c r="U1311" t="str">
        <f t="shared" si="104"/>
        <v>R1011</v>
      </c>
    </row>
    <row r="1312" spans="1:21">
      <c r="A1312" t="s">
        <v>2777</v>
      </c>
      <c r="B1312">
        <v>1966</v>
      </c>
      <c r="C1312" t="s">
        <v>5980</v>
      </c>
      <c r="D1312">
        <v>9</v>
      </c>
      <c r="E1312">
        <v>0</v>
      </c>
      <c r="F1312">
        <v>10976.25</v>
      </c>
      <c r="G1312" t="s">
        <v>5982</v>
      </c>
      <c r="H1312" t="s">
        <v>5981</v>
      </c>
      <c r="I1312" t="s">
        <v>5988</v>
      </c>
      <c r="K1312" t="str">
        <f t="shared" si="100"/>
        <v>Jul</v>
      </c>
      <c r="L1312">
        <f t="shared" si="101"/>
        <v>1966</v>
      </c>
      <c r="M1312" t="s">
        <v>5957</v>
      </c>
      <c r="N1312" t="s">
        <v>5982</v>
      </c>
      <c r="O1312" t="s">
        <v>5981</v>
      </c>
      <c r="P1312" s="8" t="str">
        <f t="shared" si="102"/>
        <v>9-Jul-1966</v>
      </c>
      <c r="Q1312" s="8">
        <v>24297</v>
      </c>
      <c r="R1312" s="8"/>
      <c r="S1312" s="8" t="str">
        <f t="shared" si="103"/>
        <v>56</v>
      </c>
      <c r="T1312" s="16">
        <v>10976.25</v>
      </c>
      <c r="U1312" t="str">
        <f t="shared" si="104"/>
        <v>R1012</v>
      </c>
    </row>
    <row r="1313" spans="1:21">
      <c r="A1313" t="s">
        <v>2774</v>
      </c>
      <c r="B1313">
        <v>1973</v>
      </c>
      <c r="C1313" t="s">
        <v>5991</v>
      </c>
      <c r="D1313">
        <v>21</v>
      </c>
      <c r="E1313">
        <v>4</v>
      </c>
      <c r="F1313">
        <v>10977.21</v>
      </c>
      <c r="G1313" t="s">
        <v>5982</v>
      </c>
      <c r="H1313" t="s">
        <v>5985</v>
      </c>
      <c r="I1313" t="s">
        <v>5983</v>
      </c>
      <c r="K1313" t="str">
        <f t="shared" si="100"/>
        <v>Oct</v>
      </c>
      <c r="L1313">
        <f t="shared" si="101"/>
        <v>1973</v>
      </c>
      <c r="M1313" t="s">
        <v>5957</v>
      </c>
      <c r="N1313" t="s">
        <v>5982</v>
      </c>
      <c r="O1313" t="s">
        <v>5985</v>
      </c>
      <c r="P1313" s="8" t="str">
        <f t="shared" si="102"/>
        <v>21-Oct-1973</v>
      </c>
      <c r="Q1313" s="8">
        <v>26958</v>
      </c>
      <c r="R1313" s="8"/>
      <c r="S1313" s="8" t="str">
        <f t="shared" si="103"/>
        <v>49</v>
      </c>
      <c r="T1313" s="16">
        <v>10977.21</v>
      </c>
      <c r="U1313" t="str">
        <f t="shared" si="104"/>
        <v>R1013</v>
      </c>
    </row>
    <row r="1314" spans="1:21">
      <c r="A1314" t="s">
        <v>2771</v>
      </c>
      <c r="B1314">
        <v>1965</v>
      </c>
      <c r="C1314" t="s">
        <v>5989</v>
      </c>
      <c r="D1314">
        <v>18</v>
      </c>
      <c r="E1314">
        <v>0</v>
      </c>
      <c r="F1314">
        <v>10982.5</v>
      </c>
      <c r="G1314" t="s">
        <v>5982</v>
      </c>
      <c r="H1314" t="s">
        <v>5982</v>
      </c>
      <c r="I1314" t="s">
        <v>5983</v>
      </c>
      <c r="K1314" t="str">
        <f t="shared" si="100"/>
        <v>Dec</v>
      </c>
      <c r="L1314">
        <f t="shared" si="101"/>
        <v>1965</v>
      </c>
      <c r="M1314" t="s">
        <v>5957</v>
      </c>
      <c r="N1314" t="s">
        <v>5982</v>
      </c>
      <c r="O1314" t="s">
        <v>5982</v>
      </c>
      <c r="P1314" s="8" t="str">
        <f t="shared" si="102"/>
        <v>18-Dec-1965</v>
      </c>
      <c r="Q1314" s="8">
        <v>24094</v>
      </c>
      <c r="R1314" s="8"/>
      <c r="S1314" s="8" t="str">
        <f t="shared" si="103"/>
        <v>57</v>
      </c>
      <c r="T1314" s="16">
        <v>10982.5</v>
      </c>
      <c r="U1314" t="str">
        <f t="shared" si="104"/>
        <v>R1013</v>
      </c>
    </row>
    <row r="1315" spans="1:21">
      <c r="A1315" t="s">
        <v>2769</v>
      </c>
      <c r="B1315">
        <v>2000</v>
      </c>
      <c r="C1315" t="s">
        <v>5987</v>
      </c>
      <c r="D1315">
        <v>17</v>
      </c>
      <c r="E1315">
        <v>0</v>
      </c>
      <c r="F1315">
        <v>10991.58</v>
      </c>
      <c r="G1315" t="s">
        <v>5982</v>
      </c>
      <c r="H1315" t="s">
        <v>5982</v>
      </c>
      <c r="I1315" t="s">
        <v>5988</v>
      </c>
      <c r="K1315" t="str">
        <f t="shared" si="100"/>
        <v>Sep</v>
      </c>
      <c r="L1315">
        <f t="shared" si="101"/>
        <v>2000</v>
      </c>
      <c r="M1315" t="s">
        <v>5957</v>
      </c>
      <c r="N1315" t="s">
        <v>5982</v>
      </c>
      <c r="O1315" t="s">
        <v>5982</v>
      </c>
      <c r="P1315" s="8" t="str">
        <f t="shared" si="102"/>
        <v>17-Sep-2000</v>
      </c>
      <c r="Q1315" s="8">
        <v>36786</v>
      </c>
      <c r="R1315" s="8"/>
      <c r="S1315" s="8" t="str">
        <f t="shared" si="103"/>
        <v>22</v>
      </c>
      <c r="T1315" s="16">
        <v>10991.58</v>
      </c>
      <c r="U1315" t="str">
        <f t="shared" si="104"/>
        <v>R1012</v>
      </c>
    </row>
    <row r="1316" spans="1:21">
      <c r="A1316" t="s">
        <v>2766</v>
      </c>
      <c r="B1316">
        <v>1968</v>
      </c>
      <c r="C1316" t="s">
        <v>5991</v>
      </c>
      <c r="D1316">
        <v>24</v>
      </c>
      <c r="E1316">
        <v>2</v>
      </c>
      <c r="F1316">
        <v>11013.71</v>
      </c>
      <c r="G1316" t="s">
        <v>5982</v>
      </c>
      <c r="H1316" t="s">
        <v>5985</v>
      </c>
      <c r="I1316" t="s">
        <v>5983</v>
      </c>
      <c r="K1316" t="str">
        <f t="shared" si="100"/>
        <v>Oct</v>
      </c>
      <c r="L1316">
        <f t="shared" si="101"/>
        <v>1968</v>
      </c>
      <c r="M1316" t="s">
        <v>5957</v>
      </c>
      <c r="N1316" t="s">
        <v>5982</v>
      </c>
      <c r="O1316" t="s">
        <v>5985</v>
      </c>
      <c r="P1316" s="8" t="str">
        <f t="shared" si="102"/>
        <v>24-Oct-1968</v>
      </c>
      <c r="Q1316" s="8">
        <v>25135</v>
      </c>
      <c r="R1316" s="8"/>
      <c r="S1316" s="8" t="str">
        <f t="shared" si="103"/>
        <v>54</v>
      </c>
      <c r="T1316" s="16">
        <v>11013.71</v>
      </c>
      <c r="U1316" t="str">
        <f t="shared" si="104"/>
        <v>R1013</v>
      </c>
    </row>
    <row r="1317" spans="1:21">
      <c r="A1317" t="s">
        <v>2763</v>
      </c>
      <c r="B1317">
        <v>1974</v>
      </c>
      <c r="C1317" t="s">
        <v>5989</v>
      </c>
      <c r="D1317">
        <v>15</v>
      </c>
      <c r="E1317">
        <v>4</v>
      </c>
      <c r="F1317">
        <v>11015.17</v>
      </c>
      <c r="G1317" t="s">
        <v>5982</v>
      </c>
      <c r="H1317" t="s">
        <v>5985</v>
      </c>
      <c r="I1317" t="s">
        <v>5988</v>
      </c>
      <c r="K1317" t="str">
        <f t="shared" si="100"/>
        <v>Dec</v>
      </c>
      <c r="L1317">
        <f t="shared" si="101"/>
        <v>1974</v>
      </c>
      <c r="M1317" t="s">
        <v>5957</v>
      </c>
      <c r="N1317" t="s">
        <v>5982</v>
      </c>
      <c r="O1317" t="s">
        <v>5985</v>
      </c>
      <c r="P1317" s="8" t="str">
        <f t="shared" si="102"/>
        <v>15-Dec-1974</v>
      </c>
      <c r="Q1317" s="8">
        <v>27378</v>
      </c>
      <c r="R1317" s="8"/>
      <c r="S1317" s="8" t="str">
        <f t="shared" si="103"/>
        <v>48</v>
      </c>
      <c r="T1317" s="16">
        <v>11015.17</v>
      </c>
      <c r="U1317" t="str">
        <f t="shared" si="104"/>
        <v>R1012</v>
      </c>
    </row>
    <row r="1318" spans="1:21">
      <c r="A1318" t="s">
        <v>2760</v>
      </c>
      <c r="B1318">
        <v>1991</v>
      </c>
      <c r="C1318" t="s">
        <v>5986</v>
      </c>
      <c r="D1318">
        <v>26</v>
      </c>
      <c r="E1318">
        <v>3</v>
      </c>
      <c r="F1318">
        <v>11018.05</v>
      </c>
      <c r="G1318" t="s">
        <v>5982</v>
      </c>
      <c r="H1318" t="s">
        <v>5981</v>
      </c>
      <c r="I1318" t="s">
        <v>5988</v>
      </c>
      <c r="K1318" t="str">
        <f t="shared" si="100"/>
        <v>Jun</v>
      </c>
      <c r="L1318">
        <f t="shared" si="101"/>
        <v>1991</v>
      </c>
      <c r="M1318" t="s">
        <v>5957</v>
      </c>
      <c r="N1318" t="s">
        <v>5982</v>
      </c>
      <c r="O1318" t="s">
        <v>5981</v>
      </c>
      <c r="P1318" s="8" t="str">
        <f t="shared" si="102"/>
        <v>26-Jun-1991</v>
      </c>
      <c r="Q1318" s="8">
        <v>33415</v>
      </c>
      <c r="R1318" s="8"/>
      <c r="S1318" s="8" t="str">
        <f t="shared" si="103"/>
        <v>31</v>
      </c>
      <c r="T1318" s="16">
        <v>11018.05</v>
      </c>
      <c r="U1318" t="str">
        <f t="shared" si="104"/>
        <v>R1012</v>
      </c>
    </row>
    <row r="1319" spans="1:21">
      <c r="A1319" t="s">
        <v>2757</v>
      </c>
      <c r="B1319">
        <v>1996</v>
      </c>
      <c r="C1319" t="s">
        <v>5980</v>
      </c>
      <c r="D1319">
        <v>21</v>
      </c>
      <c r="E1319">
        <v>0</v>
      </c>
      <c r="F1319">
        <v>11028.56</v>
      </c>
      <c r="G1319" t="s">
        <v>5982</v>
      </c>
      <c r="H1319" t="s">
        <v>5982</v>
      </c>
      <c r="I1319" t="s">
        <v>5988</v>
      </c>
      <c r="K1319" t="str">
        <f t="shared" si="100"/>
        <v>Jul</v>
      </c>
      <c r="L1319">
        <f t="shared" si="101"/>
        <v>1996</v>
      </c>
      <c r="M1319" t="s">
        <v>5957</v>
      </c>
      <c r="N1319" t="s">
        <v>5982</v>
      </c>
      <c r="O1319" t="s">
        <v>5982</v>
      </c>
      <c r="P1319" s="8" t="str">
        <f t="shared" si="102"/>
        <v>21-Jul-1996</v>
      </c>
      <c r="Q1319" s="8">
        <v>35267</v>
      </c>
      <c r="R1319" s="8"/>
      <c r="S1319" s="8" t="str">
        <f t="shared" si="103"/>
        <v>26</v>
      </c>
      <c r="T1319" s="16">
        <v>11028.56</v>
      </c>
      <c r="U1319" t="str">
        <f t="shared" si="104"/>
        <v>R1012</v>
      </c>
    </row>
    <row r="1320" spans="1:21">
      <c r="A1320" t="s">
        <v>2754</v>
      </c>
      <c r="B1320">
        <v>1974</v>
      </c>
      <c r="C1320" t="s">
        <v>5989</v>
      </c>
      <c r="D1320">
        <v>10</v>
      </c>
      <c r="E1320">
        <v>4</v>
      </c>
      <c r="F1320">
        <v>11033.66</v>
      </c>
      <c r="G1320" t="s">
        <v>5982</v>
      </c>
      <c r="H1320" t="s">
        <v>5982</v>
      </c>
      <c r="I1320" t="s">
        <v>5988</v>
      </c>
      <c r="K1320" t="str">
        <f t="shared" si="100"/>
        <v>Dec</v>
      </c>
      <c r="L1320">
        <f t="shared" si="101"/>
        <v>1974</v>
      </c>
      <c r="M1320" t="s">
        <v>5957</v>
      </c>
      <c r="N1320" t="s">
        <v>5982</v>
      </c>
      <c r="O1320" t="s">
        <v>5982</v>
      </c>
      <c r="P1320" s="8" t="str">
        <f t="shared" si="102"/>
        <v>10-Dec-1974</v>
      </c>
      <c r="Q1320" s="8">
        <v>27373</v>
      </c>
      <c r="R1320" s="8"/>
      <c r="S1320" s="8" t="str">
        <f t="shared" si="103"/>
        <v>48</v>
      </c>
      <c r="T1320" s="16">
        <v>11033.66</v>
      </c>
      <c r="U1320" t="str">
        <f t="shared" si="104"/>
        <v>R1012</v>
      </c>
    </row>
    <row r="1321" spans="1:21">
      <c r="A1321" t="s">
        <v>2752</v>
      </c>
      <c r="B1321">
        <v>1989</v>
      </c>
      <c r="C1321" t="s">
        <v>5991</v>
      </c>
      <c r="D1321">
        <v>25</v>
      </c>
      <c r="E1321">
        <v>3</v>
      </c>
      <c r="F1321">
        <v>11037.51</v>
      </c>
      <c r="G1321" t="s">
        <v>5982</v>
      </c>
      <c r="H1321" t="s">
        <v>5985</v>
      </c>
      <c r="I1321" t="s">
        <v>5988</v>
      </c>
      <c r="K1321" t="str">
        <f t="shared" si="100"/>
        <v>Oct</v>
      </c>
      <c r="L1321">
        <f t="shared" si="101"/>
        <v>1989</v>
      </c>
      <c r="M1321" t="s">
        <v>5957</v>
      </c>
      <c r="N1321" t="s">
        <v>5982</v>
      </c>
      <c r="O1321" t="s">
        <v>5985</v>
      </c>
      <c r="P1321" s="8" t="str">
        <f t="shared" si="102"/>
        <v>25-Oct-1989</v>
      </c>
      <c r="Q1321" s="8">
        <v>32806</v>
      </c>
      <c r="R1321" s="8"/>
      <c r="S1321" s="8" t="str">
        <f t="shared" si="103"/>
        <v>33</v>
      </c>
      <c r="T1321" s="16">
        <v>11037.51</v>
      </c>
      <c r="U1321" t="str">
        <f t="shared" si="104"/>
        <v>R1012</v>
      </c>
    </row>
    <row r="1322" spans="1:21">
      <c r="A1322" t="s">
        <v>2749</v>
      </c>
      <c r="B1322">
        <v>1974</v>
      </c>
      <c r="C1322" t="s">
        <v>5990</v>
      </c>
      <c r="D1322">
        <v>30</v>
      </c>
      <c r="E1322">
        <v>0</v>
      </c>
      <c r="F1322">
        <v>11037.85</v>
      </c>
      <c r="G1322" t="s">
        <v>5982</v>
      </c>
      <c r="H1322" t="s">
        <v>5981</v>
      </c>
      <c r="I1322" t="s">
        <v>5997</v>
      </c>
      <c r="K1322" t="str">
        <f t="shared" si="100"/>
        <v>Aug</v>
      </c>
      <c r="L1322">
        <f t="shared" si="101"/>
        <v>1974</v>
      </c>
      <c r="M1322" t="s">
        <v>5957</v>
      </c>
      <c r="N1322" t="s">
        <v>5982</v>
      </c>
      <c r="O1322" t="s">
        <v>5981</v>
      </c>
      <c r="P1322" s="8" t="str">
        <f t="shared" si="102"/>
        <v>30-Aug-1974</v>
      </c>
      <c r="Q1322" s="8">
        <v>27271</v>
      </c>
      <c r="R1322" s="8"/>
      <c r="S1322" s="8" t="str">
        <f t="shared" si="103"/>
        <v>48</v>
      </c>
      <c r="T1322" s="16">
        <v>11037.85</v>
      </c>
      <c r="U1322" t="str">
        <f t="shared" si="104"/>
        <v>R1025</v>
      </c>
    </row>
    <row r="1323" spans="1:21">
      <c r="A1323" t="s">
        <v>2746</v>
      </c>
      <c r="B1323">
        <v>2001</v>
      </c>
      <c r="C1323" t="s">
        <v>5989</v>
      </c>
      <c r="D1323">
        <v>17</v>
      </c>
      <c r="E1323">
        <v>0</v>
      </c>
      <c r="F1323">
        <v>11046.02</v>
      </c>
      <c r="G1323" t="s">
        <v>5982</v>
      </c>
      <c r="H1323" t="s">
        <v>5985</v>
      </c>
      <c r="I1323" t="s">
        <v>6004</v>
      </c>
      <c r="K1323" t="str">
        <f t="shared" si="100"/>
        <v>Dec</v>
      </c>
      <c r="L1323">
        <f t="shared" si="101"/>
        <v>2001</v>
      </c>
      <c r="M1323" t="s">
        <v>5957</v>
      </c>
      <c r="N1323" t="s">
        <v>5982</v>
      </c>
      <c r="O1323" t="s">
        <v>5985</v>
      </c>
      <c r="P1323" s="8" t="str">
        <f t="shared" si="102"/>
        <v>17-Dec-2001</v>
      </c>
      <c r="Q1323" s="8">
        <v>37242</v>
      </c>
      <c r="R1323" s="8"/>
      <c r="S1323" s="8" t="str">
        <f t="shared" si="103"/>
        <v>21</v>
      </c>
      <c r="T1323" s="16">
        <v>11046.02</v>
      </c>
      <c r="U1323" t="str">
        <f t="shared" si="104"/>
        <v>R1026</v>
      </c>
    </row>
    <row r="1324" spans="1:21">
      <c r="A1324" t="s">
        <v>2743</v>
      </c>
      <c r="B1324">
        <v>2000</v>
      </c>
      <c r="C1324" t="s">
        <v>5987</v>
      </c>
      <c r="D1324">
        <v>18</v>
      </c>
      <c r="E1324">
        <v>0</v>
      </c>
      <c r="F1324">
        <v>11068.7</v>
      </c>
      <c r="G1324" t="s">
        <v>5982</v>
      </c>
      <c r="H1324" t="s">
        <v>5985</v>
      </c>
      <c r="I1324" t="s">
        <v>5992</v>
      </c>
      <c r="K1324" t="str">
        <f t="shared" si="100"/>
        <v>Sep</v>
      </c>
      <c r="L1324">
        <f t="shared" si="101"/>
        <v>2000</v>
      </c>
      <c r="M1324" t="s">
        <v>5957</v>
      </c>
      <c r="N1324" t="s">
        <v>5982</v>
      </c>
      <c r="O1324" t="s">
        <v>5985</v>
      </c>
      <c r="P1324" s="8" t="str">
        <f t="shared" si="102"/>
        <v>18-Sep-2000</v>
      </c>
      <c r="Q1324" s="8">
        <v>36787</v>
      </c>
      <c r="R1324" s="8"/>
      <c r="S1324" s="8" t="str">
        <f t="shared" si="103"/>
        <v>22</v>
      </c>
      <c r="T1324" s="16">
        <v>11068.7</v>
      </c>
      <c r="U1324" t="str">
        <f t="shared" si="104"/>
        <v>R1011</v>
      </c>
    </row>
    <row r="1325" spans="1:21">
      <c r="A1325" t="s">
        <v>2741</v>
      </c>
      <c r="B1325">
        <v>1971</v>
      </c>
      <c r="C1325" t="s">
        <v>5984</v>
      </c>
      <c r="D1325">
        <v>9</v>
      </c>
      <c r="E1325">
        <v>0</v>
      </c>
      <c r="F1325">
        <v>11068.77</v>
      </c>
      <c r="G1325" t="s">
        <v>5982</v>
      </c>
      <c r="H1325" t="s">
        <v>5981</v>
      </c>
      <c r="I1325" t="s">
        <v>5988</v>
      </c>
      <c r="K1325" t="str">
        <f t="shared" si="100"/>
        <v>Nov</v>
      </c>
      <c r="L1325">
        <f t="shared" si="101"/>
        <v>1971</v>
      </c>
      <c r="M1325" t="s">
        <v>5957</v>
      </c>
      <c r="N1325" t="s">
        <v>5982</v>
      </c>
      <c r="O1325" t="s">
        <v>5981</v>
      </c>
      <c r="P1325" s="8" t="str">
        <f t="shared" si="102"/>
        <v>9-Nov-1971</v>
      </c>
      <c r="Q1325" s="8">
        <v>26246</v>
      </c>
      <c r="R1325" s="8"/>
      <c r="S1325" s="8" t="str">
        <f t="shared" si="103"/>
        <v>51</v>
      </c>
      <c r="T1325" s="16">
        <v>11068.77</v>
      </c>
      <c r="U1325" t="str">
        <f t="shared" si="104"/>
        <v>R1012</v>
      </c>
    </row>
    <row r="1326" spans="1:21">
      <c r="A1326" t="s">
        <v>2739</v>
      </c>
      <c r="B1326">
        <v>1966</v>
      </c>
      <c r="C1326" t="s">
        <v>5984</v>
      </c>
      <c r="D1326">
        <v>7</v>
      </c>
      <c r="E1326">
        <v>0</v>
      </c>
      <c r="F1326">
        <v>11070.54</v>
      </c>
      <c r="G1326" t="s">
        <v>5982</v>
      </c>
      <c r="H1326" t="s">
        <v>5982</v>
      </c>
      <c r="I1326" t="s">
        <v>5992</v>
      </c>
      <c r="K1326" t="str">
        <f t="shared" si="100"/>
        <v>Nov</v>
      </c>
      <c r="L1326">
        <f t="shared" si="101"/>
        <v>1966</v>
      </c>
      <c r="M1326" t="s">
        <v>5957</v>
      </c>
      <c r="N1326" t="s">
        <v>5982</v>
      </c>
      <c r="O1326" t="s">
        <v>5982</v>
      </c>
      <c r="P1326" s="8" t="str">
        <f t="shared" si="102"/>
        <v>7-Nov-1966</v>
      </c>
      <c r="Q1326" s="8">
        <v>24418</v>
      </c>
      <c r="R1326" s="8"/>
      <c r="S1326" s="8" t="str">
        <f t="shared" si="103"/>
        <v>56</v>
      </c>
      <c r="T1326" s="16">
        <v>11070.54</v>
      </c>
      <c r="U1326" t="str">
        <f t="shared" si="104"/>
        <v>R1011</v>
      </c>
    </row>
    <row r="1327" spans="1:21">
      <c r="A1327" t="s">
        <v>2736</v>
      </c>
      <c r="B1327">
        <v>1966</v>
      </c>
      <c r="C1327" t="s">
        <v>5984</v>
      </c>
      <c r="D1327">
        <v>20</v>
      </c>
      <c r="E1327">
        <v>0</v>
      </c>
      <c r="F1327">
        <v>11073.18</v>
      </c>
      <c r="G1327" t="s">
        <v>5982</v>
      </c>
      <c r="H1327" t="s">
        <v>5982</v>
      </c>
      <c r="I1327" t="s">
        <v>5992</v>
      </c>
      <c r="K1327" t="str">
        <f t="shared" si="100"/>
        <v>Nov</v>
      </c>
      <c r="L1327">
        <f t="shared" si="101"/>
        <v>1966</v>
      </c>
      <c r="M1327" t="s">
        <v>5957</v>
      </c>
      <c r="N1327" t="s">
        <v>5982</v>
      </c>
      <c r="O1327" t="s">
        <v>5982</v>
      </c>
      <c r="P1327" s="8" t="str">
        <f t="shared" si="102"/>
        <v>20-Nov-1966</v>
      </c>
      <c r="Q1327" s="8">
        <v>24431</v>
      </c>
      <c r="R1327" s="8"/>
      <c r="S1327" s="8" t="str">
        <f t="shared" si="103"/>
        <v>56</v>
      </c>
      <c r="T1327" s="16">
        <v>11073.18</v>
      </c>
      <c r="U1327" t="str">
        <f t="shared" si="104"/>
        <v>R1011</v>
      </c>
    </row>
    <row r="1328" spans="1:21">
      <c r="A1328" t="s">
        <v>2734</v>
      </c>
      <c r="B1328">
        <v>1967</v>
      </c>
      <c r="C1328" t="s">
        <v>5987</v>
      </c>
      <c r="D1328">
        <v>4</v>
      </c>
      <c r="E1328">
        <v>0</v>
      </c>
      <c r="F1328">
        <v>11082.58</v>
      </c>
      <c r="G1328" t="s">
        <v>5982</v>
      </c>
      <c r="H1328" t="s">
        <v>5981</v>
      </c>
      <c r="I1328" t="s">
        <v>5988</v>
      </c>
      <c r="K1328" t="str">
        <f t="shared" si="100"/>
        <v>Sep</v>
      </c>
      <c r="L1328">
        <f t="shared" si="101"/>
        <v>1967</v>
      </c>
      <c r="M1328" t="s">
        <v>5957</v>
      </c>
      <c r="N1328" t="s">
        <v>5982</v>
      </c>
      <c r="O1328" t="s">
        <v>5981</v>
      </c>
      <c r="P1328" s="8" t="str">
        <f t="shared" si="102"/>
        <v>4-Sep-1967</v>
      </c>
      <c r="Q1328" s="8">
        <v>24719</v>
      </c>
      <c r="R1328" s="8"/>
      <c r="S1328" s="8" t="str">
        <f t="shared" si="103"/>
        <v>55</v>
      </c>
      <c r="T1328" s="16">
        <v>11082.58</v>
      </c>
      <c r="U1328" t="str">
        <f t="shared" si="104"/>
        <v>R1012</v>
      </c>
    </row>
    <row r="1329" spans="1:21">
      <c r="A1329" t="s">
        <v>2732</v>
      </c>
      <c r="B1329">
        <v>1972</v>
      </c>
      <c r="C1329" t="s">
        <v>5991</v>
      </c>
      <c r="D1329">
        <v>7</v>
      </c>
      <c r="E1329">
        <v>3</v>
      </c>
      <c r="F1329">
        <v>11085.59</v>
      </c>
      <c r="G1329" t="s">
        <v>5982</v>
      </c>
      <c r="H1329" t="s">
        <v>5981</v>
      </c>
      <c r="I1329" t="s">
        <v>5988</v>
      </c>
      <c r="K1329" t="str">
        <f t="shared" si="100"/>
        <v>Oct</v>
      </c>
      <c r="L1329">
        <f t="shared" si="101"/>
        <v>1972</v>
      </c>
      <c r="M1329" t="s">
        <v>5957</v>
      </c>
      <c r="N1329" t="s">
        <v>5982</v>
      </c>
      <c r="O1329" t="s">
        <v>5981</v>
      </c>
      <c r="P1329" s="8" t="str">
        <f t="shared" si="102"/>
        <v>7-Oct-1972</v>
      </c>
      <c r="Q1329" s="8">
        <v>26579</v>
      </c>
      <c r="R1329" s="8"/>
      <c r="S1329" s="8" t="str">
        <f t="shared" si="103"/>
        <v>50</v>
      </c>
      <c r="T1329" s="16">
        <v>11085.59</v>
      </c>
      <c r="U1329" t="str">
        <f t="shared" si="104"/>
        <v>R1012</v>
      </c>
    </row>
    <row r="1330" spans="1:21">
      <c r="A1330" t="s">
        <v>2729</v>
      </c>
      <c r="B1330">
        <v>1966</v>
      </c>
      <c r="C1330" t="s">
        <v>5987</v>
      </c>
      <c r="D1330">
        <v>9</v>
      </c>
      <c r="E1330">
        <v>0</v>
      </c>
      <c r="F1330">
        <v>11090.72</v>
      </c>
      <c r="G1330" t="s">
        <v>5982</v>
      </c>
      <c r="H1330" t="s">
        <v>5985</v>
      </c>
      <c r="I1330" t="s">
        <v>5983</v>
      </c>
      <c r="K1330" t="str">
        <f t="shared" si="100"/>
        <v>Sep</v>
      </c>
      <c r="L1330">
        <f t="shared" si="101"/>
        <v>1966</v>
      </c>
      <c r="M1330" t="s">
        <v>5957</v>
      </c>
      <c r="N1330" t="s">
        <v>5982</v>
      </c>
      <c r="O1330" t="s">
        <v>5985</v>
      </c>
      <c r="P1330" s="8" t="str">
        <f t="shared" si="102"/>
        <v>9-Sep-1966</v>
      </c>
      <c r="Q1330" s="8">
        <v>24359</v>
      </c>
      <c r="R1330" s="8"/>
      <c r="S1330" s="8" t="str">
        <f t="shared" si="103"/>
        <v>56</v>
      </c>
      <c r="T1330" s="16">
        <v>11090.72</v>
      </c>
      <c r="U1330" t="str">
        <f t="shared" si="104"/>
        <v>R1013</v>
      </c>
    </row>
    <row r="1331" spans="1:21">
      <c r="A1331" t="s">
        <v>2727</v>
      </c>
      <c r="B1331">
        <v>1966</v>
      </c>
      <c r="C1331" t="s">
        <v>5980</v>
      </c>
      <c r="D1331">
        <v>5</v>
      </c>
      <c r="E1331">
        <v>0</v>
      </c>
      <c r="F1331">
        <v>11093.62</v>
      </c>
      <c r="G1331" t="s">
        <v>5982</v>
      </c>
      <c r="H1331" t="s">
        <v>5985</v>
      </c>
      <c r="I1331" t="s">
        <v>5983</v>
      </c>
      <c r="K1331" t="str">
        <f t="shared" si="100"/>
        <v>Jul</v>
      </c>
      <c r="L1331">
        <f t="shared" si="101"/>
        <v>1966</v>
      </c>
      <c r="M1331" t="s">
        <v>5957</v>
      </c>
      <c r="N1331" t="s">
        <v>5982</v>
      </c>
      <c r="O1331" t="s">
        <v>5985</v>
      </c>
      <c r="P1331" s="8" t="str">
        <f t="shared" si="102"/>
        <v>5-Jul-1966</v>
      </c>
      <c r="Q1331" s="8">
        <v>24293</v>
      </c>
      <c r="R1331" s="8"/>
      <c r="S1331" s="8" t="str">
        <f t="shared" si="103"/>
        <v>56</v>
      </c>
      <c r="T1331" s="16">
        <v>11093.62</v>
      </c>
      <c r="U1331" t="str">
        <f t="shared" si="104"/>
        <v>R1013</v>
      </c>
    </row>
    <row r="1332" spans="1:21">
      <c r="A1332" t="s">
        <v>2724</v>
      </c>
      <c r="B1332">
        <v>1980</v>
      </c>
      <c r="C1332" t="s">
        <v>5990</v>
      </c>
      <c r="D1332">
        <v>20</v>
      </c>
      <c r="E1332">
        <v>2</v>
      </c>
      <c r="F1332">
        <v>11103.33</v>
      </c>
      <c r="G1332" t="s">
        <v>5982</v>
      </c>
      <c r="H1332" t="s">
        <v>5985</v>
      </c>
      <c r="I1332" t="s">
        <v>6001</v>
      </c>
      <c r="K1332" t="str">
        <f t="shared" si="100"/>
        <v>Aug</v>
      </c>
      <c r="L1332">
        <f t="shared" si="101"/>
        <v>1980</v>
      </c>
      <c r="M1332" t="s">
        <v>5957</v>
      </c>
      <c r="N1332" t="s">
        <v>5982</v>
      </c>
      <c r="O1332" t="s">
        <v>5985</v>
      </c>
      <c r="P1332" s="8" t="str">
        <f t="shared" si="102"/>
        <v>20-Aug-1980</v>
      </c>
      <c r="Q1332" s="8">
        <v>29453</v>
      </c>
      <c r="R1332" s="8"/>
      <c r="S1332" s="8" t="str">
        <f t="shared" si="103"/>
        <v>42</v>
      </c>
      <c r="T1332" s="16">
        <v>11103.33</v>
      </c>
      <c r="U1332" t="str">
        <f t="shared" si="104"/>
        <v>R1021</v>
      </c>
    </row>
    <row r="1333" spans="1:21">
      <c r="A1333" t="s">
        <v>2722</v>
      </c>
      <c r="B1333">
        <v>1969</v>
      </c>
      <c r="C1333" t="s">
        <v>5984</v>
      </c>
      <c r="D1333">
        <v>30</v>
      </c>
      <c r="E1333">
        <v>2</v>
      </c>
      <c r="F1333">
        <v>11150.78</v>
      </c>
      <c r="G1333" t="s">
        <v>5982</v>
      </c>
      <c r="H1333" t="s">
        <v>5981</v>
      </c>
      <c r="I1333" t="s">
        <v>5992</v>
      </c>
      <c r="K1333" t="str">
        <f t="shared" si="100"/>
        <v>Nov</v>
      </c>
      <c r="L1333">
        <f t="shared" si="101"/>
        <v>1969</v>
      </c>
      <c r="M1333" t="s">
        <v>5957</v>
      </c>
      <c r="N1333" t="s">
        <v>5982</v>
      </c>
      <c r="O1333" t="s">
        <v>5981</v>
      </c>
      <c r="P1333" s="8" t="str">
        <f t="shared" si="102"/>
        <v>30-Nov-1969</v>
      </c>
      <c r="Q1333" s="8">
        <v>25537</v>
      </c>
      <c r="R1333" s="8"/>
      <c r="S1333" s="8" t="str">
        <f t="shared" si="103"/>
        <v>53</v>
      </c>
      <c r="T1333" s="16">
        <v>11150.78</v>
      </c>
      <c r="U1333" t="str">
        <f t="shared" si="104"/>
        <v>R1011</v>
      </c>
    </row>
    <row r="1334" spans="1:21">
      <c r="A1334" t="s">
        <v>2719</v>
      </c>
      <c r="B1334">
        <v>1969</v>
      </c>
      <c r="C1334" t="s">
        <v>5986</v>
      </c>
      <c r="D1334">
        <v>25</v>
      </c>
      <c r="E1334">
        <v>2</v>
      </c>
      <c r="F1334">
        <v>11163.57</v>
      </c>
      <c r="G1334" t="s">
        <v>5982</v>
      </c>
      <c r="H1334" t="s">
        <v>5981</v>
      </c>
      <c r="I1334" t="s">
        <v>5992</v>
      </c>
      <c r="K1334" t="str">
        <f t="shared" si="100"/>
        <v>Jun</v>
      </c>
      <c r="L1334">
        <f t="shared" si="101"/>
        <v>1969</v>
      </c>
      <c r="M1334" t="s">
        <v>5957</v>
      </c>
      <c r="N1334" t="s">
        <v>5982</v>
      </c>
      <c r="O1334" t="s">
        <v>5981</v>
      </c>
      <c r="P1334" s="8" t="str">
        <f t="shared" si="102"/>
        <v>25-Jun-1969</v>
      </c>
      <c r="Q1334" s="8">
        <v>25379</v>
      </c>
      <c r="R1334" s="8"/>
      <c r="S1334" s="8" t="str">
        <f t="shared" si="103"/>
        <v>53</v>
      </c>
      <c r="T1334" s="16">
        <v>11163.57</v>
      </c>
      <c r="U1334" t="str">
        <f t="shared" si="104"/>
        <v>R1011</v>
      </c>
    </row>
    <row r="1335" spans="1:21">
      <c r="A1335" t="s">
        <v>2717</v>
      </c>
      <c r="B1335">
        <v>1966</v>
      </c>
      <c r="C1335" t="s">
        <v>5990</v>
      </c>
      <c r="D1335">
        <v>6</v>
      </c>
      <c r="E1335">
        <v>0</v>
      </c>
      <c r="F1335">
        <v>11165.42</v>
      </c>
      <c r="G1335" t="s">
        <v>5982</v>
      </c>
      <c r="H1335" t="s">
        <v>5985</v>
      </c>
      <c r="I1335" t="s">
        <v>5995</v>
      </c>
      <c r="K1335" t="str">
        <f t="shared" si="100"/>
        <v>Aug</v>
      </c>
      <c r="L1335">
        <f t="shared" si="101"/>
        <v>1966</v>
      </c>
      <c r="M1335" t="s">
        <v>5957</v>
      </c>
      <c r="N1335" t="s">
        <v>5982</v>
      </c>
      <c r="O1335" t="s">
        <v>5985</v>
      </c>
      <c r="P1335" s="8" t="str">
        <f t="shared" si="102"/>
        <v>6-Aug-1966</v>
      </c>
      <c r="Q1335" s="8">
        <v>24325</v>
      </c>
      <c r="R1335" s="8"/>
      <c r="S1335" s="8" t="str">
        <f t="shared" si="103"/>
        <v>56</v>
      </c>
      <c r="T1335" s="16">
        <v>11165.42</v>
      </c>
      <c r="U1335" t="str">
        <f t="shared" si="104"/>
        <v>R1016</v>
      </c>
    </row>
    <row r="1336" spans="1:21">
      <c r="A1336" t="s">
        <v>2715</v>
      </c>
      <c r="B1336">
        <v>1972</v>
      </c>
      <c r="C1336" t="s">
        <v>5987</v>
      </c>
      <c r="D1336">
        <v>3</v>
      </c>
      <c r="E1336">
        <v>0</v>
      </c>
      <c r="F1336">
        <v>11186.2</v>
      </c>
      <c r="G1336" t="s">
        <v>5982</v>
      </c>
      <c r="H1336" t="s">
        <v>5981</v>
      </c>
      <c r="I1336" t="s">
        <v>6001</v>
      </c>
      <c r="K1336" t="str">
        <f t="shared" si="100"/>
        <v>Sep</v>
      </c>
      <c r="L1336">
        <f t="shared" si="101"/>
        <v>1972</v>
      </c>
      <c r="M1336" t="s">
        <v>5957</v>
      </c>
      <c r="N1336" t="s">
        <v>5982</v>
      </c>
      <c r="O1336" t="s">
        <v>5981</v>
      </c>
      <c r="P1336" s="8" t="str">
        <f t="shared" si="102"/>
        <v>3-Sep-1972</v>
      </c>
      <c r="Q1336" s="8">
        <v>26545</v>
      </c>
      <c r="R1336" s="8"/>
      <c r="S1336" s="8" t="str">
        <f t="shared" si="103"/>
        <v>50</v>
      </c>
      <c r="T1336" s="16">
        <v>11186.2</v>
      </c>
      <c r="U1336" t="str">
        <f t="shared" si="104"/>
        <v>R1021</v>
      </c>
    </row>
    <row r="1337" spans="1:21">
      <c r="A1337" t="s">
        <v>2712</v>
      </c>
      <c r="B1337">
        <v>1970</v>
      </c>
      <c r="C1337" t="s">
        <v>5986</v>
      </c>
      <c r="D1337">
        <v>14</v>
      </c>
      <c r="E1337">
        <v>2</v>
      </c>
      <c r="F1337">
        <v>11187.66</v>
      </c>
      <c r="G1337" t="s">
        <v>5982</v>
      </c>
      <c r="H1337" t="s">
        <v>5981</v>
      </c>
      <c r="I1337" t="s">
        <v>5988</v>
      </c>
      <c r="K1337" t="str">
        <f t="shared" si="100"/>
        <v>Jun</v>
      </c>
      <c r="L1337">
        <f t="shared" si="101"/>
        <v>1970</v>
      </c>
      <c r="M1337" t="s">
        <v>5957</v>
      </c>
      <c r="N1337" t="s">
        <v>5982</v>
      </c>
      <c r="O1337" t="s">
        <v>5981</v>
      </c>
      <c r="P1337" s="8" t="str">
        <f t="shared" si="102"/>
        <v>14-Jun-1970</v>
      </c>
      <c r="Q1337" s="8">
        <v>25733</v>
      </c>
      <c r="R1337" s="8"/>
      <c r="S1337" s="8" t="str">
        <f t="shared" si="103"/>
        <v>52</v>
      </c>
      <c r="T1337" s="16">
        <v>11187.66</v>
      </c>
      <c r="U1337" t="str">
        <f t="shared" si="104"/>
        <v>R1012</v>
      </c>
    </row>
    <row r="1338" spans="1:21">
      <c r="A1338" t="s">
        <v>2709</v>
      </c>
      <c r="B1338">
        <v>1976</v>
      </c>
      <c r="C1338" t="s">
        <v>5986</v>
      </c>
      <c r="D1338">
        <v>28</v>
      </c>
      <c r="E1338">
        <v>2</v>
      </c>
      <c r="F1338">
        <v>11217.35</v>
      </c>
      <c r="G1338" t="s">
        <v>5982</v>
      </c>
      <c r="H1338" t="s">
        <v>5981</v>
      </c>
      <c r="I1338" t="s">
        <v>5997</v>
      </c>
      <c r="K1338" t="str">
        <f t="shared" si="100"/>
        <v>Jun</v>
      </c>
      <c r="L1338">
        <f t="shared" si="101"/>
        <v>1976</v>
      </c>
      <c r="M1338" t="s">
        <v>5957</v>
      </c>
      <c r="N1338" t="s">
        <v>5982</v>
      </c>
      <c r="O1338" t="s">
        <v>5981</v>
      </c>
      <c r="P1338" s="8" t="str">
        <f t="shared" si="102"/>
        <v>28-Jun-1976</v>
      </c>
      <c r="Q1338" s="8">
        <v>27939</v>
      </c>
      <c r="R1338" s="8"/>
      <c r="S1338" s="8" t="str">
        <f t="shared" si="103"/>
        <v>46</v>
      </c>
      <c r="T1338" s="16">
        <v>11217.35</v>
      </c>
      <c r="U1338" t="str">
        <f t="shared" si="104"/>
        <v>R1025</v>
      </c>
    </row>
    <row r="1339" spans="1:21">
      <c r="A1339" t="s">
        <v>2707</v>
      </c>
      <c r="B1339">
        <v>1969</v>
      </c>
      <c r="C1339" t="s">
        <v>5989</v>
      </c>
      <c r="D1339">
        <v>30</v>
      </c>
      <c r="E1339">
        <v>2</v>
      </c>
      <c r="F1339">
        <v>11244.38</v>
      </c>
      <c r="G1339" t="s">
        <v>5982</v>
      </c>
      <c r="H1339" t="s">
        <v>5985</v>
      </c>
      <c r="I1339" t="s">
        <v>5995</v>
      </c>
      <c r="K1339" t="str">
        <f t="shared" si="100"/>
        <v>Dec</v>
      </c>
      <c r="L1339">
        <f t="shared" si="101"/>
        <v>1969</v>
      </c>
      <c r="M1339" t="s">
        <v>5957</v>
      </c>
      <c r="N1339" t="s">
        <v>5982</v>
      </c>
      <c r="O1339" t="s">
        <v>5985</v>
      </c>
      <c r="P1339" s="8" t="str">
        <f t="shared" si="102"/>
        <v>30-Dec-1969</v>
      </c>
      <c r="Q1339" s="8">
        <v>25567</v>
      </c>
      <c r="R1339" s="8"/>
      <c r="S1339" s="8" t="str">
        <f t="shared" si="103"/>
        <v>53</v>
      </c>
      <c r="T1339" s="16">
        <v>11244.38</v>
      </c>
      <c r="U1339" t="str">
        <f t="shared" si="104"/>
        <v>R1016</v>
      </c>
    </row>
    <row r="1340" spans="1:21">
      <c r="A1340" t="s">
        <v>2704</v>
      </c>
      <c r="B1340">
        <v>1989</v>
      </c>
      <c r="C1340" t="s">
        <v>5989</v>
      </c>
      <c r="D1340">
        <v>17</v>
      </c>
      <c r="E1340">
        <v>3</v>
      </c>
      <c r="F1340">
        <v>11250.43</v>
      </c>
      <c r="G1340" t="s">
        <v>5982</v>
      </c>
      <c r="H1340" t="s">
        <v>5981</v>
      </c>
      <c r="I1340" t="s">
        <v>6004</v>
      </c>
      <c r="K1340" t="str">
        <f t="shared" si="100"/>
        <v>Dec</v>
      </c>
      <c r="L1340">
        <f t="shared" si="101"/>
        <v>1989</v>
      </c>
      <c r="M1340" t="s">
        <v>5957</v>
      </c>
      <c r="N1340" t="s">
        <v>5982</v>
      </c>
      <c r="O1340" t="s">
        <v>5981</v>
      </c>
      <c r="P1340" s="8" t="str">
        <f t="shared" si="102"/>
        <v>17-Dec-1989</v>
      </c>
      <c r="Q1340" s="8">
        <v>32859</v>
      </c>
      <c r="R1340" s="8"/>
      <c r="S1340" s="8" t="str">
        <f t="shared" si="103"/>
        <v>33</v>
      </c>
      <c r="T1340" s="16">
        <v>11250.43</v>
      </c>
      <c r="U1340" t="str">
        <f t="shared" si="104"/>
        <v>R1026</v>
      </c>
    </row>
    <row r="1341" spans="1:21">
      <c r="A1341" t="s">
        <v>2702</v>
      </c>
      <c r="B1341">
        <v>1969</v>
      </c>
      <c r="C1341" t="s">
        <v>5990</v>
      </c>
      <c r="D1341">
        <v>20</v>
      </c>
      <c r="E1341">
        <v>3</v>
      </c>
      <c r="F1341">
        <v>11253.42</v>
      </c>
      <c r="G1341" t="s">
        <v>5982</v>
      </c>
      <c r="H1341" t="s">
        <v>5985</v>
      </c>
      <c r="I1341" t="s">
        <v>5992</v>
      </c>
      <c r="K1341" t="str">
        <f t="shared" si="100"/>
        <v>Aug</v>
      </c>
      <c r="L1341">
        <f t="shared" si="101"/>
        <v>1969</v>
      </c>
      <c r="M1341" t="s">
        <v>5957</v>
      </c>
      <c r="N1341" t="s">
        <v>5982</v>
      </c>
      <c r="O1341" t="s">
        <v>5985</v>
      </c>
      <c r="P1341" s="8" t="str">
        <f t="shared" si="102"/>
        <v>20-Aug-1969</v>
      </c>
      <c r="Q1341" s="8">
        <v>25435</v>
      </c>
      <c r="R1341" s="8"/>
      <c r="S1341" s="8" t="str">
        <f t="shared" si="103"/>
        <v>53</v>
      </c>
      <c r="T1341" s="16">
        <v>11253.42</v>
      </c>
      <c r="U1341" t="str">
        <f t="shared" si="104"/>
        <v>R1011</v>
      </c>
    </row>
    <row r="1342" spans="1:21">
      <c r="A1342" t="s">
        <v>2700</v>
      </c>
      <c r="B1342">
        <v>1981</v>
      </c>
      <c r="C1342" t="s">
        <v>5991</v>
      </c>
      <c r="D1342">
        <v>2</v>
      </c>
      <c r="E1342">
        <v>1</v>
      </c>
      <c r="F1342">
        <v>11255.29</v>
      </c>
      <c r="G1342" t="s">
        <v>5982</v>
      </c>
      <c r="H1342" t="s">
        <v>5985</v>
      </c>
      <c r="I1342" t="s">
        <v>6004</v>
      </c>
      <c r="K1342" t="str">
        <f t="shared" si="100"/>
        <v>Oct</v>
      </c>
      <c r="L1342">
        <f t="shared" si="101"/>
        <v>1981</v>
      </c>
      <c r="M1342" t="s">
        <v>5957</v>
      </c>
      <c r="N1342" t="s">
        <v>5982</v>
      </c>
      <c r="O1342" t="s">
        <v>5985</v>
      </c>
      <c r="P1342" s="8" t="str">
        <f t="shared" si="102"/>
        <v>2-Oct-1981</v>
      </c>
      <c r="Q1342" s="8">
        <v>29861</v>
      </c>
      <c r="R1342" s="8"/>
      <c r="S1342" s="8" t="str">
        <f t="shared" si="103"/>
        <v>41</v>
      </c>
      <c r="T1342" s="16">
        <v>11255.29</v>
      </c>
      <c r="U1342" t="str">
        <f t="shared" si="104"/>
        <v>R1026</v>
      </c>
    </row>
    <row r="1343" spans="1:21">
      <c r="A1343" t="s">
        <v>2698</v>
      </c>
      <c r="B1343">
        <v>1969</v>
      </c>
      <c r="C1343" t="s">
        <v>5991</v>
      </c>
      <c r="D1343">
        <v>11</v>
      </c>
      <c r="E1343">
        <v>3</v>
      </c>
      <c r="F1343">
        <v>11264.54</v>
      </c>
      <c r="G1343" t="s">
        <v>5982</v>
      </c>
      <c r="H1343" t="s">
        <v>5981</v>
      </c>
      <c r="I1343" t="s">
        <v>5992</v>
      </c>
      <c r="K1343" t="str">
        <f t="shared" si="100"/>
        <v>Oct</v>
      </c>
      <c r="L1343">
        <f t="shared" si="101"/>
        <v>1969</v>
      </c>
      <c r="M1343" t="s">
        <v>5957</v>
      </c>
      <c r="N1343" t="s">
        <v>5982</v>
      </c>
      <c r="O1343" t="s">
        <v>5981</v>
      </c>
      <c r="P1343" s="8" t="str">
        <f t="shared" si="102"/>
        <v>11-Oct-1969</v>
      </c>
      <c r="Q1343" s="8">
        <v>25487</v>
      </c>
      <c r="R1343" s="8"/>
      <c r="S1343" s="8" t="str">
        <f t="shared" si="103"/>
        <v>53</v>
      </c>
      <c r="T1343" s="16">
        <v>11264.54</v>
      </c>
      <c r="U1343" t="str">
        <f t="shared" si="104"/>
        <v>R1011</v>
      </c>
    </row>
    <row r="1344" spans="1:21">
      <c r="A1344" t="s">
        <v>2695</v>
      </c>
      <c r="B1344">
        <v>1971</v>
      </c>
      <c r="C1344" t="s">
        <v>5989</v>
      </c>
      <c r="D1344">
        <v>26</v>
      </c>
      <c r="E1344">
        <v>0</v>
      </c>
      <c r="F1344">
        <v>11265.71</v>
      </c>
      <c r="G1344" t="s">
        <v>5982</v>
      </c>
      <c r="H1344" t="s">
        <v>5985</v>
      </c>
      <c r="I1344" t="s">
        <v>5997</v>
      </c>
      <c r="K1344" t="str">
        <f t="shared" si="100"/>
        <v>Dec</v>
      </c>
      <c r="L1344">
        <f t="shared" si="101"/>
        <v>1971</v>
      </c>
      <c r="M1344" t="s">
        <v>5957</v>
      </c>
      <c r="N1344" t="s">
        <v>5982</v>
      </c>
      <c r="O1344" t="s">
        <v>5985</v>
      </c>
      <c r="P1344" s="8" t="str">
        <f t="shared" si="102"/>
        <v>26-Dec-1971</v>
      </c>
      <c r="Q1344" s="8">
        <v>26293</v>
      </c>
      <c r="R1344" s="8"/>
      <c r="S1344" s="8" t="str">
        <f t="shared" si="103"/>
        <v>51</v>
      </c>
      <c r="T1344" s="16">
        <v>11265.71</v>
      </c>
      <c r="U1344" t="str">
        <f t="shared" si="104"/>
        <v>R1025</v>
      </c>
    </row>
    <row r="1345" spans="1:21">
      <c r="A1345" t="s">
        <v>2693</v>
      </c>
      <c r="B1345">
        <v>2004</v>
      </c>
      <c r="C1345" t="s">
        <v>5991</v>
      </c>
      <c r="D1345">
        <v>4</v>
      </c>
      <c r="E1345">
        <v>1</v>
      </c>
      <c r="F1345">
        <v>11272.33</v>
      </c>
      <c r="G1345" t="s">
        <v>5982</v>
      </c>
      <c r="H1345" t="s">
        <v>5981</v>
      </c>
      <c r="I1345" t="s">
        <v>5994</v>
      </c>
      <c r="K1345" t="str">
        <f t="shared" si="100"/>
        <v>Oct</v>
      </c>
      <c r="L1345">
        <f t="shared" si="101"/>
        <v>2004</v>
      </c>
      <c r="M1345" t="s">
        <v>5957</v>
      </c>
      <c r="N1345" t="s">
        <v>5982</v>
      </c>
      <c r="O1345" t="s">
        <v>5981</v>
      </c>
      <c r="P1345" s="8" t="str">
        <f t="shared" si="102"/>
        <v>4-Oct-2004</v>
      </c>
      <c r="Q1345" s="8">
        <v>38264</v>
      </c>
      <c r="R1345" s="8"/>
      <c r="S1345" s="8" t="str">
        <f t="shared" si="103"/>
        <v>18</v>
      </c>
      <c r="T1345" s="16">
        <v>11272.33</v>
      </c>
      <c r="U1345" t="str">
        <f t="shared" si="104"/>
        <v>R1019</v>
      </c>
    </row>
    <row r="1346" spans="1:21">
      <c r="A1346" t="s">
        <v>2690</v>
      </c>
      <c r="B1346">
        <v>1967</v>
      </c>
      <c r="C1346" t="s">
        <v>5986</v>
      </c>
      <c r="D1346">
        <v>14</v>
      </c>
      <c r="E1346">
        <v>0</v>
      </c>
      <c r="F1346">
        <v>11286.54</v>
      </c>
      <c r="G1346" t="s">
        <v>5982</v>
      </c>
      <c r="H1346" t="s">
        <v>5982</v>
      </c>
      <c r="I1346" t="s">
        <v>5998</v>
      </c>
      <c r="K1346" t="str">
        <f t="shared" si="100"/>
        <v>Jun</v>
      </c>
      <c r="L1346">
        <f t="shared" si="101"/>
        <v>1967</v>
      </c>
      <c r="M1346" t="s">
        <v>5957</v>
      </c>
      <c r="N1346" t="s">
        <v>5982</v>
      </c>
      <c r="O1346" t="s">
        <v>5982</v>
      </c>
      <c r="P1346" s="8" t="str">
        <f t="shared" si="102"/>
        <v>14-Jun-1967</v>
      </c>
      <c r="Q1346" s="8">
        <v>24637</v>
      </c>
      <c r="R1346" s="8"/>
      <c r="S1346" s="8" t="str">
        <f t="shared" si="103"/>
        <v>55</v>
      </c>
      <c r="T1346" s="16">
        <v>11286.54</v>
      </c>
      <c r="U1346" t="str">
        <f t="shared" si="104"/>
        <v>R1024</v>
      </c>
    </row>
    <row r="1347" spans="1:21">
      <c r="A1347" t="s">
        <v>2687</v>
      </c>
      <c r="B1347">
        <v>1970</v>
      </c>
      <c r="C1347" t="s">
        <v>5986</v>
      </c>
      <c r="D1347">
        <v>22</v>
      </c>
      <c r="E1347">
        <v>3</v>
      </c>
      <c r="F1347">
        <v>11289.11</v>
      </c>
      <c r="G1347" t="s">
        <v>5982</v>
      </c>
      <c r="H1347" t="s">
        <v>5985</v>
      </c>
      <c r="I1347" t="s">
        <v>5988</v>
      </c>
      <c r="K1347" t="str">
        <f t="shared" ref="K1347:K1410" si="105">IF(ISBLANK(C1347),"SEP",C1347)</f>
        <v>Jun</v>
      </c>
      <c r="L1347">
        <f t="shared" ref="L1347:L1410" si="106">INT(IF(ISBLANK(B1347),AVERAGE($B$2:$B$2344),B1347))</f>
        <v>1970</v>
      </c>
      <c r="M1347" t="s">
        <v>5957</v>
      </c>
      <c r="N1347" t="s">
        <v>5982</v>
      </c>
      <c r="O1347" t="s">
        <v>5985</v>
      </c>
      <c r="P1347" s="8" t="str">
        <f t="shared" ref="P1347:P1410" si="107">CONCATENATE(D1347,"-",K1347,"-",L1347)</f>
        <v>22-Jun-1970</v>
      </c>
      <c r="Q1347" s="8">
        <v>25741</v>
      </c>
      <c r="R1347" s="8"/>
      <c r="S1347" s="8" t="str">
        <f t="shared" ref="S1347:S1410" si="108">TEXT($R$2-P1347,"Y")</f>
        <v>52</v>
      </c>
      <c r="T1347" s="16">
        <v>11289.11</v>
      </c>
      <c r="U1347" t="str">
        <f t="shared" ref="U1347:U1410" si="109">IF(ISBLANK(I1347),"UNKNOWN",I1347)</f>
        <v>R1012</v>
      </c>
    </row>
    <row r="1348" spans="1:21">
      <c r="A1348" t="s">
        <v>2685</v>
      </c>
      <c r="B1348">
        <v>1988</v>
      </c>
      <c r="C1348" t="s">
        <v>5984</v>
      </c>
      <c r="D1348">
        <v>14</v>
      </c>
      <c r="E1348">
        <v>3</v>
      </c>
      <c r="F1348">
        <v>11294.57</v>
      </c>
      <c r="G1348" t="s">
        <v>5982</v>
      </c>
      <c r="H1348" t="s">
        <v>5985</v>
      </c>
      <c r="I1348" t="s">
        <v>6005</v>
      </c>
      <c r="K1348" t="str">
        <f t="shared" si="105"/>
        <v>Nov</v>
      </c>
      <c r="L1348">
        <f t="shared" si="106"/>
        <v>1988</v>
      </c>
      <c r="M1348" t="s">
        <v>5957</v>
      </c>
      <c r="N1348" t="s">
        <v>5982</v>
      </c>
      <c r="O1348" t="s">
        <v>5985</v>
      </c>
      <c r="P1348" s="8" t="str">
        <f t="shared" si="107"/>
        <v>14-Nov-1988</v>
      </c>
      <c r="Q1348" s="8">
        <v>32461</v>
      </c>
      <c r="R1348" s="8"/>
      <c r="S1348" s="8" t="str">
        <f t="shared" si="108"/>
        <v>34</v>
      </c>
      <c r="T1348" s="16">
        <v>11294.57</v>
      </c>
      <c r="U1348" t="str">
        <f t="shared" si="109"/>
        <v>R1022</v>
      </c>
    </row>
    <row r="1349" spans="1:21">
      <c r="A1349" t="s">
        <v>2682</v>
      </c>
      <c r="B1349">
        <v>1972</v>
      </c>
      <c r="C1349" t="s">
        <v>5987</v>
      </c>
      <c r="D1349">
        <v>25</v>
      </c>
      <c r="E1349">
        <v>4</v>
      </c>
      <c r="F1349">
        <v>11299.34</v>
      </c>
      <c r="G1349" t="s">
        <v>5982</v>
      </c>
      <c r="H1349" t="s">
        <v>5981</v>
      </c>
      <c r="I1349" t="s">
        <v>5992</v>
      </c>
      <c r="K1349" t="str">
        <f t="shared" si="105"/>
        <v>Sep</v>
      </c>
      <c r="L1349">
        <f t="shared" si="106"/>
        <v>1972</v>
      </c>
      <c r="M1349" t="s">
        <v>5957</v>
      </c>
      <c r="N1349" t="s">
        <v>5982</v>
      </c>
      <c r="O1349" t="s">
        <v>5981</v>
      </c>
      <c r="P1349" s="8" t="str">
        <f t="shared" si="107"/>
        <v>25-Sep-1972</v>
      </c>
      <c r="Q1349" s="8">
        <v>26567</v>
      </c>
      <c r="R1349" s="8"/>
      <c r="S1349" s="8" t="str">
        <f t="shared" si="108"/>
        <v>50</v>
      </c>
      <c r="T1349" s="16">
        <v>11299.34</v>
      </c>
      <c r="U1349" t="str">
        <f t="shared" si="109"/>
        <v>R1011</v>
      </c>
    </row>
    <row r="1350" spans="1:21">
      <c r="A1350" t="s">
        <v>2680</v>
      </c>
      <c r="B1350">
        <v>1968</v>
      </c>
      <c r="C1350" t="s">
        <v>5991</v>
      </c>
      <c r="D1350">
        <v>6</v>
      </c>
      <c r="E1350">
        <v>1</v>
      </c>
      <c r="F1350">
        <v>11305.93</v>
      </c>
      <c r="G1350" t="s">
        <v>5982</v>
      </c>
      <c r="H1350" t="s">
        <v>5985</v>
      </c>
      <c r="I1350" t="s">
        <v>5988</v>
      </c>
      <c r="K1350" t="str">
        <f t="shared" si="105"/>
        <v>Oct</v>
      </c>
      <c r="L1350">
        <f t="shared" si="106"/>
        <v>1968</v>
      </c>
      <c r="M1350" t="s">
        <v>5957</v>
      </c>
      <c r="N1350" t="s">
        <v>5982</v>
      </c>
      <c r="O1350" t="s">
        <v>5985</v>
      </c>
      <c r="P1350" s="8" t="str">
        <f t="shared" si="107"/>
        <v>6-Oct-1968</v>
      </c>
      <c r="Q1350" s="8">
        <v>25117</v>
      </c>
      <c r="R1350" s="8"/>
      <c r="S1350" s="8" t="str">
        <f t="shared" si="108"/>
        <v>54</v>
      </c>
      <c r="T1350" s="16">
        <v>11305.93</v>
      </c>
      <c r="U1350" t="str">
        <f t="shared" si="109"/>
        <v>R1012</v>
      </c>
    </row>
    <row r="1351" spans="1:21">
      <c r="A1351" t="s">
        <v>2677</v>
      </c>
      <c r="B1351">
        <v>1963</v>
      </c>
      <c r="C1351" t="s">
        <v>5984</v>
      </c>
      <c r="D1351">
        <v>22</v>
      </c>
      <c r="E1351">
        <v>0</v>
      </c>
      <c r="F1351">
        <v>11312.33</v>
      </c>
      <c r="G1351" t="s">
        <v>5982</v>
      </c>
      <c r="H1351" t="s">
        <v>5982</v>
      </c>
      <c r="I1351" t="s">
        <v>5988</v>
      </c>
      <c r="K1351" t="str">
        <f t="shared" si="105"/>
        <v>Nov</v>
      </c>
      <c r="L1351">
        <f t="shared" si="106"/>
        <v>1963</v>
      </c>
      <c r="M1351" t="s">
        <v>5957</v>
      </c>
      <c r="N1351" t="s">
        <v>5982</v>
      </c>
      <c r="O1351" t="s">
        <v>5982</v>
      </c>
      <c r="P1351" s="8" t="str">
        <f t="shared" si="107"/>
        <v>22-Nov-1963</v>
      </c>
      <c r="Q1351" s="8">
        <v>23337</v>
      </c>
      <c r="R1351" s="8"/>
      <c r="S1351" s="8" t="str">
        <f t="shared" si="108"/>
        <v>59</v>
      </c>
      <c r="T1351" s="16">
        <v>11312.33</v>
      </c>
      <c r="U1351" t="str">
        <f t="shared" si="109"/>
        <v>R1012</v>
      </c>
    </row>
    <row r="1352" spans="1:21">
      <c r="A1352" t="s">
        <v>2675</v>
      </c>
      <c r="B1352">
        <v>1995</v>
      </c>
      <c r="C1352" t="s">
        <v>5989</v>
      </c>
      <c r="D1352">
        <v>10</v>
      </c>
      <c r="E1352">
        <v>0</v>
      </c>
      <c r="F1352">
        <v>11318.57</v>
      </c>
      <c r="G1352" t="s">
        <v>5982</v>
      </c>
      <c r="H1352" t="s">
        <v>5981</v>
      </c>
      <c r="I1352" t="s">
        <v>6004</v>
      </c>
      <c r="K1352" t="str">
        <f t="shared" si="105"/>
        <v>Dec</v>
      </c>
      <c r="L1352">
        <f t="shared" si="106"/>
        <v>1995</v>
      </c>
      <c r="M1352" t="s">
        <v>5957</v>
      </c>
      <c r="N1352" t="s">
        <v>5982</v>
      </c>
      <c r="O1352" t="s">
        <v>5981</v>
      </c>
      <c r="P1352" s="8" t="str">
        <f t="shared" si="107"/>
        <v>10-Dec-1995</v>
      </c>
      <c r="Q1352" s="8">
        <v>35043</v>
      </c>
      <c r="R1352" s="8"/>
      <c r="S1352" s="8" t="str">
        <f t="shared" si="108"/>
        <v>27</v>
      </c>
      <c r="T1352" s="16">
        <v>11318.57</v>
      </c>
      <c r="U1352" t="str">
        <f t="shared" si="109"/>
        <v>R1026</v>
      </c>
    </row>
    <row r="1353" spans="1:21">
      <c r="A1353" t="s">
        <v>2674</v>
      </c>
      <c r="B1353">
        <v>1963</v>
      </c>
      <c r="C1353" t="s">
        <v>5980</v>
      </c>
      <c r="D1353">
        <v>11</v>
      </c>
      <c r="E1353">
        <v>0</v>
      </c>
      <c r="F1353">
        <v>11319.12</v>
      </c>
      <c r="G1353" t="s">
        <v>5982</v>
      </c>
      <c r="H1353" t="s">
        <v>5985</v>
      </c>
      <c r="I1353" t="s">
        <v>5988</v>
      </c>
      <c r="K1353" t="str">
        <f t="shared" si="105"/>
        <v>Jul</v>
      </c>
      <c r="L1353">
        <f t="shared" si="106"/>
        <v>1963</v>
      </c>
      <c r="M1353" t="s">
        <v>5957</v>
      </c>
      <c r="N1353" t="s">
        <v>5982</v>
      </c>
      <c r="O1353" t="s">
        <v>5985</v>
      </c>
      <c r="P1353" s="8" t="str">
        <f t="shared" si="107"/>
        <v>11-Jul-1963</v>
      </c>
      <c r="Q1353" s="8">
        <v>23203</v>
      </c>
      <c r="R1353" s="8"/>
      <c r="S1353" s="8" t="str">
        <f t="shared" si="108"/>
        <v>59</v>
      </c>
      <c r="T1353" s="16">
        <v>11319.12</v>
      </c>
      <c r="U1353" t="str">
        <f t="shared" si="109"/>
        <v>R1012</v>
      </c>
    </row>
    <row r="1354" spans="1:21">
      <c r="A1354" t="s">
        <v>2671</v>
      </c>
      <c r="B1354">
        <v>2002</v>
      </c>
      <c r="C1354" t="s">
        <v>5987</v>
      </c>
      <c r="D1354">
        <v>20</v>
      </c>
      <c r="E1354">
        <v>0</v>
      </c>
      <c r="F1354">
        <v>11321.49</v>
      </c>
      <c r="G1354" t="s">
        <v>5982</v>
      </c>
      <c r="H1354" t="s">
        <v>5982</v>
      </c>
      <c r="I1354" t="s">
        <v>5988</v>
      </c>
      <c r="K1354" t="str">
        <f t="shared" si="105"/>
        <v>Sep</v>
      </c>
      <c r="L1354">
        <f t="shared" si="106"/>
        <v>2002</v>
      </c>
      <c r="M1354" t="s">
        <v>5957</v>
      </c>
      <c r="N1354" t="s">
        <v>5982</v>
      </c>
      <c r="O1354" t="s">
        <v>5982</v>
      </c>
      <c r="P1354" s="8" t="str">
        <f t="shared" si="107"/>
        <v>20-Sep-2002</v>
      </c>
      <c r="Q1354" s="8">
        <v>37519</v>
      </c>
      <c r="R1354" s="8"/>
      <c r="S1354" s="8" t="str">
        <f t="shared" si="108"/>
        <v>20</v>
      </c>
      <c r="T1354" s="16">
        <v>11321.49</v>
      </c>
      <c r="U1354" t="str">
        <f t="shared" si="109"/>
        <v>R1012</v>
      </c>
    </row>
    <row r="1355" spans="1:21">
      <c r="A1355" t="s">
        <v>2668</v>
      </c>
      <c r="B1355">
        <v>1989</v>
      </c>
      <c r="C1355" t="s">
        <v>5990</v>
      </c>
      <c r="D1355">
        <v>19</v>
      </c>
      <c r="E1355">
        <v>1</v>
      </c>
      <c r="F1355">
        <v>11326.71</v>
      </c>
      <c r="G1355" t="s">
        <v>5982</v>
      </c>
      <c r="H1355" t="s">
        <v>5982</v>
      </c>
      <c r="I1355" t="s">
        <v>5983</v>
      </c>
      <c r="K1355" t="str">
        <f t="shared" si="105"/>
        <v>Aug</v>
      </c>
      <c r="L1355">
        <f t="shared" si="106"/>
        <v>1989</v>
      </c>
      <c r="M1355" t="s">
        <v>5957</v>
      </c>
      <c r="N1355" t="s">
        <v>5982</v>
      </c>
      <c r="O1355" t="s">
        <v>5982</v>
      </c>
      <c r="P1355" s="8" t="str">
        <f t="shared" si="107"/>
        <v>19-Aug-1989</v>
      </c>
      <c r="Q1355" s="8">
        <v>32739</v>
      </c>
      <c r="R1355" s="8"/>
      <c r="S1355" s="8" t="str">
        <f t="shared" si="108"/>
        <v>33</v>
      </c>
      <c r="T1355" s="16">
        <v>11326.71</v>
      </c>
      <c r="U1355" t="str">
        <f t="shared" si="109"/>
        <v>R1013</v>
      </c>
    </row>
    <row r="1356" spans="1:21">
      <c r="A1356" t="s">
        <v>2665</v>
      </c>
      <c r="B1356">
        <v>1968</v>
      </c>
      <c r="C1356" t="s">
        <v>5984</v>
      </c>
      <c r="D1356">
        <v>2</v>
      </c>
      <c r="E1356">
        <v>0</v>
      </c>
      <c r="F1356">
        <v>11344.32</v>
      </c>
      <c r="G1356" t="s">
        <v>5982</v>
      </c>
      <c r="H1356" t="s">
        <v>5981</v>
      </c>
      <c r="I1356" t="s">
        <v>5997</v>
      </c>
      <c r="K1356" t="str">
        <f t="shared" si="105"/>
        <v>Nov</v>
      </c>
      <c r="L1356">
        <f t="shared" si="106"/>
        <v>1968</v>
      </c>
      <c r="M1356" t="s">
        <v>5957</v>
      </c>
      <c r="N1356" t="s">
        <v>5982</v>
      </c>
      <c r="O1356" t="s">
        <v>5981</v>
      </c>
      <c r="P1356" s="8" t="str">
        <f t="shared" si="107"/>
        <v>2-Nov-1968</v>
      </c>
      <c r="Q1356" s="8">
        <v>25144</v>
      </c>
      <c r="R1356" s="8"/>
      <c r="S1356" s="8" t="str">
        <f t="shared" si="108"/>
        <v>54</v>
      </c>
      <c r="T1356" s="16">
        <v>11344.32</v>
      </c>
      <c r="U1356" t="str">
        <f t="shared" si="109"/>
        <v>R1025</v>
      </c>
    </row>
    <row r="1357" spans="1:21">
      <c r="A1357" t="s">
        <v>2663</v>
      </c>
      <c r="B1357">
        <v>1964</v>
      </c>
      <c r="C1357" t="s">
        <v>5980</v>
      </c>
      <c r="D1357">
        <v>12</v>
      </c>
      <c r="E1357">
        <v>0</v>
      </c>
      <c r="F1357">
        <v>11345.52</v>
      </c>
      <c r="G1357" t="s">
        <v>5982</v>
      </c>
      <c r="H1357" t="s">
        <v>5982</v>
      </c>
      <c r="I1357" t="s">
        <v>5992</v>
      </c>
      <c r="K1357" t="str">
        <f t="shared" si="105"/>
        <v>Jul</v>
      </c>
      <c r="L1357">
        <f t="shared" si="106"/>
        <v>1964</v>
      </c>
      <c r="M1357" t="s">
        <v>5957</v>
      </c>
      <c r="N1357" t="s">
        <v>5982</v>
      </c>
      <c r="O1357" t="s">
        <v>5982</v>
      </c>
      <c r="P1357" s="8" t="str">
        <f t="shared" si="107"/>
        <v>12-Jul-1964</v>
      </c>
      <c r="Q1357" s="8">
        <v>23570</v>
      </c>
      <c r="R1357" s="8"/>
      <c r="S1357" s="8" t="str">
        <f t="shared" si="108"/>
        <v>58</v>
      </c>
      <c r="T1357" s="16">
        <v>11345.52</v>
      </c>
      <c r="U1357" t="str">
        <f t="shared" si="109"/>
        <v>R1011</v>
      </c>
    </row>
    <row r="1358" spans="1:21">
      <c r="A1358" t="s">
        <v>2660</v>
      </c>
      <c r="B1358">
        <v>1965</v>
      </c>
      <c r="C1358" t="s">
        <v>5984</v>
      </c>
      <c r="D1358">
        <v>29</v>
      </c>
      <c r="E1358">
        <v>0</v>
      </c>
      <c r="F1358">
        <v>11353.23</v>
      </c>
      <c r="G1358" t="s">
        <v>5982</v>
      </c>
      <c r="H1358" t="s">
        <v>5985</v>
      </c>
      <c r="I1358" t="s">
        <v>5988</v>
      </c>
      <c r="K1358" t="str">
        <f t="shared" si="105"/>
        <v>Nov</v>
      </c>
      <c r="L1358">
        <f t="shared" si="106"/>
        <v>1965</v>
      </c>
      <c r="M1358" t="s">
        <v>5957</v>
      </c>
      <c r="N1358" t="s">
        <v>5982</v>
      </c>
      <c r="O1358" t="s">
        <v>5985</v>
      </c>
      <c r="P1358" s="8" t="str">
        <f t="shared" si="107"/>
        <v>29-Nov-1965</v>
      </c>
      <c r="Q1358" s="8">
        <v>24075</v>
      </c>
      <c r="R1358" s="8"/>
      <c r="S1358" s="8" t="str">
        <f t="shared" si="108"/>
        <v>57</v>
      </c>
      <c r="T1358" s="16">
        <v>11353.23</v>
      </c>
      <c r="U1358" t="str">
        <f t="shared" si="109"/>
        <v>R1012</v>
      </c>
    </row>
    <row r="1359" spans="1:21">
      <c r="A1359" t="s">
        <v>2657</v>
      </c>
      <c r="B1359">
        <v>1965</v>
      </c>
      <c r="C1359" t="s">
        <v>5987</v>
      </c>
      <c r="D1359">
        <v>26</v>
      </c>
      <c r="E1359">
        <v>0</v>
      </c>
      <c r="F1359">
        <v>11356.66</v>
      </c>
      <c r="G1359" t="s">
        <v>5982</v>
      </c>
      <c r="H1359" t="s">
        <v>5982</v>
      </c>
      <c r="I1359" t="s">
        <v>5988</v>
      </c>
      <c r="K1359" t="str">
        <f t="shared" si="105"/>
        <v>Sep</v>
      </c>
      <c r="L1359">
        <f t="shared" si="106"/>
        <v>1965</v>
      </c>
      <c r="M1359" t="s">
        <v>5957</v>
      </c>
      <c r="N1359" t="s">
        <v>5982</v>
      </c>
      <c r="O1359" t="s">
        <v>5982</v>
      </c>
      <c r="P1359" s="8" t="str">
        <f t="shared" si="107"/>
        <v>26-Sep-1965</v>
      </c>
      <c r="Q1359" s="8">
        <v>24011</v>
      </c>
      <c r="R1359" s="8"/>
      <c r="S1359" s="8" t="str">
        <f t="shared" si="108"/>
        <v>57</v>
      </c>
      <c r="T1359" s="16">
        <v>11356.66</v>
      </c>
      <c r="U1359" t="str">
        <f t="shared" si="109"/>
        <v>R1012</v>
      </c>
    </row>
    <row r="1360" spans="1:21">
      <c r="A1360" t="s">
        <v>2655</v>
      </c>
      <c r="B1360">
        <v>1964</v>
      </c>
      <c r="C1360" t="s">
        <v>5980</v>
      </c>
      <c r="D1360">
        <v>4</v>
      </c>
      <c r="E1360">
        <v>0</v>
      </c>
      <c r="F1360">
        <v>11362.76</v>
      </c>
      <c r="G1360" t="s">
        <v>5982</v>
      </c>
      <c r="H1360" t="s">
        <v>5985</v>
      </c>
      <c r="I1360" t="s">
        <v>5992</v>
      </c>
      <c r="K1360" t="str">
        <f t="shared" si="105"/>
        <v>Jul</v>
      </c>
      <c r="L1360">
        <f t="shared" si="106"/>
        <v>1964</v>
      </c>
      <c r="M1360" t="s">
        <v>5957</v>
      </c>
      <c r="N1360" t="s">
        <v>5982</v>
      </c>
      <c r="O1360" t="s">
        <v>5985</v>
      </c>
      <c r="P1360" s="8" t="str">
        <f t="shared" si="107"/>
        <v>4-Jul-1964</v>
      </c>
      <c r="Q1360" s="8">
        <v>23562</v>
      </c>
      <c r="R1360" s="8"/>
      <c r="S1360" s="8" t="str">
        <f t="shared" si="108"/>
        <v>58</v>
      </c>
      <c r="T1360" s="16">
        <v>11362.76</v>
      </c>
      <c r="U1360" t="str">
        <f t="shared" si="109"/>
        <v>R1011</v>
      </c>
    </row>
    <row r="1361" spans="1:21">
      <c r="A1361" t="s">
        <v>2653</v>
      </c>
      <c r="B1361">
        <v>1964</v>
      </c>
      <c r="C1361" t="s">
        <v>5980</v>
      </c>
      <c r="D1361">
        <v>3</v>
      </c>
      <c r="E1361">
        <v>0</v>
      </c>
      <c r="F1361">
        <v>11363.28</v>
      </c>
      <c r="G1361" t="s">
        <v>5982</v>
      </c>
      <c r="H1361" t="s">
        <v>5985</v>
      </c>
      <c r="I1361" t="s">
        <v>5983</v>
      </c>
      <c r="K1361" t="str">
        <f t="shared" si="105"/>
        <v>Jul</v>
      </c>
      <c r="L1361">
        <f t="shared" si="106"/>
        <v>1964</v>
      </c>
      <c r="M1361" t="s">
        <v>5957</v>
      </c>
      <c r="N1361" t="s">
        <v>5982</v>
      </c>
      <c r="O1361" t="s">
        <v>5985</v>
      </c>
      <c r="P1361" s="8" t="str">
        <f t="shared" si="107"/>
        <v>3-Jul-1964</v>
      </c>
      <c r="Q1361" s="8">
        <v>23561</v>
      </c>
      <c r="R1361" s="8"/>
      <c r="S1361" s="8" t="str">
        <f t="shared" si="108"/>
        <v>58</v>
      </c>
      <c r="T1361" s="16">
        <v>11363.28</v>
      </c>
      <c r="U1361" t="str">
        <f t="shared" si="109"/>
        <v>R1013</v>
      </c>
    </row>
    <row r="1362" spans="1:21">
      <c r="A1362" t="s">
        <v>2651</v>
      </c>
      <c r="B1362">
        <v>1964</v>
      </c>
      <c r="C1362" t="s">
        <v>5989</v>
      </c>
      <c r="D1362">
        <v>13</v>
      </c>
      <c r="E1362">
        <v>0</v>
      </c>
      <c r="F1362">
        <v>11365.95</v>
      </c>
      <c r="G1362" t="s">
        <v>5982</v>
      </c>
      <c r="H1362" t="s">
        <v>5981</v>
      </c>
      <c r="I1362" t="s">
        <v>5992</v>
      </c>
      <c r="K1362" t="str">
        <f t="shared" si="105"/>
        <v>Dec</v>
      </c>
      <c r="L1362">
        <f t="shared" si="106"/>
        <v>1964</v>
      </c>
      <c r="M1362" t="s">
        <v>5957</v>
      </c>
      <c r="N1362" t="s">
        <v>5982</v>
      </c>
      <c r="O1362" t="s">
        <v>5981</v>
      </c>
      <c r="P1362" s="8" t="str">
        <f t="shared" si="107"/>
        <v>13-Dec-1964</v>
      </c>
      <c r="Q1362" s="8">
        <v>23724</v>
      </c>
      <c r="R1362" s="8"/>
      <c r="S1362" s="8" t="str">
        <f t="shared" si="108"/>
        <v>58</v>
      </c>
      <c r="T1362" s="16">
        <v>11365.95</v>
      </c>
      <c r="U1362" t="str">
        <f t="shared" si="109"/>
        <v>R1011</v>
      </c>
    </row>
    <row r="1363" spans="1:21">
      <c r="A1363" t="s">
        <v>2649</v>
      </c>
      <c r="B1363">
        <v>1979</v>
      </c>
      <c r="C1363" t="s">
        <v>5986</v>
      </c>
      <c r="D1363">
        <v>7</v>
      </c>
      <c r="E1363">
        <v>2</v>
      </c>
      <c r="F1363">
        <v>11369.39</v>
      </c>
      <c r="G1363" t="s">
        <v>5982</v>
      </c>
      <c r="H1363" t="s">
        <v>5985</v>
      </c>
      <c r="I1363" t="s">
        <v>6004</v>
      </c>
      <c r="K1363" t="str">
        <f t="shared" si="105"/>
        <v>Jun</v>
      </c>
      <c r="L1363">
        <f t="shared" si="106"/>
        <v>1979</v>
      </c>
      <c r="M1363" t="s">
        <v>5957</v>
      </c>
      <c r="N1363" t="s">
        <v>5982</v>
      </c>
      <c r="O1363" t="s">
        <v>5985</v>
      </c>
      <c r="P1363" s="8" t="str">
        <f t="shared" si="107"/>
        <v>7-Jun-1979</v>
      </c>
      <c r="Q1363" s="8">
        <v>29013</v>
      </c>
      <c r="R1363" s="8"/>
      <c r="S1363" s="8" t="str">
        <f t="shared" si="108"/>
        <v>44</v>
      </c>
      <c r="T1363" s="16">
        <v>11369.39</v>
      </c>
      <c r="U1363" t="str">
        <f t="shared" si="109"/>
        <v>R1026</v>
      </c>
    </row>
    <row r="1364" spans="1:21">
      <c r="A1364" t="s">
        <v>2646</v>
      </c>
      <c r="B1364">
        <v>1972</v>
      </c>
      <c r="C1364" t="s">
        <v>5989</v>
      </c>
      <c r="D1364">
        <v>6</v>
      </c>
      <c r="E1364">
        <v>0</v>
      </c>
      <c r="F1364">
        <v>11378.57</v>
      </c>
      <c r="G1364" t="s">
        <v>5982</v>
      </c>
      <c r="H1364" t="s">
        <v>5981</v>
      </c>
      <c r="I1364" t="s">
        <v>5997</v>
      </c>
      <c r="K1364" t="str">
        <f t="shared" si="105"/>
        <v>Dec</v>
      </c>
      <c r="L1364">
        <f t="shared" si="106"/>
        <v>1972</v>
      </c>
      <c r="M1364" t="s">
        <v>5957</v>
      </c>
      <c r="N1364" t="s">
        <v>5982</v>
      </c>
      <c r="O1364" t="s">
        <v>5981</v>
      </c>
      <c r="P1364" s="8" t="str">
        <f t="shared" si="107"/>
        <v>6-Dec-1972</v>
      </c>
      <c r="Q1364" s="8">
        <v>26639</v>
      </c>
      <c r="R1364" s="8"/>
      <c r="S1364" s="8" t="str">
        <f t="shared" si="108"/>
        <v>50</v>
      </c>
      <c r="T1364" s="16">
        <v>11378.57</v>
      </c>
      <c r="U1364" t="str">
        <f t="shared" si="109"/>
        <v>R1025</v>
      </c>
    </row>
    <row r="1365" spans="1:21">
      <c r="A1365" t="s">
        <v>2644</v>
      </c>
      <c r="B1365">
        <v>1964</v>
      </c>
      <c r="C1365" t="s">
        <v>5986</v>
      </c>
      <c r="D1365">
        <v>13</v>
      </c>
      <c r="E1365">
        <v>0</v>
      </c>
      <c r="F1365">
        <v>11381.33</v>
      </c>
      <c r="G1365" t="s">
        <v>5982</v>
      </c>
      <c r="H1365" t="s">
        <v>5981</v>
      </c>
      <c r="I1365" t="s">
        <v>5983</v>
      </c>
      <c r="K1365" t="str">
        <f t="shared" si="105"/>
        <v>Jun</v>
      </c>
      <c r="L1365">
        <f t="shared" si="106"/>
        <v>1964</v>
      </c>
      <c r="M1365" t="s">
        <v>5957</v>
      </c>
      <c r="N1365" t="s">
        <v>5982</v>
      </c>
      <c r="O1365" t="s">
        <v>5981</v>
      </c>
      <c r="P1365" s="8" t="str">
        <f t="shared" si="107"/>
        <v>13-Jun-1964</v>
      </c>
      <c r="Q1365" s="8">
        <v>23541</v>
      </c>
      <c r="R1365" s="8"/>
      <c r="S1365" s="8" t="str">
        <f t="shared" si="108"/>
        <v>58</v>
      </c>
      <c r="T1365" s="16">
        <v>11381.33</v>
      </c>
      <c r="U1365" t="str">
        <f t="shared" si="109"/>
        <v>R1013</v>
      </c>
    </row>
    <row r="1366" spans="1:21">
      <c r="A1366" t="s">
        <v>2642</v>
      </c>
      <c r="B1366">
        <v>1997</v>
      </c>
      <c r="C1366" t="s">
        <v>5980</v>
      </c>
      <c r="D1366">
        <v>28</v>
      </c>
      <c r="E1366">
        <v>0</v>
      </c>
      <c r="F1366">
        <v>11388.27</v>
      </c>
      <c r="G1366" t="s">
        <v>5982</v>
      </c>
      <c r="H1366" t="s">
        <v>5981</v>
      </c>
      <c r="I1366" t="s">
        <v>6004</v>
      </c>
      <c r="K1366" t="str">
        <f t="shared" si="105"/>
        <v>Jul</v>
      </c>
      <c r="L1366">
        <f t="shared" si="106"/>
        <v>1997</v>
      </c>
      <c r="M1366" t="s">
        <v>5957</v>
      </c>
      <c r="N1366" t="s">
        <v>5982</v>
      </c>
      <c r="O1366" t="s">
        <v>5981</v>
      </c>
      <c r="P1366" s="8" t="str">
        <f t="shared" si="107"/>
        <v>28-Jul-1997</v>
      </c>
      <c r="Q1366" s="8">
        <v>35639</v>
      </c>
      <c r="R1366" s="8"/>
      <c r="S1366" s="8" t="str">
        <f t="shared" si="108"/>
        <v>25</v>
      </c>
      <c r="T1366" s="16">
        <v>11388.27</v>
      </c>
      <c r="U1366" t="str">
        <f t="shared" si="109"/>
        <v>R1026</v>
      </c>
    </row>
    <row r="1367" spans="1:21">
      <c r="A1367" t="s">
        <v>2640</v>
      </c>
      <c r="B1367">
        <v>1967</v>
      </c>
      <c r="C1367" t="s">
        <v>5989</v>
      </c>
      <c r="D1367">
        <v>19</v>
      </c>
      <c r="E1367">
        <v>1</v>
      </c>
      <c r="F1367">
        <v>11394.07</v>
      </c>
      <c r="G1367" t="s">
        <v>5982</v>
      </c>
      <c r="H1367" t="s">
        <v>5985</v>
      </c>
      <c r="I1367" t="s">
        <v>5996</v>
      </c>
      <c r="K1367" t="str">
        <f t="shared" si="105"/>
        <v>Dec</v>
      </c>
      <c r="L1367">
        <f t="shared" si="106"/>
        <v>1967</v>
      </c>
      <c r="M1367" t="s">
        <v>5957</v>
      </c>
      <c r="N1367" t="s">
        <v>5982</v>
      </c>
      <c r="O1367" t="s">
        <v>5985</v>
      </c>
      <c r="P1367" s="8" t="str">
        <f t="shared" si="107"/>
        <v>19-Dec-1967</v>
      </c>
      <c r="Q1367" s="8">
        <v>24825</v>
      </c>
      <c r="R1367" s="8"/>
      <c r="S1367" s="8" t="str">
        <f t="shared" si="108"/>
        <v>55</v>
      </c>
      <c r="T1367" s="16">
        <v>11394.07</v>
      </c>
      <c r="U1367" t="str">
        <f t="shared" si="109"/>
        <v>R1018</v>
      </c>
    </row>
    <row r="1368" spans="1:21">
      <c r="A1368" t="s">
        <v>2637</v>
      </c>
      <c r="B1368">
        <v>1970</v>
      </c>
      <c r="C1368" t="s">
        <v>5991</v>
      </c>
      <c r="D1368">
        <v>2</v>
      </c>
      <c r="E1368">
        <v>2</v>
      </c>
      <c r="F1368">
        <v>11396.9</v>
      </c>
      <c r="G1368" t="s">
        <v>5982</v>
      </c>
      <c r="H1368" t="s">
        <v>5982</v>
      </c>
      <c r="I1368" t="s">
        <v>5998</v>
      </c>
      <c r="K1368" t="str">
        <f t="shared" si="105"/>
        <v>Oct</v>
      </c>
      <c r="L1368">
        <f t="shared" si="106"/>
        <v>1970</v>
      </c>
      <c r="M1368" t="s">
        <v>5957</v>
      </c>
      <c r="N1368" t="s">
        <v>5982</v>
      </c>
      <c r="O1368" t="s">
        <v>5982</v>
      </c>
      <c r="P1368" s="8" t="str">
        <f t="shared" si="107"/>
        <v>2-Oct-1970</v>
      </c>
      <c r="Q1368" s="8">
        <v>25843</v>
      </c>
      <c r="R1368" s="8"/>
      <c r="S1368" s="8" t="str">
        <f t="shared" si="108"/>
        <v>52</v>
      </c>
      <c r="T1368" s="16">
        <v>11396.9</v>
      </c>
      <c r="U1368" t="str">
        <f t="shared" si="109"/>
        <v>R1024</v>
      </c>
    </row>
    <row r="1369" spans="1:21">
      <c r="A1369" t="s">
        <v>2635</v>
      </c>
      <c r="B1369">
        <v>1970</v>
      </c>
      <c r="C1369" t="s">
        <v>5991</v>
      </c>
      <c r="D1369">
        <v>7</v>
      </c>
      <c r="E1369">
        <v>3</v>
      </c>
      <c r="F1369">
        <v>11411.69</v>
      </c>
      <c r="G1369" t="s">
        <v>5982</v>
      </c>
      <c r="H1369" t="s">
        <v>5981</v>
      </c>
      <c r="I1369" t="s">
        <v>5992</v>
      </c>
      <c r="K1369" t="str">
        <f t="shared" si="105"/>
        <v>Oct</v>
      </c>
      <c r="L1369">
        <f t="shared" si="106"/>
        <v>1970</v>
      </c>
      <c r="M1369" t="s">
        <v>5957</v>
      </c>
      <c r="N1369" t="s">
        <v>5982</v>
      </c>
      <c r="O1369" t="s">
        <v>5981</v>
      </c>
      <c r="P1369" s="8" t="str">
        <f t="shared" si="107"/>
        <v>7-Oct-1970</v>
      </c>
      <c r="Q1369" s="8">
        <v>25848</v>
      </c>
      <c r="R1369" s="8"/>
      <c r="S1369" s="8" t="str">
        <f t="shared" si="108"/>
        <v>52</v>
      </c>
      <c r="T1369" s="16">
        <v>11411.69</v>
      </c>
      <c r="U1369" t="str">
        <f t="shared" si="109"/>
        <v>R1011</v>
      </c>
    </row>
    <row r="1370" spans="1:21">
      <c r="A1370" t="s">
        <v>2632</v>
      </c>
      <c r="B1370">
        <v>1983</v>
      </c>
      <c r="C1370" t="s">
        <v>5991</v>
      </c>
      <c r="D1370">
        <v>23</v>
      </c>
      <c r="E1370">
        <v>3</v>
      </c>
      <c r="F1370">
        <v>11412.02</v>
      </c>
      <c r="G1370" t="s">
        <v>5982</v>
      </c>
      <c r="H1370" t="s">
        <v>5985</v>
      </c>
      <c r="I1370" t="s">
        <v>6001</v>
      </c>
      <c r="K1370" t="str">
        <f t="shared" si="105"/>
        <v>Oct</v>
      </c>
      <c r="L1370">
        <f t="shared" si="106"/>
        <v>1983</v>
      </c>
      <c r="M1370" t="s">
        <v>5957</v>
      </c>
      <c r="N1370" t="s">
        <v>5982</v>
      </c>
      <c r="O1370" t="s">
        <v>5985</v>
      </c>
      <c r="P1370" s="8" t="str">
        <f t="shared" si="107"/>
        <v>23-Oct-1983</v>
      </c>
      <c r="Q1370" s="8">
        <v>30612</v>
      </c>
      <c r="R1370" s="8"/>
      <c r="S1370" s="8" t="str">
        <f t="shared" si="108"/>
        <v>39</v>
      </c>
      <c r="T1370" s="16">
        <v>11412.02</v>
      </c>
      <c r="U1370" t="str">
        <f t="shared" si="109"/>
        <v>R1021</v>
      </c>
    </row>
    <row r="1371" spans="1:21">
      <c r="A1371" t="s">
        <v>2630</v>
      </c>
      <c r="B1371">
        <v>1985</v>
      </c>
      <c r="C1371" t="s">
        <v>5986</v>
      </c>
      <c r="D1371">
        <v>9</v>
      </c>
      <c r="E1371">
        <v>3</v>
      </c>
      <c r="F1371">
        <v>11419.49</v>
      </c>
      <c r="G1371" t="s">
        <v>5982</v>
      </c>
      <c r="H1371" t="s">
        <v>5985</v>
      </c>
      <c r="I1371" t="s">
        <v>5988</v>
      </c>
      <c r="K1371" t="str">
        <f t="shared" si="105"/>
        <v>Jun</v>
      </c>
      <c r="L1371">
        <f t="shared" si="106"/>
        <v>1985</v>
      </c>
      <c r="M1371" t="s">
        <v>5957</v>
      </c>
      <c r="N1371" t="s">
        <v>5982</v>
      </c>
      <c r="O1371" t="s">
        <v>5985</v>
      </c>
      <c r="P1371" s="8" t="str">
        <f t="shared" si="107"/>
        <v>9-Jun-1985</v>
      </c>
      <c r="Q1371" s="8">
        <v>31207</v>
      </c>
      <c r="R1371" s="8"/>
      <c r="S1371" s="8" t="str">
        <f t="shared" si="108"/>
        <v>37</v>
      </c>
      <c r="T1371" s="16">
        <v>11419.49</v>
      </c>
      <c r="U1371" t="str">
        <f t="shared" si="109"/>
        <v>R1012</v>
      </c>
    </row>
    <row r="1372" spans="1:21">
      <c r="A1372" t="s">
        <v>2628</v>
      </c>
      <c r="B1372">
        <v>1980</v>
      </c>
      <c r="C1372" t="s">
        <v>5980</v>
      </c>
      <c r="D1372">
        <v>17</v>
      </c>
      <c r="E1372">
        <v>2</v>
      </c>
      <c r="F1372">
        <v>11435.74</v>
      </c>
      <c r="G1372" t="s">
        <v>5982</v>
      </c>
      <c r="H1372" t="s">
        <v>5982</v>
      </c>
      <c r="I1372" t="s">
        <v>6001</v>
      </c>
      <c r="K1372" t="str">
        <f t="shared" si="105"/>
        <v>Jul</v>
      </c>
      <c r="L1372">
        <f t="shared" si="106"/>
        <v>1980</v>
      </c>
      <c r="M1372" t="s">
        <v>5957</v>
      </c>
      <c r="N1372" t="s">
        <v>5982</v>
      </c>
      <c r="O1372" t="s">
        <v>5982</v>
      </c>
      <c r="P1372" s="8" t="str">
        <f t="shared" si="107"/>
        <v>17-Jul-1980</v>
      </c>
      <c r="Q1372" s="8">
        <v>29419</v>
      </c>
      <c r="R1372" s="8"/>
      <c r="S1372" s="8" t="str">
        <f t="shared" si="108"/>
        <v>42</v>
      </c>
      <c r="T1372" s="16">
        <v>11435.74</v>
      </c>
      <c r="U1372" t="str">
        <f t="shared" si="109"/>
        <v>R1021</v>
      </c>
    </row>
    <row r="1373" spans="1:21">
      <c r="A1373" t="s">
        <v>2625</v>
      </c>
      <c r="B1373">
        <v>1971</v>
      </c>
      <c r="C1373" t="s">
        <v>5987</v>
      </c>
      <c r="D1373">
        <v>12</v>
      </c>
      <c r="E1373">
        <v>3</v>
      </c>
      <c r="F1373">
        <v>11436.74</v>
      </c>
      <c r="G1373" t="s">
        <v>5982</v>
      </c>
      <c r="H1373" t="s">
        <v>5982</v>
      </c>
      <c r="I1373" t="s">
        <v>5988</v>
      </c>
      <c r="K1373" t="str">
        <f t="shared" si="105"/>
        <v>Sep</v>
      </c>
      <c r="L1373">
        <f t="shared" si="106"/>
        <v>1971</v>
      </c>
      <c r="M1373" t="s">
        <v>5957</v>
      </c>
      <c r="N1373" t="s">
        <v>5982</v>
      </c>
      <c r="O1373" t="s">
        <v>5982</v>
      </c>
      <c r="P1373" s="8" t="str">
        <f t="shared" si="107"/>
        <v>12-Sep-1971</v>
      </c>
      <c r="Q1373" s="8">
        <v>26188</v>
      </c>
      <c r="R1373" s="8"/>
      <c r="S1373" s="8" t="str">
        <f t="shared" si="108"/>
        <v>51</v>
      </c>
      <c r="T1373" s="16">
        <v>11436.74</v>
      </c>
      <c r="U1373" t="str">
        <f t="shared" si="109"/>
        <v>R1012</v>
      </c>
    </row>
    <row r="1374" spans="1:21">
      <c r="A1374" t="s">
        <v>2622</v>
      </c>
      <c r="B1374">
        <v>1966</v>
      </c>
      <c r="C1374" t="s">
        <v>5986</v>
      </c>
      <c r="D1374">
        <v>14</v>
      </c>
      <c r="E1374">
        <v>0</v>
      </c>
      <c r="F1374">
        <v>11454.02</v>
      </c>
      <c r="G1374" t="s">
        <v>5982</v>
      </c>
      <c r="H1374" t="s">
        <v>5985</v>
      </c>
      <c r="I1374" t="s">
        <v>5988</v>
      </c>
      <c r="K1374" t="str">
        <f t="shared" si="105"/>
        <v>Jun</v>
      </c>
      <c r="L1374">
        <f t="shared" si="106"/>
        <v>1966</v>
      </c>
      <c r="M1374" t="s">
        <v>5957</v>
      </c>
      <c r="N1374" t="s">
        <v>5982</v>
      </c>
      <c r="O1374" t="s">
        <v>5985</v>
      </c>
      <c r="P1374" s="8" t="str">
        <f t="shared" si="107"/>
        <v>14-Jun-1966</v>
      </c>
      <c r="Q1374" s="8">
        <v>24272</v>
      </c>
      <c r="R1374" s="8"/>
      <c r="S1374" s="8" t="str">
        <f t="shared" si="108"/>
        <v>56</v>
      </c>
      <c r="T1374" s="16">
        <v>11454.02</v>
      </c>
      <c r="U1374" t="str">
        <f t="shared" si="109"/>
        <v>R1012</v>
      </c>
    </row>
    <row r="1375" spans="1:21">
      <c r="A1375" t="s">
        <v>2619</v>
      </c>
      <c r="B1375">
        <v>1965</v>
      </c>
      <c r="C1375" t="s">
        <v>5986</v>
      </c>
      <c r="D1375">
        <v>23</v>
      </c>
      <c r="E1375">
        <v>0</v>
      </c>
      <c r="F1375">
        <v>11455.28</v>
      </c>
      <c r="G1375" t="s">
        <v>5982</v>
      </c>
      <c r="H1375" t="s">
        <v>5981</v>
      </c>
      <c r="I1375" t="s">
        <v>5992</v>
      </c>
      <c r="K1375" t="str">
        <f t="shared" si="105"/>
        <v>Jun</v>
      </c>
      <c r="L1375">
        <f t="shared" si="106"/>
        <v>1965</v>
      </c>
      <c r="M1375" t="s">
        <v>5957</v>
      </c>
      <c r="N1375" t="s">
        <v>5982</v>
      </c>
      <c r="O1375" t="s">
        <v>5981</v>
      </c>
      <c r="P1375" s="8" t="str">
        <f t="shared" si="107"/>
        <v>23-Jun-1965</v>
      </c>
      <c r="Q1375" s="8">
        <v>23916</v>
      </c>
      <c r="R1375" s="8"/>
      <c r="S1375" s="8" t="str">
        <f t="shared" si="108"/>
        <v>57</v>
      </c>
      <c r="T1375" s="16">
        <v>11455.28</v>
      </c>
      <c r="U1375" t="str">
        <f t="shared" si="109"/>
        <v>R1011</v>
      </c>
    </row>
    <row r="1376" spans="1:21">
      <c r="A1376" t="s">
        <v>2616</v>
      </c>
      <c r="B1376">
        <v>1966</v>
      </c>
      <c r="C1376" t="s">
        <v>5987</v>
      </c>
      <c r="D1376">
        <v>7</v>
      </c>
      <c r="E1376">
        <v>0</v>
      </c>
      <c r="F1376">
        <v>11478.14</v>
      </c>
      <c r="G1376" t="s">
        <v>5982</v>
      </c>
      <c r="H1376" t="s">
        <v>5981</v>
      </c>
      <c r="I1376" t="s">
        <v>5997</v>
      </c>
      <c r="K1376" t="str">
        <f t="shared" si="105"/>
        <v>Sep</v>
      </c>
      <c r="L1376">
        <f t="shared" si="106"/>
        <v>1966</v>
      </c>
      <c r="M1376" t="s">
        <v>5957</v>
      </c>
      <c r="N1376" t="s">
        <v>5982</v>
      </c>
      <c r="O1376" t="s">
        <v>5981</v>
      </c>
      <c r="P1376" s="8" t="str">
        <f t="shared" si="107"/>
        <v>7-Sep-1966</v>
      </c>
      <c r="Q1376" s="8">
        <v>24357</v>
      </c>
      <c r="R1376" s="8"/>
      <c r="S1376" s="8" t="str">
        <f t="shared" si="108"/>
        <v>56</v>
      </c>
      <c r="T1376" s="16">
        <v>11478.14</v>
      </c>
      <c r="U1376" t="str">
        <f t="shared" si="109"/>
        <v>R1025</v>
      </c>
    </row>
    <row r="1377" spans="1:21">
      <c r="A1377" t="s">
        <v>2613</v>
      </c>
      <c r="B1377">
        <v>2004</v>
      </c>
      <c r="C1377" t="s">
        <v>5987</v>
      </c>
      <c r="D1377">
        <v>10</v>
      </c>
      <c r="E1377">
        <v>0</v>
      </c>
      <c r="F1377">
        <v>11482.63</v>
      </c>
      <c r="G1377" t="s">
        <v>5982</v>
      </c>
      <c r="H1377" t="s">
        <v>5981</v>
      </c>
      <c r="I1377" t="s">
        <v>5983</v>
      </c>
      <c r="K1377" t="str">
        <f t="shared" si="105"/>
        <v>Sep</v>
      </c>
      <c r="L1377">
        <f t="shared" si="106"/>
        <v>2004</v>
      </c>
      <c r="M1377" t="s">
        <v>5957</v>
      </c>
      <c r="N1377" t="s">
        <v>5982</v>
      </c>
      <c r="O1377" t="s">
        <v>5981</v>
      </c>
      <c r="P1377" s="8" t="str">
        <f t="shared" si="107"/>
        <v>10-Sep-2004</v>
      </c>
      <c r="Q1377" s="8">
        <v>38240</v>
      </c>
      <c r="R1377" s="8"/>
      <c r="S1377" s="8" t="str">
        <f t="shared" si="108"/>
        <v>18</v>
      </c>
      <c r="T1377" s="16">
        <v>11482.63</v>
      </c>
      <c r="U1377" t="str">
        <f t="shared" si="109"/>
        <v>R1013</v>
      </c>
    </row>
    <row r="1378" spans="1:21">
      <c r="A1378" t="s">
        <v>2612</v>
      </c>
      <c r="B1378">
        <v>1970</v>
      </c>
      <c r="C1378" t="s">
        <v>5991</v>
      </c>
      <c r="D1378">
        <v>13</v>
      </c>
      <c r="E1378">
        <v>3</v>
      </c>
      <c r="F1378">
        <v>11488.32</v>
      </c>
      <c r="G1378" t="s">
        <v>5982</v>
      </c>
      <c r="H1378" t="s">
        <v>5985</v>
      </c>
      <c r="I1378" t="s">
        <v>6000</v>
      </c>
      <c r="K1378" t="str">
        <f t="shared" si="105"/>
        <v>Oct</v>
      </c>
      <c r="L1378">
        <f t="shared" si="106"/>
        <v>1970</v>
      </c>
      <c r="M1378" t="s">
        <v>5957</v>
      </c>
      <c r="N1378" t="s">
        <v>5982</v>
      </c>
      <c r="O1378" t="s">
        <v>5985</v>
      </c>
      <c r="P1378" s="8" t="str">
        <f t="shared" si="107"/>
        <v>13-Oct-1970</v>
      </c>
      <c r="Q1378" s="8">
        <v>25854</v>
      </c>
      <c r="R1378" s="8"/>
      <c r="S1378" s="8" t="str">
        <f t="shared" si="108"/>
        <v>52</v>
      </c>
      <c r="T1378" s="16">
        <v>11488.32</v>
      </c>
      <c r="U1378" t="str">
        <f t="shared" si="109"/>
        <v>R1014</v>
      </c>
    </row>
    <row r="1379" spans="1:21">
      <c r="A1379" t="s">
        <v>2610</v>
      </c>
      <c r="B1379">
        <v>1983</v>
      </c>
      <c r="C1379" t="s">
        <v>5986</v>
      </c>
      <c r="D1379">
        <v>7</v>
      </c>
      <c r="E1379">
        <v>3</v>
      </c>
      <c r="F1379">
        <v>11492.46</v>
      </c>
      <c r="G1379" t="s">
        <v>5982</v>
      </c>
      <c r="H1379" t="s">
        <v>5982</v>
      </c>
      <c r="I1379" t="s">
        <v>6004</v>
      </c>
      <c r="K1379" t="str">
        <f t="shared" si="105"/>
        <v>Jun</v>
      </c>
      <c r="L1379">
        <f t="shared" si="106"/>
        <v>1983</v>
      </c>
      <c r="M1379" t="s">
        <v>5957</v>
      </c>
      <c r="N1379" t="s">
        <v>5982</v>
      </c>
      <c r="O1379" t="s">
        <v>5982</v>
      </c>
      <c r="P1379" s="8" t="str">
        <f t="shared" si="107"/>
        <v>7-Jun-1983</v>
      </c>
      <c r="Q1379" s="8">
        <v>30474</v>
      </c>
      <c r="R1379" s="8"/>
      <c r="S1379" s="8" t="str">
        <f t="shared" si="108"/>
        <v>40</v>
      </c>
      <c r="T1379" s="16">
        <v>11492.46</v>
      </c>
      <c r="U1379" t="str">
        <f t="shared" si="109"/>
        <v>R1026</v>
      </c>
    </row>
    <row r="1380" spans="1:21">
      <c r="A1380" t="s">
        <v>2608</v>
      </c>
      <c r="B1380">
        <v>1969</v>
      </c>
      <c r="C1380" t="s">
        <v>5990</v>
      </c>
      <c r="D1380">
        <v>11</v>
      </c>
      <c r="E1380">
        <v>0</v>
      </c>
      <c r="F1380">
        <v>11497.69</v>
      </c>
      <c r="G1380" t="s">
        <v>5982</v>
      </c>
      <c r="H1380" t="s">
        <v>5985</v>
      </c>
      <c r="I1380" t="s">
        <v>5988</v>
      </c>
      <c r="K1380" t="str">
        <f t="shared" si="105"/>
        <v>Aug</v>
      </c>
      <c r="L1380">
        <f t="shared" si="106"/>
        <v>1969</v>
      </c>
      <c r="M1380" t="s">
        <v>5957</v>
      </c>
      <c r="N1380" t="s">
        <v>5982</v>
      </c>
      <c r="O1380" t="s">
        <v>5985</v>
      </c>
      <c r="P1380" s="8" t="str">
        <f t="shared" si="107"/>
        <v>11-Aug-1969</v>
      </c>
      <c r="Q1380" s="8">
        <v>25426</v>
      </c>
      <c r="R1380" s="8"/>
      <c r="S1380" s="8" t="str">
        <f t="shared" si="108"/>
        <v>53</v>
      </c>
      <c r="T1380" s="16">
        <v>11497.69</v>
      </c>
      <c r="U1380" t="str">
        <f t="shared" si="109"/>
        <v>R1012</v>
      </c>
    </row>
    <row r="1381" spans="1:21">
      <c r="A1381" t="s">
        <v>2605</v>
      </c>
      <c r="B1381">
        <v>1989</v>
      </c>
      <c r="C1381" t="s">
        <v>5991</v>
      </c>
      <c r="D1381">
        <v>6</v>
      </c>
      <c r="E1381">
        <v>3</v>
      </c>
      <c r="F1381">
        <v>11511.61</v>
      </c>
      <c r="G1381" t="s">
        <v>5982</v>
      </c>
      <c r="H1381" t="s">
        <v>5982</v>
      </c>
      <c r="I1381" t="s">
        <v>6004</v>
      </c>
      <c r="K1381" t="str">
        <f t="shared" si="105"/>
        <v>Oct</v>
      </c>
      <c r="L1381">
        <f t="shared" si="106"/>
        <v>1989</v>
      </c>
      <c r="M1381" t="s">
        <v>5957</v>
      </c>
      <c r="N1381" t="s">
        <v>5982</v>
      </c>
      <c r="O1381" t="s">
        <v>5982</v>
      </c>
      <c r="P1381" s="8" t="str">
        <f t="shared" si="107"/>
        <v>6-Oct-1989</v>
      </c>
      <c r="Q1381" s="8">
        <v>32787</v>
      </c>
      <c r="R1381" s="8"/>
      <c r="S1381" s="8" t="str">
        <f t="shared" si="108"/>
        <v>33</v>
      </c>
      <c r="T1381" s="16">
        <v>11511.61</v>
      </c>
      <c r="U1381" t="str">
        <f t="shared" si="109"/>
        <v>R1026</v>
      </c>
    </row>
    <row r="1382" spans="1:21">
      <c r="A1382" t="s">
        <v>2602</v>
      </c>
      <c r="B1382">
        <v>1968</v>
      </c>
      <c r="C1382" t="s">
        <v>5986</v>
      </c>
      <c r="D1382">
        <v>24</v>
      </c>
      <c r="E1382">
        <v>1</v>
      </c>
      <c r="F1382">
        <v>11512.41</v>
      </c>
      <c r="G1382" t="s">
        <v>5982</v>
      </c>
      <c r="H1382" t="s">
        <v>5985</v>
      </c>
      <c r="I1382" t="s">
        <v>5998</v>
      </c>
      <c r="K1382" t="str">
        <f t="shared" si="105"/>
        <v>Jun</v>
      </c>
      <c r="L1382">
        <f t="shared" si="106"/>
        <v>1968</v>
      </c>
      <c r="M1382" t="s">
        <v>5957</v>
      </c>
      <c r="N1382" t="s">
        <v>5982</v>
      </c>
      <c r="O1382" t="s">
        <v>5985</v>
      </c>
      <c r="P1382" s="8" t="str">
        <f t="shared" si="107"/>
        <v>24-Jun-1968</v>
      </c>
      <c r="Q1382" s="8">
        <v>25013</v>
      </c>
      <c r="R1382" s="8"/>
      <c r="S1382" s="8" t="str">
        <f t="shared" si="108"/>
        <v>54</v>
      </c>
      <c r="T1382" s="16">
        <v>11512.41</v>
      </c>
      <c r="U1382" t="str">
        <f t="shared" si="109"/>
        <v>R1024</v>
      </c>
    </row>
    <row r="1383" spans="1:21">
      <c r="A1383" t="s">
        <v>2601</v>
      </c>
      <c r="B1383">
        <v>1971</v>
      </c>
      <c r="C1383" t="s">
        <v>5989</v>
      </c>
      <c r="D1383">
        <v>19</v>
      </c>
      <c r="E1383">
        <v>4</v>
      </c>
      <c r="F1383">
        <v>11520.1</v>
      </c>
      <c r="G1383" t="s">
        <v>5982</v>
      </c>
      <c r="H1383" t="s">
        <v>5985</v>
      </c>
      <c r="I1383" t="s">
        <v>5988</v>
      </c>
      <c r="K1383" t="str">
        <f t="shared" si="105"/>
        <v>Dec</v>
      </c>
      <c r="L1383">
        <f t="shared" si="106"/>
        <v>1971</v>
      </c>
      <c r="M1383" t="s">
        <v>5957</v>
      </c>
      <c r="N1383" t="s">
        <v>5982</v>
      </c>
      <c r="O1383" t="s">
        <v>5985</v>
      </c>
      <c r="P1383" s="8" t="str">
        <f t="shared" si="107"/>
        <v>19-Dec-1971</v>
      </c>
      <c r="Q1383" s="8">
        <v>26286</v>
      </c>
      <c r="R1383" s="8"/>
      <c r="S1383" s="8" t="str">
        <f t="shared" si="108"/>
        <v>51</v>
      </c>
      <c r="T1383" s="16">
        <v>11520.1</v>
      </c>
      <c r="U1383" t="str">
        <f t="shared" si="109"/>
        <v>R1012</v>
      </c>
    </row>
    <row r="1384" spans="1:21">
      <c r="A1384" t="s">
        <v>2598</v>
      </c>
      <c r="B1384">
        <v>1988</v>
      </c>
      <c r="C1384" t="s">
        <v>5986</v>
      </c>
      <c r="D1384">
        <v>12</v>
      </c>
      <c r="E1384">
        <v>3</v>
      </c>
      <c r="F1384">
        <v>11524.25</v>
      </c>
      <c r="G1384" t="s">
        <v>5982</v>
      </c>
      <c r="H1384" t="s">
        <v>5985</v>
      </c>
      <c r="I1384" t="s">
        <v>6004</v>
      </c>
      <c r="K1384" t="str">
        <f t="shared" si="105"/>
        <v>Jun</v>
      </c>
      <c r="L1384">
        <f t="shared" si="106"/>
        <v>1988</v>
      </c>
      <c r="M1384" t="s">
        <v>5957</v>
      </c>
      <c r="N1384" t="s">
        <v>5982</v>
      </c>
      <c r="O1384" t="s">
        <v>5985</v>
      </c>
      <c r="P1384" s="8" t="str">
        <f t="shared" si="107"/>
        <v>12-Jun-1988</v>
      </c>
      <c r="Q1384" s="8">
        <v>32306</v>
      </c>
      <c r="R1384" s="8"/>
      <c r="S1384" s="8" t="str">
        <f t="shared" si="108"/>
        <v>34</v>
      </c>
      <c r="T1384" s="16">
        <v>11524.25</v>
      </c>
      <c r="U1384" t="str">
        <f t="shared" si="109"/>
        <v>R1026</v>
      </c>
    </row>
    <row r="1385" spans="1:21">
      <c r="A1385" t="s">
        <v>2596</v>
      </c>
      <c r="B1385">
        <v>1970</v>
      </c>
      <c r="C1385" t="s">
        <v>5980</v>
      </c>
      <c r="D1385">
        <v>23</v>
      </c>
      <c r="E1385">
        <v>0</v>
      </c>
      <c r="F1385">
        <v>11530.12</v>
      </c>
      <c r="G1385" t="s">
        <v>5982</v>
      </c>
      <c r="H1385" t="s">
        <v>5985</v>
      </c>
      <c r="I1385" t="s">
        <v>5988</v>
      </c>
      <c r="K1385" t="str">
        <f t="shared" si="105"/>
        <v>Jul</v>
      </c>
      <c r="L1385">
        <f t="shared" si="106"/>
        <v>1970</v>
      </c>
      <c r="M1385" t="s">
        <v>5957</v>
      </c>
      <c r="N1385" t="s">
        <v>5982</v>
      </c>
      <c r="O1385" t="s">
        <v>5985</v>
      </c>
      <c r="P1385" s="8" t="str">
        <f t="shared" si="107"/>
        <v>23-Jul-1970</v>
      </c>
      <c r="Q1385" s="8">
        <v>25772</v>
      </c>
      <c r="R1385" s="8"/>
      <c r="S1385" s="8" t="str">
        <f t="shared" si="108"/>
        <v>52</v>
      </c>
      <c r="T1385" s="16">
        <v>11530.12</v>
      </c>
      <c r="U1385" t="str">
        <f t="shared" si="109"/>
        <v>R1012</v>
      </c>
    </row>
    <row r="1386" spans="1:21">
      <c r="A1386" t="s">
        <v>2593</v>
      </c>
      <c r="B1386">
        <v>1965</v>
      </c>
      <c r="C1386" t="s">
        <v>5991</v>
      </c>
      <c r="D1386">
        <v>3</v>
      </c>
      <c r="E1386">
        <v>0</v>
      </c>
      <c r="F1386">
        <v>11534.87</v>
      </c>
      <c r="G1386" t="s">
        <v>5982</v>
      </c>
      <c r="H1386" t="s">
        <v>5985</v>
      </c>
      <c r="I1386" t="s">
        <v>6002</v>
      </c>
      <c r="K1386" t="str">
        <f t="shared" si="105"/>
        <v>Oct</v>
      </c>
      <c r="L1386">
        <f t="shared" si="106"/>
        <v>1965</v>
      </c>
      <c r="M1386" t="s">
        <v>5957</v>
      </c>
      <c r="N1386" t="s">
        <v>5982</v>
      </c>
      <c r="O1386" t="s">
        <v>5985</v>
      </c>
      <c r="P1386" s="8" t="str">
        <f t="shared" si="107"/>
        <v>3-Oct-1965</v>
      </c>
      <c r="Q1386" s="8">
        <v>24018</v>
      </c>
      <c r="R1386" s="8"/>
      <c r="S1386" s="8" t="str">
        <f t="shared" si="108"/>
        <v>57</v>
      </c>
      <c r="T1386" s="16">
        <v>11534.87</v>
      </c>
      <c r="U1386" t="str">
        <f t="shared" si="109"/>
        <v>R1017</v>
      </c>
    </row>
    <row r="1387" spans="1:21">
      <c r="A1387" t="s">
        <v>2590</v>
      </c>
      <c r="B1387">
        <v>1968</v>
      </c>
      <c r="C1387" t="s">
        <v>5984</v>
      </c>
      <c r="D1387">
        <v>14</v>
      </c>
      <c r="E1387">
        <v>2</v>
      </c>
      <c r="F1387">
        <v>11538.42</v>
      </c>
      <c r="G1387" t="s">
        <v>5982</v>
      </c>
      <c r="H1387" t="s">
        <v>5985</v>
      </c>
      <c r="I1387" t="s">
        <v>5992</v>
      </c>
      <c r="K1387" t="str">
        <f t="shared" si="105"/>
        <v>Nov</v>
      </c>
      <c r="L1387">
        <f t="shared" si="106"/>
        <v>1968</v>
      </c>
      <c r="M1387" t="s">
        <v>5957</v>
      </c>
      <c r="N1387" t="s">
        <v>5982</v>
      </c>
      <c r="O1387" t="s">
        <v>5985</v>
      </c>
      <c r="P1387" s="8" t="str">
        <f t="shared" si="107"/>
        <v>14-Nov-1968</v>
      </c>
      <c r="Q1387" s="8">
        <v>25156</v>
      </c>
      <c r="R1387" s="8"/>
      <c r="S1387" s="8" t="str">
        <f t="shared" si="108"/>
        <v>54</v>
      </c>
      <c r="T1387" s="16">
        <v>11538.42</v>
      </c>
      <c r="U1387" t="str">
        <f t="shared" si="109"/>
        <v>R1011</v>
      </c>
    </row>
    <row r="1388" spans="1:21">
      <c r="A1388" t="s">
        <v>2588</v>
      </c>
      <c r="B1388">
        <v>1971</v>
      </c>
      <c r="C1388" t="s">
        <v>5989</v>
      </c>
      <c r="D1388">
        <v>1</v>
      </c>
      <c r="E1388">
        <v>0</v>
      </c>
      <c r="F1388">
        <v>11540.25</v>
      </c>
      <c r="G1388" t="s">
        <v>5982</v>
      </c>
      <c r="H1388" t="s">
        <v>5985</v>
      </c>
      <c r="I1388" t="s">
        <v>5988</v>
      </c>
      <c r="K1388" t="str">
        <f t="shared" si="105"/>
        <v>Dec</v>
      </c>
      <c r="L1388">
        <f t="shared" si="106"/>
        <v>1971</v>
      </c>
      <c r="M1388" t="s">
        <v>5957</v>
      </c>
      <c r="N1388" t="s">
        <v>5982</v>
      </c>
      <c r="O1388" t="s">
        <v>5985</v>
      </c>
      <c r="P1388" s="8" t="str">
        <f t="shared" si="107"/>
        <v>1-Dec-1971</v>
      </c>
      <c r="Q1388" s="8">
        <v>26268</v>
      </c>
      <c r="R1388" s="8"/>
      <c r="S1388" s="8" t="str">
        <f t="shared" si="108"/>
        <v>51</v>
      </c>
      <c r="T1388" s="16">
        <v>11540.25</v>
      </c>
      <c r="U1388" t="str">
        <f t="shared" si="109"/>
        <v>R1012</v>
      </c>
    </row>
    <row r="1389" spans="1:21">
      <c r="A1389" t="s">
        <v>2585</v>
      </c>
      <c r="B1389">
        <v>1973</v>
      </c>
      <c r="C1389" t="s">
        <v>5980</v>
      </c>
      <c r="D1389">
        <v>23</v>
      </c>
      <c r="E1389">
        <v>5</v>
      </c>
      <c r="F1389">
        <v>11552.9</v>
      </c>
      <c r="G1389" t="s">
        <v>5982</v>
      </c>
      <c r="H1389" t="s">
        <v>5981</v>
      </c>
      <c r="I1389" t="s">
        <v>5992</v>
      </c>
      <c r="K1389" t="str">
        <f t="shared" si="105"/>
        <v>Jul</v>
      </c>
      <c r="L1389">
        <f t="shared" si="106"/>
        <v>1973</v>
      </c>
      <c r="M1389" t="s">
        <v>5957</v>
      </c>
      <c r="N1389" t="s">
        <v>5982</v>
      </c>
      <c r="O1389" t="s">
        <v>5981</v>
      </c>
      <c r="P1389" s="8" t="str">
        <f t="shared" si="107"/>
        <v>23-Jul-1973</v>
      </c>
      <c r="Q1389" s="8">
        <v>26868</v>
      </c>
      <c r="R1389" s="8"/>
      <c r="S1389" s="8" t="str">
        <f t="shared" si="108"/>
        <v>49</v>
      </c>
      <c r="T1389" s="16">
        <v>11552.9</v>
      </c>
      <c r="U1389" t="str">
        <f t="shared" si="109"/>
        <v>R1011</v>
      </c>
    </row>
    <row r="1390" spans="1:21">
      <c r="A1390" t="s">
        <v>2583</v>
      </c>
      <c r="B1390">
        <v>1965</v>
      </c>
      <c r="C1390" t="s">
        <v>5991</v>
      </c>
      <c r="D1390">
        <v>27</v>
      </c>
      <c r="E1390">
        <v>1</v>
      </c>
      <c r="F1390">
        <v>11554.22</v>
      </c>
      <c r="G1390" t="s">
        <v>5982</v>
      </c>
      <c r="H1390" t="s">
        <v>5985</v>
      </c>
      <c r="I1390" t="s">
        <v>5983</v>
      </c>
      <c r="K1390" t="str">
        <f t="shared" si="105"/>
        <v>Oct</v>
      </c>
      <c r="L1390">
        <f t="shared" si="106"/>
        <v>1965</v>
      </c>
      <c r="M1390" t="s">
        <v>5957</v>
      </c>
      <c r="N1390" t="s">
        <v>5982</v>
      </c>
      <c r="O1390" t="s">
        <v>5985</v>
      </c>
      <c r="P1390" s="8" t="str">
        <f t="shared" si="107"/>
        <v>27-Oct-1965</v>
      </c>
      <c r="Q1390" s="8">
        <v>24042</v>
      </c>
      <c r="R1390" s="8"/>
      <c r="S1390" s="8" t="str">
        <f t="shared" si="108"/>
        <v>57</v>
      </c>
      <c r="T1390" s="16">
        <v>11554.22</v>
      </c>
      <c r="U1390" t="str">
        <f t="shared" si="109"/>
        <v>R1013</v>
      </c>
    </row>
    <row r="1391" spans="1:21">
      <c r="A1391" t="s">
        <v>2581</v>
      </c>
      <c r="B1391">
        <v>1965</v>
      </c>
      <c r="C1391" t="s">
        <v>5989</v>
      </c>
      <c r="D1391">
        <v>25</v>
      </c>
      <c r="E1391">
        <v>0</v>
      </c>
      <c r="F1391">
        <v>11566.3</v>
      </c>
      <c r="G1391" t="s">
        <v>5982</v>
      </c>
      <c r="H1391" t="s">
        <v>5982</v>
      </c>
      <c r="I1391" t="s">
        <v>5995</v>
      </c>
      <c r="K1391" t="str">
        <f t="shared" si="105"/>
        <v>Dec</v>
      </c>
      <c r="L1391">
        <f t="shared" si="106"/>
        <v>1965</v>
      </c>
      <c r="M1391" t="s">
        <v>5957</v>
      </c>
      <c r="N1391" t="s">
        <v>5982</v>
      </c>
      <c r="O1391" t="s">
        <v>5982</v>
      </c>
      <c r="P1391" s="8" t="str">
        <f t="shared" si="107"/>
        <v>25-Dec-1965</v>
      </c>
      <c r="Q1391" s="8">
        <v>24101</v>
      </c>
      <c r="R1391" s="8"/>
      <c r="S1391" s="8" t="str">
        <f t="shared" si="108"/>
        <v>57</v>
      </c>
      <c r="T1391" s="16">
        <v>11566.3</v>
      </c>
      <c r="U1391" t="str">
        <f t="shared" si="109"/>
        <v>R1016</v>
      </c>
    </row>
    <row r="1392" spans="1:21">
      <c r="A1392" t="s">
        <v>2579</v>
      </c>
      <c r="B1392">
        <v>1965</v>
      </c>
      <c r="C1392" t="s">
        <v>5984</v>
      </c>
      <c r="D1392">
        <v>6</v>
      </c>
      <c r="E1392">
        <v>1</v>
      </c>
      <c r="F1392">
        <v>11576.13</v>
      </c>
      <c r="G1392" t="s">
        <v>5982</v>
      </c>
      <c r="H1392" t="s">
        <v>5982</v>
      </c>
      <c r="I1392" t="s">
        <v>5992</v>
      </c>
      <c r="K1392" t="str">
        <f t="shared" si="105"/>
        <v>Nov</v>
      </c>
      <c r="L1392">
        <f t="shared" si="106"/>
        <v>1965</v>
      </c>
      <c r="M1392" t="s">
        <v>5957</v>
      </c>
      <c r="N1392" t="s">
        <v>5982</v>
      </c>
      <c r="O1392" t="s">
        <v>5982</v>
      </c>
      <c r="P1392" s="8" t="str">
        <f t="shared" si="107"/>
        <v>6-Nov-1965</v>
      </c>
      <c r="Q1392" s="8">
        <v>24052</v>
      </c>
      <c r="R1392" s="8"/>
      <c r="S1392" s="8" t="str">
        <f t="shared" si="108"/>
        <v>57</v>
      </c>
      <c r="T1392" s="16">
        <v>11576.13</v>
      </c>
      <c r="U1392" t="str">
        <f t="shared" si="109"/>
        <v>R1011</v>
      </c>
    </row>
    <row r="1393" spans="1:21">
      <c r="A1393" t="s">
        <v>2577</v>
      </c>
      <c r="B1393">
        <v>1964</v>
      </c>
      <c r="C1393" t="s">
        <v>5986</v>
      </c>
      <c r="D1393">
        <v>20</v>
      </c>
      <c r="E1393">
        <v>0</v>
      </c>
      <c r="F1393">
        <v>11602.75</v>
      </c>
      <c r="G1393" t="s">
        <v>5982</v>
      </c>
      <c r="H1393" t="s">
        <v>5985</v>
      </c>
      <c r="I1393" t="s">
        <v>6003</v>
      </c>
      <c r="K1393" t="str">
        <f t="shared" si="105"/>
        <v>Jun</v>
      </c>
      <c r="L1393">
        <f t="shared" si="106"/>
        <v>1964</v>
      </c>
      <c r="M1393" t="s">
        <v>5957</v>
      </c>
      <c r="N1393" t="s">
        <v>5982</v>
      </c>
      <c r="O1393" t="s">
        <v>5985</v>
      </c>
      <c r="P1393" s="8" t="str">
        <f t="shared" si="107"/>
        <v>20-Jun-1964</v>
      </c>
      <c r="Q1393" s="8">
        <v>23548</v>
      </c>
      <c r="R1393" s="8"/>
      <c r="S1393" s="8" t="str">
        <f t="shared" si="108"/>
        <v>58</v>
      </c>
      <c r="T1393" s="16">
        <v>11602.75</v>
      </c>
      <c r="U1393" t="str">
        <f t="shared" si="109"/>
        <v>R1020</v>
      </c>
    </row>
    <row r="1394" spans="1:21">
      <c r="A1394" t="s">
        <v>2575</v>
      </c>
      <c r="B1394">
        <v>1986</v>
      </c>
      <c r="C1394" t="s">
        <v>5980</v>
      </c>
      <c r="D1394">
        <v>17</v>
      </c>
      <c r="E1394">
        <v>3</v>
      </c>
      <c r="F1394">
        <v>11625.11</v>
      </c>
      <c r="G1394" t="s">
        <v>5982</v>
      </c>
      <c r="H1394" t="s">
        <v>5982</v>
      </c>
      <c r="I1394" t="s">
        <v>6005</v>
      </c>
      <c r="K1394" t="str">
        <f t="shared" si="105"/>
        <v>Jul</v>
      </c>
      <c r="L1394">
        <f t="shared" si="106"/>
        <v>1986</v>
      </c>
      <c r="M1394" t="s">
        <v>5957</v>
      </c>
      <c r="N1394" t="s">
        <v>5982</v>
      </c>
      <c r="O1394" t="s">
        <v>5982</v>
      </c>
      <c r="P1394" s="8" t="str">
        <f t="shared" si="107"/>
        <v>17-Jul-1986</v>
      </c>
      <c r="Q1394" s="8">
        <v>31610</v>
      </c>
      <c r="R1394" s="8"/>
      <c r="S1394" s="8" t="str">
        <f t="shared" si="108"/>
        <v>36</v>
      </c>
      <c r="T1394" s="16">
        <v>11625.11</v>
      </c>
      <c r="U1394" t="str">
        <f t="shared" si="109"/>
        <v>R1022</v>
      </c>
    </row>
    <row r="1395" spans="1:21">
      <c r="A1395" t="s">
        <v>2573</v>
      </c>
      <c r="B1395">
        <v>1966</v>
      </c>
      <c r="C1395" t="s">
        <v>5991</v>
      </c>
      <c r="D1395">
        <v>4</v>
      </c>
      <c r="E1395">
        <v>0</v>
      </c>
      <c r="F1395">
        <v>11657.72</v>
      </c>
      <c r="G1395" t="s">
        <v>5982</v>
      </c>
      <c r="H1395" t="s">
        <v>5981</v>
      </c>
      <c r="I1395" t="s">
        <v>5998</v>
      </c>
      <c r="K1395" t="str">
        <f t="shared" si="105"/>
        <v>Oct</v>
      </c>
      <c r="L1395">
        <f t="shared" si="106"/>
        <v>1966</v>
      </c>
      <c r="M1395" t="s">
        <v>5957</v>
      </c>
      <c r="N1395" t="s">
        <v>5982</v>
      </c>
      <c r="O1395" t="s">
        <v>5981</v>
      </c>
      <c r="P1395" s="8" t="str">
        <f t="shared" si="107"/>
        <v>4-Oct-1966</v>
      </c>
      <c r="Q1395" s="8">
        <v>24384</v>
      </c>
      <c r="R1395" s="8"/>
      <c r="S1395" s="8" t="str">
        <f t="shared" si="108"/>
        <v>56</v>
      </c>
      <c r="T1395" s="16">
        <v>11657.72</v>
      </c>
      <c r="U1395" t="str">
        <f t="shared" si="109"/>
        <v>R1024</v>
      </c>
    </row>
    <row r="1396" spans="1:21">
      <c r="A1396" t="s">
        <v>2571</v>
      </c>
      <c r="B1396">
        <v>1994</v>
      </c>
      <c r="C1396" t="s">
        <v>5980</v>
      </c>
      <c r="D1396">
        <v>20</v>
      </c>
      <c r="E1396">
        <v>0</v>
      </c>
      <c r="F1396">
        <v>11657.81</v>
      </c>
      <c r="G1396" t="s">
        <v>5982</v>
      </c>
      <c r="H1396" t="s">
        <v>5981</v>
      </c>
      <c r="I1396" t="s">
        <v>5999</v>
      </c>
      <c r="K1396" t="str">
        <f t="shared" si="105"/>
        <v>Jul</v>
      </c>
      <c r="L1396">
        <f t="shared" si="106"/>
        <v>1994</v>
      </c>
      <c r="M1396" t="s">
        <v>5957</v>
      </c>
      <c r="N1396" t="s">
        <v>5982</v>
      </c>
      <c r="O1396" t="s">
        <v>5981</v>
      </c>
      <c r="P1396" s="8" t="str">
        <f t="shared" si="107"/>
        <v>20-Jul-1994</v>
      </c>
      <c r="Q1396" s="8">
        <v>34535</v>
      </c>
      <c r="R1396" s="8"/>
      <c r="S1396" s="8" t="str">
        <f t="shared" si="108"/>
        <v>28</v>
      </c>
      <c r="T1396" s="16">
        <v>11657.81</v>
      </c>
      <c r="U1396" t="str">
        <f t="shared" si="109"/>
        <v>R1023</v>
      </c>
    </row>
    <row r="1397" spans="1:21">
      <c r="A1397" t="s">
        <v>2568</v>
      </c>
      <c r="B1397">
        <v>1966</v>
      </c>
      <c r="C1397" t="s">
        <v>5980</v>
      </c>
      <c r="D1397">
        <v>6</v>
      </c>
      <c r="E1397">
        <v>0</v>
      </c>
      <c r="F1397">
        <v>11658.12</v>
      </c>
      <c r="G1397" t="s">
        <v>5982</v>
      </c>
      <c r="H1397" t="s">
        <v>5985</v>
      </c>
      <c r="I1397" t="s">
        <v>5998</v>
      </c>
      <c r="K1397" t="str">
        <f t="shared" si="105"/>
        <v>Jul</v>
      </c>
      <c r="L1397">
        <f t="shared" si="106"/>
        <v>1966</v>
      </c>
      <c r="M1397" t="s">
        <v>5957</v>
      </c>
      <c r="N1397" t="s">
        <v>5982</v>
      </c>
      <c r="O1397" t="s">
        <v>5985</v>
      </c>
      <c r="P1397" s="8" t="str">
        <f t="shared" si="107"/>
        <v>6-Jul-1966</v>
      </c>
      <c r="Q1397" s="8">
        <v>24294</v>
      </c>
      <c r="R1397" s="8"/>
      <c r="S1397" s="8" t="str">
        <f t="shared" si="108"/>
        <v>56</v>
      </c>
      <c r="T1397" s="16">
        <v>11658.12</v>
      </c>
      <c r="U1397" t="str">
        <f t="shared" si="109"/>
        <v>R1024</v>
      </c>
    </row>
    <row r="1398" spans="1:21">
      <c r="A1398" t="s">
        <v>2565</v>
      </c>
      <c r="B1398">
        <v>1966</v>
      </c>
      <c r="C1398" t="s">
        <v>5990</v>
      </c>
      <c r="D1398">
        <v>23</v>
      </c>
      <c r="E1398">
        <v>0</v>
      </c>
      <c r="F1398">
        <v>11658.38</v>
      </c>
      <c r="G1398" t="s">
        <v>5982</v>
      </c>
      <c r="H1398" t="s">
        <v>5982</v>
      </c>
      <c r="I1398" t="s">
        <v>5998</v>
      </c>
      <c r="K1398" t="str">
        <f t="shared" si="105"/>
        <v>Aug</v>
      </c>
      <c r="L1398">
        <f t="shared" si="106"/>
        <v>1966</v>
      </c>
      <c r="M1398" t="s">
        <v>5957</v>
      </c>
      <c r="N1398" t="s">
        <v>5982</v>
      </c>
      <c r="O1398" t="s">
        <v>5982</v>
      </c>
      <c r="P1398" s="8" t="str">
        <f t="shared" si="107"/>
        <v>23-Aug-1966</v>
      </c>
      <c r="Q1398" s="8">
        <v>24342</v>
      </c>
      <c r="R1398" s="8"/>
      <c r="S1398" s="8" t="str">
        <f t="shared" si="108"/>
        <v>56</v>
      </c>
      <c r="T1398" s="16">
        <v>11658.38</v>
      </c>
      <c r="U1398" t="str">
        <f t="shared" si="109"/>
        <v>R1024</v>
      </c>
    </row>
    <row r="1399" spans="1:21">
      <c r="A1399" t="s">
        <v>2562</v>
      </c>
      <c r="B1399">
        <v>1966</v>
      </c>
      <c r="C1399" t="s">
        <v>5984</v>
      </c>
      <c r="D1399">
        <v>9</v>
      </c>
      <c r="E1399">
        <v>1</v>
      </c>
      <c r="F1399">
        <v>11674.13</v>
      </c>
      <c r="G1399" t="s">
        <v>5982</v>
      </c>
      <c r="H1399" t="s">
        <v>5985</v>
      </c>
      <c r="I1399" t="s">
        <v>5992</v>
      </c>
      <c r="K1399" t="str">
        <f t="shared" si="105"/>
        <v>Nov</v>
      </c>
      <c r="L1399">
        <f t="shared" si="106"/>
        <v>1966</v>
      </c>
      <c r="M1399" t="s">
        <v>5957</v>
      </c>
      <c r="N1399" t="s">
        <v>5982</v>
      </c>
      <c r="O1399" t="s">
        <v>5985</v>
      </c>
      <c r="P1399" s="8" t="str">
        <f t="shared" si="107"/>
        <v>9-Nov-1966</v>
      </c>
      <c r="Q1399" s="8">
        <v>24420</v>
      </c>
      <c r="R1399" s="8"/>
      <c r="S1399" s="8" t="str">
        <f t="shared" si="108"/>
        <v>56</v>
      </c>
      <c r="T1399" s="16">
        <v>11674.13</v>
      </c>
      <c r="U1399" t="str">
        <f t="shared" si="109"/>
        <v>R1011</v>
      </c>
    </row>
    <row r="1400" spans="1:21">
      <c r="A1400" t="s">
        <v>2560</v>
      </c>
      <c r="B1400">
        <v>1970</v>
      </c>
      <c r="C1400" t="s">
        <v>5989</v>
      </c>
      <c r="D1400">
        <v>1</v>
      </c>
      <c r="E1400">
        <v>0</v>
      </c>
      <c r="F1400">
        <v>11696.52</v>
      </c>
      <c r="G1400" t="s">
        <v>5982</v>
      </c>
      <c r="H1400" t="s">
        <v>5985</v>
      </c>
      <c r="I1400" t="s">
        <v>6001</v>
      </c>
      <c r="K1400" t="str">
        <f t="shared" si="105"/>
        <v>Dec</v>
      </c>
      <c r="L1400">
        <f t="shared" si="106"/>
        <v>1970</v>
      </c>
      <c r="M1400" t="s">
        <v>5957</v>
      </c>
      <c r="N1400" t="s">
        <v>5982</v>
      </c>
      <c r="O1400" t="s">
        <v>5985</v>
      </c>
      <c r="P1400" s="8" t="str">
        <f t="shared" si="107"/>
        <v>1-Dec-1970</v>
      </c>
      <c r="Q1400" s="8">
        <v>25903</v>
      </c>
      <c r="R1400" s="8"/>
      <c r="S1400" s="8" t="str">
        <f t="shared" si="108"/>
        <v>52</v>
      </c>
      <c r="T1400" s="16">
        <v>11696.52</v>
      </c>
      <c r="U1400" t="str">
        <f t="shared" si="109"/>
        <v>R1021</v>
      </c>
    </row>
    <row r="1401" spans="1:21">
      <c r="A1401" t="s">
        <v>2557</v>
      </c>
      <c r="B1401">
        <v>1982</v>
      </c>
      <c r="C1401" t="s">
        <v>5991</v>
      </c>
      <c r="D1401">
        <v>21</v>
      </c>
      <c r="E1401">
        <v>3</v>
      </c>
      <c r="F1401">
        <v>11712.97</v>
      </c>
      <c r="G1401" t="s">
        <v>5982</v>
      </c>
      <c r="H1401" t="s">
        <v>5981</v>
      </c>
      <c r="I1401" t="s">
        <v>6001</v>
      </c>
      <c r="K1401" t="str">
        <f t="shared" si="105"/>
        <v>Oct</v>
      </c>
      <c r="L1401">
        <f t="shared" si="106"/>
        <v>1982</v>
      </c>
      <c r="M1401" t="s">
        <v>5957</v>
      </c>
      <c r="N1401" t="s">
        <v>5982</v>
      </c>
      <c r="O1401" t="s">
        <v>5981</v>
      </c>
      <c r="P1401" s="8" t="str">
        <f t="shared" si="107"/>
        <v>21-Oct-1982</v>
      </c>
      <c r="Q1401" s="8">
        <v>30245</v>
      </c>
      <c r="R1401" s="8"/>
      <c r="S1401" s="8" t="str">
        <f t="shared" si="108"/>
        <v>40</v>
      </c>
      <c r="T1401" s="16">
        <v>11712.97</v>
      </c>
      <c r="U1401" t="str">
        <f t="shared" si="109"/>
        <v>R1021</v>
      </c>
    </row>
    <row r="1402" spans="1:21">
      <c r="A1402" t="s">
        <v>2554</v>
      </c>
      <c r="B1402">
        <v>1969</v>
      </c>
      <c r="C1402" t="s">
        <v>5991</v>
      </c>
      <c r="D1402">
        <v>12</v>
      </c>
      <c r="E1402">
        <v>2</v>
      </c>
      <c r="F1402">
        <v>11729.68</v>
      </c>
      <c r="G1402" t="s">
        <v>5982</v>
      </c>
      <c r="H1402" t="s">
        <v>5985</v>
      </c>
      <c r="I1402" t="s">
        <v>5998</v>
      </c>
      <c r="K1402" t="str">
        <f t="shared" si="105"/>
        <v>Oct</v>
      </c>
      <c r="L1402">
        <f t="shared" si="106"/>
        <v>1969</v>
      </c>
      <c r="M1402" t="s">
        <v>5957</v>
      </c>
      <c r="N1402" t="s">
        <v>5982</v>
      </c>
      <c r="O1402" t="s">
        <v>5985</v>
      </c>
      <c r="P1402" s="8" t="str">
        <f t="shared" si="107"/>
        <v>12-Oct-1969</v>
      </c>
      <c r="Q1402" s="8">
        <v>25488</v>
      </c>
      <c r="R1402" s="8"/>
      <c r="S1402" s="8" t="str">
        <f t="shared" si="108"/>
        <v>53</v>
      </c>
      <c r="T1402" s="16">
        <v>11729.68</v>
      </c>
      <c r="U1402" t="str">
        <f t="shared" si="109"/>
        <v>R1024</v>
      </c>
    </row>
    <row r="1403" spans="1:21">
      <c r="A1403" t="s">
        <v>2552</v>
      </c>
      <c r="B1403">
        <v>1984</v>
      </c>
      <c r="C1403" t="s">
        <v>5984</v>
      </c>
      <c r="D1403">
        <v>26</v>
      </c>
      <c r="E1403">
        <v>3</v>
      </c>
      <c r="F1403">
        <v>11730.82</v>
      </c>
      <c r="G1403" t="s">
        <v>5982</v>
      </c>
      <c r="H1403" t="s">
        <v>5982</v>
      </c>
      <c r="I1403" t="s">
        <v>6004</v>
      </c>
      <c r="K1403" t="str">
        <f t="shared" si="105"/>
        <v>Nov</v>
      </c>
      <c r="L1403">
        <f t="shared" si="106"/>
        <v>1984</v>
      </c>
      <c r="M1403" t="s">
        <v>5957</v>
      </c>
      <c r="N1403" t="s">
        <v>5982</v>
      </c>
      <c r="O1403" t="s">
        <v>5982</v>
      </c>
      <c r="P1403" s="8" t="str">
        <f t="shared" si="107"/>
        <v>26-Nov-1984</v>
      </c>
      <c r="Q1403" s="8">
        <v>31012</v>
      </c>
      <c r="R1403" s="8"/>
      <c r="S1403" s="8" t="str">
        <f t="shared" si="108"/>
        <v>38</v>
      </c>
      <c r="T1403" s="16">
        <v>11730.82</v>
      </c>
      <c r="U1403" t="str">
        <f t="shared" si="109"/>
        <v>R1026</v>
      </c>
    </row>
    <row r="1404" spans="1:21">
      <c r="A1404" t="s">
        <v>2550</v>
      </c>
      <c r="B1404">
        <v>1964</v>
      </c>
      <c r="C1404" t="s">
        <v>5984</v>
      </c>
      <c r="D1404">
        <v>9</v>
      </c>
      <c r="E1404">
        <v>0</v>
      </c>
      <c r="F1404">
        <v>11735.88</v>
      </c>
      <c r="G1404" t="s">
        <v>5982</v>
      </c>
      <c r="H1404" t="s">
        <v>5985</v>
      </c>
      <c r="I1404" t="s">
        <v>5988</v>
      </c>
      <c r="K1404" t="str">
        <f t="shared" si="105"/>
        <v>Nov</v>
      </c>
      <c r="L1404">
        <f t="shared" si="106"/>
        <v>1964</v>
      </c>
      <c r="M1404" t="s">
        <v>5957</v>
      </c>
      <c r="N1404" t="s">
        <v>5982</v>
      </c>
      <c r="O1404" t="s">
        <v>5985</v>
      </c>
      <c r="P1404" s="8" t="str">
        <f t="shared" si="107"/>
        <v>9-Nov-1964</v>
      </c>
      <c r="Q1404" s="8">
        <v>23690</v>
      </c>
      <c r="R1404" s="8"/>
      <c r="S1404" s="8" t="str">
        <f t="shared" si="108"/>
        <v>58</v>
      </c>
      <c r="T1404" s="16">
        <v>11735.88</v>
      </c>
      <c r="U1404" t="str">
        <f t="shared" si="109"/>
        <v>R1012</v>
      </c>
    </row>
    <row r="1405" spans="1:21">
      <c r="A1405" t="s">
        <v>2547</v>
      </c>
      <c r="B1405">
        <v>1988</v>
      </c>
      <c r="C1405" t="s">
        <v>5987</v>
      </c>
      <c r="D1405">
        <v>5</v>
      </c>
      <c r="E1405">
        <v>2</v>
      </c>
      <c r="F1405">
        <v>11737.85</v>
      </c>
      <c r="G1405" t="s">
        <v>5982</v>
      </c>
      <c r="H1405" t="s">
        <v>5985</v>
      </c>
      <c r="I1405" t="s">
        <v>5992</v>
      </c>
      <c r="K1405" t="str">
        <f t="shared" si="105"/>
        <v>Sep</v>
      </c>
      <c r="L1405">
        <f t="shared" si="106"/>
        <v>1988</v>
      </c>
      <c r="M1405" t="s">
        <v>5957</v>
      </c>
      <c r="N1405" t="s">
        <v>5982</v>
      </c>
      <c r="O1405" t="s">
        <v>5985</v>
      </c>
      <c r="P1405" s="8" t="str">
        <f t="shared" si="107"/>
        <v>5-Sep-1988</v>
      </c>
      <c r="Q1405" s="8">
        <v>32391</v>
      </c>
      <c r="R1405" s="8"/>
      <c r="S1405" s="8" t="str">
        <f t="shared" si="108"/>
        <v>34</v>
      </c>
      <c r="T1405" s="16">
        <v>11737.85</v>
      </c>
      <c r="U1405" t="str">
        <f t="shared" si="109"/>
        <v>R1011</v>
      </c>
    </row>
    <row r="1406" spans="1:21">
      <c r="A1406" t="s">
        <v>2545</v>
      </c>
      <c r="B1406">
        <v>1969</v>
      </c>
      <c r="C1406" t="s">
        <v>5984</v>
      </c>
      <c r="D1406">
        <v>12</v>
      </c>
      <c r="E1406">
        <v>3</v>
      </c>
      <c r="F1406">
        <v>11741.73</v>
      </c>
      <c r="G1406" t="s">
        <v>5982</v>
      </c>
      <c r="H1406" t="s">
        <v>5985</v>
      </c>
      <c r="I1406" t="s">
        <v>5992</v>
      </c>
      <c r="K1406" t="str">
        <f t="shared" si="105"/>
        <v>Nov</v>
      </c>
      <c r="L1406">
        <f t="shared" si="106"/>
        <v>1969</v>
      </c>
      <c r="M1406" t="s">
        <v>5957</v>
      </c>
      <c r="N1406" t="s">
        <v>5982</v>
      </c>
      <c r="O1406" t="s">
        <v>5985</v>
      </c>
      <c r="P1406" s="8" t="str">
        <f t="shared" si="107"/>
        <v>12-Nov-1969</v>
      </c>
      <c r="Q1406" s="8">
        <v>25519</v>
      </c>
      <c r="R1406" s="8"/>
      <c r="S1406" s="8" t="str">
        <f t="shared" si="108"/>
        <v>53</v>
      </c>
      <c r="T1406" s="16">
        <v>11741.73</v>
      </c>
      <c r="U1406" t="str">
        <f t="shared" si="109"/>
        <v>R1011</v>
      </c>
    </row>
    <row r="1407" spans="1:21">
      <c r="A1407" t="s">
        <v>2542</v>
      </c>
      <c r="B1407">
        <v>1963</v>
      </c>
      <c r="C1407" t="s">
        <v>5986</v>
      </c>
      <c r="D1407">
        <v>9</v>
      </c>
      <c r="E1407">
        <v>0</v>
      </c>
      <c r="F1407">
        <v>11743.3</v>
      </c>
      <c r="G1407" t="s">
        <v>5982</v>
      </c>
      <c r="H1407" t="s">
        <v>5982</v>
      </c>
      <c r="I1407" t="s">
        <v>5983</v>
      </c>
      <c r="K1407" t="str">
        <f t="shared" si="105"/>
        <v>Jun</v>
      </c>
      <c r="L1407">
        <f t="shared" si="106"/>
        <v>1963</v>
      </c>
      <c r="M1407" t="s">
        <v>5957</v>
      </c>
      <c r="N1407" t="s">
        <v>5982</v>
      </c>
      <c r="O1407" t="s">
        <v>5982</v>
      </c>
      <c r="P1407" s="8" t="str">
        <f t="shared" si="107"/>
        <v>9-Jun-1963</v>
      </c>
      <c r="Q1407" s="8">
        <v>23171</v>
      </c>
      <c r="R1407" s="8"/>
      <c r="S1407" s="8" t="str">
        <f t="shared" si="108"/>
        <v>59</v>
      </c>
      <c r="T1407" s="16">
        <v>11743.3</v>
      </c>
      <c r="U1407" t="str">
        <f t="shared" si="109"/>
        <v>R1013</v>
      </c>
    </row>
    <row r="1408" spans="1:21">
      <c r="A1408" t="s">
        <v>2540</v>
      </c>
      <c r="B1408">
        <v>1964</v>
      </c>
      <c r="C1408" t="s">
        <v>5989</v>
      </c>
      <c r="D1408">
        <v>2</v>
      </c>
      <c r="E1408">
        <v>0</v>
      </c>
      <c r="F1408">
        <v>11743.93</v>
      </c>
      <c r="G1408" t="s">
        <v>5982</v>
      </c>
      <c r="H1408" t="s">
        <v>5985</v>
      </c>
      <c r="I1408" t="s">
        <v>5988</v>
      </c>
      <c r="K1408" t="str">
        <f t="shared" si="105"/>
        <v>Dec</v>
      </c>
      <c r="L1408">
        <f t="shared" si="106"/>
        <v>1964</v>
      </c>
      <c r="M1408" t="s">
        <v>5957</v>
      </c>
      <c r="N1408" t="s">
        <v>5982</v>
      </c>
      <c r="O1408" t="s">
        <v>5985</v>
      </c>
      <c r="P1408" s="8" t="str">
        <f t="shared" si="107"/>
        <v>2-Dec-1964</v>
      </c>
      <c r="Q1408" s="8">
        <v>23713</v>
      </c>
      <c r="R1408" s="8"/>
      <c r="S1408" s="8" t="str">
        <f t="shared" si="108"/>
        <v>58</v>
      </c>
      <c r="T1408" s="16">
        <v>11743.93</v>
      </c>
      <c r="U1408" t="str">
        <f t="shared" si="109"/>
        <v>R1012</v>
      </c>
    </row>
    <row r="1409" spans="1:21">
      <c r="A1409" t="s">
        <v>2538</v>
      </c>
      <c r="B1409">
        <v>1979</v>
      </c>
      <c r="C1409" t="s">
        <v>5984</v>
      </c>
      <c r="D1409">
        <v>6</v>
      </c>
      <c r="E1409">
        <v>2</v>
      </c>
      <c r="F1409">
        <v>11752.68</v>
      </c>
      <c r="G1409" t="s">
        <v>5982</v>
      </c>
      <c r="H1409" t="s">
        <v>5985</v>
      </c>
      <c r="I1409" t="s">
        <v>6004</v>
      </c>
      <c r="K1409" t="str">
        <f t="shared" si="105"/>
        <v>Nov</v>
      </c>
      <c r="L1409">
        <f t="shared" si="106"/>
        <v>1979</v>
      </c>
      <c r="M1409" t="s">
        <v>5957</v>
      </c>
      <c r="N1409" t="s">
        <v>5982</v>
      </c>
      <c r="O1409" t="s">
        <v>5985</v>
      </c>
      <c r="P1409" s="8" t="str">
        <f t="shared" si="107"/>
        <v>6-Nov-1979</v>
      </c>
      <c r="Q1409" s="8">
        <v>29165</v>
      </c>
      <c r="R1409" s="8"/>
      <c r="S1409" s="8" t="str">
        <f t="shared" si="108"/>
        <v>43</v>
      </c>
      <c r="T1409" s="16">
        <v>11752.68</v>
      </c>
      <c r="U1409" t="str">
        <f t="shared" si="109"/>
        <v>R1026</v>
      </c>
    </row>
    <row r="1410" spans="1:21">
      <c r="A1410" t="s">
        <v>2535</v>
      </c>
      <c r="B1410">
        <v>1966</v>
      </c>
      <c r="C1410" t="s">
        <v>5980</v>
      </c>
      <c r="D1410">
        <v>25</v>
      </c>
      <c r="E1410">
        <v>1</v>
      </c>
      <c r="F1410">
        <v>11763</v>
      </c>
      <c r="G1410" t="s">
        <v>5982</v>
      </c>
      <c r="H1410" t="s">
        <v>5982</v>
      </c>
      <c r="I1410" t="s">
        <v>5995</v>
      </c>
      <c r="K1410" t="str">
        <f t="shared" si="105"/>
        <v>Jul</v>
      </c>
      <c r="L1410">
        <f t="shared" si="106"/>
        <v>1966</v>
      </c>
      <c r="M1410" t="s">
        <v>5957</v>
      </c>
      <c r="N1410" t="s">
        <v>5982</v>
      </c>
      <c r="O1410" t="s">
        <v>5982</v>
      </c>
      <c r="P1410" s="8" t="str">
        <f t="shared" si="107"/>
        <v>25-Jul-1966</v>
      </c>
      <c r="Q1410" s="8">
        <v>24313</v>
      </c>
      <c r="R1410" s="8"/>
      <c r="S1410" s="8" t="str">
        <f t="shared" si="108"/>
        <v>56</v>
      </c>
      <c r="T1410" s="16">
        <v>11763</v>
      </c>
      <c r="U1410" t="str">
        <f t="shared" si="109"/>
        <v>R1016</v>
      </c>
    </row>
    <row r="1411" spans="1:21">
      <c r="A1411" t="s">
        <v>2532</v>
      </c>
      <c r="B1411">
        <v>1982</v>
      </c>
      <c r="C1411" t="s">
        <v>5984</v>
      </c>
      <c r="D1411">
        <v>20</v>
      </c>
      <c r="E1411">
        <v>3</v>
      </c>
      <c r="F1411">
        <v>11773.06</v>
      </c>
      <c r="G1411" t="s">
        <v>5982</v>
      </c>
      <c r="H1411" t="s">
        <v>5982</v>
      </c>
      <c r="I1411" t="s">
        <v>6004</v>
      </c>
      <c r="K1411" t="str">
        <f t="shared" ref="K1411:K1474" si="110">IF(ISBLANK(C1411),"SEP",C1411)</f>
        <v>Nov</v>
      </c>
      <c r="L1411">
        <f t="shared" ref="L1411:L1474" si="111">INT(IF(ISBLANK(B1411),AVERAGE($B$2:$B$2344),B1411))</f>
        <v>1982</v>
      </c>
      <c r="M1411" t="s">
        <v>5957</v>
      </c>
      <c r="N1411" t="s">
        <v>5982</v>
      </c>
      <c r="O1411" t="s">
        <v>5982</v>
      </c>
      <c r="P1411" s="8" t="str">
        <f t="shared" ref="P1411:P1474" si="112">CONCATENATE(D1411,"-",K1411,"-",L1411)</f>
        <v>20-Nov-1982</v>
      </c>
      <c r="Q1411" s="8">
        <v>30275</v>
      </c>
      <c r="R1411" s="8"/>
      <c r="S1411" s="8" t="str">
        <f t="shared" ref="S1411:S1474" si="113">TEXT($R$2-P1411,"Y")</f>
        <v>40</v>
      </c>
      <c r="T1411" s="16">
        <v>11773.06</v>
      </c>
      <c r="U1411" t="str">
        <f t="shared" ref="U1411:U1474" si="114">IF(ISBLANK(I1411),"UNKNOWN",I1411)</f>
        <v>R1026</v>
      </c>
    </row>
    <row r="1412" spans="1:21">
      <c r="A1412" t="s">
        <v>2529</v>
      </c>
      <c r="B1412">
        <v>1965</v>
      </c>
      <c r="C1412" t="s">
        <v>5991</v>
      </c>
      <c r="D1412">
        <v>3</v>
      </c>
      <c r="E1412">
        <v>0</v>
      </c>
      <c r="F1412">
        <v>11830.61</v>
      </c>
      <c r="G1412" t="s">
        <v>5982</v>
      </c>
      <c r="H1412" t="s">
        <v>5985</v>
      </c>
      <c r="I1412" t="s">
        <v>5988</v>
      </c>
      <c r="K1412" t="str">
        <f t="shared" si="110"/>
        <v>Oct</v>
      </c>
      <c r="L1412">
        <f t="shared" si="111"/>
        <v>1965</v>
      </c>
      <c r="M1412" t="s">
        <v>5957</v>
      </c>
      <c r="N1412" t="s">
        <v>5982</v>
      </c>
      <c r="O1412" t="s">
        <v>5985</v>
      </c>
      <c r="P1412" s="8" t="str">
        <f t="shared" si="112"/>
        <v>3-Oct-1965</v>
      </c>
      <c r="Q1412" s="8">
        <v>24018</v>
      </c>
      <c r="R1412" s="8"/>
      <c r="S1412" s="8" t="str">
        <f t="shared" si="113"/>
        <v>57</v>
      </c>
      <c r="T1412" s="16">
        <v>11830.61</v>
      </c>
      <c r="U1412" t="str">
        <f t="shared" si="114"/>
        <v>R1012</v>
      </c>
    </row>
    <row r="1413" spans="1:21">
      <c r="A1413" t="s">
        <v>2527</v>
      </c>
      <c r="B1413">
        <v>1964</v>
      </c>
      <c r="C1413" t="s">
        <v>5986</v>
      </c>
      <c r="D1413">
        <v>27</v>
      </c>
      <c r="E1413">
        <v>0</v>
      </c>
      <c r="F1413">
        <v>11833.78</v>
      </c>
      <c r="G1413" t="s">
        <v>5982</v>
      </c>
      <c r="H1413" t="s">
        <v>5982</v>
      </c>
      <c r="I1413" t="s">
        <v>5983</v>
      </c>
      <c r="K1413" t="str">
        <f t="shared" si="110"/>
        <v>Jun</v>
      </c>
      <c r="L1413">
        <f t="shared" si="111"/>
        <v>1964</v>
      </c>
      <c r="M1413" t="s">
        <v>5957</v>
      </c>
      <c r="N1413" t="s">
        <v>5982</v>
      </c>
      <c r="O1413" t="s">
        <v>5982</v>
      </c>
      <c r="P1413" s="8" t="str">
        <f t="shared" si="112"/>
        <v>27-Jun-1964</v>
      </c>
      <c r="Q1413" s="8">
        <v>23555</v>
      </c>
      <c r="R1413" s="8"/>
      <c r="S1413" s="8" t="str">
        <f t="shared" si="113"/>
        <v>58</v>
      </c>
      <c r="T1413" s="16">
        <v>11833.78</v>
      </c>
      <c r="U1413" t="str">
        <f t="shared" si="114"/>
        <v>R1013</v>
      </c>
    </row>
    <row r="1414" spans="1:21">
      <c r="A1414" t="s">
        <v>2524</v>
      </c>
      <c r="B1414">
        <v>1964</v>
      </c>
      <c r="C1414" t="s">
        <v>5987</v>
      </c>
      <c r="D1414">
        <v>11</v>
      </c>
      <c r="E1414">
        <v>0</v>
      </c>
      <c r="F1414">
        <v>11837.16</v>
      </c>
      <c r="G1414" t="s">
        <v>5982</v>
      </c>
      <c r="H1414" t="s">
        <v>5982</v>
      </c>
      <c r="I1414" t="s">
        <v>5992</v>
      </c>
      <c r="K1414" t="str">
        <f t="shared" si="110"/>
        <v>Sep</v>
      </c>
      <c r="L1414">
        <f t="shared" si="111"/>
        <v>1964</v>
      </c>
      <c r="M1414" t="s">
        <v>5957</v>
      </c>
      <c r="N1414" t="s">
        <v>5982</v>
      </c>
      <c r="O1414" t="s">
        <v>5982</v>
      </c>
      <c r="P1414" s="8" t="str">
        <f t="shared" si="112"/>
        <v>11-Sep-1964</v>
      </c>
      <c r="Q1414" s="8">
        <v>23631</v>
      </c>
      <c r="R1414" s="8"/>
      <c r="S1414" s="8" t="str">
        <f t="shared" si="113"/>
        <v>58</v>
      </c>
      <c r="T1414" s="16">
        <v>11837.16</v>
      </c>
      <c r="U1414" t="str">
        <f t="shared" si="114"/>
        <v>R1011</v>
      </c>
    </row>
    <row r="1415" spans="1:21">
      <c r="A1415" t="s">
        <v>2521</v>
      </c>
      <c r="B1415">
        <v>1965</v>
      </c>
      <c r="C1415" t="s">
        <v>5987</v>
      </c>
      <c r="D1415">
        <v>25</v>
      </c>
      <c r="E1415">
        <v>0</v>
      </c>
      <c r="F1415">
        <v>11840.78</v>
      </c>
      <c r="G1415" t="s">
        <v>5982</v>
      </c>
      <c r="H1415" t="s">
        <v>5981</v>
      </c>
      <c r="I1415" t="s">
        <v>5988</v>
      </c>
      <c r="K1415" t="str">
        <f t="shared" si="110"/>
        <v>Sep</v>
      </c>
      <c r="L1415">
        <f t="shared" si="111"/>
        <v>1965</v>
      </c>
      <c r="M1415" t="s">
        <v>5957</v>
      </c>
      <c r="N1415" t="s">
        <v>5982</v>
      </c>
      <c r="O1415" t="s">
        <v>5981</v>
      </c>
      <c r="P1415" s="8" t="str">
        <f t="shared" si="112"/>
        <v>25-Sep-1965</v>
      </c>
      <c r="Q1415" s="8">
        <v>24010</v>
      </c>
      <c r="R1415" s="8"/>
      <c r="S1415" s="8" t="str">
        <f t="shared" si="113"/>
        <v>57</v>
      </c>
      <c r="T1415" s="16">
        <v>11840.78</v>
      </c>
      <c r="U1415" t="str">
        <f t="shared" si="114"/>
        <v>R1012</v>
      </c>
    </row>
    <row r="1416" spans="1:21">
      <c r="A1416" t="s">
        <v>2518</v>
      </c>
      <c r="B1416">
        <v>1964</v>
      </c>
      <c r="C1416" t="s">
        <v>5980</v>
      </c>
      <c r="D1416">
        <v>11</v>
      </c>
      <c r="E1416">
        <v>0</v>
      </c>
      <c r="F1416">
        <v>11842.44</v>
      </c>
      <c r="G1416" t="s">
        <v>5982</v>
      </c>
      <c r="H1416" t="s">
        <v>5981</v>
      </c>
      <c r="I1416" t="s">
        <v>5992</v>
      </c>
      <c r="K1416" t="str">
        <f t="shared" si="110"/>
        <v>Jul</v>
      </c>
      <c r="L1416">
        <f t="shared" si="111"/>
        <v>1964</v>
      </c>
      <c r="M1416" t="s">
        <v>5957</v>
      </c>
      <c r="N1416" t="s">
        <v>5982</v>
      </c>
      <c r="O1416" t="s">
        <v>5981</v>
      </c>
      <c r="P1416" s="8" t="str">
        <f t="shared" si="112"/>
        <v>11-Jul-1964</v>
      </c>
      <c r="Q1416" s="8">
        <v>23569</v>
      </c>
      <c r="R1416" s="8"/>
      <c r="S1416" s="8" t="str">
        <f t="shared" si="113"/>
        <v>58</v>
      </c>
      <c r="T1416" s="16">
        <v>11842.44</v>
      </c>
      <c r="U1416" t="str">
        <f t="shared" si="114"/>
        <v>R1011</v>
      </c>
    </row>
    <row r="1417" spans="1:21">
      <c r="A1417" t="s">
        <v>2515</v>
      </c>
      <c r="B1417">
        <v>1965</v>
      </c>
      <c r="C1417" t="s">
        <v>5984</v>
      </c>
      <c r="D1417">
        <v>10</v>
      </c>
      <c r="E1417">
        <v>0</v>
      </c>
      <c r="F1417">
        <v>11842.62</v>
      </c>
      <c r="G1417" t="s">
        <v>5982</v>
      </c>
      <c r="H1417" t="s">
        <v>5982</v>
      </c>
      <c r="I1417" t="s">
        <v>5988</v>
      </c>
      <c r="K1417" t="str">
        <f t="shared" si="110"/>
        <v>Nov</v>
      </c>
      <c r="L1417">
        <f t="shared" si="111"/>
        <v>1965</v>
      </c>
      <c r="M1417" t="s">
        <v>5957</v>
      </c>
      <c r="N1417" t="s">
        <v>5982</v>
      </c>
      <c r="O1417" t="s">
        <v>5982</v>
      </c>
      <c r="P1417" s="8" t="str">
        <f t="shared" si="112"/>
        <v>10-Nov-1965</v>
      </c>
      <c r="Q1417" s="8">
        <v>24056</v>
      </c>
      <c r="R1417" s="8"/>
      <c r="S1417" s="8" t="str">
        <f t="shared" si="113"/>
        <v>57</v>
      </c>
      <c r="T1417" s="16">
        <v>11842.62</v>
      </c>
      <c r="U1417" t="str">
        <f t="shared" si="114"/>
        <v>R1012</v>
      </c>
    </row>
    <row r="1418" spans="1:21">
      <c r="A1418" t="s">
        <v>2512</v>
      </c>
      <c r="B1418">
        <v>1964</v>
      </c>
      <c r="C1418" t="s">
        <v>5986</v>
      </c>
      <c r="D1418">
        <v>27</v>
      </c>
      <c r="E1418">
        <v>0</v>
      </c>
      <c r="F1418">
        <v>11848.14</v>
      </c>
      <c r="G1418" t="s">
        <v>5982</v>
      </c>
      <c r="H1418" t="s">
        <v>5981</v>
      </c>
      <c r="I1418" t="s">
        <v>5992</v>
      </c>
      <c r="K1418" t="str">
        <f t="shared" si="110"/>
        <v>Jun</v>
      </c>
      <c r="L1418">
        <f t="shared" si="111"/>
        <v>1964</v>
      </c>
      <c r="M1418" t="s">
        <v>5957</v>
      </c>
      <c r="N1418" t="s">
        <v>5982</v>
      </c>
      <c r="O1418" t="s">
        <v>5981</v>
      </c>
      <c r="P1418" s="8" t="str">
        <f t="shared" si="112"/>
        <v>27-Jun-1964</v>
      </c>
      <c r="Q1418" s="8">
        <v>23555</v>
      </c>
      <c r="R1418" s="8"/>
      <c r="S1418" s="8" t="str">
        <f t="shared" si="113"/>
        <v>58</v>
      </c>
      <c r="T1418" s="16">
        <v>11848.14</v>
      </c>
      <c r="U1418" t="str">
        <f t="shared" si="114"/>
        <v>R1011</v>
      </c>
    </row>
    <row r="1419" spans="1:21">
      <c r="A1419" t="s">
        <v>2509</v>
      </c>
      <c r="B1419">
        <v>1964</v>
      </c>
      <c r="C1419" t="s">
        <v>5987</v>
      </c>
      <c r="D1419">
        <v>29</v>
      </c>
      <c r="E1419">
        <v>0</v>
      </c>
      <c r="F1419">
        <v>11856.41</v>
      </c>
      <c r="G1419" t="s">
        <v>5982</v>
      </c>
      <c r="H1419" t="s">
        <v>5981</v>
      </c>
      <c r="I1419" t="s">
        <v>5983</v>
      </c>
      <c r="K1419" t="str">
        <f t="shared" si="110"/>
        <v>Sep</v>
      </c>
      <c r="L1419">
        <f t="shared" si="111"/>
        <v>1964</v>
      </c>
      <c r="M1419" t="s">
        <v>5957</v>
      </c>
      <c r="N1419" t="s">
        <v>5982</v>
      </c>
      <c r="O1419" t="s">
        <v>5981</v>
      </c>
      <c r="P1419" s="8" t="str">
        <f t="shared" si="112"/>
        <v>29-Sep-1964</v>
      </c>
      <c r="Q1419" s="8">
        <v>23649</v>
      </c>
      <c r="R1419" s="8"/>
      <c r="S1419" s="8" t="str">
        <f t="shared" si="113"/>
        <v>58</v>
      </c>
      <c r="T1419" s="16">
        <v>11856.41</v>
      </c>
      <c r="U1419" t="str">
        <f t="shared" si="114"/>
        <v>R1013</v>
      </c>
    </row>
    <row r="1420" spans="1:21">
      <c r="A1420" t="s">
        <v>2506</v>
      </c>
      <c r="B1420">
        <v>1974</v>
      </c>
      <c r="C1420" t="s">
        <v>5980</v>
      </c>
      <c r="D1420">
        <v>7</v>
      </c>
      <c r="E1420">
        <v>0</v>
      </c>
      <c r="F1420">
        <v>11858.56</v>
      </c>
      <c r="G1420" t="s">
        <v>5982</v>
      </c>
      <c r="H1420" t="s">
        <v>5982</v>
      </c>
      <c r="I1420" t="s">
        <v>5992</v>
      </c>
      <c r="K1420" t="str">
        <f t="shared" si="110"/>
        <v>Jul</v>
      </c>
      <c r="L1420">
        <f t="shared" si="111"/>
        <v>1974</v>
      </c>
      <c r="M1420" t="s">
        <v>5957</v>
      </c>
      <c r="N1420" t="s">
        <v>5982</v>
      </c>
      <c r="O1420" t="s">
        <v>5982</v>
      </c>
      <c r="P1420" s="8" t="str">
        <f t="shared" si="112"/>
        <v>7-Jul-1974</v>
      </c>
      <c r="Q1420" s="8">
        <v>27217</v>
      </c>
      <c r="R1420" s="8"/>
      <c r="S1420" s="8" t="str">
        <f t="shared" si="113"/>
        <v>48</v>
      </c>
      <c r="T1420" s="16">
        <v>11858.56</v>
      </c>
      <c r="U1420" t="str">
        <f t="shared" si="114"/>
        <v>R1011</v>
      </c>
    </row>
    <row r="1421" spans="1:21">
      <c r="A1421" t="s">
        <v>2504</v>
      </c>
      <c r="B1421">
        <v>1967</v>
      </c>
      <c r="C1421" t="s">
        <v>5990</v>
      </c>
      <c r="D1421">
        <v>24</v>
      </c>
      <c r="E1421">
        <v>1</v>
      </c>
      <c r="F1421">
        <v>11879.1</v>
      </c>
      <c r="G1421" t="s">
        <v>5982</v>
      </c>
      <c r="H1421" t="s">
        <v>5982</v>
      </c>
      <c r="I1421" t="s">
        <v>5998</v>
      </c>
      <c r="K1421" t="str">
        <f t="shared" si="110"/>
        <v>Aug</v>
      </c>
      <c r="L1421">
        <f t="shared" si="111"/>
        <v>1967</v>
      </c>
      <c r="M1421" t="s">
        <v>5957</v>
      </c>
      <c r="N1421" t="s">
        <v>5982</v>
      </c>
      <c r="O1421" t="s">
        <v>5982</v>
      </c>
      <c r="P1421" s="8" t="str">
        <f t="shared" si="112"/>
        <v>24-Aug-1967</v>
      </c>
      <c r="Q1421" s="8">
        <v>24708</v>
      </c>
      <c r="R1421" s="8"/>
      <c r="S1421" s="8" t="str">
        <f t="shared" si="113"/>
        <v>55</v>
      </c>
      <c r="T1421" s="16">
        <v>11879.1</v>
      </c>
      <c r="U1421" t="str">
        <f t="shared" si="114"/>
        <v>R1024</v>
      </c>
    </row>
    <row r="1422" spans="1:21">
      <c r="A1422" t="s">
        <v>2502</v>
      </c>
      <c r="B1422">
        <v>1967</v>
      </c>
      <c r="C1422" t="s">
        <v>5980</v>
      </c>
      <c r="D1422">
        <v>14</v>
      </c>
      <c r="E1422">
        <v>2</v>
      </c>
      <c r="F1422">
        <v>11881.36</v>
      </c>
      <c r="G1422" t="s">
        <v>5982</v>
      </c>
      <c r="H1422" t="s">
        <v>5981</v>
      </c>
      <c r="I1422" t="s">
        <v>5992</v>
      </c>
      <c r="K1422" t="str">
        <f t="shared" si="110"/>
        <v>Jul</v>
      </c>
      <c r="L1422">
        <f t="shared" si="111"/>
        <v>1967</v>
      </c>
      <c r="M1422" t="s">
        <v>5957</v>
      </c>
      <c r="N1422" t="s">
        <v>5982</v>
      </c>
      <c r="O1422" t="s">
        <v>5981</v>
      </c>
      <c r="P1422" s="8" t="str">
        <f t="shared" si="112"/>
        <v>14-Jul-1967</v>
      </c>
      <c r="Q1422" s="8">
        <v>24667</v>
      </c>
      <c r="R1422" s="8"/>
      <c r="S1422" s="8" t="str">
        <f t="shared" si="113"/>
        <v>55</v>
      </c>
      <c r="T1422" s="16">
        <v>11881.36</v>
      </c>
      <c r="U1422" t="str">
        <f t="shared" si="114"/>
        <v>R1011</v>
      </c>
    </row>
    <row r="1423" spans="1:21">
      <c r="A1423" t="s">
        <v>2499</v>
      </c>
      <c r="B1423">
        <v>1967</v>
      </c>
      <c r="C1423" t="s">
        <v>5991</v>
      </c>
      <c r="D1423">
        <v>29</v>
      </c>
      <c r="E1423">
        <v>2</v>
      </c>
      <c r="F1423">
        <v>11881.97</v>
      </c>
      <c r="G1423" t="s">
        <v>5982</v>
      </c>
      <c r="H1423" t="s">
        <v>5985</v>
      </c>
      <c r="I1423" t="s">
        <v>5983</v>
      </c>
      <c r="K1423" t="str">
        <f t="shared" si="110"/>
        <v>Oct</v>
      </c>
      <c r="L1423">
        <f t="shared" si="111"/>
        <v>1967</v>
      </c>
      <c r="M1423" t="s">
        <v>5957</v>
      </c>
      <c r="N1423" t="s">
        <v>5982</v>
      </c>
      <c r="O1423" t="s">
        <v>5985</v>
      </c>
      <c r="P1423" s="8" t="str">
        <f t="shared" si="112"/>
        <v>29-Oct-1967</v>
      </c>
      <c r="Q1423" s="8">
        <v>24774</v>
      </c>
      <c r="R1423" s="8"/>
      <c r="S1423" s="8" t="str">
        <f t="shared" si="113"/>
        <v>55</v>
      </c>
      <c r="T1423" s="16">
        <v>11881.97</v>
      </c>
      <c r="U1423" t="str">
        <f t="shared" si="114"/>
        <v>R1013</v>
      </c>
    </row>
    <row r="1424" spans="1:21">
      <c r="A1424" t="s">
        <v>2497</v>
      </c>
      <c r="B1424">
        <v>2004</v>
      </c>
      <c r="C1424" t="s">
        <v>5986</v>
      </c>
      <c r="D1424">
        <v>2</v>
      </c>
      <c r="E1424">
        <v>2</v>
      </c>
      <c r="F1424">
        <v>11884.05</v>
      </c>
      <c r="G1424" t="s">
        <v>5982</v>
      </c>
      <c r="H1424" t="s">
        <v>5982</v>
      </c>
      <c r="I1424" t="s">
        <v>5983</v>
      </c>
      <c r="K1424" t="str">
        <f t="shared" si="110"/>
        <v>Jun</v>
      </c>
      <c r="L1424">
        <f t="shared" si="111"/>
        <v>2004</v>
      </c>
      <c r="M1424" t="s">
        <v>5957</v>
      </c>
      <c r="N1424" t="s">
        <v>5982</v>
      </c>
      <c r="O1424" t="s">
        <v>5982</v>
      </c>
      <c r="P1424" s="8" t="str">
        <f t="shared" si="112"/>
        <v>2-Jun-2004</v>
      </c>
      <c r="Q1424" s="8">
        <v>38140</v>
      </c>
      <c r="R1424" s="8"/>
      <c r="S1424" s="8" t="str">
        <f t="shared" si="113"/>
        <v>19</v>
      </c>
      <c r="T1424" s="16">
        <v>11884.05</v>
      </c>
      <c r="U1424" t="str">
        <f t="shared" si="114"/>
        <v>R1013</v>
      </c>
    </row>
    <row r="1425" spans="1:21">
      <c r="A1425" t="s">
        <v>2494</v>
      </c>
      <c r="B1425">
        <v>1964</v>
      </c>
      <c r="C1425" t="s">
        <v>5984</v>
      </c>
      <c r="D1425">
        <v>19</v>
      </c>
      <c r="E1425">
        <v>0</v>
      </c>
      <c r="F1425">
        <v>11918.2</v>
      </c>
      <c r="G1425" t="s">
        <v>5982</v>
      </c>
      <c r="H1425" t="s">
        <v>5985</v>
      </c>
      <c r="I1425" t="s">
        <v>6001</v>
      </c>
      <c r="K1425" t="str">
        <f t="shared" si="110"/>
        <v>Nov</v>
      </c>
      <c r="L1425">
        <f t="shared" si="111"/>
        <v>1964</v>
      </c>
      <c r="M1425" t="s">
        <v>5957</v>
      </c>
      <c r="N1425" t="s">
        <v>5982</v>
      </c>
      <c r="O1425" t="s">
        <v>5985</v>
      </c>
      <c r="P1425" s="8" t="str">
        <f t="shared" si="112"/>
        <v>19-Nov-1964</v>
      </c>
      <c r="Q1425" s="8">
        <v>23700</v>
      </c>
      <c r="R1425" s="8"/>
      <c r="S1425" s="8" t="str">
        <f t="shared" si="113"/>
        <v>58</v>
      </c>
      <c r="T1425" s="16">
        <v>11918.2</v>
      </c>
      <c r="U1425" t="str">
        <f t="shared" si="114"/>
        <v>R1021</v>
      </c>
    </row>
    <row r="1426" spans="1:21">
      <c r="A1426" t="s">
        <v>2492</v>
      </c>
      <c r="B1426">
        <v>1964</v>
      </c>
      <c r="C1426" t="s">
        <v>5989</v>
      </c>
      <c r="D1426">
        <v>20</v>
      </c>
      <c r="E1426">
        <v>0</v>
      </c>
      <c r="F1426">
        <v>11931.13</v>
      </c>
      <c r="G1426" t="s">
        <v>5982</v>
      </c>
      <c r="H1426" t="s">
        <v>5985</v>
      </c>
      <c r="I1426" t="s">
        <v>5994</v>
      </c>
      <c r="K1426" t="str">
        <f t="shared" si="110"/>
        <v>Dec</v>
      </c>
      <c r="L1426">
        <f t="shared" si="111"/>
        <v>1964</v>
      </c>
      <c r="M1426" t="s">
        <v>5957</v>
      </c>
      <c r="N1426" t="s">
        <v>5982</v>
      </c>
      <c r="O1426" t="s">
        <v>5985</v>
      </c>
      <c r="P1426" s="8" t="str">
        <f t="shared" si="112"/>
        <v>20-Dec-1964</v>
      </c>
      <c r="Q1426" s="8">
        <v>23731</v>
      </c>
      <c r="R1426" s="8"/>
      <c r="S1426" s="8" t="str">
        <f t="shared" si="113"/>
        <v>58</v>
      </c>
      <c r="T1426" s="16">
        <v>11931.13</v>
      </c>
      <c r="U1426" t="str">
        <f t="shared" si="114"/>
        <v>R1019</v>
      </c>
    </row>
    <row r="1427" spans="1:21">
      <c r="A1427" t="s">
        <v>2490</v>
      </c>
      <c r="B1427">
        <v>1964</v>
      </c>
      <c r="C1427" t="s">
        <v>5990</v>
      </c>
      <c r="D1427">
        <v>2</v>
      </c>
      <c r="E1427">
        <v>0</v>
      </c>
      <c r="F1427">
        <v>11938.26</v>
      </c>
      <c r="G1427" t="s">
        <v>5982</v>
      </c>
      <c r="H1427" t="s">
        <v>5982</v>
      </c>
      <c r="I1427" t="s">
        <v>5994</v>
      </c>
      <c r="K1427" t="str">
        <f t="shared" si="110"/>
        <v>Aug</v>
      </c>
      <c r="L1427">
        <f t="shared" si="111"/>
        <v>1964</v>
      </c>
      <c r="M1427" t="s">
        <v>5957</v>
      </c>
      <c r="N1427" t="s">
        <v>5982</v>
      </c>
      <c r="O1427" t="s">
        <v>5982</v>
      </c>
      <c r="P1427" s="8" t="str">
        <f t="shared" si="112"/>
        <v>2-Aug-1964</v>
      </c>
      <c r="Q1427" s="8">
        <v>23591</v>
      </c>
      <c r="R1427" s="8"/>
      <c r="S1427" s="8" t="str">
        <f t="shared" si="113"/>
        <v>58</v>
      </c>
      <c r="T1427" s="16">
        <v>11938.26</v>
      </c>
      <c r="U1427" t="str">
        <f t="shared" si="114"/>
        <v>R1019</v>
      </c>
    </row>
    <row r="1428" spans="1:21">
      <c r="A1428" t="s">
        <v>2488</v>
      </c>
      <c r="B1428">
        <v>1991</v>
      </c>
      <c r="C1428" t="s">
        <v>5991</v>
      </c>
      <c r="D1428">
        <v>19</v>
      </c>
      <c r="E1428">
        <v>3</v>
      </c>
      <c r="F1428">
        <v>11941.83</v>
      </c>
      <c r="G1428" t="s">
        <v>5982</v>
      </c>
      <c r="H1428" t="s">
        <v>5985</v>
      </c>
      <c r="I1428" t="s">
        <v>5999</v>
      </c>
      <c r="K1428" t="str">
        <f t="shared" si="110"/>
        <v>Oct</v>
      </c>
      <c r="L1428">
        <f t="shared" si="111"/>
        <v>1991</v>
      </c>
      <c r="M1428" t="s">
        <v>5957</v>
      </c>
      <c r="N1428" t="s">
        <v>5982</v>
      </c>
      <c r="O1428" t="s">
        <v>5985</v>
      </c>
      <c r="P1428" s="8" t="str">
        <f t="shared" si="112"/>
        <v>19-Oct-1991</v>
      </c>
      <c r="Q1428" s="8">
        <v>33530</v>
      </c>
      <c r="R1428" s="8"/>
      <c r="S1428" s="8" t="str">
        <f t="shared" si="113"/>
        <v>31</v>
      </c>
      <c r="T1428" s="16">
        <v>11941.83</v>
      </c>
      <c r="U1428" t="str">
        <f t="shared" si="114"/>
        <v>R1023</v>
      </c>
    </row>
    <row r="1429" spans="1:21">
      <c r="A1429" t="s">
        <v>2485</v>
      </c>
      <c r="B1429">
        <v>1964</v>
      </c>
      <c r="C1429" t="s">
        <v>5989</v>
      </c>
      <c r="D1429">
        <v>25</v>
      </c>
      <c r="E1429">
        <v>0</v>
      </c>
      <c r="F1429">
        <v>11944.59</v>
      </c>
      <c r="G1429" t="s">
        <v>5982</v>
      </c>
      <c r="H1429" t="s">
        <v>5981</v>
      </c>
      <c r="I1429" t="s">
        <v>5995</v>
      </c>
      <c r="K1429" t="str">
        <f t="shared" si="110"/>
        <v>Dec</v>
      </c>
      <c r="L1429">
        <f t="shared" si="111"/>
        <v>1964</v>
      </c>
      <c r="M1429" t="s">
        <v>5957</v>
      </c>
      <c r="N1429" t="s">
        <v>5982</v>
      </c>
      <c r="O1429" t="s">
        <v>5981</v>
      </c>
      <c r="P1429" s="8" t="str">
        <f t="shared" si="112"/>
        <v>25-Dec-1964</v>
      </c>
      <c r="Q1429" s="8">
        <v>23736</v>
      </c>
      <c r="R1429" s="8"/>
      <c r="S1429" s="8" t="str">
        <f t="shared" si="113"/>
        <v>58</v>
      </c>
      <c r="T1429" s="16">
        <v>11944.59</v>
      </c>
      <c r="U1429" t="str">
        <f t="shared" si="114"/>
        <v>R1016</v>
      </c>
    </row>
    <row r="1430" spans="1:21">
      <c r="A1430" t="s">
        <v>2482</v>
      </c>
      <c r="B1430">
        <v>1965</v>
      </c>
      <c r="C1430" t="s">
        <v>5984</v>
      </c>
      <c r="D1430">
        <v>1</v>
      </c>
      <c r="E1430">
        <v>1</v>
      </c>
      <c r="F1430">
        <v>11945.13</v>
      </c>
      <c r="G1430" t="s">
        <v>5982</v>
      </c>
      <c r="H1430" t="s">
        <v>5981</v>
      </c>
      <c r="I1430" t="s">
        <v>5988</v>
      </c>
      <c r="K1430" t="str">
        <f t="shared" si="110"/>
        <v>Nov</v>
      </c>
      <c r="L1430">
        <f t="shared" si="111"/>
        <v>1965</v>
      </c>
      <c r="M1430" t="s">
        <v>5957</v>
      </c>
      <c r="N1430" t="s">
        <v>5982</v>
      </c>
      <c r="O1430" t="s">
        <v>5981</v>
      </c>
      <c r="P1430" s="8" t="str">
        <f t="shared" si="112"/>
        <v>1-Nov-1965</v>
      </c>
      <c r="Q1430" s="8">
        <v>24047</v>
      </c>
      <c r="R1430" s="8"/>
      <c r="S1430" s="8" t="str">
        <f t="shared" si="113"/>
        <v>57</v>
      </c>
      <c r="T1430" s="16">
        <v>11945.13</v>
      </c>
      <c r="U1430" t="str">
        <f t="shared" si="114"/>
        <v>R1012</v>
      </c>
    </row>
    <row r="1431" spans="1:21">
      <c r="A1431" t="s">
        <v>2480</v>
      </c>
      <c r="B1431">
        <v>1964</v>
      </c>
      <c r="C1431" t="s">
        <v>5987</v>
      </c>
      <c r="D1431">
        <v>29</v>
      </c>
      <c r="E1431">
        <v>1</v>
      </c>
      <c r="F1431">
        <v>11946.63</v>
      </c>
      <c r="G1431" t="s">
        <v>5982</v>
      </c>
      <c r="H1431" t="s">
        <v>5981</v>
      </c>
      <c r="I1431" t="s">
        <v>5983</v>
      </c>
      <c r="K1431" t="str">
        <f t="shared" si="110"/>
        <v>Sep</v>
      </c>
      <c r="L1431">
        <f t="shared" si="111"/>
        <v>1964</v>
      </c>
      <c r="M1431" t="s">
        <v>5957</v>
      </c>
      <c r="N1431" t="s">
        <v>5982</v>
      </c>
      <c r="O1431" t="s">
        <v>5981</v>
      </c>
      <c r="P1431" s="8" t="str">
        <f t="shared" si="112"/>
        <v>29-Sep-1964</v>
      </c>
      <c r="Q1431" s="8">
        <v>23649</v>
      </c>
      <c r="R1431" s="8"/>
      <c r="S1431" s="8" t="str">
        <f t="shared" si="113"/>
        <v>58</v>
      </c>
      <c r="T1431" s="16">
        <v>11946.63</v>
      </c>
      <c r="U1431" t="str">
        <f t="shared" si="114"/>
        <v>R1013</v>
      </c>
    </row>
    <row r="1432" spans="1:21">
      <c r="A1432" t="s">
        <v>2477</v>
      </c>
      <c r="B1432">
        <v>1967</v>
      </c>
      <c r="C1432" t="s">
        <v>5989</v>
      </c>
      <c r="D1432">
        <v>22</v>
      </c>
      <c r="E1432">
        <v>3</v>
      </c>
      <c r="F1432">
        <v>11987.17</v>
      </c>
      <c r="G1432" t="s">
        <v>5982</v>
      </c>
      <c r="H1432" t="s">
        <v>5982</v>
      </c>
      <c r="I1432" t="s">
        <v>5983</v>
      </c>
      <c r="K1432" t="str">
        <f t="shared" si="110"/>
        <v>Dec</v>
      </c>
      <c r="L1432">
        <f t="shared" si="111"/>
        <v>1967</v>
      </c>
      <c r="M1432" t="s">
        <v>5957</v>
      </c>
      <c r="N1432" t="s">
        <v>5982</v>
      </c>
      <c r="O1432" t="s">
        <v>5982</v>
      </c>
      <c r="P1432" s="8" t="str">
        <f t="shared" si="112"/>
        <v>22-Dec-1967</v>
      </c>
      <c r="Q1432" s="8">
        <v>24828</v>
      </c>
      <c r="R1432" s="8"/>
      <c r="S1432" s="8" t="str">
        <f t="shared" si="113"/>
        <v>55</v>
      </c>
      <c r="T1432" s="16">
        <v>11987.17</v>
      </c>
      <c r="U1432" t="str">
        <f t="shared" si="114"/>
        <v>R1013</v>
      </c>
    </row>
    <row r="1433" spans="1:21">
      <c r="A1433" t="s">
        <v>2474</v>
      </c>
      <c r="B1433">
        <v>1983</v>
      </c>
      <c r="C1433" t="s">
        <v>5980</v>
      </c>
      <c r="D1433">
        <v>4</v>
      </c>
      <c r="E1433">
        <v>3</v>
      </c>
      <c r="F1433">
        <v>11987.68</v>
      </c>
      <c r="G1433" t="s">
        <v>5982</v>
      </c>
      <c r="H1433" t="s">
        <v>5981</v>
      </c>
      <c r="I1433" t="s">
        <v>6004</v>
      </c>
      <c r="K1433" t="str">
        <f t="shared" si="110"/>
        <v>Jul</v>
      </c>
      <c r="L1433">
        <f t="shared" si="111"/>
        <v>1983</v>
      </c>
      <c r="M1433" t="s">
        <v>5957</v>
      </c>
      <c r="N1433" t="s">
        <v>5982</v>
      </c>
      <c r="O1433" t="s">
        <v>5981</v>
      </c>
      <c r="P1433" s="8" t="str">
        <f t="shared" si="112"/>
        <v>4-Jul-1983</v>
      </c>
      <c r="Q1433" s="8">
        <v>30501</v>
      </c>
      <c r="R1433" s="8"/>
      <c r="S1433" s="8" t="str">
        <f t="shared" si="113"/>
        <v>39</v>
      </c>
      <c r="T1433" s="16">
        <v>11987.68</v>
      </c>
      <c r="U1433" t="str">
        <f t="shared" si="114"/>
        <v>R1026</v>
      </c>
    </row>
    <row r="1434" spans="1:21">
      <c r="A1434" t="s">
        <v>2472</v>
      </c>
      <c r="B1434">
        <v>1993</v>
      </c>
      <c r="C1434" t="s">
        <v>5989</v>
      </c>
      <c r="D1434">
        <v>12</v>
      </c>
      <c r="E1434">
        <v>0</v>
      </c>
      <c r="F1434">
        <v>11994.89</v>
      </c>
      <c r="G1434" t="s">
        <v>5982</v>
      </c>
      <c r="H1434" t="s">
        <v>5981</v>
      </c>
      <c r="I1434" t="s">
        <v>5988</v>
      </c>
      <c r="K1434" t="str">
        <f t="shared" si="110"/>
        <v>Dec</v>
      </c>
      <c r="L1434">
        <f t="shared" si="111"/>
        <v>1993</v>
      </c>
      <c r="M1434" t="s">
        <v>5957</v>
      </c>
      <c r="N1434" t="s">
        <v>5982</v>
      </c>
      <c r="O1434" t="s">
        <v>5981</v>
      </c>
      <c r="P1434" s="8" t="str">
        <f t="shared" si="112"/>
        <v>12-Dec-1993</v>
      </c>
      <c r="Q1434" s="8">
        <v>34315</v>
      </c>
      <c r="R1434" s="8"/>
      <c r="S1434" s="8" t="str">
        <f t="shared" si="113"/>
        <v>29</v>
      </c>
      <c r="T1434" s="16">
        <v>11994.89</v>
      </c>
      <c r="U1434" t="str">
        <f t="shared" si="114"/>
        <v>R1012</v>
      </c>
    </row>
    <row r="1435" spans="1:21">
      <c r="A1435" t="s">
        <v>2469</v>
      </c>
      <c r="B1435">
        <v>1982</v>
      </c>
      <c r="C1435" t="s">
        <v>5991</v>
      </c>
      <c r="D1435">
        <v>17</v>
      </c>
      <c r="E1435">
        <v>3</v>
      </c>
      <c r="F1435">
        <v>12001.29</v>
      </c>
      <c r="G1435" t="s">
        <v>5982</v>
      </c>
      <c r="H1435" t="s">
        <v>5982</v>
      </c>
      <c r="I1435" t="s">
        <v>6001</v>
      </c>
      <c r="K1435" t="str">
        <f t="shared" si="110"/>
        <v>Oct</v>
      </c>
      <c r="L1435">
        <f t="shared" si="111"/>
        <v>1982</v>
      </c>
      <c r="M1435" t="s">
        <v>5957</v>
      </c>
      <c r="N1435" t="s">
        <v>5982</v>
      </c>
      <c r="O1435" t="s">
        <v>5982</v>
      </c>
      <c r="P1435" s="8" t="str">
        <f t="shared" si="112"/>
        <v>17-Oct-1982</v>
      </c>
      <c r="Q1435" s="8">
        <v>30241</v>
      </c>
      <c r="R1435" s="8"/>
      <c r="S1435" s="8" t="str">
        <f t="shared" si="113"/>
        <v>40</v>
      </c>
      <c r="T1435" s="16">
        <v>12001.29</v>
      </c>
      <c r="U1435" t="str">
        <f t="shared" si="114"/>
        <v>R1021</v>
      </c>
    </row>
    <row r="1436" spans="1:21">
      <c r="A1436" t="s">
        <v>2466</v>
      </c>
      <c r="B1436">
        <v>1965</v>
      </c>
      <c r="C1436" t="s">
        <v>5986</v>
      </c>
      <c r="D1436">
        <v>9</v>
      </c>
      <c r="E1436">
        <v>0</v>
      </c>
      <c r="F1436">
        <v>12029.29</v>
      </c>
      <c r="G1436" t="s">
        <v>5982</v>
      </c>
      <c r="H1436" t="s">
        <v>5981</v>
      </c>
      <c r="I1436" t="s">
        <v>5998</v>
      </c>
      <c r="K1436" t="str">
        <f t="shared" si="110"/>
        <v>Jun</v>
      </c>
      <c r="L1436">
        <f t="shared" si="111"/>
        <v>1965</v>
      </c>
      <c r="M1436" t="s">
        <v>5957</v>
      </c>
      <c r="N1436" t="s">
        <v>5982</v>
      </c>
      <c r="O1436" t="s">
        <v>5981</v>
      </c>
      <c r="P1436" s="8" t="str">
        <f t="shared" si="112"/>
        <v>9-Jun-1965</v>
      </c>
      <c r="Q1436" s="8">
        <v>23902</v>
      </c>
      <c r="R1436" s="8"/>
      <c r="S1436" s="8" t="str">
        <f t="shared" si="113"/>
        <v>57</v>
      </c>
      <c r="T1436" s="16">
        <v>12029.29</v>
      </c>
      <c r="U1436" t="str">
        <f t="shared" si="114"/>
        <v>R1024</v>
      </c>
    </row>
    <row r="1437" spans="1:21">
      <c r="A1437" t="s">
        <v>2463</v>
      </c>
      <c r="B1437">
        <v>1965</v>
      </c>
      <c r="C1437" t="s">
        <v>5991</v>
      </c>
      <c r="D1437">
        <v>29</v>
      </c>
      <c r="E1437">
        <v>1</v>
      </c>
      <c r="F1437">
        <v>12032.33</v>
      </c>
      <c r="G1437" t="s">
        <v>5982</v>
      </c>
      <c r="H1437" t="s">
        <v>5985</v>
      </c>
      <c r="I1437" t="s">
        <v>5992</v>
      </c>
      <c r="K1437" t="str">
        <f t="shared" si="110"/>
        <v>Oct</v>
      </c>
      <c r="L1437">
        <f t="shared" si="111"/>
        <v>1965</v>
      </c>
      <c r="M1437" t="s">
        <v>5957</v>
      </c>
      <c r="N1437" t="s">
        <v>5982</v>
      </c>
      <c r="O1437" t="s">
        <v>5985</v>
      </c>
      <c r="P1437" s="8" t="str">
        <f t="shared" si="112"/>
        <v>29-Oct-1965</v>
      </c>
      <c r="Q1437" s="8">
        <v>24044</v>
      </c>
      <c r="R1437" s="8"/>
      <c r="S1437" s="8" t="str">
        <f t="shared" si="113"/>
        <v>57</v>
      </c>
      <c r="T1437" s="16">
        <v>12032.33</v>
      </c>
      <c r="U1437" t="str">
        <f t="shared" si="114"/>
        <v>R1011</v>
      </c>
    </row>
    <row r="1438" spans="1:21">
      <c r="A1438" t="s">
        <v>2461</v>
      </c>
      <c r="B1438">
        <v>1979</v>
      </c>
      <c r="C1438" t="s">
        <v>5991</v>
      </c>
      <c r="D1438">
        <v>16</v>
      </c>
      <c r="E1438">
        <v>2</v>
      </c>
      <c r="F1438">
        <v>12035.18</v>
      </c>
      <c r="G1438" t="s">
        <v>5982</v>
      </c>
      <c r="H1438" t="s">
        <v>5982</v>
      </c>
      <c r="I1438" t="s">
        <v>6001</v>
      </c>
      <c r="K1438" t="str">
        <f t="shared" si="110"/>
        <v>Oct</v>
      </c>
      <c r="L1438">
        <f t="shared" si="111"/>
        <v>1979</v>
      </c>
      <c r="M1438" t="s">
        <v>5957</v>
      </c>
      <c r="N1438" t="s">
        <v>5982</v>
      </c>
      <c r="O1438" t="s">
        <v>5982</v>
      </c>
      <c r="P1438" s="8" t="str">
        <f t="shared" si="112"/>
        <v>16-Oct-1979</v>
      </c>
      <c r="Q1438" s="8">
        <v>29144</v>
      </c>
      <c r="R1438" s="8"/>
      <c r="S1438" s="8" t="str">
        <f t="shared" si="113"/>
        <v>43</v>
      </c>
      <c r="T1438" s="16">
        <v>12035.18</v>
      </c>
      <c r="U1438" t="str">
        <f t="shared" si="114"/>
        <v>R1021</v>
      </c>
    </row>
    <row r="1439" spans="1:21">
      <c r="A1439" t="s">
        <v>2458</v>
      </c>
      <c r="B1439">
        <v>1966</v>
      </c>
      <c r="C1439" t="s">
        <v>5984</v>
      </c>
      <c r="D1439">
        <v>24</v>
      </c>
      <c r="E1439">
        <v>1</v>
      </c>
      <c r="F1439">
        <v>12044.34</v>
      </c>
      <c r="G1439" t="s">
        <v>5982</v>
      </c>
      <c r="H1439" t="s">
        <v>5985</v>
      </c>
      <c r="I1439" t="s">
        <v>5988</v>
      </c>
      <c r="K1439" t="str">
        <f t="shared" si="110"/>
        <v>Nov</v>
      </c>
      <c r="L1439">
        <f t="shared" si="111"/>
        <v>1966</v>
      </c>
      <c r="M1439" t="s">
        <v>5957</v>
      </c>
      <c r="N1439" t="s">
        <v>5982</v>
      </c>
      <c r="O1439" t="s">
        <v>5985</v>
      </c>
      <c r="P1439" s="8" t="str">
        <f t="shared" si="112"/>
        <v>24-Nov-1966</v>
      </c>
      <c r="Q1439" s="8">
        <v>24435</v>
      </c>
      <c r="R1439" s="8"/>
      <c r="S1439" s="8" t="str">
        <f t="shared" si="113"/>
        <v>56</v>
      </c>
      <c r="T1439" s="16">
        <v>12044.34</v>
      </c>
      <c r="U1439" t="str">
        <f t="shared" si="114"/>
        <v>R1012</v>
      </c>
    </row>
    <row r="1440" spans="1:21">
      <c r="A1440" t="s">
        <v>2456</v>
      </c>
      <c r="B1440">
        <v>1986</v>
      </c>
      <c r="C1440" t="s">
        <v>5987</v>
      </c>
      <c r="D1440">
        <v>7</v>
      </c>
      <c r="E1440">
        <v>3</v>
      </c>
      <c r="F1440">
        <v>12048.13</v>
      </c>
      <c r="G1440" t="s">
        <v>5982</v>
      </c>
      <c r="H1440" t="s">
        <v>5981</v>
      </c>
      <c r="I1440" t="s">
        <v>6004</v>
      </c>
      <c r="K1440" t="str">
        <f t="shared" si="110"/>
        <v>Sep</v>
      </c>
      <c r="L1440">
        <f t="shared" si="111"/>
        <v>1986</v>
      </c>
      <c r="M1440" t="s">
        <v>5957</v>
      </c>
      <c r="N1440" t="s">
        <v>5982</v>
      </c>
      <c r="O1440" t="s">
        <v>5981</v>
      </c>
      <c r="P1440" s="8" t="str">
        <f t="shared" si="112"/>
        <v>7-Sep-1986</v>
      </c>
      <c r="Q1440" s="8">
        <v>31662</v>
      </c>
      <c r="R1440" s="8"/>
      <c r="S1440" s="8" t="str">
        <f t="shared" si="113"/>
        <v>36</v>
      </c>
      <c r="T1440" s="16">
        <v>12048.13</v>
      </c>
      <c r="U1440" t="str">
        <f t="shared" si="114"/>
        <v>R1026</v>
      </c>
    </row>
    <row r="1441" spans="1:21">
      <c r="A1441" t="s">
        <v>2455</v>
      </c>
      <c r="B1441">
        <v>1984</v>
      </c>
      <c r="C1441" t="s">
        <v>5987</v>
      </c>
      <c r="D1441">
        <v>2</v>
      </c>
      <c r="E1441">
        <v>3</v>
      </c>
      <c r="F1441">
        <v>12091.34</v>
      </c>
      <c r="G1441" t="s">
        <v>5982</v>
      </c>
      <c r="H1441" t="s">
        <v>5981</v>
      </c>
      <c r="I1441" t="s">
        <v>6005</v>
      </c>
      <c r="K1441" t="str">
        <f t="shared" si="110"/>
        <v>Sep</v>
      </c>
      <c r="L1441">
        <f t="shared" si="111"/>
        <v>1984</v>
      </c>
      <c r="M1441" t="s">
        <v>5957</v>
      </c>
      <c r="N1441" t="s">
        <v>5982</v>
      </c>
      <c r="O1441" t="s">
        <v>5981</v>
      </c>
      <c r="P1441" s="8" t="str">
        <f t="shared" si="112"/>
        <v>2-Sep-1984</v>
      </c>
      <c r="Q1441" s="8">
        <v>30927</v>
      </c>
      <c r="R1441" s="8"/>
      <c r="S1441" s="8" t="str">
        <f t="shared" si="113"/>
        <v>38</v>
      </c>
      <c r="T1441" s="16">
        <v>12091.34</v>
      </c>
      <c r="U1441" t="str">
        <f t="shared" si="114"/>
        <v>R1022</v>
      </c>
    </row>
    <row r="1442" spans="1:21">
      <c r="A1442" t="s">
        <v>2452</v>
      </c>
      <c r="B1442">
        <v>1968</v>
      </c>
      <c r="C1442" t="s">
        <v>5986</v>
      </c>
      <c r="D1442">
        <v>21</v>
      </c>
      <c r="E1442">
        <v>3</v>
      </c>
      <c r="F1442">
        <v>12094.48</v>
      </c>
      <c r="G1442" t="s">
        <v>5982</v>
      </c>
      <c r="H1442" t="s">
        <v>5982</v>
      </c>
      <c r="I1442" t="s">
        <v>5992</v>
      </c>
      <c r="K1442" t="str">
        <f t="shared" si="110"/>
        <v>Jun</v>
      </c>
      <c r="L1442">
        <f t="shared" si="111"/>
        <v>1968</v>
      </c>
      <c r="M1442" t="s">
        <v>5957</v>
      </c>
      <c r="N1442" t="s">
        <v>5982</v>
      </c>
      <c r="O1442" t="s">
        <v>5982</v>
      </c>
      <c r="P1442" s="8" t="str">
        <f t="shared" si="112"/>
        <v>21-Jun-1968</v>
      </c>
      <c r="Q1442" s="8">
        <v>25010</v>
      </c>
      <c r="R1442" s="8"/>
      <c r="S1442" s="8" t="str">
        <f t="shared" si="113"/>
        <v>54</v>
      </c>
      <c r="T1442" s="16">
        <v>12094.48</v>
      </c>
      <c r="U1442" t="str">
        <f t="shared" si="114"/>
        <v>R1011</v>
      </c>
    </row>
    <row r="1443" spans="1:21">
      <c r="A1443" t="s">
        <v>2450</v>
      </c>
      <c r="B1443">
        <v>1968</v>
      </c>
      <c r="C1443" t="s">
        <v>5989</v>
      </c>
      <c r="D1443">
        <v>9</v>
      </c>
      <c r="E1443">
        <v>2</v>
      </c>
      <c r="F1443">
        <v>12096.65</v>
      </c>
      <c r="G1443" t="s">
        <v>5982</v>
      </c>
      <c r="H1443" t="s">
        <v>5985</v>
      </c>
      <c r="I1443" t="s">
        <v>5998</v>
      </c>
      <c r="K1443" t="str">
        <f t="shared" si="110"/>
        <v>Dec</v>
      </c>
      <c r="L1443">
        <f t="shared" si="111"/>
        <v>1968</v>
      </c>
      <c r="M1443" t="s">
        <v>5957</v>
      </c>
      <c r="N1443" t="s">
        <v>5982</v>
      </c>
      <c r="O1443" t="s">
        <v>5985</v>
      </c>
      <c r="P1443" s="8" t="str">
        <f t="shared" si="112"/>
        <v>9-Dec-1968</v>
      </c>
      <c r="Q1443" s="8">
        <v>25181</v>
      </c>
      <c r="R1443" s="8"/>
      <c r="S1443" s="8" t="str">
        <f t="shared" si="113"/>
        <v>54</v>
      </c>
      <c r="T1443" s="16">
        <v>12096.65</v>
      </c>
      <c r="U1443" t="str">
        <f t="shared" si="114"/>
        <v>R1024</v>
      </c>
    </row>
    <row r="1444" spans="1:21">
      <c r="A1444" t="s">
        <v>2447</v>
      </c>
      <c r="B1444">
        <v>1968</v>
      </c>
      <c r="C1444" t="s">
        <v>5991</v>
      </c>
      <c r="D1444">
        <v>25</v>
      </c>
      <c r="E1444">
        <v>3</v>
      </c>
      <c r="F1444">
        <v>12105.32</v>
      </c>
      <c r="G1444" t="s">
        <v>5982</v>
      </c>
      <c r="H1444" t="s">
        <v>5982</v>
      </c>
      <c r="I1444" t="s">
        <v>5992</v>
      </c>
      <c r="K1444" t="str">
        <f t="shared" si="110"/>
        <v>Oct</v>
      </c>
      <c r="L1444">
        <f t="shared" si="111"/>
        <v>1968</v>
      </c>
      <c r="M1444" t="s">
        <v>5957</v>
      </c>
      <c r="N1444" t="s">
        <v>5982</v>
      </c>
      <c r="O1444" t="s">
        <v>5982</v>
      </c>
      <c r="P1444" s="8" t="str">
        <f t="shared" si="112"/>
        <v>25-Oct-1968</v>
      </c>
      <c r="Q1444" s="8">
        <v>25136</v>
      </c>
      <c r="R1444" s="8"/>
      <c r="S1444" s="8" t="str">
        <f t="shared" si="113"/>
        <v>54</v>
      </c>
      <c r="T1444" s="16">
        <v>12105.32</v>
      </c>
      <c r="U1444" t="str">
        <f t="shared" si="114"/>
        <v>R1011</v>
      </c>
    </row>
    <row r="1445" spans="1:21">
      <c r="A1445" t="s">
        <v>2444</v>
      </c>
      <c r="B1445">
        <v>1963</v>
      </c>
      <c r="C1445" t="s">
        <v>5980</v>
      </c>
      <c r="D1445">
        <v>20</v>
      </c>
      <c r="E1445">
        <v>0</v>
      </c>
      <c r="F1445">
        <v>12124.99</v>
      </c>
      <c r="G1445" t="s">
        <v>5982</v>
      </c>
      <c r="H1445" t="s">
        <v>5985</v>
      </c>
      <c r="I1445" t="s">
        <v>5988</v>
      </c>
      <c r="K1445" t="str">
        <f t="shared" si="110"/>
        <v>Jul</v>
      </c>
      <c r="L1445">
        <f t="shared" si="111"/>
        <v>1963</v>
      </c>
      <c r="M1445" t="s">
        <v>5957</v>
      </c>
      <c r="N1445" t="s">
        <v>5982</v>
      </c>
      <c r="O1445" t="s">
        <v>5985</v>
      </c>
      <c r="P1445" s="8" t="str">
        <f t="shared" si="112"/>
        <v>20-Jul-1963</v>
      </c>
      <c r="Q1445" s="8">
        <v>23212</v>
      </c>
      <c r="R1445" s="8"/>
      <c r="S1445" s="8" t="str">
        <f t="shared" si="113"/>
        <v>59</v>
      </c>
      <c r="T1445" s="16">
        <v>12124.99</v>
      </c>
      <c r="U1445" t="str">
        <f t="shared" si="114"/>
        <v>R1012</v>
      </c>
    </row>
    <row r="1446" spans="1:21">
      <c r="A1446" t="s">
        <v>2442</v>
      </c>
      <c r="B1446">
        <v>1963</v>
      </c>
      <c r="C1446" t="s">
        <v>5986</v>
      </c>
      <c r="D1446">
        <v>4</v>
      </c>
      <c r="E1446">
        <v>0</v>
      </c>
      <c r="F1446">
        <v>12129.61</v>
      </c>
      <c r="G1446" t="s">
        <v>5982</v>
      </c>
      <c r="H1446" t="s">
        <v>5985</v>
      </c>
      <c r="I1446" t="s">
        <v>5988</v>
      </c>
      <c r="K1446" t="str">
        <f t="shared" si="110"/>
        <v>Jun</v>
      </c>
      <c r="L1446">
        <f t="shared" si="111"/>
        <v>1963</v>
      </c>
      <c r="M1446" t="s">
        <v>5957</v>
      </c>
      <c r="N1446" t="s">
        <v>5982</v>
      </c>
      <c r="O1446" t="s">
        <v>5985</v>
      </c>
      <c r="P1446" s="8" t="str">
        <f t="shared" si="112"/>
        <v>4-Jun-1963</v>
      </c>
      <c r="Q1446" s="8">
        <v>23166</v>
      </c>
      <c r="R1446" s="8"/>
      <c r="S1446" s="8" t="str">
        <f t="shared" si="113"/>
        <v>60</v>
      </c>
      <c r="T1446" s="16">
        <v>12129.61</v>
      </c>
      <c r="U1446" t="str">
        <f t="shared" si="114"/>
        <v>R1012</v>
      </c>
    </row>
    <row r="1447" spans="1:21">
      <c r="A1447" t="s">
        <v>2439</v>
      </c>
      <c r="B1447">
        <v>1991</v>
      </c>
      <c r="C1447" t="s">
        <v>5984</v>
      </c>
      <c r="D1447">
        <v>6</v>
      </c>
      <c r="E1447">
        <v>3</v>
      </c>
      <c r="F1447">
        <v>12130.8</v>
      </c>
      <c r="G1447" t="s">
        <v>5982</v>
      </c>
      <c r="H1447" t="s">
        <v>5982</v>
      </c>
      <c r="I1447" t="s">
        <v>6004</v>
      </c>
      <c r="K1447" t="str">
        <f t="shared" si="110"/>
        <v>Nov</v>
      </c>
      <c r="L1447">
        <f t="shared" si="111"/>
        <v>1991</v>
      </c>
      <c r="M1447" t="s">
        <v>5957</v>
      </c>
      <c r="N1447" t="s">
        <v>5982</v>
      </c>
      <c r="O1447" t="s">
        <v>5982</v>
      </c>
      <c r="P1447" s="8" t="str">
        <f t="shared" si="112"/>
        <v>6-Nov-1991</v>
      </c>
      <c r="Q1447" s="8">
        <v>33548</v>
      </c>
      <c r="R1447" s="8"/>
      <c r="S1447" s="8" t="str">
        <f t="shared" si="113"/>
        <v>31</v>
      </c>
      <c r="T1447" s="16">
        <v>12130.8</v>
      </c>
      <c r="U1447" t="str">
        <f t="shared" si="114"/>
        <v>R1026</v>
      </c>
    </row>
    <row r="1448" spans="1:21">
      <c r="A1448" t="s">
        <v>2436</v>
      </c>
      <c r="B1448">
        <v>1974</v>
      </c>
      <c r="C1448" t="s">
        <v>5987</v>
      </c>
      <c r="D1448">
        <v>16</v>
      </c>
      <c r="E1448">
        <v>0</v>
      </c>
      <c r="F1448">
        <v>12137.6</v>
      </c>
      <c r="G1448" t="s">
        <v>5982</v>
      </c>
      <c r="H1448" t="s">
        <v>5982</v>
      </c>
      <c r="I1448" t="s">
        <v>5988</v>
      </c>
      <c r="K1448" t="str">
        <f t="shared" si="110"/>
        <v>Sep</v>
      </c>
      <c r="L1448">
        <f t="shared" si="111"/>
        <v>1974</v>
      </c>
      <c r="M1448" t="s">
        <v>5957</v>
      </c>
      <c r="N1448" t="s">
        <v>5982</v>
      </c>
      <c r="O1448" t="s">
        <v>5982</v>
      </c>
      <c r="P1448" s="8" t="str">
        <f t="shared" si="112"/>
        <v>16-Sep-1974</v>
      </c>
      <c r="Q1448" s="8">
        <v>27288</v>
      </c>
      <c r="R1448" s="8"/>
      <c r="S1448" s="8" t="str">
        <f t="shared" si="113"/>
        <v>48</v>
      </c>
      <c r="T1448" s="16">
        <v>12137.6</v>
      </c>
      <c r="U1448" t="str">
        <f t="shared" si="114"/>
        <v>R1012</v>
      </c>
    </row>
    <row r="1449" spans="1:21">
      <c r="A1449" t="s">
        <v>2433</v>
      </c>
      <c r="B1449">
        <v>1962</v>
      </c>
      <c r="C1449" t="s">
        <v>5984</v>
      </c>
      <c r="D1449">
        <v>4</v>
      </c>
      <c r="E1449">
        <v>0</v>
      </c>
      <c r="F1449">
        <v>12142.58</v>
      </c>
      <c r="G1449" t="s">
        <v>5982</v>
      </c>
      <c r="H1449" t="s">
        <v>5981</v>
      </c>
      <c r="I1449" t="s">
        <v>5983</v>
      </c>
      <c r="K1449" t="str">
        <f t="shared" si="110"/>
        <v>Nov</v>
      </c>
      <c r="L1449">
        <f t="shared" si="111"/>
        <v>1962</v>
      </c>
      <c r="M1449" t="s">
        <v>5957</v>
      </c>
      <c r="N1449" t="s">
        <v>5982</v>
      </c>
      <c r="O1449" t="s">
        <v>5981</v>
      </c>
      <c r="P1449" s="8" t="str">
        <f t="shared" si="112"/>
        <v>4-Nov-1962</v>
      </c>
      <c r="Q1449" s="8">
        <v>22954</v>
      </c>
      <c r="R1449" s="8"/>
      <c r="S1449" s="8" t="str">
        <f t="shared" si="113"/>
        <v>60</v>
      </c>
      <c r="T1449" s="16">
        <v>12142.58</v>
      </c>
      <c r="U1449" t="str">
        <f t="shared" si="114"/>
        <v>R1013</v>
      </c>
    </row>
    <row r="1450" spans="1:21">
      <c r="A1450" t="s">
        <v>2431</v>
      </c>
      <c r="B1450">
        <v>1962</v>
      </c>
      <c r="C1450" t="s">
        <v>5987</v>
      </c>
      <c r="D1450">
        <v>15</v>
      </c>
      <c r="E1450">
        <v>0</v>
      </c>
      <c r="F1450">
        <v>12146.97</v>
      </c>
      <c r="G1450" t="s">
        <v>5982</v>
      </c>
      <c r="H1450" t="s">
        <v>5982</v>
      </c>
      <c r="I1450" t="s">
        <v>5992</v>
      </c>
      <c r="K1450" t="str">
        <f t="shared" si="110"/>
        <v>Sep</v>
      </c>
      <c r="L1450">
        <f t="shared" si="111"/>
        <v>1962</v>
      </c>
      <c r="M1450" t="s">
        <v>5957</v>
      </c>
      <c r="N1450" t="s">
        <v>5982</v>
      </c>
      <c r="O1450" t="s">
        <v>5982</v>
      </c>
      <c r="P1450" s="8" t="str">
        <f t="shared" si="112"/>
        <v>15-Sep-1962</v>
      </c>
      <c r="Q1450" s="8">
        <v>22904</v>
      </c>
      <c r="R1450" s="8"/>
      <c r="S1450" s="8" t="str">
        <f t="shared" si="113"/>
        <v>60</v>
      </c>
      <c r="T1450" s="16">
        <v>12146.97</v>
      </c>
      <c r="U1450" t="str">
        <f t="shared" si="114"/>
        <v>R1011</v>
      </c>
    </row>
    <row r="1451" spans="1:21">
      <c r="A1451" t="s">
        <v>2428</v>
      </c>
      <c r="B1451">
        <v>1987</v>
      </c>
      <c r="C1451" t="s">
        <v>5991</v>
      </c>
      <c r="D1451">
        <v>5</v>
      </c>
      <c r="E1451">
        <v>3</v>
      </c>
      <c r="F1451">
        <v>12148.2</v>
      </c>
      <c r="G1451" t="s">
        <v>5982</v>
      </c>
      <c r="H1451" t="s">
        <v>5982</v>
      </c>
      <c r="I1451" t="s">
        <v>5988</v>
      </c>
      <c r="K1451" t="str">
        <f t="shared" si="110"/>
        <v>Oct</v>
      </c>
      <c r="L1451">
        <f t="shared" si="111"/>
        <v>1987</v>
      </c>
      <c r="M1451" t="s">
        <v>5957</v>
      </c>
      <c r="N1451" t="s">
        <v>5982</v>
      </c>
      <c r="O1451" t="s">
        <v>5982</v>
      </c>
      <c r="P1451" s="8" t="str">
        <f t="shared" si="112"/>
        <v>5-Oct-1987</v>
      </c>
      <c r="Q1451" s="8">
        <v>32055</v>
      </c>
      <c r="R1451" s="8"/>
      <c r="S1451" s="8" t="str">
        <f t="shared" si="113"/>
        <v>35</v>
      </c>
      <c r="T1451" s="16">
        <v>12148.2</v>
      </c>
      <c r="U1451" t="str">
        <f t="shared" si="114"/>
        <v>R1012</v>
      </c>
    </row>
    <row r="1452" spans="1:21">
      <c r="A1452" t="s">
        <v>2425</v>
      </c>
      <c r="B1452">
        <v>1991</v>
      </c>
      <c r="C1452" t="s">
        <v>5990</v>
      </c>
      <c r="D1452">
        <v>29</v>
      </c>
      <c r="E1452">
        <v>3</v>
      </c>
      <c r="F1452">
        <v>12198.64</v>
      </c>
      <c r="G1452" t="s">
        <v>5982</v>
      </c>
      <c r="H1452" t="s">
        <v>5982</v>
      </c>
      <c r="I1452" t="s">
        <v>6004</v>
      </c>
      <c r="K1452" t="str">
        <f t="shared" si="110"/>
        <v>Aug</v>
      </c>
      <c r="L1452">
        <f t="shared" si="111"/>
        <v>1991</v>
      </c>
      <c r="M1452" t="s">
        <v>5957</v>
      </c>
      <c r="N1452" t="s">
        <v>5982</v>
      </c>
      <c r="O1452" t="s">
        <v>5982</v>
      </c>
      <c r="P1452" s="8" t="str">
        <f t="shared" si="112"/>
        <v>29-Aug-1991</v>
      </c>
      <c r="Q1452" s="8">
        <v>33479</v>
      </c>
      <c r="R1452" s="8"/>
      <c r="S1452" s="8" t="str">
        <f t="shared" si="113"/>
        <v>31</v>
      </c>
      <c r="T1452" s="16">
        <v>12198.64</v>
      </c>
      <c r="U1452" t="str">
        <f t="shared" si="114"/>
        <v>R1026</v>
      </c>
    </row>
    <row r="1453" spans="1:21">
      <c r="A1453" t="s">
        <v>2422</v>
      </c>
      <c r="B1453">
        <v>1977</v>
      </c>
      <c r="C1453" t="s">
        <v>5990</v>
      </c>
      <c r="D1453">
        <v>14</v>
      </c>
      <c r="E1453">
        <v>2</v>
      </c>
      <c r="F1453">
        <v>12218.7</v>
      </c>
      <c r="G1453" t="s">
        <v>5982</v>
      </c>
      <c r="H1453" t="s">
        <v>5985</v>
      </c>
      <c r="I1453" t="s">
        <v>5988</v>
      </c>
      <c r="K1453" t="str">
        <f t="shared" si="110"/>
        <v>Aug</v>
      </c>
      <c r="L1453">
        <f t="shared" si="111"/>
        <v>1977</v>
      </c>
      <c r="M1453" t="s">
        <v>5957</v>
      </c>
      <c r="N1453" t="s">
        <v>5982</v>
      </c>
      <c r="O1453" t="s">
        <v>5985</v>
      </c>
      <c r="P1453" s="8" t="str">
        <f t="shared" si="112"/>
        <v>14-Aug-1977</v>
      </c>
      <c r="Q1453" s="8">
        <v>28351</v>
      </c>
      <c r="R1453" s="8"/>
      <c r="S1453" s="8" t="str">
        <f t="shared" si="113"/>
        <v>45</v>
      </c>
      <c r="T1453" s="16">
        <v>12218.7</v>
      </c>
      <c r="U1453" t="str">
        <f t="shared" si="114"/>
        <v>R1012</v>
      </c>
    </row>
    <row r="1454" spans="1:21">
      <c r="A1454" t="s">
        <v>2419</v>
      </c>
      <c r="B1454">
        <v>1964</v>
      </c>
      <c r="C1454" t="s">
        <v>5980</v>
      </c>
      <c r="D1454">
        <v>20</v>
      </c>
      <c r="E1454">
        <v>0</v>
      </c>
      <c r="F1454">
        <v>12222.9</v>
      </c>
      <c r="G1454" t="s">
        <v>5982</v>
      </c>
      <c r="H1454" t="s">
        <v>5981</v>
      </c>
      <c r="I1454" t="s">
        <v>5988</v>
      </c>
      <c r="K1454" t="str">
        <f t="shared" si="110"/>
        <v>Jul</v>
      </c>
      <c r="L1454">
        <f t="shared" si="111"/>
        <v>1964</v>
      </c>
      <c r="M1454" t="s">
        <v>5957</v>
      </c>
      <c r="N1454" t="s">
        <v>5982</v>
      </c>
      <c r="O1454" t="s">
        <v>5981</v>
      </c>
      <c r="P1454" s="8" t="str">
        <f t="shared" si="112"/>
        <v>20-Jul-1964</v>
      </c>
      <c r="Q1454" s="8">
        <v>23578</v>
      </c>
      <c r="R1454" s="8"/>
      <c r="S1454" s="8" t="str">
        <f t="shared" si="113"/>
        <v>58</v>
      </c>
      <c r="T1454" s="16">
        <v>12222.9</v>
      </c>
      <c r="U1454" t="str">
        <f t="shared" si="114"/>
        <v>R1012</v>
      </c>
    </row>
    <row r="1455" spans="1:21">
      <c r="A1455" t="s">
        <v>2416</v>
      </c>
      <c r="B1455">
        <v>1964</v>
      </c>
      <c r="C1455" t="s">
        <v>5980</v>
      </c>
      <c r="D1455">
        <v>2</v>
      </c>
      <c r="E1455">
        <v>0</v>
      </c>
      <c r="F1455">
        <v>12224.35</v>
      </c>
      <c r="G1455" t="s">
        <v>5982</v>
      </c>
      <c r="H1455" t="s">
        <v>5985</v>
      </c>
      <c r="I1455" t="s">
        <v>5988</v>
      </c>
      <c r="K1455" t="str">
        <f t="shared" si="110"/>
        <v>Jul</v>
      </c>
      <c r="L1455">
        <f t="shared" si="111"/>
        <v>1964</v>
      </c>
      <c r="M1455" t="s">
        <v>5957</v>
      </c>
      <c r="N1455" t="s">
        <v>5982</v>
      </c>
      <c r="O1455" t="s">
        <v>5985</v>
      </c>
      <c r="P1455" s="8" t="str">
        <f t="shared" si="112"/>
        <v>2-Jul-1964</v>
      </c>
      <c r="Q1455" s="8">
        <v>23560</v>
      </c>
      <c r="R1455" s="8"/>
      <c r="S1455" s="8" t="str">
        <f t="shared" si="113"/>
        <v>58</v>
      </c>
      <c r="T1455" s="16">
        <v>12224.35</v>
      </c>
      <c r="U1455" t="str">
        <f t="shared" si="114"/>
        <v>R1012</v>
      </c>
    </row>
    <row r="1456" spans="1:21">
      <c r="A1456" t="s">
        <v>2413</v>
      </c>
      <c r="B1456">
        <v>1964</v>
      </c>
      <c r="C1456" t="s">
        <v>5986</v>
      </c>
      <c r="D1456">
        <v>24</v>
      </c>
      <c r="E1456">
        <v>0</v>
      </c>
      <c r="F1456">
        <v>12231.61</v>
      </c>
      <c r="G1456" t="s">
        <v>5982</v>
      </c>
      <c r="H1456" t="s">
        <v>5982</v>
      </c>
      <c r="I1456" t="s">
        <v>5988</v>
      </c>
      <c r="K1456" t="str">
        <f t="shared" si="110"/>
        <v>Jun</v>
      </c>
      <c r="L1456">
        <f t="shared" si="111"/>
        <v>1964</v>
      </c>
      <c r="M1456" t="s">
        <v>5957</v>
      </c>
      <c r="N1456" t="s">
        <v>5982</v>
      </c>
      <c r="O1456" t="s">
        <v>5982</v>
      </c>
      <c r="P1456" s="8" t="str">
        <f t="shared" si="112"/>
        <v>24-Jun-1964</v>
      </c>
      <c r="Q1456" s="8">
        <v>23552</v>
      </c>
      <c r="R1456" s="8"/>
      <c r="S1456" s="8" t="str">
        <f t="shared" si="113"/>
        <v>58</v>
      </c>
      <c r="T1456" s="16">
        <v>12231.61</v>
      </c>
      <c r="U1456" t="str">
        <f t="shared" si="114"/>
        <v>R1012</v>
      </c>
    </row>
    <row r="1457" spans="1:21">
      <c r="A1457" t="s">
        <v>2410</v>
      </c>
      <c r="B1457">
        <v>1963</v>
      </c>
      <c r="C1457" t="s">
        <v>5980</v>
      </c>
      <c r="D1457">
        <v>19</v>
      </c>
      <c r="E1457">
        <v>0</v>
      </c>
      <c r="F1457">
        <v>12233.83</v>
      </c>
      <c r="G1457" t="s">
        <v>5982</v>
      </c>
      <c r="H1457" t="s">
        <v>5985</v>
      </c>
      <c r="I1457" t="s">
        <v>5992</v>
      </c>
      <c r="K1457" t="str">
        <f t="shared" si="110"/>
        <v>Jul</v>
      </c>
      <c r="L1457">
        <f t="shared" si="111"/>
        <v>1963</v>
      </c>
      <c r="M1457" t="s">
        <v>5957</v>
      </c>
      <c r="N1457" t="s">
        <v>5982</v>
      </c>
      <c r="O1457" t="s">
        <v>5985</v>
      </c>
      <c r="P1457" s="8" t="str">
        <f t="shared" si="112"/>
        <v>19-Jul-1963</v>
      </c>
      <c r="Q1457" s="8">
        <v>23211</v>
      </c>
      <c r="R1457" s="8"/>
      <c r="S1457" s="8" t="str">
        <f t="shared" si="113"/>
        <v>59</v>
      </c>
      <c r="T1457" s="16">
        <v>12233.83</v>
      </c>
      <c r="U1457" t="str">
        <f t="shared" si="114"/>
        <v>R1011</v>
      </c>
    </row>
    <row r="1458" spans="1:21">
      <c r="A1458" t="s">
        <v>2408</v>
      </c>
      <c r="B1458">
        <v>1964</v>
      </c>
      <c r="C1458" t="s">
        <v>5991</v>
      </c>
      <c r="D1458">
        <v>15</v>
      </c>
      <c r="E1458">
        <v>0</v>
      </c>
      <c r="F1458">
        <v>12235.84</v>
      </c>
      <c r="G1458" t="s">
        <v>5982</v>
      </c>
      <c r="H1458" t="s">
        <v>5982</v>
      </c>
      <c r="I1458" t="s">
        <v>5988</v>
      </c>
      <c r="K1458" t="str">
        <f t="shared" si="110"/>
        <v>Oct</v>
      </c>
      <c r="L1458">
        <f t="shared" si="111"/>
        <v>1964</v>
      </c>
      <c r="M1458" t="s">
        <v>5957</v>
      </c>
      <c r="N1458" t="s">
        <v>5982</v>
      </c>
      <c r="O1458" t="s">
        <v>5982</v>
      </c>
      <c r="P1458" s="8" t="str">
        <f t="shared" si="112"/>
        <v>15-Oct-1964</v>
      </c>
      <c r="Q1458" s="8">
        <v>23665</v>
      </c>
      <c r="R1458" s="8"/>
      <c r="S1458" s="8" t="str">
        <f t="shared" si="113"/>
        <v>58</v>
      </c>
      <c r="T1458" s="16">
        <v>12235.84</v>
      </c>
      <c r="U1458" t="str">
        <f t="shared" si="114"/>
        <v>R1012</v>
      </c>
    </row>
    <row r="1459" spans="1:21">
      <c r="A1459" t="s">
        <v>2405</v>
      </c>
      <c r="B1459">
        <v>1966</v>
      </c>
      <c r="C1459" t="s">
        <v>5980</v>
      </c>
      <c r="D1459">
        <v>29</v>
      </c>
      <c r="E1459">
        <v>0</v>
      </c>
      <c r="F1459">
        <v>12237.73</v>
      </c>
      <c r="G1459" t="s">
        <v>5982</v>
      </c>
      <c r="H1459" t="s">
        <v>5982</v>
      </c>
      <c r="I1459" t="s">
        <v>5988</v>
      </c>
      <c r="K1459" t="str">
        <f t="shared" si="110"/>
        <v>Jul</v>
      </c>
      <c r="L1459">
        <f t="shared" si="111"/>
        <v>1966</v>
      </c>
      <c r="M1459" t="s">
        <v>5957</v>
      </c>
      <c r="N1459" t="s">
        <v>5982</v>
      </c>
      <c r="O1459" t="s">
        <v>5982</v>
      </c>
      <c r="P1459" s="8" t="str">
        <f t="shared" si="112"/>
        <v>29-Jul-1966</v>
      </c>
      <c r="Q1459" s="8">
        <v>24317</v>
      </c>
      <c r="R1459" s="8"/>
      <c r="S1459" s="8" t="str">
        <f t="shared" si="113"/>
        <v>56</v>
      </c>
      <c r="T1459" s="16">
        <v>12237.73</v>
      </c>
      <c r="U1459" t="str">
        <f t="shared" si="114"/>
        <v>R1012</v>
      </c>
    </row>
    <row r="1460" spans="1:21">
      <c r="A1460" t="s">
        <v>2402</v>
      </c>
      <c r="B1460">
        <v>1963</v>
      </c>
      <c r="C1460" t="s">
        <v>5980</v>
      </c>
      <c r="D1460">
        <v>17</v>
      </c>
      <c r="E1460">
        <v>0</v>
      </c>
      <c r="F1460">
        <v>12244.53</v>
      </c>
      <c r="G1460" t="s">
        <v>5982</v>
      </c>
      <c r="H1460" t="s">
        <v>5985</v>
      </c>
      <c r="I1460" t="s">
        <v>5983</v>
      </c>
      <c r="K1460" t="str">
        <f t="shared" si="110"/>
        <v>Jul</v>
      </c>
      <c r="L1460">
        <f t="shared" si="111"/>
        <v>1963</v>
      </c>
      <c r="M1460" t="s">
        <v>5957</v>
      </c>
      <c r="N1460" t="s">
        <v>5982</v>
      </c>
      <c r="O1460" t="s">
        <v>5985</v>
      </c>
      <c r="P1460" s="8" t="str">
        <f t="shared" si="112"/>
        <v>17-Jul-1963</v>
      </c>
      <c r="Q1460" s="8">
        <v>23209</v>
      </c>
      <c r="R1460" s="8"/>
      <c r="S1460" s="8" t="str">
        <f t="shared" si="113"/>
        <v>59</v>
      </c>
      <c r="T1460" s="16">
        <v>12244.53</v>
      </c>
      <c r="U1460" t="str">
        <f t="shared" si="114"/>
        <v>R1013</v>
      </c>
    </row>
    <row r="1461" spans="1:21">
      <c r="A1461" t="s">
        <v>2399</v>
      </c>
      <c r="B1461">
        <v>1974</v>
      </c>
      <c r="C1461" t="s">
        <v>5986</v>
      </c>
      <c r="D1461">
        <v>23</v>
      </c>
      <c r="E1461">
        <v>0</v>
      </c>
      <c r="F1461">
        <v>12245.17</v>
      </c>
      <c r="G1461" t="s">
        <v>5982</v>
      </c>
      <c r="H1461" t="s">
        <v>5985</v>
      </c>
      <c r="I1461" t="s">
        <v>5988</v>
      </c>
      <c r="K1461" t="str">
        <f t="shared" si="110"/>
        <v>Jun</v>
      </c>
      <c r="L1461">
        <f t="shared" si="111"/>
        <v>1974</v>
      </c>
      <c r="M1461" t="s">
        <v>5957</v>
      </c>
      <c r="N1461" t="s">
        <v>5982</v>
      </c>
      <c r="O1461" t="s">
        <v>5985</v>
      </c>
      <c r="P1461" s="8" t="str">
        <f t="shared" si="112"/>
        <v>23-Jun-1974</v>
      </c>
      <c r="Q1461" s="8">
        <v>27203</v>
      </c>
      <c r="R1461" s="8"/>
      <c r="S1461" s="8" t="str">
        <f t="shared" si="113"/>
        <v>48</v>
      </c>
      <c r="T1461" s="16">
        <v>12245.17</v>
      </c>
      <c r="U1461" t="str">
        <f t="shared" si="114"/>
        <v>R1012</v>
      </c>
    </row>
    <row r="1462" spans="1:21">
      <c r="A1462" t="s">
        <v>2396</v>
      </c>
      <c r="B1462">
        <v>1989</v>
      </c>
      <c r="C1462" t="s">
        <v>5984</v>
      </c>
      <c r="D1462">
        <v>23</v>
      </c>
      <c r="E1462">
        <v>3</v>
      </c>
      <c r="F1462">
        <v>12254.44</v>
      </c>
      <c r="G1462" t="s">
        <v>5982</v>
      </c>
      <c r="H1462" t="s">
        <v>5982</v>
      </c>
      <c r="I1462" t="s">
        <v>6004</v>
      </c>
      <c r="K1462" t="str">
        <f t="shared" si="110"/>
        <v>Nov</v>
      </c>
      <c r="L1462">
        <f t="shared" si="111"/>
        <v>1989</v>
      </c>
      <c r="M1462" t="s">
        <v>5957</v>
      </c>
      <c r="N1462" t="s">
        <v>5982</v>
      </c>
      <c r="O1462" t="s">
        <v>5982</v>
      </c>
      <c r="P1462" s="8" t="str">
        <f t="shared" si="112"/>
        <v>23-Nov-1989</v>
      </c>
      <c r="Q1462" s="8">
        <v>32835</v>
      </c>
      <c r="R1462" s="8"/>
      <c r="S1462" s="8" t="str">
        <f t="shared" si="113"/>
        <v>33</v>
      </c>
      <c r="T1462" s="16">
        <v>12254.44</v>
      </c>
      <c r="U1462" t="str">
        <f t="shared" si="114"/>
        <v>R1026</v>
      </c>
    </row>
    <row r="1463" spans="1:21">
      <c r="A1463" t="s">
        <v>2394</v>
      </c>
      <c r="B1463">
        <v>1986</v>
      </c>
      <c r="C1463" t="s">
        <v>5990</v>
      </c>
      <c r="D1463">
        <v>13</v>
      </c>
      <c r="E1463">
        <v>3</v>
      </c>
      <c r="F1463">
        <v>12255.04</v>
      </c>
      <c r="G1463" t="s">
        <v>5982</v>
      </c>
      <c r="H1463" t="s">
        <v>5981</v>
      </c>
      <c r="I1463" t="s">
        <v>6004</v>
      </c>
      <c r="K1463" t="str">
        <f t="shared" si="110"/>
        <v>Aug</v>
      </c>
      <c r="L1463">
        <f t="shared" si="111"/>
        <v>1986</v>
      </c>
      <c r="M1463" t="s">
        <v>5957</v>
      </c>
      <c r="N1463" t="s">
        <v>5982</v>
      </c>
      <c r="O1463" t="s">
        <v>5981</v>
      </c>
      <c r="P1463" s="8" t="str">
        <f t="shared" si="112"/>
        <v>13-Aug-1986</v>
      </c>
      <c r="Q1463" s="8">
        <v>31637</v>
      </c>
      <c r="R1463" s="8"/>
      <c r="S1463" s="8" t="str">
        <f t="shared" si="113"/>
        <v>36</v>
      </c>
      <c r="T1463" s="16">
        <v>12255.04</v>
      </c>
      <c r="U1463" t="str">
        <f t="shared" si="114"/>
        <v>R1026</v>
      </c>
    </row>
    <row r="1464" spans="1:21">
      <c r="A1464" t="s">
        <v>2391</v>
      </c>
      <c r="B1464">
        <v>1966</v>
      </c>
      <c r="C1464" t="s">
        <v>5989</v>
      </c>
      <c r="D1464">
        <v>6</v>
      </c>
      <c r="E1464">
        <v>2</v>
      </c>
      <c r="F1464">
        <v>12265.51</v>
      </c>
      <c r="G1464" t="s">
        <v>5982</v>
      </c>
      <c r="H1464" t="s">
        <v>5982</v>
      </c>
      <c r="I1464" t="s">
        <v>5983</v>
      </c>
      <c r="K1464" t="str">
        <f t="shared" si="110"/>
        <v>Dec</v>
      </c>
      <c r="L1464">
        <f t="shared" si="111"/>
        <v>1966</v>
      </c>
      <c r="M1464" t="s">
        <v>5957</v>
      </c>
      <c r="N1464" t="s">
        <v>5982</v>
      </c>
      <c r="O1464" t="s">
        <v>5982</v>
      </c>
      <c r="P1464" s="8" t="str">
        <f t="shared" si="112"/>
        <v>6-Dec-1966</v>
      </c>
      <c r="Q1464" s="8">
        <v>24447</v>
      </c>
      <c r="R1464" s="8"/>
      <c r="S1464" s="8" t="str">
        <f t="shared" si="113"/>
        <v>56</v>
      </c>
      <c r="T1464" s="16">
        <v>12265.51</v>
      </c>
      <c r="U1464" t="str">
        <f t="shared" si="114"/>
        <v>R1013</v>
      </c>
    </row>
    <row r="1465" spans="1:21">
      <c r="A1465" t="s">
        <v>2388</v>
      </c>
      <c r="B1465">
        <v>1967</v>
      </c>
      <c r="C1465" t="s">
        <v>5989</v>
      </c>
      <c r="D1465">
        <v>30</v>
      </c>
      <c r="E1465">
        <v>2</v>
      </c>
      <c r="F1465">
        <v>12268.63</v>
      </c>
      <c r="G1465" t="s">
        <v>5982</v>
      </c>
      <c r="H1465" t="s">
        <v>5985</v>
      </c>
      <c r="I1465" t="s">
        <v>5988</v>
      </c>
      <c r="K1465" t="str">
        <f t="shared" si="110"/>
        <v>Dec</v>
      </c>
      <c r="L1465">
        <f t="shared" si="111"/>
        <v>1967</v>
      </c>
      <c r="M1465" t="s">
        <v>5957</v>
      </c>
      <c r="N1465" t="s">
        <v>5982</v>
      </c>
      <c r="O1465" t="s">
        <v>5985</v>
      </c>
      <c r="P1465" s="8" t="str">
        <f t="shared" si="112"/>
        <v>30-Dec-1967</v>
      </c>
      <c r="Q1465" s="8">
        <v>24836</v>
      </c>
      <c r="R1465" s="8"/>
      <c r="S1465" s="8" t="str">
        <f t="shared" si="113"/>
        <v>55</v>
      </c>
      <c r="T1465" s="16">
        <v>12268.63</v>
      </c>
      <c r="U1465" t="str">
        <f t="shared" si="114"/>
        <v>R1012</v>
      </c>
    </row>
    <row r="1466" spans="1:21">
      <c r="A1466" t="s">
        <v>2385</v>
      </c>
      <c r="B1466">
        <v>1967</v>
      </c>
      <c r="C1466" t="s">
        <v>5990</v>
      </c>
      <c r="D1466">
        <v>28</v>
      </c>
      <c r="E1466">
        <v>2</v>
      </c>
      <c r="F1466">
        <v>12269.69</v>
      </c>
      <c r="G1466" t="s">
        <v>5982</v>
      </c>
      <c r="H1466" t="s">
        <v>5981</v>
      </c>
      <c r="I1466" t="s">
        <v>5988</v>
      </c>
      <c r="K1466" t="str">
        <f t="shared" si="110"/>
        <v>Aug</v>
      </c>
      <c r="L1466">
        <f t="shared" si="111"/>
        <v>1967</v>
      </c>
      <c r="M1466" t="s">
        <v>5957</v>
      </c>
      <c r="N1466" t="s">
        <v>5982</v>
      </c>
      <c r="O1466" t="s">
        <v>5981</v>
      </c>
      <c r="P1466" s="8" t="str">
        <f t="shared" si="112"/>
        <v>28-Aug-1967</v>
      </c>
      <c r="Q1466" s="8">
        <v>24712</v>
      </c>
      <c r="R1466" s="8"/>
      <c r="S1466" s="8" t="str">
        <f t="shared" si="113"/>
        <v>55</v>
      </c>
      <c r="T1466" s="16">
        <v>12269.69</v>
      </c>
      <c r="U1466" t="str">
        <f t="shared" si="114"/>
        <v>R1012</v>
      </c>
    </row>
    <row r="1467" spans="1:21">
      <c r="A1467" t="s">
        <v>2383</v>
      </c>
      <c r="B1467">
        <v>1966</v>
      </c>
      <c r="C1467" t="s">
        <v>5984</v>
      </c>
      <c r="D1467">
        <v>16</v>
      </c>
      <c r="E1467">
        <v>0</v>
      </c>
      <c r="F1467">
        <v>12282.03</v>
      </c>
      <c r="G1467" t="s">
        <v>5982</v>
      </c>
      <c r="H1467" t="s">
        <v>5985</v>
      </c>
      <c r="I1467" t="s">
        <v>5997</v>
      </c>
      <c r="K1467" t="str">
        <f t="shared" si="110"/>
        <v>Nov</v>
      </c>
      <c r="L1467">
        <f t="shared" si="111"/>
        <v>1966</v>
      </c>
      <c r="M1467" t="s">
        <v>5957</v>
      </c>
      <c r="N1467" t="s">
        <v>5982</v>
      </c>
      <c r="O1467" t="s">
        <v>5985</v>
      </c>
      <c r="P1467" s="8" t="str">
        <f t="shared" si="112"/>
        <v>16-Nov-1966</v>
      </c>
      <c r="Q1467" s="8">
        <v>24427</v>
      </c>
      <c r="R1467" s="8"/>
      <c r="S1467" s="8" t="str">
        <f t="shared" si="113"/>
        <v>56</v>
      </c>
      <c r="T1467" s="16">
        <v>12282.03</v>
      </c>
      <c r="U1467" t="str">
        <f t="shared" si="114"/>
        <v>R1025</v>
      </c>
    </row>
    <row r="1468" spans="1:21">
      <c r="A1468" t="s">
        <v>2380</v>
      </c>
      <c r="B1468">
        <v>1990</v>
      </c>
      <c r="C1468" t="s">
        <v>5991</v>
      </c>
      <c r="D1468">
        <v>29</v>
      </c>
      <c r="E1468">
        <v>3</v>
      </c>
      <c r="F1468">
        <v>12282.38</v>
      </c>
      <c r="G1468" t="s">
        <v>5982</v>
      </c>
      <c r="H1468" t="s">
        <v>5985</v>
      </c>
      <c r="I1468" t="s">
        <v>5992</v>
      </c>
      <c r="K1468" t="str">
        <f t="shared" si="110"/>
        <v>Oct</v>
      </c>
      <c r="L1468">
        <f t="shared" si="111"/>
        <v>1990</v>
      </c>
      <c r="M1468" t="s">
        <v>5957</v>
      </c>
      <c r="N1468" t="s">
        <v>5982</v>
      </c>
      <c r="O1468" t="s">
        <v>5985</v>
      </c>
      <c r="P1468" s="8" t="str">
        <f t="shared" si="112"/>
        <v>29-Oct-1990</v>
      </c>
      <c r="Q1468" s="8">
        <v>33175</v>
      </c>
      <c r="R1468" s="8"/>
      <c r="S1468" s="8" t="str">
        <f t="shared" si="113"/>
        <v>32</v>
      </c>
      <c r="T1468" s="16">
        <v>12282.38</v>
      </c>
      <c r="U1468" t="str">
        <f t="shared" si="114"/>
        <v>R1011</v>
      </c>
    </row>
    <row r="1469" spans="1:21">
      <c r="A1469" t="s">
        <v>2377</v>
      </c>
      <c r="B1469">
        <v>1963</v>
      </c>
      <c r="C1469" t="s">
        <v>5991</v>
      </c>
      <c r="D1469">
        <v>28</v>
      </c>
      <c r="E1469">
        <v>0</v>
      </c>
      <c r="F1469">
        <v>12299.59</v>
      </c>
      <c r="G1469" t="s">
        <v>5982</v>
      </c>
      <c r="H1469" t="s">
        <v>5985</v>
      </c>
      <c r="I1469" t="s">
        <v>5997</v>
      </c>
      <c r="K1469" t="str">
        <f t="shared" si="110"/>
        <v>Oct</v>
      </c>
      <c r="L1469">
        <f t="shared" si="111"/>
        <v>1963</v>
      </c>
      <c r="M1469" t="s">
        <v>5957</v>
      </c>
      <c r="N1469" t="s">
        <v>5982</v>
      </c>
      <c r="O1469" t="s">
        <v>5985</v>
      </c>
      <c r="P1469" s="8" t="str">
        <f t="shared" si="112"/>
        <v>28-Oct-1963</v>
      </c>
      <c r="Q1469" s="8">
        <v>23312</v>
      </c>
      <c r="R1469" s="8"/>
      <c r="S1469" s="8" t="str">
        <f t="shared" si="113"/>
        <v>59</v>
      </c>
      <c r="T1469" s="16">
        <v>12299.59</v>
      </c>
      <c r="U1469" t="str">
        <f t="shared" si="114"/>
        <v>R1025</v>
      </c>
    </row>
    <row r="1470" spans="1:21">
      <c r="A1470" t="s">
        <v>2374</v>
      </c>
      <c r="B1470">
        <v>1963</v>
      </c>
      <c r="C1470" t="s">
        <v>5990</v>
      </c>
      <c r="D1470">
        <v>29</v>
      </c>
      <c r="E1470">
        <v>0</v>
      </c>
      <c r="F1470">
        <v>12323.94</v>
      </c>
      <c r="G1470" t="s">
        <v>5982</v>
      </c>
      <c r="H1470" t="s">
        <v>5982</v>
      </c>
      <c r="I1470" t="s">
        <v>6002</v>
      </c>
      <c r="K1470" t="str">
        <f t="shared" si="110"/>
        <v>Aug</v>
      </c>
      <c r="L1470">
        <f t="shared" si="111"/>
        <v>1963</v>
      </c>
      <c r="M1470" t="s">
        <v>5957</v>
      </c>
      <c r="N1470" t="s">
        <v>5982</v>
      </c>
      <c r="O1470" t="s">
        <v>5982</v>
      </c>
      <c r="P1470" s="8" t="str">
        <f t="shared" si="112"/>
        <v>29-Aug-1963</v>
      </c>
      <c r="Q1470" s="8">
        <v>23252</v>
      </c>
      <c r="R1470" s="8"/>
      <c r="S1470" s="8" t="str">
        <f t="shared" si="113"/>
        <v>59</v>
      </c>
      <c r="T1470" s="16">
        <v>12323.94</v>
      </c>
      <c r="U1470" t="str">
        <f t="shared" si="114"/>
        <v>R1017</v>
      </c>
    </row>
    <row r="1471" spans="1:21">
      <c r="A1471" t="s">
        <v>2372</v>
      </c>
      <c r="B1471">
        <v>1963</v>
      </c>
      <c r="C1471" t="s">
        <v>5990</v>
      </c>
      <c r="D1471">
        <v>2</v>
      </c>
      <c r="E1471">
        <v>1</v>
      </c>
      <c r="F1471">
        <v>12333.83</v>
      </c>
      <c r="G1471" t="s">
        <v>5982</v>
      </c>
      <c r="H1471" t="s">
        <v>5981</v>
      </c>
      <c r="I1471" t="s">
        <v>5992</v>
      </c>
      <c r="K1471" t="str">
        <f t="shared" si="110"/>
        <v>Aug</v>
      </c>
      <c r="L1471">
        <f t="shared" si="111"/>
        <v>1963</v>
      </c>
      <c r="M1471" t="s">
        <v>5957</v>
      </c>
      <c r="N1471" t="s">
        <v>5982</v>
      </c>
      <c r="O1471" t="s">
        <v>5981</v>
      </c>
      <c r="P1471" s="8" t="str">
        <f t="shared" si="112"/>
        <v>2-Aug-1963</v>
      </c>
      <c r="Q1471" s="8">
        <v>23225</v>
      </c>
      <c r="R1471" s="8"/>
      <c r="S1471" s="8" t="str">
        <f t="shared" si="113"/>
        <v>59</v>
      </c>
      <c r="T1471" s="16">
        <v>12333.83</v>
      </c>
      <c r="U1471" t="str">
        <f t="shared" si="114"/>
        <v>R1011</v>
      </c>
    </row>
    <row r="1472" spans="1:21">
      <c r="A1472" t="s">
        <v>2370</v>
      </c>
      <c r="B1472">
        <v>1963</v>
      </c>
      <c r="C1472" t="s">
        <v>5987</v>
      </c>
      <c r="D1472">
        <v>22</v>
      </c>
      <c r="E1472">
        <v>1</v>
      </c>
      <c r="F1472">
        <v>12347.17</v>
      </c>
      <c r="G1472" t="s">
        <v>5982</v>
      </c>
      <c r="H1472" t="s">
        <v>5982</v>
      </c>
      <c r="I1472" t="s">
        <v>5992</v>
      </c>
      <c r="K1472" t="str">
        <f t="shared" si="110"/>
        <v>Sep</v>
      </c>
      <c r="L1472">
        <f t="shared" si="111"/>
        <v>1963</v>
      </c>
      <c r="M1472" t="s">
        <v>5957</v>
      </c>
      <c r="N1472" t="s">
        <v>5982</v>
      </c>
      <c r="O1472" t="s">
        <v>5982</v>
      </c>
      <c r="P1472" s="8" t="str">
        <f t="shared" si="112"/>
        <v>22-Sep-1963</v>
      </c>
      <c r="Q1472" s="8">
        <v>23276</v>
      </c>
      <c r="R1472" s="8"/>
      <c r="S1472" s="8" t="str">
        <f t="shared" si="113"/>
        <v>59</v>
      </c>
      <c r="T1472" s="16">
        <v>12347.17</v>
      </c>
      <c r="U1472" t="str">
        <f t="shared" si="114"/>
        <v>R1011</v>
      </c>
    </row>
    <row r="1473" spans="1:21">
      <c r="A1473" t="s">
        <v>2367</v>
      </c>
      <c r="B1473">
        <v>1966</v>
      </c>
      <c r="C1473" t="s">
        <v>5989</v>
      </c>
      <c r="D1473">
        <v>29</v>
      </c>
      <c r="E1473">
        <v>3</v>
      </c>
      <c r="F1473">
        <v>12363.55</v>
      </c>
      <c r="G1473" t="s">
        <v>5982</v>
      </c>
      <c r="H1473" t="s">
        <v>5982</v>
      </c>
      <c r="I1473" t="s">
        <v>5992</v>
      </c>
      <c r="K1473" t="str">
        <f t="shared" si="110"/>
        <v>Dec</v>
      </c>
      <c r="L1473">
        <f t="shared" si="111"/>
        <v>1966</v>
      </c>
      <c r="M1473" t="s">
        <v>5957</v>
      </c>
      <c r="N1473" t="s">
        <v>5982</v>
      </c>
      <c r="O1473" t="s">
        <v>5982</v>
      </c>
      <c r="P1473" s="8" t="str">
        <f t="shared" si="112"/>
        <v>29-Dec-1966</v>
      </c>
      <c r="Q1473" s="8">
        <v>24470</v>
      </c>
      <c r="R1473" s="8"/>
      <c r="S1473" s="8" t="str">
        <f t="shared" si="113"/>
        <v>56</v>
      </c>
      <c r="T1473" s="16">
        <v>12363.55</v>
      </c>
      <c r="U1473" t="str">
        <f t="shared" si="114"/>
        <v>R1011</v>
      </c>
    </row>
    <row r="1474" spans="1:21">
      <c r="A1474" t="s">
        <v>2364</v>
      </c>
      <c r="B1474">
        <v>1962</v>
      </c>
      <c r="C1474" t="s">
        <v>5987</v>
      </c>
      <c r="D1474">
        <v>26</v>
      </c>
      <c r="E1474">
        <v>0</v>
      </c>
      <c r="F1474">
        <v>12369.89</v>
      </c>
      <c r="G1474" t="s">
        <v>5982</v>
      </c>
      <c r="H1474" t="s">
        <v>5981</v>
      </c>
      <c r="I1474" t="s">
        <v>5998</v>
      </c>
      <c r="K1474" t="str">
        <f t="shared" si="110"/>
        <v>Sep</v>
      </c>
      <c r="L1474">
        <f t="shared" si="111"/>
        <v>1962</v>
      </c>
      <c r="M1474" t="s">
        <v>5957</v>
      </c>
      <c r="N1474" t="s">
        <v>5982</v>
      </c>
      <c r="O1474" t="s">
        <v>5981</v>
      </c>
      <c r="P1474" s="8" t="str">
        <f t="shared" si="112"/>
        <v>26-Sep-1962</v>
      </c>
      <c r="Q1474" s="8">
        <v>22915</v>
      </c>
      <c r="R1474" s="8"/>
      <c r="S1474" s="8" t="str">
        <f t="shared" si="113"/>
        <v>60</v>
      </c>
      <c r="T1474" s="16">
        <v>12369.89</v>
      </c>
      <c r="U1474" t="str">
        <f t="shared" si="114"/>
        <v>R1024</v>
      </c>
    </row>
    <row r="1475" spans="1:21">
      <c r="A1475" t="s">
        <v>2362</v>
      </c>
      <c r="B1475">
        <v>1989</v>
      </c>
      <c r="C1475" t="s">
        <v>5989</v>
      </c>
      <c r="D1475">
        <v>29</v>
      </c>
      <c r="E1475">
        <v>0</v>
      </c>
      <c r="F1475">
        <v>12404.88</v>
      </c>
      <c r="G1475" t="s">
        <v>5982</v>
      </c>
      <c r="H1475" t="s">
        <v>5982</v>
      </c>
      <c r="I1475" t="s">
        <v>5995</v>
      </c>
      <c r="K1475" t="str">
        <f t="shared" ref="K1475:K1538" si="115">IF(ISBLANK(C1475),"SEP",C1475)</f>
        <v>Dec</v>
      </c>
      <c r="L1475">
        <f t="shared" ref="L1475:L1538" si="116">INT(IF(ISBLANK(B1475),AVERAGE($B$2:$B$2344),B1475))</f>
        <v>1989</v>
      </c>
      <c r="M1475" t="s">
        <v>5957</v>
      </c>
      <c r="N1475" t="s">
        <v>5982</v>
      </c>
      <c r="O1475" t="s">
        <v>5982</v>
      </c>
      <c r="P1475" s="8" t="str">
        <f t="shared" ref="P1475:P1538" si="117">CONCATENATE(D1475,"-",K1475,"-",L1475)</f>
        <v>29-Dec-1989</v>
      </c>
      <c r="Q1475" s="8">
        <v>32871</v>
      </c>
      <c r="R1475" s="8"/>
      <c r="S1475" s="8" t="str">
        <f t="shared" ref="S1475:S1538" si="118">TEXT($R$2-P1475,"Y")</f>
        <v>33</v>
      </c>
      <c r="T1475" s="16">
        <v>12404.88</v>
      </c>
      <c r="U1475" t="str">
        <f t="shared" ref="U1475:U1538" si="119">IF(ISBLANK(I1475),"UNKNOWN",I1475)</f>
        <v>R1016</v>
      </c>
    </row>
    <row r="1476" spans="1:21">
      <c r="A1476" t="s">
        <v>2359</v>
      </c>
      <c r="B1476">
        <v>1972</v>
      </c>
      <c r="C1476" t="s">
        <v>5990</v>
      </c>
      <c r="D1476">
        <v>21</v>
      </c>
      <c r="E1476">
        <v>0</v>
      </c>
      <c r="F1476">
        <v>12407.3</v>
      </c>
      <c r="G1476" t="s">
        <v>5982</v>
      </c>
      <c r="H1476" t="s">
        <v>5981</v>
      </c>
      <c r="I1476" t="s">
        <v>6001</v>
      </c>
      <c r="K1476" t="str">
        <f t="shared" si="115"/>
        <v>Aug</v>
      </c>
      <c r="L1476">
        <f t="shared" si="116"/>
        <v>1972</v>
      </c>
      <c r="M1476" t="s">
        <v>5957</v>
      </c>
      <c r="N1476" t="s">
        <v>5982</v>
      </c>
      <c r="O1476" t="s">
        <v>5981</v>
      </c>
      <c r="P1476" s="8" t="str">
        <f t="shared" si="117"/>
        <v>21-Aug-1972</v>
      </c>
      <c r="Q1476" s="8">
        <v>26532</v>
      </c>
      <c r="R1476" s="8"/>
      <c r="S1476" s="8" t="str">
        <f t="shared" si="118"/>
        <v>50</v>
      </c>
      <c r="T1476" s="16">
        <v>12407.3</v>
      </c>
      <c r="U1476" t="str">
        <f t="shared" si="119"/>
        <v>R1021</v>
      </c>
    </row>
    <row r="1477" spans="1:21">
      <c r="A1477" t="s">
        <v>2356</v>
      </c>
      <c r="B1477">
        <v>1979</v>
      </c>
      <c r="C1477" t="s">
        <v>5980</v>
      </c>
      <c r="D1477">
        <v>14</v>
      </c>
      <c r="E1477">
        <v>2</v>
      </c>
      <c r="F1477">
        <v>12408.29</v>
      </c>
      <c r="G1477" t="s">
        <v>5982</v>
      </c>
      <c r="H1477" t="s">
        <v>5985</v>
      </c>
      <c r="I1477" t="s">
        <v>6005</v>
      </c>
      <c r="K1477" t="str">
        <f t="shared" si="115"/>
        <v>Jul</v>
      </c>
      <c r="L1477">
        <f t="shared" si="116"/>
        <v>1979</v>
      </c>
      <c r="M1477" t="s">
        <v>5957</v>
      </c>
      <c r="N1477" t="s">
        <v>5982</v>
      </c>
      <c r="O1477" t="s">
        <v>5985</v>
      </c>
      <c r="P1477" s="8" t="str">
        <f t="shared" si="117"/>
        <v>14-Jul-1979</v>
      </c>
      <c r="Q1477" s="8">
        <v>29050</v>
      </c>
      <c r="R1477" s="8"/>
      <c r="S1477" s="8" t="str">
        <f t="shared" si="118"/>
        <v>43</v>
      </c>
      <c r="T1477" s="16">
        <v>12408.29</v>
      </c>
      <c r="U1477" t="str">
        <f t="shared" si="119"/>
        <v>R1022</v>
      </c>
    </row>
    <row r="1478" spans="1:21">
      <c r="A1478" t="s">
        <v>2354</v>
      </c>
      <c r="B1478">
        <v>1964</v>
      </c>
      <c r="C1478" t="s">
        <v>5990</v>
      </c>
      <c r="D1478">
        <v>4</v>
      </c>
      <c r="E1478">
        <v>0</v>
      </c>
      <c r="F1478">
        <v>12430.95</v>
      </c>
      <c r="G1478" t="s">
        <v>5982</v>
      </c>
      <c r="H1478" t="s">
        <v>5982</v>
      </c>
      <c r="I1478" t="s">
        <v>5998</v>
      </c>
      <c r="K1478" t="str">
        <f t="shared" si="115"/>
        <v>Aug</v>
      </c>
      <c r="L1478">
        <f t="shared" si="116"/>
        <v>1964</v>
      </c>
      <c r="M1478" t="s">
        <v>5957</v>
      </c>
      <c r="N1478" t="s">
        <v>5982</v>
      </c>
      <c r="O1478" t="s">
        <v>5982</v>
      </c>
      <c r="P1478" s="8" t="str">
        <f t="shared" si="117"/>
        <v>4-Aug-1964</v>
      </c>
      <c r="Q1478" s="8">
        <v>23593</v>
      </c>
      <c r="R1478" s="8"/>
      <c r="S1478" s="8" t="str">
        <f t="shared" si="118"/>
        <v>58</v>
      </c>
      <c r="T1478" s="16">
        <v>12430.95</v>
      </c>
      <c r="U1478" t="str">
        <f t="shared" si="119"/>
        <v>R1024</v>
      </c>
    </row>
    <row r="1479" spans="1:21">
      <c r="A1479" t="s">
        <v>2352</v>
      </c>
      <c r="B1479">
        <v>1995</v>
      </c>
      <c r="C1479" t="s">
        <v>5990</v>
      </c>
      <c r="D1479">
        <v>9</v>
      </c>
      <c r="E1479">
        <v>0</v>
      </c>
      <c r="F1479">
        <v>12452.25</v>
      </c>
      <c r="G1479" t="s">
        <v>5982</v>
      </c>
      <c r="H1479" t="s">
        <v>5982</v>
      </c>
      <c r="I1479" t="s">
        <v>5988</v>
      </c>
      <c r="K1479" t="str">
        <f t="shared" si="115"/>
        <v>Aug</v>
      </c>
      <c r="L1479">
        <f t="shared" si="116"/>
        <v>1995</v>
      </c>
      <c r="M1479" t="s">
        <v>5957</v>
      </c>
      <c r="N1479" t="s">
        <v>5982</v>
      </c>
      <c r="O1479" t="s">
        <v>5982</v>
      </c>
      <c r="P1479" s="8" t="str">
        <f t="shared" si="117"/>
        <v>9-Aug-1995</v>
      </c>
      <c r="Q1479" s="8">
        <v>34920</v>
      </c>
      <c r="R1479" s="8"/>
      <c r="S1479" s="8" t="str">
        <f t="shared" si="118"/>
        <v>27</v>
      </c>
      <c r="T1479" s="16">
        <v>12452.25</v>
      </c>
      <c r="U1479" t="str">
        <f t="shared" si="119"/>
        <v>R1012</v>
      </c>
    </row>
    <row r="1480" spans="1:21">
      <c r="A1480" t="s">
        <v>2349</v>
      </c>
      <c r="B1480">
        <v>1968</v>
      </c>
      <c r="C1480" t="s">
        <v>5984</v>
      </c>
      <c r="D1480">
        <v>26</v>
      </c>
      <c r="E1480">
        <v>3</v>
      </c>
      <c r="F1480">
        <v>12475.35</v>
      </c>
      <c r="G1480" t="s">
        <v>5982</v>
      </c>
      <c r="H1480" t="s">
        <v>5985</v>
      </c>
      <c r="I1480" t="s">
        <v>5988</v>
      </c>
      <c r="K1480" t="str">
        <f t="shared" si="115"/>
        <v>Nov</v>
      </c>
      <c r="L1480">
        <f t="shared" si="116"/>
        <v>1968</v>
      </c>
      <c r="M1480" t="s">
        <v>5957</v>
      </c>
      <c r="N1480" t="s">
        <v>5982</v>
      </c>
      <c r="O1480" t="s">
        <v>5985</v>
      </c>
      <c r="P1480" s="8" t="str">
        <f t="shared" si="117"/>
        <v>26-Nov-1968</v>
      </c>
      <c r="Q1480" s="8">
        <v>25168</v>
      </c>
      <c r="R1480" s="8"/>
      <c r="S1480" s="8" t="str">
        <f t="shared" si="118"/>
        <v>54</v>
      </c>
      <c r="T1480" s="16">
        <v>12475.35</v>
      </c>
      <c r="U1480" t="str">
        <f t="shared" si="119"/>
        <v>R1012</v>
      </c>
    </row>
    <row r="1481" spans="1:21">
      <c r="A1481" t="s">
        <v>2346</v>
      </c>
      <c r="B1481">
        <v>1968</v>
      </c>
      <c r="C1481" t="s">
        <v>5984</v>
      </c>
      <c r="D1481">
        <v>12</v>
      </c>
      <c r="E1481">
        <v>3</v>
      </c>
      <c r="F1481">
        <v>12479.71</v>
      </c>
      <c r="G1481" t="s">
        <v>5982</v>
      </c>
      <c r="H1481" t="s">
        <v>5982</v>
      </c>
      <c r="I1481" t="s">
        <v>5988</v>
      </c>
      <c r="K1481" t="str">
        <f t="shared" si="115"/>
        <v>Nov</v>
      </c>
      <c r="L1481">
        <f t="shared" si="116"/>
        <v>1968</v>
      </c>
      <c r="M1481" t="s">
        <v>5957</v>
      </c>
      <c r="N1481" t="s">
        <v>5982</v>
      </c>
      <c r="O1481" t="s">
        <v>5982</v>
      </c>
      <c r="P1481" s="8" t="str">
        <f t="shared" si="117"/>
        <v>12-Nov-1968</v>
      </c>
      <c r="Q1481" s="8">
        <v>25154</v>
      </c>
      <c r="R1481" s="8"/>
      <c r="S1481" s="8" t="str">
        <f t="shared" si="118"/>
        <v>54</v>
      </c>
      <c r="T1481" s="16">
        <v>12479.71</v>
      </c>
      <c r="U1481" t="str">
        <f t="shared" si="119"/>
        <v>R1012</v>
      </c>
    </row>
    <row r="1482" spans="1:21">
      <c r="A1482" t="s">
        <v>2344</v>
      </c>
      <c r="B1482">
        <v>1967</v>
      </c>
      <c r="C1482" t="s">
        <v>5987</v>
      </c>
      <c r="D1482">
        <v>1</v>
      </c>
      <c r="E1482">
        <v>3</v>
      </c>
      <c r="F1482">
        <v>12485.8</v>
      </c>
      <c r="G1482" t="s">
        <v>5982</v>
      </c>
      <c r="H1482" t="s">
        <v>5982</v>
      </c>
      <c r="I1482" t="s">
        <v>5983</v>
      </c>
      <c r="K1482" t="str">
        <f t="shared" si="115"/>
        <v>Sep</v>
      </c>
      <c r="L1482">
        <f t="shared" si="116"/>
        <v>1967</v>
      </c>
      <c r="M1482" t="s">
        <v>5957</v>
      </c>
      <c r="N1482" t="s">
        <v>5982</v>
      </c>
      <c r="O1482" t="s">
        <v>5982</v>
      </c>
      <c r="P1482" s="8" t="str">
        <f t="shared" si="117"/>
        <v>1-Sep-1967</v>
      </c>
      <c r="Q1482" s="8">
        <v>24716</v>
      </c>
      <c r="R1482" s="8"/>
      <c r="S1482" s="8" t="str">
        <f t="shared" si="118"/>
        <v>55</v>
      </c>
      <c r="T1482" s="16">
        <v>12485.8</v>
      </c>
      <c r="U1482" t="str">
        <f t="shared" si="119"/>
        <v>R1013</v>
      </c>
    </row>
    <row r="1483" spans="1:21">
      <c r="A1483" t="s">
        <v>2341</v>
      </c>
      <c r="B1483">
        <v>1968</v>
      </c>
      <c r="C1483" t="s">
        <v>5989</v>
      </c>
      <c r="D1483">
        <v>3</v>
      </c>
      <c r="E1483">
        <v>3</v>
      </c>
      <c r="F1483">
        <v>12495.29</v>
      </c>
      <c r="G1483" t="s">
        <v>5982</v>
      </c>
      <c r="H1483" t="s">
        <v>5982</v>
      </c>
      <c r="I1483" t="s">
        <v>5988</v>
      </c>
      <c r="K1483" t="str">
        <f t="shared" si="115"/>
        <v>Dec</v>
      </c>
      <c r="L1483">
        <f t="shared" si="116"/>
        <v>1968</v>
      </c>
      <c r="M1483" t="s">
        <v>5957</v>
      </c>
      <c r="N1483" t="s">
        <v>5982</v>
      </c>
      <c r="O1483" t="s">
        <v>5982</v>
      </c>
      <c r="P1483" s="8" t="str">
        <f t="shared" si="117"/>
        <v>3-Dec-1968</v>
      </c>
      <c r="Q1483" s="8">
        <v>25175</v>
      </c>
      <c r="R1483" s="8"/>
      <c r="S1483" s="8" t="str">
        <f t="shared" si="118"/>
        <v>54</v>
      </c>
      <c r="T1483" s="16">
        <v>12495.29</v>
      </c>
      <c r="U1483" t="str">
        <f t="shared" si="119"/>
        <v>R1012</v>
      </c>
    </row>
    <row r="1484" spans="1:21">
      <c r="A1484" t="s">
        <v>2338</v>
      </c>
      <c r="B1484">
        <v>1966</v>
      </c>
      <c r="C1484" t="s">
        <v>5980</v>
      </c>
      <c r="D1484">
        <v>12</v>
      </c>
      <c r="E1484">
        <v>0</v>
      </c>
      <c r="F1484">
        <v>12499.88</v>
      </c>
      <c r="G1484" t="s">
        <v>5982</v>
      </c>
      <c r="H1484" t="s">
        <v>5981</v>
      </c>
      <c r="I1484" t="s">
        <v>5988</v>
      </c>
      <c r="K1484" t="str">
        <f t="shared" si="115"/>
        <v>Jul</v>
      </c>
      <c r="L1484">
        <f t="shared" si="116"/>
        <v>1966</v>
      </c>
      <c r="M1484" t="s">
        <v>5957</v>
      </c>
      <c r="N1484" t="s">
        <v>5982</v>
      </c>
      <c r="O1484" t="s">
        <v>5981</v>
      </c>
      <c r="P1484" s="8" t="str">
        <f t="shared" si="117"/>
        <v>12-Jul-1966</v>
      </c>
      <c r="Q1484" s="8">
        <v>24300</v>
      </c>
      <c r="R1484" s="8"/>
      <c r="S1484" s="8" t="str">
        <f t="shared" si="118"/>
        <v>56</v>
      </c>
      <c r="T1484" s="16">
        <v>12499.88</v>
      </c>
      <c r="U1484" t="str">
        <f t="shared" si="119"/>
        <v>R1012</v>
      </c>
    </row>
    <row r="1485" spans="1:21">
      <c r="A1485" t="s">
        <v>2336</v>
      </c>
      <c r="B1485">
        <v>1962</v>
      </c>
      <c r="C1485" t="s">
        <v>5991</v>
      </c>
      <c r="D1485">
        <v>16</v>
      </c>
      <c r="E1485">
        <v>0</v>
      </c>
      <c r="F1485">
        <v>12523.6</v>
      </c>
      <c r="G1485" t="s">
        <v>5982</v>
      </c>
      <c r="H1485" t="s">
        <v>5982</v>
      </c>
      <c r="I1485" t="s">
        <v>5988</v>
      </c>
      <c r="K1485" t="str">
        <f t="shared" si="115"/>
        <v>Oct</v>
      </c>
      <c r="L1485">
        <f t="shared" si="116"/>
        <v>1962</v>
      </c>
      <c r="M1485" t="s">
        <v>5957</v>
      </c>
      <c r="N1485" t="s">
        <v>5982</v>
      </c>
      <c r="O1485" t="s">
        <v>5982</v>
      </c>
      <c r="P1485" s="8" t="str">
        <f t="shared" si="117"/>
        <v>16-Oct-1962</v>
      </c>
      <c r="Q1485" s="8">
        <v>22935</v>
      </c>
      <c r="R1485" s="8"/>
      <c r="S1485" s="8" t="str">
        <f t="shared" si="118"/>
        <v>60</v>
      </c>
      <c r="T1485" s="16">
        <v>12523.6</v>
      </c>
      <c r="U1485" t="str">
        <f t="shared" si="119"/>
        <v>R1012</v>
      </c>
    </row>
    <row r="1486" spans="1:21">
      <c r="A1486" t="s">
        <v>2333</v>
      </c>
      <c r="B1486">
        <v>1961</v>
      </c>
      <c r="C1486" t="s">
        <v>5984</v>
      </c>
      <c r="D1486">
        <v>28</v>
      </c>
      <c r="E1486">
        <v>0</v>
      </c>
      <c r="F1486">
        <v>12557.61</v>
      </c>
      <c r="G1486" t="s">
        <v>5982</v>
      </c>
      <c r="H1486" t="s">
        <v>5982</v>
      </c>
      <c r="I1486" t="s">
        <v>5983</v>
      </c>
      <c r="K1486" t="str">
        <f t="shared" si="115"/>
        <v>Nov</v>
      </c>
      <c r="L1486">
        <f t="shared" si="116"/>
        <v>1961</v>
      </c>
      <c r="M1486" t="s">
        <v>5957</v>
      </c>
      <c r="N1486" t="s">
        <v>5982</v>
      </c>
      <c r="O1486" t="s">
        <v>5982</v>
      </c>
      <c r="P1486" s="8" t="str">
        <f t="shared" si="117"/>
        <v>28-Nov-1961</v>
      </c>
      <c r="Q1486" s="8">
        <v>22613</v>
      </c>
      <c r="R1486" s="8"/>
      <c r="S1486" s="8" t="str">
        <f t="shared" si="118"/>
        <v>61</v>
      </c>
      <c r="T1486" s="16">
        <v>12557.61</v>
      </c>
      <c r="U1486" t="str">
        <f t="shared" si="119"/>
        <v>R1013</v>
      </c>
    </row>
    <row r="1487" spans="1:21">
      <c r="A1487" t="s">
        <v>2332</v>
      </c>
      <c r="B1487">
        <v>1961</v>
      </c>
      <c r="C1487" t="s">
        <v>5984</v>
      </c>
      <c r="D1487">
        <v>28</v>
      </c>
      <c r="E1487">
        <v>0</v>
      </c>
      <c r="F1487">
        <v>12574.05</v>
      </c>
      <c r="G1487" t="s">
        <v>5982</v>
      </c>
      <c r="H1487" t="s">
        <v>5985</v>
      </c>
      <c r="I1487" t="s">
        <v>5992</v>
      </c>
      <c r="K1487" t="str">
        <f t="shared" si="115"/>
        <v>Nov</v>
      </c>
      <c r="L1487">
        <f t="shared" si="116"/>
        <v>1961</v>
      </c>
      <c r="M1487" t="s">
        <v>5957</v>
      </c>
      <c r="N1487" t="s">
        <v>5982</v>
      </c>
      <c r="O1487" t="s">
        <v>5985</v>
      </c>
      <c r="P1487" s="8" t="str">
        <f t="shared" si="117"/>
        <v>28-Nov-1961</v>
      </c>
      <c r="Q1487" s="8">
        <v>22613</v>
      </c>
      <c r="R1487" s="8"/>
      <c r="S1487" s="8" t="str">
        <f t="shared" si="118"/>
        <v>61</v>
      </c>
      <c r="T1487" s="16">
        <v>12574.05</v>
      </c>
      <c r="U1487" t="str">
        <f t="shared" si="119"/>
        <v>R1011</v>
      </c>
    </row>
    <row r="1488" spans="1:21">
      <c r="A1488" t="s">
        <v>2330</v>
      </c>
      <c r="B1488">
        <v>1969</v>
      </c>
      <c r="C1488" t="s">
        <v>5984</v>
      </c>
      <c r="D1488">
        <v>26</v>
      </c>
      <c r="E1488">
        <v>0</v>
      </c>
      <c r="F1488">
        <v>12579.92</v>
      </c>
      <c r="G1488" t="s">
        <v>5982</v>
      </c>
      <c r="H1488" t="s">
        <v>5985</v>
      </c>
      <c r="I1488" t="s">
        <v>5997</v>
      </c>
      <c r="K1488" t="str">
        <f t="shared" si="115"/>
        <v>Nov</v>
      </c>
      <c r="L1488">
        <f t="shared" si="116"/>
        <v>1969</v>
      </c>
      <c r="M1488" t="s">
        <v>5957</v>
      </c>
      <c r="N1488" t="s">
        <v>5982</v>
      </c>
      <c r="O1488" t="s">
        <v>5985</v>
      </c>
      <c r="P1488" s="8" t="str">
        <f t="shared" si="117"/>
        <v>26-Nov-1969</v>
      </c>
      <c r="Q1488" s="8">
        <v>25533</v>
      </c>
      <c r="R1488" s="8"/>
      <c r="S1488" s="8" t="str">
        <f t="shared" si="118"/>
        <v>53</v>
      </c>
      <c r="T1488" s="16">
        <v>12579.92</v>
      </c>
      <c r="U1488" t="str">
        <f t="shared" si="119"/>
        <v>R1025</v>
      </c>
    </row>
    <row r="1489" spans="1:21">
      <c r="A1489" t="s">
        <v>2327</v>
      </c>
      <c r="B1489">
        <v>1970</v>
      </c>
      <c r="C1489" t="s">
        <v>5986</v>
      </c>
      <c r="D1489">
        <v>18</v>
      </c>
      <c r="E1489">
        <v>5</v>
      </c>
      <c r="F1489">
        <v>12592.53</v>
      </c>
      <c r="G1489" t="s">
        <v>5982</v>
      </c>
      <c r="H1489" t="s">
        <v>5981</v>
      </c>
      <c r="I1489" t="s">
        <v>5983</v>
      </c>
      <c r="K1489" t="str">
        <f t="shared" si="115"/>
        <v>Jun</v>
      </c>
      <c r="L1489">
        <f t="shared" si="116"/>
        <v>1970</v>
      </c>
      <c r="M1489" t="s">
        <v>5957</v>
      </c>
      <c r="N1489" t="s">
        <v>5982</v>
      </c>
      <c r="O1489" t="s">
        <v>5981</v>
      </c>
      <c r="P1489" s="8" t="str">
        <f t="shared" si="117"/>
        <v>18-Jun-1970</v>
      </c>
      <c r="Q1489" s="8">
        <v>25737</v>
      </c>
      <c r="R1489" s="8"/>
      <c r="S1489" s="8" t="str">
        <f t="shared" si="118"/>
        <v>52</v>
      </c>
      <c r="T1489" s="16">
        <v>12592.53</v>
      </c>
      <c r="U1489" t="str">
        <f t="shared" si="119"/>
        <v>R1013</v>
      </c>
    </row>
    <row r="1490" spans="1:21">
      <c r="A1490" t="s">
        <v>2325</v>
      </c>
      <c r="B1490">
        <v>1988</v>
      </c>
      <c r="C1490" t="s">
        <v>5990</v>
      </c>
      <c r="D1490">
        <v>11</v>
      </c>
      <c r="E1490">
        <v>3</v>
      </c>
      <c r="F1490">
        <v>12600.46</v>
      </c>
      <c r="G1490" t="s">
        <v>5982</v>
      </c>
      <c r="H1490" t="s">
        <v>5985</v>
      </c>
      <c r="I1490" t="s">
        <v>5999</v>
      </c>
      <c r="K1490" t="str">
        <f t="shared" si="115"/>
        <v>Aug</v>
      </c>
      <c r="L1490">
        <f t="shared" si="116"/>
        <v>1988</v>
      </c>
      <c r="M1490" t="s">
        <v>5957</v>
      </c>
      <c r="N1490" t="s">
        <v>5982</v>
      </c>
      <c r="O1490" t="s">
        <v>5985</v>
      </c>
      <c r="P1490" s="8" t="str">
        <f t="shared" si="117"/>
        <v>11-Aug-1988</v>
      </c>
      <c r="Q1490" s="8">
        <v>32366</v>
      </c>
      <c r="R1490" s="8"/>
      <c r="S1490" s="8" t="str">
        <f t="shared" si="118"/>
        <v>34</v>
      </c>
      <c r="T1490" s="16">
        <v>12600.46</v>
      </c>
      <c r="U1490" t="str">
        <f t="shared" si="119"/>
        <v>R1023</v>
      </c>
    </row>
    <row r="1491" spans="1:21">
      <c r="A1491" t="s">
        <v>2323</v>
      </c>
      <c r="B1491">
        <v>1998</v>
      </c>
      <c r="C1491" t="s">
        <v>5984</v>
      </c>
      <c r="D1491">
        <v>18</v>
      </c>
      <c r="E1491">
        <v>1</v>
      </c>
      <c r="F1491">
        <v>12609.89</v>
      </c>
      <c r="G1491" t="s">
        <v>5982</v>
      </c>
      <c r="H1491" t="s">
        <v>5982</v>
      </c>
      <c r="I1491" t="s">
        <v>5988</v>
      </c>
      <c r="K1491" t="str">
        <f t="shared" si="115"/>
        <v>Nov</v>
      </c>
      <c r="L1491">
        <f t="shared" si="116"/>
        <v>1998</v>
      </c>
      <c r="M1491" t="s">
        <v>5957</v>
      </c>
      <c r="N1491" t="s">
        <v>5982</v>
      </c>
      <c r="O1491" t="s">
        <v>5982</v>
      </c>
      <c r="P1491" s="8" t="str">
        <f t="shared" si="117"/>
        <v>18-Nov-1998</v>
      </c>
      <c r="Q1491" s="8">
        <v>36117</v>
      </c>
      <c r="R1491" s="8"/>
      <c r="S1491" s="8" t="str">
        <f t="shared" si="118"/>
        <v>24</v>
      </c>
      <c r="T1491" s="16">
        <v>12609.89</v>
      </c>
      <c r="U1491" t="str">
        <f t="shared" si="119"/>
        <v>R1012</v>
      </c>
    </row>
    <row r="1492" spans="1:21">
      <c r="A1492" t="s">
        <v>2320</v>
      </c>
      <c r="B1492">
        <v>1963</v>
      </c>
      <c r="C1492" t="s">
        <v>5990</v>
      </c>
      <c r="D1492">
        <v>19</v>
      </c>
      <c r="E1492">
        <v>0</v>
      </c>
      <c r="F1492">
        <v>12622.18</v>
      </c>
      <c r="G1492" t="s">
        <v>5982</v>
      </c>
      <c r="H1492" t="s">
        <v>5985</v>
      </c>
      <c r="I1492" t="s">
        <v>5988</v>
      </c>
      <c r="K1492" t="str">
        <f t="shared" si="115"/>
        <v>Aug</v>
      </c>
      <c r="L1492">
        <f t="shared" si="116"/>
        <v>1963</v>
      </c>
      <c r="M1492" t="s">
        <v>5957</v>
      </c>
      <c r="N1492" t="s">
        <v>5982</v>
      </c>
      <c r="O1492" t="s">
        <v>5985</v>
      </c>
      <c r="P1492" s="8" t="str">
        <f t="shared" si="117"/>
        <v>19-Aug-1963</v>
      </c>
      <c r="Q1492" s="8">
        <v>23242</v>
      </c>
      <c r="R1492" s="8"/>
      <c r="S1492" s="8" t="str">
        <f t="shared" si="118"/>
        <v>59</v>
      </c>
      <c r="T1492" s="16">
        <v>12622.18</v>
      </c>
      <c r="U1492" t="str">
        <f t="shared" si="119"/>
        <v>R1012</v>
      </c>
    </row>
    <row r="1493" spans="1:21">
      <c r="A1493" t="s">
        <v>2317</v>
      </c>
      <c r="B1493">
        <v>1970</v>
      </c>
      <c r="C1493" t="s">
        <v>5989</v>
      </c>
      <c r="D1493">
        <v>28</v>
      </c>
      <c r="E1493">
        <v>0</v>
      </c>
      <c r="F1493">
        <v>12624.74</v>
      </c>
      <c r="G1493" t="s">
        <v>5982</v>
      </c>
      <c r="H1493" t="s">
        <v>5985</v>
      </c>
      <c r="I1493" t="s">
        <v>5988</v>
      </c>
      <c r="K1493" t="str">
        <f t="shared" si="115"/>
        <v>Dec</v>
      </c>
      <c r="L1493">
        <f t="shared" si="116"/>
        <v>1970</v>
      </c>
      <c r="M1493" t="s">
        <v>5957</v>
      </c>
      <c r="N1493" t="s">
        <v>5982</v>
      </c>
      <c r="O1493" t="s">
        <v>5985</v>
      </c>
      <c r="P1493" s="8" t="str">
        <f t="shared" si="117"/>
        <v>28-Dec-1970</v>
      </c>
      <c r="Q1493" s="8">
        <v>25930</v>
      </c>
      <c r="R1493" s="8"/>
      <c r="S1493" s="8" t="str">
        <f t="shared" si="118"/>
        <v>52</v>
      </c>
      <c r="T1493" s="16">
        <v>12624.74</v>
      </c>
      <c r="U1493" t="str">
        <f t="shared" si="119"/>
        <v>R1012</v>
      </c>
    </row>
    <row r="1494" spans="1:21">
      <c r="A1494" t="s">
        <v>2314</v>
      </c>
      <c r="B1494">
        <v>1965</v>
      </c>
      <c r="C1494" t="s">
        <v>5991</v>
      </c>
      <c r="D1494">
        <v>4</v>
      </c>
      <c r="E1494">
        <v>2</v>
      </c>
      <c r="F1494">
        <v>12629.17</v>
      </c>
      <c r="G1494" t="s">
        <v>5982</v>
      </c>
      <c r="H1494" t="s">
        <v>5985</v>
      </c>
      <c r="I1494" t="s">
        <v>5983</v>
      </c>
      <c r="K1494" t="str">
        <f t="shared" si="115"/>
        <v>Oct</v>
      </c>
      <c r="L1494">
        <f t="shared" si="116"/>
        <v>1965</v>
      </c>
      <c r="M1494" t="s">
        <v>5957</v>
      </c>
      <c r="N1494" t="s">
        <v>5982</v>
      </c>
      <c r="O1494" t="s">
        <v>5985</v>
      </c>
      <c r="P1494" s="8" t="str">
        <f t="shared" si="117"/>
        <v>4-Oct-1965</v>
      </c>
      <c r="Q1494" s="8">
        <v>24019</v>
      </c>
      <c r="R1494" s="8"/>
      <c r="S1494" s="8" t="str">
        <f t="shared" si="118"/>
        <v>57</v>
      </c>
      <c r="T1494" s="16">
        <v>12629.17</v>
      </c>
      <c r="U1494" t="str">
        <f t="shared" si="119"/>
        <v>R1013</v>
      </c>
    </row>
    <row r="1495" spans="1:21">
      <c r="A1495" t="s">
        <v>2311</v>
      </c>
      <c r="B1495">
        <v>1962</v>
      </c>
      <c r="C1495" t="s">
        <v>5984</v>
      </c>
      <c r="D1495">
        <v>22</v>
      </c>
      <c r="E1495">
        <v>0</v>
      </c>
      <c r="F1495">
        <v>12629.9</v>
      </c>
      <c r="G1495" t="s">
        <v>5982</v>
      </c>
      <c r="H1495" t="s">
        <v>5982</v>
      </c>
      <c r="I1495" t="s">
        <v>5983</v>
      </c>
      <c r="K1495" t="str">
        <f t="shared" si="115"/>
        <v>Nov</v>
      </c>
      <c r="L1495">
        <f t="shared" si="116"/>
        <v>1962</v>
      </c>
      <c r="M1495" t="s">
        <v>5957</v>
      </c>
      <c r="N1495" t="s">
        <v>5982</v>
      </c>
      <c r="O1495" t="s">
        <v>5982</v>
      </c>
      <c r="P1495" s="8" t="str">
        <f t="shared" si="117"/>
        <v>22-Nov-1962</v>
      </c>
      <c r="Q1495" s="8">
        <v>22972</v>
      </c>
      <c r="R1495" s="8"/>
      <c r="S1495" s="8" t="str">
        <f t="shared" si="118"/>
        <v>60</v>
      </c>
      <c r="T1495" s="16">
        <v>12629.9</v>
      </c>
      <c r="U1495" t="str">
        <f t="shared" si="119"/>
        <v>R1013</v>
      </c>
    </row>
    <row r="1496" spans="1:21">
      <c r="A1496" t="s">
        <v>2310</v>
      </c>
      <c r="B1496">
        <v>1962</v>
      </c>
      <c r="C1496" t="s">
        <v>5980</v>
      </c>
      <c r="D1496">
        <v>22</v>
      </c>
      <c r="E1496">
        <v>0</v>
      </c>
      <c r="F1496">
        <v>12638.2</v>
      </c>
      <c r="G1496" t="s">
        <v>5982</v>
      </c>
      <c r="H1496" t="s">
        <v>5985</v>
      </c>
      <c r="I1496" t="s">
        <v>5992</v>
      </c>
      <c r="K1496" t="str">
        <f t="shared" si="115"/>
        <v>Jul</v>
      </c>
      <c r="L1496">
        <f t="shared" si="116"/>
        <v>1962</v>
      </c>
      <c r="M1496" t="s">
        <v>5957</v>
      </c>
      <c r="N1496" t="s">
        <v>5982</v>
      </c>
      <c r="O1496" t="s">
        <v>5985</v>
      </c>
      <c r="P1496" s="8" t="str">
        <f t="shared" si="117"/>
        <v>22-Jul-1962</v>
      </c>
      <c r="Q1496" s="8">
        <v>22849</v>
      </c>
      <c r="R1496" s="8"/>
      <c r="S1496" s="8" t="str">
        <f t="shared" si="118"/>
        <v>60</v>
      </c>
      <c r="T1496" s="16">
        <v>12638.2</v>
      </c>
      <c r="U1496" t="str">
        <f t="shared" si="119"/>
        <v>R1011</v>
      </c>
    </row>
    <row r="1497" spans="1:21">
      <c r="A1497" t="s">
        <v>2307</v>
      </c>
      <c r="B1497">
        <v>1972</v>
      </c>
      <c r="C1497" t="s">
        <v>5987</v>
      </c>
      <c r="D1497">
        <v>5</v>
      </c>
      <c r="E1497">
        <v>0</v>
      </c>
      <c r="F1497">
        <v>12640.24</v>
      </c>
      <c r="G1497" t="s">
        <v>5982</v>
      </c>
      <c r="H1497" t="s">
        <v>5985</v>
      </c>
      <c r="I1497" t="s">
        <v>5992</v>
      </c>
      <c r="K1497" t="str">
        <f t="shared" si="115"/>
        <v>Sep</v>
      </c>
      <c r="L1497">
        <f t="shared" si="116"/>
        <v>1972</v>
      </c>
      <c r="M1497" t="s">
        <v>5957</v>
      </c>
      <c r="N1497" t="s">
        <v>5982</v>
      </c>
      <c r="O1497" t="s">
        <v>5985</v>
      </c>
      <c r="P1497" s="8" t="str">
        <f t="shared" si="117"/>
        <v>5-Sep-1972</v>
      </c>
      <c r="Q1497" s="8">
        <v>26547</v>
      </c>
      <c r="R1497" s="8"/>
      <c r="S1497" s="8" t="str">
        <f t="shared" si="118"/>
        <v>50</v>
      </c>
      <c r="T1497" s="16">
        <v>12640.24</v>
      </c>
      <c r="U1497" t="str">
        <f t="shared" si="119"/>
        <v>R1011</v>
      </c>
    </row>
    <row r="1498" spans="1:21">
      <c r="A1498" t="s">
        <v>2305</v>
      </c>
      <c r="B1498">
        <v>1966</v>
      </c>
      <c r="C1498" t="s">
        <v>5989</v>
      </c>
      <c r="D1498">
        <v>17</v>
      </c>
      <c r="E1498">
        <v>2</v>
      </c>
      <c r="F1498">
        <v>12643.38</v>
      </c>
      <c r="G1498" t="s">
        <v>5982</v>
      </c>
      <c r="H1498" t="s">
        <v>5985</v>
      </c>
      <c r="I1498" t="s">
        <v>5988</v>
      </c>
      <c r="K1498" t="str">
        <f t="shared" si="115"/>
        <v>Dec</v>
      </c>
      <c r="L1498">
        <f t="shared" si="116"/>
        <v>1966</v>
      </c>
      <c r="M1498" t="s">
        <v>5957</v>
      </c>
      <c r="N1498" t="s">
        <v>5982</v>
      </c>
      <c r="O1498" t="s">
        <v>5985</v>
      </c>
      <c r="P1498" s="8" t="str">
        <f t="shared" si="117"/>
        <v>17-Dec-1966</v>
      </c>
      <c r="Q1498" s="8">
        <v>24458</v>
      </c>
      <c r="R1498" s="8"/>
      <c r="S1498" s="8" t="str">
        <f t="shared" si="118"/>
        <v>56</v>
      </c>
      <c r="T1498" s="16">
        <v>12643.38</v>
      </c>
      <c r="U1498" t="str">
        <f t="shared" si="119"/>
        <v>R1012</v>
      </c>
    </row>
    <row r="1499" spans="1:21">
      <c r="A1499" t="s">
        <v>2302</v>
      </c>
      <c r="B1499">
        <v>1962</v>
      </c>
      <c r="C1499" t="s">
        <v>5980</v>
      </c>
      <c r="D1499">
        <v>11</v>
      </c>
      <c r="E1499">
        <v>0</v>
      </c>
      <c r="F1499">
        <v>12644.59</v>
      </c>
      <c r="G1499" t="s">
        <v>5982</v>
      </c>
      <c r="H1499" t="s">
        <v>5981</v>
      </c>
      <c r="I1499" t="s">
        <v>5992</v>
      </c>
      <c r="K1499" t="str">
        <f t="shared" si="115"/>
        <v>Jul</v>
      </c>
      <c r="L1499">
        <f t="shared" si="116"/>
        <v>1962</v>
      </c>
      <c r="M1499" t="s">
        <v>5957</v>
      </c>
      <c r="N1499" t="s">
        <v>5982</v>
      </c>
      <c r="O1499" t="s">
        <v>5981</v>
      </c>
      <c r="P1499" s="8" t="str">
        <f t="shared" si="117"/>
        <v>11-Jul-1962</v>
      </c>
      <c r="Q1499" s="8">
        <v>22838</v>
      </c>
      <c r="R1499" s="8"/>
      <c r="S1499" s="8" t="str">
        <f t="shared" si="118"/>
        <v>60</v>
      </c>
      <c r="T1499" s="16">
        <v>12644.59</v>
      </c>
      <c r="U1499" t="str">
        <f t="shared" si="119"/>
        <v>R1011</v>
      </c>
    </row>
    <row r="1500" spans="1:21">
      <c r="A1500" t="s">
        <v>2299</v>
      </c>
      <c r="B1500">
        <v>1965</v>
      </c>
      <c r="C1500" t="s">
        <v>5987</v>
      </c>
      <c r="D1500">
        <v>14</v>
      </c>
      <c r="E1500">
        <v>2</v>
      </c>
      <c r="F1500">
        <v>12646.21</v>
      </c>
      <c r="G1500" t="s">
        <v>5982</v>
      </c>
      <c r="H1500" t="s">
        <v>5981</v>
      </c>
      <c r="I1500" t="s">
        <v>5992</v>
      </c>
      <c r="K1500" t="str">
        <f t="shared" si="115"/>
        <v>Sep</v>
      </c>
      <c r="L1500">
        <f t="shared" si="116"/>
        <v>1965</v>
      </c>
      <c r="M1500" t="s">
        <v>5957</v>
      </c>
      <c r="N1500" t="s">
        <v>5982</v>
      </c>
      <c r="O1500" t="s">
        <v>5981</v>
      </c>
      <c r="P1500" s="8" t="str">
        <f t="shared" si="117"/>
        <v>14-Sep-1965</v>
      </c>
      <c r="Q1500" s="8">
        <v>23999</v>
      </c>
      <c r="R1500" s="8"/>
      <c r="S1500" s="8" t="str">
        <f t="shared" si="118"/>
        <v>57</v>
      </c>
      <c r="T1500" s="16">
        <v>12646.21</v>
      </c>
      <c r="U1500" t="str">
        <f t="shared" si="119"/>
        <v>R1011</v>
      </c>
    </row>
    <row r="1501" spans="1:21">
      <c r="A1501" t="s">
        <v>2297</v>
      </c>
      <c r="B1501">
        <v>1962</v>
      </c>
      <c r="C1501" t="s">
        <v>5990</v>
      </c>
      <c r="D1501">
        <v>27</v>
      </c>
      <c r="E1501">
        <v>0</v>
      </c>
      <c r="F1501">
        <v>12648.7</v>
      </c>
      <c r="G1501" t="s">
        <v>5982</v>
      </c>
      <c r="H1501" t="s">
        <v>5981</v>
      </c>
      <c r="I1501" t="s">
        <v>5983</v>
      </c>
      <c r="K1501" t="str">
        <f t="shared" si="115"/>
        <v>Aug</v>
      </c>
      <c r="L1501">
        <f t="shared" si="116"/>
        <v>1962</v>
      </c>
      <c r="M1501" t="s">
        <v>5957</v>
      </c>
      <c r="N1501" t="s">
        <v>5982</v>
      </c>
      <c r="O1501" t="s">
        <v>5981</v>
      </c>
      <c r="P1501" s="8" t="str">
        <f t="shared" si="117"/>
        <v>27-Aug-1962</v>
      </c>
      <c r="Q1501" s="8">
        <v>22885</v>
      </c>
      <c r="R1501" s="8"/>
      <c r="S1501" s="8" t="str">
        <f t="shared" si="118"/>
        <v>60</v>
      </c>
      <c r="T1501" s="16">
        <v>12648.7</v>
      </c>
      <c r="U1501" t="str">
        <f t="shared" si="119"/>
        <v>R1013</v>
      </c>
    </row>
    <row r="1502" spans="1:21">
      <c r="A1502" t="s">
        <v>2296</v>
      </c>
      <c r="B1502">
        <v>1974</v>
      </c>
      <c r="C1502" t="s">
        <v>5987</v>
      </c>
      <c r="D1502">
        <v>24</v>
      </c>
      <c r="E1502">
        <v>0</v>
      </c>
      <c r="F1502">
        <v>12697.48</v>
      </c>
      <c r="G1502" t="s">
        <v>5982</v>
      </c>
      <c r="H1502" t="s">
        <v>5982</v>
      </c>
      <c r="I1502" t="s">
        <v>6001</v>
      </c>
      <c r="K1502" t="str">
        <f t="shared" si="115"/>
        <v>Sep</v>
      </c>
      <c r="L1502">
        <f t="shared" si="116"/>
        <v>1974</v>
      </c>
      <c r="M1502" t="s">
        <v>5957</v>
      </c>
      <c r="N1502" t="s">
        <v>5982</v>
      </c>
      <c r="O1502" t="s">
        <v>5982</v>
      </c>
      <c r="P1502" s="8" t="str">
        <f t="shared" si="117"/>
        <v>24-Sep-1974</v>
      </c>
      <c r="Q1502" s="8">
        <v>27296</v>
      </c>
      <c r="R1502" s="8"/>
      <c r="S1502" s="8" t="str">
        <f t="shared" si="118"/>
        <v>48</v>
      </c>
      <c r="T1502" s="16">
        <v>12697.48</v>
      </c>
      <c r="U1502" t="str">
        <f t="shared" si="119"/>
        <v>R1021</v>
      </c>
    </row>
    <row r="1503" spans="1:21">
      <c r="A1503" t="s">
        <v>2293</v>
      </c>
      <c r="B1503">
        <v>1992</v>
      </c>
      <c r="C1503" t="s">
        <v>5980</v>
      </c>
      <c r="D1503">
        <v>7</v>
      </c>
      <c r="E1503">
        <v>0</v>
      </c>
      <c r="F1503">
        <v>12699.56</v>
      </c>
      <c r="G1503" t="s">
        <v>5982</v>
      </c>
      <c r="H1503" t="s">
        <v>5981</v>
      </c>
      <c r="I1503" t="s">
        <v>5992</v>
      </c>
      <c r="K1503" t="str">
        <f t="shared" si="115"/>
        <v>Jul</v>
      </c>
      <c r="L1503">
        <f t="shared" si="116"/>
        <v>1992</v>
      </c>
      <c r="M1503" t="s">
        <v>5957</v>
      </c>
      <c r="N1503" t="s">
        <v>5982</v>
      </c>
      <c r="O1503" t="s">
        <v>5981</v>
      </c>
      <c r="P1503" s="8" t="str">
        <f t="shared" si="117"/>
        <v>7-Jul-1992</v>
      </c>
      <c r="Q1503" s="8">
        <v>33792</v>
      </c>
      <c r="R1503" s="8"/>
      <c r="S1503" s="8" t="str">
        <f t="shared" si="118"/>
        <v>30</v>
      </c>
      <c r="T1503" s="16">
        <v>12699.56</v>
      </c>
      <c r="U1503" t="str">
        <f t="shared" si="119"/>
        <v>R1011</v>
      </c>
    </row>
    <row r="1504" spans="1:21">
      <c r="A1504" t="s">
        <v>2291</v>
      </c>
      <c r="B1504">
        <v>1964</v>
      </c>
      <c r="C1504" t="s">
        <v>5984</v>
      </c>
      <c r="D1504">
        <v>28</v>
      </c>
      <c r="E1504">
        <v>0</v>
      </c>
      <c r="F1504">
        <v>12700.63</v>
      </c>
      <c r="G1504" t="s">
        <v>5982</v>
      </c>
      <c r="H1504" t="s">
        <v>5982</v>
      </c>
      <c r="I1504" t="s">
        <v>5992</v>
      </c>
      <c r="K1504" t="str">
        <f t="shared" si="115"/>
        <v>Nov</v>
      </c>
      <c r="L1504">
        <f t="shared" si="116"/>
        <v>1964</v>
      </c>
      <c r="M1504" t="s">
        <v>5957</v>
      </c>
      <c r="N1504" t="s">
        <v>5982</v>
      </c>
      <c r="O1504" t="s">
        <v>5982</v>
      </c>
      <c r="P1504" s="8" t="str">
        <f t="shared" si="117"/>
        <v>28-Nov-1964</v>
      </c>
      <c r="Q1504" s="8">
        <v>23709</v>
      </c>
      <c r="R1504" s="8"/>
      <c r="S1504" s="8" t="str">
        <f t="shared" si="118"/>
        <v>58</v>
      </c>
      <c r="T1504" s="16">
        <v>12700.63</v>
      </c>
      <c r="U1504" t="str">
        <f t="shared" si="119"/>
        <v>R1011</v>
      </c>
    </row>
    <row r="1505" spans="1:21">
      <c r="A1505" t="s">
        <v>2288</v>
      </c>
      <c r="B1505">
        <v>1970</v>
      </c>
      <c r="C1505" t="s">
        <v>5980</v>
      </c>
      <c r="D1505">
        <v>8</v>
      </c>
      <c r="E1505">
        <v>0</v>
      </c>
      <c r="F1505">
        <v>12713</v>
      </c>
      <c r="G1505" t="s">
        <v>5982</v>
      </c>
      <c r="H1505" t="s">
        <v>5985</v>
      </c>
      <c r="I1505" t="s">
        <v>5992</v>
      </c>
      <c r="K1505" t="str">
        <f t="shared" si="115"/>
        <v>Jul</v>
      </c>
      <c r="L1505">
        <f t="shared" si="116"/>
        <v>1970</v>
      </c>
      <c r="M1505" t="s">
        <v>5957</v>
      </c>
      <c r="N1505" t="s">
        <v>5982</v>
      </c>
      <c r="O1505" t="s">
        <v>5985</v>
      </c>
      <c r="P1505" s="8" t="str">
        <f t="shared" si="117"/>
        <v>8-Jul-1970</v>
      </c>
      <c r="Q1505" s="8">
        <v>25757</v>
      </c>
      <c r="R1505" s="8"/>
      <c r="S1505" s="8" t="str">
        <f t="shared" si="118"/>
        <v>52</v>
      </c>
      <c r="T1505" s="16">
        <v>12713</v>
      </c>
      <c r="U1505" t="str">
        <f t="shared" si="119"/>
        <v>R1011</v>
      </c>
    </row>
    <row r="1506" spans="1:21">
      <c r="A1506" t="s">
        <v>2286</v>
      </c>
      <c r="B1506">
        <v>1988</v>
      </c>
      <c r="C1506" t="s">
        <v>5980</v>
      </c>
      <c r="D1506">
        <v>17</v>
      </c>
      <c r="E1506">
        <v>3</v>
      </c>
      <c r="F1506">
        <v>12718.21</v>
      </c>
      <c r="G1506" t="s">
        <v>5982</v>
      </c>
      <c r="H1506" t="s">
        <v>5985</v>
      </c>
      <c r="I1506" t="s">
        <v>6004</v>
      </c>
      <c r="K1506" t="str">
        <f t="shared" si="115"/>
        <v>Jul</v>
      </c>
      <c r="L1506">
        <f t="shared" si="116"/>
        <v>1988</v>
      </c>
      <c r="M1506" t="s">
        <v>5957</v>
      </c>
      <c r="N1506" t="s">
        <v>5982</v>
      </c>
      <c r="O1506" t="s">
        <v>5985</v>
      </c>
      <c r="P1506" s="8" t="str">
        <f t="shared" si="117"/>
        <v>17-Jul-1988</v>
      </c>
      <c r="Q1506" s="8">
        <v>32341</v>
      </c>
      <c r="R1506" s="8"/>
      <c r="S1506" s="8" t="str">
        <f t="shared" si="118"/>
        <v>34</v>
      </c>
      <c r="T1506" s="16">
        <v>12718.21</v>
      </c>
      <c r="U1506" t="str">
        <f t="shared" si="119"/>
        <v>R1026</v>
      </c>
    </row>
    <row r="1507" spans="1:21">
      <c r="A1507" t="s">
        <v>2283</v>
      </c>
      <c r="B1507">
        <v>1962</v>
      </c>
      <c r="C1507" t="s">
        <v>5987</v>
      </c>
      <c r="D1507">
        <v>2</v>
      </c>
      <c r="E1507">
        <v>0</v>
      </c>
      <c r="F1507">
        <v>12731</v>
      </c>
      <c r="G1507" t="s">
        <v>5982</v>
      </c>
      <c r="H1507" t="s">
        <v>5982</v>
      </c>
      <c r="I1507" t="s">
        <v>5995</v>
      </c>
      <c r="K1507" t="str">
        <f t="shared" si="115"/>
        <v>Sep</v>
      </c>
      <c r="L1507">
        <f t="shared" si="116"/>
        <v>1962</v>
      </c>
      <c r="M1507" t="s">
        <v>5957</v>
      </c>
      <c r="N1507" t="s">
        <v>5982</v>
      </c>
      <c r="O1507" t="s">
        <v>5982</v>
      </c>
      <c r="P1507" s="8" t="str">
        <f t="shared" si="117"/>
        <v>2-Sep-1962</v>
      </c>
      <c r="Q1507" s="8">
        <v>22891</v>
      </c>
      <c r="R1507" s="8"/>
      <c r="S1507" s="8" t="str">
        <f t="shared" si="118"/>
        <v>60</v>
      </c>
      <c r="T1507" s="16">
        <v>12731</v>
      </c>
      <c r="U1507" t="str">
        <f t="shared" si="119"/>
        <v>R1016</v>
      </c>
    </row>
    <row r="1508" spans="1:21">
      <c r="A1508" t="s">
        <v>2280</v>
      </c>
      <c r="B1508">
        <v>1962</v>
      </c>
      <c r="C1508" t="s">
        <v>5991</v>
      </c>
      <c r="D1508">
        <v>1</v>
      </c>
      <c r="E1508">
        <v>0</v>
      </c>
      <c r="F1508">
        <v>12741.17</v>
      </c>
      <c r="G1508" t="s">
        <v>5982</v>
      </c>
      <c r="H1508" t="s">
        <v>5985</v>
      </c>
      <c r="I1508" t="s">
        <v>6002</v>
      </c>
      <c r="K1508" t="str">
        <f t="shared" si="115"/>
        <v>Oct</v>
      </c>
      <c r="L1508">
        <f t="shared" si="116"/>
        <v>1962</v>
      </c>
      <c r="M1508" t="s">
        <v>5957</v>
      </c>
      <c r="N1508" t="s">
        <v>5982</v>
      </c>
      <c r="O1508" t="s">
        <v>5985</v>
      </c>
      <c r="P1508" s="8" t="str">
        <f t="shared" si="117"/>
        <v>1-Oct-1962</v>
      </c>
      <c r="Q1508" s="8">
        <v>22920</v>
      </c>
      <c r="R1508" s="8"/>
      <c r="S1508" s="8" t="str">
        <f t="shared" si="118"/>
        <v>60</v>
      </c>
      <c r="T1508" s="16">
        <v>12741.17</v>
      </c>
      <c r="U1508" t="str">
        <f t="shared" si="119"/>
        <v>R1017</v>
      </c>
    </row>
    <row r="1509" spans="1:21">
      <c r="A1509" t="s">
        <v>2278</v>
      </c>
      <c r="B1509">
        <v>1975</v>
      </c>
      <c r="C1509" t="s">
        <v>5987</v>
      </c>
      <c r="D1509">
        <v>25</v>
      </c>
      <c r="E1509">
        <v>1</v>
      </c>
      <c r="F1509">
        <v>12770.27</v>
      </c>
      <c r="G1509" t="s">
        <v>5982</v>
      </c>
      <c r="H1509" t="s">
        <v>5982</v>
      </c>
      <c r="I1509" t="s">
        <v>6001</v>
      </c>
      <c r="K1509" t="str">
        <f t="shared" si="115"/>
        <v>Sep</v>
      </c>
      <c r="L1509">
        <f t="shared" si="116"/>
        <v>1975</v>
      </c>
      <c r="M1509" t="s">
        <v>5957</v>
      </c>
      <c r="N1509" t="s">
        <v>5982</v>
      </c>
      <c r="O1509" t="s">
        <v>5982</v>
      </c>
      <c r="P1509" s="8" t="str">
        <f t="shared" si="117"/>
        <v>25-Sep-1975</v>
      </c>
      <c r="Q1509" s="8">
        <v>27662</v>
      </c>
      <c r="R1509" s="8"/>
      <c r="S1509" s="8" t="str">
        <f t="shared" si="118"/>
        <v>47</v>
      </c>
      <c r="T1509" s="16">
        <v>12770.27</v>
      </c>
      <c r="U1509" t="str">
        <f t="shared" si="119"/>
        <v>R1021</v>
      </c>
    </row>
    <row r="1510" spans="1:21">
      <c r="A1510" t="s">
        <v>2275</v>
      </c>
      <c r="B1510">
        <v>1972</v>
      </c>
      <c r="C1510" t="s">
        <v>5991</v>
      </c>
      <c r="D1510">
        <v>7</v>
      </c>
      <c r="E1510">
        <v>0</v>
      </c>
      <c r="F1510">
        <v>12776.05</v>
      </c>
      <c r="G1510" t="s">
        <v>5982</v>
      </c>
      <c r="H1510" t="s">
        <v>5982</v>
      </c>
      <c r="I1510" t="s">
        <v>6004</v>
      </c>
      <c r="K1510" t="str">
        <f t="shared" si="115"/>
        <v>Oct</v>
      </c>
      <c r="L1510">
        <f t="shared" si="116"/>
        <v>1972</v>
      </c>
      <c r="M1510" t="s">
        <v>5957</v>
      </c>
      <c r="N1510" t="s">
        <v>5982</v>
      </c>
      <c r="O1510" t="s">
        <v>5982</v>
      </c>
      <c r="P1510" s="8" t="str">
        <f t="shared" si="117"/>
        <v>7-Oct-1972</v>
      </c>
      <c r="Q1510" s="8">
        <v>26579</v>
      </c>
      <c r="R1510" s="8"/>
      <c r="S1510" s="8" t="str">
        <f t="shared" si="118"/>
        <v>50</v>
      </c>
      <c r="T1510" s="16">
        <v>12776.05</v>
      </c>
      <c r="U1510" t="str">
        <f t="shared" si="119"/>
        <v>R1026</v>
      </c>
    </row>
    <row r="1511" spans="1:21">
      <c r="A1511" t="s">
        <v>2273</v>
      </c>
      <c r="B1511">
        <v>1963</v>
      </c>
      <c r="C1511" t="s">
        <v>5989</v>
      </c>
      <c r="D1511">
        <v>5</v>
      </c>
      <c r="E1511">
        <v>0</v>
      </c>
      <c r="F1511">
        <v>12788.03</v>
      </c>
      <c r="G1511" t="s">
        <v>5982</v>
      </c>
      <c r="H1511" t="s">
        <v>5982</v>
      </c>
      <c r="I1511" t="s">
        <v>5997</v>
      </c>
      <c r="K1511" t="str">
        <f t="shared" si="115"/>
        <v>Dec</v>
      </c>
      <c r="L1511">
        <f t="shared" si="116"/>
        <v>1963</v>
      </c>
      <c r="M1511" t="s">
        <v>5957</v>
      </c>
      <c r="N1511" t="s">
        <v>5982</v>
      </c>
      <c r="O1511" t="s">
        <v>5982</v>
      </c>
      <c r="P1511" s="8" t="str">
        <f t="shared" si="117"/>
        <v>5-Dec-1963</v>
      </c>
      <c r="Q1511" s="8">
        <v>23350</v>
      </c>
      <c r="R1511" s="8"/>
      <c r="S1511" s="8" t="str">
        <f t="shared" si="118"/>
        <v>59</v>
      </c>
      <c r="T1511" s="16">
        <v>12788.03</v>
      </c>
      <c r="U1511" t="str">
        <f t="shared" si="119"/>
        <v>R1025</v>
      </c>
    </row>
    <row r="1512" spans="1:21">
      <c r="A1512" t="s">
        <v>2271</v>
      </c>
      <c r="B1512">
        <v>1983</v>
      </c>
      <c r="C1512" t="s">
        <v>5991</v>
      </c>
      <c r="D1512">
        <v>29</v>
      </c>
      <c r="E1512">
        <v>3</v>
      </c>
      <c r="F1512">
        <v>12788.18</v>
      </c>
      <c r="G1512" t="s">
        <v>5982</v>
      </c>
      <c r="H1512" t="s">
        <v>5985</v>
      </c>
      <c r="I1512" t="s">
        <v>6004</v>
      </c>
      <c r="K1512" t="str">
        <f t="shared" si="115"/>
        <v>Oct</v>
      </c>
      <c r="L1512">
        <f t="shared" si="116"/>
        <v>1983</v>
      </c>
      <c r="M1512" t="s">
        <v>5957</v>
      </c>
      <c r="N1512" t="s">
        <v>5982</v>
      </c>
      <c r="O1512" t="s">
        <v>5985</v>
      </c>
      <c r="P1512" s="8" t="str">
        <f t="shared" si="117"/>
        <v>29-Oct-1983</v>
      </c>
      <c r="Q1512" s="8">
        <v>30618</v>
      </c>
      <c r="R1512" s="8"/>
      <c r="S1512" s="8" t="str">
        <f t="shared" si="118"/>
        <v>39</v>
      </c>
      <c r="T1512" s="16">
        <v>12788.18</v>
      </c>
      <c r="U1512" t="str">
        <f t="shared" si="119"/>
        <v>R1026</v>
      </c>
    </row>
    <row r="1513" spans="1:21">
      <c r="A1513" t="s">
        <v>2268</v>
      </c>
      <c r="B1513">
        <v>1978</v>
      </c>
      <c r="C1513" t="s">
        <v>5980</v>
      </c>
      <c r="D1513">
        <v>24</v>
      </c>
      <c r="E1513">
        <v>0</v>
      </c>
      <c r="F1513">
        <v>12797.21</v>
      </c>
      <c r="G1513" t="s">
        <v>5982</v>
      </c>
      <c r="H1513" t="s">
        <v>5985</v>
      </c>
      <c r="I1513" t="s">
        <v>5998</v>
      </c>
      <c r="K1513" t="str">
        <f t="shared" si="115"/>
        <v>Jul</v>
      </c>
      <c r="L1513">
        <f t="shared" si="116"/>
        <v>1978</v>
      </c>
      <c r="M1513" t="s">
        <v>5957</v>
      </c>
      <c r="N1513" t="s">
        <v>5982</v>
      </c>
      <c r="O1513" t="s">
        <v>5985</v>
      </c>
      <c r="P1513" s="8" t="str">
        <f t="shared" si="117"/>
        <v>24-Jul-1978</v>
      </c>
      <c r="Q1513" s="8">
        <v>28695</v>
      </c>
      <c r="R1513" s="8"/>
      <c r="S1513" s="8" t="str">
        <f t="shared" si="118"/>
        <v>44</v>
      </c>
      <c r="T1513" s="16">
        <v>12797.21</v>
      </c>
      <c r="U1513" t="str">
        <f t="shared" si="119"/>
        <v>R1024</v>
      </c>
    </row>
    <row r="1514" spans="1:21">
      <c r="A1514" t="s">
        <v>2265</v>
      </c>
      <c r="B1514">
        <v>1963</v>
      </c>
      <c r="C1514" t="s">
        <v>5980</v>
      </c>
      <c r="D1514">
        <v>20</v>
      </c>
      <c r="E1514">
        <v>0</v>
      </c>
      <c r="F1514">
        <v>12815.44</v>
      </c>
      <c r="G1514" t="s">
        <v>5982</v>
      </c>
      <c r="H1514" t="s">
        <v>5982</v>
      </c>
      <c r="I1514" t="s">
        <v>5998</v>
      </c>
      <c r="K1514" t="str">
        <f t="shared" si="115"/>
        <v>Jul</v>
      </c>
      <c r="L1514">
        <f t="shared" si="116"/>
        <v>1963</v>
      </c>
      <c r="M1514" t="s">
        <v>5957</v>
      </c>
      <c r="N1514" t="s">
        <v>5982</v>
      </c>
      <c r="O1514" t="s">
        <v>5982</v>
      </c>
      <c r="P1514" s="8" t="str">
        <f t="shared" si="117"/>
        <v>20-Jul-1963</v>
      </c>
      <c r="Q1514" s="8">
        <v>23212</v>
      </c>
      <c r="R1514" s="8"/>
      <c r="S1514" s="8" t="str">
        <f t="shared" si="118"/>
        <v>59</v>
      </c>
      <c r="T1514" s="16">
        <v>12815.44</v>
      </c>
      <c r="U1514" t="str">
        <f t="shared" si="119"/>
        <v>R1024</v>
      </c>
    </row>
    <row r="1515" spans="1:21">
      <c r="A1515" t="s">
        <v>2262</v>
      </c>
      <c r="B1515">
        <v>1967</v>
      </c>
      <c r="C1515" t="s">
        <v>5987</v>
      </c>
      <c r="D1515">
        <v>25</v>
      </c>
      <c r="E1515">
        <v>0</v>
      </c>
      <c r="F1515">
        <v>12823.25</v>
      </c>
      <c r="G1515" t="s">
        <v>5982</v>
      </c>
      <c r="H1515" t="s">
        <v>5982</v>
      </c>
      <c r="I1515" t="s">
        <v>6001</v>
      </c>
      <c r="K1515" t="str">
        <f t="shared" si="115"/>
        <v>Sep</v>
      </c>
      <c r="L1515">
        <f t="shared" si="116"/>
        <v>1967</v>
      </c>
      <c r="M1515" t="s">
        <v>5957</v>
      </c>
      <c r="N1515" t="s">
        <v>5982</v>
      </c>
      <c r="O1515" t="s">
        <v>5982</v>
      </c>
      <c r="P1515" s="8" t="str">
        <f t="shared" si="117"/>
        <v>25-Sep-1967</v>
      </c>
      <c r="Q1515" s="8">
        <v>24740</v>
      </c>
      <c r="R1515" s="8"/>
      <c r="S1515" s="8" t="str">
        <f t="shared" si="118"/>
        <v>55</v>
      </c>
      <c r="T1515" s="16">
        <v>12823.25</v>
      </c>
      <c r="U1515" t="str">
        <f t="shared" si="119"/>
        <v>R1021</v>
      </c>
    </row>
    <row r="1516" spans="1:21">
      <c r="A1516" t="s">
        <v>2260</v>
      </c>
      <c r="B1516">
        <v>2004</v>
      </c>
      <c r="C1516" t="s">
        <v>5984</v>
      </c>
      <c r="D1516">
        <v>9</v>
      </c>
      <c r="E1516">
        <v>2</v>
      </c>
      <c r="F1516">
        <v>12829.46</v>
      </c>
      <c r="G1516" t="s">
        <v>5982</v>
      </c>
      <c r="H1516" t="s">
        <v>5982</v>
      </c>
      <c r="I1516" t="s">
        <v>5995</v>
      </c>
      <c r="K1516" t="str">
        <f t="shared" si="115"/>
        <v>Nov</v>
      </c>
      <c r="L1516">
        <f t="shared" si="116"/>
        <v>2004</v>
      </c>
      <c r="M1516" t="s">
        <v>5957</v>
      </c>
      <c r="N1516" t="s">
        <v>5982</v>
      </c>
      <c r="O1516" t="s">
        <v>5982</v>
      </c>
      <c r="P1516" s="8" t="str">
        <f t="shared" si="117"/>
        <v>9-Nov-2004</v>
      </c>
      <c r="Q1516" s="8">
        <v>38300</v>
      </c>
      <c r="R1516" s="8"/>
      <c r="S1516" s="8" t="str">
        <f t="shared" si="118"/>
        <v>18</v>
      </c>
      <c r="T1516" s="16">
        <v>12829.46</v>
      </c>
      <c r="U1516" t="str">
        <f t="shared" si="119"/>
        <v>R1016</v>
      </c>
    </row>
    <row r="1517" spans="1:21">
      <c r="A1517" t="s">
        <v>2258</v>
      </c>
      <c r="B1517">
        <v>1993</v>
      </c>
      <c r="C1517" t="s">
        <v>5987</v>
      </c>
      <c r="D1517">
        <v>27</v>
      </c>
      <c r="E1517">
        <v>0</v>
      </c>
      <c r="F1517">
        <v>12847.24</v>
      </c>
      <c r="G1517" t="s">
        <v>5982</v>
      </c>
      <c r="H1517" t="s">
        <v>5981</v>
      </c>
      <c r="I1517" t="s">
        <v>5988</v>
      </c>
      <c r="K1517" t="str">
        <f t="shared" si="115"/>
        <v>Sep</v>
      </c>
      <c r="L1517">
        <f t="shared" si="116"/>
        <v>1993</v>
      </c>
      <c r="M1517" t="s">
        <v>5957</v>
      </c>
      <c r="N1517" t="s">
        <v>5982</v>
      </c>
      <c r="O1517" t="s">
        <v>5981</v>
      </c>
      <c r="P1517" s="8" t="str">
        <f t="shared" si="117"/>
        <v>27-Sep-1993</v>
      </c>
      <c r="Q1517" s="8">
        <v>34239</v>
      </c>
      <c r="R1517" s="8"/>
      <c r="S1517" s="8" t="str">
        <f t="shared" si="118"/>
        <v>29</v>
      </c>
      <c r="T1517" s="16">
        <v>12847.24</v>
      </c>
      <c r="U1517" t="str">
        <f t="shared" si="119"/>
        <v>R1012</v>
      </c>
    </row>
    <row r="1518" spans="1:21">
      <c r="A1518" t="s">
        <v>2255</v>
      </c>
      <c r="B1518">
        <v>1973</v>
      </c>
      <c r="C1518" t="s">
        <v>5987</v>
      </c>
      <c r="D1518">
        <v>22</v>
      </c>
      <c r="E1518">
        <v>0</v>
      </c>
      <c r="F1518">
        <v>12852.37</v>
      </c>
      <c r="G1518" t="s">
        <v>5982</v>
      </c>
      <c r="H1518" t="s">
        <v>5985</v>
      </c>
      <c r="I1518" t="s">
        <v>5988</v>
      </c>
      <c r="K1518" t="str">
        <f t="shared" si="115"/>
        <v>Sep</v>
      </c>
      <c r="L1518">
        <f t="shared" si="116"/>
        <v>1973</v>
      </c>
      <c r="M1518" t="s">
        <v>5957</v>
      </c>
      <c r="N1518" t="s">
        <v>5982</v>
      </c>
      <c r="O1518" t="s">
        <v>5985</v>
      </c>
      <c r="P1518" s="8" t="str">
        <f t="shared" si="117"/>
        <v>22-Sep-1973</v>
      </c>
      <c r="Q1518" s="8">
        <v>26929</v>
      </c>
      <c r="R1518" s="8"/>
      <c r="S1518" s="8" t="str">
        <f t="shared" si="118"/>
        <v>49</v>
      </c>
      <c r="T1518" s="16">
        <v>12852.37</v>
      </c>
      <c r="U1518" t="str">
        <f t="shared" si="119"/>
        <v>R1012</v>
      </c>
    </row>
    <row r="1519" spans="1:21">
      <c r="A1519" t="s">
        <v>2252</v>
      </c>
      <c r="B1519">
        <v>1963</v>
      </c>
      <c r="C1519" t="s">
        <v>5987</v>
      </c>
      <c r="D1519">
        <v>27</v>
      </c>
      <c r="E1519">
        <v>0</v>
      </c>
      <c r="F1519">
        <v>12856.84</v>
      </c>
      <c r="G1519" t="s">
        <v>5982</v>
      </c>
      <c r="H1519" t="s">
        <v>5982</v>
      </c>
      <c r="I1519" t="s">
        <v>6001</v>
      </c>
      <c r="K1519" t="str">
        <f t="shared" si="115"/>
        <v>Sep</v>
      </c>
      <c r="L1519">
        <f t="shared" si="116"/>
        <v>1963</v>
      </c>
      <c r="M1519" t="s">
        <v>5957</v>
      </c>
      <c r="N1519" t="s">
        <v>5982</v>
      </c>
      <c r="O1519" t="s">
        <v>5982</v>
      </c>
      <c r="P1519" s="8" t="str">
        <f t="shared" si="117"/>
        <v>27-Sep-1963</v>
      </c>
      <c r="Q1519" s="8">
        <v>23281</v>
      </c>
      <c r="R1519" s="8"/>
      <c r="S1519" s="8" t="str">
        <f t="shared" si="118"/>
        <v>59</v>
      </c>
      <c r="T1519" s="16">
        <v>12856.84</v>
      </c>
      <c r="U1519" t="str">
        <f t="shared" si="119"/>
        <v>R1021</v>
      </c>
    </row>
    <row r="1520" spans="1:21">
      <c r="A1520" t="s">
        <v>2250</v>
      </c>
      <c r="B1520">
        <v>1984</v>
      </c>
      <c r="C1520" t="s">
        <v>5990</v>
      </c>
      <c r="D1520">
        <v>6</v>
      </c>
      <c r="E1520">
        <v>3</v>
      </c>
      <c r="F1520">
        <v>12870.31</v>
      </c>
      <c r="G1520" t="s">
        <v>5982</v>
      </c>
      <c r="H1520" t="s">
        <v>5982</v>
      </c>
      <c r="I1520" t="s">
        <v>5988</v>
      </c>
      <c r="K1520" t="str">
        <f t="shared" si="115"/>
        <v>Aug</v>
      </c>
      <c r="L1520">
        <f t="shared" si="116"/>
        <v>1984</v>
      </c>
      <c r="M1520" t="s">
        <v>5957</v>
      </c>
      <c r="N1520" t="s">
        <v>5982</v>
      </c>
      <c r="O1520" t="s">
        <v>5982</v>
      </c>
      <c r="P1520" s="8" t="str">
        <f t="shared" si="117"/>
        <v>6-Aug-1984</v>
      </c>
      <c r="Q1520" s="8">
        <v>30900</v>
      </c>
      <c r="R1520" s="8"/>
      <c r="S1520" s="8" t="str">
        <f t="shared" si="118"/>
        <v>38</v>
      </c>
      <c r="T1520" s="16">
        <v>12870.31</v>
      </c>
      <c r="U1520" t="str">
        <f t="shared" si="119"/>
        <v>R1012</v>
      </c>
    </row>
    <row r="1521" spans="1:21">
      <c r="A1521" t="s">
        <v>2247</v>
      </c>
      <c r="B1521">
        <v>2004</v>
      </c>
      <c r="C1521" t="s">
        <v>5980</v>
      </c>
      <c r="D1521">
        <v>9</v>
      </c>
      <c r="E1521">
        <v>0</v>
      </c>
      <c r="F1521">
        <v>12890.06</v>
      </c>
      <c r="G1521" t="s">
        <v>5982</v>
      </c>
      <c r="H1521" t="s">
        <v>5985</v>
      </c>
      <c r="I1521" t="s">
        <v>5994</v>
      </c>
      <c r="K1521" t="str">
        <f t="shared" si="115"/>
        <v>Jul</v>
      </c>
      <c r="L1521">
        <f t="shared" si="116"/>
        <v>2004</v>
      </c>
      <c r="M1521" t="s">
        <v>5957</v>
      </c>
      <c r="N1521" t="s">
        <v>5982</v>
      </c>
      <c r="O1521" t="s">
        <v>5985</v>
      </c>
      <c r="P1521" s="8" t="str">
        <f t="shared" si="117"/>
        <v>9-Jul-2004</v>
      </c>
      <c r="Q1521" s="8">
        <v>38177</v>
      </c>
      <c r="R1521" s="8"/>
      <c r="S1521" s="8" t="str">
        <f t="shared" si="118"/>
        <v>18</v>
      </c>
      <c r="T1521" s="16">
        <v>12890.06</v>
      </c>
      <c r="U1521" t="str">
        <f t="shared" si="119"/>
        <v>R1019</v>
      </c>
    </row>
    <row r="1522" spans="1:21">
      <c r="A1522" t="s">
        <v>2246</v>
      </c>
      <c r="B1522">
        <v>1963</v>
      </c>
      <c r="C1522" t="s">
        <v>5990</v>
      </c>
      <c r="D1522">
        <v>16</v>
      </c>
      <c r="E1522">
        <v>1</v>
      </c>
      <c r="F1522">
        <v>12913.99</v>
      </c>
      <c r="G1522" t="s">
        <v>5982</v>
      </c>
      <c r="H1522" t="s">
        <v>5981</v>
      </c>
      <c r="I1522" t="s">
        <v>5995</v>
      </c>
      <c r="K1522" t="str">
        <f t="shared" si="115"/>
        <v>Aug</v>
      </c>
      <c r="L1522">
        <f t="shared" si="116"/>
        <v>1963</v>
      </c>
      <c r="M1522" t="s">
        <v>5957</v>
      </c>
      <c r="N1522" t="s">
        <v>5982</v>
      </c>
      <c r="O1522" t="s">
        <v>5981</v>
      </c>
      <c r="P1522" s="8" t="str">
        <f t="shared" si="117"/>
        <v>16-Aug-1963</v>
      </c>
      <c r="Q1522" s="8">
        <v>23239</v>
      </c>
      <c r="R1522" s="8"/>
      <c r="S1522" s="8" t="str">
        <f t="shared" si="118"/>
        <v>59</v>
      </c>
      <c r="T1522" s="16">
        <v>12913.99</v>
      </c>
      <c r="U1522" t="str">
        <f t="shared" si="119"/>
        <v>R1016</v>
      </c>
    </row>
    <row r="1523" spans="1:21">
      <c r="A1523" t="s">
        <v>2243</v>
      </c>
      <c r="B1523">
        <v>1963</v>
      </c>
      <c r="C1523" t="s">
        <v>5987</v>
      </c>
      <c r="D1523">
        <v>1</v>
      </c>
      <c r="E1523">
        <v>2</v>
      </c>
      <c r="F1523">
        <v>12925.89</v>
      </c>
      <c r="G1523" t="s">
        <v>5982</v>
      </c>
      <c r="H1523" t="s">
        <v>5981</v>
      </c>
      <c r="I1523" t="s">
        <v>5983</v>
      </c>
      <c r="K1523" t="str">
        <f t="shared" si="115"/>
        <v>Sep</v>
      </c>
      <c r="L1523">
        <f t="shared" si="116"/>
        <v>1963</v>
      </c>
      <c r="M1523" t="s">
        <v>5957</v>
      </c>
      <c r="N1523" t="s">
        <v>5982</v>
      </c>
      <c r="O1523" t="s">
        <v>5981</v>
      </c>
      <c r="P1523" s="8" t="str">
        <f t="shared" si="117"/>
        <v>1-Sep-1963</v>
      </c>
      <c r="Q1523" s="8">
        <v>23255</v>
      </c>
      <c r="R1523" s="8"/>
      <c r="S1523" s="8" t="str">
        <f t="shared" si="118"/>
        <v>59</v>
      </c>
      <c r="T1523" s="16">
        <v>12925.89</v>
      </c>
      <c r="U1523" t="str">
        <f t="shared" si="119"/>
        <v>R1013</v>
      </c>
    </row>
    <row r="1524" spans="1:21">
      <c r="A1524" t="s">
        <v>2240</v>
      </c>
      <c r="B1524">
        <v>1963</v>
      </c>
      <c r="C1524" t="s">
        <v>5990</v>
      </c>
      <c r="D1524">
        <v>14</v>
      </c>
      <c r="E1524">
        <v>2</v>
      </c>
      <c r="F1524">
        <v>12928.79</v>
      </c>
      <c r="G1524" t="s">
        <v>5982</v>
      </c>
      <c r="H1524" t="s">
        <v>5981</v>
      </c>
      <c r="I1524" t="s">
        <v>5983</v>
      </c>
      <c r="K1524" t="str">
        <f t="shared" si="115"/>
        <v>Aug</v>
      </c>
      <c r="L1524">
        <f t="shared" si="116"/>
        <v>1963</v>
      </c>
      <c r="M1524" t="s">
        <v>5957</v>
      </c>
      <c r="N1524" t="s">
        <v>5982</v>
      </c>
      <c r="O1524" t="s">
        <v>5981</v>
      </c>
      <c r="P1524" s="8" t="str">
        <f t="shared" si="117"/>
        <v>14-Aug-1963</v>
      </c>
      <c r="Q1524" s="8">
        <v>23237</v>
      </c>
      <c r="R1524" s="8"/>
      <c r="S1524" s="8" t="str">
        <f t="shared" si="118"/>
        <v>59</v>
      </c>
      <c r="T1524" s="16">
        <v>12928.79</v>
      </c>
      <c r="U1524" t="str">
        <f t="shared" si="119"/>
        <v>R1013</v>
      </c>
    </row>
    <row r="1525" spans="1:21">
      <c r="A1525" t="s">
        <v>2237</v>
      </c>
      <c r="B1525">
        <v>1966</v>
      </c>
      <c r="C1525" t="s">
        <v>5989</v>
      </c>
      <c r="D1525">
        <v>22</v>
      </c>
      <c r="E1525">
        <v>4</v>
      </c>
      <c r="F1525">
        <v>12949.16</v>
      </c>
      <c r="G1525" t="s">
        <v>5982</v>
      </c>
      <c r="H1525" t="s">
        <v>5982</v>
      </c>
      <c r="I1525" t="s">
        <v>5983</v>
      </c>
      <c r="K1525" t="str">
        <f t="shared" si="115"/>
        <v>Dec</v>
      </c>
      <c r="L1525">
        <f t="shared" si="116"/>
        <v>1966</v>
      </c>
      <c r="M1525" t="s">
        <v>5957</v>
      </c>
      <c r="N1525" t="s">
        <v>5982</v>
      </c>
      <c r="O1525" t="s">
        <v>5982</v>
      </c>
      <c r="P1525" s="8" t="str">
        <f t="shared" si="117"/>
        <v>22-Dec-1966</v>
      </c>
      <c r="Q1525" s="8">
        <v>24463</v>
      </c>
      <c r="R1525" s="8"/>
      <c r="S1525" s="8" t="str">
        <f t="shared" si="118"/>
        <v>56</v>
      </c>
      <c r="T1525" s="16">
        <v>12949.16</v>
      </c>
      <c r="U1525" t="str">
        <f t="shared" si="119"/>
        <v>R1013</v>
      </c>
    </row>
    <row r="1526" spans="1:21">
      <c r="A1526" t="s">
        <v>2234</v>
      </c>
      <c r="B1526">
        <v>1961</v>
      </c>
      <c r="C1526" t="s">
        <v>5990</v>
      </c>
      <c r="D1526">
        <v>20</v>
      </c>
      <c r="E1526">
        <v>0</v>
      </c>
      <c r="F1526">
        <v>12950.07</v>
      </c>
      <c r="G1526" t="s">
        <v>5982</v>
      </c>
      <c r="H1526" t="s">
        <v>5985</v>
      </c>
      <c r="I1526" t="s">
        <v>5988</v>
      </c>
      <c r="K1526" t="str">
        <f t="shared" si="115"/>
        <v>Aug</v>
      </c>
      <c r="L1526">
        <f t="shared" si="116"/>
        <v>1961</v>
      </c>
      <c r="M1526" t="s">
        <v>5957</v>
      </c>
      <c r="N1526" t="s">
        <v>5982</v>
      </c>
      <c r="O1526" t="s">
        <v>5985</v>
      </c>
      <c r="P1526" s="8" t="str">
        <f t="shared" si="117"/>
        <v>20-Aug-1961</v>
      </c>
      <c r="Q1526" s="8">
        <v>22513</v>
      </c>
      <c r="R1526" s="8"/>
      <c r="S1526" s="8" t="str">
        <f t="shared" si="118"/>
        <v>61</v>
      </c>
      <c r="T1526" s="16">
        <v>12950.07</v>
      </c>
      <c r="U1526" t="str">
        <f t="shared" si="119"/>
        <v>R1012</v>
      </c>
    </row>
    <row r="1527" spans="1:21">
      <c r="A1527" t="s">
        <v>2232</v>
      </c>
      <c r="B1527">
        <v>1960</v>
      </c>
      <c r="C1527" t="s">
        <v>5984</v>
      </c>
      <c r="D1527">
        <v>4</v>
      </c>
      <c r="E1527">
        <v>0</v>
      </c>
      <c r="F1527">
        <v>12957.12</v>
      </c>
      <c r="G1527" t="s">
        <v>5982</v>
      </c>
      <c r="H1527" t="s">
        <v>5985</v>
      </c>
      <c r="I1527" t="s">
        <v>5992</v>
      </c>
      <c r="K1527" t="str">
        <f t="shared" si="115"/>
        <v>Nov</v>
      </c>
      <c r="L1527">
        <f t="shared" si="116"/>
        <v>1960</v>
      </c>
      <c r="M1527" t="s">
        <v>5957</v>
      </c>
      <c r="N1527" t="s">
        <v>5982</v>
      </c>
      <c r="O1527" t="s">
        <v>5985</v>
      </c>
      <c r="P1527" s="8" t="str">
        <f t="shared" si="117"/>
        <v>4-Nov-1960</v>
      </c>
      <c r="Q1527" s="8">
        <v>22224</v>
      </c>
      <c r="R1527" s="8"/>
      <c r="S1527" s="8" t="str">
        <f t="shared" si="118"/>
        <v>62</v>
      </c>
      <c r="T1527" s="16">
        <v>12957.12</v>
      </c>
      <c r="U1527" t="str">
        <f t="shared" si="119"/>
        <v>R1011</v>
      </c>
    </row>
    <row r="1528" spans="1:21">
      <c r="A1528" t="s">
        <v>2230</v>
      </c>
      <c r="B1528">
        <v>1960</v>
      </c>
      <c r="C1528" t="s">
        <v>5986</v>
      </c>
      <c r="D1528">
        <v>22</v>
      </c>
      <c r="E1528">
        <v>0</v>
      </c>
      <c r="F1528">
        <v>12979.36</v>
      </c>
      <c r="G1528" t="s">
        <v>5982</v>
      </c>
      <c r="H1528" t="s">
        <v>5985</v>
      </c>
      <c r="I1528" t="s">
        <v>5992</v>
      </c>
      <c r="K1528" t="str">
        <f t="shared" si="115"/>
        <v>Jun</v>
      </c>
      <c r="L1528">
        <f t="shared" si="116"/>
        <v>1960</v>
      </c>
      <c r="M1528" t="s">
        <v>5957</v>
      </c>
      <c r="N1528" t="s">
        <v>5982</v>
      </c>
      <c r="O1528" t="s">
        <v>5985</v>
      </c>
      <c r="P1528" s="8" t="str">
        <f t="shared" si="117"/>
        <v>22-Jun-1960</v>
      </c>
      <c r="Q1528" s="8">
        <v>22089</v>
      </c>
      <c r="R1528" s="8"/>
      <c r="S1528" s="8" t="str">
        <f t="shared" si="118"/>
        <v>62</v>
      </c>
      <c r="T1528" s="16">
        <v>12979.36</v>
      </c>
      <c r="U1528" t="str">
        <f t="shared" si="119"/>
        <v>R1011</v>
      </c>
    </row>
    <row r="1529" spans="1:21">
      <c r="A1529" t="s">
        <v>2228</v>
      </c>
      <c r="B1529">
        <v>1960</v>
      </c>
      <c r="C1529" t="s">
        <v>5987</v>
      </c>
      <c r="D1529">
        <v>23</v>
      </c>
      <c r="E1529">
        <v>0</v>
      </c>
      <c r="F1529">
        <v>12981.35</v>
      </c>
      <c r="G1529" t="s">
        <v>5982</v>
      </c>
      <c r="H1529" t="s">
        <v>5982</v>
      </c>
      <c r="I1529" t="s">
        <v>5983</v>
      </c>
      <c r="K1529" t="str">
        <f t="shared" si="115"/>
        <v>Sep</v>
      </c>
      <c r="L1529">
        <f t="shared" si="116"/>
        <v>1960</v>
      </c>
      <c r="M1529" t="s">
        <v>5957</v>
      </c>
      <c r="N1529" t="s">
        <v>5982</v>
      </c>
      <c r="O1529" t="s">
        <v>5982</v>
      </c>
      <c r="P1529" s="8" t="str">
        <f t="shared" si="117"/>
        <v>23-Sep-1960</v>
      </c>
      <c r="Q1529" s="8">
        <v>22182</v>
      </c>
      <c r="R1529" s="8"/>
      <c r="S1529" s="8" t="str">
        <f t="shared" si="118"/>
        <v>62</v>
      </c>
      <c r="T1529" s="16">
        <v>12981.35</v>
      </c>
      <c r="U1529" t="str">
        <f t="shared" si="119"/>
        <v>R1013</v>
      </c>
    </row>
    <row r="1530" spans="1:21">
      <c r="A1530" t="s">
        <v>2225</v>
      </c>
      <c r="B1530">
        <v>1960</v>
      </c>
      <c r="C1530" t="s">
        <v>5984</v>
      </c>
      <c r="D1530">
        <v>28</v>
      </c>
      <c r="E1530">
        <v>0</v>
      </c>
      <c r="F1530">
        <v>12982.87</v>
      </c>
      <c r="G1530" t="s">
        <v>5982</v>
      </c>
      <c r="H1530" t="s">
        <v>5985</v>
      </c>
      <c r="I1530" t="s">
        <v>5983</v>
      </c>
      <c r="K1530" t="str">
        <f t="shared" si="115"/>
        <v>Nov</v>
      </c>
      <c r="L1530">
        <f t="shared" si="116"/>
        <v>1960</v>
      </c>
      <c r="M1530" t="s">
        <v>5957</v>
      </c>
      <c r="N1530" t="s">
        <v>5982</v>
      </c>
      <c r="O1530" t="s">
        <v>5985</v>
      </c>
      <c r="P1530" s="8" t="str">
        <f t="shared" si="117"/>
        <v>28-Nov-1960</v>
      </c>
      <c r="Q1530" s="8">
        <v>22248</v>
      </c>
      <c r="R1530" s="8"/>
      <c r="S1530" s="8" t="str">
        <f t="shared" si="118"/>
        <v>62</v>
      </c>
      <c r="T1530" s="16">
        <v>12982.87</v>
      </c>
      <c r="U1530" t="str">
        <f t="shared" si="119"/>
        <v>R1013</v>
      </c>
    </row>
    <row r="1531" spans="1:21">
      <c r="A1531" t="s">
        <v>2222</v>
      </c>
      <c r="B1531">
        <v>1979</v>
      </c>
      <c r="C1531" t="s">
        <v>5984</v>
      </c>
      <c r="D1531">
        <v>27</v>
      </c>
      <c r="E1531">
        <v>2</v>
      </c>
      <c r="F1531">
        <v>12994.12</v>
      </c>
      <c r="G1531" t="s">
        <v>5982</v>
      </c>
      <c r="H1531" t="s">
        <v>5981</v>
      </c>
      <c r="I1531" t="s">
        <v>6004</v>
      </c>
      <c r="K1531" t="str">
        <f t="shared" si="115"/>
        <v>Nov</v>
      </c>
      <c r="L1531">
        <f t="shared" si="116"/>
        <v>1979</v>
      </c>
      <c r="M1531" t="s">
        <v>5957</v>
      </c>
      <c r="N1531" t="s">
        <v>5982</v>
      </c>
      <c r="O1531" t="s">
        <v>5981</v>
      </c>
      <c r="P1531" s="8" t="str">
        <f t="shared" si="117"/>
        <v>27-Nov-1979</v>
      </c>
      <c r="Q1531" s="8">
        <v>29186</v>
      </c>
      <c r="R1531" s="8"/>
      <c r="S1531" s="8" t="str">
        <f t="shared" si="118"/>
        <v>43</v>
      </c>
      <c r="T1531" s="16">
        <v>12994.12</v>
      </c>
      <c r="U1531" t="str">
        <f t="shared" si="119"/>
        <v>R1026</v>
      </c>
    </row>
    <row r="1532" spans="1:21">
      <c r="A1532" t="s">
        <v>2219</v>
      </c>
      <c r="B1532">
        <v>1981</v>
      </c>
      <c r="C1532" t="s">
        <v>5991</v>
      </c>
      <c r="D1532">
        <v>30</v>
      </c>
      <c r="E1532">
        <v>1</v>
      </c>
      <c r="F1532">
        <v>13002.91</v>
      </c>
      <c r="G1532" t="s">
        <v>5982</v>
      </c>
      <c r="H1532" t="s">
        <v>5985</v>
      </c>
      <c r="I1532" t="s">
        <v>5988</v>
      </c>
      <c r="K1532" t="str">
        <f t="shared" si="115"/>
        <v>Oct</v>
      </c>
      <c r="L1532">
        <f t="shared" si="116"/>
        <v>1981</v>
      </c>
      <c r="M1532" t="s">
        <v>5957</v>
      </c>
      <c r="N1532" t="s">
        <v>5982</v>
      </c>
      <c r="O1532" t="s">
        <v>5985</v>
      </c>
      <c r="P1532" s="8" t="str">
        <f t="shared" si="117"/>
        <v>30-Oct-1981</v>
      </c>
      <c r="Q1532" s="8">
        <v>29889</v>
      </c>
      <c r="R1532" s="8"/>
      <c r="S1532" s="8" t="str">
        <f t="shared" si="118"/>
        <v>41</v>
      </c>
      <c r="T1532" s="16">
        <v>13002.91</v>
      </c>
      <c r="U1532" t="str">
        <f t="shared" si="119"/>
        <v>R1012</v>
      </c>
    </row>
    <row r="1533" spans="1:21">
      <c r="A1533" t="s">
        <v>2216</v>
      </c>
      <c r="B1533">
        <v>1962</v>
      </c>
      <c r="C1533" t="s">
        <v>5986</v>
      </c>
      <c r="D1533">
        <v>24</v>
      </c>
      <c r="E1533">
        <v>0</v>
      </c>
      <c r="F1533">
        <v>13004.95</v>
      </c>
      <c r="G1533" t="s">
        <v>5982</v>
      </c>
      <c r="H1533" t="s">
        <v>5985</v>
      </c>
      <c r="I1533" t="s">
        <v>5988</v>
      </c>
      <c r="K1533" t="str">
        <f t="shared" si="115"/>
        <v>Jun</v>
      </c>
      <c r="L1533">
        <f t="shared" si="116"/>
        <v>1962</v>
      </c>
      <c r="M1533" t="s">
        <v>5957</v>
      </c>
      <c r="N1533" t="s">
        <v>5982</v>
      </c>
      <c r="O1533" t="s">
        <v>5985</v>
      </c>
      <c r="P1533" s="8" t="str">
        <f t="shared" si="117"/>
        <v>24-Jun-1962</v>
      </c>
      <c r="Q1533" s="8">
        <v>22821</v>
      </c>
      <c r="R1533" s="8"/>
      <c r="S1533" s="8" t="str">
        <f t="shared" si="118"/>
        <v>60</v>
      </c>
      <c r="T1533" s="16">
        <v>13004.95</v>
      </c>
      <c r="U1533" t="str">
        <f t="shared" si="119"/>
        <v>R1012</v>
      </c>
    </row>
    <row r="1534" spans="1:21">
      <c r="A1534" t="s">
        <v>2214</v>
      </c>
      <c r="B1534">
        <v>1969</v>
      </c>
      <c r="C1534" t="s">
        <v>5989</v>
      </c>
      <c r="D1534">
        <v>13</v>
      </c>
      <c r="E1534">
        <v>0</v>
      </c>
      <c r="F1534">
        <v>13008.07</v>
      </c>
      <c r="G1534" t="s">
        <v>5982</v>
      </c>
      <c r="H1534" t="s">
        <v>5982</v>
      </c>
      <c r="I1534" t="s">
        <v>5988</v>
      </c>
      <c r="K1534" t="str">
        <f t="shared" si="115"/>
        <v>Dec</v>
      </c>
      <c r="L1534">
        <f t="shared" si="116"/>
        <v>1969</v>
      </c>
      <c r="M1534" t="s">
        <v>5957</v>
      </c>
      <c r="N1534" t="s">
        <v>5982</v>
      </c>
      <c r="O1534" t="s">
        <v>5982</v>
      </c>
      <c r="P1534" s="8" t="str">
        <f t="shared" si="117"/>
        <v>13-Dec-1969</v>
      </c>
      <c r="Q1534" s="8">
        <v>25550</v>
      </c>
      <c r="R1534" s="8"/>
      <c r="S1534" s="8" t="str">
        <f t="shared" si="118"/>
        <v>53</v>
      </c>
      <c r="T1534" s="16">
        <v>13008.07</v>
      </c>
      <c r="U1534" t="str">
        <f t="shared" si="119"/>
        <v>R1012</v>
      </c>
    </row>
    <row r="1535" spans="1:21">
      <c r="A1535" t="s">
        <v>2211</v>
      </c>
      <c r="B1535">
        <v>1972</v>
      </c>
      <c r="C1535" t="s">
        <v>5987</v>
      </c>
      <c r="D1535">
        <v>27</v>
      </c>
      <c r="E1535">
        <v>0</v>
      </c>
      <c r="F1535">
        <v>13010.86</v>
      </c>
      <c r="G1535" t="s">
        <v>5982</v>
      </c>
      <c r="H1535" t="s">
        <v>5981</v>
      </c>
      <c r="I1535" t="s">
        <v>5988</v>
      </c>
      <c r="K1535" t="str">
        <f t="shared" si="115"/>
        <v>Sep</v>
      </c>
      <c r="L1535">
        <f t="shared" si="116"/>
        <v>1972</v>
      </c>
      <c r="M1535" t="s">
        <v>5957</v>
      </c>
      <c r="N1535" t="s">
        <v>5982</v>
      </c>
      <c r="O1535" t="s">
        <v>5981</v>
      </c>
      <c r="P1535" s="8" t="str">
        <f t="shared" si="117"/>
        <v>27-Sep-1972</v>
      </c>
      <c r="Q1535" s="8">
        <v>26569</v>
      </c>
      <c r="R1535" s="8"/>
      <c r="S1535" s="8" t="str">
        <f t="shared" si="118"/>
        <v>50</v>
      </c>
      <c r="T1535" s="16">
        <v>13010.86</v>
      </c>
      <c r="U1535" t="str">
        <f t="shared" si="119"/>
        <v>R1012</v>
      </c>
    </row>
    <row r="1536" spans="1:21">
      <c r="A1536" t="s">
        <v>2209</v>
      </c>
      <c r="B1536">
        <v>1962</v>
      </c>
      <c r="C1536" t="s">
        <v>5980</v>
      </c>
      <c r="D1536">
        <v>20</v>
      </c>
      <c r="E1536">
        <v>0</v>
      </c>
      <c r="F1536">
        <v>13012.21</v>
      </c>
      <c r="G1536" t="s">
        <v>5982</v>
      </c>
      <c r="H1536" t="s">
        <v>5985</v>
      </c>
      <c r="I1536" t="s">
        <v>5988</v>
      </c>
      <c r="K1536" t="str">
        <f t="shared" si="115"/>
        <v>Jul</v>
      </c>
      <c r="L1536">
        <f t="shared" si="116"/>
        <v>1962</v>
      </c>
      <c r="M1536" t="s">
        <v>5957</v>
      </c>
      <c r="N1536" t="s">
        <v>5982</v>
      </c>
      <c r="O1536" t="s">
        <v>5985</v>
      </c>
      <c r="P1536" s="8" t="str">
        <f t="shared" si="117"/>
        <v>20-Jul-1962</v>
      </c>
      <c r="Q1536" s="8">
        <v>22847</v>
      </c>
      <c r="R1536" s="8"/>
      <c r="S1536" s="8" t="str">
        <f t="shared" si="118"/>
        <v>60</v>
      </c>
      <c r="T1536" s="16">
        <v>13012.21</v>
      </c>
      <c r="U1536" t="str">
        <f t="shared" si="119"/>
        <v>R1012</v>
      </c>
    </row>
    <row r="1537" spans="1:21">
      <c r="A1537" t="s">
        <v>2208</v>
      </c>
      <c r="B1537">
        <v>1964</v>
      </c>
      <c r="C1537" t="s">
        <v>5987</v>
      </c>
      <c r="D1537">
        <v>23</v>
      </c>
      <c r="E1537">
        <v>1</v>
      </c>
      <c r="F1537">
        <v>13019.16</v>
      </c>
      <c r="G1537" t="s">
        <v>5982</v>
      </c>
      <c r="H1537" t="s">
        <v>5985</v>
      </c>
      <c r="I1537" t="s">
        <v>5998</v>
      </c>
      <c r="K1537" t="str">
        <f t="shared" si="115"/>
        <v>Sep</v>
      </c>
      <c r="L1537">
        <f t="shared" si="116"/>
        <v>1964</v>
      </c>
      <c r="M1537" t="s">
        <v>5957</v>
      </c>
      <c r="N1537" t="s">
        <v>5982</v>
      </c>
      <c r="O1537" t="s">
        <v>5985</v>
      </c>
      <c r="P1537" s="8" t="str">
        <f t="shared" si="117"/>
        <v>23-Sep-1964</v>
      </c>
      <c r="Q1537" s="8">
        <v>23643</v>
      </c>
      <c r="R1537" s="8"/>
      <c r="S1537" s="8" t="str">
        <f t="shared" si="118"/>
        <v>58</v>
      </c>
      <c r="T1537" s="16">
        <v>13019.16</v>
      </c>
      <c r="U1537" t="str">
        <f t="shared" si="119"/>
        <v>R1024</v>
      </c>
    </row>
    <row r="1538" spans="1:21">
      <c r="A1538" t="s">
        <v>2205</v>
      </c>
      <c r="B1538">
        <v>1965</v>
      </c>
      <c r="C1538" t="s">
        <v>5984</v>
      </c>
      <c r="D1538">
        <v>4</v>
      </c>
      <c r="E1538">
        <v>0</v>
      </c>
      <c r="F1538">
        <v>13023.93</v>
      </c>
      <c r="G1538" t="s">
        <v>5982</v>
      </c>
      <c r="H1538" t="s">
        <v>5981</v>
      </c>
      <c r="I1538" t="s">
        <v>5997</v>
      </c>
      <c r="K1538" t="str">
        <f t="shared" si="115"/>
        <v>Nov</v>
      </c>
      <c r="L1538">
        <f t="shared" si="116"/>
        <v>1965</v>
      </c>
      <c r="M1538" t="s">
        <v>5957</v>
      </c>
      <c r="N1538" t="s">
        <v>5982</v>
      </c>
      <c r="O1538" t="s">
        <v>5981</v>
      </c>
      <c r="P1538" s="8" t="str">
        <f t="shared" si="117"/>
        <v>4-Nov-1965</v>
      </c>
      <c r="Q1538" s="8">
        <v>24050</v>
      </c>
      <c r="R1538" s="8"/>
      <c r="S1538" s="8" t="str">
        <f t="shared" si="118"/>
        <v>57</v>
      </c>
      <c r="T1538" s="16">
        <v>13023.93</v>
      </c>
      <c r="U1538" t="str">
        <f t="shared" si="119"/>
        <v>R1025</v>
      </c>
    </row>
    <row r="1539" spans="1:21">
      <c r="A1539" t="s">
        <v>2202</v>
      </c>
      <c r="B1539">
        <v>1961</v>
      </c>
      <c r="C1539" t="s">
        <v>5984</v>
      </c>
      <c r="D1539">
        <v>9</v>
      </c>
      <c r="E1539">
        <v>0</v>
      </c>
      <c r="F1539">
        <v>13041.92</v>
      </c>
      <c r="G1539" t="s">
        <v>5982</v>
      </c>
      <c r="H1539" t="s">
        <v>5985</v>
      </c>
      <c r="I1539" t="s">
        <v>5992</v>
      </c>
      <c r="K1539" t="str">
        <f t="shared" ref="K1539:K1602" si="120">IF(ISBLANK(C1539),"SEP",C1539)</f>
        <v>Nov</v>
      </c>
      <c r="L1539">
        <f t="shared" ref="L1539:L1602" si="121">INT(IF(ISBLANK(B1539),AVERAGE($B$2:$B$2344),B1539))</f>
        <v>1961</v>
      </c>
      <c r="M1539" t="s">
        <v>5957</v>
      </c>
      <c r="N1539" t="s">
        <v>5982</v>
      </c>
      <c r="O1539" t="s">
        <v>5985</v>
      </c>
      <c r="P1539" s="8" t="str">
        <f t="shared" ref="P1539:P1602" si="122">CONCATENATE(D1539,"-",K1539,"-",L1539)</f>
        <v>9-Nov-1961</v>
      </c>
      <c r="Q1539" s="8">
        <v>22594</v>
      </c>
      <c r="R1539" s="8"/>
      <c r="S1539" s="8" t="str">
        <f t="shared" ref="S1539:S1602" si="123">TEXT($R$2-P1539,"Y")</f>
        <v>61</v>
      </c>
      <c r="T1539" s="16">
        <v>13041.92</v>
      </c>
      <c r="U1539" t="str">
        <f t="shared" ref="U1539:U1602" si="124">IF(ISBLANK(I1539),"UNKNOWN",I1539)</f>
        <v>R1011</v>
      </c>
    </row>
    <row r="1540" spans="1:21">
      <c r="A1540" t="s">
        <v>2200</v>
      </c>
      <c r="B1540">
        <v>1969</v>
      </c>
      <c r="C1540" t="s">
        <v>5987</v>
      </c>
      <c r="D1540">
        <v>23</v>
      </c>
      <c r="E1540">
        <v>0</v>
      </c>
      <c r="F1540">
        <v>13044.41</v>
      </c>
      <c r="G1540" t="s">
        <v>5982</v>
      </c>
      <c r="H1540" t="s">
        <v>5985</v>
      </c>
      <c r="I1540" t="s">
        <v>5988</v>
      </c>
      <c r="K1540" t="str">
        <f t="shared" si="120"/>
        <v>Sep</v>
      </c>
      <c r="L1540">
        <f t="shared" si="121"/>
        <v>1969</v>
      </c>
      <c r="M1540" t="s">
        <v>5957</v>
      </c>
      <c r="N1540" t="s">
        <v>5982</v>
      </c>
      <c r="O1540" t="s">
        <v>5985</v>
      </c>
      <c r="P1540" s="8" t="str">
        <f t="shared" si="122"/>
        <v>23-Sep-1969</v>
      </c>
      <c r="Q1540" s="8">
        <v>25469</v>
      </c>
      <c r="R1540" s="8"/>
      <c r="S1540" s="8" t="str">
        <f t="shared" si="123"/>
        <v>53</v>
      </c>
      <c r="T1540" s="16">
        <v>13044.41</v>
      </c>
      <c r="U1540" t="str">
        <f t="shared" si="124"/>
        <v>R1012</v>
      </c>
    </row>
    <row r="1541" spans="1:21">
      <c r="A1541" t="s">
        <v>2198</v>
      </c>
      <c r="B1541">
        <v>1967</v>
      </c>
      <c r="C1541" t="s">
        <v>5990</v>
      </c>
      <c r="D1541">
        <v>6</v>
      </c>
      <c r="E1541">
        <v>3</v>
      </c>
      <c r="F1541">
        <v>13047.33</v>
      </c>
      <c r="G1541" t="s">
        <v>5982</v>
      </c>
      <c r="H1541" t="s">
        <v>5982</v>
      </c>
      <c r="I1541" t="s">
        <v>5998</v>
      </c>
      <c r="K1541" t="str">
        <f t="shared" si="120"/>
        <v>Aug</v>
      </c>
      <c r="L1541">
        <f t="shared" si="121"/>
        <v>1967</v>
      </c>
      <c r="M1541" t="s">
        <v>5957</v>
      </c>
      <c r="N1541" t="s">
        <v>5982</v>
      </c>
      <c r="O1541" t="s">
        <v>5982</v>
      </c>
      <c r="P1541" s="8" t="str">
        <f t="shared" si="122"/>
        <v>6-Aug-1967</v>
      </c>
      <c r="Q1541" s="8">
        <v>24690</v>
      </c>
      <c r="R1541" s="8"/>
      <c r="S1541" s="8" t="str">
        <f t="shared" si="123"/>
        <v>55</v>
      </c>
      <c r="T1541" s="16">
        <v>13047.33</v>
      </c>
      <c r="U1541" t="str">
        <f t="shared" si="124"/>
        <v>R1024</v>
      </c>
    </row>
    <row r="1542" spans="1:21">
      <c r="A1542" t="s">
        <v>2195</v>
      </c>
      <c r="B1542">
        <v>1985</v>
      </c>
      <c r="C1542" t="s">
        <v>5991</v>
      </c>
      <c r="D1542">
        <v>26</v>
      </c>
      <c r="E1542">
        <v>3</v>
      </c>
      <c r="F1542">
        <v>13051.22</v>
      </c>
      <c r="G1542" t="s">
        <v>5982</v>
      </c>
      <c r="H1542" t="s">
        <v>5985</v>
      </c>
      <c r="I1542" t="s">
        <v>6004</v>
      </c>
      <c r="K1542" t="str">
        <f t="shared" si="120"/>
        <v>Oct</v>
      </c>
      <c r="L1542">
        <f t="shared" si="121"/>
        <v>1985</v>
      </c>
      <c r="M1542" t="s">
        <v>5957</v>
      </c>
      <c r="N1542" t="s">
        <v>5982</v>
      </c>
      <c r="O1542" t="s">
        <v>5985</v>
      </c>
      <c r="P1542" s="8" t="str">
        <f t="shared" si="122"/>
        <v>26-Oct-1985</v>
      </c>
      <c r="Q1542" s="8">
        <v>31346</v>
      </c>
      <c r="R1542" s="8"/>
      <c r="S1542" s="8" t="str">
        <f t="shared" si="123"/>
        <v>37</v>
      </c>
      <c r="T1542" s="16">
        <v>13051.22</v>
      </c>
      <c r="U1542" t="str">
        <f t="shared" si="124"/>
        <v>R1026</v>
      </c>
    </row>
    <row r="1543" spans="1:21">
      <c r="A1543" t="s">
        <v>2192</v>
      </c>
      <c r="B1543">
        <v>1961</v>
      </c>
      <c r="C1543" t="s">
        <v>5984</v>
      </c>
      <c r="D1543">
        <v>6</v>
      </c>
      <c r="E1543">
        <v>0</v>
      </c>
      <c r="F1543">
        <v>13063.88</v>
      </c>
      <c r="G1543" t="s">
        <v>5982</v>
      </c>
      <c r="H1543" t="s">
        <v>5981</v>
      </c>
      <c r="I1543" t="s">
        <v>5992</v>
      </c>
      <c r="K1543" t="str">
        <f t="shared" si="120"/>
        <v>Nov</v>
      </c>
      <c r="L1543">
        <f t="shared" si="121"/>
        <v>1961</v>
      </c>
      <c r="M1543" t="s">
        <v>5957</v>
      </c>
      <c r="N1543" t="s">
        <v>5982</v>
      </c>
      <c r="O1543" t="s">
        <v>5981</v>
      </c>
      <c r="P1543" s="8" t="str">
        <f t="shared" si="122"/>
        <v>6-Nov-1961</v>
      </c>
      <c r="Q1543" s="8">
        <v>22591</v>
      </c>
      <c r="R1543" s="8"/>
      <c r="S1543" s="8" t="str">
        <f t="shared" si="123"/>
        <v>61</v>
      </c>
      <c r="T1543" s="16">
        <v>13063.88</v>
      </c>
      <c r="U1543" t="str">
        <f t="shared" si="124"/>
        <v>R1011</v>
      </c>
    </row>
    <row r="1544" spans="1:21">
      <c r="A1544" t="s">
        <v>2189</v>
      </c>
      <c r="B1544">
        <v>1978</v>
      </c>
      <c r="C1544" t="s">
        <v>5980</v>
      </c>
      <c r="D1544">
        <v>17</v>
      </c>
      <c r="E1544">
        <v>2</v>
      </c>
      <c r="F1544">
        <v>13101.74</v>
      </c>
      <c r="G1544" t="s">
        <v>5982</v>
      </c>
      <c r="H1544" t="s">
        <v>5981</v>
      </c>
      <c r="I1544" t="s">
        <v>6004</v>
      </c>
      <c r="K1544" t="str">
        <f t="shared" si="120"/>
        <v>Jul</v>
      </c>
      <c r="L1544">
        <f t="shared" si="121"/>
        <v>1978</v>
      </c>
      <c r="M1544" t="s">
        <v>5957</v>
      </c>
      <c r="N1544" t="s">
        <v>5982</v>
      </c>
      <c r="O1544" t="s">
        <v>5981</v>
      </c>
      <c r="P1544" s="8" t="str">
        <f t="shared" si="122"/>
        <v>17-Jul-1978</v>
      </c>
      <c r="Q1544" s="8">
        <v>28688</v>
      </c>
      <c r="R1544" s="8"/>
      <c r="S1544" s="8" t="str">
        <f t="shared" si="123"/>
        <v>44</v>
      </c>
      <c r="T1544" s="16">
        <v>13101.74</v>
      </c>
      <c r="U1544" t="str">
        <f t="shared" si="124"/>
        <v>R1026</v>
      </c>
    </row>
    <row r="1545" spans="1:21">
      <c r="A1545" t="s">
        <v>2187</v>
      </c>
      <c r="B1545">
        <v>1971</v>
      </c>
      <c r="C1545" t="s">
        <v>5991</v>
      </c>
      <c r="D1545">
        <v>30</v>
      </c>
      <c r="E1545">
        <v>0</v>
      </c>
      <c r="F1545">
        <v>13110.79</v>
      </c>
      <c r="G1545" t="s">
        <v>5982</v>
      </c>
      <c r="H1545" t="s">
        <v>5981</v>
      </c>
      <c r="I1545" t="s">
        <v>5992</v>
      </c>
      <c r="K1545" t="str">
        <f t="shared" si="120"/>
        <v>Oct</v>
      </c>
      <c r="L1545">
        <f t="shared" si="121"/>
        <v>1971</v>
      </c>
      <c r="M1545" t="s">
        <v>5957</v>
      </c>
      <c r="N1545" t="s">
        <v>5982</v>
      </c>
      <c r="O1545" t="s">
        <v>5981</v>
      </c>
      <c r="P1545" s="8" t="str">
        <f t="shared" si="122"/>
        <v>30-Oct-1971</v>
      </c>
      <c r="Q1545" s="8">
        <v>26236</v>
      </c>
      <c r="R1545" s="8"/>
      <c r="S1545" s="8" t="str">
        <f t="shared" si="123"/>
        <v>51</v>
      </c>
      <c r="T1545" s="16">
        <v>13110.79</v>
      </c>
      <c r="U1545" t="str">
        <f t="shared" si="124"/>
        <v>R1011</v>
      </c>
    </row>
    <row r="1546" spans="1:21">
      <c r="A1546" t="s">
        <v>2184</v>
      </c>
      <c r="B1546">
        <v>1962</v>
      </c>
      <c r="C1546" t="s">
        <v>5990</v>
      </c>
      <c r="D1546">
        <v>2</v>
      </c>
      <c r="E1546">
        <v>1</v>
      </c>
      <c r="F1546">
        <v>13112.6</v>
      </c>
      <c r="G1546" t="s">
        <v>5982</v>
      </c>
      <c r="H1546" t="s">
        <v>5982</v>
      </c>
      <c r="I1546" t="s">
        <v>5988</v>
      </c>
      <c r="K1546" t="str">
        <f t="shared" si="120"/>
        <v>Aug</v>
      </c>
      <c r="L1546">
        <f t="shared" si="121"/>
        <v>1962</v>
      </c>
      <c r="M1546" t="s">
        <v>5957</v>
      </c>
      <c r="N1546" t="s">
        <v>5982</v>
      </c>
      <c r="O1546" t="s">
        <v>5982</v>
      </c>
      <c r="P1546" s="8" t="str">
        <f t="shared" si="122"/>
        <v>2-Aug-1962</v>
      </c>
      <c r="Q1546" s="8">
        <v>22860</v>
      </c>
      <c r="R1546" s="8"/>
      <c r="S1546" s="8" t="str">
        <f t="shared" si="123"/>
        <v>60</v>
      </c>
      <c r="T1546" s="16">
        <v>13112.6</v>
      </c>
      <c r="U1546" t="str">
        <f t="shared" si="124"/>
        <v>R1012</v>
      </c>
    </row>
    <row r="1547" spans="1:21">
      <c r="A1547" t="s">
        <v>2181</v>
      </c>
      <c r="B1547">
        <v>1992</v>
      </c>
      <c r="C1547" t="s">
        <v>5990</v>
      </c>
      <c r="D1547">
        <v>12</v>
      </c>
      <c r="E1547">
        <v>0</v>
      </c>
      <c r="F1547">
        <v>13113.51</v>
      </c>
      <c r="G1547" t="s">
        <v>5982</v>
      </c>
      <c r="H1547" t="s">
        <v>5981</v>
      </c>
      <c r="I1547" t="s">
        <v>6004</v>
      </c>
      <c r="K1547" t="str">
        <f t="shared" si="120"/>
        <v>Aug</v>
      </c>
      <c r="L1547">
        <f t="shared" si="121"/>
        <v>1992</v>
      </c>
      <c r="M1547" t="s">
        <v>5957</v>
      </c>
      <c r="N1547" t="s">
        <v>5982</v>
      </c>
      <c r="O1547" t="s">
        <v>5981</v>
      </c>
      <c r="P1547" s="8" t="str">
        <f t="shared" si="122"/>
        <v>12-Aug-1992</v>
      </c>
      <c r="Q1547" s="8">
        <v>33828</v>
      </c>
      <c r="R1547" s="8"/>
      <c r="S1547" s="8" t="str">
        <f t="shared" si="123"/>
        <v>30</v>
      </c>
      <c r="T1547" s="16">
        <v>13113.51</v>
      </c>
      <c r="U1547" t="str">
        <f t="shared" si="124"/>
        <v>R1026</v>
      </c>
    </row>
    <row r="1548" spans="1:21">
      <c r="A1548" t="s">
        <v>2178</v>
      </c>
      <c r="B1548">
        <v>1963</v>
      </c>
      <c r="C1548" t="s">
        <v>5987</v>
      </c>
      <c r="D1548">
        <v>14</v>
      </c>
      <c r="E1548">
        <v>0</v>
      </c>
      <c r="F1548">
        <v>13116.84</v>
      </c>
      <c r="G1548" t="s">
        <v>5982</v>
      </c>
      <c r="H1548" t="s">
        <v>5985</v>
      </c>
      <c r="I1548" t="s">
        <v>5988</v>
      </c>
      <c r="K1548" t="str">
        <f t="shared" si="120"/>
        <v>Sep</v>
      </c>
      <c r="L1548">
        <f t="shared" si="121"/>
        <v>1963</v>
      </c>
      <c r="M1548" t="s">
        <v>5957</v>
      </c>
      <c r="N1548" t="s">
        <v>5982</v>
      </c>
      <c r="O1548" t="s">
        <v>5985</v>
      </c>
      <c r="P1548" s="8" t="str">
        <f t="shared" si="122"/>
        <v>14-Sep-1963</v>
      </c>
      <c r="Q1548" s="8">
        <v>23268</v>
      </c>
      <c r="R1548" s="8"/>
      <c r="S1548" s="8" t="str">
        <f t="shared" si="123"/>
        <v>59</v>
      </c>
      <c r="T1548" s="16">
        <v>13116.84</v>
      </c>
      <c r="U1548" t="str">
        <f t="shared" si="124"/>
        <v>R1012</v>
      </c>
    </row>
    <row r="1549" spans="1:21">
      <c r="A1549" t="s">
        <v>2176</v>
      </c>
      <c r="B1549">
        <v>1999</v>
      </c>
      <c r="C1549" t="s">
        <v>5990</v>
      </c>
      <c r="D1549">
        <v>16</v>
      </c>
      <c r="E1549">
        <v>0</v>
      </c>
      <c r="F1549">
        <v>13126.68</v>
      </c>
      <c r="G1549" t="s">
        <v>5982</v>
      </c>
      <c r="H1549" t="s">
        <v>5982</v>
      </c>
      <c r="I1549" t="s">
        <v>5992</v>
      </c>
      <c r="K1549" t="str">
        <f t="shared" si="120"/>
        <v>Aug</v>
      </c>
      <c r="L1549">
        <f t="shared" si="121"/>
        <v>1999</v>
      </c>
      <c r="M1549" t="s">
        <v>5957</v>
      </c>
      <c r="N1549" t="s">
        <v>5982</v>
      </c>
      <c r="O1549" t="s">
        <v>5982</v>
      </c>
      <c r="P1549" s="8" t="str">
        <f t="shared" si="122"/>
        <v>16-Aug-1999</v>
      </c>
      <c r="Q1549" s="8">
        <v>36388</v>
      </c>
      <c r="R1549" s="8"/>
      <c r="S1549" s="8" t="str">
        <f t="shared" si="123"/>
        <v>23</v>
      </c>
      <c r="T1549" s="16">
        <v>13126.68</v>
      </c>
      <c r="U1549" t="str">
        <f t="shared" si="124"/>
        <v>R1011</v>
      </c>
    </row>
    <row r="1550" spans="1:21">
      <c r="A1550" t="s">
        <v>2173</v>
      </c>
      <c r="B1550">
        <v>1961</v>
      </c>
      <c r="C1550" t="s">
        <v>5987</v>
      </c>
      <c r="D1550">
        <v>7</v>
      </c>
      <c r="E1550">
        <v>0</v>
      </c>
      <c r="F1550">
        <v>13129.6</v>
      </c>
      <c r="G1550" t="s">
        <v>5982</v>
      </c>
      <c r="H1550" t="s">
        <v>5981</v>
      </c>
      <c r="I1550" t="s">
        <v>6002</v>
      </c>
      <c r="K1550" t="str">
        <f t="shared" si="120"/>
        <v>Sep</v>
      </c>
      <c r="L1550">
        <f t="shared" si="121"/>
        <v>1961</v>
      </c>
      <c r="M1550" t="s">
        <v>5957</v>
      </c>
      <c r="N1550" t="s">
        <v>5982</v>
      </c>
      <c r="O1550" t="s">
        <v>5981</v>
      </c>
      <c r="P1550" s="8" t="str">
        <f t="shared" si="122"/>
        <v>7-Sep-1961</v>
      </c>
      <c r="Q1550" s="8">
        <v>22531</v>
      </c>
      <c r="R1550" s="8"/>
      <c r="S1550" s="8" t="str">
        <f t="shared" si="123"/>
        <v>61</v>
      </c>
      <c r="T1550" s="16">
        <v>13129.6</v>
      </c>
      <c r="U1550" t="str">
        <f t="shared" si="124"/>
        <v>R1017</v>
      </c>
    </row>
    <row r="1551" spans="1:21">
      <c r="A1551" t="s">
        <v>2170</v>
      </c>
      <c r="B1551">
        <v>1961</v>
      </c>
      <c r="C1551" t="s">
        <v>5989</v>
      </c>
      <c r="D1551">
        <v>6</v>
      </c>
      <c r="E1551">
        <v>0</v>
      </c>
      <c r="F1551">
        <v>13143.34</v>
      </c>
      <c r="G1551" t="s">
        <v>5982</v>
      </c>
      <c r="H1551" t="s">
        <v>5981</v>
      </c>
      <c r="I1551" t="s">
        <v>6003</v>
      </c>
      <c r="K1551" t="str">
        <f t="shared" si="120"/>
        <v>Dec</v>
      </c>
      <c r="L1551">
        <f t="shared" si="121"/>
        <v>1961</v>
      </c>
      <c r="M1551" t="s">
        <v>5957</v>
      </c>
      <c r="N1551" t="s">
        <v>5982</v>
      </c>
      <c r="O1551" t="s">
        <v>5981</v>
      </c>
      <c r="P1551" s="8" t="str">
        <f t="shared" si="122"/>
        <v>6-Dec-1961</v>
      </c>
      <c r="Q1551" s="8">
        <v>22621</v>
      </c>
      <c r="R1551" s="8"/>
      <c r="S1551" s="8" t="str">
        <f t="shared" si="123"/>
        <v>61</v>
      </c>
      <c r="T1551" s="16">
        <v>13143.34</v>
      </c>
      <c r="U1551" t="str">
        <f t="shared" si="124"/>
        <v>R1020</v>
      </c>
    </row>
    <row r="1552" spans="1:21">
      <c r="A1552" t="s">
        <v>2168</v>
      </c>
      <c r="B1552">
        <v>1961</v>
      </c>
      <c r="C1552" t="s">
        <v>5989</v>
      </c>
      <c r="D1552">
        <v>6</v>
      </c>
      <c r="E1552">
        <v>0</v>
      </c>
      <c r="F1552">
        <v>13143.86</v>
      </c>
      <c r="G1552" t="s">
        <v>5982</v>
      </c>
      <c r="H1552" t="s">
        <v>5981</v>
      </c>
      <c r="I1552" t="s">
        <v>5995</v>
      </c>
      <c r="K1552" t="str">
        <f t="shared" si="120"/>
        <v>Dec</v>
      </c>
      <c r="L1552">
        <f t="shared" si="121"/>
        <v>1961</v>
      </c>
      <c r="M1552" t="s">
        <v>5957</v>
      </c>
      <c r="N1552" t="s">
        <v>5982</v>
      </c>
      <c r="O1552" t="s">
        <v>5981</v>
      </c>
      <c r="P1552" s="8" t="str">
        <f t="shared" si="122"/>
        <v>6-Dec-1961</v>
      </c>
      <c r="Q1552" s="8">
        <v>22621</v>
      </c>
      <c r="R1552" s="8"/>
      <c r="S1552" s="8" t="str">
        <f t="shared" si="123"/>
        <v>61</v>
      </c>
      <c r="T1552" s="16">
        <v>13143.86</v>
      </c>
      <c r="U1552" t="str">
        <f t="shared" si="124"/>
        <v>R1016</v>
      </c>
    </row>
    <row r="1553" spans="1:21">
      <c r="A1553" t="s">
        <v>2165</v>
      </c>
      <c r="B1553">
        <v>1962</v>
      </c>
      <c r="C1553" t="s">
        <v>5990</v>
      </c>
      <c r="D1553">
        <v>5</v>
      </c>
      <c r="E1553">
        <v>0</v>
      </c>
      <c r="F1553">
        <v>13204.29</v>
      </c>
      <c r="G1553" t="s">
        <v>5982</v>
      </c>
      <c r="H1553" t="s">
        <v>5985</v>
      </c>
      <c r="I1553" t="s">
        <v>5998</v>
      </c>
      <c r="K1553" t="str">
        <f t="shared" si="120"/>
        <v>Aug</v>
      </c>
      <c r="L1553">
        <f t="shared" si="121"/>
        <v>1962</v>
      </c>
      <c r="M1553" t="s">
        <v>5957</v>
      </c>
      <c r="N1553" t="s">
        <v>5982</v>
      </c>
      <c r="O1553" t="s">
        <v>5985</v>
      </c>
      <c r="P1553" s="8" t="str">
        <f t="shared" si="122"/>
        <v>5-Aug-1962</v>
      </c>
      <c r="Q1553" s="8">
        <v>22863</v>
      </c>
      <c r="R1553" s="8"/>
      <c r="S1553" s="8" t="str">
        <f t="shared" si="123"/>
        <v>60</v>
      </c>
      <c r="T1553" s="16">
        <v>13204.29</v>
      </c>
      <c r="U1553" t="str">
        <f t="shared" si="124"/>
        <v>R1024</v>
      </c>
    </row>
    <row r="1554" spans="1:21">
      <c r="A1554" t="s">
        <v>2162</v>
      </c>
      <c r="B1554">
        <v>1982</v>
      </c>
      <c r="C1554" t="s">
        <v>5991</v>
      </c>
      <c r="D1554">
        <v>15</v>
      </c>
      <c r="E1554">
        <v>3</v>
      </c>
      <c r="F1554">
        <v>13214.43</v>
      </c>
      <c r="G1554" t="s">
        <v>5982</v>
      </c>
      <c r="H1554" t="s">
        <v>5981</v>
      </c>
      <c r="I1554" t="s">
        <v>5988</v>
      </c>
      <c r="K1554" t="str">
        <f t="shared" si="120"/>
        <v>Oct</v>
      </c>
      <c r="L1554">
        <f t="shared" si="121"/>
        <v>1982</v>
      </c>
      <c r="M1554" t="s">
        <v>5957</v>
      </c>
      <c r="N1554" t="s">
        <v>5982</v>
      </c>
      <c r="O1554" t="s">
        <v>5981</v>
      </c>
      <c r="P1554" s="8" t="str">
        <f t="shared" si="122"/>
        <v>15-Oct-1982</v>
      </c>
      <c r="Q1554" s="8">
        <v>30239</v>
      </c>
      <c r="R1554" s="8"/>
      <c r="S1554" s="8" t="str">
        <f t="shared" si="123"/>
        <v>40</v>
      </c>
      <c r="T1554" s="16">
        <v>13214.43</v>
      </c>
      <c r="U1554" t="str">
        <f t="shared" si="124"/>
        <v>R1012</v>
      </c>
    </row>
    <row r="1555" spans="1:21">
      <c r="A1555" t="s">
        <v>2159</v>
      </c>
      <c r="B1555">
        <v>1962</v>
      </c>
      <c r="C1555" t="s">
        <v>5989</v>
      </c>
      <c r="D1555">
        <v>7</v>
      </c>
      <c r="E1555">
        <v>0</v>
      </c>
      <c r="F1555">
        <v>13217.09</v>
      </c>
      <c r="G1555" t="s">
        <v>5982</v>
      </c>
      <c r="H1555" t="s">
        <v>5985</v>
      </c>
      <c r="I1555" t="s">
        <v>5998</v>
      </c>
      <c r="K1555" t="str">
        <f t="shared" si="120"/>
        <v>Dec</v>
      </c>
      <c r="L1555">
        <f t="shared" si="121"/>
        <v>1962</v>
      </c>
      <c r="M1555" t="s">
        <v>5957</v>
      </c>
      <c r="N1555" t="s">
        <v>5982</v>
      </c>
      <c r="O1555" t="s">
        <v>5985</v>
      </c>
      <c r="P1555" s="8" t="str">
        <f t="shared" si="122"/>
        <v>7-Dec-1962</v>
      </c>
      <c r="Q1555" s="8">
        <v>22987</v>
      </c>
      <c r="R1555" s="8"/>
      <c r="S1555" s="8" t="str">
        <f t="shared" si="123"/>
        <v>60</v>
      </c>
      <c r="T1555" s="16">
        <v>13217.09</v>
      </c>
      <c r="U1555" t="str">
        <f t="shared" si="124"/>
        <v>R1024</v>
      </c>
    </row>
    <row r="1556" spans="1:21">
      <c r="A1556" t="s">
        <v>2156</v>
      </c>
      <c r="B1556">
        <v>1965</v>
      </c>
      <c r="C1556" t="s">
        <v>5984</v>
      </c>
      <c r="D1556">
        <v>13</v>
      </c>
      <c r="E1556">
        <v>2</v>
      </c>
      <c r="F1556">
        <v>13224.06</v>
      </c>
      <c r="G1556" t="s">
        <v>5982</v>
      </c>
      <c r="H1556" t="s">
        <v>5982</v>
      </c>
      <c r="I1556" t="s">
        <v>5998</v>
      </c>
      <c r="K1556" t="str">
        <f t="shared" si="120"/>
        <v>Nov</v>
      </c>
      <c r="L1556">
        <f t="shared" si="121"/>
        <v>1965</v>
      </c>
      <c r="M1556" t="s">
        <v>5957</v>
      </c>
      <c r="N1556" t="s">
        <v>5982</v>
      </c>
      <c r="O1556" t="s">
        <v>5982</v>
      </c>
      <c r="P1556" s="8" t="str">
        <f t="shared" si="122"/>
        <v>13-Nov-1965</v>
      </c>
      <c r="Q1556" s="8">
        <v>24059</v>
      </c>
      <c r="R1556" s="8"/>
      <c r="S1556" s="8" t="str">
        <f t="shared" si="123"/>
        <v>57</v>
      </c>
      <c r="T1556" s="16">
        <v>13224.06</v>
      </c>
      <c r="U1556" t="str">
        <f t="shared" si="124"/>
        <v>R1024</v>
      </c>
    </row>
    <row r="1557" spans="1:21">
      <c r="A1557" t="s">
        <v>2153</v>
      </c>
      <c r="B1557">
        <v>1962</v>
      </c>
      <c r="C1557" t="s">
        <v>5984</v>
      </c>
      <c r="D1557">
        <v>24</v>
      </c>
      <c r="E1557">
        <v>1</v>
      </c>
      <c r="F1557">
        <v>13224.69</v>
      </c>
      <c r="G1557" t="s">
        <v>5982</v>
      </c>
      <c r="H1557" t="s">
        <v>5981</v>
      </c>
      <c r="I1557" t="s">
        <v>5992</v>
      </c>
      <c r="K1557" t="str">
        <f t="shared" si="120"/>
        <v>Nov</v>
      </c>
      <c r="L1557">
        <f t="shared" si="121"/>
        <v>1962</v>
      </c>
      <c r="M1557" t="s">
        <v>5957</v>
      </c>
      <c r="N1557" t="s">
        <v>5982</v>
      </c>
      <c r="O1557" t="s">
        <v>5981</v>
      </c>
      <c r="P1557" s="8" t="str">
        <f t="shared" si="122"/>
        <v>24-Nov-1962</v>
      </c>
      <c r="Q1557" s="8">
        <v>22974</v>
      </c>
      <c r="R1557" s="8"/>
      <c r="S1557" s="8" t="str">
        <f t="shared" si="123"/>
        <v>60</v>
      </c>
      <c r="T1557" s="16">
        <v>13224.69</v>
      </c>
      <c r="U1557" t="str">
        <f t="shared" si="124"/>
        <v>R1011</v>
      </c>
    </row>
    <row r="1558" spans="1:21">
      <c r="A1558" t="s">
        <v>2151</v>
      </c>
      <c r="B1558">
        <v>1962</v>
      </c>
      <c r="C1558" t="s">
        <v>5991</v>
      </c>
      <c r="D1558">
        <v>11</v>
      </c>
      <c r="E1558">
        <v>0</v>
      </c>
      <c r="F1558">
        <v>13228.85</v>
      </c>
      <c r="G1558" t="s">
        <v>5982</v>
      </c>
      <c r="H1558" t="s">
        <v>5982</v>
      </c>
      <c r="I1558" t="s">
        <v>5999</v>
      </c>
      <c r="K1558" t="str">
        <f t="shared" si="120"/>
        <v>Oct</v>
      </c>
      <c r="L1558">
        <f t="shared" si="121"/>
        <v>1962</v>
      </c>
      <c r="M1558" t="s">
        <v>5957</v>
      </c>
      <c r="N1558" t="s">
        <v>5982</v>
      </c>
      <c r="O1558" t="s">
        <v>5982</v>
      </c>
      <c r="P1558" s="8" t="str">
        <f t="shared" si="122"/>
        <v>11-Oct-1962</v>
      </c>
      <c r="Q1558" s="8">
        <v>22930</v>
      </c>
      <c r="R1558" s="8"/>
      <c r="S1558" s="8" t="str">
        <f t="shared" si="123"/>
        <v>60</v>
      </c>
      <c r="T1558" s="16">
        <v>13228.85</v>
      </c>
      <c r="U1558" t="str">
        <f t="shared" si="124"/>
        <v>R1023</v>
      </c>
    </row>
    <row r="1559" spans="1:21">
      <c r="A1559" t="s">
        <v>2148</v>
      </c>
      <c r="B1559">
        <v>1994</v>
      </c>
      <c r="C1559" t="s">
        <v>5980</v>
      </c>
      <c r="D1559">
        <v>1</v>
      </c>
      <c r="E1559">
        <v>0</v>
      </c>
      <c r="F1559">
        <v>13292.52</v>
      </c>
      <c r="G1559" t="s">
        <v>5982</v>
      </c>
      <c r="H1559" t="s">
        <v>5982</v>
      </c>
      <c r="I1559" t="s">
        <v>5988</v>
      </c>
      <c r="K1559" t="str">
        <f t="shared" si="120"/>
        <v>Jul</v>
      </c>
      <c r="L1559">
        <f t="shared" si="121"/>
        <v>1994</v>
      </c>
      <c r="M1559" t="s">
        <v>5957</v>
      </c>
      <c r="N1559" t="s">
        <v>5982</v>
      </c>
      <c r="O1559" t="s">
        <v>5982</v>
      </c>
      <c r="P1559" s="8" t="str">
        <f t="shared" si="122"/>
        <v>1-Jul-1994</v>
      </c>
      <c r="Q1559" s="8">
        <v>34516</v>
      </c>
      <c r="R1559" s="8"/>
      <c r="S1559" s="8" t="str">
        <f t="shared" si="123"/>
        <v>28</v>
      </c>
      <c r="T1559" s="16">
        <v>13292.52</v>
      </c>
      <c r="U1559" t="str">
        <f t="shared" si="124"/>
        <v>R1012</v>
      </c>
    </row>
    <row r="1560" spans="1:21">
      <c r="A1560" t="s">
        <v>2146</v>
      </c>
      <c r="B1560">
        <v>1976</v>
      </c>
      <c r="C1560" t="s">
        <v>5990</v>
      </c>
      <c r="D1560">
        <v>23</v>
      </c>
      <c r="E1560">
        <v>2</v>
      </c>
      <c r="F1560">
        <v>13333.71</v>
      </c>
      <c r="G1560" t="s">
        <v>5982</v>
      </c>
      <c r="H1560" t="s">
        <v>5981</v>
      </c>
      <c r="I1560" t="s">
        <v>5988</v>
      </c>
      <c r="K1560" t="str">
        <f t="shared" si="120"/>
        <v>Aug</v>
      </c>
      <c r="L1560">
        <f t="shared" si="121"/>
        <v>1976</v>
      </c>
      <c r="M1560" t="s">
        <v>5957</v>
      </c>
      <c r="N1560" t="s">
        <v>5982</v>
      </c>
      <c r="O1560" t="s">
        <v>5981</v>
      </c>
      <c r="P1560" s="8" t="str">
        <f t="shared" si="122"/>
        <v>23-Aug-1976</v>
      </c>
      <c r="Q1560" s="8">
        <v>27995</v>
      </c>
      <c r="R1560" s="8"/>
      <c r="S1560" s="8" t="str">
        <f t="shared" si="123"/>
        <v>46</v>
      </c>
      <c r="T1560" s="16">
        <v>13333.71</v>
      </c>
      <c r="U1560" t="str">
        <f t="shared" si="124"/>
        <v>R1012</v>
      </c>
    </row>
    <row r="1561" spans="1:21">
      <c r="A1561" t="s">
        <v>2144</v>
      </c>
      <c r="B1561">
        <v>1960</v>
      </c>
      <c r="C1561" t="s">
        <v>5984</v>
      </c>
      <c r="D1561">
        <v>11</v>
      </c>
      <c r="E1561">
        <v>0</v>
      </c>
      <c r="F1561">
        <v>13352.1</v>
      </c>
      <c r="G1561" t="s">
        <v>5982</v>
      </c>
      <c r="H1561" t="s">
        <v>5985</v>
      </c>
      <c r="I1561" t="s">
        <v>5988</v>
      </c>
      <c r="K1561" t="str">
        <f t="shared" si="120"/>
        <v>Nov</v>
      </c>
      <c r="L1561">
        <f t="shared" si="121"/>
        <v>1960</v>
      </c>
      <c r="M1561" t="s">
        <v>5957</v>
      </c>
      <c r="N1561" t="s">
        <v>5982</v>
      </c>
      <c r="O1561" t="s">
        <v>5985</v>
      </c>
      <c r="P1561" s="8" t="str">
        <f t="shared" si="122"/>
        <v>11-Nov-1960</v>
      </c>
      <c r="Q1561" s="8">
        <v>22231</v>
      </c>
      <c r="R1561" s="8"/>
      <c r="S1561" s="8" t="str">
        <f t="shared" si="123"/>
        <v>62</v>
      </c>
      <c r="T1561" s="16">
        <v>13352.1</v>
      </c>
      <c r="U1561" t="str">
        <f t="shared" si="124"/>
        <v>R1012</v>
      </c>
    </row>
    <row r="1562" spans="1:21">
      <c r="A1562" t="s">
        <v>2141</v>
      </c>
      <c r="B1562">
        <v>1990</v>
      </c>
      <c r="C1562" t="s">
        <v>5991</v>
      </c>
      <c r="D1562">
        <v>2</v>
      </c>
      <c r="E1562">
        <v>3</v>
      </c>
      <c r="F1562">
        <v>13360.94</v>
      </c>
      <c r="G1562" t="s">
        <v>5982</v>
      </c>
      <c r="H1562" t="s">
        <v>5985</v>
      </c>
      <c r="I1562" t="s">
        <v>5988</v>
      </c>
      <c r="K1562" t="str">
        <f t="shared" si="120"/>
        <v>Oct</v>
      </c>
      <c r="L1562">
        <f t="shared" si="121"/>
        <v>1990</v>
      </c>
      <c r="M1562" t="s">
        <v>5957</v>
      </c>
      <c r="N1562" t="s">
        <v>5982</v>
      </c>
      <c r="O1562" t="s">
        <v>5985</v>
      </c>
      <c r="P1562" s="8" t="str">
        <f t="shared" si="122"/>
        <v>2-Oct-1990</v>
      </c>
      <c r="Q1562" s="8">
        <v>33148</v>
      </c>
      <c r="R1562" s="8"/>
      <c r="S1562" s="8" t="str">
        <f t="shared" si="123"/>
        <v>32</v>
      </c>
      <c r="T1562" s="16">
        <v>13360.94</v>
      </c>
      <c r="U1562" t="str">
        <f t="shared" si="124"/>
        <v>R1012</v>
      </c>
    </row>
    <row r="1563" spans="1:21">
      <c r="A1563" t="s">
        <v>2139</v>
      </c>
      <c r="B1563">
        <v>1964</v>
      </c>
      <c r="C1563" t="s">
        <v>5987</v>
      </c>
      <c r="D1563">
        <v>24</v>
      </c>
      <c r="E1563">
        <v>0</v>
      </c>
      <c r="F1563">
        <v>13375.76</v>
      </c>
      <c r="G1563" t="s">
        <v>5982</v>
      </c>
      <c r="H1563" t="s">
        <v>5981</v>
      </c>
      <c r="I1563" t="s">
        <v>5997</v>
      </c>
      <c r="K1563" t="str">
        <f t="shared" si="120"/>
        <v>Sep</v>
      </c>
      <c r="L1563">
        <f t="shared" si="121"/>
        <v>1964</v>
      </c>
      <c r="M1563" t="s">
        <v>5957</v>
      </c>
      <c r="N1563" t="s">
        <v>5982</v>
      </c>
      <c r="O1563" t="s">
        <v>5981</v>
      </c>
      <c r="P1563" s="8" t="str">
        <f t="shared" si="122"/>
        <v>24-Sep-1964</v>
      </c>
      <c r="Q1563" s="8">
        <v>23644</v>
      </c>
      <c r="R1563" s="8"/>
      <c r="S1563" s="8" t="str">
        <f t="shared" si="123"/>
        <v>58</v>
      </c>
      <c r="T1563" s="16">
        <v>13375.76</v>
      </c>
      <c r="U1563" t="str">
        <f t="shared" si="124"/>
        <v>R1025</v>
      </c>
    </row>
    <row r="1564" spans="1:21">
      <c r="A1564" t="s">
        <v>2136</v>
      </c>
      <c r="B1564">
        <v>1979</v>
      </c>
      <c r="C1564" t="s">
        <v>5987</v>
      </c>
      <c r="D1564">
        <v>30</v>
      </c>
      <c r="E1564">
        <v>2</v>
      </c>
      <c r="F1564">
        <v>13377.41</v>
      </c>
      <c r="G1564" t="s">
        <v>5982</v>
      </c>
      <c r="H1564" t="s">
        <v>5982</v>
      </c>
      <c r="I1564" t="s">
        <v>6004</v>
      </c>
      <c r="K1564" t="str">
        <f t="shared" si="120"/>
        <v>Sep</v>
      </c>
      <c r="L1564">
        <f t="shared" si="121"/>
        <v>1979</v>
      </c>
      <c r="M1564" t="s">
        <v>5957</v>
      </c>
      <c r="N1564" t="s">
        <v>5982</v>
      </c>
      <c r="O1564" t="s">
        <v>5982</v>
      </c>
      <c r="P1564" s="8" t="str">
        <f t="shared" si="122"/>
        <v>30-Sep-1979</v>
      </c>
      <c r="Q1564" s="8">
        <v>29128</v>
      </c>
      <c r="R1564" s="8"/>
      <c r="S1564" s="8" t="str">
        <f t="shared" si="123"/>
        <v>43</v>
      </c>
      <c r="T1564" s="16">
        <v>13377.41</v>
      </c>
      <c r="U1564" t="str">
        <f t="shared" si="124"/>
        <v>R1026</v>
      </c>
    </row>
    <row r="1565" spans="1:21">
      <c r="A1565" t="s">
        <v>2133</v>
      </c>
      <c r="B1565">
        <v>1984</v>
      </c>
      <c r="C1565" t="s">
        <v>5986</v>
      </c>
      <c r="D1565">
        <v>6</v>
      </c>
      <c r="E1565">
        <v>3</v>
      </c>
      <c r="F1565">
        <v>13383.67</v>
      </c>
      <c r="G1565" t="s">
        <v>5982</v>
      </c>
      <c r="H1565" t="s">
        <v>5981</v>
      </c>
      <c r="I1565" t="s">
        <v>5999</v>
      </c>
      <c r="K1565" t="str">
        <f t="shared" si="120"/>
        <v>Jun</v>
      </c>
      <c r="L1565">
        <f t="shared" si="121"/>
        <v>1984</v>
      </c>
      <c r="M1565" t="s">
        <v>5957</v>
      </c>
      <c r="N1565" t="s">
        <v>5982</v>
      </c>
      <c r="O1565" t="s">
        <v>5981</v>
      </c>
      <c r="P1565" s="8" t="str">
        <f t="shared" si="122"/>
        <v>6-Jun-1984</v>
      </c>
      <c r="Q1565" s="8">
        <v>30839</v>
      </c>
      <c r="R1565" s="8"/>
      <c r="S1565" s="8" t="str">
        <f t="shared" si="123"/>
        <v>39</v>
      </c>
      <c r="T1565" s="16">
        <v>13383.67</v>
      </c>
      <c r="U1565" t="str">
        <f t="shared" si="124"/>
        <v>R1023</v>
      </c>
    </row>
    <row r="1566" spans="1:21">
      <c r="A1566" t="s">
        <v>2131</v>
      </c>
      <c r="B1566">
        <v>1959</v>
      </c>
      <c r="C1566" t="s">
        <v>5989</v>
      </c>
      <c r="D1566">
        <v>9</v>
      </c>
      <c r="E1566">
        <v>0</v>
      </c>
      <c r="F1566">
        <v>13390.56</v>
      </c>
      <c r="G1566" t="s">
        <v>5982</v>
      </c>
      <c r="H1566" t="s">
        <v>5982</v>
      </c>
      <c r="I1566" t="s">
        <v>5992</v>
      </c>
      <c r="K1566" t="str">
        <f t="shared" si="120"/>
        <v>Dec</v>
      </c>
      <c r="L1566">
        <f t="shared" si="121"/>
        <v>1959</v>
      </c>
      <c r="M1566" t="s">
        <v>5957</v>
      </c>
      <c r="N1566" t="s">
        <v>5982</v>
      </c>
      <c r="O1566" t="s">
        <v>5982</v>
      </c>
      <c r="P1566" s="8" t="str">
        <f t="shared" si="122"/>
        <v>9-Dec-1959</v>
      </c>
      <c r="Q1566" s="8">
        <v>21893</v>
      </c>
      <c r="R1566" s="8"/>
      <c r="S1566" s="8" t="str">
        <f t="shared" si="123"/>
        <v>63</v>
      </c>
      <c r="T1566" s="16">
        <v>13390.56</v>
      </c>
      <c r="U1566" t="str">
        <f t="shared" si="124"/>
        <v>R1011</v>
      </c>
    </row>
    <row r="1567" spans="1:21">
      <c r="A1567" t="s">
        <v>2129</v>
      </c>
      <c r="B1567">
        <v>1959</v>
      </c>
      <c r="C1567" t="s">
        <v>5984</v>
      </c>
      <c r="D1567">
        <v>25</v>
      </c>
      <c r="E1567">
        <v>0</v>
      </c>
      <c r="F1567">
        <v>13393.76</v>
      </c>
      <c r="G1567" t="s">
        <v>5982</v>
      </c>
      <c r="H1567" t="s">
        <v>5985</v>
      </c>
      <c r="I1567" t="s">
        <v>5992</v>
      </c>
      <c r="K1567" t="str">
        <f t="shared" si="120"/>
        <v>Nov</v>
      </c>
      <c r="L1567">
        <f t="shared" si="121"/>
        <v>1959</v>
      </c>
      <c r="M1567" t="s">
        <v>5957</v>
      </c>
      <c r="N1567" t="s">
        <v>5982</v>
      </c>
      <c r="O1567" t="s">
        <v>5985</v>
      </c>
      <c r="P1567" s="8" t="str">
        <f t="shared" si="122"/>
        <v>25-Nov-1959</v>
      </c>
      <c r="Q1567" s="8">
        <v>21879</v>
      </c>
      <c r="R1567" s="8"/>
      <c r="S1567" s="8" t="str">
        <f t="shared" si="123"/>
        <v>63</v>
      </c>
      <c r="T1567" s="16">
        <v>13393.76</v>
      </c>
      <c r="U1567" t="str">
        <f t="shared" si="124"/>
        <v>R1011</v>
      </c>
    </row>
    <row r="1568" spans="1:21">
      <c r="A1568" t="s">
        <v>2127</v>
      </c>
      <c r="B1568">
        <v>1959</v>
      </c>
      <c r="C1568" t="s">
        <v>5989</v>
      </c>
      <c r="D1568">
        <v>20</v>
      </c>
      <c r="E1568">
        <v>0</v>
      </c>
      <c r="F1568">
        <v>13405.39</v>
      </c>
      <c r="G1568" t="s">
        <v>5982</v>
      </c>
      <c r="H1568" t="s">
        <v>5982</v>
      </c>
      <c r="I1568" t="s">
        <v>5983</v>
      </c>
      <c r="K1568" t="str">
        <f t="shared" si="120"/>
        <v>Dec</v>
      </c>
      <c r="L1568">
        <f t="shared" si="121"/>
        <v>1959</v>
      </c>
      <c r="M1568" t="s">
        <v>5957</v>
      </c>
      <c r="N1568" t="s">
        <v>5982</v>
      </c>
      <c r="O1568" t="s">
        <v>5982</v>
      </c>
      <c r="P1568" s="8" t="str">
        <f t="shared" si="122"/>
        <v>20-Dec-1959</v>
      </c>
      <c r="Q1568" s="8">
        <v>21904</v>
      </c>
      <c r="R1568" s="8"/>
      <c r="S1568" s="8" t="str">
        <f t="shared" si="123"/>
        <v>63</v>
      </c>
      <c r="T1568" s="16">
        <v>13405.39</v>
      </c>
      <c r="U1568" t="str">
        <f t="shared" si="124"/>
        <v>R1013</v>
      </c>
    </row>
    <row r="1569" spans="1:21">
      <c r="A1569" t="s">
        <v>2125</v>
      </c>
      <c r="B1569">
        <v>1992</v>
      </c>
      <c r="C1569" t="s">
        <v>5989</v>
      </c>
      <c r="D1569">
        <v>19</v>
      </c>
      <c r="E1569">
        <v>0</v>
      </c>
      <c r="F1569">
        <v>13412.97</v>
      </c>
      <c r="G1569" t="s">
        <v>5982</v>
      </c>
      <c r="H1569" t="s">
        <v>5982</v>
      </c>
      <c r="I1569" t="s">
        <v>5999</v>
      </c>
      <c r="K1569" t="str">
        <f t="shared" si="120"/>
        <v>Dec</v>
      </c>
      <c r="L1569">
        <f t="shared" si="121"/>
        <v>1992</v>
      </c>
      <c r="M1569" t="s">
        <v>5957</v>
      </c>
      <c r="N1569" t="s">
        <v>5982</v>
      </c>
      <c r="O1569" t="s">
        <v>5982</v>
      </c>
      <c r="P1569" s="8" t="str">
        <f t="shared" si="122"/>
        <v>19-Dec-1992</v>
      </c>
      <c r="Q1569" s="8">
        <v>33957</v>
      </c>
      <c r="R1569" s="8"/>
      <c r="S1569" s="8" t="str">
        <f t="shared" si="123"/>
        <v>30</v>
      </c>
      <c r="T1569" s="16">
        <v>13412.97</v>
      </c>
      <c r="U1569" t="str">
        <f t="shared" si="124"/>
        <v>R1023</v>
      </c>
    </row>
    <row r="1570" spans="1:21">
      <c r="A1570" t="s">
        <v>2122</v>
      </c>
      <c r="B1570">
        <v>1961</v>
      </c>
      <c r="C1570" t="s">
        <v>5980</v>
      </c>
      <c r="D1570">
        <v>22</v>
      </c>
      <c r="E1570">
        <v>0</v>
      </c>
      <c r="F1570">
        <v>13415.04</v>
      </c>
      <c r="G1570" t="s">
        <v>5982</v>
      </c>
      <c r="H1570" t="s">
        <v>5981</v>
      </c>
      <c r="I1570" t="s">
        <v>5988</v>
      </c>
      <c r="K1570" t="str">
        <f t="shared" si="120"/>
        <v>Jul</v>
      </c>
      <c r="L1570">
        <f t="shared" si="121"/>
        <v>1961</v>
      </c>
      <c r="M1570" t="s">
        <v>5957</v>
      </c>
      <c r="N1570" t="s">
        <v>5982</v>
      </c>
      <c r="O1570" t="s">
        <v>5981</v>
      </c>
      <c r="P1570" s="8" t="str">
        <f t="shared" si="122"/>
        <v>22-Jul-1961</v>
      </c>
      <c r="Q1570" s="8">
        <v>22484</v>
      </c>
      <c r="R1570" s="8"/>
      <c r="S1570" s="8" t="str">
        <f t="shared" si="123"/>
        <v>61</v>
      </c>
      <c r="T1570" s="16">
        <v>13415.04</v>
      </c>
      <c r="U1570" t="str">
        <f t="shared" si="124"/>
        <v>R1012</v>
      </c>
    </row>
    <row r="1571" spans="1:21">
      <c r="A1571" t="s">
        <v>2120</v>
      </c>
      <c r="B1571">
        <v>1994</v>
      </c>
      <c r="C1571" t="s">
        <v>5986</v>
      </c>
      <c r="D1571">
        <v>17</v>
      </c>
      <c r="E1571">
        <v>0</v>
      </c>
      <c r="F1571">
        <v>13417.05</v>
      </c>
      <c r="G1571" t="s">
        <v>5982</v>
      </c>
      <c r="H1571" t="s">
        <v>5982</v>
      </c>
      <c r="I1571" t="s">
        <v>5988</v>
      </c>
      <c r="K1571" t="str">
        <f t="shared" si="120"/>
        <v>Jun</v>
      </c>
      <c r="L1571">
        <f t="shared" si="121"/>
        <v>1994</v>
      </c>
      <c r="M1571" t="s">
        <v>5957</v>
      </c>
      <c r="N1571" t="s">
        <v>5982</v>
      </c>
      <c r="O1571" t="s">
        <v>5982</v>
      </c>
      <c r="P1571" s="8" t="str">
        <f t="shared" si="122"/>
        <v>17-Jun-1994</v>
      </c>
      <c r="Q1571" s="8">
        <v>34502</v>
      </c>
      <c r="R1571" s="8"/>
      <c r="S1571" s="8" t="str">
        <f t="shared" si="123"/>
        <v>28</v>
      </c>
      <c r="T1571" s="16">
        <v>13417.05</v>
      </c>
      <c r="U1571" t="str">
        <f t="shared" si="124"/>
        <v>R1012</v>
      </c>
    </row>
    <row r="1572" spans="1:21">
      <c r="A1572" t="s">
        <v>2117</v>
      </c>
      <c r="B1572">
        <v>1961</v>
      </c>
      <c r="C1572" t="s">
        <v>5984</v>
      </c>
      <c r="D1572">
        <v>3</v>
      </c>
      <c r="E1572">
        <v>0</v>
      </c>
      <c r="F1572">
        <v>13429.04</v>
      </c>
      <c r="G1572" t="s">
        <v>5982</v>
      </c>
      <c r="H1572" t="s">
        <v>5982</v>
      </c>
      <c r="I1572" t="s">
        <v>5988</v>
      </c>
      <c r="K1572" t="str">
        <f t="shared" si="120"/>
        <v>Nov</v>
      </c>
      <c r="L1572">
        <f t="shared" si="121"/>
        <v>1961</v>
      </c>
      <c r="M1572" t="s">
        <v>5957</v>
      </c>
      <c r="N1572" t="s">
        <v>5982</v>
      </c>
      <c r="O1572" t="s">
        <v>5982</v>
      </c>
      <c r="P1572" s="8" t="str">
        <f t="shared" si="122"/>
        <v>3-Nov-1961</v>
      </c>
      <c r="Q1572" s="8">
        <v>22588</v>
      </c>
      <c r="R1572" s="8"/>
      <c r="S1572" s="8" t="str">
        <f t="shared" si="123"/>
        <v>61</v>
      </c>
      <c r="T1572" s="16">
        <v>13429.04</v>
      </c>
      <c r="U1572" t="str">
        <f t="shared" si="124"/>
        <v>R1012</v>
      </c>
    </row>
    <row r="1573" spans="1:21">
      <c r="A1573" t="s">
        <v>2114</v>
      </c>
      <c r="B1573">
        <v>1966</v>
      </c>
      <c r="C1573" t="s">
        <v>5984</v>
      </c>
      <c r="D1573">
        <v>14</v>
      </c>
      <c r="E1573">
        <v>3</v>
      </c>
      <c r="F1573">
        <v>13430.27</v>
      </c>
      <c r="G1573" t="s">
        <v>5982</v>
      </c>
      <c r="H1573" t="s">
        <v>5982</v>
      </c>
      <c r="I1573" t="s">
        <v>5998</v>
      </c>
      <c r="K1573" t="str">
        <f t="shared" si="120"/>
        <v>Nov</v>
      </c>
      <c r="L1573">
        <f t="shared" si="121"/>
        <v>1966</v>
      </c>
      <c r="M1573" t="s">
        <v>5957</v>
      </c>
      <c r="N1573" t="s">
        <v>5982</v>
      </c>
      <c r="O1573" t="s">
        <v>5982</v>
      </c>
      <c r="P1573" s="8" t="str">
        <f t="shared" si="122"/>
        <v>14-Nov-1966</v>
      </c>
      <c r="Q1573" s="8">
        <v>24425</v>
      </c>
      <c r="R1573" s="8"/>
      <c r="S1573" s="8" t="str">
        <f t="shared" si="123"/>
        <v>56</v>
      </c>
      <c r="T1573" s="16">
        <v>13430.27</v>
      </c>
      <c r="U1573" t="str">
        <f t="shared" si="124"/>
        <v>R1024</v>
      </c>
    </row>
    <row r="1574" spans="1:21">
      <c r="A1574" t="s">
        <v>2111</v>
      </c>
      <c r="B1574">
        <v>1975</v>
      </c>
      <c r="C1574" t="s">
        <v>5986</v>
      </c>
      <c r="D1574">
        <v>29</v>
      </c>
      <c r="E1574">
        <v>1</v>
      </c>
      <c r="F1574">
        <v>13440.7</v>
      </c>
      <c r="G1574" t="s">
        <v>5982</v>
      </c>
      <c r="H1574" t="s">
        <v>5981</v>
      </c>
      <c r="I1574" t="s">
        <v>5988</v>
      </c>
      <c r="K1574" t="str">
        <f t="shared" si="120"/>
        <v>Jun</v>
      </c>
      <c r="L1574">
        <f t="shared" si="121"/>
        <v>1975</v>
      </c>
      <c r="M1574" t="s">
        <v>5957</v>
      </c>
      <c r="N1574" t="s">
        <v>5982</v>
      </c>
      <c r="O1574" t="s">
        <v>5981</v>
      </c>
      <c r="P1574" s="8" t="str">
        <f t="shared" si="122"/>
        <v>29-Jun-1975</v>
      </c>
      <c r="Q1574" s="8">
        <v>27574</v>
      </c>
      <c r="R1574" s="8"/>
      <c r="S1574" s="8" t="str">
        <f t="shared" si="123"/>
        <v>47</v>
      </c>
      <c r="T1574" s="16">
        <v>13440.7</v>
      </c>
      <c r="U1574" t="str">
        <f t="shared" si="124"/>
        <v>R1012</v>
      </c>
    </row>
    <row r="1575" spans="1:21">
      <c r="A1575" t="s">
        <v>2108</v>
      </c>
      <c r="B1575">
        <v>1960</v>
      </c>
      <c r="C1575" t="s">
        <v>5990</v>
      </c>
      <c r="D1575">
        <v>13</v>
      </c>
      <c r="E1575">
        <v>0</v>
      </c>
      <c r="F1575">
        <v>13451.12</v>
      </c>
      <c r="G1575" t="s">
        <v>5982</v>
      </c>
      <c r="H1575" t="s">
        <v>5985</v>
      </c>
      <c r="I1575" t="s">
        <v>5992</v>
      </c>
      <c r="K1575" t="str">
        <f t="shared" si="120"/>
        <v>Aug</v>
      </c>
      <c r="L1575">
        <f t="shared" si="121"/>
        <v>1960</v>
      </c>
      <c r="M1575" t="s">
        <v>5957</v>
      </c>
      <c r="N1575" t="s">
        <v>5982</v>
      </c>
      <c r="O1575" t="s">
        <v>5985</v>
      </c>
      <c r="P1575" s="8" t="str">
        <f t="shared" si="122"/>
        <v>13-Aug-1960</v>
      </c>
      <c r="Q1575" s="8">
        <v>22141</v>
      </c>
      <c r="R1575" s="8"/>
      <c r="S1575" s="8" t="str">
        <f t="shared" si="123"/>
        <v>62</v>
      </c>
      <c r="T1575" s="16">
        <v>13451.12</v>
      </c>
      <c r="U1575" t="str">
        <f t="shared" si="124"/>
        <v>R1011</v>
      </c>
    </row>
    <row r="1576" spans="1:21">
      <c r="A1576" t="s">
        <v>2105</v>
      </c>
      <c r="B1576">
        <v>1960</v>
      </c>
      <c r="C1576" t="s">
        <v>5980</v>
      </c>
      <c r="D1576">
        <v>11</v>
      </c>
      <c r="E1576">
        <v>0</v>
      </c>
      <c r="F1576">
        <v>13457.96</v>
      </c>
      <c r="G1576" t="s">
        <v>5982</v>
      </c>
      <c r="H1576" t="s">
        <v>5985</v>
      </c>
      <c r="I1576" t="s">
        <v>5983</v>
      </c>
      <c r="K1576" t="str">
        <f t="shared" si="120"/>
        <v>Jul</v>
      </c>
      <c r="L1576">
        <f t="shared" si="121"/>
        <v>1960</v>
      </c>
      <c r="M1576" t="s">
        <v>5957</v>
      </c>
      <c r="N1576" t="s">
        <v>5982</v>
      </c>
      <c r="O1576" t="s">
        <v>5985</v>
      </c>
      <c r="P1576" s="8" t="str">
        <f t="shared" si="122"/>
        <v>11-Jul-1960</v>
      </c>
      <c r="Q1576" s="8">
        <v>22108</v>
      </c>
      <c r="R1576" s="8"/>
      <c r="S1576" s="8" t="str">
        <f t="shared" si="123"/>
        <v>62</v>
      </c>
      <c r="T1576" s="16">
        <v>13457.96</v>
      </c>
      <c r="U1576" t="str">
        <f t="shared" si="124"/>
        <v>R1013</v>
      </c>
    </row>
    <row r="1577" spans="1:21">
      <c r="A1577" t="s">
        <v>2103</v>
      </c>
      <c r="B1577">
        <v>1960</v>
      </c>
      <c r="C1577" t="s">
        <v>5989</v>
      </c>
      <c r="D1577">
        <v>16</v>
      </c>
      <c r="E1577">
        <v>0</v>
      </c>
      <c r="F1577">
        <v>13462.52</v>
      </c>
      <c r="G1577" t="s">
        <v>5982</v>
      </c>
      <c r="H1577" t="s">
        <v>5981</v>
      </c>
      <c r="I1577" t="s">
        <v>5992</v>
      </c>
      <c r="K1577" t="str">
        <f t="shared" si="120"/>
        <v>Dec</v>
      </c>
      <c r="L1577">
        <f t="shared" si="121"/>
        <v>1960</v>
      </c>
      <c r="M1577" t="s">
        <v>5957</v>
      </c>
      <c r="N1577" t="s">
        <v>5982</v>
      </c>
      <c r="O1577" t="s">
        <v>5981</v>
      </c>
      <c r="P1577" s="8" t="str">
        <f t="shared" si="122"/>
        <v>16-Dec-1960</v>
      </c>
      <c r="Q1577" s="8">
        <v>22266</v>
      </c>
      <c r="R1577" s="8"/>
      <c r="S1577" s="8" t="str">
        <f t="shared" si="123"/>
        <v>62</v>
      </c>
      <c r="T1577" s="16">
        <v>13462.52</v>
      </c>
      <c r="U1577" t="str">
        <f t="shared" si="124"/>
        <v>R1011</v>
      </c>
    </row>
    <row r="1578" spans="1:21">
      <c r="A1578" t="s">
        <v>2101</v>
      </c>
      <c r="B1578">
        <v>1985</v>
      </c>
      <c r="C1578" t="s">
        <v>5990</v>
      </c>
      <c r="D1578">
        <v>19</v>
      </c>
      <c r="E1578">
        <v>3</v>
      </c>
      <c r="F1578">
        <v>13465.8</v>
      </c>
      <c r="G1578" t="s">
        <v>5982</v>
      </c>
      <c r="H1578" t="s">
        <v>5985</v>
      </c>
      <c r="I1578" t="s">
        <v>5988</v>
      </c>
      <c r="K1578" t="str">
        <f t="shared" si="120"/>
        <v>Aug</v>
      </c>
      <c r="L1578">
        <f t="shared" si="121"/>
        <v>1985</v>
      </c>
      <c r="M1578" t="s">
        <v>5957</v>
      </c>
      <c r="N1578" t="s">
        <v>5982</v>
      </c>
      <c r="O1578" t="s">
        <v>5985</v>
      </c>
      <c r="P1578" s="8" t="str">
        <f t="shared" si="122"/>
        <v>19-Aug-1985</v>
      </c>
      <c r="Q1578" s="8">
        <v>31278</v>
      </c>
      <c r="R1578" s="8"/>
      <c r="S1578" s="8" t="str">
        <f t="shared" si="123"/>
        <v>37</v>
      </c>
      <c r="T1578" s="16">
        <v>13465.8</v>
      </c>
      <c r="U1578" t="str">
        <f t="shared" si="124"/>
        <v>R1012</v>
      </c>
    </row>
    <row r="1579" spans="1:21">
      <c r="A1579" t="s">
        <v>2099</v>
      </c>
      <c r="B1579">
        <v>1960</v>
      </c>
      <c r="C1579" t="s">
        <v>5980</v>
      </c>
      <c r="D1579">
        <v>28</v>
      </c>
      <c r="E1579">
        <v>0</v>
      </c>
      <c r="F1579">
        <v>13470.8</v>
      </c>
      <c r="G1579" t="s">
        <v>5982</v>
      </c>
      <c r="H1579" t="s">
        <v>5981</v>
      </c>
      <c r="I1579" t="s">
        <v>5983</v>
      </c>
      <c r="K1579" t="str">
        <f t="shared" si="120"/>
        <v>Jul</v>
      </c>
      <c r="L1579">
        <f t="shared" si="121"/>
        <v>1960</v>
      </c>
      <c r="M1579" t="s">
        <v>5957</v>
      </c>
      <c r="N1579" t="s">
        <v>5982</v>
      </c>
      <c r="O1579" t="s">
        <v>5981</v>
      </c>
      <c r="P1579" s="8" t="str">
        <f t="shared" si="122"/>
        <v>28-Jul-1960</v>
      </c>
      <c r="Q1579" s="8">
        <v>22125</v>
      </c>
      <c r="R1579" s="8"/>
      <c r="S1579" s="8" t="str">
        <f t="shared" si="123"/>
        <v>62</v>
      </c>
      <c r="T1579" s="16">
        <v>13470.8</v>
      </c>
      <c r="U1579" t="str">
        <f t="shared" si="124"/>
        <v>R1013</v>
      </c>
    </row>
    <row r="1580" spans="1:21">
      <c r="A1580" t="s">
        <v>2096</v>
      </c>
      <c r="B1580">
        <v>1960</v>
      </c>
      <c r="C1580" t="s">
        <v>5980</v>
      </c>
      <c r="D1580">
        <v>24</v>
      </c>
      <c r="E1580">
        <v>0</v>
      </c>
      <c r="F1580">
        <v>13470.86</v>
      </c>
      <c r="G1580" t="s">
        <v>5982</v>
      </c>
      <c r="H1580" t="s">
        <v>5982</v>
      </c>
      <c r="I1580" t="s">
        <v>5992</v>
      </c>
      <c r="K1580" t="str">
        <f t="shared" si="120"/>
        <v>Jul</v>
      </c>
      <c r="L1580">
        <f t="shared" si="121"/>
        <v>1960</v>
      </c>
      <c r="M1580" t="s">
        <v>5957</v>
      </c>
      <c r="N1580" t="s">
        <v>5982</v>
      </c>
      <c r="O1580" t="s">
        <v>5982</v>
      </c>
      <c r="P1580" s="8" t="str">
        <f t="shared" si="122"/>
        <v>24-Jul-1960</v>
      </c>
      <c r="Q1580" s="8">
        <v>22121</v>
      </c>
      <c r="R1580" s="8"/>
      <c r="S1580" s="8" t="str">
        <f t="shared" si="123"/>
        <v>62</v>
      </c>
      <c r="T1580" s="16">
        <v>13470.86</v>
      </c>
      <c r="U1580" t="str">
        <f t="shared" si="124"/>
        <v>R1011</v>
      </c>
    </row>
    <row r="1581" spans="1:21">
      <c r="A1581" t="s">
        <v>2093</v>
      </c>
      <c r="B1581">
        <v>1975</v>
      </c>
      <c r="C1581" t="s">
        <v>5990</v>
      </c>
      <c r="D1581">
        <v>7</v>
      </c>
      <c r="E1581">
        <v>1</v>
      </c>
      <c r="F1581">
        <v>13472.19</v>
      </c>
      <c r="G1581" t="s">
        <v>5982</v>
      </c>
      <c r="H1581" t="s">
        <v>5981</v>
      </c>
      <c r="I1581" t="s">
        <v>5988</v>
      </c>
      <c r="K1581" t="str">
        <f t="shared" si="120"/>
        <v>Aug</v>
      </c>
      <c r="L1581">
        <f t="shared" si="121"/>
        <v>1975</v>
      </c>
      <c r="M1581" t="s">
        <v>5957</v>
      </c>
      <c r="N1581" t="s">
        <v>5982</v>
      </c>
      <c r="O1581" t="s">
        <v>5981</v>
      </c>
      <c r="P1581" s="8" t="str">
        <f t="shared" si="122"/>
        <v>7-Aug-1975</v>
      </c>
      <c r="Q1581" s="8">
        <v>27613</v>
      </c>
      <c r="R1581" s="8"/>
      <c r="S1581" s="8" t="str">
        <f t="shared" si="123"/>
        <v>47</v>
      </c>
      <c r="T1581" s="16">
        <v>13472.19</v>
      </c>
      <c r="U1581" t="str">
        <f t="shared" si="124"/>
        <v>R1012</v>
      </c>
    </row>
    <row r="1582" spans="1:21">
      <c r="A1582" t="s">
        <v>2091</v>
      </c>
      <c r="B1582">
        <v>1990</v>
      </c>
      <c r="C1582" t="s">
        <v>5990</v>
      </c>
      <c r="D1582">
        <v>30</v>
      </c>
      <c r="E1582">
        <v>3</v>
      </c>
      <c r="F1582">
        <v>13480.83</v>
      </c>
      <c r="G1582" t="s">
        <v>5982</v>
      </c>
      <c r="H1582" t="s">
        <v>5981</v>
      </c>
      <c r="I1582" t="s">
        <v>5999</v>
      </c>
      <c r="K1582" t="str">
        <f t="shared" si="120"/>
        <v>Aug</v>
      </c>
      <c r="L1582">
        <f t="shared" si="121"/>
        <v>1990</v>
      </c>
      <c r="M1582" t="s">
        <v>5957</v>
      </c>
      <c r="N1582" t="s">
        <v>5982</v>
      </c>
      <c r="O1582" t="s">
        <v>5981</v>
      </c>
      <c r="P1582" s="8" t="str">
        <f t="shared" si="122"/>
        <v>30-Aug-1990</v>
      </c>
      <c r="Q1582" s="8">
        <v>33115</v>
      </c>
      <c r="R1582" s="8"/>
      <c r="S1582" s="8" t="str">
        <f t="shared" si="123"/>
        <v>32</v>
      </c>
      <c r="T1582" s="16">
        <v>13480.83</v>
      </c>
      <c r="U1582" t="str">
        <f t="shared" si="124"/>
        <v>R1023</v>
      </c>
    </row>
    <row r="1583" spans="1:21">
      <c r="A1583" t="s">
        <v>2088</v>
      </c>
      <c r="B1583">
        <v>1963</v>
      </c>
      <c r="C1583" t="s">
        <v>5991</v>
      </c>
      <c r="D1583">
        <v>14</v>
      </c>
      <c r="E1583">
        <v>0</v>
      </c>
      <c r="F1583">
        <v>13511.28</v>
      </c>
      <c r="G1583" t="s">
        <v>5982</v>
      </c>
      <c r="H1583" t="s">
        <v>5985</v>
      </c>
      <c r="I1583" t="s">
        <v>5988</v>
      </c>
      <c r="K1583" t="str">
        <f t="shared" si="120"/>
        <v>Oct</v>
      </c>
      <c r="L1583">
        <f t="shared" si="121"/>
        <v>1963</v>
      </c>
      <c r="M1583" t="s">
        <v>5957</v>
      </c>
      <c r="N1583" t="s">
        <v>5982</v>
      </c>
      <c r="O1583" t="s">
        <v>5985</v>
      </c>
      <c r="P1583" s="8" t="str">
        <f t="shared" si="122"/>
        <v>14-Oct-1963</v>
      </c>
      <c r="Q1583" s="8">
        <v>23298</v>
      </c>
      <c r="R1583" s="8"/>
      <c r="S1583" s="8" t="str">
        <f t="shared" si="123"/>
        <v>59</v>
      </c>
      <c r="T1583" s="16">
        <v>13511.28</v>
      </c>
      <c r="U1583" t="str">
        <f t="shared" si="124"/>
        <v>R1012</v>
      </c>
    </row>
    <row r="1584" spans="1:21">
      <c r="A1584" t="s">
        <v>2085</v>
      </c>
      <c r="B1584">
        <v>1960</v>
      </c>
      <c r="C1584" t="s">
        <v>5980</v>
      </c>
      <c r="D1584">
        <v>11</v>
      </c>
      <c r="E1584">
        <v>0</v>
      </c>
      <c r="F1584">
        <v>13555</v>
      </c>
      <c r="G1584" t="s">
        <v>5982</v>
      </c>
      <c r="H1584" t="s">
        <v>5982</v>
      </c>
      <c r="I1584" t="s">
        <v>6002</v>
      </c>
      <c r="K1584" t="str">
        <f t="shared" si="120"/>
        <v>Jul</v>
      </c>
      <c r="L1584">
        <f t="shared" si="121"/>
        <v>1960</v>
      </c>
      <c r="M1584" t="s">
        <v>5957</v>
      </c>
      <c r="N1584" t="s">
        <v>5982</v>
      </c>
      <c r="O1584" t="s">
        <v>5982</v>
      </c>
      <c r="P1584" s="8" t="str">
        <f t="shared" si="122"/>
        <v>11-Jul-1960</v>
      </c>
      <c r="Q1584" s="8">
        <v>22108</v>
      </c>
      <c r="R1584" s="8"/>
      <c r="S1584" s="8" t="str">
        <f t="shared" si="123"/>
        <v>62</v>
      </c>
      <c r="T1584" s="16">
        <v>13555</v>
      </c>
      <c r="U1584" t="str">
        <f t="shared" si="124"/>
        <v>R1017</v>
      </c>
    </row>
    <row r="1585" spans="1:21">
      <c r="A1585" t="s">
        <v>2082</v>
      </c>
      <c r="B1585">
        <v>1968</v>
      </c>
      <c r="C1585" t="s">
        <v>5980</v>
      </c>
      <c r="D1585">
        <v>15</v>
      </c>
      <c r="E1585">
        <v>0</v>
      </c>
      <c r="F1585">
        <v>13566.04</v>
      </c>
      <c r="G1585" t="s">
        <v>5982</v>
      </c>
      <c r="H1585" t="s">
        <v>5982</v>
      </c>
      <c r="I1585" t="s">
        <v>6004</v>
      </c>
      <c r="K1585" t="str">
        <f t="shared" si="120"/>
        <v>Jul</v>
      </c>
      <c r="L1585">
        <f t="shared" si="121"/>
        <v>1968</v>
      </c>
      <c r="M1585" t="s">
        <v>5957</v>
      </c>
      <c r="N1585" t="s">
        <v>5982</v>
      </c>
      <c r="O1585" t="s">
        <v>5982</v>
      </c>
      <c r="P1585" s="8" t="str">
        <f t="shared" si="122"/>
        <v>15-Jul-1968</v>
      </c>
      <c r="Q1585" s="8">
        <v>25034</v>
      </c>
      <c r="R1585" s="8"/>
      <c r="S1585" s="8" t="str">
        <f t="shared" si="123"/>
        <v>54</v>
      </c>
      <c r="T1585" s="16">
        <v>13566.04</v>
      </c>
      <c r="U1585" t="str">
        <f t="shared" si="124"/>
        <v>R1026</v>
      </c>
    </row>
    <row r="1586" spans="1:21">
      <c r="A1586" t="s">
        <v>2079</v>
      </c>
      <c r="B1586">
        <v>1992</v>
      </c>
      <c r="C1586" t="s">
        <v>5990</v>
      </c>
      <c r="D1586">
        <v>14</v>
      </c>
      <c r="E1586">
        <v>0</v>
      </c>
      <c r="F1586">
        <v>13588.17</v>
      </c>
      <c r="G1586" t="s">
        <v>5982</v>
      </c>
      <c r="H1586" t="s">
        <v>5985</v>
      </c>
      <c r="I1586" t="s">
        <v>5988</v>
      </c>
      <c r="K1586" t="str">
        <f t="shared" si="120"/>
        <v>Aug</v>
      </c>
      <c r="L1586">
        <f t="shared" si="121"/>
        <v>1992</v>
      </c>
      <c r="M1586" t="s">
        <v>5957</v>
      </c>
      <c r="N1586" t="s">
        <v>5982</v>
      </c>
      <c r="O1586" t="s">
        <v>5985</v>
      </c>
      <c r="P1586" s="8" t="str">
        <f t="shared" si="122"/>
        <v>14-Aug-1992</v>
      </c>
      <c r="Q1586" s="8">
        <v>33830</v>
      </c>
      <c r="R1586" s="8"/>
      <c r="S1586" s="8" t="str">
        <f t="shared" si="123"/>
        <v>30</v>
      </c>
      <c r="T1586" s="16">
        <v>13588.17</v>
      </c>
      <c r="U1586" t="str">
        <f t="shared" si="124"/>
        <v>R1012</v>
      </c>
    </row>
    <row r="1587" spans="1:21">
      <c r="A1587" t="s">
        <v>2076</v>
      </c>
      <c r="B1587">
        <v>1964</v>
      </c>
      <c r="C1587" t="s">
        <v>5987</v>
      </c>
      <c r="D1587">
        <v>10</v>
      </c>
      <c r="E1587">
        <v>2</v>
      </c>
      <c r="F1587">
        <v>13607.37</v>
      </c>
      <c r="G1587" t="s">
        <v>5982</v>
      </c>
      <c r="H1587" t="s">
        <v>5985</v>
      </c>
      <c r="I1587" t="s">
        <v>5998</v>
      </c>
      <c r="K1587" t="str">
        <f t="shared" si="120"/>
        <v>Sep</v>
      </c>
      <c r="L1587">
        <f t="shared" si="121"/>
        <v>1964</v>
      </c>
      <c r="M1587" t="s">
        <v>5957</v>
      </c>
      <c r="N1587" t="s">
        <v>5982</v>
      </c>
      <c r="O1587" t="s">
        <v>5985</v>
      </c>
      <c r="P1587" s="8" t="str">
        <f t="shared" si="122"/>
        <v>10-Sep-1964</v>
      </c>
      <c r="Q1587" s="8">
        <v>23630</v>
      </c>
      <c r="R1587" s="8"/>
      <c r="S1587" s="8" t="str">
        <f t="shared" si="123"/>
        <v>58</v>
      </c>
      <c r="T1587" s="16">
        <v>13607.37</v>
      </c>
      <c r="U1587" t="str">
        <f t="shared" si="124"/>
        <v>R1024</v>
      </c>
    </row>
    <row r="1588" spans="1:21">
      <c r="A1588" t="s">
        <v>2073</v>
      </c>
      <c r="B1588">
        <v>1961</v>
      </c>
      <c r="C1588" t="s">
        <v>5984</v>
      </c>
      <c r="D1588">
        <v>18</v>
      </c>
      <c r="E1588">
        <v>0</v>
      </c>
      <c r="F1588">
        <v>13616.36</v>
      </c>
      <c r="G1588" t="s">
        <v>5982</v>
      </c>
      <c r="H1588" t="s">
        <v>5982</v>
      </c>
      <c r="I1588" t="s">
        <v>5998</v>
      </c>
      <c r="K1588" t="str">
        <f t="shared" si="120"/>
        <v>Nov</v>
      </c>
      <c r="L1588">
        <f t="shared" si="121"/>
        <v>1961</v>
      </c>
      <c r="M1588" t="s">
        <v>5957</v>
      </c>
      <c r="N1588" t="s">
        <v>5982</v>
      </c>
      <c r="O1588" t="s">
        <v>5982</v>
      </c>
      <c r="P1588" s="8" t="str">
        <f t="shared" si="122"/>
        <v>18-Nov-1961</v>
      </c>
      <c r="Q1588" s="8">
        <v>22603</v>
      </c>
      <c r="R1588" s="8"/>
      <c r="S1588" s="8" t="str">
        <f t="shared" si="123"/>
        <v>61</v>
      </c>
      <c r="T1588" s="16">
        <v>13616.36</v>
      </c>
      <c r="U1588" t="str">
        <f t="shared" si="124"/>
        <v>R1024</v>
      </c>
    </row>
    <row r="1589" spans="1:21">
      <c r="A1589" t="s">
        <v>2071</v>
      </c>
      <c r="B1589">
        <v>1969</v>
      </c>
      <c r="C1589" t="s">
        <v>5980</v>
      </c>
      <c r="D1589">
        <v>26</v>
      </c>
      <c r="E1589">
        <v>0</v>
      </c>
      <c r="F1589">
        <v>13622.01</v>
      </c>
      <c r="G1589" t="s">
        <v>5982</v>
      </c>
      <c r="H1589" t="s">
        <v>5982</v>
      </c>
      <c r="I1589" t="s">
        <v>5988</v>
      </c>
      <c r="K1589" t="str">
        <f t="shared" si="120"/>
        <v>Jul</v>
      </c>
      <c r="L1589">
        <f t="shared" si="121"/>
        <v>1969</v>
      </c>
      <c r="M1589" t="s">
        <v>5957</v>
      </c>
      <c r="N1589" t="s">
        <v>5982</v>
      </c>
      <c r="O1589" t="s">
        <v>5982</v>
      </c>
      <c r="P1589" s="8" t="str">
        <f t="shared" si="122"/>
        <v>26-Jul-1969</v>
      </c>
      <c r="Q1589" s="8">
        <v>25410</v>
      </c>
      <c r="R1589" s="8"/>
      <c r="S1589" s="8" t="str">
        <f t="shared" si="123"/>
        <v>53</v>
      </c>
      <c r="T1589" s="16">
        <v>13622.01</v>
      </c>
      <c r="U1589" t="str">
        <f t="shared" si="124"/>
        <v>R1012</v>
      </c>
    </row>
    <row r="1590" spans="1:21">
      <c r="A1590" t="s">
        <v>2069</v>
      </c>
      <c r="B1590">
        <v>1961</v>
      </c>
      <c r="C1590" t="s">
        <v>5989</v>
      </c>
      <c r="D1590">
        <v>24</v>
      </c>
      <c r="E1590">
        <v>0</v>
      </c>
      <c r="F1590">
        <v>13635.64</v>
      </c>
      <c r="G1590" t="s">
        <v>5982</v>
      </c>
      <c r="H1590" t="s">
        <v>5982</v>
      </c>
      <c r="I1590" t="s">
        <v>5998</v>
      </c>
      <c r="K1590" t="str">
        <f t="shared" si="120"/>
        <v>Dec</v>
      </c>
      <c r="L1590">
        <f t="shared" si="121"/>
        <v>1961</v>
      </c>
      <c r="M1590" t="s">
        <v>5957</v>
      </c>
      <c r="N1590" t="s">
        <v>5982</v>
      </c>
      <c r="O1590" t="s">
        <v>5982</v>
      </c>
      <c r="P1590" s="8" t="str">
        <f t="shared" si="122"/>
        <v>24-Dec-1961</v>
      </c>
      <c r="Q1590" s="8">
        <v>22639</v>
      </c>
      <c r="R1590" s="8"/>
      <c r="S1590" s="8" t="str">
        <f t="shared" si="123"/>
        <v>61</v>
      </c>
      <c r="T1590" s="16">
        <v>13635.64</v>
      </c>
      <c r="U1590" t="str">
        <f t="shared" si="124"/>
        <v>R1024</v>
      </c>
    </row>
    <row r="1591" spans="1:21">
      <c r="A1591" t="s">
        <v>2067</v>
      </c>
      <c r="B1591">
        <v>1984</v>
      </c>
      <c r="C1591" t="s">
        <v>5980</v>
      </c>
      <c r="D1591">
        <v>20</v>
      </c>
      <c r="E1591">
        <v>3</v>
      </c>
      <c r="F1591">
        <v>13638.06</v>
      </c>
      <c r="G1591" t="s">
        <v>5982</v>
      </c>
      <c r="H1591" t="s">
        <v>5982</v>
      </c>
      <c r="I1591" t="s">
        <v>5999</v>
      </c>
      <c r="K1591" t="str">
        <f t="shared" si="120"/>
        <v>Jul</v>
      </c>
      <c r="L1591">
        <f t="shared" si="121"/>
        <v>1984</v>
      </c>
      <c r="M1591" t="s">
        <v>5957</v>
      </c>
      <c r="N1591" t="s">
        <v>5982</v>
      </c>
      <c r="O1591" t="s">
        <v>5982</v>
      </c>
      <c r="P1591" s="8" t="str">
        <f t="shared" si="122"/>
        <v>20-Jul-1984</v>
      </c>
      <c r="Q1591" s="8">
        <v>30883</v>
      </c>
      <c r="R1591" s="8"/>
      <c r="S1591" s="8" t="str">
        <f t="shared" si="123"/>
        <v>38</v>
      </c>
      <c r="T1591" s="16">
        <v>13638.06</v>
      </c>
      <c r="U1591" t="str">
        <f t="shared" si="124"/>
        <v>R1023</v>
      </c>
    </row>
    <row r="1592" spans="1:21">
      <c r="A1592" t="s">
        <v>2065</v>
      </c>
      <c r="B1592">
        <v>1963</v>
      </c>
      <c r="C1592" t="s">
        <v>5990</v>
      </c>
      <c r="D1592">
        <v>4</v>
      </c>
      <c r="E1592">
        <v>0</v>
      </c>
      <c r="F1592">
        <v>13677.68</v>
      </c>
      <c r="G1592" t="s">
        <v>5982</v>
      </c>
      <c r="H1592" t="s">
        <v>5981</v>
      </c>
      <c r="I1592" t="s">
        <v>6001</v>
      </c>
      <c r="K1592" t="str">
        <f t="shared" si="120"/>
        <v>Aug</v>
      </c>
      <c r="L1592">
        <f t="shared" si="121"/>
        <v>1963</v>
      </c>
      <c r="M1592" t="s">
        <v>5957</v>
      </c>
      <c r="N1592" t="s">
        <v>5982</v>
      </c>
      <c r="O1592" t="s">
        <v>5981</v>
      </c>
      <c r="P1592" s="8" t="str">
        <f t="shared" si="122"/>
        <v>4-Aug-1963</v>
      </c>
      <c r="Q1592" s="8">
        <v>23227</v>
      </c>
      <c r="R1592" s="8"/>
      <c r="S1592" s="8" t="str">
        <f t="shared" si="123"/>
        <v>59</v>
      </c>
      <c r="T1592" s="16">
        <v>13677.68</v>
      </c>
      <c r="U1592" t="str">
        <f t="shared" si="124"/>
        <v>R1021</v>
      </c>
    </row>
    <row r="1593" spans="1:21">
      <c r="A1593" t="s">
        <v>2062</v>
      </c>
      <c r="B1593">
        <v>1985</v>
      </c>
      <c r="C1593" t="s">
        <v>5987</v>
      </c>
      <c r="D1593">
        <v>14</v>
      </c>
      <c r="E1593">
        <v>3</v>
      </c>
      <c r="F1593">
        <v>13685.51</v>
      </c>
      <c r="G1593" t="s">
        <v>5982</v>
      </c>
      <c r="H1593" t="s">
        <v>5985</v>
      </c>
      <c r="I1593" t="s">
        <v>6004</v>
      </c>
      <c r="K1593" t="str">
        <f t="shared" si="120"/>
        <v>Sep</v>
      </c>
      <c r="L1593">
        <f t="shared" si="121"/>
        <v>1985</v>
      </c>
      <c r="M1593" t="s">
        <v>5957</v>
      </c>
      <c r="N1593" t="s">
        <v>5982</v>
      </c>
      <c r="O1593" t="s">
        <v>5985</v>
      </c>
      <c r="P1593" s="8" t="str">
        <f t="shared" si="122"/>
        <v>14-Sep-1985</v>
      </c>
      <c r="Q1593" s="8">
        <v>31304</v>
      </c>
      <c r="R1593" s="8"/>
      <c r="S1593" s="8" t="str">
        <f t="shared" si="123"/>
        <v>37</v>
      </c>
      <c r="T1593" s="16">
        <v>13685.51</v>
      </c>
      <c r="U1593" t="str">
        <f t="shared" si="124"/>
        <v>R1026</v>
      </c>
    </row>
    <row r="1594" spans="1:21">
      <c r="A1594" t="s">
        <v>2059</v>
      </c>
      <c r="B1594">
        <v>1986</v>
      </c>
      <c r="C1594" t="s">
        <v>5984</v>
      </c>
      <c r="D1594">
        <v>24</v>
      </c>
      <c r="E1594">
        <v>3</v>
      </c>
      <c r="F1594">
        <v>13714.55</v>
      </c>
      <c r="G1594" t="s">
        <v>5982</v>
      </c>
      <c r="H1594" t="s">
        <v>5981</v>
      </c>
      <c r="I1594" t="s">
        <v>5999</v>
      </c>
      <c r="K1594" t="str">
        <f t="shared" si="120"/>
        <v>Nov</v>
      </c>
      <c r="L1594">
        <f t="shared" si="121"/>
        <v>1986</v>
      </c>
      <c r="M1594" t="s">
        <v>5957</v>
      </c>
      <c r="N1594" t="s">
        <v>5982</v>
      </c>
      <c r="O1594" t="s">
        <v>5981</v>
      </c>
      <c r="P1594" s="8" t="str">
        <f t="shared" si="122"/>
        <v>24-Nov-1986</v>
      </c>
      <c r="Q1594" s="8">
        <v>31740</v>
      </c>
      <c r="R1594" s="8"/>
      <c r="S1594" s="8" t="str">
        <f t="shared" si="123"/>
        <v>36</v>
      </c>
      <c r="T1594" s="16">
        <v>13714.55</v>
      </c>
      <c r="U1594" t="str">
        <f t="shared" si="124"/>
        <v>R1023</v>
      </c>
    </row>
    <row r="1595" spans="1:21">
      <c r="A1595" t="s">
        <v>2056</v>
      </c>
      <c r="B1595">
        <v>1981</v>
      </c>
      <c r="C1595" t="s">
        <v>5990</v>
      </c>
      <c r="D1595">
        <v>2</v>
      </c>
      <c r="E1595">
        <v>1</v>
      </c>
      <c r="F1595">
        <v>13725.47</v>
      </c>
      <c r="G1595" t="s">
        <v>5982</v>
      </c>
      <c r="H1595" t="s">
        <v>5981</v>
      </c>
      <c r="I1595" t="s">
        <v>5998</v>
      </c>
      <c r="K1595" t="str">
        <f t="shared" si="120"/>
        <v>Aug</v>
      </c>
      <c r="L1595">
        <f t="shared" si="121"/>
        <v>1981</v>
      </c>
      <c r="M1595" t="s">
        <v>5957</v>
      </c>
      <c r="N1595" t="s">
        <v>5982</v>
      </c>
      <c r="O1595" t="s">
        <v>5981</v>
      </c>
      <c r="P1595" s="8" t="str">
        <f t="shared" si="122"/>
        <v>2-Aug-1981</v>
      </c>
      <c r="Q1595" s="8">
        <v>29800</v>
      </c>
      <c r="R1595" s="8"/>
      <c r="S1595" s="8" t="str">
        <f t="shared" si="123"/>
        <v>41</v>
      </c>
      <c r="T1595" s="16">
        <v>13725.47</v>
      </c>
      <c r="U1595" t="str">
        <f t="shared" si="124"/>
        <v>R1024</v>
      </c>
    </row>
    <row r="1596" spans="1:21">
      <c r="A1596" t="s">
        <v>2054</v>
      </c>
      <c r="B1596">
        <v>1985</v>
      </c>
      <c r="C1596" t="s">
        <v>5990</v>
      </c>
      <c r="D1596">
        <v>29</v>
      </c>
      <c r="E1596">
        <v>3</v>
      </c>
      <c r="F1596">
        <v>13726.21</v>
      </c>
      <c r="G1596" t="s">
        <v>5982</v>
      </c>
      <c r="H1596" t="s">
        <v>5982</v>
      </c>
      <c r="I1596" t="s">
        <v>6004</v>
      </c>
      <c r="K1596" t="str">
        <f t="shared" si="120"/>
        <v>Aug</v>
      </c>
      <c r="L1596">
        <f t="shared" si="121"/>
        <v>1985</v>
      </c>
      <c r="M1596" t="s">
        <v>5957</v>
      </c>
      <c r="N1596" t="s">
        <v>5982</v>
      </c>
      <c r="O1596" t="s">
        <v>5982</v>
      </c>
      <c r="P1596" s="8" t="str">
        <f t="shared" si="122"/>
        <v>29-Aug-1985</v>
      </c>
      <c r="Q1596" s="8">
        <v>31288</v>
      </c>
      <c r="R1596" s="8"/>
      <c r="S1596" s="8" t="str">
        <f t="shared" si="123"/>
        <v>37</v>
      </c>
      <c r="T1596" s="16">
        <v>13726.21</v>
      </c>
      <c r="U1596" t="str">
        <f t="shared" si="124"/>
        <v>R1026</v>
      </c>
    </row>
    <row r="1597" spans="1:21">
      <c r="A1597" t="s">
        <v>2052</v>
      </c>
      <c r="B1597">
        <v>1969</v>
      </c>
      <c r="C1597" t="s">
        <v>5991</v>
      </c>
      <c r="D1597">
        <v>23</v>
      </c>
      <c r="E1597">
        <v>0</v>
      </c>
      <c r="F1597">
        <v>13746.74</v>
      </c>
      <c r="G1597" t="s">
        <v>5982</v>
      </c>
      <c r="H1597" t="s">
        <v>5981</v>
      </c>
      <c r="I1597" t="s">
        <v>6004</v>
      </c>
      <c r="K1597" t="str">
        <f t="shared" si="120"/>
        <v>Oct</v>
      </c>
      <c r="L1597">
        <f t="shared" si="121"/>
        <v>1969</v>
      </c>
      <c r="M1597" t="s">
        <v>5957</v>
      </c>
      <c r="N1597" t="s">
        <v>5982</v>
      </c>
      <c r="O1597" t="s">
        <v>5981</v>
      </c>
      <c r="P1597" s="8" t="str">
        <f t="shared" si="122"/>
        <v>23-Oct-1969</v>
      </c>
      <c r="Q1597" s="8">
        <v>25499</v>
      </c>
      <c r="R1597" s="8"/>
      <c r="S1597" s="8" t="str">
        <f t="shared" si="123"/>
        <v>53</v>
      </c>
      <c r="T1597" s="16">
        <v>13746.74</v>
      </c>
      <c r="U1597" t="str">
        <f t="shared" si="124"/>
        <v>R1026</v>
      </c>
    </row>
    <row r="1598" spans="1:21">
      <c r="A1598" t="s">
        <v>2049</v>
      </c>
      <c r="B1598">
        <v>2004</v>
      </c>
      <c r="C1598" t="s">
        <v>5980</v>
      </c>
      <c r="D1598">
        <v>16</v>
      </c>
      <c r="E1598">
        <v>0</v>
      </c>
      <c r="F1598">
        <v>13747.87</v>
      </c>
      <c r="G1598" t="s">
        <v>5982</v>
      </c>
      <c r="H1598" t="s">
        <v>5981</v>
      </c>
      <c r="I1598" t="s">
        <v>5996</v>
      </c>
      <c r="K1598" t="str">
        <f t="shared" si="120"/>
        <v>Jul</v>
      </c>
      <c r="L1598">
        <f t="shared" si="121"/>
        <v>2004</v>
      </c>
      <c r="M1598" t="s">
        <v>5957</v>
      </c>
      <c r="N1598" t="s">
        <v>5982</v>
      </c>
      <c r="O1598" t="s">
        <v>5981</v>
      </c>
      <c r="P1598" s="8" t="str">
        <f t="shared" si="122"/>
        <v>16-Jul-2004</v>
      </c>
      <c r="Q1598" s="8">
        <v>38184</v>
      </c>
      <c r="R1598" s="8"/>
      <c r="S1598" s="8" t="str">
        <f t="shared" si="123"/>
        <v>18</v>
      </c>
      <c r="T1598" s="16">
        <v>13747.87</v>
      </c>
      <c r="U1598" t="str">
        <f t="shared" si="124"/>
        <v>R1018</v>
      </c>
    </row>
    <row r="1599" spans="1:21">
      <c r="A1599" t="s">
        <v>2047</v>
      </c>
      <c r="B1599">
        <v>1959</v>
      </c>
      <c r="C1599" t="s">
        <v>5990</v>
      </c>
      <c r="D1599">
        <v>6</v>
      </c>
      <c r="E1599">
        <v>0</v>
      </c>
      <c r="F1599">
        <v>13770.1</v>
      </c>
      <c r="G1599" t="s">
        <v>5982</v>
      </c>
      <c r="H1599" t="s">
        <v>5985</v>
      </c>
      <c r="I1599" t="s">
        <v>5988</v>
      </c>
      <c r="K1599" t="str">
        <f t="shared" si="120"/>
        <v>Aug</v>
      </c>
      <c r="L1599">
        <f t="shared" si="121"/>
        <v>1959</v>
      </c>
      <c r="M1599" t="s">
        <v>5957</v>
      </c>
      <c r="N1599" t="s">
        <v>5982</v>
      </c>
      <c r="O1599" t="s">
        <v>5985</v>
      </c>
      <c r="P1599" s="8" t="str">
        <f t="shared" si="122"/>
        <v>6-Aug-1959</v>
      </c>
      <c r="Q1599" s="8">
        <v>21768</v>
      </c>
      <c r="R1599" s="8"/>
      <c r="S1599" s="8" t="str">
        <f t="shared" si="123"/>
        <v>63</v>
      </c>
      <c r="T1599" s="16">
        <v>13770.1</v>
      </c>
      <c r="U1599" t="str">
        <f t="shared" si="124"/>
        <v>R1012</v>
      </c>
    </row>
    <row r="1600" spans="1:21">
      <c r="A1600" t="s">
        <v>2044</v>
      </c>
      <c r="B1600">
        <v>1966</v>
      </c>
      <c r="C1600" t="s">
        <v>5984</v>
      </c>
      <c r="D1600">
        <v>10</v>
      </c>
      <c r="E1600">
        <v>0</v>
      </c>
      <c r="F1600">
        <v>13801.61</v>
      </c>
      <c r="G1600" t="s">
        <v>5982</v>
      </c>
      <c r="H1600" t="s">
        <v>5982</v>
      </c>
      <c r="I1600" t="s">
        <v>6004</v>
      </c>
      <c r="K1600" t="str">
        <f t="shared" si="120"/>
        <v>Nov</v>
      </c>
      <c r="L1600">
        <f t="shared" si="121"/>
        <v>1966</v>
      </c>
      <c r="M1600" t="s">
        <v>5957</v>
      </c>
      <c r="N1600" t="s">
        <v>5982</v>
      </c>
      <c r="O1600" t="s">
        <v>5982</v>
      </c>
      <c r="P1600" s="8" t="str">
        <f t="shared" si="122"/>
        <v>10-Nov-1966</v>
      </c>
      <c r="Q1600" s="8">
        <v>24421</v>
      </c>
      <c r="R1600" s="8"/>
      <c r="S1600" s="8" t="str">
        <f t="shared" si="123"/>
        <v>56</v>
      </c>
      <c r="T1600" s="16">
        <v>13801.61</v>
      </c>
      <c r="U1600" t="str">
        <f t="shared" si="124"/>
        <v>R1026</v>
      </c>
    </row>
    <row r="1601" spans="1:21">
      <c r="A1601" t="s">
        <v>2041</v>
      </c>
      <c r="B1601">
        <v>1986</v>
      </c>
      <c r="C1601" t="s">
        <v>5989</v>
      </c>
      <c r="D1601">
        <v>8</v>
      </c>
      <c r="E1601">
        <v>3</v>
      </c>
      <c r="F1601">
        <v>13819.49</v>
      </c>
      <c r="G1601" t="s">
        <v>5982</v>
      </c>
      <c r="H1601" t="s">
        <v>5981</v>
      </c>
      <c r="I1601" t="s">
        <v>5988</v>
      </c>
      <c r="K1601" t="str">
        <f t="shared" si="120"/>
        <v>Dec</v>
      </c>
      <c r="L1601">
        <f t="shared" si="121"/>
        <v>1986</v>
      </c>
      <c r="M1601" t="s">
        <v>5957</v>
      </c>
      <c r="N1601" t="s">
        <v>5982</v>
      </c>
      <c r="O1601" t="s">
        <v>5981</v>
      </c>
      <c r="P1601" s="8" t="str">
        <f t="shared" si="122"/>
        <v>8-Dec-1986</v>
      </c>
      <c r="Q1601" s="8">
        <v>31754</v>
      </c>
      <c r="R1601" s="8"/>
      <c r="S1601" s="8" t="str">
        <f t="shared" si="123"/>
        <v>36</v>
      </c>
      <c r="T1601" s="16">
        <v>13819.49</v>
      </c>
      <c r="U1601" t="str">
        <f t="shared" si="124"/>
        <v>R1012</v>
      </c>
    </row>
    <row r="1602" spans="1:21">
      <c r="A1602" t="s">
        <v>2038</v>
      </c>
      <c r="B1602">
        <v>1958</v>
      </c>
      <c r="C1602" t="s">
        <v>5984</v>
      </c>
      <c r="D1602">
        <v>25</v>
      </c>
      <c r="E1602">
        <v>0</v>
      </c>
      <c r="F1602">
        <v>13822.8</v>
      </c>
      <c r="G1602" t="s">
        <v>5982</v>
      </c>
      <c r="H1602" t="s">
        <v>5982</v>
      </c>
      <c r="I1602" t="s">
        <v>5992</v>
      </c>
      <c r="K1602" t="str">
        <f t="shared" si="120"/>
        <v>Nov</v>
      </c>
      <c r="L1602">
        <f t="shared" si="121"/>
        <v>1958</v>
      </c>
      <c r="M1602" t="s">
        <v>5957</v>
      </c>
      <c r="N1602" t="s">
        <v>5982</v>
      </c>
      <c r="O1602" t="s">
        <v>5982</v>
      </c>
      <c r="P1602" s="8" t="str">
        <f t="shared" si="122"/>
        <v>25-Nov-1958</v>
      </c>
      <c r="Q1602" s="8">
        <v>21514</v>
      </c>
      <c r="R1602" s="8"/>
      <c r="S1602" s="8" t="str">
        <f t="shared" si="123"/>
        <v>64</v>
      </c>
      <c r="T1602" s="16">
        <v>13822.8</v>
      </c>
      <c r="U1602" t="str">
        <f t="shared" si="124"/>
        <v>R1011</v>
      </c>
    </row>
    <row r="1603" spans="1:21">
      <c r="A1603" t="s">
        <v>2036</v>
      </c>
      <c r="B1603">
        <v>1958</v>
      </c>
      <c r="C1603" t="s">
        <v>5989</v>
      </c>
      <c r="D1603">
        <v>10</v>
      </c>
      <c r="E1603">
        <v>0</v>
      </c>
      <c r="F1603">
        <v>13831.12</v>
      </c>
      <c r="G1603" t="s">
        <v>5982</v>
      </c>
      <c r="H1603" t="s">
        <v>5985</v>
      </c>
      <c r="I1603" t="s">
        <v>5983</v>
      </c>
      <c r="K1603" t="str">
        <f t="shared" ref="K1603:K1666" si="125">IF(ISBLANK(C1603),"SEP",C1603)</f>
        <v>Dec</v>
      </c>
      <c r="L1603">
        <f t="shared" ref="L1603:L1666" si="126">INT(IF(ISBLANK(B1603),AVERAGE($B$2:$B$2344),B1603))</f>
        <v>1958</v>
      </c>
      <c r="M1603" t="s">
        <v>5957</v>
      </c>
      <c r="N1603" t="s">
        <v>5982</v>
      </c>
      <c r="O1603" t="s">
        <v>5985</v>
      </c>
      <c r="P1603" s="8" t="str">
        <f t="shared" ref="P1603:P1666" si="127">CONCATENATE(D1603,"-",K1603,"-",L1603)</f>
        <v>10-Dec-1958</v>
      </c>
      <c r="Q1603" s="8">
        <v>21529</v>
      </c>
      <c r="R1603" s="8"/>
      <c r="S1603" s="8" t="str">
        <f t="shared" ref="S1603:S1666" si="128">TEXT($R$2-P1603,"Y")</f>
        <v>64</v>
      </c>
      <c r="T1603" s="16">
        <v>13831.12</v>
      </c>
      <c r="U1603" t="str">
        <f t="shared" ref="U1603:U1666" si="129">IF(ISBLANK(I1603),"UNKNOWN",I1603)</f>
        <v>R1013</v>
      </c>
    </row>
    <row r="1604" spans="1:21">
      <c r="A1604" t="s">
        <v>2033</v>
      </c>
      <c r="B1604">
        <v>2003</v>
      </c>
      <c r="C1604" t="s">
        <v>5986</v>
      </c>
      <c r="D1604">
        <v>7</v>
      </c>
      <c r="E1604">
        <v>0</v>
      </c>
      <c r="F1604">
        <v>13844.51</v>
      </c>
      <c r="G1604" t="s">
        <v>5981</v>
      </c>
      <c r="H1604" t="s">
        <v>5985</v>
      </c>
      <c r="I1604" t="s">
        <v>5992</v>
      </c>
      <c r="K1604" t="str">
        <f t="shared" si="125"/>
        <v>Jun</v>
      </c>
      <c r="L1604">
        <f t="shared" si="126"/>
        <v>2003</v>
      </c>
      <c r="M1604" t="s">
        <v>5957</v>
      </c>
      <c r="N1604" t="s">
        <v>5981</v>
      </c>
      <c r="O1604" t="s">
        <v>5985</v>
      </c>
      <c r="P1604" s="8" t="str">
        <f t="shared" si="127"/>
        <v>7-Jun-2003</v>
      </c>
      <c r="Q1604" s="8">
        <v>37779</v>
      </c>
      <c r="R1604" s="8"/>
      <c r="S1604" s="8" t="str">
        <f t="shared" si="128"/>
        <v>20</v>
      </c>
      <c r="T1604" s="16">
        <v>13844.51</v>
      </c>
      <c r="U1604" t="str">
        <f t="shared" si="129"/>
        <v>R1011</v>
      </c>
    </row>
    <row r="1605" spans="1:21">
      <c r="A1605" t="s">
        <v>2030</v>
      </c>
      <c r="B1605">
        <v>1960</v>
      </c>
      <c r="C1605" t="s">
        <v>5980</v>
      </c>
      <c r="D1605">
        <v>21</v>
      </c>
      <c r="E1605">
        <v>0</v>
      </c>
      <c r="F1605">
        <v>13844.8</v>
      </c>
      <c r="G1605" t="s">
        <v>5981</v>
      </c>
      <c r="H1605" t="s">
        <v>5981</v>
      </c>
      <c r="I1605" t="s">
        <v>5988</v>
      </c>
      <c r="K1605" t="str">
        <f t="shared" si="125"/>
        <v>Jul</v>
      </c>
      <c r="L1605">
        <f t="shared" si="126"/>
        <v>1960</v>
      </c>
      <c r="M1605" t="s">
        <v>5957</v>
      </c>
      <c r="N1605" t="s">
        <v>5981</v>
      </c>
      <c r="O1605" t="s">
        <v>5981</v>
      </c>
      <c r="P1605" s="8" t="str">
        <f t="shared" si="127"/>
        <v>21-Jul-1960</v>
      </c>
      <c r="Q1605" s="8">
        <v>22118</v>
      </c>
      <c r="R1605" s="8"/>
      <c r="S1605" s="8" t="str">
        <f t="shared" si="128"/>
        <v>62</v>
      </c>
      <c r="T1605" s="16">
        <v>13844.8</v>
      </c>
      <c r="U1605" t="str">
        <f t="shared" si="129"/>
        <v>R1012</v>
      </c>
    </row>
    <row r="1606" spans="1:21">
      <c r="A1606" t="s">
        <v>2028</v>
      </c>
      <c r="B1606">
        <v>1978</v>
      </c>
      <c r="C1606" t="s">
        <v>5989</v>
      </c>
      <c r="D1606">
        <v>19</v>
      </c>
      <c r="E1606">
        <v>2</v>
      </c>
      <c r="F1606">
        <v>13874.89</v>
      </c>
      <c r="G1606" t="s">
        <v>5981</v>
      </c>
      <c r="H1606" t="s">
        <v>5985</v>
      </c>
      <c r="I1606" t="s">
        <v>5988</v>
      </c>
      <c r="K1606" t="str">
        <f t="shared" si="125"/>
        <v>Dec</v>
      </c>
      <c r="L1606">
        <f t="shared" si="126"/>
        <v>1978</v>
      </c>
      <c r="M1606" t="s">
        <v>5957</v>
      </c>
      <c r="N1606" t="s">
        <v>5981</v>
      </c>
      <c r="O1606" t="s">
        <v>5985</v>
      </c>
      <c r="P1606" s="8" t="str">
        <f t="shared" si="127"/>
        <v>19-Dec-1978</v>
      </c>
      <c r="Q1606" s="8">
        <v>28843</v>
      </c>
      <c r="R1606" s="8"/>
      <c r="S1606" s="8" t="str">
        <f t="shared" si="128"/>
        <v>44</v>
      </c>
      <c r="T1606" s="16">
        <v>13874.89</v>
      </c>
      <c r="U1606" t="str">
        <f t="shared" si="129"/>
        <v>R1012</v>
      </c>
    </row>
    <row r="1607" spans="1:21">
      <c r="A1607" t="s">
        <v>2025</v>
      </c>
      <c r="B1607">
        <v>1959</v>
      </c>
      <c r="C1607" t="s">
        <v>5991</v>
      </c>
      <c r="D1607">
        <v>5</v>
      </c>
      <c r="E1607">
        <v>0</v>
      </c>
      <c r="F1607">
        <v>13880.95</v>
      </c>
      <c r="G1607" t="s">
        <v>5981</v>
      </c>
      <c r="H1607" t="s">
        <v>5981</v>
      </c>
      <c r="I1607" t="s">
        <v>5992</v>
      </c>
      <c r="K1607" t="str">
        <f t="shared" si="125"/>
        <v>Oct</v>
      </c>
      <c r="L1607">
        <f t="shared" si="126"/>
        <v>1959</v>
      </c>
      <c r="M1607" t="s">
        <v>5957</v>
      </c>
      <c r="N1607" t="s">
        <v>5981</v>
      </c>
      <c r="O1607" t="s">
        <v>5981</v>
      </c>
      <c r="P1607" s="8" t="str">
        <f t="shared" si="127"/>
        <v>5-Oct-1959</v>
      </c>
      <c r="Q1607" s="8">
        <v>21828</v>
      </c>
      <c r="R1607" s="8"/>
      <c r="S1607" s="8" t="str">
        <f t="shared" si="128"/>
        <v>63</v>
      </c>
      <c r="T1607" s="16">
        <v>13880.95</v>
      </c>
      <c r="U1607" t="str">
        <f t="shared" si="129"/>
        <v>R1011</v>
      </c>
    </row>
    <row r="1608" spans="1:21">
      <c r="A1608" t="s">
        <v>2022</v>
      </c>
      <c r="B1608">
        <v>1985</v>
      </c>
      <c r="C1608" t="s">
        <v>5987</v>
      </c>
      <c r="D1608">
        <v>25</v>
      </c>
      <c r="E1608">
        <v>3</v>
      </c>
      <c r="F1608">
        <v>13886.4</v>
      </c>
      <c r="G1608" t="s">
        <v>5981</v>
      </c>
      <c r="H1608" t="s">
        <v>5981</v>
      </c>
      <c r="I1608" t="s">
        <v>5988</v>
      </c>
      <c r="K1608" t="str">
        <f t="shared" si="125"/>
        <v>Sep</v>
      </c>
      <c r="L1608">
        <f t="shared" si="126"/>
        <v>1985</v>
      </c>
      <c r="M1608" t="s">
        <v>5957</v>
      </c>
      <c r="N1608" t="s">
        <v>5981</v>
      </c>
      <c r="O1608" t="s">
        <v>5981</v>
      </c>
      <c r="P1608" s="8" t="str">
        <f t="shared" si="127"/>
        <v>25-Sep-1985</v>
      </c>
      <c r="Q1608" s="8">
        <v>31315</v>
      </c>
      <c r="R1608" s="8"/>
      <c r="S1608" s="8" t="str">
        <f t="shared" si="128"/>
        <v>37</v>
      </c>
      <c r="T1608" s="16">
        <v>13886.4</v>
      </c>
      <c r="U1608" t="str">
        <f t="shared" si="129"/>
        <v>R1012</v>
      </c>
    </row>
    <row r="1609" spans="1:21">
      <c r="A1609" t="s">
        <v>2020</v>
      </c>
      <c r="B1609">
        <v>1959</v>
      </c>
      <c r="C1609" t="s">
        <v>5989</v>
      </c>
      <c r="D1609">
        <v>29</v>
      </c>
      <c r="E1609">
        <v>0</v>
      </c>
      <c r="F1609">
        <v>13887.2</v>
      </c>
      <c r="G1609" t="s">
        <v>5981</v>
      </c>
      <c r="H1609" t="s">
        <v>5982</v>
      </c>
      <c r="I1609" t="s">
        <v>5983</v>
      </c>
      <c r="K1609" t="str">
        <f t="shared" si="125"/>
        <v>Dec</v>
      </c>
      <c r="L1609">
        <f t="shared" si="126"/>
        <v>1959</v>
      </c>
      <c r="M1609" t="s">
        <v>5957</v>
      </c>
      <c r="N1609" t="s">
        <v>5981</v>
      </c>
      <c r="O1609" t="s">
        <v>5982</v>
      </c>
      <c r="P1609" s="8" t="str">
        <f t="shared" si="127"/>
        <v>29-Dec-1959</v>
      </c>
      <c r="Q1609" s="8">
        <v>21913</v>
      </c>
      <c r="R1609" s="8"/>
      <c r="S1609" s="8" t="str">
        <f t="shared" si="128"/>
        <v>63</v>
      </c>
      <c r="T1609" s="16">
        <v>13887.2</v>
      </c>
      <c r="U1609" t="str">
        <f t="shared" si="129"/>
        <v>R1013</v>
      </c>
    </row>
    <row r="1610" spans="1:21">
      <c r="A1610" t="s">
        <v>2017</v>
      </c>
      <c r="B1610">
        <v>1959</v>
      </c>
      <c r="C1610" t="s">
        <v>5980</v>
      </c>
      <c r="D1610">
        <v>7</v>
      </c>
      <c r="E1610">
        <v>0</v>
      </c>
      <c r="F1610">
        <v>13887.97</v>
      </c>
      <c r="G1610" t="s">
        <v>5981</v>
      </c>
      <c r="H1610" t="s">
        <v>5981</v>
      </c>
      <c r="I1610" t="s">
        <v>5983</v>
      </c>
      <c r="K1610" t="str">
        <f t="shared" si="125"/>
        <v>Jul</v>
      </c>
      <c r="L1610">
        <f t="shared" si="126"/>
        <v>1959</v>
      </c>
      <c r="M1610" t="s">
        <v>5957</v>
      </c>
      <c r="N1610" t="s">
        <v>5981</v>
      </c>
      <c r="O1610" t="s">
        <v>5981</v>
      </c>
      <c r="P1610" s="8" t="str">
        <f t="shared" si="127"/>
        <v>7-Jul-1959</v>
      </c>
      <c r="Q1610" s="8">
        <v>21738</v>
      </c>
      <c r="R1610" s="8"/>
      <c r="S1610" s="8" t="str">
        <f t="shared" si="128"/>
        <v>63</v>
      </c>
      <c r="T1610" s="16">
        <v>13887.97</v>
      </c>
      <c r="U1610" t="str">
        <f t="shared" si="129"/>
        <v>R1013</v>
      </c>
    </row>
    <row r="1611" spans="1:21">
      <c r="A1611" t="s">
        <v>2015</v>
      </c>
      <c r="B1611">
        <v>1962</v>
      </c>
      <c r="C1611" t="s">
        <v>5980</v>
      </c>
      <c r="D1611">
        <v>27</v>
      </c>
      <c r="E1611">
        <v>3</v>
      </c>
      <c r="F1611">
        <v>13919.82</v>
      </c>
      <c r="G1611" t="s">
        <v>5981</v>
      </c>
      <c r="H1611" t="s">
        <v>5981</v>
      </c>
      <c r="I1611" t="s">
        <v>5983</v>
      </c>
      <c r="K1611" t="str">
        <f t="shared" si="125"/>
        <v>Jul</v>
      </c>
      <c r="L1611">
        <f t="shared" si="126"/>
        <v>1962</v>
      </c>
      <c r="M1611" t="s">
        <v>5957</v>
      </c>
      <c r="N1611" t="s">
        <v>5981</v>
      </c>
      <c r="O1611" t="s">
        <v>5981</v>
      </c>
      <c r="P1611" s="8" t="str">
        <f t="shared" si="127"/>
        <v>27-Jul-1962</v>
      </c>
      <c r="Q1611" s="8">
        <v>22854</v>
      </c>
      <c r="R1611" s="8"/>
      <c r="S1611" s="8" t="str">
        <f t="shared" si="128"/>
        <v>60</v>
      </c>
      <c r="T1611" s="16">
        <v>13919.82</v>
      </c>
      <c r="U1611" t="str">
        <f t="shared" si="129"/>
        <v>R1013</v>
      </c>
    </row>
    <row r="1612" spans="1:21">
      <c r="A1612" t="s">
        <v>2012</v>
      </c>
      <c r="B1612">
        <v>1960</v>
      </c>
      <c r="C1612" t="s">
        <v>5986</v>
      </c>
      <c r="D1612">
        <v>18</v>
      </c>
      <c r="E1612">
        <v>1</v>
      </c>
      <c r="F1612">
        <v>13937.67</v>
      </c>
      <c r="G1612" t="s">
        <v>5981</v>
      </c>
      <c r="H1612" t="s">
        <v>5985</v>
      </c>
      <c r="I1612" t="s">
        <v>5988</v>
      </c>
      <c r="K1612" t="str">
        <f t="shared" si="125"/>
        <v>Jun</v>
      </c>
      <c r="L1612">
        <f t="shared" si="126"/>
        <v>1960</v>
      </c>
      <c r="M1612" t="s">
        <v>5957</v>
      </c>
      <c r="N1612" t="s">
        <v>5981</v>
      </c>
      <c r="O1612" t="s">
        <v>5985</v>
      </c>
      <c r="P1612" s="8" t="str">
        <f t="shared" si="127"/>
        <v>18-Jun-1960</v>
      </c>
      <c r="Q1612" s="8">
        <v>22085</v>
      </c>
      <c r="R1612" s="8"/>
      <c r="S1612" s="8" t="str">
        <f t="shared" si="128"/>
        <v>62</v>
      </c>
      <c r="T1612" s="16">
        <v>13937.67</v>
      </c>
      <c r="U1612" t="str">
        <f t="shared" si="129"/>
        <v>R1012</v>
      </c>
    </row>
    <row r="1613" spans="1:21">
      <c r="A1613" t="s">
        <v>2010</v>
      </c>
      <c r="B1613">
        <v>1959</v>
      </c>
      <c r="C1613" t="s">
        <v>5990</v>
      </c>
      <c r="D1613">
        <v>29</v>
      </c>
      <c r="E1613">
        <v>0</v>
      </c>
      <c r="F1613">
        <v>13974.46</v>
      </c>
      <c r="G1613" t="s">
        <v>5981</v>
      </c>
      <c r="H1613" t="s">
        <v>5981</v>
      </c>
      <c r="I1613" t="s">
        <v>5994</v>
      </c>
      <c r="K1613" t="str">
        <f t="shared" si="125"/>
        <v>Aug</v>
      </c>
      <c r="L1613">
        <f t="shared" si="126"/>
        <v>1959</v>
      </c>
      <c r="M1613" t="s">
        <v>5957</v>
      </c>
      <c r="N1613" t="s">
        <v>5981</v>
      </c>
      <c r="O1613" t="s">
        <v>5981</v>
      </c>
      <c r="P1613" s="8" t="str">
        <f t="shared" si="127"/>
        <v>29-Aug-1959</v>
      </c>
      <c r="Q1613" s="8">
        <v>21791</v>
      </c>
      <c r="R1613" s="8"/>
      <c r="S1613" s="8" t="str">
        <f t="shared" si="128"/>
        <v>63</v>
      </c>
      <c r="T1613" s="16">
        <v>13974.46</v>
      </c>
      <c r="U1613" t="str">
        <f t="shared" si="129"/>
        <v>R1019</v>
      </c>
    </row>
    <row r="1614" spans="1:21">
      <c r="A1614" t="s">
        <v>2009</v>
      </c>
      <c r="B1614">
        <v>1990</v>
      </c>
      <c r="C1614" t="s">
        <v>5980</v>
      </c>
      <c r="D1614">
        <v>13</v>
      </c>
      <c r="E1614">
        <v>3</v>
      </c>
      <c r="F1614">
        <v>13979.45</v>
      </c>
      <c r="G1614" t="s">
        <v>5981</v>
      </c>
      <c r="H1614" t="s">
        <v>5985</v>
      </c>
      <c r="I1614" t="s">
        <v>5999</v>
      </c>
      <c r="K1614" t="str">
        <f t="shared" si="125"/>
        <v>Jul</v>
      </c>
      <c r="L1614">
        <f t="shared" si="126"/>
        <v>1990</v>
      </c>
      <c r="M1614" t="s">
        <v>5957</v>
      </c>
      <c r="N1614" t="s">
        <v>5981</v>
      </c>
      <c r="O1614" t="s">
        <v>5985</v>
      </c>
      <c r="P1614" s="8" t="str">
        <f t="shared" si="127"/>
        <v>13-Jul-1990</v>
      </c>
      <c r="Q1614" s="8">
        <v>33067</v>
      </c>
      <c r="R1614" s="8"/>
      <c r="S1614" s="8" t="str">
        <f t="shared" si="128"/>
        <v>32</v>
      </c>
      <c r="T1614" s="16">
        <v>13979.45</v>
      </c>
      <c r="U1614" t="str">
        <f t="shared" si="129"/>
        <v>R1023</v>
      </c>
    </row>
    <row r="1615" spans="1:21">
      <c r="A1615" t="s">
        <v>2005</v>
      </c>
      <c r="B1615">
        <v>1959</v>
      </c>
      <c r="C1615" t="s">
        <v>5987</v>
      </c>
      <c r="D1615">
        <v>6</v>
      </c>
      <c r="E1615">
        <v>0</v>
      </c>
      <c r="F1615">
        <v>13981.85</v>
      </c>
      <c r="G1615" t="s">
        <v>5981</v>
      </c>
      <c r="H1615" t="s">
        <v>5985</v>
      </c>
      <c r="I1615" t="s">
        <v>5995</v>
      </c>
      <c r="K1615" t="str">
        <f t="shared" si="125"/>
        <v>Sep</v>
      </c>
      <c r="L1615">
        <f t="shared" si="126"/>
        <v>1959</v>
      </c>
      <c r="M1615" t="s">
        <v>5957</v>
      </c>
      <c r="N1615" t="s">
        <v>5981</v>
      </c>
      <c r="O1615" t="s">
        <v>5985</v>
      </c>
      <c r="P1615" s="8" t="str">
        <f t="shared" si="127"/>
        <v>6-Sep-1959</v>
      </c>
      <c r="Q1615" s="8">
        <v>21799</v>
      </c>
      <c r="R1615" s="8"/>
      <c r="S1615" s="8" t="str">
        <f t="shared" si="128"/>
        <v>63</v>
      </c>
      <c r="T1615" s="16">
        <v>13981.85</v>
      </c>
      <c r="U1615" t="str">
        <f t="shared" si="129"/>
        <v>R1016</v>
      </c>
    </row>
    <row r="1616" spans="1:21">
      <c r="A1616" t="s">
        <v>2003</v>
      </c>
      <c r="B1616">
        <v>1963</v>
      </c>
      <c r="C1616" t="s">
        <v>5989</v>
      </c>
      <c r="D1616">
        <v>23</v>
      </c>
      <c r="E1616">
        <v>3</v>
      </c>
      <c r="F1616">
        <v>14001.13</v>
      </c>
      <c r="G1616" t="s">
        <v>5981</v>
      </c>
      <c r="H1616" t="s">
        <v>5985</v>
      </c>
      <c r="I1616" t="s">
        <v>5983</v>
      </c>
      <c r="K1616" t="str">
        <f t="shared" si="125"/>
        <v>Dec</v>
      </c>
      <c r="L1616">
        <f t="shared" si="126"/>
        <v>1963</v>
      </c>
      <c r="M1616" t="s">
        <v>5957</v>
      </c>
      <c r="N1616" t="s">
        <v>5981</v>
      </c>
      <c r="O1616" t="s">
        <v>5985</v>
      </c>
      <c r="P1616" s="8" t="str">
        <f t="shared" si="127"/>
        <v>23-Dec-1963</v>
      </c>
      <c r="Q1616" s="8">
        <v>23368</v>
      </c>
      <c r="R1616" s="8"/>
      <c r="S1616" s="8" t="str">
        <f t="shared" si="128"/>
        <v>59</v>
      </c>
      <c r="T1616" s="16">
        <v>14001.13</v>
      </c>
      <c r="U1616" t="str">
        <f t="shared" si="129"/>
        <v>R1013</v>
      </c>
    </row>
    <row r="1617" spans="1:21">
      <c r="A1617" t="s">
        <v>2000</v>
      </c>
      <c r="B1617">
        <v>1963</v>
      </c>
      <c r="C1617" t="s">
        <v>5980</v>
      </c>
      <c r="D1617">
        <v>6</v>
      </c>
      <c r="E1617">
        <v>3</v>
      </c>
      <c r="F1617">
        <v>14001.29</v>
      </c>
      <c r="G1617" t="s">
        <v>5981</v>
      </c>
      <c r="H1617" t="s">
        <v>5981</v>
      </c>
      <c r="I1617" t="s">
        <v>5983</v>
      </c>
      <c r="K1617" t="str">
        <f t="shared" si="125"/>
        <v>Jul</v>
      </c>
      <c r="L1617">
        <f t="shared" si="126"/>
        <v>1963</v>
      </c>
      <c r="M1617" t="s">
        <v>5957</v>
      </c>
      <c r="N1617" t="s">
        <v>5981</v>
      </c>
      <c r="O1617" t="s">
        <v>5981</v>
      </c>
      <c r="P1617" s="8" t="str">
        <f t="shared" si="127"/>
        <v>6-Jul-1963</v>
      </c>
      <c r="Q1617" s="8">
        <v>23198</v>
      </c>
      <c r="R1617" s="8"/>
      <c r="S1617" s="8" t="str">
        <f t="shared" si="128"/>
        <v>59</v>
      </c>
      <c r="T1617" s="16">
        <v>14001.29</v>
      </c>
      <c r="U1617" t="str">
        <f t="shared" si="129"/>
        <v>R1013</v>
      </c>
    </row>
    <row r="1618" spans="1:21">
      <c r="A1618" t="s">
        <v>1998</v>
      </c>
      <c r="B1618">
        <v>1963</v>
      </c>
      <c r="C1618" t="s">
        <v>5980</v>
      </c>
      <c r="D1618">
        <v>8</v>
      </c>
      <c r="E1618">
        <v>3</v>
      </c>
      <c r="F1618">
        <v>14007.22</v>
      </c>
      <c r="G1618" t="s">
        <v>5981</v>
      </c>
      <c r="H1618" t="s">
        <v>5982</v>
      </c>
      <c r="I1618" t="s">
        <v>5992</v>
      </c>
      <c r="K1618" t="str">
        <f t="shared" si="125"/>
        <v>Jul</v>
      </c>
      <c r="L1618">
        <f t="shared" si="126"/>
        <v>1963</v>
      </c>
      <c r="M1618" t="s">
        <v>5957</v>
      </c>
      <c r="N1618" t="s">
        <v>5981</v>
      </c>
      <c r="O1618" t="s">
        <v>5982</v>
      </c>
      <c r="P1618" s="8" t="str">
        <f t="shared" si="127"/>
        <v>8-Jul-1963</v>
      </c>
      <c r="Q1618" s="8">
        <v>23200</v>
      </c>
      <c r="R1618" s="8"/>
      <c r="S1618" s="8" t="str">
        <f t="shared" si="128"/>
        <v>59</v>
      </c>
      <c r="T1618" s="16">
        <v>14007.22</v>
      </c>
      <c r="U1618" t="str">
        <f t="shared" si="129"/>
        <v>R1011</v>
      </c>
    </row>
    <row r="1619" spans="1:21">
      <c r="A1619" t="s">
        <v>1996</v>
      </c>
      <c r="B1619">
        <v>1960</v>
      </c>
      <c r="C1619" t="s">
        <v>5984</v>
      </c>
      <c r="D1619">
        <v>8</v>
      </c>
      <c r="E1619">
        <v>0</v>
      </c>
      <c r="F1619">
        <v>14043.48</v>
      </c>
      <c r="G1619" t="s">
        <v>5981</v>
      </c>
      <c r="H1619" t="s">
        <v>5982</v>
      </c>
      <c r="I1619" t="s">
        <v>5998</v>
      </c>
      <c r="K1619" t="str">
        <f t="shared" si="125"/>
        <v>Nov</v>
      </c>
      <c r="L1619">
        <f t="shared" si="126"/>
        <v>1960</v>
      </c>
      <c r="M1619" t="s">
        <v>5957</v>
      </c>
      <c r="N1619" t="s">
        <v>5981</v>
      </c>
      <c r="O1619" t="s">
        <v>5982</v>
      </c>
      <c r="P1619" s="8" t="str">
        <f t="shared" si="127"/>
        <v>8-Nov-1960</v>
      </c>
      <c r="Q1619" s="8">
        <v>22228</v>
      </c>
      <c r="R1619" s="8"/>
      <c r="S1619" s="8" t="str">
        <f t="shared" si="128"/>
        <v>62</v>
      </c>
      <c r="T1619" s="16">
        <v>14043.48</v>
      </c>
      <c r="U1619" t="str">
        <f t="shared" si="129"/>
        <v>R1024</v>
      </c>
    </row>
    <row r="1620" spans="1:21">
      <c r="A1620" t="s">
        <v>1993</v>
      </c>
      <c r="B1620">
        <v>1991</v>
      </c>
      <c r="C1620" t="s">
        <v>5987</v>
      </c>
      <c r="D1620">
        <v>12</v>
      </c>
      <c r="E1620">
        <v>3</v>
      </c>
      <c r="F1620">
        <v>14081.93</v>
      </c>
      <c r="G1620" t="s">
        <v>5981</v>
      </c>
      <c r="H1620" t="s">
        <v>5982</v>
      </c>
      <c r="I1620" t="s">
        <v>5988</v>
      </c>
      <c r="K1620" t="str">
        <f t="shared" si="125"/>
        <v>Sep</v>
      </c>
      <c r="L1620">
        <f t="shared" si="126"/>
        <v>1991</v>
      </c>
      <c r="M1620" t="s">
        <v>5957</v>
      </c>
      <c r="N1620" t="s">
        <v>5981</v>
      </c>
      <c r="O1620" t="s">
        <v>5982</v>
      </c>
      <c r="P1620" s="8" t="str">
        <f t="shared" si="127"/>
        <v>12-Sep-1991</v>
      </c>
      <c r="Q1620" s="8">
        <v>33493</v>
      </c>
      <c r="R1620" s="8"/>
      <c r="S1620" s="8" t="str">
        <f t="shared" si="128"/>
        <v>31</v>
      </c>
      <c r="T1620" s="16">
        <v>14081.93</v>
      </c>
      <c r="U1620" t="str">
        <f t="shared" si="129"/>
        <v>R1012</v>
      </c>
    </row>
    <row r="1621" spans="1:21">
      <c r="A1621" t="s">
        <v>1990</v>
      </c>
      <c r="B1621">
        <v>1976</v>
      </c>
      <c r="C1621" t="s">
        <v>5987</v>
      </c>
      <c r="D1621">
        <v>26</v>
      </c>
      <c r="E1621">
        <v>2</v>
      </c>
      <c r="F1621">
        <v>14098.07</v>
      </c>
      <c r="G1621" t="s">
        <v>5981</v>
      </c>
      <c r="H1621" t="s">
        <v>5982</v>
      </c>
      <c r="I1621" t="s">
        <v>5999</v>
      </c>
      <c r="K1621" t="str">
        <f t="shared" si="125"/>
        <v>Sep</v>
      </c>
      <c r="L1621">
        <f t="shared" si="126"/>
        <v>1976</v>
      </c>
      <c r="M1621" t="s">
        <v>5957</v>
      </c>
      <c r="N1621" t="s">
        <v>5981</v>
      </c>
      <c r="O1621" t="s">
        <v>5982</v>
      </c>
      <c r="P1621" s="8" t="str">
        <f t="shared" si="127"/>
        <v>26-Sep-1976</v>
      </c>
      <c r="Q1621" s="8">
        <v>28029</v>
      </c>
      <c r="R1621" s="8"/>
      <c r="S1621" s="8" t="str">
        <f t="shared" si="128"/>
        <v>46</v>
      </c>
      <c r="T1621" s="16">
        <v>14098.07</v>
      </c>
      <c r="U1621" t="str">
        <f t="shared" si="129"/>
        <v>R1023</v>
      </c>
    </row>
    <row r="1622" spans="1:21">
      <c r="A1622" t="s">
        <v>1987</v>
      </c>
      <c r="B1622">
        <v>1961</v>
      </c>
      <c r="C1622" t="s">
        <v>5986</v>
      </c>
      <c r="D1622">
        <v>14</v>
      </c>
      <c r="E1622">
        <v>2</v>
      </c>
      <c r="F1622">
        <v>14119.62</v>
      </c>
      <c r="G1622" t="s">
        <v>5981</v>
      </c>
      <c r="H1622" t="s">
        <v>5985</v>
      </c>
      <c r="I1622" t="s">
        <v>5988</v>
      </c>
      <c r="K1622" t="str">
        <f t="shared" si="125"/>
        <v>Jun</v>
      </c>
      <c r="L1622">
        <f t="shared" si="126"/>
        <v>1961</v>
      </c>
      <c r="M1622" t="s">
        <v>5957</v>
      </c>
      <c r="N1622" t="s">
        <v>5981</v>
      </c>
      <c r="O1622" t="s">
        <v>5985</v>
      </c>
      <c r="P1622" s="8" t="str">
        <f t="shared" si="127"/>
        <v>14-Jun-1961</v>
      </c>
      <c r="Q1622" s="8">
        <v>22446</v>
      </c>
      <c r="R1622" s="8"/>
      <c r="S1622" s="8" t="str">
        <f t="shared" si="128"/>
        <v>61</v>
      </c>
      <c r="T1622" s="16">
        <v>14119.62</v>
      </c>
      <c r="U1622" t="str">
        <f t="shared" si="129"/>
        <v>R1012</v>
      </c>
    </row>
    <row r="1623" spans="1:21">
      <c r="A1623" t="s">
        <v>1984</v>
      </c>
      <c r="B1623">
        <v>2004</v>
      </c>
      <c r="C1623" t="s">
        <v>5980</v>
      </c>
      <c r="D1623">
        <v>6</v>
      </c>
      <c r="E1623">
        <v>0</v>
      </c>
      <c r="F1623">
        <v>14133.04</v>
      </c>
      <c r="G1623" t="s">
        <v>5981</v>
      </c>
      <c r="H1623" t="s">
        <v>5982</v>
      </c>
      <c r="I1623" t="s">
        <v>5983</v>
      </c>
      <c r="K1623" t="str">
        <f t="shared" si="125"/>
        <v>Jul</v>
      </c>
      <c r="L1623">
        <f t="shared" si="126"/>
        <v>2004</v>
      </c>
      <c r="M1623" t="s">
        <v>5957</v>
      </c>
      <c r="N1623" t="s">
        <v>5981</v>
      </c>
      <c r="O1623" t="s">
        <v>5982</v>
      </c>
      <c r="P1623" s="8" t="str">
        <f t="shared" si="127"/>
        <v>6-Jul-2004</v>
      </c>
      <c r="Q1623" s="8">
        <v>38174</v>
      </c>
      <c r="R1623" s="8"/>
      <c r="S1623" s="8" t="str">
        <f t="shared" si="128"/>
        <v>18</v>
      </c>
      <c r="T1623" s="16">
        <v>14133.04</v>
      </c>
      <c r="U1623" t="str">
        <f t="shared" si="129"/>
        <v>R1013</v>
      </c>
    </row>
    <row r="1624" spans="1:21">
      <c r="A1624" t="s">
        <v>1981</v>
      </c>
      <c r="B1624">
        <v>1984</v>
      </c>
      <c r="C1624" t="s">
        <v>5980</v>
      </c>
      <c r="D1624">
        <v>7</v>
      </c>
      <c r="E1624">
        <v>3</v>
      </c>
      <c r="F1624">
        <v>14152.46</v>
      </c>
      <c r="G1624" t="s">
        <v>5981</v>
      </c>
      <c r="H1624" t="s">
        <v>5985</v>
      </c>
      <c r="I1624" t="s">
        <v>5988</v>
      </c>
      <c r="K1624" t="str">
        <f t="shared" si="125"/>
        <v>Jul</v>
      </c>
      <c r="L1624">
        <f t="shared" si="126"/>
        <v>1984</v>
      </c>
      <c r="M1624" t="s">
        <v>5957</v>
      </c>
      <c r="N1624" t="s">
        <v>5981</v>
      </c>
      <c r="O1624" t="s">
        <v>5985</v>
      </c>
      <c r="P1624" s="8" t="str">
        <f t="shared" si="127"/>
        <v>7-Jul-1984</v>
      </c>
      <c r="Q1624" s="8">
        <v>30870</v>
      </c>
      <c r="R1624" s="8"/>
      <c r="S1624" s="8" t="str">
        <f t="shared" si="128"/>
        <v>38</v>
      </c>
      <c r="T1624" s="16">
        <v>14152.46</v>
      </c>
      <c r="U1624" t="str">
        <f t="shared" si="129"/>
        <v>R1012</v>
      </c>
    </row>
    <row r="1625" spans="1:21">
      <c r="A1625" t="s">
        <v>1979</v>
      </c>
      <c r="B1625">
        <v>1968</v>
      </c>
      <c r="C1625" t="s">
        <v>5989</v>
      </c>
      <c r="D1625">
        <v>25</v>
      </c>
      <c r="E1625">
        <v>0</v>
      </c>
      <c r="F1625">
        <v>14193.55</v>
      </c>
      <c r="G1625" t="s">
        <v>5981</v>
      </c>
      <c r="H1625" t="s">
        <v>5985</v>
      </c>
      <c r="I1625" t="s">
        <v>6004</v>
      </c>
      <c r="K1625" t="str">
        <f t="shared" si="125"/>
        <v>Dec</v>
      </c>
      <c r="L1625">
        <f t="shared" si="126"/>
        <v>1968</v>
      </c>
      <c r="M1625" t="s">
        <v>5957</v>
      </c>
      <c r="N1625" t="s">
        <v>5981</v>
      </c>
      <c r="O1625" t="s">
        <v>5985</v>
      </c>
      <c r="P1625" s="8" t="str">
        <f t="shared" si="127"/>
        <v>25-Dec-1968</v>
      </c>
      <c r="Q1625" s="8">
        <v>25197</v>
      </c>
      <c r="R1625" s="8"/>
      <c r="S1625" s="8" t="str">
        <f t="shared" si="128"/>
        <v>54</v>
      </c>
      <c r="T1625" s="16">
        <v>14193.55</v>
      </c>
      <c r="U1625" t="str">
        <f t="shared" si="129"/>
        <v>R1026</v>
      </c>
    </row>
    <row r="1626" spans="1:21">
      <c r="A1626" t="s">
        <v>1977</v>
      </c>
      <c r="B1626">
        <v>1983</v>
      </c>
      <c r="C1626" t="s">
        <v>5984</v>
      </c>
      <c r="D1626">
        <v>17</v>
      </c>
      <c r="E1626">
        <v>3</v>
      </c>
      <c r="F1626">
        <v>14209.4</v>
      </c>
      <c r="G1626" t="s">
        <v>5981</v>
      </c>
      <c r="H1626" t="s">
        <v>5985</v>
      </c>
      <c r="I1626" t="s">
        <v>6004</v>
      </c>
      <c r="K1626" t="str">
        <f t="shared" si="125"/>
        <v>Nov</v>
      </c>
      <c r="L1626">
        <f t="shared" si="126"/>
        <v>1983</v>
      </c>
      <c r="M1626" t="s">
        <v>5957</v>
      </c>
      <c r="N1626" t="s">
        <v>5981</v>
      </c>
      <c r="O1626" t="s">
        <v>5985</v>
      </c>
      <c r="P1626" s="8" t="str">
        <f t="shared" si="127"/>
        <v>17-Nov-1983</v>
      </c>
      <c r="Q1626" s="8">
        <v>30637</v>
      </c>
      <c r="R1626" s="8"/>
      <c r="S1626" s="8" t="str">
        <f t="shared" si="128"/>
        <v>39</v>
      </c>
      <c r="T1626" s="16">
        <v>14209.4</v>
      </c>
      <c r="U1626" t="str">
        <f t="shared" si="129"/>
        <v>R1026</v>
      </c>
    </row>
    <row r="1627" spans="1:21">
      <c r="A1627" t="s">
        <v>1974</v>
      </c>
      <c r="B1627">
        <v>1958</v>
      </c>
      <c r="C1627" t="s">
        <v>5987</v>
      </c>
      <c r="D1627">
        <v>21</v>
      </c>
      <c r="E1627">
        <v>0</v>
      </c>
      <c r="F1627">
        <v>14210.54</v>
      </c>
      <c r="G1627" t="s">
        <v>5981</v>
      </c>
      <c r="H1627" t="s">
        <v>5981</v>
      </c>
      <c r="I1627" t="s">
        <v>5988</v>
      </c>
      <c r="K1627" t="str">
        <f t="shared" si="125"/>
        <v>Sep</v>
      </c>
      <c r="L1627">
        <f t="shared" si="126"/>
        <v>1958</v>
      </c>
      <c r="M1627" t="s">
        <v>5957</v>
      </c>
      <c r="N1627" t="s">
        <v>5981</v>
      </c>
      <c r="O1627" t="s">
        <v>5981</v>
      </c>
      <c r="P1627" s="8" t="str">
        <f t="shared" si="127"/>
        <v>21-Sep-1958</v>
      </c>
      <c r="Q1627" s="8">
        <v>21449</v>
      </c>
      <c r="R1627" s="8"/>
      <c r="S1627" s="8" t="str">
        <f t="shared" si="128"/>
        <v>64</v>
      </c>
      <c r="T1627" s="16">
        <v>14210.54</v>
      </c>
      <c r="U1627" t="str">
        <f t="shared" si="129"/>
        <v>R1012</v>
      </c>
    </row>
    <row r="1628" spans="1:21">
      <c r="A1628" t="s">
        <v>1971</v>
      </c>
      <c r="B1628">
        <v>1961</v>
      </c>
      <c r="C1628" t="s">
        <v>5987</v>
      </c>
      <c r="D1628">
        <v>25</v>
      </c>
      <c r="E1628">
        <v>2</v>
      </c>
      <c r="F1628">
        <v>14235.07</v>
      </c>
      <c r="G1628" t="s">
        <v>5981</v>
      </c>
      <c r="H1628" t="s">
        <v>5985</v>
      </c>
      <c r="I1628" t="s">
        <v>5992</v>
      </c>
      <c r="K1628" t="str">
        <f t="shared" si="125"/>
        <v>Sep</v>
      </c>
      <c r="L1628">
        <f t="shared" si="126"/>
        <v>1961</v>
      </c>
      <c r="M1628" t="s">
        <v>5957</v>
      </c>
      <c r="N1628" t="s">
        <v>5981</v>
      </c>
      <c r="O1628" t="s">
        <v>5985</v>
      </c>
      <c r="P1628" s="8" t="str">
        <f t="shared" si="127"/>
        <v>25-Sep-1961</v>
      </c>
      <c r="Q1628" s="8">
        <v>22549</v>
      </c>
      <c r="R1628" s="8"/>
      <c r="S1628" s="8" t="str">
        <f t="shared" si="128"/>
        <v>61</v>
      </c>
      <c r="T1628" s="16">
        <v>14235.07</v>
      </c>
      <c r="U1628" t="str">
        <f t="shared" si="129"/>
        <v>R1011</v>
      </c>
    </row>
    <row r="1629" spans="1:21">
      <c r="A1629" t="s">
        <v>1968</v>
      </c>
      <c r="B1629">
        <v>1959</v>
      </c>
      <c r="C1629" t="s">
        <v>5991</v>
      </c>
      <c r="D1629">
        <v>10</v>
      </c>
      <c r="E1629">
        <v>0</v>
      </c>
      <c r="F1629">
        <v>14254.61</v>
      </c>
      <c r="G1629" t="s">
        <v>5981</v>
      </c>
      <c r="H1629" t="s">
        <v>5985</v>
      </c>
      <c r="I1629" t="s">
        <v>5988</v>
      </c>
      <c r="K1629" t="str">
        <f t="shared" si="125"/>
        <v>Oct</v>
      </c>
      <c r="L1629">
        <f t="shared" si="126"/>
        <v>1959</v>
      </c>
      <c r="M1629" t="s">
        <v>5957</v>
      </c>
      <c r="N1629" t="s">
        <v>5981</v>
      </c>
      <c r="O1629" t="s">
        <v>5985</v>
      </c>
      <c r="P1629" s="8" t="str">
        <f t="shared" si="127"/>
        <v>10-Oct-1959</v>
      </c>
      <c r="Q1629" s="8">
        <v>21833</v>
      </c>
      <c r="R1629" s="8"/>
      <c r="S1629" s="8" t="str">
        <f t="shared" si="128"/>
        <v>63</v>
      </c>
      <c r="T1629" s="16">
        <v>14254.61</v>
      </c>
      <c r="U1629" t="str">
        <f t="shared" si="129"/>
        <v>R1012</v>
      </c>
    </row>
    <row r="1630" spans="1:21">
      <c r="A1630" t="s">
        <v>1965</v>
      </c>
      <c r="B1630">
        <v>1959</v>
      </c>
      <c r="C1630" t="s">
        <v>5984</v>
      </c>
      <c r="D1630">
        <v>8</v>
      </c>
      <c r="E1630">
        <v>0</v>
      </c>
      <c r="F1630">
        <v>14256.19</v>
      </c>
      <c r="G1630" t="s">
        <v>5981</v>
      </c>
      <c r="H1630" t="s">
        <v>5982</v>
      </c>
      <c r="I1630" t="s">
        <v>5988</v>
      </c>
      <c r="K1630" t="str">
        <f t="shared" si="125"/>
        <v>Nov</v>
      </c>
      <c r="L1630">
        <f t="shared" si="126"/>
        <v>1959</v>
      </c>
      <c r="M1630" t="s">
        <v>5957</v>
      </c>
      <c r="N1630" t="s">
        <v>5981</v>
      </c>
      <c r="O1630" t="s">
        <v>5982</v>
      </c>
      <c r="P1630" s="8" t="str">
        <f t="shared" si="127"/>
        <v>8-Nov-1959</v>
      </c>
      <c r="Q1630" s="8">
        <v>21862</v>
      </c>
      <c r="R1630" s="8"/>
      <c r="S1630" s="8" t="str">
        <f t="shared" si="128"/>
        <v>63</v>
      </c>
      <c r="T1630" s="16">
        <v>14256.19</v>
      </c>
      <c r="U1630" t="str">
        <f t="shared" si="129"/>
        <v>R1012</v>
      </c>
    </row>
    <row r="1631" spans="1:21">
      <c r="A1631" t="s">
        <v>1962</v>
      </c>
      <c r="B1631">
        <v>1974</v>
      </c>
      <c r="C1631" t="s">
        <v>5989</v>
      </c>
      <c r="D1631">
        <v>26</v>
      </c>
      <c r="E1631">
        <v>0</v>
      </c>
      <c r="F1631">
        <v>14256.79</v>
      </c>
      <c r="G1631" t="s">
        <v>5981</v>
      </c>
      <c r="H1631" t="s">
        <v>5981</v>
      </c>
      <c r="I1631" t="s">
        <v>6004</v>
      </c>
      <c r="K1631" t="str">
        <f t="shared" si="125"/>
        <v>Dec</v>
      </c>
      <c r="L1631">
        <f t="shared" si="126"/>
        <v>1974</v>
      </c>
      <c r="M1631" t="s">
        <v>5957</v>
      </c>
      <c r="N1631" t="s">
        <v>5981</v>
      </c>
      <c r="O1631" t="s">
        <v>5981</v>
      </c>
      <c r="P1631" s="8" t="str">
        <f t="shared" si="127"/>
        <v>26-Dec-1974</v>
      </c>
      <c r="Q1631" s="8">
        <v>27389</v>
      </c>
      <c r="R1631" s="8"/>
      <c r="S1631" s="8" t="str">
        <f t="shared" si="128"/>
        <v>48</v>
      </c>
      <c r="T1631" s="16">
        <v>14256.79</v>
      </c>
      <c r="U1631" t="str">
        <f t="shared" si="129"/>
        <v>R1026</v>
      </c>
    </row>
    <row r="1632" spans="1:21">
      <c r="A1632" t="s">
        <v>1961</v>
      </c>
      <c r="B1632">
        <v>1972</v>
      </c>
      <c r="C1632" t="s">
        <v>5980</v>
      </c>
      <c r="D1632">
        <v>13</v>
      </c>
      <c r="E1632">
        <v>0</v>
      </c>
      <c r="F1632">
        <v>14258.33</v>
      </c>
      <c r="G1632" t="s">
        <v>5981</v>
      </c>
      <c r="H1632" t="s">
        <v>5981</v>
      </c>
      <c r="I1632" t="s">
        <v>6004</v>
      </c>
      <c r="K1632" t="str">
        <f t="shared" si="125"/>
        <v>Jul</v>
      </c>
      <c r="L1632">
        <f t="shared" si="126"/>
        <v>1972</v>
      </c>
      <c r="M1632" t="s">
        <v>5957</v>
      </c>
      <c r="N1632" t="s">
        <v>5981</v>
      </c>
      <c r="O1632" t="s">
        <v>5981</v>
      </c>
      <c r="P1632" s="8" t="str">
        <f t="shared" si="127"/>
        <v>13-Jul-1972</v>
      </c>
      <c r="Q1632" s="8">
        <v>26493</v>
      </c>
      <c r="R1632" s="8"/>
      <c r="S1632" s="8" t="str">
        <f t="shared" si="128"/>
        <v>50</v>
      </c>
      <c r="T1632" s="16">
        <v>14258.33</v>
      </c>
      <c r="U1632" t="str">
        <f t="shared" si="129"/>
        <v>R1026</v>
      </c>
    </row>
    <row r="1633" spans="1:21">
      <c r="A1633" t="s">
        <v>1959</v>
      </c>
      <c r="B1633">
        <v>2004</v>
      </c>
      <c r="C1633" t="s">
        <v>5987</v>
      </c>
      <c r="D1633">
        <v>6</v>
      </c>
      <c r="E1633">
        <v>0</v>
      </c>
      <c r="F1633">
        <v>14283.46</v>
      </c>
      <c r="G1633" t="s">
        <v>5981</v>
      </c>
      <c r="H1633" t="s">
        <v>5981</v>
      </c>
      <c r="I1633" t="s">
        <v>5998</v>
      </c>
      <c r="K1633" t="str">
        <f t="shared" si="125"/>
        <v>Sep</v>
      </c>
      <c r="L1633">
        <f t="shared" si="126"/>
        <v>2004</v>
      </c>
      <c r="M1633" t="s">
        <v>5957</v>
      </c>
      <c r="N1633" t="s">
        <v>5981</v>
      </c>
      <c r="O1633" t="s">
        <v>5981</v>
      </c>
      <c r="P1633" s="8" t="str">
        <f t="shared" si="127"/>
        <v>6-Sep-2004</v>
      </c>
      <c r="Q1633" s="8">
        <v>38236</v>
      </c>
      <c r="R1633" s="8"/>
      <c r="S1633" s="8" t="str">
        <f t="shared" si="128"/>
        <v>18</v>
      </c>
      <c r="T1633" s="16">
        <v>14283.46</v>
      </c>
      <c r="U1633" t="str">
        <f t="shared" si="129"/>
        <v>R1024</v>
      </c>
    </row>
    <row r="1634" spans="1:21">
      <c r="A1634" t="s">
        <v>1956</v>
      </c>
      <c r="B1634">
        <v>1968</v>
      </c>
      <c r="C1634" t="s">
        <v>5989</v>
      </c>
      <c r="D1634">
        <v>15</v>
      </c>
      <c r="E1634">
        <v>0</v>
      </c>
      <c r="F1634">
        <v>14285.9</v>
      </c>
      <c r="G1634" t="s">
        <v>5981</v>
      </c>
      <c r="H1634" t="s">
        <v>5982</v>
      </c>
      <c r="I1634" t="s">
        <v>5988</v>
      </c>
      <c r="K1634" t="str">
        <f t="shared" si="125"/>
        <v>Dec</v>
      </c>
      <c r="L1634">
        <f t="shared" si="126"/>
        <v>1968</v>
      </c>
      <c r="M1634" t="s">
        <v>5957</v>
      </c>
      <c r="N1634" t="s">
        <v>5981</v>
      </c>
      <c r="O1634" t="s">
        <v>5982</v>
      </c>
      <c r="P1634" s="8" t="str">
        <f t="shared" si="127"/>
        <v>15-Dec-1968</v>
      </c>
      <c r="Q1634" s="8">
        <v>25187</v>
      </c>
      <c r="R1634" s="8"/>
      <c r="S1634" s="8" t="str">
        <f t="shared" si="128"/>
        <v>54</v>
      </c>
      <c r="T1634" s="16">
        <v>14285.9</v>
      </c>
      <c r="U1634" t="str">
        <f t="shared" si="129"/>
        <v>R1012</v>
      </c>
    </row>
    <row r="1635" spans="1:21">
      <c r="A1635" t="s">
        <v>1953</v>
      </c>
      <c r="B1635">
        <v>1958</v>
      </c>
      <c r="C1635" t="s">
        <v>5991</v>
      </c>
      <c r="D1635">
        <v>15</v>
      </c>
      <c r="E1635">
        <v>0</v>
      </c>
      <c r="F1635">
        <v>14313.85</v>
      </c>
      <c r="G1635" t="s">
        <v>5981</v>
      </c>
      <c r="H1635" t="s">
        <v>5982</v>
      </c>
      <c r="I1635" t="s">
        <v>5983</v>
      </c>
      <c r="K1635" t="str">
        <f t="shared" si="125"/>
        <v>Oct</v>
      </c>
      <c r="L1635">
        <f t="shared" si="126"/>
        <v>1958</v>
      </c>
      <c r="M1635" t="s">
        <v>5957</v>
      </c>
      <c r="N1635" t="s">
        <v>5981</v>
      </c>
      <c r="O1635" t="s">
        <v>5982</v>
      </c>
      <c r="P1635" s="8" t="str">
        <f t="shared" si="127"/>
        <v>15-Oct-1958</v>
      </c>
      <c r="Q1635" s="8">
        <v>21473</v>
      </c>
      <c r="R1635" s="8"/>
      <c r="S1635" s="8" t="str">
        <f t="shared" si="128"/>
        <v>64</v>
      </c>
      <c r="T1635" s="16">
        <v>14313.85</v>
      </c>
      <c r="U1635" t="str">
        <f t="shared" si="129"/>
        <v>R1013</v>
      </c>
    </row>
    <row r="1636" spans="1:21">
      <c r="A1636" t="s">
        <v>1951</v>
      </c>
      <c r="B1636">
        <v>1958</v>
      </c>
      <c r="C1636" t="s">
        <v>5980</v>
      </c>
      <c r="D1636">
        <v>10</v>
      </c>
      <c r="E1636">
        <v>0</v>
      </c>
      <c r="F1636">
        <v>14319.03</v>
      </c>
      <c r="G1636" t="s">
        <v>5981</v>
      </c>
      <c r="H1636" t="s">
        <v>5981</v>
      </c>
      <c r="I1636" t="s">
        <v>5992</v>
      </c>
      <c r="K1636" t="str">
        <f t="shared" si="125"/>
        <v>Jul</v>
      </c>
      <c r="L1636">
        <f t="shared" si="126"/>
        <v>1958</v>
      </c>
      <c r="M1636" t="s">
        <v>5957</v>
      </c>
      <c r="N1636" t="s">
        <v>5981</v>
      </c>
      <c r="O1636" t="s">
        <v>5981</v>
      </c>
      <c r="P1636" s="8" t="str">
        <f t="shared" si="127"/>
        <v>10-Jul-1958</v>
      </c>
      <c r="Q1636" s="8">
        <v>21376</v>
      </c>
      <c r="R1636" s="8"/>
      <c r="S1636" s="8" t="str">
        <f t="shared" si="128"/>
        <v>64</v>
      </c>
      <c r="T1636" s="16">
        <v>14319.03</v>
      </c>
      <c r="U1636" t="str">
        <f t="shared" si="129"/>
        <v>R1011</v>
      </c>
    </row>
    <row r="1637" spans="1:21">
      <c r="A1637" t="s">
        <v>1948</v>
      </c>
      <c r="B1637">
        <v>1969</v>
      </c>
      <c r="C1637" t="s">
        <v>5987</v>
      </c>
      <c r="D1637">
        <v>26</v>
      </c>
      <c r="E1637">
        <v>0</v>
      </c>
      <c r="F1637">
        <v>14337.91</v>
      </c>
      <c r="G1637" t="s">
        <v>5981</v>
      </c>
      <c r="H1637" t="s">
        <v>5982</v>
      </c>
      <c r="I1637" t="s">
        <v>6005</v>
      </c>
      <c r="K1637" t="str">
        <f t="shared" si="125"/>
        <v>Sep</v>
      </c>
      <c r="L1637">
        <f t="shared" si="126"/>
        <v>1969</v>
      </c>
      <c r="M1637" t="s">
        <v>5957</v>
      </c>
      <c r="N1637" t="s">
        <v>5981</v>
      </c>
      <c r="O1637" t="s">
        <v>5982</v>
      </c>
      <c r="P1637" s="8" t="str">
        <f t="shared" si="127"/>
        <v>26-Sep-1969</v>
      </c>
      <c r="Q1637" s="8">
        <v>25472</v>
      </c>
      <c r="R1637" s="8"/>
      <c r="S1637" s="8" t="str">
        <f t="shared" si="128"/>
        <v>53</v>
      </c>
      <c r="T1637" s="16">
        <v>14337.91</v>
      </c>
      <c r="U1637" t="str">
        <f t="shared" si="129"/>
        <v>R1022</v>
      </c>
    </row>
    <row r="1638" spans="1:21">
      <c r="A1638" t="s">
        <v>1945</v>
      </c>
      <c r="B1638">
        <v>1959</v>
      </c>
      <c r="C1638" t="s">
        <v>5989</v>
      </c>
      <c r="D1638">
        <v>24</v>
      </c>
      <c r="E1638">
        <v>1</v>
      </c>
      <c r="F1638">
        <v>14349.85</v>
      </c>
      <c r="G1638" t="s">
        <v>5981</v>
      </c>
      <c r="H1638" t="s">
        <v>5981</v>
      </c>
      <c r="I1638" t="s">
        <v>5988</v>
      </c>
      <c r="K1638" t="str">
        <f t="shared" si="125"/>
        <v>Dec</v>
      </c>
      <c r="L1638">
        <f t="shared" si="126"/>
        <v>1959</v>
      </c>
      <c r="M1638" t="s">
        <v>5957</v>
      </c>
      <c r="N1638" t="s">
        <v>5981</v>
      </c>
      <c r="O1638" t="s">
        <v>5981</v>
      </c>
      <c r="P1638" s="8" t="str">
        <f t="shared" si="127"/>
        <v>24-Dec-1959</v>
      </c>
      <c r="Q1638" s="8">
        <v>21908</v>
      </c>
      <c r="R1638" s="8"/>
      <c r="S1638" s="8" t="str">
        <f t="shared" si="128"/>
        <v>63</v>
      </c>
      <c r="T1638" s="16">
        <v>14349.85</v>
      </c>
      <c r="U1638" t="str">
        <f t="shared" si="129"/>
        <v>R1012</v>
      </c>
    </row>
    <row r="1639" spans="1:21">
      <c r="A1639" t="s">
        <v>1942</v>
      </c>
      <c r="B1639">
        <v>1967</v>
      </c>
      <c r="C1639" t="s">
        <v>5991</v>
      </c>
      <c r="D1639">
        <v>10</v>
      </c>
      <c r="E1639">
        <v>0</v>
      </c>
      <c r="F1639">
        <v>14355.43</v>
      </c>
      <c r="G1639" t="s">
        <v>5981</v>
      </c>
      <c r="H1639" t="s">
        <v>5985</v>
      </c>
      <c r="I1639" t="s">
        <v>6004</v>
      </c>
      <c r="K1639" t="str">
        <f t="shared" si="125"/>
        <v>Oct</v>
      </c>
      <c r="L1639">
        <f t="shared" si="126"/>
        <v>1967</v>
      </c>
      <c r="M1639" t="s">
        <v>5957</v>
      </c>
      <c r="N1639" t="s">
        <v>5981</v>
      </c>
      <c r="O1639" t="s">
        <v>5985</v>
      </c>
      <c r="P1639" s="8" t="str">
        <f t="shared" si="127"/>
        <v>10-Oct-1967</v>
      </c>
      <c r="Q1639" s="8">
        <v>24755</v>
      </c>
      <c r="R1639" s="8"/>
      <c r="S1639" s="8" t="str">
        <f t="shared" si="128"/>
        <v>55</v>
      </c>
      <c r="T1639" s="16">
        <v>14355.43</v>
      </c>
      <c r="U1639" t="str">
        <f t="shared" si="129"/>
        <v>R1026</v>
      </c>
    </row>
    <row r="1640" spans="1:21">
      <c r="A1640" t="s">
        <v>1939</v>
      </c>
      <c r="B1640">
        <v>1988</v>
      </c>
      <c r="C1640" t="s">
        <v>5984</v>
      </c>
      <c r="D1640">
        <v>16</v>
      </c>
      <c r="E1640">
        <v>1</v>
      </c>
      <c r="F1640">
        <v>14358.36</v>
      </c>
      <c r="G1640" t="s">
        <v>5981</v>
      </c>
      <c r="H1640" t="s">
        <v>5981</v>
      </c>
      <c r="I1640" t="s">
        <v>5992</v>
      </c>
      <c r="K1640" t="str">
        <f t="shared" si="125"/>
        <v>Nov</v>
      </c>
      <c r="L1640">
        <f t="shared" si="126"/>
        <v>1988</v>
      </c>
      <c r="M1640" t="s">
        <v>5957</v>
      </c>
      <c r="N1640" t="s">
        <v>5981</v>
      </c>
      <c r="O1640" t="s">
        <v>5981</v>
      </c>
      <c r="P1640" s="8" t="str">
        <f t="shared" si="127"/>
        <v>16-Nov-1988</v>
      </c>
      <c r="Q1640" s="8">
        <v>32463</v>
      </c>
      <c r="R1640" s="8"/>
      <c r="S1640" s="8" t="str">
        <f t="shared" si="128"/>
        <v>34</v>
      </c>
      <c r="T1640" s="16">
        <v>14358.36</v>
      </c>
      <c r="U1640" t="str">
        <f t="shared" si="129"/>
        <v>R1011</v>
      </c>
    </row>
    <row r="1641" spans="1:21">
      <c r="A1641" t="s">
        <v>1936</v>
      </c>
      <c r="B1641">
        <v>1963</v>
      </c>
      <c r="C1641" t="s">
        <v>5980</v>
      </c>
      <c r="D1641">
        <v>16</v>
      </c>
      <c r="E1641">
        <v>3</v>
      </c>
      <c r="F1641">
        <v>14382.71</v>
      </c>
      <c r="G1641" t="s">
        <v>5981</v>
      </c>
      <c r="H1641" t="s">
        <v>5981</v>
      </c>
      <c r="I1641" t="s">
        <v>5988</v>
      </c>
      <c r="K1641" t="str">
        <f t="shared" si="125"/>
        <v>Jul</v>
      </c>
      <c r="L1641">
        <f t="shared" si="126"/>
        <v>1963</v>
      </c>
      <c r="M1641" t="s">
        <v>5957</v>
      </c>
      <c r="N1641" t="s">
        <v>5981</v>
      </c>
      <c r="O1641" t="s">
        <v>5981</v>
      </c>
      <c r="P1641" s="8" t="str">
        <f t="shared" si="127"/>
        <v>16-Jul-1963</v>
      </c>
      <c r="Q1641" s="8">
        <v>23208</v>
      </c>
      <c r="R1641" s="8"/>
      <c r="S1641" s="8" t="str">
        <f t="shared" si="128"/>
        <v>59</v>
      </c>
      <c r="T1641" s="16">
        <v>14382.71</v>
      </c>
      <c r="U1641" t="str">
        <f t="shared" si="129"/>
        <v>R1012</v>
      </c>
    </row>
    <row r="1642" spans="1:21">
      <c r="A1642" t="s">
        <v>1934</v>
      </c>
      <c r="B1642">
        <v>1965</v>
      </c>
      <c r="C1642" t="s">
        <v>5986</v>
      </c>
      <c r="D1642">
        <v>22</v>
      </c>
      <c r="E1642">
        <v>4</v>
      </c>
      <c r="F1642">
        <v>14394.4</v>
      </c>
      <c r="G1642" t="s">
        <v>5981</v>
      </c>
      <c r="H1642" t="s">
        <v>5982</v>
      </c>
      <c r="I1642" t="s">
        <v>5998</v>
      </c>
      <c r="K1642" t="str">
        <f t="shared" si="125"/>
        <v>Jun</v>
      </c>
      <c r="L1642">
        <f t="shared" si="126"/>
        <v>1965</v>
      </c>
      <c r="M1642" t="s">
        <v>5957</v>
      </c>
      <c r="N1642" t="s">
        <v>5981</v>
      </c>
      <c r="O1642" t="s">
        <v>5982</v>
      </c>
      <c r="P1642" s="8" t="str">
        <f t="shared" si="127"/>
        <v>22-Jun-1965</v>
      </c>
      <c r="Q1642" s="8">
        <v>23915</v>
      </c>
      <c r="R1642" s="8"/>
      <c r="S1642" s="8" t="str">
        <f t="shared" si="128"/>
        <v>57</v>
      </c>
      <c r="T1642" s="16">
        <v>14394.4</v>
      </c>
      <c r="U1642" t="str">
        <f t="shared" si="129"/>
        <v>R1024</v>
      </c>
    </row>
    <row r="1643" spans="1:21">
      <c r="A1643" t="s">
        <v>1931</v>
      </c>
      <c r="B1643">
        <v>1958</v>
      </c>
      <c r="C1643" t="s">
        <v>5987</v>
      </c>
      <c r="D1643">
        <v>14</v>
      </c>
      <c r="E1643">
        <v>0</v>
      </c>
      <c r="F1643">
        <v>14394.56</v>
      </c>
      <c r="G1643" t="s">
        <v>5981</v>
      </c>
      <c r="H1643" t="s">
        <v>5985</v>
      </c>
      <c r="I1643" t="s">
        <v>5996</v>
      </c>
      <c r="K1643" t="str">
        <f t="shared" si="125"/>
        <v>Sep</v>
      </c>
      <c r="L1643">
        <f t="shared" si="126"/>
        <v>1958</v>
      </c>
      <c r="M1643" t="s">
        <v>5957</v>
      </c>
      <c r="N1643" t="s">
        <v>5981</v>
      </c>
      <c r="O1643" t="s">
        <v>5985</v>
      </c>
      <c r="P1643" s="8" t="str">
        <f t="shared" si="127"/>
        <v>14-Sep-1958</v>
      </c>
      <c r="Q1643" s="8">
        <v>21442</v>
      </c>
      <c r="R1643" s="8"/>
      <c r="S1643" s="8" t="str">
        <f t="shared" si="128"/>
        <v>64</v>
      </c>
      <c r="T1643" s="16">
        <v>14394.56</v>
      </c>
      <c r="U1643" t="str">
        <f t="shared" si="129"/>
        <v>R1018</v>
      </c>
    </row>
    <row r="1644" spans="1:21">
      <c r="A1644" t="s">
        <v>1928</v>
      </c>
      <c r="B1644">
        <v>1958</v>
      </c>
      <c r="C1644" t="s">
        <v>5980</v>
      </c>
      <c r="D1644">
        <v>29</v>
      </c>
      <c r="E1644">
        <v>0</v>
      </c>
      <c r="F1644">
        <v>14410.93</v>
      </c>
      <c r="G1644" t="s">
        <v>5981</v>
      </c>
      <c r="H1644" t="s">
        <v>5981</v>
      </c>
      <c r="I1644" t="s">
        <v>5995</v>
      </c>
      <c r="K1644" t="str">
        <f t="shared" si="125"/>
        <v>Jul</v>
      </c>
      <c r="L1644">
        <f t="shared" si="126"/>
        <v>1958</v>
      </c>
      <c r="M1644" t="s">
        <v>5957</v>
      </c>
      <c r="N1644" t="s">
        <v>5981</v>
      </c>
      <c r="O1644" t="s">
        <v>5981</v>
      </c>
      <c r="P1644" s="8" t="str">
        <f t="shared" si="127"/>
        <v>29-Jul-1958</v>
      </c>
      <c r="Q1644" s="8">
        <v>21395</v>
      </c>
      <c r="R1644" s="8"/>
      <c r="S1644" s="8" t="str">
        <f t="shared" si="128"/>
        <v>64</v>
      </c>
      <c r="T1644" s="16">
        <v>14410.93</v>
      </c>
      <c r="U1644" t="str">
        <f t="shared" si="129"/>
        <v>R1016</v>
      </c>
    </row>
    <row r="1645" spans="1:21">
      <c r="A1645" t="s">
        <v>1925</v>
      </c>
      <c r="B1645">
        <v>1958</v>
      </c>
      <c r="C1645" t="s">
        <v>5987</v>
      </c>
      <c r="D1645">
        <v>20</v>
      </c>
      <c r="E1645">
        <v>1</v>
      </c>
      <c r="F1645">
        <v>14418.28</v>
      </c>
      <c r="G1645" t="s">
        <v>5981</v>
      </c>
      <c r="H1645" t="s">
        <v>5982</v>
      </c>
      <c r="I1645" t="s">
        <v>5983</v>
      </c>
      <c r="K1645" t="str">
        <f t="shared" si="125"/>
        <v>Sep</v>
      </c>
      <c r="L1645">
        <f t="shared" si="126"/>
        <v>1958</v>
      </c>
      <c r="M1645" t="s">
        <v>5957</v>
      </c>
      <c r="N1645" t="s">
        <v>5981</v>
      </c>
      <c r="O1645" t="s">
        <v>5982</v>
      </c>
      <c r="P1645" s="8" t="str">
        <f t="shared" si="127"/>
        <v>20-Sep-1958</v>
      </c>
      <c r="Q1645" s="8">
        <v>21448</v>
      </c>
      <c r="R1645" s="8"/>
      <c r="S1645" s="8" t="str">
        <f t="shared" si="128"/>
        <v>64</v>
      </c>
      <c r="T1645" s="16">
        <v>14418.28</v>
      </c>
      <c r="U1645" t="str">
        <f t="shared" si="129"/>
        <v>R1013</v>
      </c>
    </row>
    <row r="1646" spans="1:21">
      <c r="A1646" t="s">
        <v>1922</v>
      </c>
      <c r="B1646">
        <v>1999</v>
      </c>
      <c r="C1646" t="s">
        <v>5990</v>
      </c>
      <c r="D1646">
        <v>10</v>
      </c>
      <c r="E1646">
        <v>2</v>
      </c>
      <c r="F1646">
        <v>14426.07</v>
      </c>
      <c r="G1646" t="s">
        <v>5981</v>
      </c>
      <c r="H1646" t="s">
        <v>5985</v>
      </c>
      <c r="I1646" t="s">
        <v>5988</v>
      </c>
      <c r="K1646" t="str">
        <f t="shared" si="125"/>
        <v>Aug</v>
      </c>
      <c r="L1646">
        <f t="shared" si="126"/>
        <v>1999</v>
      </c>
      <c r="M1646" t="s">
        <v>5957</v>
      </c>
      <c r="N1646" t="s">
        <v>5981</v>
      </c>
      <c r="O1646" t="s">
        <v>5985</v>
      </c>
      <c r="P1646" s="8" t="str">
        <f t="shared" si="127"/>
        <v>10-Aug-1999</v>
      </c>
      <c r="Q1646" s="8">
        <v>36382</v>
      </c>
      <c r="R1646" s="8"/>
      <c r="S1646" s="8" t="str">
        <f t="shared" si="128"/>
        <v>23</v>
      </c>
      <c r="T1646" s="16">
        <v>14426.07</v>
      </c>
      <c r="U1646" t="str">
        <f t="shared" si="129"/>
        <v>R1012</v>
      </c>
    </row>
    <row r="1647" spans="1:21">
      <c r="A1647" t="s">
        <v>1919</v>
      </c>
      <c r="B1647">
        <v>1967</v>
      </c>
      <c r="C1647" t="s">
        <v>5990</v>
      </c>
      <c r="D1647">
        <v>15</v>
      </c>
      <c r="E1647">
        <v>0</v>
      </c>
      <c r="F1647">
        <v>14426.66</v>
      </c>
      <c r="G1647" t="s">
        <v>5981</v>
      </c>
      <c r="H1647" t="s">
        <v>5981</v>
      </c>
      <c r="I1647" t="s">
        <v>6004</v>
      </c>
      <c r="K1647" t="str">
        <f t="shared" si="125"/>
        <v>Aug</v>
      </c>
      <c r="L1647">
        <f t="shared" si="126"/>
        <v>1967</v>
      </c>
      <c r="M1647" t="s">
        <v>5957</v>
      </c>
      <c r="N1647" t="s">
        <v>5981</v>
      </c>
      <c r="O1647" t="s">
        <v>5981</v>
      </c>
      <c r="P1647" s="8" t="str">
        <f t="shared" si="127"/>
        <v>15-Aug-1967</v>
      </c>
      <c r="Q1647" s="8">
        <v>24699</v>
      </c>
      <c r="R1647" s="8"/>
      <c r="S1647" s="8" t="str">
        <f t="shared" si="128"/>
        <v>55</v>
      </c>
      <c r="T1647" s="16">
        <v>14426.66</v>
      </c>
      <c r="U1647" t="str">
        <f t="shared" si="129"/>
        <v>R1026</v>
      </c>
    </row>
    <row r="1648" spans="1:21">
      <c r="A1648" t="s">
        <v>1916</v>
      </c>
      <c r="B1648">
        <v>1967</v>
      </c>
      <c r="C1648" t="s">
        <v>5984</v>
      </c>
      <c r="D1648">
        <v>4</v>
      </c>
      <c r="E1648">
        <v>0</v>
      </c>
      <c r="F1648">
        <v>14427.63</v>
      </c>
      <c r="G1648" t="s">
        <v>5981</v>
      </c>
      <c r="H1648" t="s">
        <v>5981</v>
      </c>
      <c r="I1648" t="s">
        <v>6001</v>
      </c>
      <c r="K1648" t="str">
        <f t="shared" si="125"/>
        <v>Nov</v>
      </c>
      <c r="L1648">
        <f t="shared" si="126"/>
        <v>1967</v>
      </c>
      <c r="M1648" t="s">
        <v>5957</v>
      </c>
      <c r="N1648" t="s">
        <v>5981</v>
      </c>
      <c r="O1648" t="s">
        <v>5981</v>
      </c>
      <c r="P1648" s="8" t="str">
        <f t="shared" si="127"/>
        <v>4-Nov-1967</v>
      </c>
      <c r="Q1648" s="8">
        <v>24780</v>
      </c>
      <c r="R1648" s="8"/>
      <c r="S1648" s="8" t="str">
        <f t="shared" si="128"/>
        <v>55</v>
      </c>
      <c r="T1648" s="16">
        <v>14427.63</v>
      </c>
      <c r="U1648" t="str">
        <f t="shared" si="129"/>
        <v>R1021</v>
      </c>
    </row>
    <row r="1649" spans="1:21">
      <c r="A1649" t="s">
        <v>1913</v>
      </c>
      <c r="B1649">
        <v>1959</v>
      </c>
      <c r="C1649" t="s">
        <v>5986</v>
      </c>
      <c r="D1649">
        <v>29</v>
      </c>
      <c r="E1649">
        <v>0</v>
      </c>
      <c r="F1649">
        <v>14449.85</v>
      </c>
      <c r="G1649" t="s">
        <v>5981</v>
      </c>
      <c r="H1649" t="s">
        <v>5985</v>
      </c>
      <c r="I1649" t="s">
        <v>5998</v>
      </c>
      <c r="K1649" t="str">
        <f t="shared" si="125"/>
        <v>Jun</v>
      </c>
      <c r="L1649">
        <f t="shared" si="126"/>
        <v>1959</v>
      </c>
      <c r="M1649" t="s">
        <v>5957</v>
      </c>
      <c r="N1649" t="s">
        <v>5981</v>
      </c>
      <c r="O1649" t="s">
        <v>5985</v>
      </c>
      <c r="P1649" s="8" t="str">
        <f t="shared" si="127"/>
        <v>29-Jun-1959</v>
      </c>
      <c r="Q1649" s="8">
        <v>21730</v>
      </c>
      <c r="R1649" s="8"/>
      <c r="S1649" s="8" t="str">
        <f t="shared" si="128"/>
        <v>63</v>
      </c>
      <c r="T1649" s="16">
        <v>14449.85</v>
      </c>
      <c r="U1649" t="str">
        <f t="shared" si="129"/>
        <v>R1024</v>
      </c>
    </row>
    <row r="1650" spans="1:21">
      <c r="A1650" t="s">
        <v>1910</v>
      </c>
      <c r="B1650">
        <v>1959</v>
      </c>
      <c r="C1650" t="s">
        <v>5990</v>
      </c>
      <c r="D1650">
        <v>3</v>
      </c>
      <c r="E1650">
        <v>0</v>
      </c>
      <c r="F1650">
        <v>14451.84</v>
      </c>
      <c r="G1650" t="s">
        <v>5981</v>
      </c>
      <c r="H1650" t="s">
        <v>5982</v>
      </c>
      <c r="I1650" t="s">
        <v>5999</v>
      </c>
      <c r="K1650" t="str">
        <f t="shared" si="125"/>
        <v>Aug</v>
      </c>
      <c r="L1650">
        <f t="shared" si="126"/>
        <v>1959</v>
      </c>
      <c r="M1650" t="s">
        <v>5957</v>
      </c>
      <c r="N1650" t="s">
        <v>5981</v>
      </c>
      <c r="O1650" t="s">
        <v>5982</v>
      </c>
      <c r="P1650" s="8" t="str">
        <f t="shared" si="127"/>
        <v>3-Aug-1959</v>
      </c>
      <c r="Q1650" s="8">
        <v>21765</v>
      </c>
      <c r="R1650" s="8"/>
      <c r="S1650" s="8" t="str">
        <f t="shared" si="128"/>
        <v>63</v>
      </c>
      <c r="T1650" s="16">
        <v>14451.84</v>
      </c>
      <c r="U1650" t="str">
        <f t="shared" si="129"/>
        <v>R1023</v>
      </c>
    </row>
    <row r="1651" spans="1:21">
      <c r="A1651" t="s">
        <v>1907</v>
      </c>
      <c r="B1651">
        <v>1996</v>
      </c>
      <c r="C1651" t="s">
        <v>5984</v>
      </c>
      <c r="D1651">
        <v>10</v>
      </c>
      <c r="E1651">
        <v>2</v>
      </c>
      <c r="F1651">
        <v>14455.64</v>
      </c>
      <c r="G1651" t="s">
        <v>5981</v>
      </c>
      <c r="H1651" t="s">
        <v>5982</v>
      </c>
      <c r="I1651" t="s">
        <v>5998</v>
      </c>
      <c r="K1651" t="str">
        <f t="shared" si="125"/>
        <v>Nov</v>
      </c>
      <c r="L1651">
        <f t="shared" si="126"/>
        <v>1996</v>
      </c>
      <c r="M1651" t="s">
        <v>5957</v>
      </c>
      <c r="N1651" t="s">
        <v>5981</v>
      </c>
      <c r="O1651" t="s">
        <v>5982</v>
      </c>
      <c r="P1651" s="8" t="str">
        <f t="shared" si="127"/>
        <v>10-Nov-1996</v>
      </c>
      <c r="Q1651" s="8">
        <v>35379</v>
      </c>
      <c r="R1651" s="8"/>
      <c r="S1651" s="8" t="str">
        <f t="shared" si="128"/>
        <v>26</v>
      </c>
      <c r="T1651" s="16">
        <v>14455.64</v>
      </c>
      <c r="U1651" t="str">
        <f t="shared" si="129"/>
        <v>R1024</v>
      </c>
    </row>
    <row r="1652" spans="1:21">
      <c r="A1652" t="s">
        <v>1904</v>
      </c>
      <c r="B1652">
        <v>1976</v>
      </c>
      <c r="C1652" t="s">
        <v>5984</v>
      </c>
      <c r="D1652">
        <v>27</v>
      </c>
      <c r="E1652">
        <v>2</v>
      </c>
      <c r="F1652">
        <v>14470.01</v>
      </c>
      <c r="G1652" t="s">
        <v>5981</v>
      </c>
      <c r="H1652" t="s">
        <v>5982</v>
      </c>
      <c r="I1652" t="s">
        <v>5988</v>
      </c>
      <c r="K1652" t="str">
        <f t="shared" si="125"/>
        <v>Nov</v>
      </c>
      <c r="L1652">
        <f t="shared" si="126"/>
        <v>1976</v>
      </c>
      <c r="M1652" t="s">
        <v>5957</v>
      </c>
      <c r="N1652" t="s">
        <v>5981</v>
      </c>
      <c r="O1652" t="s">
        <v>5982</v>
      </c>
      <c r="P1652" s="8" t="str">
        <f t="shared" si="127"/>
        <v>27-Nov-1976</v>
      </c>
      <c r="Q1652" s="8">
        <v>28091</v>
      </c>
      <c r="R1652" s="8"/>
      <c r="S1652" s="8" t="str">
        <f t="shared" si="128"/>
        <v>46</v>
      </c>
      <c r="T1652" s="16">
        <v>14470.01</v>
      </c>
      <c r="U1652" t="str">
        <f t="shared" si="129"/>
        <v>R1012</v>
      </c>
    </row>
    <row r="1653" spans="1:21">
      <c r="A1653" t="s">
        <v>1901</v>
      </c>
      <c r="B1653">
        <v>1959</v>
      </c>
      <c r="C1653" t="s">
        <v>5984</v>
      </c>
      <c r="D1653">
        <v>20</v>
      </c>
      <c r="E1653">
        <v>1</v>
      </c>
      <c r="F1653">
        <v>14474.68</v>
      </c>
      <c r="G1653" t="s">
        <v>5981</v>
      </c>
      <c r="H1653" t="s">
        <v>5981</v>
      </c>
      <c r="I1653" t="s">
        <v>5983</v>
      </c>
      <c r="K1653" t="str">
        <f t="shared" si="125"/>
        <v>Nov</v>
      </c>
      <c r="L1653">
        <f t="shared" si="126"/>
        <v>1959</v>
      </c>
      <c r="M1653" t="s">
        <v>5957</v>
      </c>
      <c r="N1653" t="s">
        <v>5981</v>
      </c>
      <c r="O1653" t="s">
        <v>5981</v>
      </c>
      <c r="P1653" s="8" t="str">
        <f t="shared" si="127"/>
        <v>20-Nov-1959</v>
      </c>
      <c r="Q1653" s="8">
        <v>21874</v>
      </c>
      <c r="R1653" s="8"/>
      <c r="S1653" s="8" t="str">
        <f t="shared" si="128"/>
        <v>63</v>
      </c>
      <c r="T1653" s="16">
        <v>14474.68</v>
      </c>
      <c r="U1653" t="str">
        <f t="shared" si="129"/>
        <v>R1013</v>
      </c>
    </row>
    <row r="1654" spans="1:21">
      <c r="A1654" t="s">
        <v>1898</v>
      </c>
      <c r="B1654">
        <v>1979</v>
      </c>
      <c r="C1654" t="s">
        <v>5991</v>
      </c>
      <c r="D1654">
        <v>20</v>
      </c>
      <c r="E1654">
        <v>5</v>
      </c>
      <c r="F1654">
        <v>14478.33</v>
      </c>
      <c r="G1654" t="s">
        <v>5981</v>
      </c>
      <c r="H1654" t="s">
        <v>5981</v>
      </c>
      <c r="I1654" t="s">
        <v>5983</v>
      </c>
      <c r="K1654" t="str">
        <f t="shared" si="125"/>
        <v>Oct</v>
      </c>
      <c r="L1654">
        <f t="shared" si="126"/>
        <v>1979</v>
      </c>
      <c r="M1654" t="s">
        <v>5957</v>
      </c>
      <c r="N1654" t="s">
        <v>5981</v>
      </c>
      <c r="O1654" t="s">
        <v>5981</v>
      </c>
      <c r="P1654" s="8" t="str">
        <f t="shared" si="127"/>
        <v>20-Oct-1979</v>
      </c>
      <c r="Q1654" s="8">
        <v>29148</v>
      </c>
      <c r="R1654" s="8"/>
      <c r="S1654" s="8" t="str">
        <f t="shared" si="128"/>
        <v>43</v>
      </c>
      <c r="T1654" s="16">
        <v>14478.33</v>
      </c>
      <c r="U1654" t="str">
        <f t="shared" si="129"/>
        <v>R1013</v>
      </c>
    </row>
    <row r="1655" spans="1:21">
      <c r="A1655" t="s">
        <v>1895</v>
      </c>
      <c r="B1655">
        <v>1989</v>
      </c>
      <c r="C1655" t="s">
        <v>5980</v>
      </c>
      <c r="D1655">
        <v>22</v>
      </c>
      <c r="E1655">
        <v>3</v>
      </c>
      <c r="F1655">
        <v>14507.46</v>
      </c>
      <c r="G1655" t="s">
        <v>5981</v>
      </c>
      <c r="H1655" t="s">
        <v>5982</v>
      </c>
      <c r="I1655" t="s">
        <v>5988</v>
      </c>
      <c r="K1655" t="str">
        <f t="shared" si="125"/>
        <v>Jul</v>
      </c>
      <c r="L1655">
        <f t="shared" si="126"/>
        <v>1989</v>
      </c>
      <c r="M1655" t="s">
        <v>5957</v>
      </c>
      <c r="N1655" t="s">
        <v>5981</v>
      </c>
      <c r="O1655" t="s">
        <v>5982</v>
      </c>
      <c r="P1655" s="8" t="str">
        <f t="shared" si="127"/>
        <v>22-Jul-1989</v>
      </c>
      <c r="Q1655" s="8">
        <v>32711</v>
      </c>
      <c r="R1655" s="8"/>
      <c r="S1655" s="8" t="str">
        <f t="shared" si="128"/>
        <v>33</v>
      </c>
      <c r="T1655" s="16">
        <v>14507.46</v>
      </c>
      <c r="U1655" t="str">
        <f t="shared" si="129"/>
        <v>R1012</v>
      </c>
    </row>
    <row r="1656" spans="1:21">
      <c r="A1656" t="s">
        <v>1892</v>
      </c>
      <c r="B1656">
        <v>1989</v>
      </c>
      <c r="C1656" t="s">
        <v>5980</v>
      </c>
      <c r="D1656">
        <v>14</v>
      </c>
      <c r="E1656">
        <v>3</v>
      </c>
      <c r="F1656">
        <v>14547.26</v>
      </c>
      <c r="G1656" t="s">
        <v>5981</v>
      </c>
      <c r="H1656" t="s">
        <v>5982</v>
      </c>
      <c r="I1656" t="s">
        <v>5992</v>
      </c>
      <c r="K1656" t="str">
        <f t="shared" si="125"/>
        <v>Jul</v>
      </c>
      <c r="L1656">
        <f t="shared" si="126"/>
        <v>1989</v>
      </c>
      <c r="M1656" t="s">
        <v>5957</v>
      </c>
      <c r="N1656" t="s">
        <v>5981</v>
      </c>
      <c r="O1656" t="s">
        <v>5982</v>
      </c>
      <c r="P1656" s="8" t="str">
        <f t="shared" si="127"/>
        <v>14-Jul-1989</v>
      </c>
      <c r="Q1656" s="8">
        <v>32703</v>
      </c>
      <c r="R1656" s="8"/>
      <c r="S1656" s="8" t="str">
        <f t="shared" si="128"/>
        <v>33</v>
      </c>
      <c r="T1656" s="16">
        <v>14547.26</v>
      </c>
      <c r="U1656" t="str">
        <f t="shared" si="129"/>
        <v>R1011</v>
      </c>
    </row>
    <row r="1657" spans="1:21">
      <c r="A1657" t="s">
        <v>1890</v>
      </c>
      <c r="B1657">
        <v>1998</v>
      </c>
      <c r="C1657" t="s">
        <v>5987</v>
      </c>
      <c r="D1657">
        <v>12</v>
      </c>
      <c r="E1657">
        <v>0</v>
      </c>
      <c r="F1657">
        <v>14571.89</v>
      </c>
      <c r="G1657" t="s">
        <v>5981</v>
      </c>
      <c r="H1657" t="s">
        <v>5985</v>
      </c>
      <c r="I1657" t="s">
        <v>5998</v>
      </c>
      <c r="K1657" t="str">
        <f t="shared" si="125"/>
        <v>Sep</v>
      </c>
      <c r="L1657">
        <f t="shared" si="126"/>
        <v>1998</v>
      </c>
      <c r="M1657" t="s">
        <v>5957</v>
      </c>
      <c r="N1657" t="s">
        <v>5981</v>
      </c>
      <c r="O1657" t="s">
        <v>5985</v>
      </c>
      <c r="P1657" s="8" t="str">
        <f t="shared" si="127"/>
        <v>12-Sep-1998</v>
      </c>
      <c r="Q1657" s="8">
        <v>36050</v>
      </c>
      <c r="R1657" s="8"/>
      <c r="S1657" s="8" t="str">
        <f t="shared" si="128"/>
        <v>24</v>
      </c>
      <c r="T1657" s="16">
        <v>14571.89</v>
      </c>
      <c r="U1657" t="str">
        <f t="shared" si="129"/>
        <v>R1024</v>
      </c>
    </row>
    <row r="1658" spans="1:21">
      <c r="A1658" t="s">
        <v>1887</v>
      </c>
      <c r="B1658">
        <v>1962</v>
      </c>
      <c r="C1658" t="s">
        <v>5989</v>
      </c>
      <c r="D1658">
        <v>3</v>
      </c>
      <c r="E1658">
        <v>0</v>
      </c>
      <c r="F1658">
        <v>14574.64</v>
      </c>
      <c r="G1658" t="s">
        <v>5981</v>
      </c>
      <c r="H1658" t="s">
        <v>5985</v>
      </c>
      <c r="I1658" t="s">
        <v>5997</v>
      </c>
      <c r="K1658" t="str">
        <f t="shared" si="125"/>
        <v>Dec</v>
      </c>
      <c r="L1658">
        <f t="shared" si="126"/>
        <v>1962</v>
      </c>
      <c r="M1658" t="s">
        <v>5957</v>
      </c>
      <c r="N1658" t="s">
        <v>5981</v>
      </c>
      <c r="O1658" t="s">
        <v>5985</v>
      </c>
      <c r="P1658" s="8" t="str">
        <f t="shared" si="127"/>
        <v>3-Dec-1962</v>
      </c>
      <c r="Q1658" s="8">
        <v>22983</v>
      </c>
      <c r="R1658" s="8"/>
      <c r="S1658" s="8" t="str">
        <f t="shared" si="128"/>
        <v>60</v>
      </c>
      <c r="T1658" s="16">
        <v>14574.64</v>
      </c>
      <c r="U1658" t="str">
        <f t="shared" si="129"/>
        <v>R1025</v>
      </c>
    </row>
    <row r="1659" spans="1:21">
      <c r="A1659" t="s">
        <v>1884</v>
      </c>
      <c r="B1659">
        <v>1963</v>
      </c>
      <c r="C1659" t="s">
        <v>5991</v>
      </c>
      <c r="D1659">
        <v>14</v>
      </c>
      <c r="E1659">
        <v>3</v>
      </c>
      <c r="F1659">
        <v>14590.63</v>
      </c>
      <c r="G1659" t="s">
        <v>5981</v>
      </c>
      <c r="H1659" t="s">
        <v>5985</v>
      </c>
      <c r="I1659" t="s">
        <v>5998</v>
      </c>
      <c r="K1659" t="str">
        <f t="shared" si="125"/>
        <v>Oct</v>
      </c>
      <c r="L1659">
        <f t="shared" si="126"/>
        <v>1963</v>
      </c>
      <c r="M1659" t="s">
        <v>5957</v>
      </c>
      <c r="N1659" t="s">
        <v>5981</v>
      </c>
      <c r="O1659" t="s">
        <v>5985</v>
      </c>
      <c r="P1659" s="8" t="str">
        <f t="shared" si="127"/>
        <v>14-Oct-1963</v>
      </c>
      <c r="Q1659" s="8">
        <v>23298</v>
      </c>
      <c r="R1659" s="8"/>
      <c r="S1659" s="8" t="str">
        <f t="shared" si="128"/>
        <v>59</v>
      </c>
      <c r="T1659" s="16">
        <v>14590.63</v>
      </c>
      <c r="U1659" t="str">
        <f t="shared" si="129"/>
        <v>R1024</v>
      </c>
    </row>
    <row r="1660" spans="1:21">
      <c r="A1660" t="s">
        <v>1882</v>
      </c>
      <c r="B1660">
        <v>1967</v>
      </c>
      <c r="C1660" t="s">
        <v>5980</v>
      </c>
      <c r="D1660">
        <v>18</v>
      </c>
      <c r="E1660">
        <v>0</v>
      </c>
      <c r="F1660">
        <v>14600.62</v>
      </c>
      <c r="G1660" t="s">
        <v>5981</v>
      </c>
      <c r="H1660" t="s">
        <v>5982</v>
      </c>
      <c r="I1660" t="s">
        <v>6005</v>
      </c>
      <c r="K1660" t="str">
        <f t="shared" si="125"/>
        <v>Jul</v>
      </c>
      <c r="L1660">
        <f t="shared" si="126"/>
        <v>1967</v>
      </c>
      <c r="M1660" t="s">
        <v>5957</v>
      </c>
      <c r="N1660" t="s">
        <v>5981</v>
      </c>
      <c r="O1660" t="s">
        <v>5982</v>
      </c>
      <c r="P1660" s="8" t="str">
        <f t="shared" si="127"/>
        <v>18-Jul-1967</v>
      </c>
      <c r="Q1660" s="8">
        <v>24671</v>
      </c>
      <c r="R1660" s="8"/>
      <c r="S1660" s="8" t="str">
        <f t="shared" si="128"/>
        <v>55</v>
      </c>
      <c r="T1660" s="16">
        <v>14600.62</v>
      </c>
      <c r="U1660" t="str">
        <f t="shared" si="129"/>
        <v>R1022</v>
      </c>
    </row>
    <row r="1661" spans="1:21">
      <c r="A1661" t="s">
        <v>1879</v>
      </c>
      <c r="B1661">
        <v>1965</v>
      </c>
      <c r="C1661" t="s">
        <v>5984</v>
      </c>
      <c r="D1661">
        <v>8</v>
      </c>
      <c r="E1661">
        <v>0</v>
      </c>
      <c r="F1661">
        <v>14612.33</v>
      </c>
      <c r="G1661" t="s">
        <v>5981</v>
      </c>
      <c r="H1661" t="s">
        <v>5982</v>
      </c>
      <c r="I1661" t="s">
        <v>6001</v>
      </c>
      <c r="K1661" t="str">
        <f t="shared" si="125"/>
        <v>Nov</v>
      </c>
      <c r="L1661">
        <f t="shared" si="126"/>
        <v>1965</v>
      </c>
      <c r="M1661" t="s">
        <v>5957</v>
      </c>
      <c r="N1661" t="s">
        <v>5981</v>
      </c>
      <c r="O1661" t="s">
        <v>5982</v>
      </c>
      <c r="P1661" s="8" t="str">
        <f t="shared" si="127"/>
        <v>8-Nov-1965</v>
      </c>
      <c r="Q1661" s="8">
        <v>24054</v>
      </c>
      <c r="R1661" s="8"/>
      <c r="S1661" s="8" t="str">
        <f t="shared" si="128"/>
        <v>57</v>
      </c>
      <c r="T1661" s="16">
        <v>14612.33</v>
      </c>
      <c r="U1661" t="str">
        <f t="shared" si="129"/>
        <v>R1021</v>
      </c>
    </row>
    <row r="1662" spans="1:21">
      <c r="A1662" t="s">
        <v>1876</v>
      </c>
      <c r="B1662">
        <v>1991</v>
      </c>
      <c r="C1662" t="s">
        <v>5990</v>
      </c>
      <c r="D1662">
        <v>21</v>
      </c>
      <c r="E1662">
        <v>3</v>
      </c>
      <c r="F1662">
        <v>14630.52</v>
      </c>
      <c r="G1662" t="s">
        <v>5981</v>
      </c>
      <c r="H1662" t="s">
        <v>5982</v>
      </c>
      <c r="I1662" t="s">
        <v>5992</v>
      </c>
      <c r="K1662" t="str">
        <f t="shared" si="125"/>
        <v>Aug</v>
      </c>
      <c r="L1662">
        <f t="shared" si="126"/>
        <v>1991</v>
      </c>
      <c r="M1662" t="s">
        <v>5957</v>
      </c>
      <c r="N1662" t="s">
        <v>5981</v>
      </c>
      <c r="O1662" t="s">
        <v>5982</v>
      </c>
      <c r="P1662" s="8" t="str">
        <f t="shared" si="127"/>
        <v>21-Aug-1991</v>
      </c>
      <c r="Q1662" s="8">
        <v>33471</v>
      </c>
      <c r="R1662" s="8"/>
      <c r="S1662" s="8" t="str">
        <f t="shared" si="128"/>
        <v>31</v>
      </c>
      <c r="T1662" s="16">
        <v>14630.52</v>
      </c>
      <c r="U1662" t="str">
        <f t="shared" si="129"/>
        <v>R1011</v>
      </c>
    </row>
    <row r="1663" spans="1:21">
      <c r="A1663" t="s">
        <v>1873</v>
      </c>
      <c r="B1663">
        <v>1967</v>
      </c>
      <c r="C1663" t="s">
        <v>5987</v>
      </c>
      <c r="D1663">
        <v>1</v>
      </c>
      <c r="E1663">
        <v>0</v>
      </c>
      <c r="F1663">
        <v>14640.35</v>
      </c>
      <c r="G1663" t="s">
        <v>5981</v>
      </c>
      <c r="H1663" t="s">
        <v>5982</v>
      </c>
      <c r="I1663" t="s">
        <v>6004</v>
      </c>
      <c r="K1663" t="str">
        <f t="shared" si="125"/>
        <v>Sep</v>
      </c>
      <c r="L1663">
        <f t="shared" si="126"/>
        <v>1967</v>
      </c>
      <c r="M1663" t="s">
        <v>5957</v>
      </c>
      <c r="N1663" t="s">
        <v>5981</v>
      </c>
      <c r="O1663" t="s">
        <v>5982</v>
      </c>
      <c r="P1663" s="8" t="str">
        <f t="shared" si="127"/>
        <v>1-Sep-1967</v>
      </c>
      <c r="Q1663" s="8">
        <v>24716</v>
      </c>
      <c r="R1663" s="8"/>
      <c r="S1663" s="8" t="str">
        <f t="shared" si="128"/>
        <v>55</v>
      </c>
      <c r="T1663" s="16">
        <v>14640.35</v>
      </c>
      <c r="U1663" t="str">
        <f t="shared" si="129"/>
        <v>R1026</v>
      </c>
    </row>
    <row r="1664" spans="1:21">
      <c r="A1664" t="s">
        <v>1870</v>
      </c>
      <c r="B1664">
        <v>1981</v>
      </c>
      <c r="C1664" t="s">
        <v>5984</v>
      </c>
      <c r="D1664">
        <v>13</v>
      </c>
      <c r="E1664">
        <v>1</v>
      </c>
      <c r="F1664">
        <v>14657.2</v>
      </c>
      <c r="G1664" t="s">
        <v>5981</v>
      </c>
      <c r="H1664" t="s">
        <v>5985</v>
      </c>
      <c r="I1664" t="s">
        <v>5988</v>
      </c>
      <c r="K1664" t="str">
        <f t="shared" si="125"/>
        <v>Nov</v>
      </c>
      <c r="L1664">
        <f t="shared" si="126"/>
        <v>1981</v>
      </c>
      <c r="M1664" t="s">
        <v>5957</v>
      </c>
      <c r="N1664" t="s">
        <v>5981</v>
      </c>
      <c r="O1664" t="s">
        <v>5985</v>
      </c>
      <c r="P1664" s="8" t="str">
        <f t="shared" si="127"/>
        <v>13-Nov-1981</v>
      </c>
      <c r="Q1664" s="8">
        <v>29903</v>
      </c>
      <c r="R1664" s="8"/>
      <c r="S1664" s="8" t="str">
        <f t="shared" si="128"/>
        <v>41</v>
      </c>
      <c r="T1664" s="16">
        <v>14657.2</v>
      </c>
      <c r="U1664" t="str">
        <f t="shared" si="129"/>
        <v>R1012</v>
      </c>
    </row>
    <row r="1665" spans="1:21">
      <c r="A1665" t="s">
        <v>1867</v>
      </c>
      <c r="B1665">
        <v>1969</v>
      </c>
      <c r="C1665" t="s">
        <v>5991</v>
      </c>
      <c r="D1665">
        <v>20</v>
      </c>
      <c r="E1665">
        <v>0</v>
      </c>
      <c r="F1665">
        <v>14665.75</v>
      </c>
      <c r="G1665" t="s">
        <v>5981</v>
      </c>
      <c r="H1665" t="s">
        <v>5985</v>
      </c>
      <c r="I1665" t="s">
        <v>5988</v>
      </c>
      <c r="K1665" t="str">
        <f t="shared" si="125"/>
        <v>Oct</v>
      </c>
      <c r="L1665">
        <f t="shared" si="126"/>
        <v>1969</v>
      </c>
      <c r="M1665" t="s">
        <v>5957</v>
      </c>
      <c r="N1665" t="s">
        <v>5981</v>
      </c>
      <c r="O1665" t="s">
        <v>5985</v>
      </c>
      <c r="P1665" s="8" t="str">
        <f t="shared" si="127"/>
        <v>20-Oct-1969</v>
      </c>
      <c r="Q1665" s="8">
        <v>25496</v>
      </c>
      <c r="R1665" s="8"/>
      <c r="S1665" s="8" t="str">
        <f t="shared" si="128"/>
        <v>53</v>
      </c>
      <c r="T1665" s="16">
        <v>14665.75</v>
      </c>
      <c r="U1665" t="str">
        <f t="shared" si="129"/>
        <v>R1012</v>
      </c>
    </row>
    <row r="1666" spans="1:21">
      <c r="A1666" t="s">
        <v>1864</v>
      </c>
      <c r="B1666">
        <v>1958</v>
      </c>
      <c r="C1666" t="s">
        <v>5980</v>
      </c>
      <c r="D1666">
        <v>23</v>
      </c>
      <c r="E1666">
        <v>0</v>
      </c>
      <c r="F1666">
        <v>14692.67</v>
      </c>
      <c r="G1666" t="s">
        <v>5981</v>
      </c>
      <c r="H1666" t="s">
        <v>5985</v>
      </c>
      <c r="I1666" t="s">
        <v>5988</v>
      </c>
      <c r="K1666" t="str">
        <f t="shared" si="125"/>
        <v>Jul</v>
      </c>
      <c r="L1666">
        <f t="shared" si="126"/>
        <v>1958</v>
      </c>
      <c r="M1666" t="s">
        <v>5957</v>
      </c>
      <c r="N1666" t="s">
        <v>5981</v>
      </c>
      <c r="O1666" t="s">
        <v>5985</v>
      </c>
      <c r="P1666" s="8" t="str">
        <f t="shared" si="127"/>
        <v>23-Jul-1958</v>
      </c>
      <c r="Q1666" s="8">
        <v>21389</v>
      </c>
      <c r="R1666" s="8"/>
      <c r="S1666" s="8" t="str">
        <f t="shared" si="128"/>
        <v>64</v>
      </c>
      <c r="T1666" s="16">
        <v>14692.67</v>
      </c>
      <c r="U1666" t="str">
        <f t="shared" si="129"/>
        <v>R1012</v>
      </c>
    </row>
    <row r="1667" spans="1:21">
      <c r="A1667" t="s">
        <v>1861</v>
      </c>
      <c r="B1667">
        <v>1982</v>
      </c>
      <c r="C1667" t="s">
        <v>5987</v>
      </c>
      <c r="D1667">
        <v>4</v>
      </c>
      <c r="E1667">
        <v>3</v>
      </c>
      <c r="F1667">
        <v>14696.77</v>
      </c>
      <c r="G1667" t="s">
        <v>5981</v>
      </c>
      <c r="H1667" t="s">
        <v>5981</v>
      </c>
      <c r="I1667" t="s">
        <v>5992</v>
      </c>
      <c r="K1667" t="str">
        <f t="shared" ref="K1667:K1730" si="130">IF(ISBLANK(C1667),"SEP",C1667)</f>
        <v>Sep</v>
      </c>
      <c r="L1667">
        <f t="shared" ref="L1667:L1730" si="131">INT(IF(ISBLANK(B1667),AVERAGE($B$2:$B$2344),B1667))</f>
        <v>1982</v>
      </c>
      <c r="M1667" t="s">
        <v>5957</v>
      </c>
      <c r="N1667" t="s">
        <v>5981</v>
      </c>
      <c r="O1667" t="s">
        <v>5981</v>
      </c>
      <c r="P1667" s="8" t="str">
        <f t="shared" ref="P1667:P1730" si="132">CONCATENATE(D1667,"-",K1667,"-",L1667)</f>
        <v>4-Sep-1982</v>
      </c>
      <c r="Q1667" s="8">
        <v>30198</v>
      </c>
      <c r="R1667" s="8"/>
      <c r="S1667" s="8" t="str">
        <f t="shared" ref="S1667:S1730" si="133">TEXT($R$2-P1667,"Y")</f>
        <v>40</v>
      </c>
      <c r="T1667" s="16">
        <v>14696.77</v>
      </c>
      <c r="U1667" t="str">
        <f t="shared" ref="U1667:U1730" si="134">IF(ISBLANK(I1667),"UNKNOWN",I1667)</f>
        <v>R1011</v>
      </c>
    </row>
    <row r="1668" spans="1:21">
      <c r="A1668" t="s">
        <v>1858</v>
      </c>
      <c r="B1668">
        <v>2002</v>
      </c>
      <c r="C1668" t="s">
        <v>5987</v>
      </c>
      <c r="D1668">
        <v>24</v>
      </c>
      <c r="E1668">
        <v>0</v>
      </c>
      <c r="F1668">
        <v>14711.74</v>
      </c>
      <c r="G1668" t="s">
        <v>5981</v>
      </c>
      <c r="H1668" t="s">
        <v>5981</v>
      </c>
      <c r="I1668" t="s">
        <v>5988</v>
      </c>
      <c r="K1668" t="str">
        <f t="shared" si="130"/>
        <v>Sep</v>
      </c>
      <c r="L1668">
        <f t="shared" si="131"/>
        <v>2002</v>
      </c>
      <c r="M1668" t="s">
        <v>5957</v>
      </c>
      <c r="N1668" t="s">
        <v>5981</v>
      </c>
      <c r="O1668" t="s">
        <v>5981</v>
      </c>
      <c r="P1668" s="8" t="str">
        <f t="shared" si="132"/>
        <v>24-Sep-2002</v>
      </c>
      <c r="Q1668" s="8">
        <v>37523</v>
      </c>
      <c r="R1668" s="8"/>
      <c r="S1668" s="8" t="str">
        <f t="shared" si="133"/>
        <v>20</v>
      </c>
      <c r="T1668" s="16">
        <v>14711.74</v>
      </c>
      <c r="U1668" t="str">
        <f t="shared" si="134"/>
        <v>R1012</v>
      </c>
    </row>
    <row r="1669" spans="1:21">
      <c r="A1669" t="s">
        <v>1855</v>
      </c>
      <c r="B1669">
        <v>1962</v>
      </c>
      <c r="C1669" t="s">
        <v>5980</v>
      </c>
      <c r="D1669">
        <v>29</v>
      </c>
      <c r="E1669">
        <v>0</v>
      </c>
      <c r="F1669">
        <v>14738.43</v>
      </c>
      <c r="G1669" t="s">
        <v>5981</v>
      </c>
      <c r="H1669" t="s">
        <v>5982</v>
      </c>
      <c r="I1669" t="s">
        <v>6001</v>
      </c>
      <c r="K1669" t="str">
        <f t="shared" si="130"/>
        <v>Jul</v>
      </c>
      <c r="L1669">
        <f t="shared" si="131"/>
        <v>1962</v>
      </c>
      <c r="M1669" t="s">
        <v>5957</v>
      </c>
      <c r="N1669" t="s">
        <v>5981</v>
      </c>
      <c r="O1669" t="s">
        <v>5982</v>
      </c>
      <c r="P1669" s="8" t="str">
        <f t="shared" si="132"/>
        <v>29-Jul-1962</v>
      </c>
      <c r="Q1669" s="8">
        <v>22856</v>
      </c>
      <c r="R1669" s="8"/>
      <c r="S1669" s="8" t="str">
        <f t="shared" si="133"/>
        <v>60</v>
      </c>
      <c r="T1669" s="16">
        <v>14738.43</v>
      </c>
      <c r="U1669" t="str">
        <f t="shared" si="134"/>
        <v>R1021</v>
      </c>
    </row>
    <row r="1670" spans="1:21">
      <c r="A1670" t="s">
        <v>1854</v>
      </c>
      <c r="B1670">
        <v>1965</v>
      </c>
      <c r="C1670" t="s">
        <v>5980</v>
      </c>
      <c r="D1670">
        <v>27</v>
      </c>
      <c r="E1670">
        <v>0</v>
      </c>
      <c r="F1670">
        <v>14750.42</v>
      </c>
      <c r="G1670" t="s">
        <v>5981</v>
      </c>
      <c r="H1670" t="s">
        <v>5981</v>
      </c>
      <c r="I1670" t="s">
        <v>6004</v>
      </c>
      <c r="K1670" t="str">
        <f t="shared" si="130"/>
        <v>Jul</v>
      </c>
      <c r="L1670">
        <f t="shared" si="131"/>
        <v>1965</v>
      </c>
      <c r="M1670" t="s">
        <v>5957</v>
      </c>
      <c r="N1670" t="s">
        <v>5981</v>
      </c>
      <c r="O1670" t="s">
        <v>5981</v>
      </c>
      <c r="P1670" s="8" t="str">
        <f t="shared" si="132"/>
        <v>27-Jul-1965</v>
      </c>
      <c r="Q1670" s="8">
        <v>23950</v>
      </c>
      <c r="R1670" s="8"/>
      <c r="S1670" s="8" t="str">
        <f t="shared" si="133"/>
        <v>57</v>
      </c>
      <c r="T1670" s="16">
        <v>14750.42</v>
      </c>
      <c r="U1670" t="str">
        <f t="shared" si="134"/>
        <v>R1026</v>
      </c>
    </row>
    <row r="1671" spans="1:21">
      <c r="A1671" t="s">
        <v>1852</v>
      </c>
      <c r="B1671">
        <v>1975</v>
      </c>
      <c r="C1671" t="s">
        <v>5989</v>
      </c>
      <c r="D1671">
        <v>10</v>
      </c>
      <c r="E1671">
        <v>1</v>
      </c>
      <c r="F1671">
        <v>14819</v>
      </c>
      <c r="G1671" t="s">
        <v>5981</v>
      </c>
      <c r="H1671" t="s">
        <v>5982</v>
      </c>
      <c r="I1671" t="s">
        <v>5999</v>
      </c>
      <c r="K1671" t="str">
        <f t="shared" si="130"/>
        <v>Dec</v>
      </c>
      <c r="L1671">
        <f t="shared" si="131"/>
        <v>1975</v>
      </c>
      <c r="M1671" t="s">
        <v>5957</v>
      </c>
      <c r="N1671" t="s">
        <v>5981</v>
      </c>
      <c r="O1671" t="s">
        <v>5982</v>
      </c>
      <c r="P1671" s="8" t="str">
        <f t="shared" si="132"/>
        <v>10-Dec-1975</v>
      </c>
      <c r="Q1671" s="8">
        <v>27738</v>
      </c>
      <c r="R1671" s="8"/>
      <c r="S1671" s="8" t="str">
        <f t="shared" si="133"/>
        <v>47</v>
      </c>
      <c r="T1671" s="16">
        <v>14819</v>
      </c>
      <c r="U1671" t="str">
        <f t="shared" si="134"/>
        <v>R1023</v>
      </c>
    </row>
    <row r="1672" spans="1:21">
      <c r="A1672" t="s">
        <v>1849</v>
      </c>
      <c r="B1672">
        <v>1979</v>
      </c>
      <c r="C1672" t="s">
        <v>5991</v>
      </c>
      <c r="D1672">
        <v>18</v>
      </c>
      <c r="E1672">
        <v>2</v>
      </c>
      <c r="F1672">
        <v>14839.34</v>
      </c>
      <c r="G1672" t="s">
        <v>5981</v>
      </c>
      <c r="H1672" t="s">
        <v>5982</v>
      </c>
      <c r="I1672" t="s">
        <v>6004</v>
      </c>
      <c r="K1672" t="str">
        <f t="shared" si="130"/>
        <v>Oct</v>
      </c>
      <c r="L1672">
        <f t="shared" si="131"/>
        <v>1979</v>
      </c>
      <c r="M1672" t="s">
        <v>5957</v>
      </c>
      <c r="N1672" t="s">
        <v>5981</v>
      </c>
      <c r="O1672" t="s">
        <v>5982</v>
      </c>
      <c r="P1672" s="8" t="str">
        <f t="shared" si="132"/>
        <v>18-Oct-1979</v>
      </c>
      <c r="Q1672" s="8">
        <v>29146</v>
      </c>
      <c r="R1672" s="8"/>
      <c r="S1672" s="8" t="str">
        <f t="shared" si="133"/>
        <v>43</v>
      </c>
      <c r="T1672" s="16">
        <v>14839.34</v>
      </c>
      <c r="U1672" t="str">
        <f t="shared" si="134"/>
        <v>R1026</v>
      </c>
    </row>
    <row r="1673" spans="1:21">
      <c r="A1673" t="s">
        <v>1847</v>
      </c>
      <c r="B1673">
        <v>1981</v>
      </c>
      <c r="C1673" t="s">
        <v>5986</v>
      </c>
      <c r="D1673">
        <v>5</v>
      </c>
      <c r="E1673">
        <v>1</v>
      </c>
      <c r="F1673">
        <v>14843.96</v>
      </c>
      <c r="G1673" t="s">
        <v>5981</v>
      </c>
      <c r="H1673" t="s">
        <v>5982</v>
      </c>
      <c r="I1673" t="s">
        <v>6004</v>
      </c>
      <c r="K1673" t="str">
        <f t="shared" si="130"/>
        <v>Jun</v>
      </c>
      <c r="L1673">
        <f t="shared" si="131"/>
        <v>1981</v>
      </c>
      <c r="M1673" t="s">
        <v>5957</v>
      </c>
      <c r="N1673" t="s">
        <v>5981</v>
      </c>
      <c r="O1673" t="s">
        <v>5982</v>
      </c>
      <c r="P1673" s="8" t="str">
        <f t="shared" si="132"/>
        <v>5-Jun-1981</v>
      </c>
      <c r="Q1673" s="8">
        <v>29742</v>
      </c>
      <c r="R1673" s="8"/>
      <c r="S1673" s="8" t="str">
        <f t="shared" si="133"/>
        <v>42</v>
      </c>
      <c r="T1673" s="16">
        <v>14843.96</v>
      </c>
      <c r="U1673" t="str">
        <f t="shared" si="134"/>
        <v>R1026</v>
      </c>
    </row>
    <row r="1674" spans="1:21">
      <c r="A1674" t="s">
        <v>1844</v>
      </c>
      <c r="B1674">
        <v>1970</v>
      </c>
      <c r="C1674" t="s">
        <v>5984</v>
      </c>
      <c r="D1674">
        <v>11</v>
      </c>
      <c r="E1674">
        <v>0</v>
      </c>
      <c r="F1674">
        <v>14847.63</v>
      </c>
      <c r="G1674" t="s">
        <v>5981</v>
      </c>
      <c r="H1674" t="s">
        <v>5981</v>
      </c>
      <c r="I1674" t="s">
        <v>5999</v>
      </c>
      <c r="K1674" t="str">
        <f t="shared" si="130"/>
        <v>Nov</v>
      </c>
      <c r="L1674">
        <f t="shared" si="131"/>
        <v>1970</v>
      </c>
      <c r="M1674" t="s">
        <v>5957</v>
      </c>
      <c r="N1674" t="s">
        <v>5981</v>
      </c>
      <c r="O1674" t="s">
        <v>5981</v>
      </c>
      <c r="P1674" s="8" t="str">
        <f t="shared" si="132"/>
        <v>11-Nov-1970</v>
      </c>
      <c r="Q1674" s="8">
        <v>25883</v>
      </c>
      <c r="R1674" s="8"/>
      <c r="S1674" s="8" t="str">
        <f t="shared" si="133"/>
        <v>52</v>
      </c>
      <c r="T1674" s="16">
        <v>14847.63</v>
      </c>
      <c r="U1674" t="str">
        <f t="shared" si="134"/>
        <v>R1023</v>
      </c>
    </row>
    <row r="1675" spans="1:21">
      <c r="A1675" t="s">
        <v>1841</v>
      </c>
      <c r="B1675">
        <v>1958</v>
      </c>
      <c r="C1675" t="s">
        <v>5991</v>
      </c>
      <c r="D1675">
        <v>17</v>
      </c>
      <c r="E1675">
        <v>0</v>
      </c>
      <c r="F1675">
        <v>14901.52</v>
      </c>
      <c r="G1675" t="s">
        <v>5981</v>
      </c>
      <c r="H1675" t="s">
        <v>5981</v>
      </c>
      <c r="I1675" t="s">
        <v>5998</v>
      </c>
      <c r="K1675" t="str">
        <f t="shared" si="130"/>
        <v>Oct</v>
      </c>
      <c r="L1675">
        <f t="shared" si="131"/>
        <v>1958</v>
      </c>
      <c r="M1675" t="s">
        <v>5957</v>
      </c>
      <c r="N1675" t="s">
        <v>5981</v>
      </c>
      <c r="O1675" t="s">
        <v>5981</v>
      </c>
      <c r="P1675" s="8" t="str">
        <f t="shared" si="132"/>
        <v>17-Oct-1958</v>
      </c>
      <c r="Q1675" s="8">
        <v>21475</v>
      </c>
      <c r="R1675" s="8"/>
      <c r="S1675" s="8" t="str">
        <f t="shared" si="133"/>
        <v>64</v>
      </c>
      <c r="T1675" s="16">
        <v>14901.52</v>
      </c>
      <c r="U1675" t="str">
        <f t="shared" si="134"/>
        <v>R1024</v>
      </c>
    </row>
    <row r="1676" spans="1:21">
      <c r="A1676" t="s">
        <v>1838</v>
      </c>
      <c r="B1676">
        <v>1981</v>
      </c>
      <c r="C1676" t="s">
        <v>5980</v>
      </c>
      <c r="D1676">
        <v>4</v>
      </c>
      <c r="E1676">
        <v>1</v>
      </c>
      <c r="F1676">
        <v>14908.27</v>
      </c>
      <c r="G1676" t="s">
        <v>5981</v>
      </c>
      <c r="H1676" t="s">
        <v>5985</v>
      </c>
      <c r="I1676" t="s">
        <v>5992</v>
      </c>
      <c r="K1676" t="str">
        <f t="shared" si="130"/>
        <v>Jul</v>
      </c>
      <c r="L1676">
        <f t="shared" si="131"/>
        <v>1981</v>
      </c>
      <c r="M1676" t="s">
        <v>5957</v>
      </c>
      <c r="N1676" t="s">
        <v>5981</v>
      </c>
      <c r="O1676" t="s">
        <v>5985</v>
      </c>
      <c r="P1676" s="8" t="str">
        <f t="shared" si="132"/>
        <v>4-Jul-1981</v>
      </c>
      <c r="Q1676" s="8">
        <v>29771</v>
      </c>
      <c r="R1676" s="8"/>
      <c r="S1676" s="8" t="str">
        <f t="shared" si="133"/>
        <v>41</v>
      </c>
      <c r="T1676" s="16">
        <v>14908.27</v>
      </c>
      <c r="U1676" t="str">
        <f t="shared" si="134"/>
        <v>R1011</v>
      </c>
    </row>
    <row r="1677" spans="1:21">
      <c r="A1677" t="s">
        <v>1835</v>
      </c>
      <c r="B1677">
        <v>1968</v>
      </c>
      <c r="C1677" t="s">
        <v>5984</v>
      </c>
      <c r="D1677">
        <v>8</v>
      </c>
      <c r="E1677">
        <v>0</v>
      </c>
      <c r="F1677">
        <v>14926.97</v>
      </c>
      <c r="G1677" t="s">
        <v>5981</v>
      </c>
      <c r="H1677" t="s">
        <v>5981</v>
      </c>
      <c r="I1677" t="s">
        <v>5988</v>
      </c>
      <c r="K1677" t="str">
        <f t="shared" si="130"/>
        <v>Nov</v>
      </c>
      <c r="L1677">
        <f t="shared" si="131"/>
        <v>1968</v>
      </c>
      <c r="M1677" t="s">
        <v>5957</v>
      </c>
      <c r="N1677" t="s">
        <v>5981</v>
      </c>
      <c r="O1677" t="s">
        <v>5981</v>
      </c>
      <c r="P1677" s="8" t="str">
        <f t="shared" si="132"/>
        <v>8-Nov-1968</v>
      </c>
      <c r="Q1677" s="8">
        <v>25150</v>
      </c>
      <c r="R1677" s="8"/>
      <c r="S1677" s="8" t="str">
        <f t="shared" si="133"/>
        <v>54</v>
      </c>
      <c r="T1677" s="16">
        <v>14926.97</v>
      </c>
      <c r="U1677" t="str">
        <f t="shared" si="134"/>
        <v>R1012</v>
      </c>
    </row>
    <row r="1678" spans="1:21">
      <c r="A1678" t="s">
        <v>1832</v>
      </c>
      <c r="B1678">
        <v>1962</v>
      </c>
      <c r="C1678" t="s">
        <v>5984</v>
      </c>
      <c r="D1678">
        <v>29</v>
      </c>
      <c r="E1678">
        <v>0</v>
      </c>
      <c r="F1678">
        <v>14945.34</v>
      </c>
      <c r="G1678" t="s">
        <v>5981</v>
      </c>
      <c r="H1678" t="s">
        <v>5985</v>
      </c>
      <c r="I1678" t="s">
        <v>6001</v>
      </c>
      <c r="K1678" t="str">
        <f t="shared" si="130"/>
        <v>Nov</v>
      </c>
      <c r="L1678">
        <f t="shared" si="131"/>
        <v>1962</v>
      </c>
      <c r="M1678" t="s">
        <v>5957</v>
      </c>
      <c r="N1678" t="s">
        <v>5981</v>
      </c>
      <c r="O1678" t="s">
        <v>5985</v>
      </c>
      <c r="P1678" s="8" t="str">
        <f t="shared" si="132"/>
        <v>29-Nov-1962</v>
      </c>
      <c r="Q1678" s="8">
        <v>22979</v>
      </c>
      <c r="R1678" s="8"/>
      <c r="S1678" s="8" t="str">
        <f t="shared" si="133"/>
        <v>60</v>
      </c>
      <c r="T1678" s="16">
        <v>14945.34</v>
      </c>
      <c r="U1678" t="str">
        <f t="shared" si="134"/>
        <v>R1021</v>
      </c>
    </row>
    <row r="1679" spans="1:21">
      <c r="A1679" t="s">
        <v>1829</v>
      </c>
      <c r="B1679">
        <v>1958</v>
      </c>
      <c r="C1679" t="s">
        <v>5980</v>
      </c>
      <c r="D1679">
        <v>29</v>
      </c>
      <c r="E1679">
        <v>2</v>
      </c>
      <c r="F1679">
        <v>14988.43</v>
      </c>
      <c r="G1679" t="s">
        <v>5981</v>
      </c>
      <c r="H1679" t="s">
        <v>5982</v>
      </c>
      <c r="I1679" t="s">
        <v>5992</v>
      </c>
      <c r="K1679" t="str">
        <f t="shared" si="130"/>
        <v>Jul</v>
      </c>
      <c r="L1679">
        <f t="shared" si="131"/>
        <v>1958</v>
      </c>
      <c r="M1679" t="s">
        <v>5957</v>
      </c>
      <c r="N1679" t="s">
        <v>5981</v>
      </c>
      <c r="O1679" t="s">
        <v>5982</v>
      </c>
      <c r="P1679" s="8" t="str">
        <f t="shared" si="132"/>
        <v>29-Jul-1958</v>
      </c>
      <c r="Q1679" s="8">
        <v>21395</v>
      </c>
      <c r="R1679" s="8"/>
      <c r="S1679" s="8" t="str">
        <f t="shared" si="133"/>
        <v>64</v>
      </c>
      <c r="T1679" s="16">
        <v>14988.43</v>
      </c>
      <c r="U1679" t="str">
        <f t="shared" si="134"/>
        <v>R1011</v>
      </c>
    </row>
    <row r="1680" spans="1:21">
      <c r="A1680" t="s">
        <v>1826</v>
      </c>
      <c r="B1680">
        <v>1995</v>
      </c>
      <c r="C1680" t="s">
        <v>5990</v>
      </c>
      <c r="D1680">
        <v>2</v>
      </c>
      <c r="E1680">
        <v>2</v>
      </c>
      <c r="F1680">
        <v>15006.58</v>
      </c>
      <c r="G1680" t="s">
        <v>5981</v>
      </c>
      <c r="H1680" t="s">
        <v>5981</v>
      </c>
      <c r="I1680" t="s">
        <v>5998</v>
      </c>
      <c r="K1680" t="str">
        <f t="shared" si="130"/>
        <v>Aug</v>
      </c>
      <c r="L1680">
        <f t="shared" si="131"/>
        <v>1995</v>
      </c>
      <c r="M1680" t="s">
        <v>5957</v>
      </c>
      <c r="N1680" t="s">
        <v>5981</v>
      </c>
      <c r="O1680" t="s">
        <v>5981</v>
      </c>
      <c r="P1680" s="8" t="str">
        <f t="shared" si="132"/>
        <v>2-Aug-1995</v>
      </c>
      <c r="Q1680" s="8">
        <v>34913</v>
      </c>
      <c r="R1680" s="8"/>
      <c r="S1680" s="8" t="str">
        <f t="shared" si="133"/>
        <v>27</v>
      </c>
      <c r="T1680" s="16">
        <v>15006.58</v>
      </c>
      <c r="U1680" t="str">
        <f t="shared" si="134"/>
        <v>R1024</v>
      </c>
    </row>
    <row r="1681" spans="1:21">
      <c r="A1681" t="s">
        <v>1823</v>
      </c>
      <c r="B1681">
        <v>1960</v>
      </c>
      <c r="C1681" t="s">
        <v>5990</v>
      </c>
      <c r="D1681">
        <v>8</v>
      </c>
      <c r="E1681">
        <v>2</v>
      </c>
      <c r="F1681">
        <v>15019.76</v>
      </c>
      <c r="G1681" t="s">
        <v>5981</v>
      </c>
      <c r="H1681" t="s">
        <v>5981</v>
      </c>
      <c r="I1681" t="s">
        <v>5988</v>
      </c>
      <c r="K1681" t="str">
        <f t="shared" si="130"/>
        <v>Aug</v>
      </c>
      <c r="L1681">
        <f t="shared" si="131"/>
        <v>1960</v>
      </c>
      <c r="M1681" t="s">
        <v>5957</v>
      </c>
      <c r="N1681" t="s">
        <v>5981</v>
      </c>
      <c r="O1681" t="s">
        <v>5981</v>
      </c>
      <c r="P1681" s="8" t="str">
        <f t="shared" si="132"/>
        <v>8-Aug-1960</v>
      </c>
      <c r="Q1681" s="8">
        <v>22136</v>
      </c>
      <c r="R1681" s="8"/>
      <c r="S1681" s="8" t="str">
        <f t="shared" si="133"/>
        <v>62</v>
      </c>
      <c r="T1681" s="16">
        <v>15019.76</v>
      </c>
      <c r="U1681" t="str">
        <f t="shared" si="134"/>
        <v>R1012</v>
      </c>
    </row>
    <row r="1682" spans="1:21">
      <c r="A1682" t="s">
        <v>1820</v>
      </c>
      <c r="B1682">
        <v>1979</v>
      </c>
      <c r="C1682" t="s">
        <v>5984</v>
      </c>
      <c r="D1682">
        <v>25</v>
      </c>
      <c r="E1682">
        <v>2</v>
      </c>
      <c r="F1682">
        <v>15025.76</v>
      </c>
      <c r="G1682" t="s">
        <v>5981</v>
      </c>
      <c r="H1682" t="s">
        <v>5985</v>
      </c>
      <c r="I1682" t="s">
        <v>5992</v>
      </c>
      <c r="K1682" t="str">
        <f t="shared" si="130"/>
        <v>Nov</v>
      </c>
      <c r="L1682">
        <f t="shared" si="131"/>
        <v>1979</v>
      </c>
      <c r="M1682" t="s">
        <v>5957</v>
      </c>
      <c r="N1682" t="s">
        <v>5981</v>
      </c>
      <c r="O1682" t="s">
        <v>5985</v>
      </c>
      <c r="P1682" s="8" t="str">
        <f t="shared" si="132"/>
        <v>25-Nov-1979</v>
      </c>
      <c r="Q1682" s="8">
        <v>29184</v>
      </c>
      <c r="R1682" s="8"/>
      <c r="S1682" s="8" t="str">
        <f t="shared" si="133"/>
        <v>43</v>
      </c>
      <c r="T1682" s="16">
        <v>15025.76</v>
      </c>
      <c r="U1682" t="str">
        <f t="shared" si="134"/>
        <v>R1011</v>
      </c>
    </row>
    <row r="1683" spans="1:21">
      <c r="A1683" t="s">
        <v>1817</v>
      </c>
      <c r="B1683">
        <v>1970</v>
      </c>
      <c r="C1683" t="s">
        <v>5987</v>
      </c>
      <c r="D1683">
        <v>11</v>
      </c>
      <c r="E1683">
        <v>0</v>
      </c>
      <c r="F1683">
        <v>15026.3</v>
      </c>
      <c r="G1683" t="s">
        <v>5981</v>
      </c>
      <c r="H1683" t="s">
        <v>5982</v>
      </c>
      <c r="I1683" t="s">
        <v>5992</v>
      </c>
      <c r="K1683" t="str">
        <f t="shared" si="130"/>
        <v>Sep</v>
      </c>
      <c r="L1683">
        <f t="shared" si="131"/>
        <v>1970</v>
      </c>
      <c r="M1683" t="s">
        <v>5957</v>
      </c>
      <c r="N1683" t="s">
        <v>5981</v>
      </c>
      <c r="O1683" t="s">
        <v>5982</v>
      </c>
      <c r="P1683" s="8" t="str">
        <f t="shared" si="132"/>
        <v>11-Sep-1970</v>
      </c>
      <c r="Q1683" s="8">
        <v>25822</v>
      </c>
      <c r="R1683" s="8"/>
      <c r="S1683" s="8" t="str">
        <f t="shared" si="133"/>
        <v>52</v>
      </c>
      <c r="T1683" s="16">
        <v>15026.3</v>
      </c>
      <c r="U1683" t="str">
        <f t="shared" si="134"/>
        <v>R1011</v>
      </c>
    </row>
    <row r="1684" spans="1:21">
      <c r="A1684" t="s">
        <v>1814</v>
      </c>
      <c r="B1684">
        <v>1971</v>
      </c>
      <c r="C1684" t="s">
        <v>5990</v>
      </c>
      <c r="D1684">
        <v>15</v>
      </c>
      <c r="E1684">
        <v>0</v>
      </c>
      <c r="F1684">
        <v>15038.51</v>
      </c>
      <c r="G1684" t="s">
        <v>5981</v>
      </c>
      <c r="H1684" t="s">
        <v>5982</v>
      </c>
      <c r="I1684" t="s">
        <v>5999</v>
      </c>
      <c r="K1684" t="str">
        <f t="shared" si="130"/>
        <v>Aug</v>
      </c>
      <c r="L1684">
        <f t="shared" si="131"/>
        <v>1971</v>
      </c>
      <c r="M1684" t="s">
        <v>5957</v>
      </c>
      <c r="N1684" t="s">
        <v>5981</v>
      </c>
      <c r="O1684" t="s">
        <v>5982</v>
      </c>
      <c r="P1684" s="8" t="str">
        <f t="shared" si="132"/>
        <v>15-Aug-1971</v>
      </c>
      <c r="Q1684" s="8">
        <v>26160</v>
      </c>
      <c r="R1684" s="8"/>
      <c r="S1684" s="8" t="str">
        <f t="shared" si="133"/>
        <v>51</v>
      </c>
      <c r="T1684" s="16">
        <v>15038.51</v>
      </c>
      <c r="U1684" t="str">
        <f t="shared" si="134"/>
        <v>R1023</v>
      </c>
    </row>
    <row r="1685" spans="1:21">
      <c r="A1685" t="s">
        <v>1811</v>
      </c>
      <c r="B1685">
        <v>1968</v>
      </c>
      <c r="C1685" t="s">
        <v>5986</v>
      </c>
      <c r="D1685">
        <v>12</v>
      </c>
      <c r="E1685">
        <v>0</v>
      </c>
      <c r="F1685">
        <v>15052.68</v>
      </c>
      <c r="G1685" t="s">
        <v>5981</v>
      </c>
      <c r="H1685" t="s">
        <v>5981</v>
      </c>
      <c r="I1685" t="s">
        <v>6005</v>
      </c>
      <c r="K1685" t="str">
        <f t="shared" si="130"/>
        <v>Jun</v>
      </c>
      <c r="L1685">
        <f t="shared" si="131"/>
        <v>1968</v>
      </c>
      <c r="M1685" t="s">
        <v>5957</v>
      </c>
      <c r="N1685" t="s">
        <v>5981</v>
      </c>
      <c r="O1685" t="s">
        <v>5981</v>
      </c>
      <c r="P1685" s="8" t="str">
        <f t="shared" si="132"/>
        <v>12-Jun-1968</v>
      </c>
      <c r="Q1685" s="8">
        <v>25001</v>
      </c>
      <c r="R1685" s="8"/>
      <c r="S1685" s="8" t="str">
        <f t="shared" si="133"/>
        <v>54</v>
      </c>
      <c r="T1685" s="16">
        <v>15052.68</v>
      </c>
      <c r="U1685" t="str">
        <f t="shared" si="134"/>
        <v>R1022</v>
      </c>
    </row>
    <row r="1686" spans="1:21">
      <c r="A1686" t="s">
        <v>1809</v>
      </c>
      <c r="B1686">
        <v>1975</v>
      </c>
      <c r="C1686" t="s">
        <v>5991</v>
      </c>
      <c r="D1686">
        <v>26</v>
      </c>
      <c r="E1686">
        <v>1</v>
      </c>
      <c r="F1686">
        <v>15090.35</v>
      </c>
      <c r="G1686" t="s">
        <v>5981</v>
      </c>
      <c r="H1686" t="s">
        <v>5985</v>
      </c>
      <c r="I1686" t="s">
        <v>5999</v>
      </c>
      <c r="K1686" t="str">
        <f t="shared" si="130"/>
        <v>Oct</v>
      </c>
      <c r="L1686">
        <f t="shared" si="131"/>
        <v>1975</v>
      </c>
      <c r="M1686" t="s">
        <v>5957</v>
      </c>
      <c r="N1686" t="s">
        <v>5981</v>
      </c>
      <c r="O1686" t="s">
        <v>5985</v>
      </c>
      <c r="P1686" s="8" t="str">
        <f t="shared" si="132"/>
        <v>26-Oct-1975</v>
      </c>
      <c r="Q1686" s="8">
        <v>27693</v>
      </c>
      <c r="R1686" s="8"/>
      <c r="S1686" s="8" t="str">
        <f t="shared" si="133"/>
        <v>47</v>
      </c>
      <c r="T1686" s="16">
        <v>15090.35</v>
      </c>
      <c r="U1686" t="str">
        <f t="shared" si="134"/>
        <v>R1023</v>
      </c>
    </row>
    <row r="1687" spans="1:21">
      <c r="A1687" t="s">
        <v>1806</v>
      </c>
      <c r="B1687">
        <v>1972</v>
      </c>
      <c r="C1687" t="s">
        <v>5984</v>
      </c>
      <c r="D1687">
        <v>7</v>
      </c>
      <c r="E1687">
        <v>0</v>
      </c>
      <c r="F1687">
        <v>15103.69</v>
      </c>
      <c r="G1687" t="s">
        <v>5981</v>
      </c>
      <c r="H1687" t="s">
        <v>5985</v>
      </c>
      <c r="I1687" t="s">
        <v>5988</v>
      </c>
      <c r="K1687" t="str">
        <f t="shared" si="130"/>
        <v>Nov</v>
      </c>
      <c r="L1687">
        <f t="shared" si="131"/>
        <v>1972</v>
      </c>
      <c r="M1687" t="s">
        <v>5957</v>
      </c>
      <c r="N1687" t="s">
        <v>5981</v>
      </c>
      <c r="O1687" t="s">
        <v>5985</v>
      </c>
      <c r="P1687" s="8" t="str">
        <f t="shared" si="132"/>
        <v>7-Nov-1972</v>
      </c>
      <c r="Q1687" s="8">
        <v>26610</v>
      </c>
      <c r="R1687" s="8"/>
      <c r="S1687" s="8" t="str">
        <f t="shared" si="133"/>
        <v>50</v>
      </c>
      <c r="T1687" s="16">
        <v>15103.69</v>
      </c>
      <c r="U1687" t="str">
        <f t="shared" si="134"/>
        <v>R1012</v>
      </c>
    </row>
    <row r="1688" spans="1:21">
      <c r="A1688" t="s">
        <v>1803</v>
      </c>
      <c r="B1688">
        <v>1978</v>
      </c>
      <c r="C1688" t="s">
        <v>5987</v>
      </c>
      <c r="D1688">
        <v>5</v>
      </c>
      <c r="E1688">
        <v>2</v>
      </c>
      <c r="F1688">
        <v>15123.19</v>
      </c>
      <c r="G1688" t="s">
        <v>5981</v>
      </c>
      <c r="H1688" t="s">
        <v>5985</v>
      </c>
      <c r="I1688" t="s">
        <v>5992</v>
      </c>
      <c r="K1688" t="str">
        <f t="shared" si="130"/>
        <v>Sep</v>
      </c>
      <c r="L1688">
        <f t="shared" si="131"/>
        <v>1978</v>
      </c>
      <c r="M1688" t="s">
        <v>5957</v>
      </c>
      <c r="N1688" t="s">
        <v>5981</v>
      </c>
      <c r="O1688" t="s">
        <v>5985</v>
      </c>
      <c r="P1688" s="8" t="str">
        <f t="shared" si="132"/>
        <v>5-Sep-1978</v>
      </c>
      <c r="Q1688" s="8">
        <v>28738</v>
      </c>
      <c r="R1688" s="8"/>
      <c r="S1688" s="8" t="str">
        <f t="shared" si="133"/>
        <v>44</v>
      </c>
      <c r="T1688" s="16">
        <v>15123.19</v>
      </c>
      <c r="U1688" t="str">
        <f t="shared" si="134"/>
        <v>R1011</v>
      </c>
    </row>
    <row r="1689" spans="1:21">
      <c r="A1689" t="s">
        <v>1801</v>
      </c>
      <c r="B1689">
        <v>1971</v>
      </c>
      <c r="C1689" t="s">
        <v>5984</v>
      </c>
      <c r="D1689">
        <v>25</v>
      </c>
      <c r="E1689">
        <v>0</v>
      </c>
      <c r="F1689">
        <v>15150.44</v>
      </c>
      <c r="G1689" t="s">
        <v>5981</v>
      </c>
      <c r="H1689" t="s">
        <v>5985</v>
      </c>
      <c r="I1689" t="s">
        <v>5999</v>
      </c>
      <c r="K1689" t="str">
        <f t="shared" si="130"/>
        <v>Nov</v>
      </c>
      <c r="L1689">
        <f t="shared" si="131"/>
        <v>1971</v>
      </c>
      <c r="M1689" t="s">
        <v>5957</v>
      </c>
      <c r="N1689" t="s">
        <v>5981</v>
      </c>
      <c r="O1689" t="s">
        <v>5985</v>
      </c>
      <c r="P1689" s="8" t="str">
        <f t="shared" si="132"/>
        <v>25-Nov-1971</v>
      </c>
      <c r="Q1689" s="8">
        <v>26262</v>
      </c>
      <c r="R1689" s="8"/>
      <c r="S1689" s="8" t="str">
        <f t="shared" si="133"/>
        <v>51</v>
      </c>
      <c r="T1689" s="16">
        <v>15150.44</v>
      </c>
      <c r="U1689" t="str">
        <f t="shared" si="134"/>
        <v>R1023</v>
      </c>
    </row>
    <row r="1690" spans="1:21">
      <c r="A1690" t="s">
        <v>1798</v>
      </c>
      <c r="B1690">
        <v>1962</v>
      </c>
      <c r="C1690" t="s">
        <v>5991</v>
      </c>
      <c r="D1690">
        <v>25</v>
      </c>
      <c r="E1690">
        <v>0</v>
      </c>
      <c r="F1690">
        <v>15161.25</v>
      </c>
      <c r="G1690" t="s">
        <v>5981</v>
      </c>
      <c r="H1690" t="s">
        <v>5981</v>
      </c>
      <c r="I1690" t="s">
        <v>5988</v>
      </c>
      <c r="K1690" t="str">
        <f t="shared" si="130"/>
        <v>Oct</v>
      </c>
      <c r="L1690">
        <f t="shared" si="131"/>
        <v>1962</v>
      </c>
      <c r="M1690" t="s">
        <v>5957</v>
      </c>
      <c r="N1690" t="s">
        <v>5981</v>
      </c>
      <c r="O1690" t="s">
        <v>5981</v>
      </c>
      <c r="P1690" s="8" t="str">
        <f t="shared" si="132"/>
        <v>25-Oct-1962</v>
      </c>
      <c r="Q1690" s="8">
        <v>22944</v>
      </c>
      <c r="R1690" s="8"/>
      <c r="S1690" s="8" t="str">
        <f t="shared" si="133"/>
        <v>60</v>
      </c>
      <c r="T1690" s="16">
        <v>15161.25</v>
      </c>
      <c r="U1690" t="str">
        <f t="shared" si="134"/>
        <v>R1012</v>
      </c>
    </row>
    <row r="1691" spans="1:21">
      <c r="A1691" t="s">
        <v>1796</v>
      </c>
      <c r="B1691">
        <v>1959</v>
      </c>
      <c r="C1691" t="s">
        <v>5986</v>
      </c>
      <c r="D1691">
        <v>4</v>
      </c>
      <c r="E1691">
        <v>3</v>
      </c>
      <c r="F1691">
        <v>15161.53</v>
      </c>
      <c r="G1691" t="s">
        <v>5981</v>
      </c>
      <c r="H1691" t="s">
        <v>5985</v>
      </c>
      <c r="I1691" t="s">
        <v>5983</v>
      </c>
      <c r="K1691" t="str">
        <f t="shared" si="130"/>
        <v>Jun</v>
      </c>
      <c r="L1691">
        <f t="shared" si="131"/>
        <v>1959</v>
      </c>
      <c r="M1691" t="s">
        <v>5957</v>
      </c>
      <c r="N1691" t="s">
        <v>5981</v>
      </c>
      <c r="O1691" t="s">
        <v>5985</v>
      </c>
      <c r="P1691" s="8" t="str">
        <f t="shared" si="132"/>
        <v>4-Jun-1959</v>
      </c>
      <c r="Q1691" s="8">
        <v>21705</v>
      </c>
      <c r="R1691" s="8"/>
      <c r="S1691" s="8" t="str">
        <f t="shared" si="133"/>
        <v>64</v>
      </c>
      <c r="T1691" s="16">
        <v>15161.53</v>
      </c>
      <c r="U1691" t="str">
        <f t="shared" si="134"/>
        <v>R1013</v>
      </c>
    </row>
    <row r="1692" spans="1:21">
      <c r="A1692" t="s">
        <v>1793</v>
      </c>
      <c r="B1692">
        <v>1959</v>
      </c>
      <c r="C1692" t="s">
        <v>5989</v>
      </c>
      <c r="D1692">
        <v>3</v>
      </c>
      <c r="E1692">
        <v>3</v>
      </c>
      <c r="F1692">
        <v>15170.07</v>
      </c>
      <c r="G1692" t="s">
        <v>5981</v>
      </c>
      <c r="H1692" t="s">
        <v>5982</v>
      </c>
      <c r="I1692" t="s">
        <v>5992</v>
      </c>
      <c r="K1692" t="str">
        <f t="shared" si="130"/>
        <v>Dec</v>
      </c>
      <c r="L1692">
        <f t="shared" si="131"/>
        <v>1959</v>
      </c>
      <c r="M1692" t="s">
        <v>5957</v>
      </c>
      <c r="N1692" t="s">
        <v>5981</v>
      </c>
      <c r="O1692" t="s">
        <v>5982</v>
      </c>
      <c r="P1692" s="8" t="str">
        <f t="shared" si="132"/>
        <v>3-Dec-1959</v>
      </c>
      <c r="Q1692" s="8">
        <v>21887</v>
      </c>
      <c r="R1692" s="8"/>
      <c r="S1692" s="8" t="str">
        <f t="shared" si="133"/>
        <v>63</v>
      </c>
      <c r="T1692" s="16">
        <v>15170.07</v>
      </c>
      <c r="U1692" t="str">
        <f t="shared" si="134"/>
        <v>R1011</v>
      </c>
    </row>
    <row r="1693" spans="1:21">
      <c r="A1693" t="s">
        <v>1790</v>
      </c>
      <c r="B1693">
        <v>1962</v>
      </c>
      <c r="C1693" t="s">
        <v>5986</v>
      </c>
      <c r="D1693">
        <v>17</v>
      </c>
      <c r="E1693">
        <v>0</v>
      </c>
      <c r="F1693">
        <v>15174.81</v>
      </c>
      <c r="G1693" t="s">
        <v>5981</v>
      </c>
      <c r="H1693" t="s">
        <v>5985</v>
      </c>
      <c r="I1693" t="s">
        <v>5988</v>
      </c>
      <c r="K1693" t="str">
        <f t="shared" si="130"/>
        <v>Jun</v>
      </c>
      <c r="L1693">
        <f t="shared" si="131"/>
        <v>1962</v>
      </c>
      <c r="M1693" t="s">
        <v>5957</v>
      </c>
      <c r="N1693" t="s">
        <v>5981</v>
      </c>
      <c r="O1693" t="s">
        <v>5985</v>
      </c>
      <c r="P1693" s="8" t="str">
        <f t="shared" si="132"/>
        <v>17-Jun-1962</v>
      </c>
      <c r="Q1693" s="8">
        <v>22814</v>
      </c>
      <c r="R1693" s="8"/>
      <c r="S1693" s="8" t="str">
        <f t="shared" si="133"/>
        <v>60</v>
      </c>
      <c r="T1693" s="16">
        <v>15174.81</v>
      </c>
      <c r="U1693" t="str">
        <f t="shared" si="134"/>
        <v>R1012</v>
      </c>
    </row>
    <row r="1694" spans="1:21">
      <c r="A1694" t="s">
        <v>1787</v>
      </c>
      <c r="B1694">
        <v>1978</v>
      </c>
      <c r="C1694" t="s">
        <v>5984</v>
      </c>
      <c r="D1694">
        <v>23</v>
      </c>
      <c r="E1694">
        <v>2</v>
      </c>
      <c r="F1694">
        <v>15207.92</v>
      </c>
      <c r="G1694" t="s">
        <v>5981</v>
      </c>
      <c r="H1694" t="s">
        <v>5985</v>
      </c>
      <c r="I1694" t="s">
        <v>5988</v>
      </c>
      <c r="K1694" t="str">
        <f t="shared" si="130"/>
        <v>Nov</v>
      </c>
      <c r="L1694">
        <f t="shared" si="131"/>
        <v>1978</v>
      </c>
      <c r="M1694" t="s">
        <v>5957</v>
      </c>
      <c r="N1694" t="s">
        <v>5981</v>
      </c>
      <c r="O1694" t="s">
        <v>5985</v>
      </c>
      <c r="P1694" s="8" t="str">
        <f t="shared" si="132"/>
        <v>23-Nov-1978</v>
      </c>
      <c r="Q1694" s="8">
        <v>28817</v>
      </c>
      <c r="R1694" s="8"/>
      <c r="S1694" s="8" t="str">
        <f t="shared" si="133"/>
        <v>44</v>
      </c>
      <c r="T1694" s="16">
        <v>15207.92</v>
      </c>
      <c r="U1694" t="str">
        <f t="shared" si="134"/>
        <v>R1012</v>
      </c>
    </row>
    <row r="1695" spans="1:21">
      <c r="A1695" t="s">
        <v>1785</v>
      </c>
      <c r="B1695">
        <v>1960</v>
      </c>
      <c r="C1695" t="s">
        <v>5980</v>
      </c>
      <c r="D1695">
        <v>25</v>
      </c>
      <c r="E1695">
        <v>2</v>
      </c>
      <c r="F1695">
        <v>15230.32</v>
      </c>
      <c r="G1695" t="s">
        <v>5981</v>
      </c>
      <c r="H1695" t="s">
        <v>5981</v>
      </c>
      <c r="I1695" t="s">
        <v>5998</v>
      </c>
      <c r="K1695" t="str">
        <f t="shared" si="130"/>
        <v>Jul</v>
      </c>
      <c r="L1695">
        <f t="shared" si="131"/>
        <v>1960</v>
      </c>
      <c r="M1695" t="s">
        <v>5957</v>
      </c>
      <c r="N1695" t="s">
        <v>5981</v>
      </c>
      <c r="O1695" t="s">
        <v>5981</v>
      </c>
      <c r="P1695" s="8" t="str">
        <f t="shared" si="132"/>
        <v>25-Jul-1960</v>
      </c>
      <c r="Q1695" s="8">
        <v>22122</v>
      </c>
      <c r="R1695" s="8"/>
      <c r="S1695" s="8" t="str">
        <f t="shared" si="133"/>
        <v>62</v>
      </c>
      <c r="T1695" s="16">
        <v>15230.32</v>
      </c>
      <c r="U1695" t="str">
        <f t="shared" si="134"/>
        <v>R1024</v>
      </c>
    </row>
    <row r="1696" spans="1:21">
      <c r="A1696" t="s">
        <v>1782</v>
      </c>
      <c r="B1696">
        <v>1969</v>
      </c>
      <c r="C1696" t="s">
        <v>5987</v>
      </c>
      <c r="D1696">
        <v>16</v>
      </c>
      <c r="E1696">
        <v>0</v>
      </c>
      <c r="F1696">
        <v>15260.52</v>
      </c>
      <c r="G1696" t="s">
        <v>5981</v>
      </c>
      <c r="H1696" t="s">
        <v>5981</v>
      </c>
      <c r="I1696" t="s">
        <v>5999</v>
      </c>
      <c r="K1696" t="str">
        <f t="shared" si="130"/>
        <v>Sep</v>
      </c>
      <c r="L1696">
        <f t="shared" si="131"/>
        <v>1969</v>
      </c>
      <c r="M1696" t="s">
        <v>5957</v>
      </c>
      <c r="N1696" t="s">
        <v>5981</v>
      </c>
      <c r="O1696" t="s">
        <v>5981</v>
      </c>
      <c r="P1696" s="8" t="str">
        <f t="shared" si="132"/>
        <v>16-Sep-1969</v>
      </c>
      <c r="Q1696" s="8">
        <v>25462</v>
      </c>
      <c r="R1696" s="8"/>
      <c r="S1696" s="8" t="str">
        <f t="shared" si="133"/>
        <v>53</v>
      </c>
      <c r="T1696" s="16">
        <v>15260.52</v>
      </c>
      <c r="U1696" t="str">
        <f t="shared" si="134"/>
        <v>R1023</v>
      </c>
    </row>
    <row r="1697" spans="1:21">
      <c r="A1697" t="s">
        <v>1780</v>
      </c>
      <c r="B1697">
        <v>1963</v>
      </c>
      <c r="C1697" t="s">
        <v>5989</v>
      </c>
      <c r="D1697">
        <v>13</v>
      </c>
      <c r="E1697">
        <v>0</v>
      </c>
      <c r="F1697">
        <v>15322.77</v>
      </c>
      <c r="G1697" t="s">
        <v>5981</v>
      </c>
      <c r="H1697" t="s">
        <v>5982</v>
      </c>
      <c r="I1697" t="s">
        <v>6001</v>
      </c>
      <c r="K1697" t="str">
        <f t="shared" si="130"/>
        <v>Dec</v>
      </c>
      <c r="L1697">
        <f t="shared" si="131"/>
        <v>1963</v>
      </c>
      <c r="M1697" t="s">
        <v>5957</v>
      </c>
      <c r="N1697" t="s">
        <v>5981</v>
      </c>
      <c r="O1697" t="s">
        <v>5982</v>
      </c>
      <c r="P1697" s="8" t="str">
        <f t="shared" si="132"/>
        <v>13-Dec-1963</v>
      </c>
      <c r="Q1697" s="8">
        <v>23358</v>
      </c>
      <c r="R1697" s="8"/>
      <c r="S1697" s="8" t="str">
        <f t="shared" si="133"/>
        <v>59</v>
      </c>
      <c r="T1697" s="16">
        <v>15322.77</v>
      </c>
      <c r="U1697" t="str">
        <f t="shared" si="134"/>
        <v>R1021</v>
      </c>
    </row>
    <row r="1698" spans="1:21">
      <c r="A1698" t="s">
        <v>1778</v>
      </c>
      <c r="B1698">
        <v>2001</v>
      </c>
      <c r="C1698" t="s">
        <v>5980</v>
      </c>
      <c r="D1698">
        <v>14</v>
      </c>
      <c r="E1698">
        <v>1</v>
      </c>
      <c r="F1698">
        <v>15359.1</v>
      </c>
      <c r="G1698" t="s">
        <v>5981</v>
      </c>
      <c r="H1698" t="s">
        <v>5982</v>
      </c>
      <c r="I1698" t="s">
        <v>5998</v>
      </c>
      <c r="K1698" t="str">
        <f t="shared" si="130"/>
        <v>Jul</v>
      </c>
      <c r="L1698">
        <f t="shared" si="131"/>
        <v>2001</v>
      </c>
      <c r="M1698" t="s">
        <v>5957</v>
      </c>
      <c r="N1698" t="s">
        <v>5981</v>
      </c>
      <c r="O1698" t="s">
        <v>5982</v>
      </c>
      <c r="P1698" s="8" t="str">
        <f t="shared" si="132"/>
        <v>14-Jul-2001</v>
      </c>
      <c r="Q1698" s="8">
        <v>37086</v>
      </c>
      <c r="R1698" s="8"/>
      <c r="S1698" s="8" t="str">
        <f t="shared" si="133"/>
        <v>21</v>
      </c>
      <c r="T1698" s="16">
        <v>15359.1</v>
      </c>
      <c r="U1698" t="str">
        <f t="shared" si="134"/>
        <v>R1024</v>
      </c>
    </row>
    <row r="1699" spans="1:21">
      <c r="A1699" t="s">
        <v>1775</v>
      </c>
      <c r="B1699">
        <v>1988</v>
      </c>
      <c r="C1699" t="s">
        <v>5989</v>
      </c>
      <c r="D1699">
        <v>17</v>
      </c>
      <c r="E1699">
        <v>3</v>
      </c>
      <c r="F1699">
        <v>15361.5</v>
      </c>
      <c r="G1699" t="s">
        <v>5981</v>
      </c>
      <c r="H1699" t="s">
        <v>5982</v>
      </c>
      <c r="I1699" t="s">
        <v>5999</v>
      </c>
      <c r="K1699" t="str">
        <f t="shared" si="130"/>
        <v>Dec</v>
      </c>
      <c r="L1699">
        <f t="shared" si="131"/>
        <v>1988</v>
      </c>
      <c r="M1699" t="s">
        <v>5957</v>
      </c>
      <c r="N1699" t="s">
        <v>5981</v>
      </c>
      <c r="O1699" t="s">
        <v>5982</v>
      </c>
      <c r="P1699" s="8" t="str">
        <f t="shared" si="132"/>
        <v>17-Dec-1988</v>
      </c>
      <c r="Q1699" s="8">
        <v>32494</v>
      </c>
      <c r="R1699" s="8"/>
      <c r="S1699" s="8" t="str">
        <f t="shared" si="133"/>
        <v>34</v>
      </c>
      <c r="T1699" s="16">
        <v>15361.5</v>
      </c>
      <c r="U1699" t="str">
        <f t="shared" si="134"/>
        <v>R1023</v>
      </c>
    </row>
    <row r="1700" spans="1:21">
      <c r="A1700" t="s">
        <v>1773</v>
      </c>
      <c r="B1700">
        <v>1968</v>
      </c>
      <c r="C1700" t="s">
        <v>5980</v>
      </c>
      <c r="D1700">
        <v>18</v>
      </c>
      <c r="E1700">
        <v>0</v>
      </c>
      <c r="F1700">
        <v>15363.77</v>
      </c>
      <c r="G1700" t="s">
        <v>5981</v>
      </c>
      <c r="H1700" t="s">
        <v>5985</v>
      </c>
      <c r="I1700" t="s">
        <v>6004</v>
      </c>
      <c r="K1700" t="str">
        <f t="shared" si="130"/>
        <v>Jul</v>
      </c>
      <c r="L1700">
        <f t="shared" si="131"/>
        <v>1968</v>
      </c>
      <c r="M1700" t="s">
        <v>5957</v>
      </c>
      <c r="N1700" t="s">
        <v>5981</v>
      </c>
      <c r="O1700" t="s">
        <v>5985</v>
      </c>
      <c r="P1700" s="8" t="str">
        <f t="shared" si="132"/>
        <v>18-Jul-1968</v>
      </c>
      <c r="Q1700" s="8">
        <v>25037</v>
      </c>
      <c r="R1700" s="8"/>
      <c r="S1700" s="8" t="str">
        <f t="shared" si="133"/>
        <v>54</v>
      </c>
      <c r="T1700" s="16">
        <v>15363.77</v>
      </c>
      <c r="U1700" t="str">
        <f t="shared" si="134"/>
        <v>R1026</v>
      </c>
    </row>
    <row r="1701" spans="1:21">
      <c r="A1701" t="s">
        <v>1770</v>
      </c>
      <c r="B1701">
        <v>1962</v>
      </c>
      <c r="C1701" t="s">
        <v>5987</v>
      </c>
      <c r="D1701">
        <v>6</v>
      </c>
      <c r="E1701">
        <v>0</v>
      </c>
      <c r="F1701">
        <v>15368.22</v>
      </c>
      <c r="G1701" t="s">
        <v>5981</v>
      </c>
      <c r="H1701" t="s">
        <v>5981</v>
      </c>
      <c r="I1701" t="s">
        <v>5992</v>
      </c>
      <c r="K1701" t="str">
        <f t="shared" si="130"/>
        <v>Sep</v>
      </c>
      <c r="L1701">
        <f t="shared" si="131"/>
        <v>1962</v>
      </c>
      <c r="M1701" t="s">
        <v>5957</v>
      </c>
      <c r="N1701" t="s">
        <v>5981</v>
      </c>
      <c r="O1701" t="s">
        <v>5981</v>
      </c>
      <c r="P1701" s="8" t="str">
        <f t="shared" si="132"/>
        <v>6-Sep-1962</v>
      </c>
      <c r="Q1701" s="8">
        <v>22895</v>
      </c>
      <c r="R1701" s="8"/>
      <c r="S1701" s="8" t="str">
        <f t="shared" si="133"/>
        <v>60</v>
      </c>
      <c r="T1701" s="16">
        <v>15368.22</v>
      </c>
      <c r="U1701" t="str">
        <f t="shared" si="134"/>
        <v>R1011</v>
      </c>
    </row>
    <row r="1702" spans="1:21">
      <c r="A1702" t="s">
        <v>1768</v>
      </c>
      <c r="B1702">
        <v>1964</v>
      </c>
      <c r="C1702" t="s">
        <v>5987</v>
      </c>
      <c r="D1702">
        <v>4</v>
      </c>
      <c r="E1702">
        <v>0</v>
      </c>
      <c r="F1702">
        <v>15377.77</v>
      </c>
      <c r="G1702" t="s">
        <v>5981</v>
      </c>
      <c r="H1702" t="s">
        <v>5981</v>
      </c>
      <c r="I1702" t="s">
        <v>5988</v>
      </c>
      <c r="K1702" t="str">
        <f t="shared" si="130"/>
        <v>Sep</v>
      </c>
      <c r="L1702">
        <f t="shared" si="131"/>
        <v>1964</v>
      </c>
      <c r="M1702" t="s">
        <v>5957</v>
      </c>
      <c r="N1702" t="s">
        <v>5981</v>
      </c>
      <c r="O1702" t="s">
        <v>5981</v>
      </c>
      <c r="P1702" s="8" t="str">
        <f t="shared" si="132"/>
        <v>4-Sep-1964</v>
      </c>
      <c r="Q1702" s="8">
        <v>23624</v>
      </c>
      <c r="R1702" s="8"/>
      <c r="S1702" s="8" t="str">
        <f t="shared" si="133"/>
        <v>58</v>
      </c>
      <c r="T1702" s="16">
        <v>15377.77</v>
      </c>
      <c r="U1702" t="str">
        <f t="shared" si="134"/>
        <v>R1012</v>
      </c>
    </row>
    <row r="1703" spans="1:21">
      <c r="A1703" t="s">
        <v>1766</v>
      </c>
      <c r="B1703">
        <v>1990</v>
      </c>
      <c r="C1703" t="s">
        <v>5991</v>
      </c>
      <c r="D1703">
        <v>25</v>
      </c>
      <c r="E1703">
        <v>3</v>
      </c>
      <c r="F1703">
        <v>15440.2</v>
      </c>
      <c r="G1703" t="s">
        <v>5981</v>
      </c>
      <c r="H1703" t="s">
        <v>5985</v>
      </c>
      <c r="I1703" t="s">
        <v>5988</v>
      </c>
      <c r="K1703" t="str">
        <f t="shared" si="130"/>
        <v>Oct</v>
      </c>
      <c r="L1703">
        <f t="shared" si="131"/>
        <v>1990</v>
      </c>
      <c r="M1703" t="s">
        <v>5957</v>
      </c>
      <c r="N1703" t="s">
        <v>5981</v>
      </c>
      <c r="O1703" t="s">
        <v>5985</v>
      </c>
      <c r="P1703" s="8" t="str">
        <f t="shared" si="132"/>
        <v>25-Oct-1990</v>
      </c>
      <c r="Q1703" s="8">
        <v>33171</v>
      </c>
      <c r="R1703" s="8"/>
      <c r="S1703" s="8" t="str">
        <f t="shared" si="133"/>
        <v>32</v>
      </c>
      <c r="T1703" s="16">
        <v>15440.2</v>
      </c>
      <c r="U1703" t="str">
        <f t="shared" si="134"/>
        <v>R1012</v>
      </c>
    </row>
    <row r="1704" spans="1:21">
      <c r="A1704" t="s">
        <v>1763</v>
      </c>
      <c r="B1704">
        <v>1976</v>
      </c>
      <c r="C1704" t="s">
        <v>5980</v>
      </c>
      <c r="D1704">
        <v>20</v>
      </c>
      <c r="E1704">
        <v>2</v>
      </c>
      <c r="F1704">
        <v>15450.48</v>
      </c>
      <c r="G1704" t="s">
        <v>5981</v>
      </c>
      <c r="H1704" t="s">
        <v>5985</v>
      </c>
      <c r="I1704" t="s">
        <v>6004</v>
      </c>
      <c r="K1704" t="str">
        <f t="shared" si="130"/>
        <v>Jul</v>
      </c>
      <c r="L1704">
        <f t="shared" si="131"/>
        <v>1976</v>
      </c>
      <c r="M1704" t="s">
        <v>5957</v>
      </c>
      <c r="N1704" t="s">
        <v>5981</v>
      </c>
      <c r="O1704" t="s">
        <v>5985</v>
      </c>
      <c r="P1704" s="8" t="str">
        <f t="shared" si="132"/>
        <v>20-Jul-1976</v>
      </c>
      <c r="Q1704" s="8">
        <v>27961</v>
      </c>
      <c r="R1704" s="8"/>
      <c r="S1704" s="8" t="str">
        <f t="shared" si="133"/>
        <v>46</v>
      </c>
      <c r="T1704" s="16">
        <v>15450.48</v>
      </c>
      <c r="U1704" t="str">
        <f t="shared" si="134"/>
        <v>R1026</v>
      </c>
    </row>
    <row r="1705" spans="1:21">
      <c r="A1705" t="s">
        <v>1761</v>
      </c>
      <c r="B1705">
        <v>2004</v>
      </c>
      <c r="C1705" t="s">
        <v>5980</v>
      </c>
      <c r="D1705">
        <v>17</v>
      </c>
      <c r="E1705">
        <v>0</v>
      </c>
      <c r="F1705">
        <v>15518.18</v>
      </c>
      <c r="G1705" t="s">
        <v>5981</v>
      </c>
      <c r="H1705" t="s">
        <v>5982</v>
      </c>
      <c r="I1705" t="s">
        <v>5993</v>
      </c>
      <c r="K1705" t="str">
        <f t="shared" si="130"/>
        <v>Jul</v>
      </c>
      <c r="L1705">
        <f t="shared" si="131"/>
        <v>2004</v>
      </c>
      <c r="M1705" t="s">
        <v>5957</v>
      </c>
      <c r="N1705" t="s">
        <v>5981</v>
      </c>
      <c r="O1705" t="s">
        <v>5982</v>
      </c>
      <c r="P1705" s="8" t="str">
        <f t="shared" si="132"/>
        <v>17-Jul-2004</v>
      </c>
      <c r="Q1705" s="8">
        <v>38185</v>
      </c>
      <c r="R1705" s="8"/>
      <c r="S1705" s="8" t="str">
        <f t="shared" si="133"/>
        <v>18</v>
      </c>
      <c r="T1705" s="16">
        <v>15518.18</v>
      </c>
      <c r="U1705" t="str">
        <f t="shared" si="134"/>
        <v>R1015</v>
      </c>
    </row>
    <row r="1706" spans="1:21">
      <c r="A1706" t="s">
        <v>1758</v>
      </c>
      <c r="B1706">
        <v>1974</v>
      </c>
      <c r="C1706" t="s">
        <v>5986</v>
      </c>
      <c r="D1706">
        <v>28</v>
      </c>
      <c r="E1706">
        <v>0</v>
      </c>
      <c r="F1706">
        <v>15532.16</v>
      </c>
      <c r="G1706" t="s">
        <v>5981</v>
      </c>
      <c r="H1706" t="s">
        <v>5981</v>
      </c>
      <c r="I1706" t="s">
        <v>6004</v>
      </c>
      <c r="K1706" t="str">
        <f t="shared" si="130"/>
        <v>Jun</v>
      </c>
      <c r="L1706">
        <f t="shared" si="131"/>
        <v>1974</v>
      </c>
      <c r="M1706" t="s">
        <v>5957</v>
      </c>
      <c r="N1706" t="s">
        <v>5981</v>
      </c>
      <c r="O1706" t="s">
        <v>5981</v>
      </c>
      <c r="P1706" s="8" t="str">
        <f t="shared" si="132"/>
        <v>28-Jun-1974</v>
      </c>
      <c r="Q1706" s="8">
        <v>27208</v>
      </c>
      <c r="R1706" s="8"/>
      <c r="S1706" s="8" t="str">
        <f t="shared" si="133"/>
        <v>48</v>
      </c>
      <c r="T1706" s="16">
        <v>15532.16</v>
      </c>
      <c r="U1706" t="str">
        <f t="shared" si="134"/>
        <v>R1026</v>
      </c>
    </row>
    <row r="1707" spans="1:21">
      <c r="A1707" t="s">
        <v>1756</v>
      </c>
      <c r="B1707">
        <v>1959</v>
      </c>
      <c r="C1707" t="s">
        <v>5991</v>
      </c>
      <c r="D1707">
        <v>2</v>
      </c>
      <c r="E1707">
        <v>3</v>
      </c>
      <c r="F1707">
        <v>15555.19</v>
      </c>
      <c r="G1707" t="s">
        <v>5981</v>
      </c>
      <c r="H1707" t="s">
        <v>5982</v>
      </c>
      <c r="I1707" t="s">
        <v>5988</v>
      </c>
      <c r="K1707" t="str">
        <f t="shared" si="130"/>
        <v>Oct</v>
      </c>
      <c r="L1707">
        <f t="shared" si="131"/>
        <v>1959</v>
      </c>
      <c r="M1707" t="s">
        <v>5957</v>
      </c>
      <c r="N1707" t="s">
        <v>5981</v>
      </c>
      <c r="O1707" t="s">
        <v>5982</v>
      </c>
      <c r="P1707" s="8" t="str">
        <f t="shared" si="132"/>
        <v>2-Oct-1959</v>
      </c>
      <c r="Q1707" s="8">
        <v>21825</v>
      </c>
      <c r="R1707" s="8"/>
      <c r="S1707" s="8" t="str">
        <f t="shared" si="133"/>
        <v>63</v>
      </c>
      <c r="T1707" s="16">
        <v>15555.19</v>
      </c>
      <c r="U1707" t="str">
        <f t="shared" si="134"/>
        <v>R1012</v>
      </c>
    </row>
    <row r="1708" spans="1:21">
      <c r="A1708" t="s">
        <v>1754</v>
      </c>
      <c r="B1708">
        <v>1974</v>
      </c>
      <c r="C1708" t="s">
        <v>5980</v>
      </c>
      <c r="D1708">
        <v>30</v>
      </c>
      <c r="E1708">
        <v>0</v>
      </c>
      <c r="F1708">
        <v>15556.67</v>
      </c>
      <c r="G1708" t="s">
        <v>5981</v>
      </c>
      <c r="H1708" t="s">
        <v>5981</v>
      </c>
      <c r="I1708" t="s">
        <v>5988</v>
      </c>
      <c r="K1708" t="str">
        <f t="shared" si="130"/>
        <v>Jul</v>
      </c>
      <c r="L1708">
        <f t="shared" si="131"/>
        <v>1974</v>
      </c>
      <c r="M1708" t="s">
        <v>5957</v>
      </c>
      <c r="N1708" t="s">
        <v>5981</v>
      </c>
      <c r="O1708" t="s">
        <v>5981</v>
      </c>
      <c r="P1708" s="8" t="str">
        <f t="shared" si="132"/>
        <v>30-Jul-1974</v>
      </c>
      <c r="Q1708" s="8">
        <v>27240</v>
      </c>
      <c r="R1708" s="8"/>
      <c r="S1708" s="8" t="str">
        <f t="shared" si="133"/>
        <v>48</v>
      </c>
      <c r="T1708" s="16">
        <v>15556.67</v>
      </c>
      <c r="U1708" t="str">
        <f t="shared" si="134"/>
        <v>R1012</v>
      </c>
    </row>
    <row r="1709" spans="1:21">
      <c r="A1709" t="s">
        <v>1751</v>
      </c>
      <c r="B1709">
        <v>1965</v>
      </c>
      <c r="C1709" t="s">
        <v>5991</v>
      </c>
      <c r="D1709">
        <v>28</v>
      </c>
      <c r="E1709">
        <v>0</v>
      </c>
      <c r="F1709">
        <v>15608.58</v>
      </c>
      <c r="G1709" t="s">
        <v>5981</v>
      </c>
      <c r="H1709" t="s">
        <v>5981</v>
      </c>
      <c r="I1709" t="s">
        <v>6004</v>
      </c>
      <c r="K1709" t="str">
        <f t="shared" si="130"/>
        <v>Oct</v>
      </c>
      <c r="L1709">
        <f t="shared" si="131"/>
        <v>1965</v>
      </c>
      <c r="M1709" t="s">
        <v>5957</v>
      </c>
      <c r="N1709" t="s">
        <v>5981</v>
      </c>
      <c r="O1709" t="s">
        <v>5981</v>
      </c>
      <c r="P1709" s="8" t="str">
        <f t="shared" si="132"/>
        <v>28-Oct-1965</v>
      </c>
      <c r="Q1709" s="8">
        <v>24043</v>
      </c>
      <c r="R1709" s="8"/>
      <c r="S1709" s="8" t="str">
        <f t="shared" si="133"/>
        <v>57</v>
      </c>
      <c r="T1709" s="16">
        <v>15608.58</v>
      </c>
      <c r="U1709" t="str">
        <f t="shared" si="134"/>
        <v>R1026</v>
      </c>
    </row>
    <row r="1710" spans="1:21">
      <c r="A1710" t="s">
        <v>1749</v>
      </c>
      <c r="B1710">
        <v>1960</v>
      </c>
      <c r="C1710" t="s">
        <v>5986</v>
      </c>
      <c r="D1710">
        <v>6</v>
      </c>
      <c r="E1710">
        <v>3</v>
      </c>
      <c r="F1710">
        <v>15612.19</v>
      </c>
      <c r="G1710" t="s">
        <v>5981</v>
      </c>
      <c r="H1710" t="s">
        <v>5981</v>
      </c>
      <c r="I1710" t="s">
        <v>5988</v>
      </c>
      <c r="K1710" t="str">
        <f t="shared" si="130"/>
        <v>Jun</v>
      </c>
      <c r="L1710">
        <f t="shared" si="131"/>
        <v>1960</v>
      </c>
      <c r="M1710" t="s">
        <v>5957</v>
      </c>
      <c r="N1710" t="s">
        <v>5981</v>
      </c>
      <c r="O1710" t="s">
        <v>5981</v>
      </c>
      <c r="P1710" s="8" t="str">
        <f t="shared" si="132"/>
        <v>6-Jun-1960</v>
      </c>
      <c r="Q1710" s="8">
        <v>22073</v>
      </c>
      <c r="R1710" s="8"/>
      <c r="S1710" s="8" t="str">
        <f t="shared" si="133"/>
        <v>63</v>
      </c>
      <c r="T1710" s="16">
        <v>15612.19</v>
      </c>
      <c r="U1710" t="str">
        <f t="shared" si="134"/>
        <v>R1012</v>
      </c>
    </row>
    <row r="1711" spans="1:21">
      <c r="A1711" t="s">
        <v>1746</v>
      </c>
      <c r="B1711">
        <v>1988</v>
      </c>
      <c r="C1711" t="s">
        <v>5989</v>
      </c>
      <c r="D1711">
        <v>22</v>
      </c>
      <c r="E1711">
        <v>3</v>
      </c>
      <c r="F1711">
        <v>15646.28</v>
      </c>
      <c r="G1711" t="s">
        <v>5981</v>
      </c>
      <c r="H1711" t="s">
        <v>5981</v>
      </c>
      <c r="I1711" t="s">
        <v>5992</v>
      </c>
      <c r="K1711" t="str">
        <f t="shared" si="130"/>
        <v>Dec</v>
      </c>
      <c r="L1711">
        <f t="shared" si="131"/>
        <v>1988</v>
      </c>
      <c r="M1711" t="s">
        <v>5957</v>
      </c>
      <c r="N1711" t="s">
        <v>5981</v>
      </c>
      <c r="O1711" t="s">
        <v>5981</v>
      </c>
      <c r="P1711" s="8" t="str">
        <f t="shared" si="132"/>
        <v>22-Dec-1988</v>
      </c>
      <c r="Q1711" s="8">
        <v>32499</v>
      </c>
      <c r="R1711" s="8"/>
      <c r="S1711" s="8" t="str">
        <f t="shared" si="133"/>
        <v>34</v>
      </c>
      <c r="T1711" s="16">
        <v>15646.28</v>
      </c>
      <c r="U1711" t="str">
        <f t="shared" si="134"/>
        <v>R1011</v>
      </c>
    </row>
    <row r="1712" spans="1:21">
      <c r="A1712" t="s">
        <v>1743</v>
      </c>
      <c r="B1712">
        <v>1973</v>
      </c>
      <c r="C1712" t="s">
        <v>5986</v>
      </c>
      <c r="D1712">
        <v>26</v>
      </c>
      <c r="E1712">
        <v>0</v>
      </c>
      <c r="F1712">
        <v>15670.3</v>
      </c>
      <c r="G1712" t="s">
        <v>5981</v>
      </c>
      <c r="H1712" t="s">
        <v>5981</v>
      </c>
      <c r="I1712" t="s">
        <v>6004</v>
      </c>
      <c r="K1712" t="str">
        <f t="shared" si="130"/>
        <v>Jun</v>
      </c>
      <c r="L1712">
        <f t="shared" si="131"/>
        <v>1973</v>
      </c>
      <c r="M1712" t="s">
        <v>5957</v>
      </c>
      <c r="N1712" t="s">
        <v>5981</v>
      </c>
      <c r="O1712" t="s">
        <v>5981</v>
      </c>
      <c r="P1712" s="8" t="str">
        <f t="shared" si="132"/>
        <v>26-Jun-1973</v>
      </c>
      <c r="Q1712" s="8">
        <v>26841</v>
      </c>
      <c r="R1712" s="8"/>
      <c r="S1712" s="8" t="str">
        <f t="shared" si="133"/>
        <v>49</v>
      </c>
      <c r="T1712" s="16">
        <v>15670.3</v>
      </c>
      <c r="U1712" t="str">
        <f t="shared" si="134"/>
        <v>R1026</v>
      </c>
    </row>
    <row r="1713" spans="1:21">
      <c r="A1713" t="s">
        <v>1740</v>
      </c>
      <c r="B1713">
        <v>1976</v>
      </c>
      <c r="C1713" t="s">
        <v>5987</v>
      </c>
      <c r="D1713">
        <v>20</v>
      </c>
      <c r="E1713">
        <v>2</v>
      </c>
      <c r="F1713">
        <v>15698.86</v>
      </c>
      <c r="G1713" t="s">
        <v>5981</v>
      </c>
      <c r="H1713" t="s">
        <v>5981</v>
      </c>
      <c r="I1713" t="s">
        <v>5988</v>
      </c>
      <c r="K1713" t="str">
        <f t="shared" si="130"/>
        <v>Sep</v>
      </c>
      <c r="L1713">
        <f t="shared" si="131"/>
        <v>1976</v>
      </c>
      <c r="M1713" t="s">
        <v>5957</v>
      </c>
      <c r="N1713" t="s">
        <v>5981</v>
      </c>
      <c r="O1713" t="s">
        <v>5981</v>
      </c>
      <c r="P1713" s="8" t="str">
        <f t="shared" si="132"/>
        <v>20-Sep-1976</v>
      </c>
      <c r="Q1713" s="8">
        <v>28023</v>
      </c>
      <c r="R1713" s="8"/>
      <c r="S1713" s="8" t="str">
        <f t="shared" si="133"/>
        <v>46</v>
      </c>
      <c r="T1713" s="16">
        <v>15698.86</v>
      </c>
      <c r="U1713" t="str">
        <f t="shared" si="134"/>
        <v>R1012</v>
      </c>
    </row>
    <row r="1714" spans="1:21">
      <c r="A1714" t="s">
        <v>1737</v>
      </c>
      <c r="B1714">
        <v>1974</v>
      </c>
      <c r="C1714" t="s">
        <v>5990</v>
      </c>
      <c r="D1714">
        <v>29</v>
      </c>
      <c r="E1714">
        <v>0</v>
      </c>
      <c r="F1714">
        <v>15746.62</v>
      </c>
      <c r="G1714" t="s">
        <v>5981</v>
      </c>
      <c r="H1714" t="s">
        <v>5985</v>
      </c>
      <c r="I1714" t="s">
        <v>5988</v>
      </c>
      <c r="K1714" t="str">
        <f t="shared" si="130"/>
        <v>Aug</v>
      </c>
      <c r="L1714">
        <f t="shared" si="131"/>
        <v>1974</v>
      </c>
      <c r="M1714" t="s">
        <v>5957</v>
      </c>
      <c r="N1714" t="s">
        <v>5981</v>
      </c>
      <c r="O1714" t="s">
        <v>5985</v>
      </c>
      <c r="P1714" s="8" t="str">
        <f t="shared" si="132"/>
        <v>29-Aug-1974</v>
      </c>
      <c r="Q1714" s="8">
        <v>27270</v>
      </c>
      <c r="R1714" s="8"/>
      <c r="S1714" s="8" t="str">
        <f t="shared" si="133"/>
        <v>48</v>
      </c>
      <c r="T1714" s="16">
        <v>15746.62</v>
      </c>
      <c r="U1714" t="str">
        <f t="shared" si="134"/>
        <v>R1012</v>
      </c>
    </row>
    <row r="1715" spans="1:21">
      <c r="A1715" t="s">
        <v>1734</v>
      </c>
      <c r="B1715">
        <v>1997</v>
      </c>
      <c r="C1715" t="s">
        <v>5991</v>
      </c>
      <c r="D1715">
        <v>9</v>
      </c>
      <c r="E1715">
        <v>0</v>
      </c>
      <c r="F1715">
        <v>15817.99</v>
      </c>
      <c r="G1715" t="s">
        <v>5981</v>
      </c>
      <c r="H1715" t="s">
        <v>5981</v>
      </c>
      <c r="I1715" t="s">
        <v>5988</v>
      </c>
      <c r="K1715" t="str">
        <f t="shared" si="130"/>
        <v>Oct</v>
      </c>
      <c r="L1715">
        <f t="shared" si="131"/>
        <v>1997</v>
      </c>
      <c r="M1715" t="s">
        <v>5957</v>
      </c>
      <c r="N1715" t="s">
        <v>5981</v>
      </c>
      <c r="O1715" t="s">
        <v>5981</v>
      </c>
      <c r="P1715" s="8" t="str">
        <f t="shared" si="132"/>
        <v>9-Oct-1997</v>
      </c>
      <c r="Q1715" s="8">
        <v>35712</v>
      </c>
      <c r="R1715" s="8"/>
      <c r="S1715" s="8" t="str">
        <f t="shared" si="133"/>
        <v>25</v>
      </c>
      <c r="T1715" s="16">
        <v>15817.99</v>
      </c>
      <c r="U1715" t="str">
        <f t="shared" si="134"/>
        <v>R1012</v>
      </c>
    </row>
    <row r="1716" spans="1:21">
      <c r="A1716" t="s">
        <v>1731</v>
      </c>
      <c r="B1716">
        <v>1984</v>
      </c>
      <c r="C1716" t="s">
        <v>5986</v>
      </c>
      <c r="D1716">
        <v>26</v>
      </c>
      <c r="E1716">
        <v>0</v>
      </c>
      <c r="F1716">
        <v>15820.7</v>
      </c>
      <c r="G1716" t="s">
        <v>5981</v>
      </c>
      <c r="H1716" t="s">
        <v>5982</v>
      </c>
      <c r="I1716" t="s">
        <v>5992</v>
      </c>
      <c r="K1716" t="str">
        <f t="shared" si="130"/>
        <v>Jun</v>
      </c>
      <c r="L1716">
        <f t="shared" si="131"/>
        <v>1984</v>
      </c>
      <c r="M1716" t="s">
        <v>5957</v>
      </c>
      <c r="N1716" t="s">
        <v>5981</v>
      </c>
      <c r="O1716" t="s">
        <v>5982</v>
      </c>
      <c r="P1716" s="8" t="str">
        <f t="shared" si="132"/>
        <v>26-Jun-1984</v>
      </c>
      <c r="Q1716" s="8">
        <v>30859</v>
      </c>
      <c r="R1716" s="8"/>
      <c r="S1716" s="8" t="str">
        <f t="shared" si="133"/>
        <v>38</v>
      </c>
      <c r="T1716" s="16">
        <v>15820.7</v>
      </c>
      <c r="U1716" t="str">
        <f t="shared" si="134"/>
        <v>R1011</v>
      </c>
    </row>
    <row r="1717" spans="1:21">
      <c r="A1717" t="s">
        <v>1728</v>
      </c>
      <c r="B1717">
        <v>1982</v>
      </c>
      <c r="C1717" t="s">
        <v>5984</v>
      </c>
      <c r="D1717">
        <v>11</v>
      </c>
      <c r="E1717">
        <v>4</v>
      </c>
      <c r="F1717">
        <v>15828.82</v>
      </c>
      <c r="G1717" t="s">
        <v>5981</v>
      </c>
      <c r="H1717" t="s">
        <v>5982</v>
      </c>
      <c r="I1717" t="s">
        <v>5992</v>
      </c>
      <c r="K1717" t="str">
        <f t="shared" si="130"/>
        <v>Nov</v>
      </c>
      <c r="L1717">
        <f t="shared" si="131"/>
        <v>1982</v>
      </c>
      <c r="M1717" t="s">
        <v>5957</v>
      </c>
      <c r="N1717" t="s">
        <v>5981</v>
      </c>
      <c r="O1717" t="s">
        <v>5982</v>
      </c>
      <c r="P1717" s="8" t="str">
        <f t="shared" si="132"/>
        <v>11-Nov-1982</v>
      </c>
      <c r="Q1717" s="8">
        <v>30266</v>
      </c>
      <c r="R1717" s="8"/>
      <c r="S1717" s="8" t="str">
        <f t="shared" si="133"/>
        <v>40</v>
      </c>
      <c r="T1717" s="16">
        <v>15828.82</v>
      </c>
      <c r="U1717" t="str">
        <f t="shared" si="134"/>
        <v>R1011</v>
      </c>
    </row>
    <row r="1718" spans="1:21">
      <c r="A1718" t="s">
        <v>1725</v>
      </c>
      <c r="B1718">
        <v>1962</v>
      </c>
      <c r="C1718" t="s">
        <v>5989</v>
      </c>
      <c r="D1718">
        <v>25</v>
      </c>
      <c r="E1718">
        <v>0</v>
      </c>
      <c r="F1718">
        <v>15840.81</v>
      </c>
      <c r="G1718" t="s">
        <v>5981</v>
      </c>
      <c r="H1718" t="s">
        <v>5985</v>
      </c>
      <c r="I1718" t="s">
        <v>6005</v>
      </c>
      <c r="K1718" t="str">
        <f t="shared" si="130"/>
        <v>Dec</v>
      </c>
      <c r="L1718">
        <f t="shared" si="131"/>
        <v>1962</v>
      </c>
      <c r="M1718" t="s">
        <v>5957</v>
      </c>
      <c r="N1718" t="s">
        <v>5981</v>
      </c>
      <c r="O1718" t="s">
        <v>5985</v>
      </c>
      <c r="P1718" s="8" t="str">
        <f t="shared" si="132"/>
        <v>25-Dec-1962</v>
      </c>
      <c r="Q1718" s="8">
        <v>23005</v>
      </c>
      <c r="R1718" s="8"/>
      <c r="S1718" s="8" t="str">
        <f t="shared" si="133"/>
        <v>60</v>
      </c>
      <c r="T1718" s="16">
        <v>15840.81</v>
      </c>
      <c r="U1718" t="str">
        <f t="shared" si="134"/>
        <v>R1022</v>
      </c>
    </row>
    <row r="1719" spans="1:21">
      <c r="A1719" t="s">
        <v>1722</v>
      </c>
      <c r="B1719">
        <v>1980</v>
      </c>
      <c r="C1719" t="s">
        <v>5991</v>
      </c>
      <c r="D1719">
        <v>12</v>
      </c>
      <c r="E1719">
        <v>2</v>
      </c>
      <c r="F1719">
        <v>15922.29</v>
      </c>
      <c r="G1719" t="s">
        <v>5981</v>
      </c>
      <c r="H1719" t="s">
        <v>5982</v>
      </c>
      <c r="I1719" t="s">
        <v>6004</v>
      </c>
      <c r="K1719" t="str">
        <f t="shared" si="130"/>
        <v>Oct</v>
      </c>
      <c r="L1719">
        <f t="shared" si="131"/>
        <v>1980</v>
      </c>
      <c r="M1719" t="s">
        <v>5957</v>
      </c>
      <c r="N1719" t="s">
        <v>5981</v>
      </c>
      <c r="O1719" t="s">
        <v>5982</v>
      </c>
      <c r="P1719" s="8" t="str">
        <f t="shared" si="132"/>
        <v>12-Oct-1980</v>
      </c>
      <c r="Q1719" s="8">
        <v>29506</v>
      </c>
      <c r="R1719" s="8"/>
      <c r="S1719" s="8" t="str">
        <f t="shared" si="133"/>
        <v>42</v>
      </c>
      <c r="T1719" s="16">
        <v>15922.29</v>
      </c>
      <c r="U1719" t="str">
        <f t="shared" si="134"/>
        <v>R1026</v>
      </c>
    </row>
    <row r="1720" spans="1:21">
      <c r="A1720" t="s">
        <v>1719</v>
      </c>
      <c r="B1720">
        <v>1982</v>
      </c>
      <c r="C1720" t="s">
        <v>5980</v>
      </c>
      <c r="D1720">
        <v>24</v>
      </c>
      <c r="E1720">
        <v>3</v>
      </c>
      <c r="F1720">
        <v>15965.29</v>
      </c>
      <c r="G1720" t="s">
        <v>5981</v>
      </c>
      <c r="H1720" t="s">
        <v>5985</v>
      </c>
      <c r="I1720" t="s">
        <v>5988</v>
      </c>
      <c r="K1720" t="str">
        <f t="shared" si="130"/>
        <v>Jul</v>
      </c>
      <c r="L1720">
        <f t="shared" si="131"/>
        <v>1982</v>
      </c>
      <c r="M1720" t="s">
        <v>5957</v>
      </c>
      <c r="N1720" t="s">
        <v>5981</v>
      </c>
      <c r="O1720" t="s">
        <v>5985</v>
      </c>
      <c r="P1720" s="8" t="str">
        <f t="shared" si="132"/>
        <v>24-Jul-1982</v>
      </c>
      <c r="Q1720" s="8">
        <v>30156</v>
      </c>
      <c r="R1720" s="8"/>
      <c r="S1720" s="8" t="str">
        <f t="shared" si="133"/>
        <v>40</v>
      </c>
      <c r="T1720" s="16">
        <v>15965.29</v>
      </c>
      <c r="U1720" t="str">
        <f t="shared" si="134"/>
        <v>R1012</v>
      </c>
    </row>
    <row r="1721" spans="1:21">
      <c r="A1721" t="s">
        <v>1717</v>
      </c>
      <c r="B1721">
        <v>1980</v>
      </c>
      <c r="C1721" t="s">
        <v>5987</v>
      </c>
      <c r="D1721">
        <v>19</v>
      </c>
      <c r="E1721">
        <v>2</v>
      </c>
      <c r="F1721">
        <v>15966.19</v>
      </c>
      <c r="G1721" t="s">
        <v>5981</v>
      </c>
      <c r="H1721" t="s">
        <v>5981</v>
      </c>
      <c r="I1721" t="s">
        <v>5988</v>
      </c>
      <c r="K1721" t="str">
        <f t="shared" si="130"/>
        <v>Sep</v>
      </c>
      <c r="L1721">
        <f t="shared" si="131"/>
        <v>1980</v>
      </c>
      <c r="M1721" t="s">
        <v>5957</v>
      </c>
      <c r="N1721" t="s">
        <v>5981</v>
      </c>
      <c r="O1721" t="s">
        <v>5981</v>
      </c>
      <c r="P1721" s="8" t="str">
        <f t="shared" si="132"/>
        <v>19-Sep-1980</v>
      </c>
      <c r="Q1721" s="8">
        <v>29483</v>
      </c>
      <c r="R1721" s="8"/>
      <c r="S1721" s="8" t="str">
        <f t="shared" si="133"/>
        <v>42</v>
      </c>
      <c r="T1721" s="16">
        <v>15966.19</v>
      </c>
      <c r="U1721" t="str">
        <f t="shared" si="134"/>
        <v>R1012</v>
      </c>
    </row>
    <row r="1722" spans="1:21">
      <c r="A1722" t="s">
        <v>1715</v>
      </c>
      <c r="B1722">
        <v>1988</v>
      </c>
      <c r="C1722" t="s">
        <v>5989</v>
      </c>
      <c r="D1722">
        <v>5</v>
      </c>
      <c r="E1722">
        <v>3</v>
      </c>
      <c r="F1722">
        <v>16059.06</v>
      </c>
      <c r="G1722" t="s">
        <v>5981</v>
      </c>
      <c r="H1722" t="s">
        <v>5982</v>
      </c>
      <c r="I1722" t="s">
        <v>5988</v>
      </c>
      <c r="K1722" t="str">
        <f t="shared" si="130"/>
        <v>Dec</v>
      </c>
      <c r="L1722">
        <f t="shared" si="131"/>
        <v>1988</v>
      </c>
      <c r="M1722" t="s">
        <v>5957</v>
      </c>
      <c r="N1722" t="s">
        <v>5981</v>
      </c>
      <c r="O1722" t="s">
        <v>5982</v>
      </c>
      <c r="P1722" s="8" t="str">
        <f t="shared" si="132"/>
        <v>5-Dec-1988</v>
      </c>
      <c r="Q1722" s="8">
        <v>32482</v>
      </c>
      <c r="R1722" s="8"/>
      <c r="S1722" s="8" t="str">
        <f t="shared" si="133"/>
        <v>34</v>
      </c>
      <c r="T1722" s="16">
        <v>16059.06</v>
      </c>
      <c r="U1722" t="str">
        <f t="shared" si="134"/>
        <v>R1012</v>
      </c>
    </row>
    <row r="1723" spans="1:21">
      <c r="A1723" t="s">
        <v>1714</v>
      </c>
      <c r="B1723">
        <v>1978</v>
      </c>
      <c r="C1723" t="s">
        <v>5987</v>
      </c>
      <c r="D1723">
        <v>16</v>
      </c>
      <c r="E1723">
        <v>2</v>
      </c>
      <c r="F1723">
        <v>16062.89</v>
      </c>
      <c r="G1723" t="s">
        <v>5981</v>
      </c>
      <c r="H1723" t="s">
        <v>5981</v>
      </c>
      <c r="I1723" t="s">
        <v>6004</v>
      </c>
      <c r="K1723" t="str">
        <f t="shared" si="130"/>
        <v>Sep</v>
      </c>
      <c r="L1723">
        <f t="shared" si="131"/>
        <v>1978</v>
      </c>
      <c r="M1723" t="s">
        <v>5957</v>
      </c>
      <c r="N1723" t="s">
        <v>5981</v>
      </c>
      <c r="O1723" t="s">
        <v>5981</v>
      </c>
      <c r="P1723" s="8" t="str">
        <f t="shared" si="132"/>
        <v>16-Sep-1978</v>
      </c>
      <c r="Q1723" s="8">
        <v>28749</v>
      </c>
      <c r="R1723" s="8"/>
      <c r="S1723" s="8" t="str">
        <f t="shared" si="133"/>
        <v>44</v>
      </c>
      <c r="T1723" s="16">
        <v>16062.89</v>
      </c>
      <c r="U1723" t="str">
        <f t="shared" si="134"/>
        <v>R1026</v>
      </c>
    </row>
    <row r="1724" spans="1:21">
      <c r="A1724" t="s">
        <v>1712</v>
      </c>
      <c r="B1724">
        <v>1958</v>
      </c>
      <c r="C1724" t="s">
        <v>5991</v>
      </c>
      <c r="D1724">
        <v>22</v>
      </c>
      <c r="E1724">
        <v>2</v>
      </c>
      <c r="F1724">
        <v>16069.08</v>
      </c>
      <c r="G1724" t="s">
        <v>5981</v>
      </c>
      <c r="H1724" t="s">
        <v>5981</v>
      </c>
      <c r="I1724" t="s">
        <v>5998</v>
      </c>
      <c r="K1724" t="str">
        <f t="shared" si="130"/>
        <v>Oct</v>
      </c>
      <c r="L1724">
        <f t="shared" si="131"/>
        <v>1958</v>
      </c>
      <c r="M1724" t="s">
        <v>5957</v>
      </c>
      <c r="N1724" t="s">
        <v>5981</v>
      </c>
      <c r="O1724" t="s">
        <v>5981</v>
      </c>
      <c r="P1724" s="8" t="str">
        <f t="shared" si="132"/>
        <v>22-Oct-1958</v>
      </c>
      <c r="Q1724" s="8">
        <v>21480</v>
      </c>
      <c r="R1724" s="8"/>
      <c r="S1724" s="8" t="str">
        <f t="shared" si="133"/>
        <v>64</v>
      </c>
      <c r="T1724" s="16">
        <v>16069.08</v>
      </c>
      <c r="U1724" t="str">
        <f t="shared" si="134"/>
        <v>R1024</v>
      </c>
    </row>
    <row r="1725" spans="1:21">
      <c r="A1725" t="s">
        <v>1709</v>
      </c>
      <c r="B1725">
        <v>1958</v>
      </c>
      <c r="C1725" t="s">
        <v>5986</v>
      </c>
      <c r="D1725">
        <v>21</v>
      </c>
      <c r="E1725">
        <v>3</v>
      </c>
      <c r="F1725">
        <v>16085.13</v>
      </c>
      <c r="G1725" t="s">
        <v>5981</v>
      </c>
      <c r="H1725" t="s">
        <v>5981</v>
      </c>
      <c r="I1725" t="s">
        <v>5983</v>
      </c>
      <c r="K1725" t="str">
        <f t="shared" si="130"/>
        <v>Jun</v>
      </c>
      <c r="L1725">
        <f t="shared" si="131"/>
        <v>1958</v>
      </c>
      <c r="M1725" t="s">
        <v>5957</v>
      </c>
      <c r="N1725" t="s">
        <v>5981</v>
      </c>
      <c r="O1725" t="s">
        <v>5981</v>
      </c>
      <c r="P1725" s="8" t="str">
        <f t="shared" si="132"/>
        <v>21-Jun-1958</v>
      </c>
      <c r="Q1725" s="8">
        <v>21357</v>
      </c>
      <c r="R1725" s="8"/>
      <c r="S1725" s="8" t="str">
        <f t="shared" si="133"/>
        <v>64</v>
      </c>
      <c r="T1725" s="16">
        <v>16085.13</v>
      </c>
      <c r="U1725" t="str">
        <f t="shared" si="134"/>
        <v>R1013</v>
      </c>
    </row>
    <row r="1726" spans="1:21">
      <c r="A1726" t="s">
        <v>1706</v>
      </c>
      <c r="B1726">
        <v>1985</v>
      </c>
      <c r="C1726" t="s">
        <v>5990</v>
      </c>
      <c r="D1726">
        <v>27</v>
      </c>
      <c r="E1726">
        <v>3</v>
      </c>
      <c r="F1726">
        <v>16097.94</v>
      </c>
      <c r="G1726" t="s">
        <v>5981</v>
      </c>
      <c r="H1726" t="s">
        <v>5982</v>
      </c>
      <c r="I1726" t="s">
        <v>5988</v>
      </c>
      <c r="K1726" t="str">
        <f t="shared" si="130"/>
        <v>Aug</v>
      </c>
      <c r="L1726">
        <f t="shared" si="131"/>
        <v>1985</v>
      </c>
      <c r="M1726" t="s">
        <v>5957</v>
      </c>
      <c r="N1726" t="s">
        <v>5981</v>
      </c>
      <c r="O1726" t="s">
        <v>5982</v>
      </c>
      <c r="P1726" s="8" t="str">
        <f t="shared" si="132"/>
        <v>27-Aug-1985</v>
      </c>
      <c r="Q1726" s="8">
        <v>31286</v>
      </c>
      <c r="R1726" s="8"/>
      <c r="S1726" s="8" t="str">
        <f t="shared" si="133"/>
        <v>37</v>
      </c>
      <c r="T1726" s="16">
        <v>16097.94</v>
      </c>
      <c r="U1726" t="str">
        <f t="shared" si="134"/>
        <v>R1012</v>
      </c>
    </row>
    <row r="1727" spans="1:21">
      <c r="A1727" t="s">
        <v>1703</v>
      </c>
      <c r="B1727">
        <v>1993</v>
      </c>
      <c r="C1727" t="s">
        <v>5990</v>
      </c>
      <c r="D1727">
        <v>8</v>
      </c>
      <c r="E1727">
        <v>0</v>
      </c>
      <c r="F1727">
        <v>16115.3</v>
      </c>
      <c r="G1727" t="s">
        <v>5981</v>
      </c>
      <c r="H1727" t="s">
        <v>5985</v>
      </c>
      <c r="I1727" t="s">
        <v>5998</v>
      </c>
      <c r="K1727" t="str">
        <f t="shared" si="130"/>
        <v>Aug</v>
      </c>
      <c r="L1727">
        <f t="shared" si="131"/>
        <v>1993</v>
      </c>
      <c r="M1727" t="s">
        <v>5957</v>
      </c>
      <c r="N1727" t="s">
        <v>5981</v>
      </c>
      <c r="O1727" t="s">
        <v>5985</v>
      </c>
      <c r="P1727" s="8" t="str">
        <f t="shared" si="132"/>
        <v>8-Aug-1993</v>
      </c>
      <c r="Q1727" s="8">
        <v>34189</v>
      </c>
      <c r="R1727" s="8"/>
      <c r="S1727" s="8" t="str">
        <f t="shared" si="133"/>
        <v>29</v>
      </c>
      <c r="T1727" s="16">
        <v>16115.3</v>
      </c>
      <c r="U1727" t="str">
        <f t="shared" si="134"/>
        <v>R1024</v>
      </c>
    </row>
    <row r="1728" spans="1:21">
      <c r="A1728" t="s">
        <v>1701</v>
      </c>
      <c r="B1728">
        <v>1987</v>
      </c>
      <c r="C1728" t="s">
        <v>5991</v>
      </c>
      <c r="D1728">
        <v>6</v>
      </c>
      <c r="E1728">
        <v>3</v>
      </c>
      <c r="F1728">
        <v>16122.65</v>
      </c>
      <c r="G1728" t="s">
        <v>5981</v>
      </c>
      <c r="H1728" t="s">
        <v>5985</v>
      </c>
      <c r="I1728" t="s">
        <v>5992</v>
      </c>
      <c r="K1728" t="str">
        <f t="shared" si="130"/>
        <v>Oct</v>
      </c>
      <c r="L1728">
        <f t="shared" si="131"/>
        <v>1987</v>
      </c>
      <c r="M1728" t="s">
        <v>5957</v>
      </c>
      <c r="N1728" t="s">
        <v>5981</v>
      </c>
      <c r="O1728" t="s">
        <v>5985</v>
      </c>
      <c r="P1728" s="8" t="str">
        <f t="shared" si="132"/>
        <v>6-Oct-1987</v>
      </c>
      <c r="Q1728" s="8">
        <v>32056</v>
      </c>
      <c r="R1728" s="8"/>
      <c r="S1728" s="8" t="str">
        <f t="shared" si="133"/>
        <v>35</v>
      </c>
      <c r="T1728" s="16">
        <v>16122.65</v>
      </c>
      <c r="U1728" t="str">
        <f t="shared" si="134"/>
        <v>R1011</v>
      </c>
    </row>
    <row r="1729" spans="1:21">
      <c r="A1729" t="s">
        <v>1698</v>
      </c>
      <c r="B1729">
        <v>1993</v>
      </c>
      <c r="C1729" t="s">
        <v>5989</v>
      </c>
      <c r="D1729">
        <v>12</v>
      </c>
      <c r="E1729">
        <v>0</v>
      </c>
      <c r="F1729">
        <v>16138.76</v>
      </c>
      <c r="G1729" t="s">
        <v>5981</v>
      </c>
      <c r="H1729" t="s">
        <v>5982</v>
      </c>
      <c r="I1729" t="s">
        <v>6002</v>
      </c>
      <c r="K1729" t="str">
        <f t="shared" si="130"/>
        <v>Dec</v>
      </c>
      <c r="L1729">
        <f t="shared" si="131"/>
        <v>1993</v>
      </c>
      <c r="M1729" t="s">
        <v>5957</v>
      </c>
      <c r="N1729" t="s">
        <v>5981</v>
      </c>
      <c r="O1729" t="s">
        <v>5982</v>
      </c>
      <c r="P1729" s="8" t="str">
        <f t="shared" si="132"/>
        <v>12-Dec-1993</v>
      </c>
      <c r="Q1729" s="8">
        <v>34315</v>
      </c>
      <c r="R1729" s="8"/>
      <c r="S1729" s="8" t="str">
        <f t="shared" si="133"/>
        <v>29</v>
      </c>
      <c r="T1729" s="16">
        <v>16138.76</v>
      </c>
      <c r="U1729" t="str">
        <f t="shared" si="134"/>
        <v>R1017</v>
      </c>
    </row>
    <row r="1730" spans="1:21">
      <c r="A1730" t="s">
        <v>1695</v>
      </c>
      <c r="B1730">
        <v>1982</v>
      </c>
      <c r="C1730" t="s">
        <v>5980</v>
      </c>
      <c r="D1730">
        <v>6</v>
      </c>
      <c r="E1730">
        <v>3</v>
      </c>
      <c r="F1730">
        <v>16152.04</v>
      </c>
      <c r="G1730" t="s">
        <v>5981</v>
      </c>
      <c r="H1730" t="s">
        <v>5985</v>
      </c>
      <c r="I1730" t="s">
        <v>6004</v>
      </c>
      <c r="K1730" t="str">
        <f t="shared" si="130"/>
        <v>Jul</v>
      </c>
      <c r="L1730">
        <f t="shared" si="131"/>
        <v>1982</v>
      </c>
      <c r="M1730" t="s">
        <v>5957</v>
      </c>
      <c r="N1730" t="s">
        <v>5981</v>
      </c>
      <c r="O1730" t="s">
        <v>5985</v>
      </c>
      <c r="P1730" s="8" t="str">
        <f t="shared" si="132"/>
        <v>6-Jul-1982</v>
      </c>
      <c r="Q1730" s="8">
        <v>30138</v>
      </c>
      <c r="R1730" s="8"/>
      <c r="S1730" s="8" t="str">
        <f t="shared" si="133"/>
        <v>40</v>
      </c>
      <c r="T1730" s="16">
        <v>16152.04</v>
      </c>
      <c r="U1730" t="str">
        <f t="shared" si="134"/>
        <v>R1026</v>
      </c>
    </row>
    <row r="1731" spans="1:21">
      <c r="A1731" t="s">
        <v>1692</v>
      </c>
      <c r="B1731">
        <v>1974</v>
      </c>
      <c r="C1731" t="s">
        <v>5987</v>
      </c>
      <c r="D1731">
        <v>11</v>
      </c>
      <c r="E1731">
        <v>0</v>
      </c>
      <c r="F1731">
        <v>16190.97</v>
      </c>
      <c r="G1731" t="s">
        <v>5981</v>
      </c>
      <c r="H1731" t="s">
        <v>5982</v>
      </c>
      <c r="I1731" t="s">
        <v>5988</v>
      </c>
      <c r="K1731" t="str">
        <f t="shared" ref="K1731:K1794" si="135">IF(ISBLANK(C1731),"SEP",C1731)</f>
        <v>Sep</v>
      </c>
      <c r="L1731">
        <f t="shared" ref="L1731:L1794" si="136">INT(IF(ISBLANK(B1731),AVERAGE($B$2:$B$2344),B1731))</f>
        <v>1974</v>
      </c>
      <c r="M1731" t="s">
        <v>5957</v>
      </c>
      <c r="N1731" t="s">
        <v>5981</v>
      </c>
      <c r="O1731" t="s">
        <v>5982</v>
      </c>
      <c r="P1731" s="8" t="str">
        <f t="shared" ref="P1731:P1794" si="137">CONCATENATE(D1731,"-",K1731,"-",L1731)</f>
        <v>11-Sep-1974</v>
      </c>
      <c r="Q1731" s="8">
        <v>27283</v>
      </c>
      <c r="R1731" s="8"/>
      <c r="S1731" s="8" t="str">
        <f t="shared" ref="S1731:S1794" si="138">TEXT($R$2-P1731,"Y")</f>
        <v>48</v>
      </c>
      <c r="T1731" s="16">
        <v>16190.97</v>
      </c>
      <c r="U1731" t="str">
        <f t="shared" ref="U1731:U1794" si="139">IF(ISBLANK(I1731),"UNKNOWN",I1731)</f>
        <v>R1012</v>
      </c>
    </row>
    <row r="1732" spans="1:21">
      <c r="A1732" t="s">
        <v>1689</v>
      </c>
      <c r="B1732">
        <v>1988</v>
      </c>
      <c r="C1732" t="s">
        <v>5990</v>
      </c>
      <c r="D1732">
        <v>6</v>
      </c>
      <c r="E1732">
        <v>3</v>
      </c>
      <c r="F1732">
        <v>16199.1</v>
      </c>
      <c r="G1732" t="s">
        <v>5981</v>
      </c>
      <c r="H1732" t="s">
        <v>5981</v>
      </c>
      <c r="I1732" t="s">
        <v>5988</v>
      </c>
      <c r="K1732" t="str">
        <f t="shared" si="135"/>
        <v>Aug</v>
      </c>
      <c r="L1732">
        <f t="shared" si="136"/>
        <v>1988</v>
      </c>
      <c r="M1732" t="s">
        <v>5957</v>
      </c>
      <c r="N1732" t="s">
        <v>5981</v>
      </c>
      <c r="O1732" t="s">
        <v>5981</v>
      </c>
      <c r="P1732" s="8" t="str">
        <f t="shared" si="137"/>
        <v>6-Aug-1988</v>
      </c>
      <c r="Q1732" s="8">
        <v>32361</v>
      </c>
      <c r="R1732" s="8"/>
      <c r="S1732" s="8" t="str">
        <f t="shared" si="138"/>
        <v>34</v>
      </c>
      <c r="T1732" s="16">
        <v>16199.1</v>
      </c>
      <c r="U1732" t="str">
        <f t="shared" si="139"/>
        <v>R1012</v>
      </c>
    </row>
    <row r="1733" spans="1:21">
      <c r="A1733" t="s">
        <v>1686</v>
      </c>
      <c r="B1733">
        <v>1988</v>
      </c>
      <c r="C1733" t="s">
        <v>5990</v>
      </c>
      <c r="D1733">
        <v>21</v>
      </c>
      <c r="E1733">
        <v>3</v>
      </c>
      <c r="F1733">
        <v>16205.88</v>
      </c>
      <c r="G1733" t="s">
        <v>5981</v>
      </c>
      <c r="H1733" t="s">
        <v>5985</v>
      </c>
      <c r="I1733" t="s">
        <v>5988</v>
      </c>
      <c r="K1733" t="str">
        <f t="shared" si="135"/>
        <v>Aug</v>
      </c>
      <c r="L1733">
        <f t="shared" si="136"/>
        <v>1988</v>
      </c>
      <c r="M1733" t="s">
        <v>5957</v>
      </c>
      <c r="N1733" t="s">
        <v>5981</v>
      </c>
      <c r="O1733" t="s">
        <v>5985</v>
      </c>
      <c r="P1733" s="8" t="str">
        <f t="shared" si="137"/>
        <v>21-Aug-1988</v>
      </c>
      <c r="Q1733" s="8">
        <v>32376</v>
      </c>
      <c r="R1733" s="8"/>
      <c r="S1733" s="8" t="str">
        <f t="shared" si="138"/>
        <v>34</v>
      </c>
      <c r="T1733" s="16">
        <v>16205.88</v>
      </c>
      <c r="U1733" t="str">
        <f t="shared" si="139"/>
        <v>R1012</v>
      </c>
    </row>
    <row r="1734" spans="1:21">
      <c r="A1734" t="s">
        <v>1683</v>
      </c>
      <c r="B1734">
        <v>2002</v>
      </c>
      <c r="C1734" t="s">
        <v>5987</v>
      </c>
      <c r="D1734">
        <v>8</v>
      </c>
      <c r="E1734">
        <v>0</v>
      </c>
      <c r="F1734">
        <v>16232.85</v>
      </c>
      <c r="G1734" t="s">
        <v>5981</v>
      </c>
      <c r="H1734" t="s">
        <v>5985</v>
      </c>
      <c r="I1734" t="s">
        <v>5992</v>
      </c>
      <c r="K1734" t="str">
        <f t="shared" si="135"/>
        <v>Sep</v>
      </c>
      <c r="L1734">
        <f t="shared" si="136"/>
        <v>2002</v>
      </c>
      <c r="M1734" t="s">
        <v>5957</v>
      </c>
      <c r="N1734" t="s">
        <v>5981</v>
      </c>
      <c r="O1734" t="s">
        <v>5985</v>
      </c>
      <c r="P1734" s="8" t="str">
        <f t="shared" si="137"/>
        <v>8-Sep-2002</v>
      </c>
      <c r="Q1734" s="8">
        <v>37507</v>
      </c>
      <c r="R1734" s="8"/>
      <c r="S1734" s="8" t="str">
        <f t="shared" si="138"/>
        <v>20</v>
      </c>
      <c r="T1734" s="16">
        <v>16232.85</v>
      </c>
      <c r="U1734" t="str">
        <f t="shared" si="139"/>
        <v>R1011</v>
      </c>
    </row>
    <row r="1735" spans="1:21">
      <c r="A1735" t="s">
        <v>1681</v>
      </c>
      <c r="B1735">
        <v>1972</v>
      </c>
      <c r="C1735" t="s">
        <v>5980</v>
      </c>
      <c r="D1735">
        <v>30</v>
      </c>
      <c r="E1735">
        <v>0</v>
      </c>
      <c r="F1735">
        <v>16267.32</v>
      </c>
      <c r="G1735" t="s">
        <v>5981</v>
      </c>
      <c r="H1735" t="s">
        <v>5981</v>
      </c>
      <c r="I1735" t="s">
        <v>5999</v>
      </c>
      <c r="K1735" t="str">
        <f t="shared" si="135"/>
        <v>Jul</v>
      </c>
      <c r="L1735">
        <f t="shared" si="136"/>
        <v>1972</v>
      </c>
      <c r="M1735" t="s">
        <v>5957</v>
      </c>
      <c r="N1735" t="s">
        <v>5981</v>
      </c>
      <c r="O1735" t="s">
        <v>5981</v>
      </c>
      <c r="P1735" s="8" t="str">
        <f t="shared" si="137"/>
        <v>30-Jul-1972</v>
      </c>
      <c r="Q1735" s="8">
        <v>26510</v>
      </c>
      <c r="R1735" s="8"/>
      <c r="S1735" s="8" t="str">
        <f t="shared" si="138"/>
        <v>50</v>
      </c>
      <c r="T1735" s="16">
        <v>16267.32</v>
      </c>
      <c r="U1735" t="str">
        <f t="shared" si="139"/>
        <v>R1023</v>
      </c>
    </row>
    <row r="1736" spans="1:21">
      <c r="A1736" t="s">
        <v>1679</v>
      </c>
      <c r="B1736">
        <v>2003</v>
      </c>
      <c r="C1736" t="s">
        <v>5990</v>
      </c>
      <c r="D1736">
        <v>24</v>
      </c>
      <c r="E1736">
        <v>0</v>
      </c>
      <c r="F1736">
        <v>16297.85</v>
      </c>
      <c r="G1736" t="s">
        <v>5981</v>
      </c>
      <c r="H1736" t="s">
        <v>5982</v>
      </c>
      <c r="I1736" t="s">
        <v>5992</v>
      </c>
      <c r="K1736" t="str">
        <f t="shared" si="135"/>
        <v>Aug</v>
      </c>
      <c r="L1736">
        <f t="shared" si="136"/>
        <v>2003</v>
      </c>
      <c r="M1736" t="s">
        <v>5957</v>
      </c>
      <c r="N1736" t="s">
        <v>5981</v>
      </c>
      <c r="O1736" t="s">
        <v>5982</v>
      </c>
      <c r="P1736" s="8" t="str">
        <f t="shared" si="137"/>
        <v>24-Aug-2003</v>
      </c>
      <c r="Q1736" s="8">
        <v>37857</v>
      </c>
      <c r="R1736" s="8"/>
      <c r="S1736" s="8" t="str">
        <f t="shared" si="138"/>
        <v>19</v>
      </c>
      <c r="T1736" s="16">
        <v>16297.85</v>
      </c>
      <c r="U1736" t="str">
        <f t="shared" si="139"/>
        <v>R1011</v>
      </c>
    </row>
    <row r="1737" spans="1:21">
      <c r="A1737" t="s">
        <v>1676</v>
      </c>
      <c r="B1737">
        <v>1969</v>
      </c>
      <c r="C1737" t="s">
        <v>5990</v>
      </c>
      <c r="D1737">
        <v>8</v>
      </c>
      <c r="E1737">
        <v>0</v>
      </c>
      <c r="F1737">
        <v>16311.05</v>
      </c>
      <c r="G1737" t="s">
        <v>5981</v>
      </c>
      <c r="H1737" t="s">
        <v>5982</v>
      </c>
      <c r="I1737" t="s">
        <v>6004</v>
      </c>
      <c r="K1737" t="str">
        <f t="shared" si="135"/>
        <v>Aug</v>
      </c>
      <c r="L1737">
        <f t="shared" si="136"/>
        <v>1969</v>
      </c>
      <c r="M1737" t="s">
        <v>5957</v>
      </c>
      <c r="N1737" t="s">
        <v>5981</v>
      </c>
      <c r="O1737" t="s">
        <v>5982</v>
      </c>
      <c r="P1737" s="8" t="str">
        <f t="shared" si="137"/>
        <v>8-Aug-1969</v>
      </c>
      <c r="Q1737" s="8">
        <v>25423</v>
      </c>
      <c r="R1737" s="8"/>
      <c r="S1737" s="8" t="str">
        <f t="shared" si="138"/>
        <v>53</v>
      </c>
      <c r="T1737" s="16">
        <v>16311.05</v>
      </c>
      <c r="U1737" t="str">
        <f t="shared" si="139"/>
        <v>R1026</v>
      </c>
    </row>
    <row r="1738" spans="1:21">
      <c r="A1738" t="s">
        <v>1674</v>
      </c>
      <c r="B1738">
        <v>1965</v>
      </c>
      <c r="C1738" t="s">
        <v>5989</v>
      </c>
      <c r="D1738">
        <v>5</v>
      </c>
      <c r="E1738">
        <v>0</v>
      </c>
      <c r="F1738">
        <v>16351.42</v>
      </c>
      <c r="G1738" t="s">
        <v>5981</v>
      </c>
      <c r="H1738" t="s">
        <v>5982</v>
      </c>
      <c r="I1738" t="s">
        <v>6004</v>
      </c>
      <c r="K1738" t="str">
        <f t="shared" si="135"/>
        <v>Dec</v>
      </c>
      <c r="L1738">
        <f t="shared" si="136"/>
        <v>1965</v>
      </c>
      <c r="M1738" t="s">
        <v>5957</v>
      </c>
      <c r="N1738" t="s">
        <v>5981</v>
      </c>
      <c r="O1738" t="s">
        <v>5982</v>
      </c>
      <c r="P1738" s="8" t="str">
        <f t="shared" si="137"/>
        <v>5-Dec-1965</v>
      </c>
      <c r="Q1738" s="8">
        <v>24081</v>
      </c>
      <c r="R1738" s="8"/>
      <c r="S1738" s="8" t="str">
        <f t="shared" si="138"/>
        <v>57</v>
      </c>
      <c r="T1738" s="16">
        <v>16351.42</v>
      </c>
      <c r="U1738" t="str">
        <f t="shared" si="139"/>
        <v>R1026</v>
      </c>
    </row>
    <row r="1739" spans="1:21">
      <c r="A1739" t="s">
        <v>1671</v>
      </c>
      <c r="B1739">
        <v>1995</v>
      </c>
      <c r="C1739" t="s">
        <v>5987</v>
      </c>
      <c r="D1739">
        <v>28</v>
      </c>
      <c r="E1739">
        <v>3</v>
      </c>
      <c r="F1739">
        <v>16420.490000000002</v>
      </c>
      <c r="G1739" t="s">
        <v>5981</v>
      </c>
      <c r="H1739" t="s">
        <v>5982</v>
      </c>
      <c r="I1739" t="s">
        <v>5988</v>
      </c>
      <c r="K1739" t="str">
        <f t="shared" si="135"/>
        <v>Sep</v>
      </c>
      <c r="L1739">
        <f t="shared" si="136"/>
        <v>1995</v>
      </c>
      <c r="M1739" t="s">
        <v>5957</v>
      </c>
      <c r="N1739" t="s">
        <v>5981</v>
      </c>
      <c r="O1739" t="s">
        <v>5982</v>
      </c>
      <c r="P1739" s="8" t="str">
        <f t="shared" si="137"/>
        <v>28-Sep-1995</v>
      </c>
      <c r="Q1739" s="8">
        <v>34970</v>
      </c>
      <c r="R1739" s="8"/>
      <c r="S1739" s="8" t="str">
        <f t="shared" si="138"/>
        <v>27</v>
      </c>
      <c r="T1739" s="16">
        <v>16420.490000000002</v>
      </c>
      <c r="U1739" t="str">
        <f t="shared" si="139"/>
        <v>R1012</v>
      </c>
    </row>
    <row r="1740" spans="1:21">
      <c r="A1740" t="s">
        <v>1668</v>
      </c>
      <c r="B1740">
        <v>2003</v>
      </c>
      <c r="C1740" t="s">
        <v>5989</v>
      </c>
      <c r="D1740">
        <v>20</v>
      </c>
      <c r="E1740">
        <v>1</v>
      </c>
      <c r="F1740">
        <v>16450.89</v>
      </c>
      <c r="G1740" t="s">
        <v>5981</v>
      </c>
      <c r="H1740" t="s">
        <v>5985</v>
      </c>
      <c r="I1740" t="s">
        <v>5988</v>
      </c>
      <c r="K1740" t="str">
        <f t="shared" si="135"/>
        <v>Dec</v>
      </c>
      <c r="L1740">
        <f t="shared" si="136"/>
        <v>2003</v>
      </c>
      <c r="M1740" t="s">
        <v>5957</v>
      </c>
      <c r="N1740" t="s">
        <v>5981</v>
      </c>
      <c r="O1740" t="s">
        <v>5985</v>
      </c>
      <c r="P1740" s="8" t="str">
        <f t="shared" si="137"/>
        <v>20-Dec-2003</v>
      </c>
      <c r="Q1740" s="8">
        <v>37975</v>
      </c>
      <c r="R1740" s="8"/>
      <c r="S1740" s="8" t="str">
        <f t="shared" si="138"/>
        <v>19</v>
      </c>
      <c r="T1740" s="16">
        <v>16450.89</v>
      </c>
      <c r="U1740" t="str">
        <f t="shared" si="139"/>
        <v>R1012</v>
      </c>
    </row>
    <row r="1741" spans="1:21">
      <c r="A1741" t="s">
        <v>1665</v>
      </c>
      <c r="B1741">
        <v>1958</v>
      </c>
      <c r="C1741" t="s">
        <v>5991</v>
      </c>
      <c r="D1741">
        <v>10</v>
      </c>
      <c r="E1741">
        <v>3</v>
      </c>
      <c r="F1741">
        <v>16455.71</v>
      </c>
      <c r="G1741" t="s">
        <v>5981</v>
      </c>
      <c r="H1741" t="s">
        <v>5981</v>
      </c>
      <c r="I1741" t="s">
        <v>5988</v>
      </c>
      <c r="K1741" t="str">
        <f t="shared" si="135"/>
        <v>Oct</v>
      </c>
      <c r="L1741">
        <f t="shared" si="136"/>
        <v>1958</v>
      </c>
      <c r="M1741" t="s">
        <v>5957</v>
      </c>
      <c r="N1741" t="s">
        <v>5981</v>
      </c>
      <c r="O1741" t="s">
        <v>5981</v>
      </c>
      <c r="P1741" s="8" t="str">
        <f t="shared" si="137"/>
        <v>10-Oct-1958</v>
      </c>
      <c r="Q1741" s="8">
        <v>21468</v>
      </c>
      <c r="R1741" s="8"/>
      <c r="S1741" s="8" t="str">
        <f t="shared" si="138"/>
        <v>64</v>
      </c>
      <c r="T1741" s="16">
        <v>16455.71</v>
      </c>
      <c r="U1741" t="str">
        <f t="shared" si="139"/>
        <v>R1012</v>
      </c>
    </row>
    <row r="1742" spans="1:21">
      <c r="A1742" t="s">
        <v>1662</v>
      </c>
      <c r="B1742">
        <v>1995</v>
      </c>
      <c r="C1742" t="s">
        <v>5989</v>
      </c>
      <c r="D1742">
        <v>23</v>
      </c>
      <c r="E1742">
        <v>0</v>
      </c>
      <c r="F1742">
        <v>16577.78</v>
      </c>
      <c r="G1742" t="s">
        <v>5981</v>
      </c>
      <c r="H1742" t="s">
        <v>5985</v>
      </c>
      <c r="I1742" t="s">
        <v>5983</v>
      </c>
      <c r="K1742" t="str">
        <f t="shared" si="135"/>
        <v>Dec</v>
      </c>
      <c r="L1742">
        <f t="shared" si="136"/>
        <v>1995</v>
      </c>
      <c r="M1742" t="s">
        <v>5957</v>
      </c>
      <c r="N1742" t="s">
        <v>5981</v>
      </c>
      <c r="O1742" t="s">
        <v>5985</v>
      </c>
      <c r="P1742" s="8" t="str">
        <f t="shared" si="137"/>
        <v>23-Dec-1995</v>
      </c>
      <c r="Q1742" s="8">
        <v>35056</v>
      </c>
      <c r="R1742" s="8"/>
      <c r="S1742" s="8" t="str">
        <f t="shared" si="138"/>
        <v>27</v>
      </c>
      <c r="T1742" s="16">
        <v>16577.78</v>
      </c>
      <c r="U1742" t="str">
        <f t="shared" si="139"/>
        <v>R1013</v>
      </c>
    </row>
    <row r="1743" spans="1:21">
      <c r="A1743" t="s">
        <v>1659</v>
      </c>
      <c r="B1743">
        <v>2001</v>
      </c>
      <c r="C1743" t="s">
        <v>5986</v>
      </c>
      <c r="D1743">
        <v>25</v>
      </c>
      <c r="E1743">
        <v>0</v>
      </c>
      <c r="F1743">
        <v>16586.5</v>
      </c>
      <c r="G1743" t="s">
        <v>5981</v>
      </c>
      <c r="H1743" t="s">
        <v>5985</v>
      </c>
      <c r="I1743" t="s">
        <v>5983</v>
      </c>
      <c r="K1743" t="str">
        <f t="shared" si="135"/>
        <v>Jun</v>
      </c>
      <c r="L1743">
        <f t="shared" si="136"/>
        <v>2001</v>
      </c>
      <c r="M1743" t="s">
        <v>5957</v>
      </c>
      <c r="N1743" t="s">
        <v>5981</v>
      </c>
      <c r="O1743" t="s">
        <v>5985</v>
      </c>
      <c r="P1743" s="8" t="str">
        <f t="shared" si="137"/>
        <v>25-Jun-2001</v>
      </c>
      <c r="Q1743" s="8">
        <v>37067</v>
      </c>
      <c r="R1743" s="8"/>
      <c r="S1743" s="8" t="str">
        <f t="shared" si="138"/>
        <v>21</v>
      </c>
      <c r="T1743" s="16">
        <v>16586.5</v>
      </c>
      <c r="U1743" t="str">
        <f t="shared" si="139"/>
        <v>R1013</v>
      </c>
    </row>
    <row r="1744" spans="1:21">
      <c r="A1744" t="s">
        <v>1656</v>
      </c>
      <c r="B1744">
        <v>1963</v>
      </c>
      <c r="C1744" t="s">
        <v>5986</v>
      </c>
      <c r="D1744">
        <v>25</v>
      </c>
      <c r="E1744">
        <v>0</v>
      </c>
      <c r="F1744">
        <v>16587.96</v>
      </c>
      <c r="G1744" t="s">
        <v>5981</v>
      </c>
      <c r="H1744" t="s">
        <v>5981</v>
      </c>
      <c r="I1744" t="s">
        <v>5999</v>
      </c>
      <c r="K1744" t="str">
        <f t="shared" si="135"/>
        <v>Jun</v>
      </c>
      <c r="L1744">
        <f t="shared" si="136"/>
        <v>1963</v>
      </c>
      <c r="M1744" t="s">
        <v>5957</v>
      </c>
      <c r="N1744" t="s">
        <v>5981</v>
      </c>
      <c r="O1744" t="s">
        <v>5981</v>
      </c>
      <c r="P1744" s="8" t="str">
        <f t="shared" si="137"/>
        <v>25-Jun-1963</v>
      </c>
      <c r="Q1744" s="8">
        <v>23187</v>
      </c>
      <c r="R1744" s="8"/>
      <c r="S1744" s="8" t="str">
        <f t="shared" si="138"/>
        <v>59</v>
      </c>
      <c r="T1744" s="16">
        <v>16587.96</v>
      </c>
      <c r="U1744" t="str">
        <f t="shared" si="139"/>
        <v>R1023</v>
      </c>
    </row>
    <row r="1745" spans="1:21">
      <c r="A1745" t="s">
        <v>1653</v>
      </c>
      <c r="B1745">
        <v>1970</v>
      </c>
      <c r="C1745" t="s">
        <v>5980</v>
      </c>
      <c r="D1745">
        <v>10</v>
      </c>
      <c r="E1745">
        <v>0</v>
      </c>
      <c r="F1745">
        <v>16600.16</v>
      </c>
      <c r="G1745" t="s">
        <v>5981</v>
      </c>
      <c r="H1745" t="s">
        <v>5981</v>
      </c>
      <c r="I1745" t="s">
        <v>5992</v>
      </c>
      <c r="K1745" t="str">
        <f t="shared" si="135"/>
        <v>Jul</v>
      </c>
      <c r="L1745">
        <f t="shared" si="136"/>
        <v>1970</v>
      </c>
      <c r="M1745" t="s">
        <v>5957</v>
      </c>
      <c r="N1745" t="s">
        <v>5981</v>
      </c>
      <c r="O1745" t="s">
        <v>5981</v>
      </c>
      <c r="P1745" s="8" t="str">
        <f t="shared" si="137"/>
        <v>10-Jul-1970</v>
      </c>
      <c r="Q1745" s="8">
        <v>25759</v>
      </c>
      <c r="R1745" s="8"/>
      <c r="S1745" s="8" t="str">
        <f t="shared" si="138"/>
        <v>52</v>
      </c>
      <c r="T1745" s="16">
        <v>16600.16</v>
      </c>
      <c r="U1745" t="str">
        <f t="shared" si="139"/>
        <v>R1011</v>
      </c>
    </row>
    <row r="1746" spans="1:21">
      <c r="A1746" t="s">
        <v>1650</v>
      </c>
      <c r="B1746">
        <v>1975</v>
      </c>
      <c r="C1746" t="s">
        <v>5980</v>
      </c>
      <c r="D1746">
        <v>24</v>
      </c>
      <c r="E1746">
        <v>1</v>
      </c>
      <c r="F1746">
        <v>16602.18</v>
      </c>
      <c r="G1746" t="s">
        <v>5981</v>
      </c>
      <c r="H1746" t="s">
        <v>5985</v>
      </c>
      <c r="I1746" t="s">
        <v>6004</v>
      </c>
      <c r="K1746" t="str">
        <f t="shared" si="135"/>
        <v>Jul</v>
      </c>
      <c r="L1746">
        <f t="shared" si="136"/>
        <v>1975</v>
      </c>
      <c r="M1746" t="s">
        <v>5957</v>
      </c>
      <c r="N1746" t="s">
        <v>5981</v>
      </c>
      <c r="O1746" t="s">
        <v>5985</v>
      </c>
      <c r="P1746" s="8" t="str">
        <f t="shared" si="137"/>
        <v>24-Jul-1975</v>
      </c>
      <c r="Q1746" s="8">
        <v>27599</v>
      </c>
      <c r="R1746" s="8"/>
      <c r="S1746" s="8" t="str">
        <f t="shared" si="138"/>
        <v>47</v>
      </c>
      <c r="T1746" s="16">
        <v>16602.18</v>
      </c>
      <c r="U1746" t="str">
        <f t="shared" si="139"/>
        <v>R1026</v>
      </c>
    </row>
    <row r="1747" spans="1:21">
      <c r="A1747" t="s">
        <v>1647</v>
      </c>
      <c r="B1747">
        <v>1977</v>
      </c>
      <c r="C1747" t="s">
        <v>5987</v>
      </c>
      <c r="D1747">
        <v>25</v>
      </c>
      <c r="E1747">
        <v>2</v>
      </c>
      <c r="F1747">
        <v>16631.61</v>
      </c>
      <c r="G1747" t="s">
        <v>5981</v>
      </c>
      <c r="H1747" t="s">
        <v>5985</v>
      </c>
      <c r="I1747" t="s">
        <v>5988</v>
      </c>
      <c r="K1747" t="str">
        <f t="shared" si="135"/>
        <v>Sep</v>
      </c>
      <c r="L1747">
        <f t="shared" si="136"/>
        <v>1977</v>
      </c>
      <c r="M1747" t="s">
        <v>5957</v>
      </c>
      <c r="N1747" t="s">
        <v>5981</v>
      </c>
      <c r="O1747" t="s">
        <v>5985</v>
      </c>
      <c r="P1747" s="8" t="str">
        <f t="shared" si="137"/>
        <v>25-Sep-1977</v>
      </c>
      <c r="Q1747" s="8">
        <v>28393</v>
      </c>
      <c r="R1747" s="8"/>
      <c r="S1747" s="8" t="str">
        <f t="shared" si="138"/>
        <v>45</v>
      </c>
      <c r="T1747" s="16">
        <v>16631.61</v>
      </c>
      <c r="U1747" t="str">
        <f t="shared" si="139"/>
        <v>R1012</v>
      </c>
    </row>
    <row r="1748" spans="1:21">
      <c r="A1748" t="s">
        <v>1645</v>
      </c>
      <c r="B1748">
        <v>1993</v>
      </c>
      <c r="C1748" t="s">
        <v>5984</v>
      </c>
      <c r="D1748">
        <v>5</v>
      </c>
      <c r="E1748">
        <v>1</v>
      </c>
      <c r="F1748">
        <v>16657.72</v>
      </c>
      <c r="G1748" t="s">
        <v>5981</v>
      </c>
      <c r="H1748" t="s">
        <v>5985</v>
      </c>
      <c r="I1748" t="s">
        <v>5998</v>
      </c>
      <c r="K1748" t="str">
        <f t="shared" si="135"/>
        <v>Nov</v>
      </c>
      <c r="L1748">
        <f t="shared" si="136"/>
        <v>1993</v>
      </c>
      <c r="M1748" t="s">
        <v>5957</v>
      </c>
      <c r="N1748" t="s">
        <v>5981</v>
      </c>
      <c r="O1748" t="s">
        <v>5985</v>
      </c>
      <c r="P1748" s="8" t="str">
        <f t="shared" si="137"/>
        <v>5-Nov-1993</v>
      </c>
      <c r="Q1748" s="8">
        <v>34278</v>
      </c>
      <c r="R1748" s="8"/>
      <c r="S1748" s="8" t="str">
        <f t="shared" si="138"/>
        <v>29</v>
      </c>
      <c r="T1748" s="16">
        <v>16657.72</v>
      </c>
      <c r="U1748" t="str">
        <f t="shared" si="139"/>
        <v>R1024</v>
      </c>
    </row>
    <row r="1749" spans="1:21">
      <c r="A1749" t="s">
        <v>1643</v>
      </c>
      <c r="B1749">
        <v>1974</v>
      </c>
      <c r="C1749" t="s">
        <v>5990</v>
      </c>
      <c r="D1749">
        <v>28</v>
      </c>
      <c r="E1749">
        <v>0</v>
      </c>
      <c r="F1749">
        <v>16770.990000000002</v>
      </c>
      <c r="G1749" t="s">
        <v>5981</v>
      </c>
      <c r="H1749" t="s">
        <v>5985</v>
      </c>
      <c r="I1749" t="s">
        <v>5988</v>
      </c>
      <c r="K1749" t="str">
        <f t="shared" si="135"/>
        <v>Aug</v>
      </c>
      <c r="L1749">
        <f t="shared" si="136"/>
        <v>1974</v>
      </c>
      <c r="M1749" t="s">
        <v>5957</v>
      </c>
      <c r="N1749" t="s">
        <v>5981</v>
      </c>
      <c r="O1749" t="s">
        <v>5985</v>
      </c>
      <c r="P1749" s="8" t="str">
        <f t="shared" si="137"/>
        <v>28-Aug-1974</v>
      </c>
      <c r="Q1749" s="8">
        <v>27269</v>
      </c>
      <c r="R1749" s="8"/>
      <c r="S1749" s="8" t="str">
        <f t="shared" si="138"/>
        <v>48</v>
      </c>
      <c r="T1749" s="16">
        <v>16770.990000000002</v>
      </c>
      <c r="U1749" t="str">
        <f t="shared" si="139"/>
        <v>R1012</v>
      </c>
    </row>
    <row r="1750" spans="1:21">
      <c r="A1750" t="s">
        <v>1640</v>
      </c>
      <c r="B1750">
        <v>1989</v>
      </c>
      <c r="C1750" t="s">
        <v>5987</v>
      </c>
      <c r="D1750">
        <v>23</v>
      </c>
      <c r="E1750">
        <v>2</v>
      </c>
      <c r="F1750">
        <v>16776.3</v>
      </c>
      <c r="G1750" t="s">
        <v>5981</v>
      </c>
      <c r="H1750" t="s">
        <v>5981</v>
      </c>
      <c r="I1750" t="s">
        <v>5998</v>
      </c>
      <c r="K1750" t="str">
        <f t="shared" si="135"/>
        <v>Sep</v>
      </c>
      <c r="L1750">
        <f t="shared" si="136"/>
        <v>1989</v>
      </c>
      <c r="M1750" t="s">
        <v>5957</v>
      </c>
      <c r="N1750" t="s">
        <v>5981</v>
      </c>
      <c r="O1750" t="s">
        <v>5981</v>
      </c>
      <c r="P1750" s="8" t="str">
        <f t="shared" si="137"/>
        <v>23-Sep-1989</v>
      </c>
      <c r="Q1750" s="8">
        <v>32774</v>
      </c>
      <c r="R1750" s="8"/>
      <c r="S1750" s="8" t="str">
        <f t="shared" si="138"/>
        <v>33</v>
      </c>
      <c r="T1750" s="16">
        <v>16776.3</v>
      </c>
      <c r="U1750" t="str">
        <f t="shared" si="139"/>
        <v>R1024</v>
      </c>
    </row>
    <row r="1751" spans="1:21">
      <c r="A1751" t="s">
        <v>1638</v>
      </c>
      <c r="B1751">
        <v>1962</v>
      </c>
      <c r="C1751" t="s">
        <v>5980</v>
      </c>
      <c r="D1751">
        <v>29</v>
      </c>
      <c r="E1751">
        <v>0</v>
      </c>
      <c r="F1751">
        <v>16779.400000000001</v>
      </c>
      <c r="G1751" t="s">
        <v>5981</v>
      </c>
      <c r="H1751" t="s">
        <v>5981</v>
      </c>
      <c r="I1751" t="s">
        <v>6004</v>
      </c>
      <c r="K1751" t="str">
        <f t="shared" si="135"/>
        <v>Jul</v>
      </c>
      <c r="L1751">
        <f t="shared" si="136"/>
        <v>1962</v>
      </c>
      <c r="M1751" t="s">
        <v>5957</v>
      </c>
      <c r="N1751" t="s">
        <v>5981</v>
      </c>
      <c r="O1751" t="s">
        <v>5981</v>
      </c>
      <c r="P1751" s="8" t="str">
        <f t="shared" si="137"/>
        <v>29-Jul-1962</v>
      </c>
      <c r="Q1751" s="8">
        <v>22856</v>
      </c>
      <c r="R1751" s="8"/>
      <c r="S1751" s="8" t="str">
        <f t="shared" si="138"/>
        <v>60</v>
      </c>
      <c r="T1751" s="16">
        <v>16779.400000000001</v>
      </c>
      <c r="U1751" t="str">
        <f t="shared" si="139"/>
        <v>R1026</v>
      </c>
    </row>
    <row r="1752" spans="1:21">
      <c r="A1752" t="s">
        <v>1635</v>
      </c>
      <c r="B1752">
        <v>1995</v>
      </c>
      <c r="C1752" t="s">
        <v>5991</v>
      </c>
      <c r="D1752">
        <v>19</v>
      </c>
      <c r="E1752">
        <v>1</v>
      </c>
      <c r="F1752">
        <v>16796.41</v>
      </c>
      <c r="G1752" t="s">
        <v>5981</v>
      </c>
      <c r="H1752" t="s">
        <v>5982</v>
      </c>
      <c r="I1752" t="s">
        <v>5998</v>
      </c>
      <c r="K1752" t="str">
        <f t="shared" si="135"/>
        <v>Oct</v>
      </c>
      <c r="L1752">
        <f t="shared" si="136"/>
        <v>1995</v>
      </c>
      <c r="M1752" t="s">
        <v>5957</v>
      </c>
      <c r="N1752" t="s">
        <v>5981</v>
      </c>
      <c r="O1752" t="s">
        <v>5982</v>
      </c>
      <c r="P1752" s="8" t="str">
        <f t="shared" si="137"/>
        <v>19-Oct-1995</v>
      </c>
      <c r="Q1752" s="8">
        <v>34991</v>
      </c>
      <c r="R1752" s="8"/>
      <c r="S1752" s="8" t="str">
        <f t="shared" si="138"/>
        <v>27</v>
      </c>
      <c r="T1752" s="16">
        <v>16796.41</v>
      </c>
      <c r="U1752" t="str">
        <f t="shared" si="139"/>
        <v>R1024</v>
      </c>
    </row>
    <row r="1753" spans="1:21">
      <c r="A1753" t="s">
        <v>1632</v>
      </c>
      <c r="B1753">
        <v>1974</v>
      </c>
      <c r="C1753" t="s">
        <v>5990</v>
      </c>
      <c r="D1753">
        <v>8</v>
      </c>
      <c r="E1753">
        <v>0</v>
      </c>
      <c r="F1753">
        <v>16841.32</v>
      </c>
      <c r="G1753" t="s">
        <v>5981</v>
      </c>
      <c r="H1753" t="s">
        <v>5982</v>
      </c>
      <c r="I1753" t="s">
        <v>5992</v>
      </c>
      <c r="K1753" t="str">
        <f t="shared" si="135"/>
        <v>Aug</v>
      </c>
      <c r="L1753">
        <f t="shared" si="136"/>
        <v>1974</v>
      </c>
      <c r="M1753" t="s">
        <v>5957</v>
      </c>
      <c r="N1753" t="s">
        <v>5981</v>
      </c>
      <c r="O1753" t="s">
        <v>5982</v>
      </c>
      <c r="P1753" s="8" t="str">
        <f t="shared" si="137"/>
        <v>8-Aug-1974</v>
      </c>
      <c r="Q1753" s="8">
        <v>27249</v>
      </c>
      <c r="R1753" s="8"/>
      <c r="S1753" s="8" t="str">
        <f t="shared" si="138"/>
        <v>48</v>
      </c>
      <c r="T1753" s="16">
        <v>16841.32</v>
      </c>
      <c r="U1753" t="str">
        <f t="shared" si="139"/>
        <v>R1011</v>
      </c>
    </row>
    <row r="1754" spans="1:21">
      <c r="A1754" t="s">
        <v>1630</v>
      </c>
      <c r="B1754">
        <v>2003</v>
      </c>
      <c r="C1754" t="s">
        <v>5987</v>
      </c>
      <c r="D1754">
        <v>10</v>
      </c>
      <c r="E1754">
        <v>0</v>
      </c>
      <c r="F1754">
        <v>16884.919999999998</v>
      </c>
      <c r="G1754" t="s">
        <v>5981</v>
      </c>
      <c r="H1754" t="s">
        <v>5981</v>
      </c>
      <c r="I1754" t="s">
        <v>5992</v>
      </c>
      <c r="K1754" t="str">
        <f t="shared" si="135"/>
        <v>Sep</v>
      </c>
      <c r="L1754">
        <f t="shared" si="136"/>
        <v>2003</v>
      </c>
      <c r="M1754" t="s">
        <v>5957</v>
      </c>
      <c r="N1754" t="s">
        <v>5981</v>
      </c>
      <c r="O1754" t="s">
        <v>5981</v>
      </c>
      <c r="P1754" s="8" t="str">
        <f t="shared" si="137"/>
        <v>10-Sep-2003</v>
      </c>
      <c r="Q1754" s="8">
        <v>37874</v>
      </c>
      <c r="R1754" s="8"/>
      <c r="S1754" s="8" t="str">
        <f t="shared" si="138"/>
        <v>19</v>
      </c>
      <c r="T1754" s="16">
        <v>16884.919999999998</v>
      </c>
      <c r="U1754" t="str">
        <f t="shared" si="139"/>
        <v>R1011</v>
      </c>
    </row>
    <row r="1755" spans="1:21">
      <c r="A1755" t="s">
        <v>1627</v>
      </c>
      <c r="B1755">
        <v>1968</v>
      </c>
      <c r="C1755" t="s">
        <v>5991</v>
      </c>
      <c r="D1755">
        <v>21</v>
      </c>
      <c r="E1755">
        <v>0</v>
      </c>
      <c r="F1755">
        <v>16903.5</v>
      </c>
      <c r="G1755" t="s">
        <v>5981</v>
      </c>
      <c r="H1755" t="s">
        <v>5982</v>
      </c>
      <c r="I1755" t="s">
        <v>5988</v>
      </c>
      <c r="K1755" t="str">
        <f t="shared" si="135"/>
        <v>Oct</v>
      </c>
      <c r="L1755">
        <f t="shared" si="136"/>
        <v>1968</v>
      </c>
      <c r="M1755" t="s">
        <v>5957</v>
      </c>
      <c r="N1755" t="s">
        <v>5981</v>
      </c>
      <c r="O1755" t="s">
        <v>5982</v>
      </c>
      <c r="P1755" s="8" t="str">
        <f t="shared" si="137"/>
        <v>21-Oct-1968</v>
      </c>
      <c r="Q1755" s="8">
        <v>25132</v>
      </c>
      <c r="R1755" s="8"/>
      <c r="S1755" s="8" t="str">
        <f t="shared" si="138"/>
        <v>54</v>
      </c>
      <c r="T1755" s="16">
        <v>16903.5</v>
      </c>
      <c r="U1755" t="str">
        <f t="shared" si="139"/>
        <v>R1012</v>
      </c>
    </row>
    <row r="1756" spans="1:21">
      <c r="A1756" t="s">
        <v>1625</v>
      </c>
      <c r="B1756">
        <v>1977</v>
      </c>
      <c r="C1756" t="s">
        <v>5990</v>
      </c>
      <c r="D1756">
        <v>25</v>
      </c>
      <c r="E1756">
        <v>2</v>
      </c>
      <c r="F1756">
        <v>16921.09</v>
      </c>
      <c r="G1756" t="s">
        <v>5981</v>
      </c>
      <c r="H1756" t="s">
        <v>5982</v>
      </c>
      <c r="I1756" t="s">
        <v>5999</v>
      </c>
      <c r="K1756" t="str">
        <f t="shared" si="135"/>
        <v>Aug</v>
      </c>
      <c r="L1756">
        <f t="shared" si="136"/>
        <v>1977</v>
      </c>
      <c r="M1756" t="s">
        <v>5957</v>
      </c>
      <c r="N1756" t="s">
        <v>5981</v>
      </c>
      <c r="O1756" t="s">
        <v>5982</v>
      </c>
      <c r="P1756" s="8" t="str">
        <f t="shared" si="137"/>
        <v>25-Aug-1977</v>
      </c>
      <c r="Q1756" s="8">
        <v>28362</v>
      </c>
      <c r="R1756" s="8"/>
      <c r="S1756" s="8" t="str">
        <f t="shared" si="138"/>
        <v>45</v>
      </c>
      <c r="T1756" s="16">
        <v>16921.09</v>
      </c>
      <c r="U1756" t="str">
        <f t="shared" si="139"/>
        <v>R1023</v>
      </c>
    </row>
    <row r="1757" spans="1:21">
      <c r="A1757" t="s">
        <v>1622</v>
      </c>
      <c r="B1757">
        <v>1980</v>
      </c>
      <c r="C1757" t="s">
        <v>5980</v>
      </c>
      <c r="D1757">
        <v>16</v>
      </c>
      <c r="E1757">
        <v>2</v>
      </c>
      <c r="F1757">
        <v>16990.55</v>
      </c>
      <c r="G1757" t="s">
        <v>5981</v>
      </c>
      <c r="H1757" t="s">
        <v>5982</v>
      </c>
      <c r="I1757" t="s">
        <v>5988</v>
      </c>
      <c r="K1757" t="str">
        <f t="shared" si="135"/>
        <v>Jul</v>
      </c>
      <c r="L1757">
        <f t="shared" si="136"/>
        <v>1980</v>
      </c>
      <c r="M1757" t="s">
        <v>5957</v>
      </c>
      <c r="N1757" t="s">
        <v>5981</v>
      </c>
      <c r="O1757" t="s">
        <v>5982</v>
      </c>
      <c r="P1757" s="8" t="str">
        <f t="shared" si="137"/>
        <v>16-Jul-1980</v>
      </c>
      <c r="Q1757" s="8">
        <v>29418</v>
      </c>
      <c r="R1757" s="8"/>
      <c r="S1757" s="8" t="str">
        <f t="shared" si="138"/>
        <v>42</v>
      </c>
      <c r="T1757" s="16">
        <v>16990.55</v>
      </c>
      <c r="U1757" t="str">
        <f t="shared" si="139"/>
        <v>R1012</v>
      </c>
    </row>
    <row r="1758" spans="1:21">
      <c r="A1758" t="s">
        <v>1620</v>
      </c>
      <c r="B1758">
        <v>1971</v>
      </c>
      <c r="C1758" t="s">
        <v>5990</v>
      </c>
      <c r="D1758">
        <v>22</v>
      </c>
      <c r="E1758">
        <v>0</v>
      </c>
      <c r="F1758">
        <v>17016.009999999998</v>
      </c>
      <c r="G1758" t="s">
        <v>5981</v>
      </c>
      <c r="H1758" t="s">
        <v>5981</v>
      </c>
      <c r="I1758" t="s">
        <v>5999</v>
      </c>
      <c r="K1758" t="str">
        <f t="shared" si="135"/>
        <v>Aug</v>
      </c>
      <c r="L1758">
        <f t="shared" si="136"/>
        <v>1971</v>
      </c>
      <c r="M1758" t="s">
        <v>5957</v>
      </c>
      <c r="N1758" t="s">
        <v>5981</v>
      </c>
      <c r="O1758" t="s">
        <v>5981</v>
      </c>
      <c r="P1758" s="8" t="str">
        <f t="shared" si="137"/>
        <v>22-Aug-1971</v>
      </c>
      <c r="Q1758" s="8">
        <v>26167</v>
      </c>
      <c r="R1758" s="8"/>
      <c r="S1758" s="8" t="str">
        <f t="shared" si="138"/>
        <v>51</v>
      </c>
      <c r="T1758" s="16">
        <v>17016.009999999998</v>
      </c>
      <c r="U1758" t="str">
        <f t="shared" si="139"/>
        <v>R1023</v>
      </c>
    </row>
    <row r="1759" spans="1:21">
      <c r="A1759" t="s">
        <v>1617</v>
      </c>
      <c r="B1759">
        <v>1996</v>
      </c>
      <c r="C1759" t="s">
        <v>5986</v>
      </c>
      <c r="D1759">
        <v>10</v>
      </c>
      <c r="E1759">
        <v>0</v>
      </c>
      <c r="F1759">
        <v>17043.34</v>
      </c>
      <c r="G1759" t="s">
        <v>5981</v>
      </c>
      <c r="H1759" t="s">
        <v>5982</v>
      </c>
      <c r="I1759" t="s">
        <v>5983</v>
      </c>
      <c r="K1759" t="str">
        <f t="shared" si="135"/>
        <v>Jun</v>
      </c>
      <c r="L1759">
        <f t="shared" si="136"/>
        <v>1996</v>
      </c>
      <c r="M1759" t="s">
        <v>5957</v>
      </c>
      <c r="N1759" t="s">
        <v>5981</v>
      </c>
      <c r="O1759" t="s">
        <v>5982</v>
      </c>
      <c r="P1759" s="8" t="str">
        <f t="shared" si="137"/>
        <v>10-Jun-1996</v>
      </c>
      <c r="Q1759" s="8">
        <v>35226</v>
      </c>
      <c r="R1759" s="8"/>
      <c r="S1759" s="8" t="str">
        <f t="shared" si="138"/>
        <v>26</v>
      </c>
      <c r="T1759" s="16">
        <v>17043.34</v>
      </c>
      <c r="U1759" t="str">
        <f t="shared" si="139"/>
        <v>R1013</v>
      </c>
    </row>
    <row r="1760" spans="1:21">
      <c r="A1760" t="s">
        <v>1614</v>
      </c>
      <c r="B1760">
        <v>2003</v>
      </c>
      <c r="C1760" t="s">
        <v>5989</v>
      </c>
      <c r="D1760">
        <v>26</v>
      </c>
      <c r="E1760">
        <v>0</v>
      </c>
      <c r="F1760">
        <v>17081.080000000002</v>
      </c>
      <c r="G1760" t="s">
        <v>5981</v>
      </c>
      <c r="H1760" t="s">
        <v>5981</v>
      </c>
      <c r="I1760" t="s">
        <v>5992</v>
      </c>
      <c r="K1760" t="str">
        <f t="shared" si="135"/>
        <v>Dec</v>
      </c>
      <c r="L1760">
        <f t="shared" si="136"/>
        <v>2003</v>
      </c>
      <c r="M1760" t="s">
        <v>5957</v>
      </c>
      <c r="N1760" t="s">
        <v>5981</v>
      </c>
      <c r="O1760" t="s">
        <v>5981</v>
      </c>
      <c r="P1760" s="8" t="str">
        <f t="shared" si="137"/>
        <v>26-Dec-2003</v>
      </c>
      <c r="Q1760" s="8">
        <v>37981</v>
      </c>
      <c r="R1760" s="8"/>
      <c r="S1760" s="8" t="str">
        <f t="shared" si="138"/>
        <v>19</v>
      </c>
      <c r="T1760" s="16">
        <v>17081.080000000002</v>
      </c>
      <c r="U1760" t="str">
        <f t="shared" si="139"/>
        <v>R1011</v>
      </c>
    </row>
    <row r="1761" spans="1:21">
      <c r="A1761" t="s">
        <v>1611</v>
      </c>
      <c r="B1761">
        <v>2002</v>
      </c>
      <c r="C1761" t="s">
        <v>5986</v>
      </c>
      <c r="D1761">
        <v>28</v>
      </c>
      <c r="E1761">
        <v>1</v>
      </c>
      <c r="F1761">
        <v>17085.27</v>
      </c>
      <c r="G1761" t="s">
        <v>5981</v>
      </c>
      <c r="H1761" t="s">
        <v>5982</v>
      </c>
      <c r="I1761" t="s">
        <v>5983</v>
      </c>
      <c r="K1761" t="str">
        <f t="shared" si="135"/>
        <v>Jun</v>
      </c>
      <c r="L1761">
        <f t="shared" si="136"/>
        <v>2002</v>
      </c>
      <c r="M1761" t="s">
        <v>5957</v>
      </c>
      <c r="N1761" t="s">
        <v>5981</v>
      </c>
      <c r="O1761" t="s">
        <v>5982</v>
      </c>
      <c r="P1761" s="8" t="str">
        <f t="shared" si="137"/>
        <v>28-Jun-2002</v>
      </c>
      <c r="Q1761" s="8">
        <v>37435</v>
      </c>
      <c r="R1761" s="8"/>
      <c r="S1761" s="8" t="str">
        <f t="shared" si="138"/>
        <v>20</v>
      </c>
      <c r="T1761" s="16">
        <v>17085.27</v>
      </c>
      <c r="U1761" t="str">
        <f t="shared" si="139"/>
        <v>R1013</v>
      </c>
    </row>
    <row r="1762" spans="1:21">
      <c r="A1762" t="s">
        <v>1608</v>
      </c>
      <c r="B1762">
        <v>1998</v>
      </c>
      <c r="C1762" t="s">
        <v>5986</v>
      </c>
      <c r="D1762">
        <v>3</v>
      </c>
      <c r="E1762">
        <v>4</v>
      </c>
      <c r="F1762">
        <v>17128.43</v>
      </c>
      <c r="G1762" t="s">
        <v>5981</v>
      </c>
      <c r="H1762" t="s">
        <v>5982</v>
      </c>
      <c r="I1762" t="s">
        <v>5995</v>
      </c>
      <c r="K1762" t="str">
        <f t="shared" si="135"/>
        <v>Jun</v>
      </c>
      <c r="L1762">
        <f t="shared" si="136"/>
        <v>1998</v>
      </c>
      <c r="M1762" t="s">
        <v>5957</v>
      </c>
      <c r="N1762" t="s">
        <v>5981</v>
      </c>
      <c r="O1762" t="s">
        <v>5982</v>
      </c>
      <c r="P1762" s="8" t="str">
        <f t="shared" si="137"/>
        <v>3-Jun-1998</v>
      </c>
      <c r="Q1762" s="8">
        <v>35949</v>
      </c>
      <c r="R1762" s="8"/>
      <c r="S1762" s="8" t="str">
        <f t="shared" si="138"/>
        <v>25</v>
      </c>
      <c r="T1762" s="16">
        <v>17128.43</v>
      </c>
      <c r="U1762" t="str">
        <f t="shared" si="139"/>
        <v>R1016</v>
      </c>
    </row>
    <row r="1763" spans="1:21">
      <c r="A1763" t="s">
        <v>1606</v>
      </c>
      <c r="B1763">
        <v>1965</v>
      </c>
      <c r="C1763" t="s">
        <v>5987</v>
      </c>
      <c r="D1763">
        <v>16</v>
      </c>
      <c r="E1763">
        <v>0</v>
      </c>
      <c r="F1763">
        <v>17172.27</v>
      </c>
      <c r="G1763" t="s">
        <v>5981</v>
      </c>
      <c r="H1763" t="s">
        <v>5981</v>
      </c>
      <c r="I1763" t="s">
        <v>6004</v>
      </c>
      <c r="K1763" t="str">
        <f t="shared" si="135"/>
        <v>Sep</v>
      </c>
      <c r="L1763">
        <f t="shared" si="136"/>
        <v>1965</v>
      </c>
      <c r="M1763" t="s">
        <v>5957</v>
      </c>
      <c r="N1763" t="s">
        <v>5981</v>
      </c>
      <c r="O1763" t="s">
        <v>5981</v>
      </c>
      <c r="P1763" s="8" t="str">
        <f t="shared" si="137"/>
        <v>16-Sep-1965</v>
      </c>
      <c r="Q1763" s="8">
        <v>24001</v>
      </c>
      <c r="R1763" s="8"/>
      <c r="S1763" s="8" t="str">
        <f t="shared" si="138"/>
        <v>57</v>
      </c>
      <c r="T1763" s="16">
        <v>17172.27</v>
      </c>
      <c r="U1763" t="str">
        <f t="shared" si="139"/>
        <v>R1026</v>
      </c>
    </row>
    <row r="1764" spans="1:21">
      <c r="A1764" t="s">
        <v>1603</v>
      </c>
      <c r="B1764">
        <v>1964</v>
      </c>
      <c r="C1764" t="s">
        <v>5986</v>
      </c>
      <c r="D1764">
        <v>7</v>
      </c>
      <c r="E1764">
        <v>0</v>
      </c>
      <c r="F1764">
        <v>17174.52</v>
      </c>
      <c r="G1764" t="s">
        <v>5981</v>
      </c>
      <c r="H1764" t="s">
        <v>5981</v>
      </c>
      <c r="I1764" t="s">
        <v>5988</v>
      </c>
      <c r="K1764" t="str">
        <f t="shared" si="135"/>
        <v>Jun</v>
      </c>
      <c r="L1764">
        <f t="shared" si="136"/>
        <v>1964</v>
      </c>
      <c r="M1764" t="s">
        <v>5957</v>
      </c>
      <c r="N1764" t="s">
        <v>5981</v>
      </c>
      <c r="O1764" t="s">
        <v>5981</v>
      </c>
      <c r="P1764" s="8" t="str">
        <f t="shared" si="137"/>
        <v>7-Jun-1964</v>
      </c>
      <c r="Q1764" s="8">
        <v>23535</v>
      </c>
      <c r="R1764" s="8"/>
      <c r="S1764" s="8" t="str">
        <f t="shared" si="138"/>
        <v>58</v>
      </c>
      <c r="T1764" s="16">
        <v>17174.52</v>
      </c>
      <c r="U1764" t="str">
        <f t="shared" si="139"/>
        <v>R1012</v>
      </c>
    </row>
    <row r="1765" spans="1:21">
      <c r="A1765" t="s">
        <v>1600</v>
      </c>
      <c r="B1765">
        <v>2004</v>
      </c>
      <c r="C1765" t="s">
        <v>5990</v>
      </c>
      <c r="D1765">
        <v>18</v>
      </c>
      <c r="E1765">
        <v>1</v>
      </c>
      <c r="F1765">
        <v>17178.68</v>
      </c>
      <c r="G1765" t="s">
        <v>5981</v>
      </c>
      <c r="H1765" t="s">
        <v>5981</v>
      </c>
      <c r="I1765" t="s">
        <v>5994</v>
      </c>
      <c r="K1765" t="str">
        <f t="shared" si="135"/>
        <v>Aug</v>
      </c>
      <c r="L1765">
        <f t="shared" si="136"/>
        <v>2004</v>
      </c>
      <c r="M1765" t="s">
        <v>5957</v>
      </c>
      <c r="N1765" t="s">
        <v>5981</v>
      </c>
      <c r="O1765" t="s">
        <v>5981</v>
      </c>
      <c r="P1765" s="8" t="str">
        <f t="shared" si="137"/>
        <v>18-Aug-2004</v>
      </c>
      <c r="Q1765" s="8">
        <v>38217</v>
      </c>
      <c r="R1765" s="8"/>
      <c r="S1765" s="8" t="str">
        <f t="shared" si="138"/>
        <v>18</v>
      </c>
      <c r="T1765" s="16">
        <v>17178.68</v>
      </c>
      <c r="U1765" t="str">
        <f t="shared" si="139"/>
        <v>R1019</v>
      </c>
    </row>
    <row r="1766" spans="1:21">
      <c r="A1766" t="s">
        <v>1597</v>
      </c>
      <c r="B1766">
        <v>1982</v>
      </c>
      <c r="C1766" t="s">
        <v>5991</v>
      </c>
      <c r="D1766">
        <v>22</v>
      </c>
      <c r="E1766">
        <v>1</v>
      </c>
      <c r="F1766">
        <v>17179.52</v>
      </c>
      <c r="G1766" t="s">
        <v>5981</v>
      </c>
      <c r="H1766" t="s">
        <v>5985</v>
      </c>
      <c r="I1766" t="s">
        <v>5983</v>
      </c>
      <c r="K1766" t="str">
        <f t="shared" si="135"/>
        <v>Oct</v>
      </c>
      <c r="L1766">
        <f t="shared" si="136"/>
        <v>1982</v>
      </c>
      <c r="M1766" t="s">
        <v>5957</v>
      </c>
      <c r="N1766" t="s">
        <v>5981</v>
      </c>
      <c r="O1766" t="s">
        <v>5985</v>
      </c>
      <c r="P1766" s="8" t="str">
        <f t="shared" si="137"/>
        <v>22-Oct-1982</v>
      </c>
      <c r="Q1766" s="8">
        <v>30246</v>
      </c>
      <c r="R1766" s="8"/>
      <c r="S1766" s="8" t="str">
        <f t="shared" si="138"/>
        <v>40</v>
      </c>
      <c r="T1766" s="16">
        <v>17179.52</v>
      </c>
      <c r="U1766" t="str">
        <f t="shared" si="139"/>
        <v>R1013</v>
      </c>
    </row>
    <row r="1767" spans="1:21">
      <c r="A1767" t="s">
        <v>1594</v>
      </c>
      <c r="B1767">
        <v>1975</v>
      </c>
      <c r="C1767" t="s">
        <v>5990</v>
      </c>
      <c r="D1767">
        <v>25</v>
      </c>
      <c r="E1767">
        <v>1</v>
      </c>
      <c r="F1767">
        <v>17253.43</v>
      </c>
      <c r="G1767" t="s">
        <v>5981</v>
      </c>
      <c r="H1767" t="s">
        <v>5982</v>
      </c>
      <c r="I1767" t="s">
        <v>6004</v>
      </c>
      <c r="K1767" t="str">
        <f t="shared" si="135"/>
        <v>Aug</v>
      </c>
      <c r="L1767">
        <f t="shared" si="136"/>
        <v>1975</v>
      </c>
      <c r="M1767" t="s">
        <v>5957</v>
      </c>
      <c r="N1767" t="s">
        <v>5981</v>
      </c>
      <c r="O1767" t="s">
        <v>5982</v>
      </c>
      <c r="P1767" s="8" t="str">
        <f t="shared" si="137"/>
        <v>25-Aug-1975</v>
      </c>
      <c r="Q1767" s="8">
        <v>27631</v>
      </c>
      <c r="R1767" s="8"/>
      <c r="S1767" s="8" t="str">
        <f t="shared" si="138"/>
        <v>47</v>
      </c>
      <c r="T1767" s="16">
        <v>17253.43</v>
      </c>
      <c r="U1767" t="str">
        <f t="shared" si="139"/>
        <v>R1026</v>
      </c>
    </row>
    <row r="1768" spans="1:21">
      <c r="A1768" t="s">
        <v>1592</v>
      </c>
      <c r="B1768">
        <v>1963</v>
      </c>
      <c r="C1768" t="s">
        <v>5980</v>
      </c>
      <c r="D1768">
        <v>12</v>
      </c>
      <c r="E1768">
        <v>0</v>
      </c>
      <c r="F1768">
        <v>17337.580000000002</v>
      </c>
      <c r="G1768" t="s">
        <v>5981</v>
      </c>
      <c r="H1768" t="s">
        <v>5982</v>
      </c>
      <c r="I1768" t="s">
        <v>5999</v>
      </c>
      <c r="K1768" t="str">
        <f t="shared" si="135"/>
        <v>Jul</v>
      </c>
      <c r="L1768">
        <f t="shared" si="136"/>
        <v>1963</v>
      </c>
      <c r="M1768" t="s">
        <v>5957</v>
      </c>
      <c r="N1768" t="s">
        <v>5981</v>
      </c>
      <c r="O1768" t="s">
        <v>5982</v>
      </c>
      <c r="P1768" s="8" t="str">
        <f t="shared" si="137"/>
        <v>12-Jul-1963</v>
      </c>
      <c r="Q1768" s="8">
        <v>23204</v>
      </c>
      <c r="R1768" s="8"/>
      <c r="S1768" s="8" t="str">
        <f t="shared" si="138"/>
        <v>59</v>
      </c>
      <c r="T1768" s="16">
        <v>17337.580000000002</v>
      </c>
      <c r="U1768" t="str">
        <f t="shared" si="139"/>
        <v>R1023</v>
      </c>
    </row>
    <row r="1769" spans="1:21">
      <c r="A1769" t="s">
        <v>1589</v>
      </c>
      <c r="B1769">
        <v>2003</v>
      </c>
      <c r="C1769" t="s">
        <v>5984</v>
      </c>
      <c r="D1769">
        <v>1</v>
      </c>
      <c r="E1769">
        <v>0</v>
      </c>
      <c r="F1769">
        <v>17352.68</v>
      </c>
      <c r="G1769" t="s">
        <v>5981</v>
      </c>
      <c r="H1769" t="s">
        <v>5982</v>
      </c>
      <c r="I1769" t="s">
        <v>5988</v>
      </c>
      <c r="K1769" t="str">
        <f t="shared" si="135"/>
        <v>Nov</v>
      </c>
      <c r="L1769">
        <f t="shared" si="136"/>
        <v>2003</v>
      </c>
      <c r="M1769" t="s">
        <v>5957</v>
      </c>
      <c r="N1769" t="s">
        <v>5981</v>
      </c>
      <c r="O1769" t="s">
        <v>5982</v>
      </c>
      <c r="P1769" s="8" t="str">
        <f t="shared" si="137"/>
        <v>1-Nov-2003</v>
      </c>
      <c r="Q1769" s="8">
        <v>37926</v>
      </c>
      <c r="R1769" s="8"/>
      <c r="S1769" s="8" t="str">
        <f t="shared" si="138"/>
        <v>19</v>
      </c>
      <c r="T1769" s="16">
        <v>17352.68</v>
      </c>
      <c r="U1769" t="str">
        <f t="shared" si="139"/>
        <v>R1012</v>
      </c>
    </row>
    <row r="1770" spans="1:21">
      <c r="A1770" t="s">
        <v>1586</v>
      </c>
      <c r="B1770">
        <v>1992</v>
      </c>
      <c r="C1770" t="s">
        <v>5991</v>
      </c>
      <c r="D1770">
        <v>18</v>
      </c>
      <c r="E1770">
        <v>2</v>
      </c>
      <c r="F1770">
        <v>17361.77</v>
      </c>
      <c r="G1770" t="s">
        <v>5981</v>
      </c>
      <c r="H1770" t="s">
        <v>5985</v>
      </c>
      <c r="I1770" t="s">
        <v>5988</v>
      </c>
      <c r="K1770" t="str">
        <f t="shared" si="135"/>
        <v>Oct</v>
      </c>
      <c r="L1770">
        <f t="shared" si="136"/>
        <v>1992</v>
      </c>
      <c r="M1770" t="s">
        <v>5957</v>
      </c>
      <c r="N1770" t="s">
        <v>5981</v>
      </c>
      <c r="O1770" t="s">
        <v>5985</v>
      </c>
      <c r="P1770" s="8" t="str">
        <f t="shared" si="137"/>
        <v>18-Oct-1992</v>
      </c>
      <c r="Q1770" s="8">
        <v>33895</v>
      </c>
      <c r="R1770" s="8"/>
      <c r="S1770" s="8" t="str">
        <f t="shared" si="138"/>
        <v>30</v>
      </c>
      <c r="T1770" s="16">
        <v>17361.77</v>
      </c>
      <c r="U1770" t="str">
        <f t="shared" si="139"/>
        <v>R1012</v>
      </c>
    </row>
    <row r="1771" spans="1:21">
      <c r="A1771" t="s">
        <v>1583</v>
      </c>
      <c r="B1771">
        <v>2003</v>
      </c>
      <c r="C1771" t="s">
        <v>5984</v>
      </c>
      <c r="D1771">
        <v>2</v>
      </c>
      <c r="E1771">
        <v>0</v>
      </c>
      <c r="F1771">
        <v>17468.98</v>
      </c>
      <c r="G1771" t="s">
        <v>5981</v>
      </c>
      <c r="H1771" t="s">
        <v>5985</v>
      </c>
      <c r="I1771" t="s">
        <v>5988</v>
      </c>
      <c r="K1771" t="str">
        <f t="shared" si="135"/>
        <v>Nov</v>
      </c>
      <c r="L1771">
        <f t="shared" si="136"/>
        <v>2003</v>
      </c>
      <c r="M1771" t="s">
        <v>5957</v>
      </c>
      <c r="N1771" t="s">
        <v>5981</v>
      </c>
      <c r="O1771" t="s">
        <v>5985</v>
      </c>
      <c r="P1771" s="8" t="str">
        <f t="shared" si="137"/>
        <v>2-Nov-2003</v>
      </c>
      <c r="Q1771" s="8">
        <v>37927</v>
      </c>
      <c r="R1771" s="8"/>
      <c r="S1771" s="8" t="str">
        <f t="shared" si="138"/>
        <v>19</v>
      </c>
      <c r="T1771" s="16">
        <v>17468.98</v>
      </c>
      <c r="U1771" t="str">
        <f t="shared" si="139"/>
        <v>R1012</v>
      </c>
    </row>
    <row r="1772" spans="1:21">
      <c r="A1772" t="s">
        <v>1580</v>
      </c>
      <c r="B1772">
        <v>1971</v>
      </c>
      <c r="C1772" t="s">
        <v>5986</v>
      </c>
      <c r="D1772">
        <v>8</v>
      </c>
      <c r="E1772">
        <v>0</v>
      </c>
      <c r="F1772">
        <v>17479.53</v>
      </c>
      <c r="G1772" t="s">
        <v>5985</v>
      </c>
      <c r="H1772" t="s">
        <v>5985</v>
      </c>
      <c r="I1772" t="s">
        <v>5988</v>
      </c>
      <c r="K1772" t="str">
        <f t="shared" si="135"/>
        <v>Jun</v>
      </c>
      <c r="L1772">
        <f t="shared" si="136"/>
        <v>1971</v>
      </c>
      <c r="M1772" t="s">
        <v>5957</v>
      </c>
      <c r="N1772" t="s">
        <v>5985</v>
      </c>
      <c r="O1772" t="s">
        <v>5985</v>
      </c>
      <c r="P1772" s="8" t="str">
        <f t="shared" si="137"/>
        <v>8-Jun-1971</v>
      </c>
      <c r="Q1772" s="8">
        <v>26092</v>
      </c>
      <c r="R1772" s="8"/>
      <c r="S1772" s="8" t="str">
        <f t="shared" si="138"/>
        <v>51</v>
      </c>
      <c r="T1772" s="16">
        <v>17479.53</v>
      </c>
      <c r="U1772" t="str">
        <f t="shared" si="139"/>
        <v>R1012</v>
      </c>
    </row>
    <row r="1773" spans="1:21">
      <c r="A1773" t="s">
        <v>1577</v>
      </c>
      <c r="B1773">
        <v>1990</v>
      </c>
      <c r="C1773" t="s">
        <v>5989</v>
      </c>
      <c r="D1773">
        <v>29</v>
      </c>
      <c r="E1773">
        <v>0</v>
      </c>
      <c r="F1773">
        <v>17496.310000000001</v>
      </c>
      <c r="G1773" t="s">
        <v>5985</v>
      </c>
      <c r="H1773" t="s">
        <v>5981</v>
      </c>
      <c r="I1773" t="s">
        <v>5992</v>
      </c>
      <c r="K1773" t="str">
        <f t="shared" si="135"/>
        <v>Dec</v>
      </c>
      <c r="L1773">
        <f t="shared" si="136"/>
        <v>1990</v>
      </c>
      <c r="M1773" t="s">
        <v>5957</v>
      </c>
      <c r="N1773" t="s">
        <v>5985</v>
      </c>
      <c r="O1773" t="s">
        <v>5981</v>
      </c>
      <c r="P1773" s="8" t="str">
        <f t="shared" si="137"/>
        <v>29-Dec-1990</v>
      </c>
      <c r="Q1773" s="8">
        <v>33236</v>
      </c>
      <c r="R1773" s="8"/>
      <c r="S1773" s="8" t="str">
        <f t="shared" si="138"/>
        <v>32</v>
      </c>
      <c r="T1773" s="16">
        <v>17496.310000000001</v>
      </c>
      <c r="U1773" t="str">
        <f t="shared" si="139"/>
        <v>R1011</v>
      </c>
    </row>
    <row r="1774" spans="1:21">
      <c r="A1774" t="s">
        <v>1574</v>
      </c>
      <c r="B1774">
        <v>1965</v>
      </c>
      <c r="C1774" t="s">
        <v>5986</v>
      </c>
      <c r="D1774">
        <v>16</v>
      </c>
      <c r="E1774">
        <v>0</v>
      </c>
      <c r="F1774">
        <v>17505.650000000001</v>
      </c>
      <c r="G1774" t="s">
        <v>5985</v>
      </c>
      <c r="H1774" t="s">
        <v>5981</v>
      </c>
      <c r="I1774" t="s">
        <v>5999</v>
      </c>
      <c r="K1774" t="str">
        <f t="shared" si="135"/>
        <v>Jun</v>
      </c>
      <c r="L1774">
        <f t="shared" si="136"/>
        <v>1965</v>
      </c>
      <c r="M1774" t="s">
        <v>5957</v>
      </c>
      <c r="N1774" t="s">
        <v>5985</v>
      </c>
      <c r="O1774" t="s">
        <v>5981</v>
      </c>
      <c r="P1774" s="8" t="str">
        <f t="shared" si="137"/>
        <v>16-Jun-1965</v>
      </c>
      <c r="Q1774" s="8">
        <v>23909</v>
      </c>
      <c r="R1774" s="8"/>
      <c r="S1774" s="8" t="str">
        <f t="shared" si="138"/>
        <v>57</v>
      </c>
      <c r="T1774" s="16">
        <v>17505.650000000001</v>
      </c>
      <c r="U1774" t="str">
        <f t="shared" si="139"/>
        <v>R1023</v>
      </c>
    </row>
    <row r="1775" spans="1:21">
      <c r="A1775" t="s">
        <v>1572</v>
      </c>
      <c r="B1775">
        <v>1968</v>
      </c>
      <c r="C1775" t="s">
        <v>5980</v>
      </c>
      <c r="D1775">
        <v>12</v>
      </c>
      <c r="E1775">
        <v>0</v>
      </c>
      <c r="F1775">
        <v>17507.47</v>
      </c>
      <c r="G1775" t="s">
        <v>5985</v>
      </c>
      <c r="H1775" t="s">
        <v>5985</v>
      </c>
      <c r="I1775" t="s">
        <v>6004</v>
      </c>
      <c r="K1775" t="str">
        <f t="shared" si="135"/>
        <v>Jul</v>
      </c>
      <c r="L1775">
        <f t="shared" si="136"/>
        <v>1968</v>
      </c>
      <c r="M1775" t="s">
        <v>5957</v>
      </c>
      <c r="N1775" t="s">
        <v>5985</v>
      </c>
      <c r="O1775" t="s">
        <v>5985</v>
      </c>
      <c r="P1775" s="8" t="str">
        <f t="shared" si="137"/>
        <v>12-Jul-1968</v>
      </c>
      <c r="Q1775" s="8">
        <v>25031</v>
      </c>
      <c r="R1775" s="8"/>
      <c r="S1775" s="8" t="str">
        <f t="shared" si="138"/>
        <v>54</v>
      </c>
      <c r="T1775" s="16">
        <v>17507.47</v>
      </c>
      <c r="U1775" t="str">
        <f t="shared" si="139"/>
        <v>R1026</v>
      </c>
    </row>
    <row r="1776" spans="1:21">
      <c r="A1776" t="s">
        <v>1569</v>
      </c>
      <c r="B1776">
        <v>1963</v>
      </c>
      <c r="C1776" t="s">
        <v>5984</v>
      </c>
      <c r="D1776">
        <v>16</v>
      </c>
      <c r="E1776">
        <v>0</v>
      </c>
      <c r="F1776">
        <v>17556.88</v>
      </c>
      <c r="G1776" t="s">
        <v>5985</v>
      </c>
      <c r="H1776" t="s">
        <v>5981</v>
      </c>
      <c r="I1776" t="s">
        <v>5988</v>
      </c>
      <c r="K1776" t="str">
        <f t="shared" si="135"/>
        <v>Nov</v>
      </c>
      <c r="L1776">
        <f t="shared" si="136"/>
        <v>1963</v>
      </c>
      <c r="M1776" t="s">
        <v>5957</v>
      </c>
      <c r="N1776" t="s">
        <v>5985</v>
      </c>
      <c r="O1776" t="s">
        <v>5981</v>
      </c>
      <c r="P1776" s="8" t="str">
        <f t="shared" si="137"/>
        <v>16-Nov-1963</v>
      </c>
      <c r="Q1776" s="8">
        <v>23331</v>
      </c>
      <c r="R1776" s="8"/>
      <c r="S1776" s="8" t="str">
        <f t="shared" si="138"/>
        <v>59</v>
      </c>
      <c r="T1776" s="16">
        <v>17556.88</v>
      </c>
      <c r="U1776" t="str">
        <f t="shared" si="139"/>
        <v>R1012</v>
      </c>
    </row>
    <row r="1777" spans="1:21">
      <c r="A1777" t="s">
        <v>1566</v>
      </c>
      <c r="B1777">
        <v>2002</v>
      </c>
      <c r="C1777" t="s">
        <v>5990</v>
      </c>
      <c r="D1777">
        <v>25</v>
      </c>
      <c r="E1777">
        <v>1</v>
      </c>
      <c r="F1777">
        <v>17560.38</v>
      </c>
      <c r="G1777" t="s">
        <v>5985</v>
      </c>
      <c r="H1777" t="s">
        <v>5985</v>
      </c>
      <c r="I1777" t="s">
        <v>5988</v>
      </c>
      <c r="K1777" t="str">
        <f t="shared" si="135"/>
        <v>Aug</v>
      </c>
      <c r="L1777">
        <f t="shared" si="136"/>
        <v>2002</v>
      </c>
      <c r="M1777" t="s">
        <v>5957</v>
      </c>
      <c r="N1777" t="s">
        <v>5985</v>
      </c>
      <c r="O1777" t="s">
        <v>5985</v>
      </c>
      <c r="P1777" s="8" t="str">
        <f t="shared" si="137"/>
        <v>25-Aug-2002</v>
      </c>
      <c r="Q1777" s="8">
        <v>37493</v>
      </c>
      <c r="R1777" s="8"/>
      <c r="S1777" s="8" t="str">
        <f t="shared" si="138"/>
        <v>20</v>
      </c>
      <c r="T1777" s="16">
        <v>17560.38</v>
      </c>
      <c r="U1777" t="str">
        <f t="shared" si="139"/>
        <v>R1012</v>
      </c>
    </row>
    <row r="1778" spans="1:21">
      <c r="A1778" t="s">
        <v>1563</v>
      </c>
      <c r="B1778">
        <v>1970</v>
      </c>
      <c r="C1778" t="s">
        <v>5980</v>
      </c>
      <c r="D1778">
        <v>26</v>
      </c>
      <c r="E1778">
        <v>0</v>
      </c>
      <c r="F1778">
        <v>17584.72</v>
      </c>
      <c r="G1778" t="s">
        <v>5985</v>
      </c>
      <c r="H1778" t="s">
        <v>5982</v>
      </c>
      <c r="I1778" t="s">
        <v>5988</v>
      </c>
      <c r="K1778" t="str">
        <f t="shared" si="135"/>
        <v>Jul</v>
      </c>
      <c r="L1778">
        <f t="shared" si="136"/>
        <v>1970</v>
      </c>
      <c r="M1778" t="s">
        <v>5957</v>
      </c>
      <c r="N1778" t="s">
        <v>5985</v>
      </c>
      <c r="O1778" t="s">
        <v>5982</v>
      </c>
      <c r="P1778" s="8" t="str">
        <f t="shared" si="137"/>
        <v>26-Jul-1970</v>
      </c>
      <c r="Q1778" s="8">
        <v>25775</v>
      </c>
      <c r="R1778" s="8"/>
      <c r="S1778" s="8" t="str">
        <f t="shared" si="138"/>
        <v>52</v>
      </c>
      <c r="T1778" s="16">
        <v>17584.72</v>
      </c>
      <c r="U1778" t="str">
        <f t="shared" si="139"/>
        <v>R1012</v>
      </c>
    </row>
    <row r="1779" spans="1:21">
      <c r="A1779" t="s">
        <v>1560</v>
      </c>
      <c r="B1779">
        <v>1990</v>
      </c>
      <c r="C1779" t="s">
        <v>5991</v>
      </c>
      <c r="D1779">
        <v>25</v>
      </c>
      <c r="E1779">
        <v>1</v>
      </c>
      <c r="F1779">
        <v>17626.240000000002</v>
      </c>
      <c r="G1779" t="s">
        <v>5985</v>
      </c>
      <c r="H1779" t="s">
        <v>5982</v>
      </c>
      <c r="I1779" t="s">
        <v>5983</v>
      </c>
      <c r="K1779" t="str">
        <f t="shared" si="135"/>
        <v>Oct</v>
      </c>
      <c r="L1779">
        <f t="shared" si="136"/>
        <v>1990</v>
      </c>
      <c r="M1779" t="s">
        <v>5957</v>
      </c>
      <c r="N1779" t="s">
        <v>5985</v>
      </c>
      <c r="O1779" t="s">
        <v>5982</v>
      </c>
      <c r="P1779" s="8" t="str">
        <f t="shared" si="137"/>
        <v>25-Oct-1990</v>
      </c>
      <c r="Q1779" s="8">
        <v>33171</v>
      </c>
      <c r="R1779" s="8"/>
      <c r="S1779" s="8" t="str">
        <f t="shared" si="138"/>
        <v>32</v>
      </c>
      <c r="T1779" s="16">
        <v>17626.240000000002</v>
      </c>
      <c r="U1779" t="str">
        <f t="shared" si="139"/>
        <v>R1013</v>
      </c>
    </row>
    <row r="1780" spans="1:21">
      <c r="A1780" t="s">
        <v>1557</v>
      </c>
      <c r="B1780">
        <v>1994</v>
      </c>
      <c r="C1780" t="s">
        <v>5980</v>
      </c>
      <c r="D1780">
        <v>1</v>
      </c>
      <c r="E1780">
        <v>3</v>
      </c>
      <c r="F1780">
        <v>17663.14</v>
      </c>
      <c r="G1780" t="s">
        <v>5985</v>
      </c>
      <c r="H1780" t="s">
        <v>5982</v>
      </c>
      <c r="I1780" t="s">
        <v>5983</v>
      </c>
      <c r="K1780" t="str">
        <f t="shared" si="135"/>
        <v>Jul</v>
      </c>
      <c r="L1780">
        <f t="shared" si="136"/>
        <v>1994</v>
      </c>
      <c r="M1780" t="s">
        <v>5957</v>
      </c>
      <c r="N1780" t="s">
        <v>5985</v>
      </c>
      <c r="O1780" t="s">
        <v>5982</v>
      </c>
      <c r="P1780" s="8" t="str">
        <f t="shared" si="137"/>
        <v>1-Jul-1994</v>
      </c>
      <c r="Q1780" s="8">
        <v>34516</v>
      </c>
      <c r="R1780" s="8"/>
      <c r="S1780" s="8" t="str">
        <f t="shared" si="138"/>
        <v>28</v>
      </c>
      <c r="T1780" s="16">
        <v>17663.14</v>
      </c>
      <c r="U1780" t="str">
        <f t="shared" si="139"/>
        <v>R1013</v>
      </c>
    </row>
    <row r="1781" spans="1:21">
      <c r="A1781" t="s">
        <v>1555</v>
      </c>
      <c r="B1781">
        <v>2003</v>
      </c>
      <c r="C1781" t="s">
        <v>5980</v>
      </c>
      <c r="D1781">
        <v>14</v>
      </c>
      <c r="E1781">
        <v>0</v>
      </c>
      <c r="F1781">
        <v>17748.509999999998</v>
      </c>
      <c r="G1781" t="s">
        <v>5985</v>
      </c>
      <c r="H1781" t="s">
        <v>5985</v>
      </c>
      <c r="I1781" t="s">
        <v>5988</v>
      </c>
      <c r="K1781" t="str">
        <f t="shared" si="135"/>
        <v>Jul</v>
      </c>
      <c r="L1781">
        <f t="shared" si="136"/>
        <v>2003</v>
      </c>
      <c r="M1781" t="s">
        <v>5957</v>
      </c>
      <c r="N1781" t="s">
        <v>5985</v>
      </c>
      <c r="O1781" t="s">
        <v>5985</v>
      </c>
      <c r="P1781" s="8" t="str">
        <f t="shared" si="137"/>
        <v>14-Jul-2003</v>
      </c>
      <c r="Q1781" s="8">
        <v>37816</v>
      </c>
      <c r="R1781" s="8"/>
      <c r="S1781" s="8" t="str">
        <f t="shared" si="138"/>
        <v>19</v>
      </c>
      <c r="T1781" s="16">
        <v>17748.509999999998</v>
      </c>
      <c r="U1781" t="str">
        <f t="shared" si="139"/>
        <v>R1012</v>
      </c>
    </row>
    <row r="1782" spans="1:21">
      <c r="A1782" t="s">
        <v>1553</v>
      </c>
      <c r="B1782">
        <v>1966</v>
      </c>
      <c r="C1782" t="s">
        <v>5986</v>
      </c>
      <c r="D1782">
        <v>21</v>
      </c>
      <c r="E1782">
        <v>0</v>
      </c>
      <c r="F1782">
        <v>17777.73</v>
      </c>
      <c r="G1782" t="s">
        <v>5985</v>
      </c>
      <c r="H1782" t="s">
        <v>5982</v>
      </c>
      <c r="I1782" t="s">
        <v>5988</v>
      </c>
      <c r="K1782" t="str">
        <f t="shared" si="135"/>
        <v>Jun</v>
      </c>
      <c r="L1782">
        <f t="shared" si="136"/>
        <v>1966</v>
      </c>
      <c r="M1782" t="s">
        <v>5957</v>
      </c>
      <c r="N1782" t="s">
        <v>5985</v>
      </c>
      <c r="O1782" t="s">
        <v>5982</v>
      </c>
      <c r="P1782" s="8" t="str">
        <f t="shared" si="137"/>
        <v>21-Jun-1966</v>
      </c>
      <c r="Q1782" s="8">
        <v>24279</v>
      </c>
      <c r="R1782" s="8"/>
      <c r="S1782" s="8" t="str">
        <f t="shared" si="138"/>
        <v>56</v>
      </c>
      <c r="T1782" s="16">
        <v>17777.73</v>
      </c>
      <c r="U1782" t="str">
        <f t="shared" si="139"/>
        <v>R1012</v>
      </c>
    </row>
    <row r="1783" spans="1:21">
      <c r="A1783" t="s">
        <v>1550</v>
      </c>
      <c r="B1783">
        <v>1979</v>
      </c>
      <c r="C1783" t="s">
        <v>5991</v>
      </c>
      <c r="D1783">
        <v>10</v>
      </c>
      <c r="E1783">
        <v>2</v>
      </c>
      <c r="F1783">
        <v>17779.939999999999</v>
      </c>
      <c r="G1783" t="s">
        <v>5985</v>
      </c>
      <c r="H1783" t="s">
        <v>5981</v>
      </c>
      <c r="I1783" t="s">
        <v>5988</v>
      </c>
      <c r="K1783" t="str">
        <f t="shared" si="135"/>
        <v>Oct</v>
      </c>
      <c r="L1783">
        <f t="shared" si="136"/>
        <v>1979</v>
      </c>
      <c r="M1783" t="s">
        <v>5957</v>
      </c>
      <c r="N1783" t="s">
        <v>5985</v>
      </c>
      <c r="O1783" t="s">
        <v>5981</v>
      </c>
      <c r="P1783" s="8" t="str">
        <f t="shared" si="137"/>
        <v>10-Oct-1979</v>
      </c>
      <c r="Q1783" s="8">
        <v>29138</v>
      </c>
      <c r="R1783" s="8"/>
      <c r="S1783" s="8" t="str">
        <f t="shared" si="138"/>
        <v>43</v>
      </c>
      <c r="T1783" s="16">
        <v>17779.939999999999</v>
      </c>
      <c r="U1783" t="str">
        <f t="shared" si="139"/>
        <v>R1012</v>
      </c>
    </row>
    <row r="1784" spans="1:21">
      <c r="A1784" t="s">
        <v>1547</v>
      </c>
      <c r="B1784">
        <v>1963</v>
      </c>
      <c r="C1784" t="s">
        <v>5989</v>
      </c>
      <c r="D1784">
        <v>8</v>
      </c>
      <c r="E1784">
        <v>0</v>
      </c>
      <c r="F1784">
        <v>17832.599999999999</v>
      </c>
      <c r="G1784" t="s">
        <v>5985</v>
      </c>
      <c r="H1784" t="s">
        <v>5981</v>
      </c>
      <c r="I1784" t="s">
        <v>5988</v>
      </c>
      <c r="K1784" t="str">
        <f t="shared" si="135"/>
        <v>Dec</v>
      </c>
      <c r="L1784">
        <f t="shared" si="136"/>
        <v>1963</v>
      </c>
      <c r="M1784" t="s">
        <v>5957</v>
      </c>
      <c r="N1784" t="s">
        <v>5985</v>
      </c>
      <c r="O1784" t="s">
        <v>5981</v>
      </c>
      <c r="P1784" s="8" t="str">
        <f t="shared" si="137"/>
        <v>8-Dec-1963</v>
      </c>
      <c r="Q1784" s="8">
        <v>23353</v>
      </c>
      <c r="R1784" s="8"/>
      <c r="S1784" s="8" t="str">
        <f t="shared" si="138"/>
        <v>59</v>
      </c>
      <c r="T1784" s="16">
        <v>17832.599999999999</v>
      </c>
      <c r="U1784" t="str">
        <f t="shared" si="139"/>
        <v>R1012</v>
      </c>
    </row>
    <row r="1785" spans="1:21">
      <c r="A1785" t="s">
        <v>1545</v>
      </c>
      <c r="B1785">
        <v>1976</v>
      </c>
      <c r="C1785" t="s">
        <v>5989</v>
      </c>
      <c r="D1785">
        <v>12</v>
      </c>
      <c r="E1785">
        <v>2</v>
      </c>
      <c r="F1785">
        <v>17862.919999999998</v>
      </c>
      <c r="G1785" t="s">
        <v>5985</v>
      </c>
      <c r="H1785" t="s">
        <v>5981</v>
      </c>
      <c r="I1785" t="s">
        <v>5988</v>
      </c>
      <c r="K1785" t="str">
        <f t="shared" si="135"/>
        <v>Dec</v>
      </c>
      <c r="L1785">
        <f t="shared" si="136"/>
        <v>1976</v>
      </c>
      <c r="M1785" t="s">
        <v>5957</v>
      </c>
      <c r="N1785" t="s">
        <v>5985</v>
      </c>
      <c r="O1785" t="s">
        <v>5981</v>
      </c>
      <c r="P1785" s="8" t="str">
        <f t="shared" si="137"/>
        <v>12-Dec-1976</v>
      </c>
      <c r="Q1785" s="8">
        <v>28106</v>
      </c>
      <c r="R1785" s="8"/>
      <c r="S1785" s="8" t="str">
        <f t="shared" si="138"/>
        <v>46</v>
      </c>
      <c r="T1785" s="16">
        <v>17862.919999999998</v>
      </c>
      <c r="U1785" t="str">
        <f t="shared" si="139"/>
        <v>R1012</v>
      </c>
    </row>
    <row r="1786" spans="1:21">
      <c r="A1786" t="s">
        <v>1542</v>
      </c>
      <c r="B1786">
        <v>1997</v>
      </c>
      <c r="C1786" t="s">
        <v>5990</v>
      </c>
      <c r="D1786">
        <v>26</v>
      </c>
      <c r="E1786">
        <v>0</v>
      </c>
      <c r="F1786">
        <v>17878.900000000001</v>
      </c>
      <c r="G1786" t="s">
        <v>5985</v>
      </c>
      <c r="H1786" t="s">
        <v>5981</v>
      </c>
      <c r="I1786" t="s">
        <v>5998</v>
      </c>
      <c r="K1786" t="str">
        <f t="shared" si="135"/>
        <v>Aug</v>
      </c>
      <c r="L1786">
        <f t="shared" si="136"/>
        <v>1997</v>
      </c>
      <c r="M1786" t="s">
        <v>5957</v>
      </c>
      <c r="N1786" t="s">
        <v>5985</v>
      </c>
      <c r="O1786" t="s">
        <v>5981</v>
      </c>
      <c r="P1786" s="8" t="str">
        <f t="shared" si="137"/>
        <v>26-Aug-1997</v>
      </c>
      <c r="Q1786" s="8">
        <v>35668</v>
      </c>
      <c r="R1786" s="8"/>
      <c r="S1786" s="8" t="str">
        <f t="shared" si="138"/>
        <v>25</v>
      </c>
      <c r="T1786" s="16">
        <v>17878.900000000001</v>
      </c>
      <c r="U1786" t="str">
        <f t="shared" si="139"/>
        <v>R1024</v>
      </c>
    </row>
    <row r="1787" spans="1:21">
      <c r="A1787" t="s">
        <v>1539</v>
      </c>
      <c r="B1787">
        <v>1979</v>
      </c>
      <c r="C1787" t="s">
        <v>5984</v>
      </c>
      <c r="D1787">
        <v>12</v>
      </c>
      <c r="E1787">
        <v>2</v>
      </c>
      <c r="F1787">
        <v>17882.669999999998</v>
      </c>
      <c r="G1787" t="s">
        <v>5985</v>
      </c>
      <c r="H1787" t="s">
        <v>5982</v>
      </c>
      <c r="I1787" t="s">
        <v>5988</v>
      </c>
      <c r="K1787" t="str">
        <f t="shared" si="135"/>
        <v>Nov</v>
      </c>
      <c r="L1787">
        <f t="shared" si="136"/>
        <v>1979</v>
      </c>
      <c r="M1787" t="s">
        <v>5957</v>
      </c>
      <c r="N1787" t="s">
        <v>5985</v>
      </c>
      <c r="O1787" t="s">
        <v>5982</v>
      </c>
      <c r="P1787" s="8" t="str">
        <f t="shared" si="137"/>
        <v>12-Nov-1979</v>
      </c>
      <c r="Q1787" s="8">
        <v>29171</v>
      </c>
      <c r="R1787" s="8"/>
      <c r="S1787" s="8" t="str">
        <f t="shared" si="138"/>
        <v>43</v>
      </c>
      <c r="T1787" s="16">
        <v>17882.669999999998</v>
      </c>
      <c r="U1787" t="str">
        <f t="shared" si="139"/>
        <v>R1012</v>
      </c>
    </row>
    <row r="1788" spans="1:21">
      <c r="A1788" t="s">
        <v>1538</v>
      </c>
      <c r="B1788">
        <v>1989</v>
      </c>
      <c r="C1788" t="s">
        <v>5989</v>
      </c>
      <c r="D1788">
        <v>4</v>
      </c>
      <c r="E1788">
        <v>0</v>
      </c>
      <c r="F1788">
        <v>17904.53</v>
      </c>
      <c r="G1788" t="s">
        <v>5985</v>
      </c>
      <c r="H1788" t="s">
        <v>5981</v>
      </c>
      <c r="I1788" t="s">
        <v>6002</v>
      </c>
      <c r="K1788" t="str">
        <f t="shared" si="135"/>
        <v>Dec</v>
      </c>
      <c r="L1788">
        <f t="shared" si="136"/>
        <v>1989</v>
      </c>
      <c r="M1788" t="s">
        <v>5957</v>
      </c>
      <c r="N1788" t="s">
        <v>5985</v>
      </c>
      <c r="O1788" t="s">
        <v>5981</v>
      </c>
      <c r="P1788" s="8" t="str">
        <f t="shared" si="137"/>
        <v>4-Dec-1989</v>
      </c>
      <c r="Q1788" s="8">
        <v>32846</v>
      </c>
      <c r="R1788" s="8"/>
      <c r="S1788" s="8" t="str">
        <f t="shared" si="138"/>
        <v>33</v>
      </c>
      <c r="T1788" s="16">
        <v>17904.53</v>
      </c>
      <c r="U1788" t="str">
        <f t="shared" si="139"/>
        <v>R1017</v>
      </c>
    </row>
    <row r="1789" spans="1:21">
      <c r="A1789" t="s">
        <v>1535</v>
      </c>
      <c r="B1789">
        <v>1977</v>
      </c>
      <c r="C1789" t="s">
        <v>5991</v>
      </c>
      <c r="D1789">
        <v>17</v>
      </c>
      <c r="E1789">
        <v>0</v>
      </c>
      <c r="F1789">
        <v>17929.3</v>
      </c>
      <c r="G1789" t="s">
        <v>5985</v>
      </c>
      <c r="H1789" t="s">
        <v>5981</v>
      </c>
      <c r="I1789" t="s">
        <v>5983</v>
      </c>
      <c r="K1789" t="str">
        <f t="shared" si="135"/>
        <v>Oct</v>
      </c>
      <c r="L1789">
        <f t="shared" si="136"/>
        <v>1977</v>
      </c>
      <c r="M1789" t="s">
        <v>5957</v>
      </c>
      <c r="N1789" t="s">
        <v>5985</v>
      </c>
      <c r="O1789" t="s">
        <v>5981</v>
      </c>
      <c r="P1789" s="8" t="str">
        <f t="shared" si="137"/>
        <v>17-Oct-1977</v>
      </c>
      <c r="Q1789" s="8">
        <v>28415</v>
      </c>
      <c r="R1789" s="8"/>
      <c r="S1789" s="8" t="str">
        <f t="shared" si="138"/>
        <v>45</v>
      </c>
      <c r="T1789" s="16">
        <v>17929.3</v>
      </c>
      <c r="U1789" t="str">
        <f t="shared" si="139"/>
        <v>R1013</v>
      </c>
    </row>
    <row r="1790" spans="1:21">
      <c r="A1790" t="s">
        <v>1532</v>
      </c>
      <c r="B1790">
        <v>2001</v>
      </c>
      <c r="C1790" t="s">
        <v>5987</v>
      </c>
      <c r="D1790">
        <v>28</v>
      </c>
      <c r="E1790">
        <v>4</v>
      </c>
      <c r="F1790">
        <v>17942.11</v>
      </c>
      <c r="G1790" t="s">
        <v>5985</v>
      </c>
      <c r="H1790" t="s">
        <v>5981</v>
      </c>
      <c r="I1790" t="s">
        <v>5992</v>
      </c>
      <c r="K1790" t="str">
        <f t="shared" si="135"/>
        <v>Sep</v>
      </c>
      <c r="L1790">
        <f t="shared" si="136"/>
        <v>2001</v>
      </c>
      <c r="M1790" t="s">
        <v>5957</v>
      </c>
      <c r="N1790" t="s">
        <v>5985</v>
      </c>
      <c r="O1790" t="s">
        <v>5981</v>
      </c>
      <c r="P1790" s="8" t="str">
        <f t="shared" si="137"/>
        <v>28-Sep-2001</v>
      </c>
      <c r="Q1790" s="8">
        <v>37162</v>
      </c>
      <c r="R1790" s="8"/>
      <c r="S1790" s="8" t="str">
        <f t="shared" si="138"/>
        <v>21</v>
      </c>
      <c r="T1790" s="16">
        <v>17942.11</v>
      </c>
      <c r="U1790" t="str">
        <f t="shared" si="139"/>
        <v>R1011</v>
      </c>
    </row>
    <row r="1791" spans="1:21">
      <c r="A1791" t="s">
        <v>1529</v>
      </c>
      <c r="B1791">
        <v>1975</v>
      </c>
      <c r="C1791" t="s">
        <v>5986</v>
      </c>
      <c r="D1791">
        <v>27</v>
      </c>
      <c r="E1791">
        <v>1</v>
      </c>
      <c r="F1791">
        <v>18031.16</v>
      </c>
      <c r="G1791" t="s">
        <v>5985</v>
      </c>
      <c r="H1791" t="s">
        <v>5982</v>
      </c>
      <c r="I1791" t="s">
        <v>5999</v>
      </c>
      <c r="K1791" t="str">
        <f t="shared" si="135"/>
        <v>Jun</v>
      </c>
      <c r="L1791">
        <f t="shared" si="136"/>
        <v>1975</v>
      </c>
      <c r="M1791" t="s">
        <v>5957</v>
      </c>
      <c r="N1791" t="s">
        <v>5985</v>
      </c>
      <c r="O1791" t="s">
        <v>5982</v>
      </c>
      <c r="P1791" s="8" t="str">
        <f t="shared" si="137"/>
        <v>27-Jun-1975</v>
      </c>
      <c r="Q1791" s="8">
        <v>27572</v>
      </c>
      <c r="R1791" s="8"/>
      <c r="S1791" s="8" t="str">
        <f t="shared" si="138"/>
        <v>47</v>
      </c>
      <c r="T1791" s="16">
        <v>18031.16</v>
      </c>
      <c r="U1791" t="str">
        <f t="shared" si="139"/>
        <v>R1023</v>
      </c>
    </row>
    <row r="1792" spans="1:21">
      <c r="A1792" t="s">
        <v>1526</v>
      </c>
      <c r="B1792">
        <v>1965</v>
      </c>
      <c r="C1792" t="s">
        <v>5991</v>
      </c>
      <c r="D1792">
        <v>17</v>
      </c>
      <c r="E1792">
        <v>0</v>
      </c>
      <c r="F1792">
        <v>18031.189999999999</v>
      </c>
      <c r="G1792" t="s">
        <v>5985</v>
      </c>
      <c r="H1792" t="s">
        <v>5981</v>
      </c>
      <c r="I1792" t="s">
        <v>5988</v>
      </c>
      <c r="K1792" t="str">
        <f t="shared" si="135"/>
        <v>Oct</v>
      </c>
      <c r="L1792">
        <f t="shared" si="136"/>
        <v>1965</v>
      </c>
      <c r="M1792" t="s">
        <v>5957</v>
      </c>
      <c r="N1792" t="s">
        <v>5985</v>
      </c>
      <c r="O1792" t="s">
        <v>5981</v>
      </c>
      <c r="P1792" s="8" t="str">
        <f t="shared" si="137"/>
        <v>17-Oct-1965</v>
      </c>
      <c r="Q1792" s="8">
        <v>24032</v>
      </c>
      <c r="R1792" s="8"/>
      <c r="S1792" s="8" t="str">
        <f t="shared" si="138"/>
        <v>57</v>
      </c>
      <c r="T1792" s="16">
        <v>18031.189999999999</v>
      </c>
      <c r="U1792" t="str">
        <f t="shared" si="139"/>
        <v>R1012</v>
      </c>
    </row>
    <row r="1793" spans="1:21">
      <c r="A1793" t="s">
        <v>1523</v>
      </c>
      <c r="B1793">
        <v>1999</v>
      </c>
      <c r="C1793" t="s">
        <v>5991</v>
      </c>
      <c r="D1793">
        <v>24</v>
      </c>
      <c r="E1793">
        <v>0</v>
      </c>
      <c r="F1793">
        <v>18033.97</v>
      </c>
      <c r="G1793" t="s">
        <v>5985</v>
      </c>
      <c r="H1793" t="s">
        <v>5985</v>
      </c>
      <c r="I1793" t="s">
        <v>5988</v>
      </c>
      <c r="K1793" t="str">
        <f t="shared" si="135"/>
        <v>Oct</v>
      </c>
      <c r="L1793">
        <f t="shared" si="136"/>
        <v>1999</v>
      </c>
      <c r="M1793" t="s">
        <v>5957</v>
      </c>
      <c r="N1793" t="s">
        <v>5985</v>
      </c>
      <c r="O1793" t="s">
        <v>5985</v>
      </c>
      <c r="P1793" s="8" t="str">
        <f t="shared" si="137"/>
        <v>24-Oct-1999</v>
      </c>
      <c r="Q1793" s="8">
        <v>36457</v>
      </c>
      <c r="R1793" s="8"/>
      <c r="S1793" s="8" t="str">
        <f t="shared" si="138"/>
        <v>23</v>
      </c>
      <c r="T1793" s="16">
        <v>18033.97</v>
      </c>
      <c r="U1793" t="str">
        <f t="shared" si="139"/>
        <v>R1012</v>
      </c>
    </row>
    <row r="1794" spans="1:21">
      <c r="A1794" t="s">
        <v>1521</v>
      </c>
      <c r="B1794">
        <v>1993</v>
      </c>
      <c r="C1794" t="s">
        <v>5980</v>
      </c>
      <c r="D1794">
        <v>12</v>
      </c>
      <c r="E1794">
        <v>2</v>
      </c>
      <c r="F1794">
        <v>18157.88</v>
      </c>
      <c r="G1794" t="s">
        <v>5985</v>
      </c>
      <c r="H1794" t="s">
        <v>5985</v>
      </c>
      <c r="I1794" t="s">
        <v>5988</v>
      </c>
      <c r="K1794" t="str">
        <f t="shared" si="135"/>
        <v>Jul</v>
      </c>
      <c r="L1794">
        <f t="shared" si="136"/>
        <v>1993</v>
      </c>
      <c r="M1794" t="s">
        <v>5957</v>
      </c>
      <c r="N1794" t="s">
        <v>5985</v>
      </c>
      <c r="O1794" t="s">
        <v>5985</v>
      </c>
      <c r="P1794" s="8" t="str">
        <f t="shared" si="137"/>
        <v>12-Jul-1993</v>
      </c>
      <c r="Q1794" s="8">
        <v>34162</v>
      </c>
      <c r="R1794" s="8"/>
      <c r="S1794" s="8" t="str">
        <f t="shared" si="138"/>
        <v>29</v>
      </c>
      <c r="T1794" s="16">
        <v>18157.88</v>
      </c>
      <c r="U1794" t="str">
        <f t="shared" si="139"/>
        <v>R1012</v>
      </c>
    </row>
    <row r="1795" spans="1:21">
      <c r="A1795" t="s">
        <v>1518</v>
      </c>
      <c r="B1795">
        <v>1963</v>
      </c>
      <c r="C1795" t="s">
        <v>5980</v>
      </c>
      <c r="D1795">
        <v>4</v>
      </c>
      <c r="E1795">
        <v>0</v>
      </c>
      <c r="F1795">
        <v>18208.34</v>
      </c>
      <c r="G1795" t="s">
        <v>5985</v>
      </c>
      <c r="H1795" t="s">
        <v>5981</v>
      </c>
      <c r="I1795" t="s">
        <v>6004</v>
      </c>
      <c r="K1795" t="str">
        <f t="shared" ref="K1795:K1858" si="140">IF(ISBLANK(C1795),"SEP",C1795)</f>
        <v>Jul</v>
      </c>
      <c r="L1795">
        <f t="shared" ref="L1795:L1858" si="141">INT(IF(ISBLANK(B1795),AVERAGE($B$2:$B$2344),B1795))</f>
        <v>1963</v>
      </c>
      <c r="M1795" t="s">
        <v>5957</v>
      </c>
      <c r="N1795" t="s">
        <v>5985</v>
      </c>
      <c r="O1795" t="s">
        <v>5981</v>
      </c>
      <c r="P1795" s="8" t="str">
        <f t="shared" ref="P1795:P1858" si="142">CONCATENATE(D1795,"-",K1795,"-",L1795)</f>
        <v>4-Jul-1963</v>
      </c>
      <c r="Q1795" s="8">
        <v>23196</v>
      </c>
      <c r="R1795" s="8"/>
      <c r="S1795" s="8" t="str">
        <f t="shared" ref="S1795:S1858" si="143">TEXT($R$2-P1795,"Y")</f>
        <v>59</v>
      </c>
      <c r="T1795" s="16">
        <v>18208.34</v>
      </c>
      <c r="U1795" t="str">
        <f t="shared" ref="U1795:U1858" si="144">IF(ISBLANK(I1795),"UNKNOWN",I1795)</f>
        <v>R1026</v>
      </c>
    </row>
    <row r="1796" spans="1:21">
      <c r="A1796" t="s">
        <v>1515</v>
      </c>
      <c r="B1796">
        <v>1997</v>
      </c>
      <c r="C1796" t="s">
        <v>5986</v>
      </c>
      <c r="D1796">
        <v>15</v>
      </c>
      <c r="E1796">
        <v>1</v>
      </c>
      <c r="F1796">
        <v>18218.16</v>
      </c>
      <c r="G1796" t="s">
        <v>5985</v>
      </c>
      <c r="H1796" t="s">
        <v>5985</v>
      </c>
      <c r="I1796" t="s">
        <v>5983</v>
      </c>
      <c r="K1796" t="str">
        <f t="shared" si="140"/>
        <v>Jun</v>
      </c>
      <c r="L1796">
        <f t="shared" si="141"/>
        <v>1997</v>
      </c>
      <c r="M1796" t="s">
        <v>5957</v>
      </c>
      <c r="N1796" t="s">
        <v>5985</v>
      </c>
      <c r="O1796" t="s">
        <v>5985</v>
      </c>
      <c r="P1796" s="8" t="str">
        <f t="shared" si="142"/>
        <v>15-Jun-1997</v>
      </c>
      <c r="Q1796" s="8">
        <v>35596</v>
      </c>
      <c r="R1796" s="8"/>
      <c r="S1796" s="8" t="str">
        <f t="shared" si="143"/>
        <v>25</v>
      </c>
      <c r="T1796" s="16">
        <v>18218.16</v>
      </c>
      <c r="U1796" t="str">
        <f t="shared" si="144"/>
        <v>R1013</v>
      </c>
    </row>
    <row r="1797" spans="1:21">
      <c r="A1797" t="s">
        <v>1513</v>
      </c>
      <c r="B1797">
        <v>2004</v>
      </c>
      <c r="C1797" t="s">
        <v>5987</v>
      </c>
      <c r="D1797">
        <v>10</v>
      </c>
      <c r="E1797">
        <v>3</v>
      </c>
      <c r="F1797">
        <v>18223.45</v>
      </c>
      <c r="G1797" t="s">
        <v>5985</v>
      </c>
      <c r="H1797" t="s">
        <v>5982</v>
      </c>
      <c r="I1797" t="s">
        <v>5983</v>
      </c>
      <c r="K1797" t="str">
        <f t="shared" si="140"/>
        <v>Sep</v>
      </c>
      <c r="L1797">
        <f t="shared" si="141"/>
        <v>2004</v>
      </c>
      <c r="M1797" t="s">
        <v>5957</v>
      </c>
      <c r="N1797" t="s">
        <v>5985</v>
      </c>
      <c r="O1797" t="s">
        <v>5982</v>
      </c>
      <c r="P1797" s="8" t="str">
        <f t="shared" si="142"/>
        <v>10-Sep-2004</v>
      </c>
      <c r="Q1797" s="8">
        <v>38240</v>
      </c>
      <c r="R1797" s="8"/>
      <c r="S1797" s="8" t="str">
        <f t="shared" si="143"/>
        <v>18</v>
      </c>
      <c r="T1797" s="16">
        <v>18223.45</v>
      </c>
      <c r="U1797" t="str">
        <f t="shared" si="144"/>
        <v>R1013</v>
      </c>
    </row>
    <row r="1798" spans="1:21">
      <c r="A1798" t="s">
        <v>1510</v>
      </c>
      <c r="B1798">
        <v>1995</v>
      </c>
      <c r="C1798" t="s">
        <v>5990</v>
      </c>
      <c r="D1798">
        <v>3</v>
      </c>
      <c r="E1798">
        <v>0</v>
      </c>
      <c r="F1798">
        <v>18246.5</v>
      </c>
      <c r="G1798" t="s">
        <v>5985</v>
      </c>
      <c r="H1798" t="s">
        <v>5985</v>
      </c>
      <c r="I1798" t="s">
        <v>5983</v>
      </c>
      <c r="K1798" t="str">
        <f t="shared" si="140"/>
        <v>Aug</v>
      </c>
      <c r="L1798">
        <f t="shared" si="141"/>
        <v>1995</v>
      </c>
      <c r="M1798" t="s">
        <v>5957</v>
      </c>
      <c r="N1798" t="s">
        <v>5985</v>
      </c>
      <c r="O1798" t="s">
        <v>5985</v>
      </c>
      <c r="P1798" s="8" t="str">
        <f t="shared" si="142"/>
        <v>3-Aug-1995</v>
      </c>
      <c r="Q1798" s="8">
        <v>34914</v>
      </c>
      <c r="R1798" s="8"/>
      <c r="S1798" s="8" t="str">
        <f t="shared" si="143"/>
        <v>27</v>
      </c>
      <c r="T1798" s="16">
        <v>18246.5</v>
      </c>
      <c r="U1798" t="str">
        <f t="shared" si="144"/>
        <v>R1013</v>
      </c>
    </row>
    <row r="1799" spans="1:21">
      <c r="A1799" t="s">
        <v>1507</v>
      </c>
      <c r="B1799">
        <v>1992</v>
      </c>
      <c r="C1799" t="s">
        <v>5989</v>
      </c>
      <c r="D1799">
        <v>25</v>
      </c>
      <c r="E1799">
        <v>3</v>
      </c>
      <c r="F1799">
        <v>18259.22</v>
      </c>
      <c r="G1799" t="s">
        <v>5985</v>
      </c>
      <c r="H1799" t="s">
        <v>5982</v>
      </c>
      <c r="I1799" t="s">
        <v>5992</v>
      </c>
      <c r="K1799" t="str">
        <f t="shared" si="140"/>
        <v>Dec</v>
      </c>
      <c r="L1799">
        <f t="shared" si="141"/>
        <v>1992</v>
      </c>
      <c r="M1799" t="s">
        <v>5957</v>
      </c>
      <c r="N1799" t="s">
        <v>5985</v>
      </c>
      <c r="O1799" t="s">
        <v>5982</v>
      </c>
      <c r="P1799" s="8" t="str">
        <f t="shared" si="142"/>
        <v>25-Dec-1992</v>
      </c>
      <c r="Q1799" s="8">
        <v>33963</v>
      </c>
      <c r="R1799" s="8"/>
      <c r="S1799" s="8" t="str">
        <f t="shared" si="143"/>
        <v>30</v>
      </c>
      <c r="T1799" s="16">
        <v>18259.22</v>
      </c>
      <c r="U1799" t="str">
        <f t="shared" si="144"/>
        <v>R1011</v>
      </c>
    </row>
    <row r="1800" spans="1:21">
      <c r="A1800" t="s">
        <v>1505</v>
      </c>
      <c r="B1800">
        <v>1995</v>
      </c>
      <c r="C1800" t="s">
        <v>5980</v>
      </c>
      <c r="D1800">
        <v>4</v>
      </c>
      <c r="E1800">
        <v>0</v>
      </c>
      <c r="F1800">
        <v>18310.740000000002</v>
      </c>
      <c r="G1800" t="s">
        <v>5985</v>
      </c>
      <c r="H1800" t="s">
        <v>5982</v>
      </c>
      <c r="I1800" t="s">
        <v>5988</v>
      </c>
      <c r="K1800" t="str">
        <f t="shared" si="140"/>
        <v>Jul</v>
      </c>
      <c r="L1800">
        <f t="shared" si="141"/>
        <v>1995</v>
      </c>
      <c r="M1800" t="s">
        <v>5957</v>
      </c>
      <c r="N1800" t="s">
        <v>5985</v>
      </c>
      <c r="O1800" t="s">
        <v>5982</v>
      </c>
      <c r="P1800" s="8" t="str">
        <f t="shared" si="142"/>
        <v>4-Jul-1995</v>
      </c>
      <c r="Q1800" s="8">
        <v>34884</v>
      </c>
      <c r="R1800" s="8"/>
      <c r="S1800" s="8" t="str">
        <f t="shared" si="143"/>
        <v>27</v>
      </c>
      <c r="T1800" s="16">
        <v>18310.740000000002</v>
      </c>
      <c r="U1800" t="str">
        <f t="shared" si="144"/>
        <v>R1012</v>
      </c>
    </row>
    <row r="1801" spans="1:21">
      <c r="A1801" t="s">
        <v>1503</v>
      </c>
      <c r="B1801">
        <v>1999</v>
      </c>
      <c r="C1801" t="s">
        <v>5989</v>
      </c>
      <c r="D1801">
        <v>15</v>
      </c>
      <c r="E1801">
        <v>1</v>
      </c>
      <c r="F1801">
        <v>18328.240000000002</v>
      </c>
      <c r="G1801" t="s">
        <v>5985</v>
      </c>
      <c r="H1801" t="s">
        <v>5981</v>
      </c>
      <c r="I1801" t="s">
        <v>5983</v>
      </c>
      <c r="K1801" t="str">
        <f t="shared" si="140"/>
        <v>Dec</v>
      </c>
      <c r="L1801">
        <f t="shared" si="141"/>
        <v>1999</v>
      </c>
      <c r="M1801" t="s">
        <v>5957</v>
      </c>
      <c r="N1801" t="s">
        <v>5985</v>
      </c>
      <c r="O1801" t="s">
        <v>5981</v>
      </c>
      <c r="P1801" s="8" t="str">
        <f t="shared" si="142"/>
        <v>15-Dec-1999</v>
      </c>
      <c r="Q1801" s="8">
        <v>36509</v>
      </c>
      <c r="R1801" s="8"/>
      <c r="S1801" s="8" t="str">
        <f t="shared" si="143"/>
        <v>23</v>
      </c>
      <c r="T1801" s="16">
        <v>18328.240000000002</v>
      </c>
      <c r="U1801" t="str">
        <f t="shared" si="144"/>
        <v>R1013</v>
      </c>
    </row>
    <row r="1802" spans="1:21">
      <c r="A1802" t="s">
        <v>1500</v>
      </c>
      <c r="B1802">
        <v>1964</v>
      </c>
      <c r="C1802" t="s">
        <v>5987</v>
      </c>
      <c r="D1802">
        <v>26</v>
      </c>
      <c r="E1802">
        <v>0</v>
      </c>
      <c r="F1802">
        <v>18443.11</v>
      </c>
      <c r="G1802" t="s">
        <v>5985</v>
      </c>
      <c r="H1802" t="s">
        <v>5981</v>
      </c>
      <c r="I1802" t="s">
        <v>5988</v>
      </c>
      <c r="K1802" t="str">
        <f t="shared" si="140"/>
        <v>Sep</v>
      </c>
      <c r="L1802">
        <f t="shared" si="141"/>
        <v>1964</v>
      </c>
      <c r="M1802" t="s">
        <v>5957</v>
      </c>
      <c r="N1802" t="s">
        <v>5985</v>
      </c>
      <c r="O1802" t="s">
        <v>5981</v>
      </c>
      <c r="P1802" s="8" t="str">
        <f t="shared" si="142"/>
        <v>26-Sep-1964</v>
      </c>
      <c r="Q1802" s="8">
        <v>23646</v>
      </c>
      <c r="R1802" s="8"/>
      <c r="S1802" s="8" t="str">
        <f t="shared" si="143"/>
        <v>58</v>
      </c>
      <c r="T1802" s="16">
        <v>18443.11</v>
      </c>
      <c r="U1802" t="str">
        <f t="shared" si="144"/>
        <v>R1012</v>
      </c>
    </row>
    <row r="1803" spans="1:21">
      <c r="A1803" t="s">
        <v>1497</v>
      </c>
      <c r="B1803">
        <v>1986</v>
      </c>
      <c r="C1803" t="s">
        <v>5990</v>
      </c>
      <c r="D1803">
        <v>12</v>
      </c>
      <c r="E1803">
        <v>2</v>
      </c>
      <c r="F1803">
        <v>18608.259999999998</v>
      </c>
      <c r="G1803" t="s">
        <v>5985</v>
      </c>
      <c r="H1803" t="s">
        <v>5982</v>
      </c>
      <c r="I1803" t="s">
        <v>5992</v>
      </c>
      <c r="K1803" t="str">
        <f t="shared" si="140"/>
        <v>Aug</v>
      </c>
      <c r="L1803">
        <f t="shared" si="141"/>
        <v>1986</v>
      </c>
      <c r="M1803" t="s">
        <v>5957</v>
      </c>
      <c r="N1803" t="s">
        <v>5985</v>
      </c>
      <c r="O1803" t="s">
        <v>5982</v>
      </c>
      <c r="P1803" s="8" t="str">
        <f t="shared" si="142"/>
        <v>12-Aug-1986</v>
      </c>
      <c r="Q1803" s="8">
        <v>31636</v>
      </c>
      <c r="R1803" s="8"/>
      <c r="S1803" s="8" t="str">
        <f t="shared" si="143"/>
        <v>36</v>
      </c>
      <c r="T1803" s="16">
        <v>18608.259999999998</v>
      </c>
      <c r="U1803" t="str">
        <f t="shared" si="144"/>
        <v>R1011</v>
      </c>
    </row>
    <row r="1804" spans="1:21">
      <c r="A1804" t="s">
        <v>1495</v>
      </c>
      <c r="B1804">
        <v>1998</v>
      </c>
      <c r="C1804" t="s">
        <v>5987</v>
      </c>
      <c r="D1804">
        <v>23</v>
      </c>
      <c r="E1804">
        <v>0</v>
      </c>
      <c r="F1804">
        <v>18648.419999999998</v>
      </c>
      <c r="G1804" t="s">
        <v>5985</v>
      </c>
      <c r="H1804" t="s">
        <v>5985</v>
      </c>
      <c r="I1804" t="s">
        <v>5994</v>
      </c>
      <c r="K1804" t="str">
        <f t="shared" si="140"/>
        <v>Sep</v>
      </c>
      <c r="L1804">
        <f t="shared" si="141"/>
        <v>1998</v>
      </c>
      <c r="M1804" t="s">
        <v>5957</v>
      </c>
      <c r="N1804" t="s">
        <v>5985</v>
      </c>
      <c r="O1804" t="s">
        <v>5985</v>
      </c>
      <c r="P1804" s="8" t="str">
        <f t="shared" si="142"/>
        <v>23-Sep-1998</v>
      </c>
      <c r="Q1804" s="8">
        <v>36061</v>
      </c>
      <c r="R1804" s="8"/>
      <c r="S1804" s="8" t="str">
        <f t="shared" si="143"/>
        <v>24</v>
      </c>
      <c r="T1804" s="16">
        <v>18648.419999999998</v>
      </c>
      <c r="U1804" t="str">
        <f t="shared" si="144"/>
        <v>R1019</v>
      </c>
    </row>
    <row r="1805" spans="1:21">
      <c r="A1805" t="s">
        <v>1492</v>
      </c>
      <c r="B1805">
        <v>1970</v>
      </c>
      <c r="C1805" t="s">
        <v>5991</v>
      </c>
      <c r="D1805">
        <v>17</v>
      </c>
      <c r="E1805">
        <v>0</v>
      </c>
      <c r="F1805">
        <v>18682.740000000002</v>
      </c>
      <c r="G1805" t="s">
        <v>5985</v>
      </c>
      <c r="H1805" t="s">
        <v>5982</v>
      </c>
      <c r="I1805" t="s">
        <v>5988</v>
      </c>
      <c r="K1805" t="str">
        <f t="shared" si="140"/>
        <v>Oct</v>
      </c>
      <c r="L1805">
        <f t="shared" si="141"/>
        <v>1970</v>
      </c>
      <c r="M1805" t="s">
        <v>5957</v>
      </c>
      <c r="N1805" t="s">
        <v>5985</v>
      </c>
      <c r="O1805" t="s">
        <v>5982</v>
      </c>
      <c r="P1805" s="8" t="str">
        <f t="shared" si="142"/>
        <v>17-Oct-1970</v>
      </c>
      <c r="Q1805" s="8">
        <v>25858</v>
      </c>
      <c r="R1805" s="8"/>
      <c r="S1805" s="8" t="str">
        <f t="shared" si="143"/>
        <v>52</v>
      </c>
      <c r="T1805" s="16">
        <v>18682.740000000002</v>
      </c>
      <c r="U1805" t="str">
        <f t="shared" si="144"/>
        <v>R1012</v>
      </c>
    </row>
    <row r="1806" spans="1:21">
      <c r="A1806" t="s">
        <v>1490</v>
      </c>
      <c r="B1806">
        <v>1967</v>
      </c>
      <c r="C1806" t="s">
        <v>5990</v>
      </c>
      <c r="D1806">
        <v>30</v>
      </c>
      <c r="E1806">
        <v>0</v>
      </c>
      <c r="F1806">
        <v>18694.689999999999</v>
      </c>
      <c r="G1806" t="s">
        <v>5985</v>
      </c>
      <c r="H1806" t="s">
        <v>5985</v>
      </c>
      <c r="I1806" t="s">
        <v>5999</v>
      </c>
      <c r="K1806" t="str">
        <f t="shared" si="140"/>
        <v>Aug</v>
      </c>
      <c r="L1806">
        <f t="shared" si="141"/>
        <v>1967</v>
      </c>
      <c r="M1806" t="s">
        <v>5957</v>
      </c>
      <c r="N1806" t="s">
        <v>5985</v>
      </c>
      <c r="O1806" t="s">
        <v>5985</v>
      </c>
      <c r="P1806" s="8" t="str">
        <f t="shared" si="142"/>
        <v>30-Aug-1967</v>
      </c>
      <c r="Q1806" s="8">
        <v>24714</v>
      </c>
      <c r="R1806" s="8"/>
      <c r="S1806" s="8" t="str">
        <f t="shared" si="143"/>
        <v>55</v>
      </c>
      <c r="T1806" s="16">
        <v>18694.689999999999</v>
      </c>
      <c r="U1806" t="str">
        <f t="shared" si="144"/>
        <v>R1023</v>
      </c>
    </row>
    <row r="1807" spans="1:21">
      <c r="A1807" t="s">
        <v>1487</v>
      </c>
      <c r="B1807">
        <v>1992</v>
      </c>
      <c r="C1807" t="s">
        <v>5989</v>
      </c>
      <c r="D1807">
        <v>27</v>
      </c>
      <c r="E1807">
        <v>3</v>
      </c>
      <c r="F1807">
        <v>18765.88</v>
      </c>
      <c r="G1807" t="s">
        <v>5985</v>
      </c>
      <c r="H1807" t="s">
        <v>5981</v>
      </c>
      <c r="I1807" t="s">
        <v>5988</v>
      </c>
      <c r="K1807" t="str">
        <f t="shared" si="140"/>
        <v>Dec</v>
      </c>
      <c r="L1807">
        <f t="shared" si="141"/>
        <v>1992</v>
      </c>
      <c r="M1807" t="s">
        <v>5957</v>
      </c>
      <c r="N1807" t="s">
        <v>5985</v>
      </c>
      <c r="O1807" t="s">
        <v>5981</v>
      </c>
      <c r="P1807" s="8" t="str">
        <f t="shared" si="142"/>
        <v>27-Dec-1992</v>
      </c>
      <c r="Q1807" s="8">
        <v>33965</v>
      </c>
      <c r="R1807" s="8"/>
      <c r="S1807" s="8" t="str">
        <f t="shared" si="143"/>
        <v>30</v>
      </c>
      <c r="T1807" s="16">
        <v>18765.88</v>
      </c>
      <c r="U1807" t="str">
        <f t="shared" si="144"/>
        <v>R1012</v>
      </c>
    </row>
    <row r="1808" spans="1:21">
      <c r="A1808" t="s">
        <v>1485</v>
      </c>
      <c r="B1808">
        <v>1979</v>
      </c>
      <c r="C1808" t="s">
        <v>5984</v>
      </c>
      <c r="D1808">
        <v>19</v>
      </c>
      <c r="E1808">
        <v>2</v>
      </c>
      <c r="F1808">
        <v>18767.740000000002</v>
      </c>
      <c r="G1808" t="s">
        <v>5985</v>
      </c>
      <c r="H1808" t="s">
        <v>5985</v>
      </c>
      <c r="I1808" t="s">
        <v>5983</v>
      </c>
      <c r="K1808" t="str">
        <f t="shared" si="140"/>
        <v>Nov</v>
      </c>
      <c r="L1808">
        <f t="shared" si="141"/>
        <v>1979</v>
      </c>
      <c r="M1808" t="s">
        <v>5957</v>
      </c>
      <c r="N1808" t="s">
        <v>5985</v>
      </c>
      <c r="O1808" t="s">
        <v>5985</v>
      </c>
      <c r="P1808" s="8" t="str">
        <f t="shared" si="142"/>
        <v>19-Nov-1979</v>
      </c>
      <c r="Q1808" s="8">
        <v>29178</v>
      </c>
      <c r="R1808" s="8"/>
      <c r="S1808" s="8" t="str">
        <f t="shared" si="143"/>
        <v>43</v>
      </c>
      <c r="T1808" s="16">
        <v>18767.740000000002</v>
      </c>
      <c r="U1808" t="str">
        <f t="shared" si="144"/>
        <v>R1013</v>
      </c>
    </row>
    <row r="1809" spans="1:21">
      <c r="A1809" t="s">
        <v>1482</v>
      </c>
      <c r="B1809">
        <v>1995</v>
      </c>
      <c r="C1809" t="s">
        <v>5984</v>
      </c>
      <c r="D1809">
        <v>28</v>
      </c>
      <c r="E1809">
        <v>3</v>
      </c>
      <c r="F1809">
        <v>18804.75</v>
      </c>
      <c r="G1809" t="s">
        <v>5985</v>
      </c>
      <c r="H1809" t="s">
        <v>5985</v>
      </c>
      <c r="I1809" t="s">
        <v>5988</v>
      </c>
      <c r="K1809" t="str">
        <f t="shared" si="140"/>
        <v>Nov</v>
      </c>
      <c r="L1809">
        <f t="shared" si="141"/>
        <v>1995</v>
      </c>
      <c r="M1809" t="s">
        <v>5957</v>
      </c>
      <c r="N1809" t="s">
        <v>5985</v>
      </c>
      <c r="O1809" t="s">
        <v>5985</v>
      </c>
      <c r="P1809" s="8" t="str">
        <f t="shared" si="142"/>
        <v>28-Nov-1995</v>
      </c>
      <c r="Q1809" s="8">
        <v>35031</v>
      </c>
      <c r="R1809" s="8"/>
      <c r="S1809" s="8" t="str">
        <f t="shared" si="143"/>
        <v>27</v>
      </c>
      <c r="T1809" s="16">
        <v>18804.75</v>
      </c>
      <c r="U1809" t="str">
        <f t="shared" si="144"/>
        <v>R1012</v>
      </c>
    </row>
    <row r="1810" spans="1:21">
      <c r="A1810" t="s">
        <v>1479</v>
      </c>
      <c r="B1810">
        <v>1979</v>
      </c>
      <c r="C1810" t="s">
        <v>5991</v>
      </c>
      <c r="D1810">
        <v>15</v>
      </c>
      <c r="E1810">
        <v>2</v>
      </c>
      <c r="F1810">
        <v>18806.150000000001</v>
      </c>
      <c r="G1810" t="s">
        <v>5985</v>
      </c>
      <c r="H1810" t="s">
        <v>5981</v>
      </c>
      <c r="I1810" t="s">
        <v>5983</v>
      </c>
      <c r="K1810" t="str">
        <f t="shared" si="140"/>
        <v>Oct</v>
      </c>
      <c r="L1810">
        <f t="shared" si="141"/>
        <v>1979</v>
      </c>
      <c r="M1810" t="s">
        <v>5957</v>
      </c>
      <c r="N1810" t="s">
        <v>5985</v>
      </c>
      <c r="O1810" t="s">
        <v>5981</v>
      </c>
      <c r="P1810" s="8" t="str">
        <f t="shared" si="142"/>
        <v>15-Oct-1979</v>
      </c>
      <c r="Q1810" s="8">
        <v>29143</v>
      </c>
      <c r="R1810" s="8"/>
      <c r="S1810" s="8" t="str">
        <f t="shared" si="143"/>
        <v>43</v>
      </c>
      <c r="T1810" s="16">
        <v>18806.150000000001</v>
      </c>
      <c r="U1810" t="str">
        <f t="shared" si="144"/>
        <v>R1013</v>
      </c>
    </row>
    <row r="1811" spans="1:21">
      <c r="A1811" t="s">
        <v>1477</v>
      </c>
      <c r="B1811">
        <v>1962</v>
      </c>
      <c r="C1811" t="s">
        <v>5989</v>
      </c>
      <c r="D1811">
        <v>18</v>
      </c>
      <c r="E1811">
        <v>0</v>
      </c>
      <c r="F1811">
        <v>18815.53</v>
      </c>
      <c r="G1811" t="s">
        <v>5985</v>
      </c>
      <c r="H1811" t="s">
        <v>5985</v>
      </c>
      <c r="I1811" t="s">
        <v>5999</v>
      </c>
      <c r="K1811" t="str">
        <f t="shared" si="140"/>
        <v>Dec</v>
      </c>
      <c r="L1811">
        <f t="shared" si="141"/>
        <v>1962</v>
      </c>
      <c r="M1811" t="s">
        <v>5957</v>
      </c>
      <c r="N1811" t="s">
        <v>5985</v>
      </c>
      <c r="O1811" t="s">
        <v>5985</v>
      </c>
      <c r="P1811" s="8" t="str">
        <f t="shared" si="142"/>
        <v>18-Dec-1962</v>
      </c>
      <c r="Q1811" s="8">
        <v>22998</v>
      </c>
      <c r="R1811" s="8"/>
      <c r="S1811" s="8" t="str">
        <f t="shared" si="143"/>
        <v>60</v>
      </c>
      <c r="T1811" s="16">
        <v>18815.53</v>
      </c>
      <c r="U1811" t="str">
        <f t="shared" si="144"/>
        <v>R1023</v>
      </c>
    </row>
    <row r="1812" spans="1:21">
      <c r="A1812" t="s">
        <v>1475</v>
      </c>
      <c r="B1812">
        <v>2003</v>
      </c>
      <c r="C1812" t="s">
        <v>5980</v>
      </c>
      <c r="D1812">
        <v>24</v>
      </c>
      <c r="E1812">
        <v>3</v>
      </c>
      <c r="F1812">
        <v>18838.7</v>
      </c>
      <c r="G1812" t="s">
        <v>5985</v>
      </c>
      <c r="H1812" t="s">
        <v>5982</v>
      </c>
      <c r="I1812" t="s">
        <v>5988</v>
      </c>
      <c r="K1812" t="str">
        <f t="shared" si="140"/>
        <v>Jul</v>
      </c>
      <c r="L1812">
        <f t="shared" si="141"/>
        <v>2003</v>
      </c>
      <c r="M1812" t="s">
        <v>5957</v>
      </c>
      <c r="N1812" t="s">
        <v>5985</v>
      </c>
      <c r="O1812" t="s">
        <v>5982</v>
      </c>
      <c r="P1812" s="8" t="str">
        <f t="shared" si="142"/>
        <v>24-Jul-2003</v>
      </c>
      <c r="Q1812" s="8">
        <v>37826</v>
      </c>
      <c r="R1812" s="8"/>
      <c r="S1812" s="8" t="str">
        <f t="shared" si="143"/>
        <v>19</v>
      </c>
      <c r="T1812" s="16">
        <v>18838.7</v>
      </c>
      <c r="U1812" t="str">
        <f t="shared" si="144"/>
        <v>R1012</v>
      </c>
    </row>
    <row r="1813" spans="1:21">
      <c r="A1813" t="s">
        <v>1472</v>
      </c>
      <c r="B1813">
        <v>1963</v>
      </c>
      <c r="C1813" t="s">
        <v>5989</v>
      </c>
      <c r="D1813">
        <v>6</v>
      </c>
      <c r="E1813">
        <v>0</v>
      </c>
      <c r="F1813">
        <v>18883.330000000002</v>
      </c>
      <c r="G1813" t="s">
        <v>5985</v>
      </c>
      <c r="H1813" t="s">
        <v>5985</v>
      </c>
      <c r="I1813" t="s">
        <v>6004</v>
      </c>
      <c r="K1813" t="str">
        <f t="shared" si="140"/>
        <v>Dec</v>
      </c>
      <c r="L1813">
        <f t="shared" si="141"/>
        <v>1963</v>
      </c>
      <c r="M1813" t="s">
        <v>5957</v>
      </c>
      <c r="N1813" t="s">
        <v>5985</v>
      </c>
      <c r="O1813" t="s">
        <v>5985</v>
      </c>
      <c r="P1813" s="8" t="str">
        <f t="shared" si="142"/>
        <v>6-Dec-1963</v>
      </c>
      <c r="Q1813" s="8">
        <v>23351</v>
      </c>
      <c r="R1813" s="8"/>
      <c r="S1813" s="8" t="str">
        <f t="shared" si="143"/>
        <v>59</v>
      </c>
      <c r="T1813" s="16">
        <v>18883.330000000002</v>
      </c>
      <c r="U1813" t="str">
        <f t="shared" si="144"/>
        <v>R1026</v>
      </c>
    </row>
    <row r="1814" spans="1:21">
      <c r="A1814" t="s">
        <v>1470</v>
      </c>
      <c r="B1814">
        <v>1995</v>
      </c>
      <c r="C1814" t="s">
        <v>5987</v>
      </c>
      <c r="D1814">
        <v>27</v>
      </c>
      <c r="E1814">
        <v>1</v>
      </c>
      <c r="F1814">
        <v>18903.490000000002</v>
      </c>
      <c r="G1814" t="s">
        <v>5985</v>
      </c>
      <c r="H1814" t="s">
        <v>5981</v>
      </c>
      <c r="I1814" t="s">
        <v>5998</v>
      </c>
      <c r="K1814" t="str">
        <f t="shared" si="140"/>
        <v>Sep</v>
      </c>
      <c r="L1814">
        <f t="shared" si="141"/>
        <v>1995</v>
      </c>
      <c r="M1814" t="s">
        <v>5957</v>
      </c>
      <c r="N1814" t="s">
        <v>5985</v>
      </c>
      <c r="O1814" t="s">
        <v>5981</v>
      </c>
      <c r="P1814" s="8" t="str">
        <f t="shared" si="142"/>
        <v>27-Sep-1995</v>
      </c>
      <c r="Q1814" s="8">
        <v>34969</v>
      </c>
      <c r="R1814" s="8"/>
      <c r="S1814" s="8" t="str">
        <f t="shared" si="143"/>
        <v>27</v>
      </c>
      <c r="T1814" s="16">
        <v>18903.490000000002</v>
      </c>
      <c r="U1814" t="str">
        <f t="shared" si="144"/>
        <v>R1024</v>
      </c>
    </row>
    <row r="1815" spans="1:21">
      <c r="A1815" t="s">
        <v>1467</v>
      </c>
      <c r="B1815">
        <v>1969</v>
      </c>
      <c r="C1815" t="s">
        <v>5990</v>
      </c>
      <c r="D1815">
        <v>3</v>
      </c>
      <c r="E1815">
        <v>0</v>
      </c>
      <c r="F1815">
        <v>18932.810000000001</v>
      </c>
      <c r="G1815" t="s">
        <v>5985</v>
      </c>
      <c r="H1815" t="s">
        <v>5982</v>
      </c>
      <c r="I1815" t="s">
        <v>5988</v>
      </c>
      <c r="K1815" t="str">
        <f t="shared" si="140"/>
        <v>Aug</v>
      </c>
      <c r="L1815">
        <f t="shared" si="141"/>
        <v>1969</v>
      </c>
      <c r="M1815" t="s">
        <v>5957</v>
      </c>
      <c r="N1815" t="s">
        <v>5985</v>
      </c>
      <c r="O1815" t="s">
        <v>5982</v>
      </c>
      <c r="P1815" s="8" t="str">
        <f t="shared" si="142"/>
        <v>3-Aug-1969</v>
      </c>
      <c r="Q1815" s="8">
        <v>25418</v>
      </c>
      <c r="R1815" s="8"/>
      <c r="S1815" s="8" t="str">
        <f t="shared" si="143"/>
        <v>53</v>
      </c>
      <c r="T1815" s="16">
        <v>18932.810000000001</v>
      </c>
      <c r="U1815" t="str">
        <f t="shared" si="144"/>
        <v>R1012</v>
      </c>
    </row>
    <row r="1816" spans="1:21">
      <c r="A1816" t="s">
        <v>1464</v>
      </c>
      <c r="B1816">
        <v>1963</v>
      </c>
      <c r="C1816" t="s">
        <v>5991</v>
      </c>
      <c r="D1816">
        <v>20</v>
      </c>
      <c r="E1816">
        <v>0</v>
      </c>
      <c r="F1816">
        <v>18954.560000000001</v>
      </c>
      <c r="G1816" t="s">
        <v>5985</v>
      </c>
      <c r="H1816" t="s">
        <v>5985</v>
      </c>
      <c r="I1816" t="s">
        <v>6004</v>
      </c>
      <c r="K1816" t="str">
        <f t="shared" si="140"/>
        <v>Oct</v>
      </c>
      <c r="L1816">
        <f t="shared" si="141"/>
        <v>1963</v>
      </c>
      <c r="M1816" t="s">
        <v>5957</v>
      </c>
      <c r="N1816" t="s">
        <v>5985</v>
      </c>
      <c r="O1816" t="s">
        <v>5985</v>
      </c>
      <c r="P1816" s="8" t="str">
        <f t="shared" si="142"/>
        <v>20-Oct-1963</v>
      </c>
      <c r="Q1816" s="8">
        <v>23304</v>
      </c>
      <c r="R1816" s="8"/>
      <c r="S1816" s="8" t="str">
        <f t="shared" si="143"/>
        <v>59</v>
      </c>
      <c r="T1816" s="16">
        <v>18954.560000000001</v>
      </c>
      <c r="U1816" t="str">
        <f t="shared" si="144"/>
        <v>R1026</v>
      </c>
    </row>
    <row r="1817" spans="1:21">
      <c r="A1817" t="s">
        <v>1461</v>
      </c>
      <c r="B1817">
        <v>1998</v>
      </c>
      <c r="C1817" t="s">
        <v>5990</v>
      </c>
      <c r="D1817">
        <v>6</v>
      </c>
      <c r="E1817">
        <v>0</v>
      </c>
      <c r="F1817">
        <v>18955.22</v>
      </c>
      <c r="G1817" t="s">
        <v>5985</v>
      </c>
      <c r="H1817" t="s">
        <v>5982</v>
      </c>
      <c r="I1817" t="s">
        <v>5992</v>
      </c>
      <c r="K1817" t="str">
        <f t="shared" si="140"/>
        <v>Aug</v>
      </c>
      <c r="L1817">
        <f t="shared" si="141"/>
        <v>1998</v>
      </c>
      <c r="M1817" t="s">
        <v>5957</v>
      </c>
      <c r="N1817" t="s">
        <v>5985</v>
      </c>
      <c r="O1817" t="s">
        <v>5982</v>
      </c>
      <c r="P1817" s="8" t="str">
        <f t="shared" si="142"/>
        <v>6-Aug-1998</v>
      </c>
      <c r="Q1817" s="8">
        <v>36013</v>
      </c>
      <c r="R1817" s="8"/>
      <c r="S1817" s="8" t="str">
        <f t="shared" si="143"/>
        <v>24</v>
      </c>
      <c r="T1817" s="16">
        <v>18955.22</v>
      </c>
      <c r="U1817" t="str">
        <f t="shared" si="144"/>
        <v>R1011</v>
      </c>
    </row>
    <row r="1818" spans="1:21">
      <c r="A1818" t="s">
        <v>1459</v>
      </c>
      <c r="B1818">
        <v>1992</v>
      </c>
      <c r="C1818" t="s">
        <v>5984</v>
      </c>
      <c r="D1818">
        <v>30</v>
      </c>
      <c r="E1818">
        <v>1</v>
      </c>
      <c r="F1818">
        <v>18963.169999999998</v>
      </c>
      <c r="G1818" t="s">
        <v>5985</v>
      </c>
      <c r="H1818" t="s">
        <v>5985</v>
      </c>
      <c r="I1818" t="s">
        <v>5983</v>
      </c>
      <c r="K1818" t="str">
        <f t="shared" si="140"/>
        <v>Nov</v>
      </c>
      <c r="L1818">
        <f t="shared" si="141"/>
        <v>1992</v>
      </c>
      <c r="M1818" t="s">
        <v>5957</v>
      </c>
      <c r="N1818" t="s">
        <v>5985</v>
      </c>
      <c r="O1818" t="s">
        <v>5985</v>
      </c>
      <c r="P1818" s="8" t="str">
        <f t="shared" si="142"/>
        <v>30-Nov-1992</v>
      </c>
      <c r="Q1818" s="8">
        <v>33938</v>
      </c>
      <c r="R1818" s="8"/>
      <c r="S1818" s="8" t="str">
        <f t="shared" si="143"/>
        <v>30</v>
      </c>
      <c r="T1818" s="16">
        <v>18963.169999999998</v>
      </c>
      <c r="U1818" t="str">
        <f t="shared" si="144"/>
        <v>R1013</v>
      </c>
    </row>
    <row r="1819" spans="1:21">
      <c r="A1819" t="s">
        <v>1456</v>
      </c>
      <c r="B1819">
        <v>1988</v>
      </c>
      <c r="C1819" t="s">
        <v>5991</v>
      </c>
      <c r="D1819">
        <v>24</v>
      </c>
      <c r="E1819">
        <v>2</v>
      </c>
      <c r="F1819">
        <v>18972.5</v>
      </c>
      <c r="G1819" t="s">
        <v>5985</v>
      </c>
      <c r="H1819" t="s">
        <v>5982</v>
      </c>
      <c r="I1819" t="s">
        <v>5983</v>
      </c>
      <c r="K1819" t="str">
        <f t="shared" si="140"/>
        <v>Oct</v>
      </c>
      <c r="L1819">
        <f t="shared" si="141"/>
        <v>1988</v>
      </c>
      <c r="M1819" t="s">
        <v>5957</v>
      </c>
      <c r="N1819" t="s">
        <v>5985</v>
      </c>
      <c r="O1819" t="s">
        <v>5982</v>
      </c>
      <c r="P1819" s="8" t="str">
        <f t="shared" si="142"/>
        <v>24-Oct-1988</v>
      </c>
      <c r="Q1819" s="8">
        <v>32440</v>
      </c>
      <c r="R1819" s="8"/>
      <c r="S1819" s="8" t="str">
        <f t="shared" si="143"/>
        <v>34</v>
      </c>
      <c r="T1819" s="16">
        <v>18972.5</v>
      </c>
      <c r="U1819" t="str">
        <f t="shared" si="144"/>
        <v>R1013</v>
      </c>
    </row>
    <row r="1820" spans="1:21">
      <c r="A1820" t="s">
        <v>1453</v>
      </c>
      <c r="B1820">
        <v>1983</v>
      </c>
      <c r="C1820" t="s">
        <v>5989</v>
      </c>
      <c r="D1820">
        <v>19</v>
      </c>
      <c r="E1820">
        <v>5</v>
      </c>
      <c r="F1820">
        <v>19023.259999999998</v>
      </c>
      <c r="G1820" t="s">
        <v>5985</v>
      </c>
      <c r="H1820" t="s">
        <v>5982</v>
      </c>
      <c r="I1820" t="s">
        <v>5992</v>
      </c>
      <c r="K1820" t="str">
        <f t="shared" si="140"/>
        <v>Dec</v>
      </c>
      <c r="L1820">
        <f t="shared" si="141"/>
        <v>1983</v>
      </c>
      <c r="M1820" t="s">
        <v>5957</v>
      </c>
      <c r="N1820" t="s">
        <v>5985</v>
      </c>
      <c r="O1820" t="s">
        <v>5982</v>
      </c>
      <c r="P1820" s="8" t="str">
        <f t="shared" si="142"/>
        <v>19-Dec-1983</v>
      </c>
      <c r="Q1820" s="8">
        <v>30669</v>
      </c>
      <c r="R1820" s="8"/>
      <c r="S1820" s="8" t="str">
        <f t="shared" si="143"/>
        <v>39</v>
      </c>
      <c r="T1820" s="16">
        <v>19023.259999999998</v>
      </c>
      <c r="U1820" t="str">
        <f t="shared" si="144"/>
        <v>R1011</v>
      </c>
    </row>
    <row r="1821" spans="1:21">
      <c r="A1821" t="s">
        <v>1451</v>
      </c>
      <c r="B1821">
        <v>1989</v>
      </c>
      <c r="C1821" t="s">
        <v>5986</v>
      </c>
      <c r="D1821">
        <v>5</v>
      </c>
      <c r="E1821">
        <v>1</v>
      </c>
      <c r="F1821">
        <v>19040.88</v>
      </c>
      <c r="G1821" t="s">
        <v>5985</v>
      </c>
      <c r="H1821" t="s">
        <v>5982</v>
      </c>
      <c r="I1821" t="s">
        <v>5992</v>
      </c>
      <c r="K1821" t="str">
        <f t="shared" si="140"/>
        <v>Jun</v>
      </c>
      <c r="L1821">
        <f t="shared" si="141"/>
        <v>1989</v>
      </c>
      <c r="M1821" t="s">
        <v>5957</v>
      </c>
      <c r="N1821" t="s">
        <v>5985</v>
      </c>
      <c r="O1821" t="s">
        <v>5982</v>
      </c>
      <c r="P1821" s="8" t="str">
        <f t="shared" si="142"/>
        <v>5-Jun-1989</v>
      </c>
      <c r="Q1821" s="8">
        <v>32664</v>
      </c>
      <c r="R1821" s="8"/>
      <c r="S1821" s="8" t="str">
        <f t="shared" si="143"/>
        <v>34</v>
      </c>
      <c r="T1821" s="16">
        <v>19040.88</v>
      </c>
      <c r="U1821" t="str">
        <f t="shared" si="144"/>
        <v>R1011</v>
      </c>
    </row>
    <row r="1822" spans="1:21">
      <c r="A1822" t="s">
        <v>1449</v>
      </c>
      <c r="B1822">
        <v>1993</v>
      </c>
      <c r="C1822" t="s">
        <v>5987</v>
      </c>
      <c r="D1822">
        <v>28</v>
      </c>
      <c r="E1822">
        <v>1</v>
      </c>
      <c r="F1822">
        <v>19107.78</v>
      </c>
      <c r="G1822" t="s">
        <v>5985</v>
      </c>
      <c r="H1822" t="s">
        <v>5981</v>
      </c>
      <c r="I1822" t="s">
        <v>5983</v>
      </c>
      <c r="K1822" t="str">
        <f t="shared" si="140"/>
        <v>Sep</v>
      </c>
      <c r="L1822">
        <f t="shared" si="141"/>
        <v>1993</v>
      </c>
      <c r="M1822" t="s">
        <v>5957</v>
      </c>
      <c r="N1822" t="s">
        <v>5985</v>
      </c>
      <c r="O1822" t="s">
        <v>5981</v>
      </c>
      <c r="P1822" s="8" t="str">
        <f t="shared" si="142"/>
        <v>28-Sep-1993</v>
      </c>
      <c r="Q1822" s="8">
        <v>34240</v>
      </c>
      <c r="R1822" s="8"/>
      <c r="S1822" s="8" t="str">
        <f t="shared" si="143"/>
        <v>29</v>
      </c>
      <c r="T1822" s="16">
        <v>19107.78</v>
      </c>
      <c r="U1822" t="str">
        <f t="shared" si="144"/>
        <v>R1013</v>
      </c>
    </row>
    <row r="1823" spans="1:21">
      <c r="A1823" t="s">
        <v>1447</v>
      </c>
      <c r="B1823">
        <v>1979</v>
      </c>
      <c r="C1823" t="s">
        <v>5980</v>
      </c>
      <c r="D1823">
        <v>2</v>
      </c>
      <c r="E1823">
        <v>2</v>
      </c>
      <c r="F1823">
        <v>19144.580000000002</v>
      </c>
      <c r="G1823" t="s">
        <v>5985</v>
      </c>
      <c r="H1823" t="s">
        <v>5985</v>
      </c>
      <c r="I1823" t="s">
        <v>5998</v>
      </c>
      <c r="K1823" t="str">
        <f t="shared" si="140"/>
        <v>Jul</v>
      </c>
      <c r="L1823">
        <f t="shared" si="141"/>
        <v>1979</v>
      </c>
      <c r="M1823" t="s">
        <v>5957</v>
      </c>
      <c r="N1823" t="s">
        <v>5985</v>
      </c>
      <c r="O1823" t="s">
        <v>5985</v>
      </c>
      <c r="P1823" s="8" t="str">
        <f t="shared" si="142"/>
        <v>2-Jul-1979</v>
      </c>
      <c r="Q1823" s="8">
        <v>29038</v>
      </c>
      <c r="R1823" s="8"/>
      <c r="S1823" s="8" t="str">
        <f t="shared" si="143"/>
        <v>43</v>
      </c>
      <c r="T1823" s="16">
        <v>19144.580000000002</v>
      </c>
      <c r="U1823" t="str">
        <f t="shared" si="144"/>
        <v>R1024</v>
      </c>
    </row>
    <row r="1824" spans="1:21">
      <c r="A1824" t="s">
        <v>1445</v>
      </c>
      <c r="B1824">
        <v>1991</v>
      </c>
      <c r="C1824" t="s">
        <v>5987</v>
      </c>
      <c r="D1824">
        <v>16</v>
      </c>
      <c r="E1824">
        <v>3</v>
      </c>
      <c r="F1824">
        <v>19199.939999999999</v>
      </c>
      <c r="G1824" t="s">
        <v>5985</v>
      </c>
      <c r="H1824" t="s">
        <v>5982</v>
      </c>
      <c r="I1824" t="s">
        <v>5992</v>
      </c>
      <c r="K1824" t="str">
        <f t="shared" si="140"/>
        <v>Sep</v>
      </c>
      <c r="L1824">
        <f t="shared" si="141"/>
        <v>1991</v>
      </c>
      <c r="M1824" t="s">
        <v>5957</v>
      </c>
      <c r="N1824" t="s">
        <v>5985</v>
      </c>
      <c r="O1824" t="s">
        <v>5982</v>
      </c>
      <c r="P1824" s="8" t="str">
        <f t="shared" si="142"/>
        <v>16-Sep-1991</v>
      </c>
      <c r="Q1824" s="8">
        <v>33497</v>
      </c>
      <c r="R1824" s="8"/>
      <c r="S1824" s="8" t="str">
        <f t="shared" si="143"/>
        <v>31</v>
      </c>
      <c r="T1824" s="16">
        <v>19199.939999999999</v>
      </c>
      <c r="U1824" t="str">
        <f t="shared" si="144"/>
        <v>R1011</v>
      </c>
    </row>
    <row r="1825" spans="1:21">
      <c r="A1825" t="s">
        <v>1442</v>
      </c>
      <c r="B1825">
        <v>1985</v>
      </c>
      <c r="C1825" t="s">
        <v>5989</v>
      </c>
      <c r="D1825">
        <v>28</v>
      </c>
      <c r="E1825">
        <v>0</v>
      </c>
      <c r="F1825">
        <v>19214.71</v>
      </c>
      <c r="G1825" t="s">
        <v>5985</v>
      </c>
      <c r="H1825" t="s">
        <v>5982</v>
      </c>
      <c r="I1825" t="s">
        <v>5983</v>
      </c>
      <c r="K1825" t="str">
        <f t="shared" si="140"/>
        <v>Dec</v>
      </c>
      <c r="L1825">
        <f t="shared" si="141"/>
        <v>1985</v>
      </c>
      <c r="M1825" t="s">
        <v>5957</v>
      </c>
      <c r="N1825" t="s">
        <v>5985</v>
      </c>
      <c r="O1825" t="s">
        <v>5982</v>
      </c>
      <c r="P1825" s="8" t="str">
        <f t="shared" si="142"/>
        <v>28-Dec-1985</v>
      </c>
      <c r="Q1825" s="8">
        <v>31409</v>
      </c>
      <c r="R1825" s="8"/>
      <c r="S1825" s="8" t="str">
        <f t="shared" si="143"/>
        <v>37</v>
      </c>
      <c r="T1825" s="16">
        <v>19214.71</v>
      </c>
      <c r="U1825" t="str">
        <f t="shared" si="144"/>
        <v>R1013</v>
      </c>
    </row>
    <row r="1826" spans="1:21">
      <c r="A1826" t="s">
        <v>1439</v>
      </c>
      <c r="B1826">
        <v>1967</v>
      </c>
      <c r="C1826" t="s">
        <v>5980</v>
      </c>
      <c r="D1826">
        <v>29</v>
      </c>
      <c r="E1826">
        <v>0</v>
      </c>
      <c r="F1826">
        <v>19259.96</v>
      </c>
      <c r="G1826" t="s">
        <v>5985</v>
      </c>
      <c r="H1826" t="s">
        <v>5985</v>
      </c>
      <c r="I1826" t="s">
        <v>5988</v>
      </c>
      <c r="K1826" t="str">
        <f t="shared" si="140"/>
        <v>Jul</v>
      </c>
      <c r="L1826">
        <f t="shared" si="141"/>
        <v>1967</v>
      </c>
      <c r="M1826" t="s">
        <v>5957</v>
      </c>
      <c r="N1826" t="s">
        <v>5985</v>
      </c>
      <c r="O1826" t="s">
        <v>5985</v>
      </c>
      <c r="P1826" s="8" t="str">
        <f t="shared" si="142"/>
        <v>29-Jul-1967</v>
      </c>
      <c r="Q1826" s="8">
        <v>24682</v>
      </c>
      <c r="R1826" s="8"/>
      <c r="S1826" s="8" t="str">
        <f t="shared" si="143"/>
        <v>55</v>
      </c>
      <c r="T1826" s="16">
        <v>19259.96</v>
      </c>
      <c r="U1826" t="str">
        <f t="shared" si="144"/>
        <v>R1012</v>
      </c>
    </row>
    <row r="1827" spans="1:21">
      <c r="A1827" t="s">
        <v>1436</v>
      </c>
      <c r="B1827">
        <v>1966</v>
      </c>
      <c r="C1827" t="s">
        <v>5984</v>
      </c>
      <c r="D1827">
        <v>15</v>
      </c>
      <c r="E1827">
        <v>0</v>
      </c>
      <c r="F1827">
        <v>19321.060000000001</v>
      </c>
      <c r="G1827" t="s">
        <v>5985</v>
      </c>
      <c r="H1827" t="s">
        <v>5985</v>
      </c>
      <c r="I1827" t="s">
        <v>5988</v>
      </c>
      <c r="K1827" t="str">
        <f t="shared" si="140"/>
        <v>Nov</v>
      </c>
      <c r="L1827">
        <f t="shared" si="141"/>
        <v>1966</v>
      </c>
      <c r="M1827" t="s">
        <v>5957</v>
      </c>
      <c r="N1827" t="s">
        <v>5985</v>
      </c>
      <c r="O1827" t="s">
        <v>5985</v>
      </c>
      <c r="P1827" s="8" t="str">
        <f t="shared" si="142"/>
        <v>15-Nov-1966</v>
      </c>
      <c r="Q1827" s="8">
        <v>24426</v>
      </c>
      <c r="R1827" s="8"/>
      <c r="S1827" s="8" t="str">
        <f t="shared" si="143"/>
        <v>56</v>
      </c>
      <c r="T1827" s="16">
        <v>19321.060000000001</v>
      </c>
      <c r="U1827" t="str">
        <f t="shared" si="144"/>
        <v>R1012</v>
      </c>
    </row>
    <row r="1828" spans="1:21">
      <c r="A1828" t="s">
        <v>1434</v>
      </c>
      <c r="B1828">
        <v>1991</v>
      </c>
      <c r="C1828" t="s">
        <v>5990</v>
      </c>
      <c r="D1828">
        <v>24</v>
      </c>
      <c r="E1828">
        <v>0</v>
      </c>
      <c r="F1828">
        <v>19350.37</v>
      </c>
      <c r="G1828" t="s">
        <v>5985</v>
      </c>
      <c r="H1828" t="s">
        <v>5982</v>
      </c>
      <c r="I1828" t="s">
        <v>5983</v>
      </c>
      <c r="K1828" t="str">
        <f t="shared" si="140"/>
        <v>Aug</v>
      </c>
      <c r="L1828">
        <f t="shared" si="141"/>
        <v>1991</v>
      </c>
      <c r="M1828" t="s">
        <v>5957</v>
      </c>
      <c r="N1828" t="s">
        <v>5985</v>
      </c>
      <c r="O1828" t="s">
        <v>5982</v>
      </c>
      <c r="P1828" s="8" t="str">
        <f t="shared" si="142"/>
        <v>24-Aug-1991</v>
      </c>
      <c r="Q1828" s="8">
        <v>33474</v>
      </c>
      <c r="R1828" s="8"/>
      <c r="S1828" s="8" t="str">
        <f t="shared" si="143"/>
        <v>31</v>
      </c>
      <c r="T1828" s="16">
        <v>19350.37</v>
      </c>
      <c r="U1828" t="str">
        <f t="shared" si="144"/>
        <v>R1013</v>
      </c>
    </row>
    <row r="1829" spans="1:21">
      <c r="A1829" t="s">
        <v>1432</v>
      </c>
      <c r="B1829">
        <v>1987</v>
      </c>
      <c r="C1829" t="s">
        <v>5986</v>
      </c>
      <c r="D1829">
        <v>30</v>
      </c>
      <c r="E1829">
        <v>3</v>
      </c>
      <c r="F1829">
        <v>19362</v>
      </c>
      <c r="G1829" t="s">
        <v>5985</v>
      </c>
      <c r="H1829" t="s">
        <v>5982</v>
      </c>
      <c r="I1829" t="s">
        <v>5983</v>
      </c>
      <c r="K1829" t="str">
        <f t="shared" si="140"/>
        <v>Jun</v>
      </c>
      <c r="L1829">
        <f t="shared" si="141"/>
        <v>1987</v>
      </c>
      <c r="M1829" t="s">
        <v>5957</v>
      </c>
      <c r="N1829" t="s">
        <v>5985</v>
      </c>
      <c r="O1829" t="s">
        <v>5982</v>
      </c>
      <c r="P1829" s="8" t="str">
        <f t="shared" si="142"/>
        <v>30-Jun-1987</v>
      </c>
      <c r="Q1829" s="8">
        <v>31958</v>
      </c>
      <c r="R1829" s="8"/>
      <c r="S1829" s="8" t="str">
        <f t="shared" si="143"/>
        <v>35</v>
      </c>
      <c r="T1829" s="16">
        <v>19362</v>
      </c>
      <c r="U1829" t="str">
        <f t="shared" si="144"/>
        <v>R1013</v>
      </c>
    </row>
    <row r="1830" spans="1:21">
      <c r="A1830" t="s">
        <v>1429</v>
      </c>
      <c r="B1830">
        <v>1993</v>
      </c>
      <c r="C1830" t="s">
        <v>5987</v>
      </c>
      <c r="D1830">
        <v>6</v>
      </c>
      <c r="E1830">
        <v>2</v>
      </c>
      <c r="F1830">
        <v>19442.349999999999</v>
      </c>
      <c r="G1830" t="s">
        <v>5985</v>
      </c>
      <c r="H1830" t="s">
        <v>5982</v>
      </c>
      <c r="I1830" t="s">
        <v>5988</v>
      </c>
      <c r="K1830" t="str">
        <f t="shared" si="140"/>
        <v>Sep</v>
      </c>
      <c r="L1830">
        <f t="shared" si="141"/>
        <v>1993</v>
      </c>
      <c r="M1830" t="s">
        <v>5957</v>
      </c>
      <c r="N1830" t="s">
        <v>5985</v>
      </c>
      <c r="O1830" t="s">
        <v>5982</v>
      </c>
      <c r="P1830" s="8" t="str">
        <f t="shared" si="142"/>
        <v>6-Sep-1993</v>
      </c>
      <c r="Q1830" s="8">
        <v>34218</v>
      </c>
      <c r="R1830" s="8"/>
      <c r="S1830" s="8" t="str">
        <f t="shared" si="143"/>
        <v>29</v>
      </c>
      <c r="T1830" s="16">
        <v>19442.349999999999</v>
      </c>
      <c r="U1830" t="str">
        <f t="shared" si="144"/>
        <v>R1012</v>
      </c>
    </row>
    <row r="1831" spans="1:21">
      <c r="A1831" t="s">
        <v>1426</v>
      </c>
      <c r="B1831">
        <v>1982</v>
      </c>
      <c r="C1831" t="s">
        <v>5989</v>
      </c>
      <c r="D1831">
        <v>15</v>
      </c>
      <c r="E1831">
        <v>2</v>
      </c>
      <c r="F1831">
        <v>19444.27</v>
      </c>
      <c r="G1831" t="s">
        <v>5985</v>
      </c>
      <c r="H1831" t="s">
        <v>5985</v>
      </c>
      <c r="I1831" t="s">
        <v>5983</v>
      </c>
      <c r="K1831" t="str">
        <f t="shared" si="140"/>
        <v>Dec</v>
      </c>
      <c r="L1831">
        <f t="shared" si="141"/>
        <v>1982</v>
      </c>
      <c r="M1831" t="s">
        <v>5957</v>
      </c>
      <c r="N1831" t="s">
        <v>5985</v>
      </c>
      <c r="O1831" t="s">
        <v>5985</v>
      </c>
      <c r="P1831" s="8" t="str">
        <f t="shared" si="142"/>
        <v>15-Dec-1982</v>
      </c>
      <c r="Q1831" s="8">
        <v>30300</v>
      </c>
      <c r="R1831" s="8"/>
      <c r="S1831" s="8" t="str">
        <f t="shared" si="143"/>
        <v>40</v>
      </c>
      <c r="T1831" s="16">
        <v>19444.27</v>
      </c>
      <c r="U1831" t="str">
        <f t="shared" si="144"/>
        <v>R1013</v>
      </c>
    </row>
    <row r="1832" spans="1:21">
      <c r="A1832" t="s">
        <v>1423</v>
      </c>
      <c r="B1832">
        <v>1987</v>
      </c>
      <c r="C1832" t="s">
        <v>5984</v>
      </c>
      <c r="D1832">
        <v>30</v>
      </c>
      <c r="E1832">
        <v>4</v>
      </c>
      <c r="F1832">
        <v>19496.72</v>
      </c>
      <c r="G1832" t="s">
        <v>5985</v>
      </c>
      <c r="H1832" t="s">
        <v>5982</v>
      </c>
      <c r="I1832" t="s">
        <v>5994</v>
      </c>
      <c r="K1832" t="str">
        <f t="shared" si="140"/>
        <v>Nov</v>
      </c>
      <c r="L1832">
        <f t="shared" si="141"/>
        <v>1987</v>
      </c>
      <c r="M1832" t="s">
        <v>5957</v>
      </c>
      <c r="N1832" t="s">
        <v>5985</v>
      </c>
      <c r="O1832" t="s">
        <v>5982</v>
      </c>
      <c r="P1832" s="8" t="str">
        <f t="shared" si="142"/>
        <v>30-Nov-1987</v>
      </c>
      <c r="Q1832" s="8">
        <v>32111</v>
      </c>
      <c r="R1832" s="8"/>
      <c r="S1832" s="8" t="str">
        <f t="shared" si="143"/>
        <v>35</v>
      </c>
      <c r="T1832" s="16">
        <v>19496.72</v>
      </c>
      <c r="U1832" t="str">
        <f t="shared" si="144"/>
        <v>R1019</v>
      </c>
    </row>
    <row r="1833" spans="1:21">
      <c r="A1833" t="s">
        <v>1420</v>
      </c>
      <c r="B1833">
        <v>1980</v>
      </c>
      <c r="C1833" t="s">
        <v>5984</v>
      </c>
      <c r="D1833">
        <v>8</v>
      </c>
      <c r="E1833">
        <v>0</v>
      </c>
      <c r="F1833">
        <v>19515.54</v>
      </c>
      <c r="G1833" t="s">
        <v>5985</v>
      </c>
      <c r="H1833" t="s">
        <v>5985</v>
      </c>
      <c r="I1833" t="s">
        <v>5983</v>
      </c>
      <c r="K1833" t="str">
        <f t="shared" si="140"/>
        <v>Nov</v>
      </c>
      <c r="L1833">
        <f t="shared" si="141"/>
        <v>1980</v>
      </c>
      <c r="M1833" t="s">
        <v>5957</v>
      </c>
      <c r="N1833" t="s">
        <v>5985</v>
      </c>
      <c r="O1833" t="s">
        <v>5985</v>
      </c>
      <c r="P1833" s="8" t="str">
        <f t="shared" si="142"/>
        <v>8-Nov-1980</v>
      </c>
      <c r="Q1833" s="8">
        <v>29533</v>
      </c>
      <c r="R1833" s="8"/>
      <c r="S1833" s="8" t="str">
        <f t="shared" si="143"/>
        <v>42</v>
      </c>
      <c r="T1833" s="16">
        <v>19515.54</v>
      </c>
      <c r="U1833" t="str">
        <f t="shared" si="144"/>
        <v>R1013</v>
      </c>
    </row>
    <row r="1834" spans="1:21">
      <c r="A1834" t="s">
        <v>1417</v>
      </c>
      <c r="B1834">
        <v>1992</v>
      </c>
      <c r="C1834" t="s">
        <v>5990</v>
      </c>
      <c r="D1834">
        <v>19</v>
      </c>
      <c r="E1834">
        <v>1</v>
      </c>
      <c r="F1834">
        <v>19521.97</v>
      </c>
      <c r="G1834" t="s">
        <v>5985</v>
      </c>
      <c r="H1834" t="s">
        <v>5981</v>
      </c>
      <c r="I1834" t="s">
        <v>5983</v>
      </c>
      <c r="K1834" t="str">
        <f t="shared" si="140"/>
        <v>Aug</v>
      </c>
      <c r="L1834">
        <f t="shared" si="141"/>
        <v>1992</v>
      </c>
      <c r="M1834" t="s">
        <v>5957</v>
      </c>
      <c r="N1834" t="s">
        <v>5985</v>
      </c>
      <c r="O1834" t="s">
        <v>5981</v>
      </c>
      <c r="P1834" s="8" t="str">
        <f t="shared" si="142"/>
        <v>19-Aug-1992</v>
      </c>
      <c r="Q1834" s="8">
        <v>33835</v>
      </c>
      <c r="R1834" s="8"/>
      <c r="S1834" s="8" t="str">
        <f t="shared" si="143"/>
        <v>30</v>
      </c>
      <c r="T1834" s="16">
        <v>19521.97</v>
      </c>
      <c r="U1834" t="str">
        <f t="shared" si="144"/>
        <v>R1013</v>
      </c>
    </row>
    <row r="1835" spans="1:21">
      <c r="A1835" t="s">
        <v>1415</v>
      </c>
      <c r="B1835">
        <v>1985</v>
      </c>
      <c r="C1835" t="s">
        <v>5987</v>
      </c>
      <c r="D1835">
        <v>17</v>
      </c>
      <c r="E1835">
        <v>0</v>
      </c>
      <c r="F1835">
        <v>19539.240000000002</v>
      </c>
      <c r="G1835" t="s">
        <v>5985</v>
      </c>
      <c r="H1835" t="s">
        <v>5985</v>
      </c>
      <c r="I1835" t="s">
        <v>5983</v>
      </c>
      <c r="K1835" t="str">
        <f t="shared" si="140"/>
        <v>Sep</v>
      </c>
      <c r="L1835">
        <f t="shared" si="141"/>
        <v>1985</v>
      </c>
      <c r="M1835" t="s">
        <v>5957</v>
      </c>
      <c r="N1835" t="s">
        <v>5985</v>
      </c>
      <c r="O1835" t="s">
        <v>5985</v>
      </c>
      <c r="P1835" s="8" t="str">
        <f t="shared" si="142"/>
        <v>17-Sep-1985</v>
      </c>
      <c r="Q1835" s="8">
        <v>31307</v>
      </c>
      <c r="R1835" s="8"/>
      <c r="S1835" s="8" t="str">
        <f t="shared" si="143"/>
        <v>37</v>
      </c>
      <c r="T1835" s="16">
        <v>19539.240000000002</v>
      </c>
      <c r="U1835" t="str">
        <f t="shared" si="144"/>
        <v>R1013</v>
      </c>
    </row>
    <row r="1836" spans="1:21">
      <c r="A1836" t="s">
        <v>1412</v>
      </c>
      <c r="B1836">
        <v>1963</v>
      </c>
      <c r="C1836" t="s">
        <v>5980</v>
      </c>
      <c r="D1836">
        <v>14</v>
      </c>
      <c r="E1836">
        <v>0</v>
      </c>
      <c r="F1836">
        <v>19551.34</v>
      </c>
      <c r="G1836" t="s">
        <v>5985</v>
      </c>
      <c r="H1836" t="s">
        <v>5982</v>
      </c>
      <c r="I1836" t="s">
        <v>5988</v>
      </c>
      <c r="K1836" t="str">
        <f t="shared" si="140"/>
        <v>Jul</v>
      </c>
      <c r="L1836">
        <f t="shared" si="141"/>
        <v>1963</v>
      </c>
      <c r="M1836" t="s">
        <v>5957</v>
      </c>
      <c r="N1836" t="s">
        <v>5985</v>
      </c>
      <c r="O1836" t="s">
        <v>5982</v>
      </c>
      <c r="P1836" s="8" t="str">
        <f t="shared" si="142"/>
        <v>14-Jul-1963</v>
      </c>
      <c r="Q1836" s="8">
        <v>23206</v>
      </c>
      <c r="R1836" s="8"/>
      <c r="S1836" s="8" t="str">
        <f t="shared" si="143"/>
        <v>59</v>
      </c>
      <c r="T1836" s="16">
        <v>19551.34</v>
      </c>
      <c r="U1836" t="str">
        <f t="shared" si="144"/>
        <v>R1012</v>
      </c>
    </row>
    <row r="1837" spans="1:21">
      <c r="A1837" t="s">
        <v>1409</v>
      </c>
      <c r="B1837">
        <v>1978</v>
      </c>
      <c r="C1837" t="s">
        <v>5987</v>
      </c>
      <c r="D1837">
        <v>24</v>
      </c>
      <c r="E1837">
        <v>1</v>
      </c>
      <c r="F1837">
        <v>19594.810000000001</v>
      </c>
      <c r="G1837" t="s">
        <v>5985</v>
      </c>
      <c r="H1837" t="s">
        <v>5985</v>
      </c>
      <c r="I1837" t="s">
        <v>5998</v>
      </c>
      <c r="K1837" t="str">
        <f t="shared" si="140"/>
        <v>Sep</v>
      </c>
      <c r="L1837">
        <f t="shared" si="141"/>
        <v>1978</v>
      </c>
      <c r="M1837" t="s">
        <v>5957</v>
      </c>
      <c r="N1837" t="s">
        <v>5985</v>
      </c>
      <c r="O1837" t="s">
        <v>5985</v>
      </c>
      <c r="P1837" s="8" t="str">
        <f t="shared" si="142"/>
        <v>24-Sep-1978</v>
      </c>
      <c r="Q1837" s="8">
        <v>28757</v>
      </c>
      <c r="R1837" s="8"/>
      <c r="S1837" s="8" t="str">
        <f t="shared" si="143"/>
        <v>44</v>
      </c>
      <c r="T1837" s="16">
        <v>19594.810000000001</v>
      </c>
      <c r="U1837" t="str">
        <f t="shared" si="144"/>
        <v>R1024</v>
      </c>
    </row>
    <row r="1838" spans="1:21">
      <c r="A1838" t="s">
        <v>1407</v>
      </c>
      <c r="B1838">
        <v>1994</v>
      </c>
      <c r="C1838" t="s">
        <v>5990</v>
      </c>
      <c r="D1838">
        <v>27</v>
      </c>
      <c r="E1838">
        <v>0</v>
      </c>
      <c r="F1838">
        <v>19673.34</v>
      </c>
      <c r="G1838" t="s">
        <v>5985</v>
      </c>
      <c r="H1838" t="s">
        <v>5981</v>
      </c>
      <c r="I1838" t="s">
        <v>5988</v>
      </c>
      <c r="K1838" t="str">
        <f t="shared" si="140"/>
        <v>Aug</v>
      </c>
      <c r="L1838">
        <f t="shared" si="141"/>
        <v>1994</v>
      </c>
      <c r="M1838" t="s">
        <v>5957</v>
      </c>
      <c r="N1838" t="s">
        <v>5985</v>
      </c>
      <c r="O1838" t="s">
        <v>5981</v>
      </c>
      <c r="P1838" s="8" t="str">
        <f t="shared" si="142"/>
        <v>27-Aug-1994</v>
      </c>
      <c r="Q1838" s="8">
        <v>34573</v>
      </c>
      <c r="R1838" s="8"/>
      <c r="S1838" s="8" t="str">
        <f t="shared" si="143"/>
        <v>28</v>
      </c>
      <c r="T1838" s="16">
        <v>19673.34</v>
      </c>
      <c r="U1838" t="str">
        <f t="shared" si="144"/>
        <v>R1012</v>
      </c>
    </row>
    <row r="1839" spans="1:21">
      <c r="A1839" t="s">
        <v>1404</v>
      </c>
      <c r="B1839">
        <v>1990</v>
      </c>
      <c r="C1839" t="s">
        <v>5990</v>
      </c>
      <c r="D1839">
        <v>8</v>
      </c>
      <c r="E1839">
        <v>1</v>
      </c>
      <c r="F1839">
        <v>19719.689999999999</v>
      </c>
      <c r="G1839" t="s">
        <v>5985</v>
      </c>
      <c r="H1839" t="s">
        <v>5981</v>
      </c>
      <c r="I1839" t="s">
        <v>5983</v>
      </c>
      <c r="K1839" t="str">
        <f t="shared" si="140"/>
        <v>Aug</v>
      </c>
      <c r="L1839">
        <f t="shared" si="141"/>
        <v>1990</v>
      </c>
      <c r="M1839" t="s">
        <v>5957</v>
      </c>
      <c r="N1839" t="s">
        <v>5985</v>
      </c>
      <c r="O1839" t="s">
        <v>5981</v>
      </c>
      <c r="P1839" s="8" t="str">
        <f t="shared" si="142"/>
        <v>8-Aug-1990</v>
      </c>
      <c r="Q1839" s="8">
        <v>33093</v>
      </c>
      <c r="R1839" s="8"/>
      <c r="S1839" s="8" t="str">
        <f t="shared" si="143"/>
        <v>32</v>
      </c>
      <c r="T1839" s="16">
        <v>19719.689999999999</v>
      </c>
      <c r="U1839" t="str">
        <f t="shared" si="144"/>
        <v>R1013</v>
      </c>
    </row>
    <row r="1840" spans="1:21">
      <c r="A1840" t="s">
        <v>1402</v>
      </c>
      <c r="B1840">
        <v>1972</v>
      </c>
      <c r="C1840" t="s">
        <v>5986</v>
      </c>
      <c r="D1840">
        <v>14</v>
      </c>
      <c r="E1840">
        <v>3</v>
      </c>
      <c r="F1840">
        <v>19749.38</v>
      </c>
      <c r="G1840" t="s">
        <v>5985</v>
      </c>
      <c r="H1840" t="s">
        <v>5982</v>
      </c>
      <c r="I1840" t="s">
        <v>5983</v>
      </c>
      <c r="K1840" t="str">
        <f t="shared" si="140"/>
        <v>Jun</v>
      </c>
      <c r="L1840">
        <f t="shared" si="141"/>
        <v>1972</v>
      </c>
      <c r="M1840" t="s">
        <v>5957</v>
      </c>
      <c r="N1840" t="s">
        <v>5985</v>
      </c>
      <c r="O1840" t="s">
        <v>5982</v>
      </c>
      <c r="P1840" s="8" t="str">
        <f t="shared" si="142"/>
        <v>14-Jun-1972</v>
      </c>
      <c r="Q1840" s="8">
        <v>26464</v>
      </c>
      <c r="R1840" s="8"/>
      <c r="S1840" s="8" t="str">
        <f t="shared" si="143"/>
        <v>50</v>
      </c>
      <c r="T1840" s="16">
        <v>19749.38</v>
      </c>
      <c r="U1840" t="str">
        <f t="shared" si="144"/>
        <v>R1013</v>
      </c>
    </row>
    <row r="1841" spans="1:21">
      <c r="A1841" t="s">
        <v>1399</v>
      </c>
      <c r="B1841">
        <v>1979</v>
      </c>
      <c r="C1841" t="s">
        <v>5991</v>
      </c>
      <c r="D1841">
        <v>30</v>
      </c>
      <c r="E1841">
        <v>2</v>
      </c>
      <c r="F1841">
        <v>19798.05</v>
      </c>
      <c r="G1841" t="s">
        <v>5985</v>
      </c>
      <c r="H1841" t="s">
        <v>5985</v>
      </c>
      <c r="I1841" t="s">
        <v>5998</v>
      </c>
      <c r="K1841" t="str">
        <f t="shared" si="140"/>
        <v>Oct</v>
      </c>
      <c r="L1841">
        <f t="shared" si="141"/>
        <v>1979</v>
      </c>
      <c r="M1841" t="s">
        <v>5957</v>
      </c>
      <c r="N1841" t="s">
        <v>5985</v>
      </c>
      <c r="O1841" t="s">
        <v>5985</v>
      </c>
      <c r="P1841" s="8" t="str">
        <f t="shared" si="142"/>
        <v>30-Oct-1979</v>
      </c>
      <c r="Q1841" s="8">
        <v>29158</v>
      </c>
      <c r="R1841" s="8"/>
      <c r="S1841" s="8" t="str">
        <f t="shared" si="143"/>
        <v>43</v>
      </c>
      <c r="T1841" s="16">
        <v>19798.05</v>
      </c>
      <c r="U1841" t="str">
        <f t="shared" si="144"/>
        <v>R1024</v>
      </c>
    </row>
    <row r="1842" spans="1:21">
      <c r="A1842" t="s">
        <v>1397</v>
      </c>
      <c r="B1842">
        <v>1997</v>
      </c>
      <c r="C1842" t="s">
        <v>5991</v>
      </c>
      <c r="D1842">
        <v>18</v>
      </c>
      <c r="E1842">
        <v>3</v>
      </c>
      <c r="F1842">
        <v>19933.46</v>
      </c>
      <c r="G1842" t="s">
        <v>5985</v>
      </c>
      <c r="H1842" t="s">
        <v>5982</v>
      </c>
      <c r="I1842" t="s">
        <v>5992</v>
      </c>
      <c r="K1842" t="str">
        <f t="shared" si="140"/>
        <v>Oct</v>
      </c>
      <c r="L1842">
        <f t="shared" si="141"/>
        <v>1997</v>
      </c>
      <c r="M1842" t="s">
        <v>5957</v>
      </c>
      <c r="N1842" t="s">
        <v>5985</v>
      </c>
      <c r="O1842" t="s">
        <v>5982</v>
      </c>
      <c r="P1842" s="8" t="str">
        <f t="shared" si="142"/>
        <v>18-Oct-1997</v>
      </c>
      <c r="Q1842" s="8">
        <v>35721</v>
      </c>
      <c r="R1842" s="8"/>
      <c r="S1842" s="8" t="str">
        <f t="shared" si="143"/>
        <v>25</v>
      </c>
      <c r="T1842" s="16">
        <v>19933.46</v>
      </c>
      <c r="U1842" t="str">
        <f t="shared" si="144"/>
        <v>R1011</v>
      </c>
    </row>
    <row r="1843" spans="1:21">
      <c r="A1843" t="s">
        <v>1394</v>
      </c>
      <c r="B1843">
        <v>1980</v>
      </c>
      <c r="C1843" t="s">
        <v>5991</v>
      </c>
      <c r="D1843">
        <v>9</v>
      </c>
      <c r="E1843">
        <v>0</v>
      </c>
      <c r="F1843">
        <v>19964.75</v>
      </c>
      <c r="G1843" t="s">
        <v>5985</v>
      </c>
      <c r="H1843" t="s">
        <v>5981</v>
      </c>
      <c r="I1843" t="s">
        <v>5998</v>
      </c>
      <c r="K1843" t="str">
        <f t="shared" si="140"/>
        <v>Oct</v>
      </c>
      <c r="L1843">
        <f t="shared" si="141"/>
        <v>1980</v>
      </c>
      <c r="M1843" t="s">
        <v>5957</v>
      </c>
      <c r="N1843" t="s">
        <v>5985</v>
      </c>
      <c r="O1843" t="s">
        <v>5981</v>
      </c>
      <c r="P1843" s="8" t="str">
        <f t="shared" si="142"/>
        <v>9-Oct-1980</v>
      </c>
      <c r="Q1843" s="8">
        <v>29503</v>
      </c>
      <c r="R1843" s="8"/>
      <c r="S1843" s="8" t="str">
        <f t="shared" si="143"/>
        <v>42</v>
      </c>
      <c r="T1843" s="16">
        <v>19964.75</v>
      </c>
      <c r="U1843" t="str">
        <f t="shared" si="144"/>
        <v>R1024</v>
      </c>
    </row>
    <row r="1844" spans="1:21">
      <c r="A1844" t="s">
        <v>1392</v>
      </c>
      <c r="B1844">
        <v>1966</v>
      </c>
      <c r="C1844" t="s">
        <v>5990</v>
      </c>
      <c r="D1844">
        <v>10</v>
      </c>
      <c r="E1844">
        <v>0</v>
      </c>
      <c r="F1844">
        <v>19995.29</v>
      </c>
      <c r="G1844" t="s">
        <v>5985</v>
      </c>
      <c r="H1844" t="s">
        <v>5982</v>
      </c>
      <c r="I1844" t="s">
        <v>6004</v>
      </c>
      <c r="K1844" t="str">
        <f t="shared" si="140"/>
        <v>Aug</v>
      </c>
      <c r="L1844">
        <f t="shared" si="141"/>
        <v>1966</v>
      </c>
      <c r="M1844" t="s">
        <v>5957</v>
      </c>
      <c r="N1844" t="s">
        <v>5985</v>
      </c>
      <c r="O1844" t="s">
        <v>5982</v>
      </c>
      <c r="P1844" s="8" t="str">
        <f t="shared" si="142"/>
        <v>10-Aug-1966</v>
      </c>
      <c r="Q1844" s="8">
        <v>24329</v>
      </c>
      <c r="R1844" s="8"/>
      <c r="S1844" s="8" t="str">
        <f t="shared" si="143"/>
        <v>56</v>
      </c>
      <c r="T1844" s="16">
        <v>19995.29</v>
      </c>
      <c r="U1844" t="str">
        <f t="shared" si="144"/>
        <v>R1026</v>
      </c>
    </row>
    <row r="1845" spans="1:21">
      <c r="A1845" t="s">
        <v>1390</v>
      </c>
      <c r="B1845">
        <v>1988</v>
      </c>
      <c r="C1845" t="s">
        <v>5980</v>
      </c>
      <c r="D1845">
        <v>25</v>
      </c>
      <c r="E1845">
        <v>1</v>
      </c>
      <c r="F1845">
        <v>20009.63</v>
      </c>
      <c r="G1845" t="s">
        <v>5981</v>
      </c>
      <c r="H1845" t="s">
        <v>5985</v>
      </c>
      <c r="I1845" t="s">
        <v>5988</v>
      </c>
      <c r="K1845" t="str">
        <f t="shared" si="140"/>
        <v>Jul</v>
      </c>
      <c r="L1845">
        <f t="shared" si="141"/>
        <v>1988</v>
      </c>
      <c r="M1845" t="s">
        <v>5957</v>
      </c>
      <c r="N1845" t="s">
        <v>5981</v>
      </c>
      <c r="O1845" t="s">
        <v>5985</v>
      </c>
      <c r="P1845" s="8" t="str">
        <f t="shared" si="142"/>
        <v>25-Jul-1988</v>
      </c>
      <c r="Q1845" s="8">
        <v>32349</v>
      </c>
      <c r="R1845" s="8"/>
      <c r="S1845" s="8" t="str">
        <f t="shared" si="143"/>
        <v>34</v>
      </c>
      <c r="T1845" s="16">
        <v>20009.63</v>
      </c>
      <c r="U1845" t="str">
        <f t="shared" si="144"/>
        <v>R1012</v>
      </c>
    </row>
    <row r="1846" spans="1:21">
      <c r="A1846" t="s">
        <v>1387</v>
      </c>
      <c r="B1846">
        <v>1983</v>
      </c>
      <c r="C1846" t="s">
        <v>5991</v>
      </c>
      <c r="D1846">
        <v>6</v>
      </c>
      <c r="E1846">
        <v>0</v>
      </c>
      <c r="F1846">
        <v>20149.32</v>
      </c>
      <c r="G1846" t="s">
        <v>5981</v>
      </c>
      <c r="H1846" t="s">
        <v>5985</v>
      </c>
      <c r="I1846" t="s">
        <v>5995</v>
      </c>
      <c r="K1846" t="str">
        <f t="shared" si="140"/>
        <v>Oct</v>
      </c>
      <c r="L1846">
        <f t="shared" si="141"/>
        <v>1983</v>
      </c>
      <c r="M1846" t="s">
        <v>5957</v>
      </c>
      <c r="N1846" t="s">
        <v>5981</v>
      </c>
      <c r="O1846" t="s">
        <v>5985</v>
      </c>
      <c r="P1846" s="8" t="str">
        <f t="shared" si="142"/>
        <v>6-Oct-1983</v>
      </c>
      <c r="Q1846" s="8">
        <v>30595</v>
      </c>
      <c r="R1846" s="8"/>
      <c r="S1846" s="8" t="str">
        <f t="shared" si="143"/>
        <v>39</v>
      </c>
      <c r="T1846" s="16">
        <v>20149.32</v>
      </c>
      <c r="U1846" t="str">
        <f t="shared" si="144"/>
        <v>R1016</v>
      </c>
    </row>
    <row r="1847" spans="1:21">
      <c r="A1847" t="s">
        <v>1385</v>
      </c>
      <c r="B1847">
        <v>2002</v>
      </c>
      <c r="C1847" t="s">
        <v>5980</v>
      </c>
      <c r="D1847">
        <v>9</v>
      </c>
      <c r="E1847">
        <v>0</v>
      </c>
      <c r="F1847">
        <v>20167.34</v>
      </c>
      <c r="G1847" t="s">
        <v>5982</v>
      </c>
      <c r="H1847" t="s">
        <v>5982</v>
      </c>
      <c r="I1847" t="s">
        <v>5992</v>
      </c>
      <c r="K1847" t="str">
        <f t="shared" si="140"/>
        <v>Jul</v>
      </c>
      <c r="L1847">
        <f t="shared" si="141"/>
        <v>2002</v>
      </c>
      <c r="M1847" t="s">
        <v>5957</v>
      </c>
      <c r="N1847" t="s">
        <v>5982</v>
      </c>
      <c r="O1847" t="s">
        <v>5982</v>
      </c>
      <c r="P1847" s="8" t="str">
        <f t="shared" si="142"/>
        <v>9-Jul-2002</v>
      </c>
      <c r="Q1847" s="8">
        <v>37446</v>
      </c>
      <c r="R1847" s="8"/>
      <c r="S1847" s="8" t="str">
        <f t="shared" si="143"/>
        <v>20</v>
      </c>
      <c r="T1847" s="16">
        <v>20167.34</v>
      </c>
      <c r="U1847" t="str">
        <f t="shared" si="144"/>
        <v>R1011</v>
      </c>
    </row>
    <row r="1848" spans="1:21">
      <c r="A1848" t="s">
        <v>1382</v>
      </c>
      <c r="B1848">
        <v>1994</v>
      </c>
      <c r="C1848" t="s">
        <v>5986</v>
      </c>
      <c r="D1848">
        <v>8</v>
      </c>
      <c r="E1848">
        <v>2</v>
      </c>
      <c r="F1848">
        <v>20177.669999999998</v>
      </c>
      <c r="G1848" t="s">
        <v>5981</v>
      </c>
      <c r="H1848" t="s">
        <v>5985</v>
      </c>
      <c r="I1848" t="s">
        <v>5992</v>
      </c>
      <c r="K1848" t="str">
        <f t="shared" si="140"/>
        <v>Jun</v>
      </c>
      <c r="L1848">
        <f t="shared" si="141"/>
        <v>1994</v>
      </c>
      <c r="M1848" t="s">
        <v>5957</v>
      </c>
      <c r="N1848" t="s">
        <v>5981</v>
      </c>
      <c r="O1848" t="s">
        <v>5985</v>
      </c>
      <c r="P1848" s="8" t="str">
        <f t="shared" si="142"/>
        <v>8-Jun-1994</v>
      </c>
      <c r="Q1848" s="8">
        <v>34493</v>
      </c>
      <c r="R1848" s="8"/>
      <c r="S1848" s="8" t="str">
        <f t="shared" si="143"/>
        <v>28</v>
      </c>
      <c r="T1848" s="16">
        <v>20177.669999999998</v>
      </c>
      <c r="U1848" t="str">
        <f t="shared" si="144"/>
        <v>R1011</v>
      </c>
    </row>
    <row r="1849" spans="1:21">
      <c r="A1849" t="s">
        <v>1379</v>
      </c>
      <c r="B1849">
        <v>1987</v>
      </c>
      <c r="C1849" t="s">
        <v>5991</v>
      </c>
      <c r="D1849">
        <v>17</v>
      </c>
      <c r="E1849">
        <v>0</v>
      </c>
      <c r="F1849">
        <v>20234.849999999999</v>
      </c>
      <c r="G1849" t="s">
        <v>5981</v>
      </c>
      <c r="H1849" t="s">
        <v>5982</v>
      </c>
      <c r="I1849" t="s">
        <v>5988</v>
      </c>
      <c r="K1849" t="str">
        <f t="shared" si="140"/>
        <v>Oct</v>
      </c>
      <c r="L1849">
        <f t="shared" si="141"/>
        <v>1987</v>
      </c>
      <c r="M1849" t="s">
        <v>5957</v>
      </c>
      <c r="N1849" t="s">
        <v>5981</v>
      </c>
      <c r="O1849" t="s">
        <v>5982</v>
      </c>
      <c r="P1849" s="8" t="str">
        <f t="shared" si="142"/>
        <v>17-Oct-1987</v>
      </c>
      <c r="Q1849" s="8">
        <v>32067</v>
      </c>
      <c r="R1849" s="8"/>
      <c r="S1849" s="8" t="str">
        <f t="shared" si="143"/>
        <v>35</v>
      </c>
      <c r="T1849" s="16">
        <v>20234.849999999999</v>
      </c>
      <c r="U1849" t="str">
        <f t="shared" si="144"/>
        <v>R1012</v>
      </c>
    </row>
    <row r="1850" spans="1:21">
      <c r="A1850" t="s">
        <v>1377</v>
      </c>
      <c r="B1850">
        <v>1966</v>
      </c>
      <c r="C1850" t="s">
        <v>5990</v>
      </c>
      <c r="D1850">
        <v>22</v>
      </c>
      <c r="E1850">
        <v>0</v>
      </c>
      <c r="F1850">
        <v>20253.84</v>
      </c>
      <c r="G1850" t="s">
        <v>5981</v>
      </c>
      <c r="H1850" t="s">
        <v>5982</v>
      </c>
      <c r="I1850" t="s">
        <v>5988</v>
      </c>
      <c r="K1850" t="str">
        <f t="shared" si="140"/>
        <v>Aug</v>
      </c>
      <c r="L1850">
        <f t="shared" si="141"/>
        <v>1966</v>
      </c>
      <c r="M1850" t="s">
        <v>5957</v>
      </c>
      <c r="N1850" t="s">
        <v>5981</v>
      </c>
      <c r="O1850" t="s">
        <v>5982</v>
      </c>
      <c r="P1850" s="8" t="str">
        <f t="shared" si="142"/>
        <v>22-Aug-1966</v>
      </c>
      <c r="Q1850" s="8">
        <v>24341</v>
      </c>
      <c r="R1850" s="8"/>
      <c r="S1850" s="8" t="str">
        <f t="shared" si="143"/>
        <v>56</v>
      </c>
      <c r="T1850" s="16">
        <v>20253.84</v>
      </c>
      <c r="U1850" t="str">
        <f t="shared" si="144"/>
        <v>R1012</v>
      </c>
    </row>
    <row r="1851" spans="1:21">
      <c r="A1851" t="s">
        <v>1375</v>
      </c>
      <c r="B1851">
        <v>1993</v>
      </c>
      <c r="C1851" t="s">
        <v>5987</v>
      </c>
      <c r="D1851">
        <v>7</v>
      </c>
      <c r="E1851">
        <v>1</v>
      </c>
      <c r="F1851">
        <v>20277.810000000001</v>
      </c>
      <c r="G1851" t="s">
        <v>5982</v>
      </c>
      <c r="H1851" t="s">
        <v>5982</v>
      </c>
      <c r="I1851" t="s">
        <v>5995</v>
      </c>
      <c r="K1851" t="str">
        <f t="shared" si="140"/>
        <v>Sep</v>
      </c>
      <c r="L1851">
        <f t="shared" si="141"/>
        <v>1993</v>
      </c>
      <c r="M1851" t="s">
        <v>5957</v>
      </c>
      <c r="N1851" t="s">
        <v>5982</v>
      </c>
      <c r="O1851" t="s">
        <v>5982</v>
      </c>
      <c r="P1851" s="8" t="str">
        <f t="shared" si="142"/>
        <v>7-Sep-1993</v>
      </c>
      <c r="Q1851" s="8">
        <v>34219</v>
      </c>
      <c r="R1851" s="8"/>
      <c r="S1851" s="8" t="str">
        <f t="shared" si="143"/>
        <v>29</v>
      </c>
      <c r="T1851" s="16">
        <v>20277.810000000001</v>
      </c>
      <c r="U1851" t="str">
        <f t="shared" si="144"/>
        <v>R1016</v>
      </c>
    </row>
    <row r="1852" spans="1:21">
      <c r="A1852" t="s">
        <v>1372</v>
      </c>
      <c r="B1852">
        <v>1985</v>
      </c>
      <c r="C1852" t="s">
        <v>5987</v>
      </c>
      <c r="D1852">
        <v>17</v>
      </c>
      <c r="E1852">
        <v>1</v>
      </c>
      <c r="F1852">
        <v>20296.86</v>
      </c>
      <c r="G1852" t="s">
        <v>5982</v>
      </c>
      <c r="H1852" t="s">
        <v>5985</v>
      </c>
      <c r="I1852" t="s">
        <v>5998</v>
      </c>
      <c r="K1852" t="str">
        <f t="shared" si="140"/>
        <v>Sep</v>
      </c>
      <c r="L1852">
        <f t="shared" si="141"/>
        <v>1985</v>
      </c>
      <c r="M1852" t="s">
        <v>5957</v>
      </c>
      <c r="N1852" t="s">
        <v>5982</v>
      </c>
      <c r="O1852" t="s">
        <v>5985</v>
      </c>
      <c r="P1852" s="8" t="str">
        <f t="shared" si="142"/>
        <v>17-Sep-1985</v>
      </c>
      <c r="Q1852" s="8">
        <v>31307</v>
      </c>
      <c r="R1852" s="8"/>
      <c r="S1852" s="8" t="str">
        <f t="shared" si="143"/>
        <v>37</v>
      </c>
      <c r="T1852" s="16">
        <v>20296.86</v>
      </c>
      <c r="U1852" t="str">
        <f t="shared" si="144"/>
        <v>R1024</v>
      </c>
    </row>
    <row r="1853" spans="1:21">
      <c r="A1853" t="s">
        <v>1368</v>
      </c>
      <c r="B1853">
        <v>1962</v>
      </c>
      <c r="C1853" t="s">
        <v>5980</v>
      </c>
      <c r="D1853">
        <v>2</v>
      </c>
      <c r="E1853">
        <v>0</v>
      </c>
      <c r="F1853">
        <v>20354.5</v>
      </c>
      <c r="G1853" t="s">
        <v>5982</v>
      </c>
      <c r="H1853" t="s">
        <v>5981</v>
      </c>
      <c r="I1853" t="s">
        <v>6004</v>
      </c>
      <c r="K1853" t="str">
        <f t="shared" si="140"/>
        <v>Jul</v>
      </c>
      <c r="L1853">
        <f t="shared" si="141"/>
        <v>1962</v>
      </c>
      <c r="M1853" t="s">
        <v>5957</v>
      </c>
      <c r="N1853" t="s">
        <v>5982</v>
      </c>
      <c r="O1853" t="s">
        <v>5981</v>
      </c>
      <c r="P1853" s="8" t="str">
        <f t="shared" si="142"/>
        <v>2-Jul-1962</v>
      </c>
      <c r="Q1853" s="8">
        <v>22829</v>
      </c>
      <c r="R1853" s="8"/>
      <c r="S1853" s="8" t="str">
        <f t="shared" si="143"/>
        <v>60</v>
      </c>
      <c r="T1853" s="16">
        <v>20354.5</v>
      </c>
      <c r="U1853" t="str">
        <f t="shared" si="144"/>
        <v>R1026</v>
      </c>
    </row>
    <row r="1854" spans="1:21">
      <c r="A1854" t="s">
        <v>1367</v>
      </c>
      <c r="B1854">
        <v>1985</v>
      </c>
      <c r="C1854" t="s">
        <v>5980</v>
      </c>
      <c r="D1854">
        <v>12</v>
      </c>
      <c r="E1854">
        <v>0</v>
      </c>
      <c r="F1854">
        <v>20420.599999999999</v>
      </c>
      <c r="G1854" t="s">
        <v>5982</v>
      </c>
      <c r="H1854" t="s">
        <v>5981</v>
      </c>
      <c r="I1854" t="s">
        <v>5992</v>
      </c>
      <c r="K1854" t="str">
        <f t="shared" si="140"/>
        <v>Jul</v>
      </c>
      <c r="L1854">
        <f t="shared" si="141"/>
        <v>1985</v>
      </c>
      <c r="M1854" t="s">
        <v>5957</v>
      </c>
      <c r="N1854" t="s">
        <v>5982</v>
      </c>
      <c r="O1854" t="s">
        <v>5981</v>
      </c>
      <c r="P1854" s="8" t="str">
        <f t="shared" si="142"/>
        <v>12-Jul-1985</v>
      </c>
      <c r="Q1854" s="8">
        <v>31240</v>
      </c>
      <c r="R1854" s="8"/>
      <c r="S1854" s="8" t="str">
        <f t="shared" si="143"/>
        <v>37</v>
      </c>
      <c r="T1854" s="16">
        <v>20420.599999999999</v>
      </c>
      <c r="U1854" t="str">
        <f t="shared" si="144"/>
        <v>R1011</v>
      </c>
    </row>
    <row r="1855" spans="1:21">
      <c r="A1855" t="s">
        <v>1365</v>
      </c>
      <c r="B1855">
        <v>1962</v>
      </c>
      <c r="C1855" t="s">
        <v>5991</v>
      </c>
      <c r="D1855">
        <v>18</v>
      </c>
      <c r="E1855">
        <v>0</v>
      </c>
      <c r="F1855">
        <v>20446.849999999999</v>
      </c>
      <c r="G1855" t="s">
        <v>5981</v>
      </c>
      <c r="H1855" t="s">
        <v>5985</v>
      </c>
      <c r="I1855" t="s">
        <v>5988</v>
      </c>
      <c r="K1855" t="str">
        <f t="shared" si="140"/>
        <v>Oct</v>
      </c>
      <c r="L1855">
        <f t="shared" si="141"/>
        <v>1962</v>
      </c>
      <c r="M1855" t="s">
        <v>5957</v>
      </c>
      <c r="N1855" t="s">
        <v>5981</v>
      </c>
      <c r="O1855" t="s">
        <v>5985</v>
      </c>
      <c r="P1855" s="8" t="str">
        <f t="shared" si="142"/>
        <v>18-Oct-1962</v>
      </c>
      <c r="Q1855" s="8">
        <v>22937</v>
      </c>
      <c r="R1855" s="8"/>
      <c r="S1855" s="8" t="str">
        <f t="shared" si="143"/>
        <v>60</v>
      </c>
      <c r="T1855" s="16">
        <v>20446.849999999999</v>
      </c>
      <c r="U1855" t="str">
        <f t="shared" si="144"/>
        <v>R1012</v>
      </c>
    </row>
    <row r="1856" spans="1:21">
      <c r="A1856" t="s">
        <v>1363</v>
      </c>
      <c r="B1856">
        <v>1969</v>
      </c>
      <c r="C1856" t="s">
        <v>5991</v>
      </c>
      <c r="D1856">
        <v>13</v>
      </c>
      <c r="E1856">
        <v>3</v>
      </c>
      <c r="F1856">
        <v>20463</v>
      </c>
      <c r="G1856" t="s">
        <v>5981</v>
      </c>
      <c r="H1856" t="s">
        <v>5981</v>
      </c>
      <c r="I1856" t="s">
        <v>5983</v>
      </c>
      <c r="K1856" t="str">
        <f t="shared" si="140"/>
        <v>Oct</v>
      </c>
      <c r="L1856">
        <f t="shared" si="141"/>
        <v>1969</v>
      </c>
      <c r="M1856" t="s">
        <v>5957</v>
      </c>
      <c r="N1856" t="s">
        <v>5981</v>
      </c>
      <c r="O1856" t="s">
        <v>5981</v>
      </c>
      <c r="P1856" s="8" t="str">
        <f t="shared" si="142"/>
        <v>13-Oct-1969</v>
      </c>
      <c r="Q1856" s="8">
        <v>25489</v>
      </c>
      <c r="R1856" s="8"/>
      <c r="S1856" s="8" t="str">
        <f t="shared" si="143"/>
        <v>53</v>
      </c>
      <c r="T1856" s="16">
        <v>20463</v>
      </c>
      <c r="U1856" t="str">
        <f t="shared" si="144"/>
        <v>R1013</v>
      </c>
    </row>
    <row r="1857" spans="1:21">
      <c r="A1857" t="s">
        <v>1360</v>
      </c>
      <c r="B1857">
        <v>1966</v>
      </c>
      <c r="C1857" t="s">
        <v>5980</v>
      </c>
      <c r="D1857">
        <v>9</v>
      </c>
      <c r="E1857">
        <v>0</v>
      </c>
      <c r="F1857">
        <v>20568.32</v>
      </c>
      <c r="G1857" t="s">
        <v>5982</v>
      </c>
      <c r="H1857" t="s">
        <v>5981</v>
      </c>
      <c r="I1857" t="s">
        <v>5988</v>
      </c>
      <c r="K1857" t="str">
        <f t="shared" si="140"/>
        <v>Jul</v>
      </c>
      <c r="L1857">
        <f t="shared" si="141"/>
        <v>1966</v>
      </c>
      <c r="M1857" t="s">
        <v>5957</v>
      </c>
      <c r="N1857" t="s">
        <v>5982</v>
      </c>
      <c r="O1857" t="s">
        <v>5981</v>
      </c>
      <c r="P1857" s="8" t="str">
        <f t="shared" si="142"/>
        <v>9-Jul-1966</v>
      </c>
      <c r="Q1857" s="8">
        <v>24297</v>
      </c>
      <c r="R1857" s="8"/>
      <c r="S1857" s="8" t="str">
        <f t="shared" si="143"/>
        <v>56</v>
      </c>
      <c r="T1857" s="16">
        <v>20568.32</v>
      </c>
      <c r="U1857" t="str">
        <f t="shared" si="144"/>
        <v>R1012</v>
      </c>
    </row>
    <row r="1858" spans="1:21">
      <c r="A1858" t="s">
        <v>1357</v>
      </c>
      <c r="B1858">
        <v>1967</v>
      </c>
      <c r="C1858" t="s">
        <v>5989</v>
      </c>
      <c r="D1858">
        <v>17</v>
      </c>
      <c r="E1858">
        <v>0</v>
      </c>
      <c r="F1858">
        <v>20630.28</v>
      </c>
      <c r="G1858" t="s">
        <v>5981</v>
      </c>
      <c r="H1858" t="s">
        <v>5982</v>
      </c>
      <c r="I1858" t="s">
        <v>5992</v>
      </c>
      <c r="K1858" t="str">
        <f t="shared" si="140"/>
        <v>Dec</v>
      </c>
      <c r="L1858">
        <f t="shared" si="141"/>
        <v>1967</v>
      </c>
      <c r="M1858" t="s">
        <v>5957</v>
      </c>
      <c r="N1858" t="s">
        <v>5981</v>
      </c>
      <c r="O1858" t="s">
        <v>5982</v>
      </c>
      <c r="P1858" s="8" t="str">
        <f t="shared" si="142"/>
        <v>17-Dec-1967</v>
      </c>
      <c r="Q1858" s="8">
        <v>24823</v>
      </c>
      <c r="R1858" s="8"/>
      <c r="S1858" s="8" t="str">
        <f t="shared" si="143"/>
        <v>55</v>
      </c>
      <c r="T1858" s="16">
        <v>20630.28</v>
      </c>
      <c r="U1858" t="str">
        <f t="shared" si="144"/>
        <v>R1011</v>
      </c>
    </row>
    <row r="1859" spans="1:21">
      <c r="A1859" t="s">
        <v>1355</v>
      </c>
      <c r="B1859">
        <v>1965</v>
      </c>
      <c r="C1859" t="s">
        <v>5990</v>
      </c>
      <c r="D1859">
        <v>1</v>
      </c>
      <c r="E1859">
        <v>0</v>
      </c>
      <c r="F1859">
        <v>20709.02</v>
      </c>
      <c r="G1859" t="s">
        <v>5982</v>
      </c>
      <c r="H1859" t="s">
        <v>5981</v>
      </c>
      <c r="I1859" t="s">
        <v>5994</v>
      </c>
      <c r="K1859" t="str">
        <f t="shared" ref="K1859:K1922" si="145">IF(ISBLANK(C1859),"SEP",C1859)</f>
        <v>Aug</v>
      </c>
      <c r="L1859">
        <f t="shared" ref="L1859:L1922" si="146">INT(IF(ISBLANK(B1859),AVERAGE($B$2:$B$2344),B1859))</f>
        <v>1965</v>
      </c>
      <c r="M1859" t="s">
        <v>5957</v>
      </c>
      <c r="N1859" t="s">
        <v>5982</v>
      </c>
      <c r="O1859" t="s">
        <v>5981</v>
      </c>
      <c r="P1859" s="8" t="str">
        <f t="shared" ref="P1859:P1922" si="147">CONCATENATE(D1859,"-",K1859,"-",L1859)</f>
        <v>1-Aug-1965</v>
      </c>
      <c r="Q1859" s="8">
        <v>23955</v>
      </c>
      <c r="R1859" s="8"/>
      <c r="S1859" s="8" t="str">
        <f t="shared" ref="S1859:S1922" si="148">TEXT($R$2-P1859,"Y")</f>
        <v>57</v>
      </c>
      <c r="T1859" s="16">
        <v>20709.02</v>
      </c>
      <c r="U1859" t="str">
        <f t="shared" ref="U1859:U1922" si="149">IF(ISBLANK(I1859),"UNKNOWN",I1859)</f>
        <v>R1019</v>
      </c>
    </row>
    <row r="1860" spans="1:21">
      <c r="A1860" t="s">
        <v>1352</v>
      </c>
      <c r="B1860">
        <v>1992</v>
      </c>
      <c r="C1860" t="s">
        <v>5987</v>
      </c>
      <c r="D1860">
        <v>14</v>
      </c>
      <c r="E1860">
        <v>3</v>
      </c>
      <c r="F1860">
        <v>20745.990000000002</v>
      </c>
      <c r="G1860" t="s">
        <v>5982</v>
      </c>
      <c r="H1860" t="s">
        <v>5985</v>
      </c>
      <c r="I1860" t="s">
        <v>5988</v>
      </c>
      <c r="K1860" t="str">
        <f t="shared" si="145"/>
        <v>Sep</v>
      </c>
      <c r="L1860">
        <f t="shared" si="146"/>
        <v>1992</v>
      </c>
      <c r="M1860" t="s">
        <v>5957</v>
      </c>
      <c r="N1860" t="s">
        <v>5982</v>
      </c>
      <c r="O1860" t="s">
        <v>5985</v>
      </c>
      <c r="P1860" s="8" t="str">
        <f t="shared" si="147"/>
        <v>14-Sep-1992</v>
      </c>
      <c r="Q1860" s="8">
        <v>33861</v>
      </c>
      <c r="R1860" s="8"/>
      <c r="S1860" s="8" t="str">
        <f t="shared" si="148"/>
        <v>30</v>
      </c>
      <c r="T1860" s="16">
        <v>20745.990000000002</v>
      </c>
      <c r="U1860" t="str">
        <f t="shared" si="149"/>
        <v>R1012</v>
      </c>
    </row>
    <row r="1861" spans="1:21">
      <c r="A1861" t="s">
        <v>1349</v>
      </c>
      <c r="B1861">
        <v>1986</v>
      </c>
      <c r="C1861" t="s">
        <v>5990</v>
      </c>
      <c r="D1861">
        <v>4</v>
      </c>
      <c r="E1861">
        <v>1</v>
      </c>
      <c r="F1861">
        <v>20773.63</v>
      </c>
      <c r="G1861" t="s">
        <v>5981</v>
      </c>
      <c r="H1861" t="s">
        <v>5982</v>
      </c>
      <c r="I1861" t="s">
        <v>6002</v>
      </c>
      <c r="K1861" t="str">
        <f t="shared" si="145"/>
        <v>Aug</v>
      </c>
      <c r="L1861">
        <f t="shared" si="146"/>
        <v>1986</v>
      </c>
      <c r="M1861" t="s">
        <v>5957</v>
      </c>
      <c r="N1861" t="s">
        <v>5981</v>
      </c>
      <c r="O1861" t="s">
        <v>5982</v>
      </c>
      <c r="P1861" s="8" t="str">
        <f t="shared" si="147"/>
        <v>4-Aug-1986</v>
      </c>
      <c r="Q1861" s="8">
        <v>31628</v>
      </c>
      <c r="R1861" s="8"/>
      <c r="S1861" s="8" t="str">
        <f t="shared" si="148"/>
        <v>36</v>
      </c>
      <c r="T1861" s="16">
        <v>20773.63</v>
      </c>
      <c r="U1861" t="str">
        <f t="shared" si="149"/>
        <v>R1017</v>
      </c>
    </row>
    <row r="1862" spans="1:21">
      <c r="A1862" t="s">
        <v>1346</v>
      </c>
      <c r="B1862">
        <v>1967</v>
      </c>
      <c r="C1862" t="s">
        <v>5987</v>
      </c>
      <c r="D1862">
        <v>8</v>
      </c>
      <c r="E1862">
        <v>0</v>
      </c>
      <c r="F1862">
        <v>20781.490000000002</v>
      </c>
      <c r="G1862" t="s">
        <v>5981</v>
      </c>
      <c r="H1862" t="s">
        <v>5982</v>
      </c>
      <c r="I1862" t="s">
        <v>5983</v>
      </c>
      <c r="K1862" t="str">
        <f t="shared" si="145"/>
        <v>Sep</v>
      </c>
      <c r="L1862">
        <f t="shared" si="146"/>
        <v>1967</v>
      </c>
      <c r="M1862" t="s">
        <v>5957</v>
      </c>
      <c r="N1862" t="s">
        <v>5981</v>
      </c>
      <c r="O1862" t="s">
        <v>5982</v>
      </c>
      <c r="P1862" s="8" t="str">
        <f t="shared" si="147"/>
        <v>8-Sep-1967</v>
      </c>
      <c r="Q1862" s="8">
        <v>24723</v>
      </c>
      <c r="R1862" s="8"/>
      <c r="S1862" s="8" t="str">
        <f t="shared" si="148"/>
        <v>55</v>
      </c>
      <c r="T1862" s="16">
        <v>20781.490000000002</v>
      </c>
      <c r="U1862" t="str">
        <f t="shared" si="149"/>
        <v>R1013</v>
      </c>
    </row>
    <row r="1863" spans="1:21">
      <c r="A1863" t="s">
        <v>1343</v>
      </c>
      <c r="B1863">
        <v>1975</v>
      </c>
      <c r="C1863" t="s">
        <v>5989</v>
      </c>
      <c r="D1863">
        <v>8</v>
      </c>
      <c r="E1863">
        <v>0</v>
      </c>
      <c r="F1863">
        <v>20878.78</v>
      </c>
      <c r="G1863" t="s">
        <v>5981</v>
      </c>
      <c r="H1863" t="s">
        <v>5985</v>
      </c>
      <c r="I1863" t="s">
        <v>5998</v>
      </c>
      <c r="K1863" t="str">
        <f t="shared" si="145"/>
        <v>Dec</v>
      </c>
      <c r="L1863">
        <f t="shared" si="146"/>
        <v>1975</v>
      </c>
      <c r="M1863" t="s">
        <v>5957</v>
      </c>
      <c r="N1863" t="s">
        <v>5981</v>
      </c>
      <c r="O1863" t="s">
        <v>5985</v>
      </c>
      <c r="P1863" s="8" t="str">
        <f t="shared" si="147"/>
        <v>8-Dec-1975</v>
      </c>
      <c r="Q1863" s="8">
        <v>27736</v>
      </c>
      <c r="R1863" s="8"/>
      <c r="S1863" s="8" t="str">
        <f t="shared" si="148"/>
        <v>47</v>
      </c>
      <c r="T1863" s="16">
        <v>20878.78</v>
      </c>
      <c r="U1863" t="str">
        <f t="shared" si="149"/>
        <v>R1024</v>
      </c>
    </row>
    <row r="1864" spans="1:21">
      <c r="A1864" t="s">
        <v>1339</v>
      </c>
      <c r="B1864">
        <v>1964</v>
      </c>
      <c r="C1864" t="s">
        <v>5984</v>
      </c>
      <c r="D1864">
        <v>19</v>
      </c>
      <c r="E1864">
        <v>0</v>
      </c>
      <c r="F1864">
        <v>20893.060000000001</v>
      </c>
      <c r="G1864" t="s">
        <v>5981</v>
      </c>
      <c r="H1864" t="s">
        <v>5982</v>
      </c>
      <c r="I1864" t="s">
        <v>5988</v>
      </c>
      <c r="K1864" t="str">
        <f t="shared" si="145"/>
        <v>Nov</v>
      </c>
      <c r="L1864">
        <f t="shared" si="146"/>
        <v>1964</v>
      </c>
      <c r="M1864" t="s">
        <v>5957</v>
      </c>
      <c r="N1864" t="s">
        <v>5981</v>
      </c>
      <c r="O1864" t="s">
        <v>5982</v>
      </c>
      <c r="P1864" s="8" t="str">
        <f t="shared" si="147"/>
        <v>19-Nov-1964</v>
      </c>
      <c r="Q1864" s="8">
        <v>23700</v>
      </c>
      <c r="R1864" s="8"/>
      <c r="S1864" s="8" t="str">
        <f t="shared" si="148"/>
        <v>58</v>
      </c>
      <c r="T1864" s="16">
        <v>20893.060000000001</v>
      </c>
      <c r="U1864" t="str">
        <f t="shared" si="149"/>
        <v>R1012</v>
      </c>
    </row>
    <row r="1865" spans="1:21">
      <c r="A1865" t="s">
        <v>6006</v>
      </c>
      <c r="B1865">
        <v>1987</v>
      </c>
      <c r="C1865" t="s">
        <v>5984</v>
      </c>
      <c r="D1865">
        <v>27</v>
      </c>
      <c r="E1865">
        <v>2</v>
      </c>
      <c r="F1865">
        <v>20984.09</v>
      </c>
      <c r="G1865" t="s">
        <v>5981</v>
      </c>
      <c r="H1865" t="s">
        <v>5981</v>
      </c>
      <c r="I1865" t="s">
        <v>5993</v>
      </c>
      <c r="K1865" t="str">
        <f t="shared" si="145"/>
        <v>Nov</v>
      </c>
      <c r="L1865">
        <f t="shared" si="146"/>
        <v>1987</v>
      </c>
      <c r="M1865" t="s">
        <v>5957</v>
      </c>
      <c r="N1865" t="s">
        <v>5981</v>
      </c>
      <c r="O1865" t="s">
        <v>5981</v>
      </c>
      <c r="P1865" s="8" t="str">
        <f t="shared" si="147"/>
        <v>27-Nov-1987</v>
      </c>
      <c r="Q1865" s="8">
        <v>32108</v>
      </c>
      <c r="R1865" s="8"/>
      <c r="S1865" s="8" t="str">
        <f t="shared" si="148"/>
        <v>35</v>
      </c>
      <c r="T1865" s="16">
        <v>20984.09</v>
      </c>
      <c r="U1865" t="str">
        <f t="shared" si="149"/>
        <v>R1015</v>
      </c>
    </row>
    <row r="1866" spans="1:21">
      <c r="A1866" t="s">
        <v>1336</v>
      </c>
      <c r="B1866">
        <v>1983</v>
      </c>
      <c r="C1866" t="s">
        <v>5980</v>
      </c>
      <c r="D1866">
        <v>2</v>
      </c>
      <c r="E1866">
        <v>1</v>
      </c>
      <c r="F1866">
        <v>21082.16</v>
      </c>
      <c r="G1866" t="s">
        <v>5982</v>
      </c>
      <c r="H1866" t="s">
        <v>5981</v>
      </c>
      <c r="I1866" t="s">
        <v>5992</v>
      </c>
      <c r="K1866" t="str">
        <f t="shared" si="145"/>
        <v>Jul</v>
      </c>
      <c r="L1866">
        <f t="shared" si="146"/>
        <v>1983</v>
      </c>
      <c r="M1866" t="s">
        <v>5957</v>
      </c>
      <c r="N1866" t="s">
        <v>5982</v>
      </c>
      <c r="O1866" t="s">
        <v>5981</v>
      </c>
      <c r="P1866" s="8" t="str">
        <f t="shared" si="147"/>
        <v>2-Jul-1983</v>
      </c>
      <c r="Q1866" s="8">
        <v>30499</v>
      </c>
      <c r="R1866" s="8"/>
      <c r="S1866" s="8" t="str">
        <f t="shared" si="148"/>
        <v>39</v>
      </c>
      <c r="T1866" s="16">
        <v>21082.16</v>
      </c>
      <c r="U1866" t="str">
        <f t="shared" si="149"/>
        <v>R1011</v>
      </c>
    </row>
    <row r="1867" spans="1:21">
      <c r="A1867" t="s">
        <v>1334</v>
      </c>
      <c r="B1867">
        <v>1977</v>
      </c>
      <c r="C1867" t="s">
        <v>5984</v>
      </c>
      <c r="D1867">
        <v>23</v>
      </c>
      <c r="E1867">
        <v>2</v>
      </c>
      <c r="F1867">
        <v>21098.55</v>
      </c>
      <c r="G1867" t="s">
        <v>5982</v>
      </c>
      <c r="H1867" t="s">
        <v>5982</v>
      </c>
      <c r="I1867" t="s">
        <v>5988</v>
      </c>
      <c r="K1867" t="str">
        <f t="shared" si="145"/>
        <v>Nov</v>
      </c>
      <c r="L1867">
        <f t="shared" si="146"/>
        <v>1977</v>
      </c>
      <c r="M1867" t="s">
        <v>5957</v>
      </c>
      <c r="N1867" t="s">
        <v>5982</v>
      </c>
      <c r="O1867" t="s">
        <v>5982</v>
      </c>
      <c r="P1867" s="8" t="str">
        <f t="shared" si="147"/>
        <v>23-Nov-1977</v>
      </c>
      <c r="Q1867" s="8">
        <v>28452</v>
      </c>
      <c r="R1867" s="8"/>
      <c r="S1867" s="8" t="str">
        <f t="shared" si="148"/>
        <v>45</v>
      </c>
      <c r="T1867" s="16">
        <v>21098.55</v>
      </c>
      <c r="U1867" t="str">
        <f t="shared" si="149"/>
        <v>R1012</v>
      </c>
    </row>
    <row r="1868" spans="1:21">
      <c r="A1868" t="s">
        <v>1332</v>
      </c>
      <c r="B1868">
        <v>1969</v>
      </c>
      <c r="C1868" t="s">
        <v>5990</v>
      </c>
      <c r="D1868">
        <v>26</v>
      </c>
      <c r="E1868">
        <v>0</v>
      </c>
      <c r="F1868">
        <v>21195.82</v>
      </c>
      <c r="G1868" t="s">
        <v>5982</v>
      </c>
      <c r="H1868" t="s">
        <v>5985</v>
      </c>
      <c r="I1868" t="s">
        <v>5983</v>
      </c>
      <c r="K1868" t="str">
        <f t="shared" si="145"/>
        <v>Aug</v>
      </c>
      <c r="L1868">
        <f t="shared" si="146"/>
        <v>1969</v>
      </c>
      <c r="M1868" t="s">
        <v>5957</v>
      </c>
      <c r="N1868" t="s">
        <v>5982</v>
      </c>
      <c r="O1868" t="s">
        <v>5985</v>
      </c>
      <c r="P1868" s="8" t="str">
        <f t="shared" si="147"/>
        <v>26-Aug-1969</v>
      </c>
      <c r="Q1868" s="8">
        <v>25441</v>
      </c>
      <c r="R1868" s="8"/>
      <c r="S1868" s="8" t="str">
        <f t="shared" si="148"/>
        <v>53</v>
      </c>
      <c r="T1868" s="16">
        <v>21195.82</v>
      </c>
      <c r="U1868" t="str">
        <f t="shared" si="149"/>
        <v>R1013</v>
      </c>
    </row>
    <row r="1869" spans="1:21">
      <c r="A1869" t="s">
        <v>1330</v>
      </c>
      <c r="B1869">
        <v>1974</v>
      </c>
      <c r="C1869" t="s">
        <v>5991</v>
      </c>
      <c r="D1869">
        <v>14</v>
      </c>
      <c r="E1869">
        <v>0</v>
      </c>
      <c r="F1869">
        <v>21223.68</v>
      </c>
      <c r="G1869" t="s">
        <v>5982</v>
      </c>
      <c r="H1869" t="s">
        <v>5981</v>
      </c>
      <c r="I1869" t="s">
        <v>5983</v>
      </c>
      <c r="K1869" t="str">
        <f t="shared" si="145"/>
        <v>Oct</v>
      </c>
      <c r="L1869">
        <f t="shared" si="146"/>
        <v>1974</v>
      </c>
      <c r="M1869" t="s">
        <v>5957</v>
      </c>
      <c r="N1869" t="s">
        <v>5982</v>
      </c>
      <c r="O1869" t="s">
        <v>5981</v>
      </c>
      <c r="P1869" s="8" t="str">
        <f t="shared" si="147"/>
        <v>14-Oct-1974</v>
      </c>
      <c r="Q1869" s="8">
        <v>27316</v>
      </c>
      <c r="R1869" s="8"/>
      <c r="S1869" s="8" t="str">
        <f t="shared" si="148"/>
        <v>48</v>
      </c>
      <c r="T1869" s="16">
        <v>21223.68</v>
      </c>
      <c r="U1869" t="str">
        <f t="shared" si="149"/>
        <v>R1013</v>
      </c>
    </row>
    <row r="1870" spans="1:21">
      <c r="A1870" t="s">
        <v>1327</v>
      </c>
      <c r="B1870">
        <v>1974</v>
      </c>
      <c r="C1870" t="s">
        <v>5987</v>
      </c>
      <c r="D1870">
        <v>3</v>
      </c>
      <c r="E1870">
        <v>0</v>
      </c>
      <c r="F1870">
        <v>21232.18</v>
      </c>
      <c r="G1870" t="s">
        <v>5982</v>
      </c>
      <c r="H1870" t="s">
        <v>5981</v>
      </c>
      <c r="I1870" t="s">
        <v>5992</v>
      </c>
      <c r="K1870" t="str">
        <f t="shared" si="145"/>
        <v>Sep</v>
      </c>
      <c r="L1870">
        <f t="shared" si="146"/>
        <v>1974</v>
      </c>
      <c r="M1870" t="s">
        <v>5957</v>
      </c>
      <c r="N1870" t="s">
        <v>5982</v>
      </c>
      <c r="O1870" t="s">
        <v>5981</v>
      </c>
      <c r="P1870" s="8" t="str">
        <f t="shared" si="147"/>
        <v>3-Sep-1974</v>
      </c>
      <c r="Q1870" s="8">
        <v>27275</v>
      </c>
      <c r="R1870" s="8"/>
      <c r="S1870" s="8" t="str">
        <f t="shared" si="148"/>
        <v>48</v>
      </c>
      <c r="T1870" s="16">
        <v>21232.18</v>
      </c>
      <c r="U1870" t="str">
        <f t="shared" si="149"/>
        <v>R1011</v>
      </c>
    </row>
    <row r="1871" spans="1:21">
      <c r="A1871" t="s">
        <v>1324</v>
      </c>
      <c r="B1871">
        <v>1980</v>
      </c>
      <c r="C1871" t="s">
        <v>5989</v>
      </c>
      <c r="D1871">
        <v>10</v>
      </c>
      <c r="E1871">
        <v>2</v>
      </c>
      <c r="F1871">
        <v>21259.38</v>
      </c>
      <c r="G1871" t="s">
        <v>5982</v>
      </c>
      <c r="H1871" t="s">
        <v>5982</v>
      </c>
      <c r="I1871" t="s">
        <v>5994</v>
      </c>
      <c r="K1871" t="str">
        <f t="shared" si="145"/>
        <v>Dec</v>
      </c>
      <c r="L1871">
        <f t="shared" si="146"/>
        <v>1980</v>
      </c>
      <c r="M1871" t="s">
        <v>5957</v>
      </c>
      <c r="N1871" t="s">
        <v>5982</v>
      </c>
      <c r="O1871" t="s">
        <v>5982</v>
      </c>
      <c r="P1871" s="8" t="str">
        <f t="shared" si="147"/>
        <v>10-Dec-1980</v>
      </c>
      <c r="Q1871" s="8">
        <v>29565</v>
      </c>
      <c r="R1871" s="8"/>
      <c r="S1871" s="8" t="str">
        <f t="shared" si="148"/>
        <v>42</v>
      </c>
      <c r="T1871" s="16">
        <v>21259.38</v>
      </c>
      <c r="U1871" t="str">
        <f t="shared" si="149"/>
        <v>R1019</v>
      </c>
    </row>
    <row r="1872" spans="1:21">
      <c r="A1872" t="s">
        <v>1321</v>
      </c>
      <c r="B1872">
        <v>2004</v>
      </c>
      <c r="C1872" t="s">
        <v>5990</v>
      </c>
      <c r="D1872">
        <v>4</v>
      </c>
      <c r="E1872">
        <v>0</v>
      </c>
      <c r="F1872">
        <v>21344.85</v>
      </c>
      <c r="G1872" t="s">
        <v>5982</v>
      </c>
      <c r="H1872" t="s">
        <v>5985</v>
      </c>
      <c r="I1872" t="s">
        <v>5998</v>
      </c>
      <c r="K1872" t="str">
        <f t="shared" si="145"/>
        <v>Aug</v>
      </c>
      <c r="L1872">
        <f t="shared" si="146"/>
        <v>2004</v>
      </c>
      <c r="M1872" t="s">
        <v>5957</v>
      </c>
      <c r="N1872" t="s">
        <v>5982</v>
      </c>
      <c r="O1872" t="s">
        <v>5985</v>
      </c>
      <c r="P1872" s="8" t="str">
        <f t="shared" si="147"/>
        <v>4-Aug-2004</v>
      </c>
      <c r="Q1872" s="8">
        <v>38203</v>
      </c>
      <c r="R1872" s="8"/>
      <c r="S1872" s="8" t="str">
        <f t="shared" si="148"/>
        <v>18</v>
      </c>
      <c r="T1872" s="16">
        <v>21344.85</v>
      </c>
      <c r="U1872" t="str">
        <f t="shared" si="149"/>
        <v>R1024</v>
      </c>
    </row>
    <row r="1873" spans="1:21">
      <c r="A1873" t="s">
        <v>1318</v>
      </c>
      <c r="B1873">
        <v>1980</v>
      </c>
      <c r="C1873" t="s">
        <v>5987</v>
      </c>
      <c r="D1873">
        <v>4</v>
      </c>
      <c r="E1873">
        <v>0</v>
      </c>
      <c r="F1873">
        <v>21348.71</v>
      </c>
      <c r="G1873" t="s">
        <v>5981</v>
      </c>
      <c r="H1873" t="s">
        <v>5985</v>
      </c>
      <c r="I1873" t="s">
        <v>5988</v>
      </c>
      <c r="K1873" t="str">
        <f t="shared" si="145"/>
        <v>Sep</v>
      </c>
      <c r="L1873">
        <f t="shared" si="146"/>
        <v>1980</v>
      </c>
      <c r="M1873" t="s">
        <v>5957</v>
      </c>
      <c r="N1873" t="s">
        <v>5981</v>
      </c>
      <c r="O1873" t="s">
        <v>5985</v>
      </c>
      <c r="P1873" s="8" t="str">
        <f t="shared" si="147"/>
        <v>4-Sep-1980</v>
      </c>
      <c r="Q1873" s="8">
        <v>29468</v>
      </c>
      <c r="R1873" s="8"/>
      <c r="S1873" s="8" t="str">
        <f t="shared" si="148"/>
        <v>42</v>
      </c>
      <c r="T1873" s="16">
        <v>21348.71</v>
      </c>
      <c r="U1873" t="str">
        <f t="shared" si="149"/>
        <v>R1012</v>
      </c>
    </row>
    <row r="1874" spans="1:21">
      <c r="A1874" t="s">
        <v>1316</v>
      </c>
      <c r="B1874">
        <v>1990</v>
      </c>
      <c r="C1874" t="s">
        <v>5984</v>
      </c>
      <c r="D1874">
        <v>21</v>
      </c>
      <c r="E1874">
        <v>4</v>
      </c>
      <c r="F1874">
        <v>21472.48</v>
      </c>
      <c r="G1874" t="s">
        <v>5981</v>
      </c>
      <c r="H1874" t="s">
        <v>5981</v>
      </c>
      <c r="I1874" t="s">
        <v>5988</v>
      </c>
      <c r="K1874" t="str">
        <f t="shared" si="145"/>
        <v>Nov</v>
      </c>
      <c r="L1874">
        <f t="shared" si="146"/>
        <v>1990</v>
      </c>
      <c r="M1874" t="s">
        <v>5957</v>
      </c>
      <c r="N1874" t="s">
        <v>5981</v>
      </c>
      <c r="O1874" t="s">
        <v>5981</v>
      </c>
      <c r="P1874" s="8" t="str">
        <f t="shared" si="147"/>
        <v>21-Nov-1990</v>
      </c>
      <c r="Q1874" s="8">
        <v>33198</v>
      </c>
      <c r="R1874" s="8"/>
      <c r="S1874" s="8" t="str">
        <f t="shared" si="148"/>
        <v>32</v>
      </c>
      <c r="T1874" s="16">
        <v>21472.48</v>
      </c>
      <c r="U1874" t="str">
        <f t="shared" si="149"/>
        <v>R1012</v>
      </c>
    </row>
    <row r="1875" spans="1:21">
      <c r="A1875" t="s">
        <v>1313</v>
      </c>
      <c r="B1875">
        <v>1999</v>
      </c>
      <c r="C1875" t="s">
        <v>5986</v>
      </c>
      <c r="D1875">
        <v>12</v>
      </c>
      <c r="E1875">
        <v>0</v>
      </c>
      <c r="F1875">
        <v>21595.38</v>
      </c>
      <c r="G1875" t="s">
        <v>5981</v>
      </c>
      <c r="H1875" t="s">
        <v>5982</v>
      </c>
      <c r="I1875" t="s">
        <v>5988</v>
      </c>
      <c r="K1875" t="str">
        <f t="shared" si="145"/>
        <v>Jun</v>
      </c>
      <c r="L1875">
        <f t="shared" si="146"/>
        <v>1999</v>
      </c>
      <c r="M1875" t="s">
        <v>5957</v>
      </c>
      <c r="N1875" t="s">
        <v>5981</v>
      </c>
      <c r="O1875" t="s">
        <v>5982</v>
      </c>
      <c r="P1875" s="8" t="str">
        <f t="shared" si="147"/>
        <v>12-Jun-1999</v>
      </c>
      <c r="Q1875" s="8">
        <v>36323</v>
      </c>
      <c r="R1875" s="8"/>
      <c r="S1875" s="8" t="str">
        <f t="shared" si="148"/>
        <v>23</v>
      </c>
      <c r="T1875" s="16">
        <v>21595.38</v>
      </c>
      <c r="U1875" t="str">
        <f t="shared" si="149"/>
        <v>R1012</v>
      </c>
    </row>
    <row r="1876" spans="1:21">
      <c r="A1876" t="s">
        <v>1311</v>
      </c>
      <c r="B1876">
        <v>1983</v>
      </c>
      <c r="C1876" t="s">
        <v>5989</v>
      </c>
      <c r="D1876">
        <v>25</v>
      </c>
      <c r="E1876">
        <v>3</v>
      </c>
      <c r="F1876">
        <v>21659.93</v>
      </c>
      <c r="G1876" t="s">
        <v>5982</v>
      </c>
      <c r="H1876" t="s">
        <v>5982</v>
      </c>
      <c r="I1876" t="s">
        <v>5998</v>
      </c>
      <c r="K1876" t="str">
        <f t="shared" si="145"/>
        <v>Dec</v>
      </c>
      <c r="L1876">
        <f t="shared" si="146"/>
        <v>1983</v>
      </c>
      <c r="M1876" t="s">
        <v>5957</v>
      </c>
      <c r="N1876" t="s">
        <v>5982</v>
      </c>
      <c r="O1876" t="s">
        <v>5982</v>
      </c>
      <c r="P1876" s="8" t="str">
        <f t="shared" si="147"/>
        <v>25-Dec-1983</v>
      </c>
      <c r="Q1876" s="8">
        <v>30675</v>
      </c>
      <c r="R1876" s="8"/>
      <c r="S1876" s="8" t="str">
        <f t="shared" si="148"/>
        <v>39</v>
      </c>
      <c r="T1876" s="16">
        <v>21659.93</v>
      </c>
      <c r="U1876" t="str">
        <f t="shared" si="149"/>
        <v>R1024</v>
      </c>
    </row>
    <row r="1877" spans="1:21">
      <c r="A1877" t="s">
        <v>1308</v>
      </c>
      <c r="B1877">
        <v>1962</v>
      </c>
      <c r="C1877" t="s">
        <v>5984</v>
      </c>
      <c r="D1877">
        <v>16</v>
      </c>
      <c r="E1877">
        <v>0</v>
      </c>
      <c r="F1877">
        <v>21661.16</v>
      </c>
      <c r="G1877" t="s">
        <v>5981</v>
      </c>
      <c r="H1877" t="s">
        <v>5981</v>
      </c>
      <c r="I1877" t="s">
        <v>5988</v>
      </c>
      <c r="K1877" t="str">
        <f t="shared" si="145"/>
        <v>Nov</v>
      </c>
      <c r="L1877">
        <f t="shared" si="146"/>
        <v>1962</v>
      </c>
      <c r="M1877" t="s">
        <v>5957</v>
      </c>
      <c r="N1877" t="s">
        <v>5981</v>
      </c>
      <c r="O1877" t="s">
        <v>5981</v>
      </c>
      <c r="P1877" s="8" t="str">
        <f t="shared" si="147"/>
        <v>16-Nov-1962</v>
      </c>
      <c r="Q1877" s="8">
        <v>22966</v>
      </c>
      <c r="R1877" s="8"/>
      <c r="S1877" s="8" t="str">
        <f t="shared" si="148"/>
        <v>60</v>
      </c>
      <c r="T1877" s="16">
        <v>21661.16</v>
      </c>
      <c r="U1877" t="str">
        <f t="shared" si="149"/>
        <v>R1012</v>
      </c>
    </row>
    <row r="1878" spans="1:21">
      <c r="A1878" t="s">
        <v>1305</v>
      </c>
      <c r="B1878">
        <v>1976</v>
      </c>
      <c r="C1878" t="s">
        <v>5980</v>
      </c>
      <c r="D1878">
        <v>18</v>
      </c>
      <c r="E1878">
        <v>1</v>
      </c>
      <c r="F1878">
        <v>21677.279999999999</v>
      </c>
      <c r="G1878" t="s">
        <v>5982</v>
      </c>
      <c r="H1878" t="s">
        <v>5985</v>
      </c>
      <c r="I1878" t="s">
        <v>5988</v>
      </c>
      <c r="K1878" t="str">
        <f t="shared" si="145"/>
        <v>Jul</v>
      </c>
      <c r="L1878">
        <f t="shared" si="146"/>
        <v>1976</v>
      </c>
      <c r="M1878" t="s">
        <v>5957</v>
      </c>
      <c r="N1878" t="s">
        <v>5982</v>
      </c>
      <c r="O1878" t="s">
        <v>5985</v>
      </c>
      <c r="P1878" s="8" t="str">
        <f t="shared" si="147"/>
        <v>18-Jul-1976</v>
      </c>
      <c r="Q1878" s="8">
        <v>27959</v>
      </c>
      <c r="R1878" s="8"/>
      <c r="S1878" s="8" t="str">
        <f t="shared" si="148"/>
        <v>46</v>
      </c>
      <c r="T1878" s="16">
        <v>21677.279999999999</v>
      </c>
      <c r="U1878" t="str">
        <f t="shared" si="149"/>
        <v>R1012</v>
      </c>
    </row>
    <row r="1879" spans="1:21">
      <c r="A1879" t="s">
        <v>1304</v>
      </c>
      <c r="B1879">
        <v>1979</v>
      </c>
      <c r="C1879" t="s">
        <v>5987</v>
      </c>
      <c r="D1879">
        <v>20</v>
      </c>
      <c r="E1879">
        <v>1</v>
      </c>
      <c r="F1879">
        <v>21771.34</v>
      </c>
      <c r="G1879" t="s">
        <v>5982</v>
      </c>
      <c r="H1879" t="s">
        <v>5985</v>
      </c>
      <c r="I1879" t="s">
        <v>5998</v>
      </c>
      <c r="K1879" t="str">
        <f t="shared" si="145"/>
        <v>Sep</v>
      </c>
      <c r="L1879">
        <f t="shared" si="146"/>
        <v>1979</v>
      </c>
      <c r="M1879" t="s">
        <v>5957</v>
      </c>
      <c r="N1879" t="s">
        <v>5982</v>
      </c>
      <c r="O1879" t="s">
        <v>5985</v>
      </c>
      <c r="P1879" s="8" t="str">
        <f t="shared" si="147"/>
        <v>20-Sep-1979</v>
      </c>
      <c r="Q1879" s="8">
        <v>29118</v>
      </c>
      <c r="R1879" s="8"/>
      <c r="S1879" s="8" t="str">
        <f t="shared" si="148"/>
        <v>43</v>
      </c>
      <c r="T1879" s="16">
        <v>21771.34</v>
      </c>
      <c r="U1879" t="str">
        <f t="shared" si="149"/>
        <v>R1024</v>
      </c>
    </row>
    <row r="1880" spans="1:21">
      <c r="A1880" t="s">
        <v>1302</v>
      </c>
      <c r="B1880">
        <v>1979</v>
      </c>
      <c r="C1880" t="s">
        <v>5987</v>
      </c>
      <c r="D1880">
        <v>28</v>
      </c>
      <c r="E1880">
        <v>0</v>
      </c>
      <c r="F1880">
        <v>21774.32</v>
      </c>
      <c r="G1880" t="s">
        <v>5982</v>
      </c>
      <c r="H1880" t="s">
        <v>5981</v>
      </c>
      <c r="I1880" t="s">
        <v>5988</v>
      </c>
      <c r="K1880" t="str">
        <f t="shared" si="145"/>
        <v>Sep</v>
      </c>
      <c r="L1880">
        <f t="shared" si="146"/>
        <v>1979</v>
      </c>
      <c r="M1880" t="s">
        <v>5957</v>
      </c>
      <c r="N1880" t="s">
        <v>5982</v>
      </c>
      <c r="O1880" t="s">
        <v>5981</v>
      </c>
      <c r="P1880" s="8" t="str">
        <f t="shared" si="147"/>
        <v>28-Sep-1979</v>
      </c>
      <c r="Q1880" s="8">
        <v>29126</v>
      </c>
      <c r="R1880" s="8"/>
      <c r="S1880" s="8" t="str">
        <f t="shared" si="148"/>
        <v>43</v>
      </c>
      <c r="T1880" s="16">
        <v>21774.32</v>
      </c>
      <c r="U1880" t="str">
        <f t="shared" si="149"/>
        <v>R1012</v>
      </c>
    </row>
    <row r="1881" spans="1:21">
      <c r="A1881" t="s">
        <v>1300</v>
      </c>
      <c r="B1881">
        <v>1963</v>
      </c>
      <c r="C1881" t="s">
        <v>5990</v>
      </c>
      <c r="D1881">
        <v>27</v>
      </c>
      <c r="E1881">
        <v>0</v>
      </c>
      <c r="F1881">
        <v>21797</v>
      </c>
      <c r="G1881" t="s">
        <v>5982</v>
      </c>
      <c r="H1881" t="s">
        <v>5985</v>
      </c>
      <c r="I1881" t="s">
        <v>5992</v>
      </c>
      <c r="K1881" t="str">
        <f t="shared" si="145"/>
        <v>Aug</v>
      </c>
      <c r="L1881">
        <f t="shared" si="146"/>
        <v>1963</v>
      </c>
      <c r="M1881" t="s">
        <v>5957</v>
      </c>
      <c r="N1881" t="s">
        <v>5982</v>
      </c>
      <c r="O1881" t="s">
        <v>5985</v>
      </c>
      <c r="P1881" s="8" t="str">
        <f t="shared" si="147"/>
        <v>27-Aug-1963</v>
      </c>
      <c r="Q1881" s="8">
        <v>23250</v>
      </c>
      <c r="R1881" s="8"/>
      <c r="S1881" s="8" t="str">
        <f t="shared" si="148"/>
        <v>59</v>
      </c>
      <c r="T1881" s="16">
        <v>21797</v>
      </c>
      <c r="U1881" t="str">
        <f t="shared" si="149"/>
        <v>R1011</v>
      </c>
    </row>
    <row r="1882" spans="1:21">
      <c r="A1882" t="s">
        <v>1297</v>
      </c>
      <c r="B1882">
        <v>1979</v>
      </c>
      <c r="C1882" t="s">
        <v>5990</v>
      </c>
      <c r="D1882">
        <v>17</v>
      </c>
      <c r="E1882">
        <v>2</v>
      </c>
      <c r="F1882">
        <v>21880.82</v>
      </c>
      <c r="G1882" t="s">
        <v>5982</v>
      </c>
      <c r="H1882" t="s">
        <v>5985</v>
      </c>
      <c r="I1882" t="s">
        <v>5988</v>
      </c>
      <c r="K1882" t="str">
        <f t="shared" si="145"/>
        <v>Aug</v>
      </c>
      <c r="L1882">
        <f t="shared" si="146"/>
        <v>1979</v>
      </c>
      <c r="M1882" t="s">
        <v>5957</v>
      </c>
      <c r="N1882" t="s">
        <v>5982</v>
      </c>
      <c r="O1882" t="s">
        <v>5985</v>
      </c>
      <c r="P1882" s="8" t="str">
        <f t="shared" si="147"/>
        <v>17-Aug-1979</v>
      </c>
      <c r="Q1882" s="8">
        <v>29084</v>
      </c>
      <c r="R1882" s="8"/>
      <c r="S1882" s="8" t="str">
        <f t="shared" si="148"/>
        <v>43</v>
      </c>
      <c r="T1882" s="16">
        <v>21880.82</v>
      </c>
      <c r="U1882" t="str">
        <f t="shared" si="149"/>
        <v>R1012</v>
      </c>
    </row>
    <row r="1883" spans="1:21">
      <c r="A1883" t="s">
        <v>1294</v>
      </c>
      <c r="B1883">
        <v>2003</v>
      </c>
      <c r="C1883" t="s">
        <v>5987</v>
      </c>
      <c r="D1883">
        <v>28</v>
      </c>
      <c r="E1883">
        <v>0</v>
      </c>
      <c r="F1883">
        <v>21882.400000000001</v>
      </c>
      <c r="G1883" t="s">
        <v>5981</v>
      </c>
      <c r="H1883" t="s">
        <v>5985</v>
      </c>
      <c r="I1883" t="s">
        <v>5992</v>
      </c>
      <c r="K1883" t="str">
        <f t="shared" si="145"/>
        <v>Sep</v>
      </c>
      <c r="L1883">
        <f t="shared" si="146"/>
        <v>2003</v>
      </c>
      <c r="M1883" t="s">
        <v>5957</v>
      </c>
      <c r="N1883" t="s">
        <v>5981</v>
      </c>
      <c r="O1883" t="s">
        <v>5985</v>
      </c>
      <c r="P1883" s="8" t="str">
        <f t="shared" si="147"/>
        <v>28-Sep-2003</v>
      </c>
      <c r="Q1883" s="8">
        <v>37892</v>
      </c>
      <c r="R1883" s="8"/>
      <c r="S1883" s="8" t="str">
        <f t="shared" si="148"/>
        <v>19</v>
      </c>
      <c r="T1883" s="16">
        <v>21882.400000000001</v>
      </c>
      <c r="U1883" t="str">
        <f t="shared" si="149"/>
        <v>R1011</v>
      </c>
    </row>
    <row r="1884" spans="1:21">
      <c r="A1884" t="s">
        <v>1292</v>
      </c>
      <c r="B1884">
        <v>1975</v>
      </c>
      <c r="C1884" t="s">
        <v>5989</v>
      </c>
      <c r="D1884">
        <v>19</v>
      </c>
      <c r="E1884">
        <v>1</v>
      </c>
      <c r="F1884">
        <v>21978.68</v>
      </c>
      <c r="G1884" t="s">
        <v>5982</v>
      </c>
      <c r="H1884" t="s">
        <v>5982</v>
      </c>
      <c r="I1884" t="s">
        <v>5983</v>
      </c>
      <c r="K1884" t="str">
        <f t="shared" si="145"/>
        <v>Dec</v>
      </c>
      <c r="L1884">
        <f t="shared" si="146"/>
        <v>1975</v>
      </c>
      <c r="M1884" t="s">
        <v>5957</v>
      </c>
      <c r="N1884" t="s">
        <v>5982</v>
      </c>
      <c r="O1884" t="s">
        <v>5982</v>
      </c>
      <c r="P1884" s="8" t="str">
        <f t="shared" si="147"/>
        <v>19-Dec-1975</v>
      </c>
      <c r="Q1884" s="8">
        <v>27747</v>
      </c>
      <c r="R1884" s="8"/>
      <c r="S1884" s="8" t="str">
        <f t="shared" si="148"/>
        <v>47</v>
      </c>
      <c r="T1884" s="16">
        <v>21978.68</v>
      </c>
      <c r="U1884" t="str">
        <f t="shared" si="149"/>
        <v>R1013</v>
      </c>
    </row>
    <row r="1885" spans="1:21">
      <c r="A1885" t="s">
        <v>1289</v>
      </c>
      <c r="B1885">
        <v>1989</v>
      </c>
      <c r="C1885" t="s">
        <v>5991</v>
      </c>
      <c r="D1885">
        <v>14</v>
      </c>
      <c r="E1885">
        <v>0</v>
      </c>
      <c r="F1885">
        <v>21984.47</v>
      </c>
      <c r="G1885" t="s">
        <v>5982</v>
      </c>
      <c r="H1885" t="s">
        <v>5985</v>
      </c>
      <c r="I1885" t="s">
        <v>5988</v>
      </c>
      <c r="K1885" t="str">
        <f t="shared" si="145"/>
        <v>Oct</v>
      </c>
      <c r="L1885">
        <f t="shared" si="146"/>
        <v>1989</v>
      </c>
      <c r="M1885" t="s">
        <v>5957</v>
      </c>
      <c r="N1885" t="s">
        <v>5982</v>
      </c>
      <c r="O1885" t="s">
        <v>5985</v>
      </c>
      <c r="P1885" s="8" t="str">
        <f t="shared" si="147"/>
        <v>14-Oct-1989</v>
      </c>
      <c r="Q1885" s="8">
        <v>32795</v>
      </c>
      <c r="R1885" s="8"/>
      <c r="S1885" s="8" t="str">
        <f t="shared" si="148"/>
        <v>33</v>
      </c>
      <c r="T1885" s="16">
        <v>21984.47</v>
      </c>
      <c r="U1885" t="str">
        <f t="shared" si="149"/>
        <v>R1012</v>
      </c>
    </row>
    <row r="1886" spans="1:21">
      <c r="A1886" t="s">
        <v>1287</v>
      </c>
      <c r="B1886">
        <v>2001</v>
      </c>
      <c r="C1886" t="s">
        <v>5990</v>
      </c>
      <c r="D1886">
        <v>28</v>
      </c>
      <c r="E1886">
        <v>0</v>
      </c>
      <c r="F1886">
        <v>22097.62</v>
      </c>
      <c r="G1886" t="s">
        <v>5982</v>
      </c>
      <c r="H1886" t="s">
        <v>5985</v>
      </c>
      <c r="I1886" t="s">
        <v>5992</v>
      </c>
      <c r="K1886" t="str">
        <f t="shared" si="145"/>
        <v>Aug</v>
      </c>
      <c r="L1886">
        <f t="shared" si="146"/>
        <v>2001</v>
      </c>
      <c r="M1886" t="s">
        <v>5957</v>
      </c>
      <c r="N1886" t="s">
        <v>5982</v>
      </c>
      <c r="O1886" t="s">
        <v>5985</v>
      </c>
      <c r="P1886" s="8" t="str">
        <f t="shared" si="147"/>
        <v>28-Aug-2001</v>
      </c>
      <c r="Q1886" s="8">
        <v>37131</v>
      </c>
      <c r="R1886" s="8"/>
      <c r="S1886" s="8" t="str">
        <f t="shared" si="148"/>
        <v>21</v>
      </c>
      <c r="T1886" s="16">
        <v>22097.62</v>
      </c>
      <c r="U1886" t="str">
        <f t="shared" si="149"/>
        <v>R1011</v>
      </c>
    </row>
    <row r="1887" spans="1:21">
      <c r="A1887" t="s">
        <v>1285</v>
      </c>
      <c r="B1887">
        <v>1980</v>
      </c>
      <c r="C1887" t="s">
        <v>5987</v>
      </c>
      <c r="D1887">
        <v>12</v>
      </c>
      <c r="E1887">
        <v>0</v>
      </c>
      <c r="F1887">
        <v>22144.03</v>
      </c>
      <c r="G1887" t="s">
        <v>5981</v>
      </c>
      <c r="H1887" t="s">
        <v>5981</v>
      </c>
      <c r="I1887" t="s">
        <v>5992</v>
      </c>
      <c r="K1887" t="str">
        <f t="shared" si="145"/>
        <v>Sep</v>
      </c>
      <c r="L1887">
        <f t="shared" si="146"/>
        <v>1980</v>
      </c>
      <c r="M1887" t="s">
        <v>5957</v>
      </c>
      <c r="N1887" t="s">
        <v>5981</v>
      </c>
      <c r="O1887" t="s">
        <v>5981</v>
      </c>
      <c r="P1887" s="8" t="str">
        <f t="shared" si="147"/>
        <v>12-Sep-1980</v>
      </c>
      <c r="Q1887" s="8">
        <v>29476</v>
      </c>
      <c r="R1887" s="8"/>
      <c r="S1887" s="8" t="str">
        <f t="shared" si="148"/>
        <v>42</v>
      </c>
      <c r="T1887" s="16">
        <v>22144.03</v>
      </c>
      <c r="U1887" t="str">
        <f t="shared" si="149"/>
        <v>R1011</v>
      </c>
    </row>
    <row r="1888" spans="1:21">
      <c r="A1888" t="s">
        <v>1282</v>
      </c>
      <c r="B1888">
        <v>1965</v>
      </c>
      <c r="C1888" t="s">
        <v>5990</v>
      </c>
      <c r="D1888">
        <v>24</v>
      </c>
      <c r="E1888">
        <v>1</v>
      </c>
      <c r="F1888">
        <v>22192.44</v>
      </c>
      <c r="G1888" t="s">
        <v>5982</v>
      </c>
      <c r="H1888" t="s">
        <v>5985</v>
      </c>
      <c r="I1888" t="s">
        <v>5983</v>
      </c>
      <c r="K1888" t="str">
        <f t="shared" si="145"/>
        <v>Aug</v>
      </c>
      <c r="L1888">
        <f t="shared" si="146"/>
        <v>1965</v>
      </c>
      <c r="M1888" t="s">
        <v>5957</v>
      </c>
      <c r="N1888" t="s">
        <v>5982</v>
      </c>
      <c r="O1888" t="s">
        <v>5985</v>
      </c>
      <c r="P1888" s="8" t="str">
        <f t="shared" si="147"/>
        <v>24-Aug-1965</v>
      </c>
      <c r="Q1888" s="8">
        <v>23978</v>
      </c>
      <c r="R1888" s="8"/>
      <c r="S1888" s="8" t="str">
        <f t="shared" si="148"/>
        <v>57</v>
      </c>
      <c r="T1888" s="16">
        <v>22192.44</v>
      </c>
      <c r="U1888" t="str">
        <f t="shared" si="149"/>
        <v>R1013</v>
      </c>
    </row>
    <row r="1889" spans="1:21">
      <c r="A1889" t="s">
        <v>1280</v>
      </c>
      <c r="B1889">
        <v>1971</v>
      </c>
      <c r="C1889" t="s">
        <v>5986</v>
      </c>
      <c r="D1889">
        <v>16</v>
      </c>
      <c r="E1889">
        <v>1</v>
      </c>
      <c r="F1889">
        <v>22218.11</v>
      </c>
      <c r="G1889" t="s">
        <v>5981</v>
      </c>
      <c r="H1889" t="s">
        <v>5982</v>
      </c>
      <c r="I1889" t="s">
        <v>5983</v>
      </c>
      <c r="K1889" t="str">
        <f t="shared" si="145"/>
        <v>Jun</v>
      </c>
      <c r="L1889">
        <f t="shared" si="146"/>
        <v>1971</v>
      </c>
      <c r="M1889" t="s">
        <v>5957</v>
      </c>
      <c r="N1889" t="s">
        <v>5981</v>
      </c>
      <c r="O1889" t="s">
        <v>5982</v>
      </c>
      <c r="P1889" s="8" t="str">
        <f t="shared" si="147"/>
        <v>16-Jun-1971</v>
      </c>
      <c r="Q1889" s="8">
        <v>26100</v>
      </c>
      <c r="R1889" s="8"/>
      <c r="S1889" s="8" t="str">
        <f t="shared" si="148"/>
        <v>51</v>
      </c>
      <c r="T1889" s="16">
        <v>22218.11</v>
      </c>
      <c r="U1889" t="str">
        <f t="shared" si="149"/>
        <v>R1013</v>
      </c>
    </row>
    <row r="1890" spans="1:21">
      <c r="A1890" t="s">
        <v>1278</v>
      </c>
      <c r="B1890">
        <v>1982</v>
      </c>
      <c r="C1890" t="s">
        <v>5989</v>
      </c>
      <c r="D1890">
        <v>27</v>
      </c>
      <c r="E1890">
        <v>1</v>
      </c>
      <c r="F1890">
        <v>22331.57</v>
      </c>
      <c r="G1890" t="s">
        <v>5981</v>
      </c>
      <c r="H1890" t="s">
        <v>5982</v>
      </c>
      <c r="I1890" t="s">
        <v>5998</v>
      </c>
      <c r="K1890" t="str">
        <f t="shared" si="145"/>
        <v>Dec</v>
      </c>
      <c r="L1890">
        <f t="shared" si="146"/>
        <v>1982</v>
      </c>
      <c r="M1890" t="s">
        <v>5957</v>
      </c>
      <c r="N1890" t="s">
        <v>5981</v>
      </c>
      <c r="O1890" t="s">
        <v>5982</v>
      </c>
      <c r="P1890" s="8" t="str">
        <f t="shared" si="147"/>
        <v>27-Dec-1982</v>
      </c>
      <c r="Q1890" s="8">
        <v>30312</v>
      </c>
      <c r="R1890" s="8"/>
      <c r="S1890" s="8" t="str">
        <f t="shared" si="148"/>
        <v>40</v>
      </c>
      <c r="T1890" s="16">
        <v>22331.57</v>
      </c>
      <c r="U1890" t="str">
        <f t="shared" si="149"/>
        <v>R1024</v>
      </c>
    </row>
    <row r="1891" spans="1:21">
      <c r="A1891" t="s">
        <v>1275</v>
      </c>
      <c r="B1891">
        <v>1999</v>
      </c>
      <c r="C1891" t="s">
        <v>5990</v>
      </c>
      <c r="D1891">
        <v>26</v>
      </c>
      <c r="E1891">
        <v>2</v>
      </c>
      <c r="F1891">
        <v>22395.74</v>
      </c>
      <c r="G1891" t="s">
        <v>5982</v>
      </c>
      <c r="H1891" t="s">
        <v>5981</v>
      </c>
      <c r="I1891" t="s">
        <v>5998</v>
      </c>
      <c r="K1891" t="str">
        <f t="shared" si="145"/>
        <v>Aug</v>
      </c>
      <c r="L1891">
        <f t="shared" si="146"/>
        <v>1999</v>
      </c>
      <c r="M1891" t="s">
        <v>5957</v>
      </c>
      <c r="N1891" t="s">
        <v>5982</v>
      </c>
      <c r="O1891" t="s">
        <v>5981</v>
      </c>
      <c r="P1891" s="8" t="str">
        <f t="shared" si="147"/>
        <v>26-Aug-1999</v>
      </c>
      <c r="Q1891" s="8">
        <v>36398</v>
      </c>
      <c r="R1891" s="8"/>
      <c r="S1891" s="8" t="str">
        <f t="shared" si="148"/>
        <v>23</v>
      </c>
      <c r="T1891" s="16">
        <v>22395.74</v>
      </c>
      <c r="U1891" t="str">
        <f t="shared" si="149"/>
        <v>R1024</v>
      </c>
    </row>
    <row r="1892" spans="1:21">
      <c r="A1892" t="s">
        <v>1272</v>
      </c>
      <c r="B1892">
        <v>1966</v>
      </c>
      <c r="C1892" t="s">
        <v>5990</v>
      </c>
      <c r="D1892">
        <v>18</v>
      </c>
      <c r="E1892">
        <v>0</v>
      </c>
      <c r="F1892">
        <v>22412.65</v>
      </c>
      <c r="G1892" t="s">
        <v>5982</v>
      </c>
      <c r="H1892" t="s">
        <v>5982</v>
      </c>
      <c r="I1892" t="s">
        <v>6000</v>
      </c>
      <c r="K1892" t="str">
        <f t="shared" si="145"/>
        <v>Aug</v>
      </c>
      <c r="L1892">
        <f t="shared" si="146"/>
        <v>1966</v>
      </c>
      <c r="M1892" t="s">
        <v>5957</v>
      </c>
      <c r="N1892" t="s">
        <v>5982</v>
      </c>
      <c r="O1892" t="s">
        <v>5982</v>
      </c>
      <c r="P1892" s="8" t="str">
        <f t="shared" si="147"/>
        <v>18-Aug-1966</v>
      </c>
      <c r="Q1892" s="8">
        <v>24337</v>
      </c>
      <c r="R1892" s="8"/>
      <c r="S1892" s="8" t="str">
        <f t="shared" si="148"/>
        <v>56</v>
      </c>
      <c r="T1892" s="16">
        <v>22412.65</v>
      </c>
      <c r="U1892" t="str">
        <f t="shared" si="149"/>
        <v>R1014</v>
      </c>
    </row>
    <row r="1893" spans="1:21">
      <c r="A1893" t="s">
        <v>1269</v>
      </c>
      <c r="B1893">
        <v>1983</v>
      </c>
      <c r="C1893" t="s">
        <v>5989</v>
      </c>
      <c r="D1893">
        <v>21</v>
      </c>
      <c r="E1893">
        <v>1</v>
      </c>
      <c r="F1893">
        <v>22462.04</v>
      </c>
      <c r="G1893" t="s">
        <v>5982</v>
      </c>
      <c r="H1893" t="s">
        <v>5985</v>
      </c>
      <c r="I1893" t="s">
        <v>5994</v>
      </c>
      <c r="K1893" t="str">
        <f t="shared" si="145"/>
        <v>Dec</v>
      </c>
      <c r="L1893">
        <f t="shared" si="146"/>
        <v>1983</v>
      </c>
      <c r="M1893" t="s">
        <v>5957</v>
      </c>
      <c r="N1893" t="s">
        <v>5982</v>
      </c>
      <c r="O1893" t="s">
        <v>5985</v>
      </c>
      <c r="P1893" s="8" t="str">
        <f t="shared" si="147"/>
        <v>21-Dec-1983</v>
      </c>
      <c r="Q1893" s="8">
        <v>30671</v>
      </c>
      <c r="R1893" s="8"/>
      <c r="S1893" s="8" t="str">
        <f t="shared" si="148"/>
        <v>39</v>
      </c>
      <c r="T1893" s="16">
        <v>22462.04</v>
      </c>
      <c r="U1893" t="str">
        <f t="shared" si="149"/>
        <v>R1019</v>
      </c>
    </row>
    <row r="1894" spans="1:21">
      <c r="A1894" t="s">
        <v>1266</v>
      </c>
      <c r="B1894">
        <v>1979</v>
      </c>
      <c r="C1894" t="s">
        <v>5984</v>
      </c>
      <c r="D1894">
        <v>14</v>
      </c>
      <c r="E1894">
        <v>2</v>
      </c>
      <c r="F1894">
        <v>22478.6</v>
      </c>
      <c r="G1894" t="s">
        <v>5982</v>
      </c>
      <c r="H1894" t="s">
        <v>5981</v>
      </c>
      <c r="I1894" t="s">
        <v>5992</v>
      </c>
      <c r="K1894" t="str">
        <f t="shared" si="145"/>
        <v>Nov</v>
      </c>
      <c r="L1894">
        <f t="shared" si="146"/>
        <v>1979</v>
      </c>
      <c r="M1894" t="s">
        <v>5957</v>
      </c>
      <c r="N1894" t="s">
        <v>5982</v>
      </c>
      <c r="O1894" t="s">
        <v>5981</v>
      </c>
      <c r="P1894" s="8" t="str">
        <f t="shared" si="147"/>
        <v>14-Nov-1979</v>
      </c>
      <c r="Q1894" s="8">
        <v>29173</v>
      </c>
      <c r="R1894" s="8"/>
      <c r="S1894" s="8" t="str">
        <f t="shared" si="148"/>
        <v>43</v>
      </c>
      <c r="T1894" s="16">
        <v>22478.6</v>
      </c>
      <c r="U1894" t="str">
        <f t="shared" si="149"/>
        <v>R1011</v>
      </c>
    </row>
    <row r="1895" spans="1:21">
      <c r="A1895" t="s">
        <v>1264</v>
      </c>
      <c r="B1895">
        <v>2003</v>
      </c>
      <c r="C1895" t="s">
        <v>5980</v>
      </c>
      <c r="D1895">
        <v>25</v>
      </c>
      <c r="E1895">
        <v>2</v>
      </c>
      <c r="F1895">
        <v>22493.66</v>
      </c>
      <c r="G1895" t="s">
        <v>5981</v>
      </c>
      <c r="H1895" t="s">
        <v>5985</v>
      </c>
      <c r="I1895" t="s">
        <v>5988</v>
      </c>
      <c r="K1895" t="str">
        <f t="shared" si="145"/>
        <v>Jul</v>
      </c>
      <c r="L1895">
        <f t="shared" si="146"/>
        <v>2003</v>
      </c>
      <c r="M1895" t="s">
        <v>5957</v>
      </c>
      <c r="N1895" t="s">
        <v>5981</v>
      </c>
      <c r="O1895" t="s">
        <v>5985</v>
      </c>
      <c r="P1895" s="8" t="str">
        <f t="shared" si="147"/>
        <v>25-Jul-2003</v>
      </c>
      <c r="Q1895" s="8">
        <v>37827</v>
      </c>
      <c r="R1895" s="8"/>
      <c r="S1895" s="8" t="str">
        <f t="shared" si="148"/>
        <v>19</v>
      </c>
      <c r="T1895" s="16">
        <v>22493.66</v>
      </c>
      <c r="U1895" t="str">
        <f t="shared" si="149"/>
        <v>R1012</v>
      </c>
    </row>
    <row r="1896" spans="1:21">
      <c r="A1896" t="s">
        <v>1261</v>
      </c>
      <c r="B1896">
        <v>1970</v>
      </c>
      <c r="C1896" t="s">
        <v>5984</v>
      </c>
      <c r="D1896">
        <v>9</v>
      </c>
      <c r="E1896">
        <v>0</v>
      </c>
      <c r="F1896">
        <v>23045.57</v>
      </c>
      <c r="G1896" t="s">
        <v>5981</v>
      </c>
      <c r="H1896" t="s">
        <v>5981</v>
      </c>
      <c r="I1896" t="s">
        <v>5998</v>
      </c>
      <c r="K1896" t="str">
        <f t="shared" si="145"/>
        <v>Nov</v>
      </c>
      <c r="L1896">
        <f t="shared" si="146"/>
        <v>1970</v>
      </c>
      <c r="M1896" t="s">
        <v>5957</v>
      </c>
      <c r="N1896" t="s">
        <v>5981</v>
      </c>
      <c r="O1896" t="s">
        <v>5981</v>
      </c>
      <c r="P1896" s="8" t="str">
        <f t="shared" si="147"/>
        <v>9-Nov-1970</v>
      </c>
      <c r="Q1896" s="8">
        <v>25881</v>
      </c>
      <c r="R1896" s="8"/>
      <c r="S1896" s="8" t="str">
        <f t="shared" si="148"/>
        <v>52</v>
      </c>
      <c r="T1896" s="16">
        <v>23045.57</v>
      </c>
      <c r="U1896" t="str">
        <f t="shared" si="149"/>
        <v>R1024</v>
      </c>
    </row>
    <row r="1897" spans="1:21">
      <c r="A1897" t="s">
        <v>1258</v>
      </c>
      <c r="B1897">
        <v>1975</v>
      </c>
      <c r="C1897" t="s">
        <v>5987</v>
      </c>
      <c r="D1897">
        <v>9</v>
      </c>
      <c r="E1897">
        <v>0</v>
      </c>
      <c r="F1897">
        <v>23065.42</v>
      </c>
      <c r="G1897" t="s">
        <v>5981</v>
      </c>
      <c r="H1897" t="s">
        <v>5981</v>
      </c>
      <c r="I1897" t="s">
        <v>5983</v>
      </c>
      <c r="K1897" t="str">
        <f t="shared" si="145"/>
        <v>Sep</v>
      </c>
      <c r="L1897">
        <f t="shared" si="146"/>
        <v>1975</v>
      </c>
      <c r="M1897" t="s">
        <v>5957</v>
      </c>
      <c r="N1897" t="s">
        <v>5981</v>
      </c>
      <c r="O1897" t="s">
        <v>5981</v>
      </c>
      <c r="P1897" s="8" t="str">
        <f t="shared" si="147"/>
        <v>9-Sep-1975</v>
      </c>
      <c r="Q1897" s="8">
        <v>27646</v>
      </c>
      <c r="R1897" s="8"/>
      <c r="S1897" s="8" t="str">
        <f t="shared" si="148"/>
        <v>47</v>
      </c>
      <c r="T1897" s="16">
        <v>23065.42</v>
      </c>
      <c r="U1897" t="str">
        <f t="shared" si="149"/>
        <v>R1013</v>
      </c>
    </row>
    <row r="1898" spans="1:21">
      <c r="A1898" t="s">
        <v>1256</v>
      </c>
      <c r="B1898">
        <v>2003</v>
      </c>
      <c r="C1898" t="s">
        <v>5989</v>
      </c>
      <c r="D1898">
        <v>14</v>
      </c>
      <c r="E1898">
        <v>0</v>
      </c>
      <c r="F1898">
        <v>23082.959999999999</v>
      </c>
      <c r="G1898" t="s">
        <v>5981</v>
      </c>
      <c r="H1898" t="s">
        <v>5981</v>
      </c>
      <c r="I1898" t="s">
        <v>5992</v>
      </c>
      <c r="K1898" t="str">
        <f t="shared" si="145"/>
        <v>Dec</v>
      </c>
      <c r="L1898">
        <f t="shared" si="146"/>
        <v>2003</v>
      </c>
      <c r="M1898" t="s">
        <v>5957</v>
      </c>
      <c r="N1898" t="s">
        <v>5981</v>
      </c>
      <c r="O1898" t="s">
        <v>5981</v>
      </c>
      <c r="P1898" s="8" t="str">
        <f t="shared" si="147"/>
        <v>14-Dec-2003</v>
      </c>
      <c r="Q1898" s="8">
        <v>37969</v>
      </c>
      <c r="R1898" s="8"/>
      <c r="S1898" s="8" t="str">
        <f t="shared" si="148"/>
        <v>19</v>
      </c>
      <c r="T1898" s="16">
        <v>23082.959999999999</v>
      </c>
      <c r="U1898" t="str">
        <f t="shared" si="149"/>
        <v>R1011</v>
      </c>
    </row>
    <row r="1899" spans="1:21">
      <c r="A1899" t="s">
        <v>1253</v>
      </c>
      <c r="B1899">
        <v>1997</v>
      </c>
      <c r="C1899" t="s">
        <v>5990</v>
      </c>
      <c r="D1899">
        <v>7</v>
      </c>
      <c r="E1899">
        <v>2</v>
      </c>
      <c r="F1899">
        <v>23241.47</v>
      </c>
      <c r="G1899" t="s">
        <v>5981</v>
      </c>
      <c r="H1899" t="s">
        <v>5982</v>
      </c>
      <c r="I1899" t="s">
        <v>5996</v>
      </c>
      <c r="K1899" t="str">
        <f t="shared" si="145"/>
        <v>Aug</v>
      </c>
      <c r="L1899">
        <f t="shared" si="146"/>
        <v>1997</v>
      </c>
      <c r="M1899" t="s">
        <v>5957</v>
      </c>
      <c r="N1899" t="s">
        <v>5981</v>
      </c>
      <c r="O1899" t="s">
        <v>5982</v>
      </c>
      <c r="P1899" s="8" t="str">
        <f t="shared" si="147"/>
        <v>7-Aug-1997</v>
      </c>
      <c r="Q1899" s="8">
        <v>35649</v>
      </c>
      <c r="R1899" s="8"/>
      <c r="S1899" s="8" t="str">
        <f t="shared" si="148"/>
        <v>25</v>
      </c>
      <c r="T1899" s="16">
        <v>23241.47</v>
      </c>
      <c r="U1899" t="str">
        <f t="shared" si="149"/>
        <v>R1018</v>
      </c>
    </row>
    <row r="1900" spans="1:21">
      <c r="A1900" t="s">
        <v>1250</v>
      </c>
      <c r="B1900">
        <v>1969</v>
      </c>
      <c r="C1900" t="s">
        <v>5984</v>
      </c>
      <c r="D1900">
        <v>14</v>
      </c>
      <c r="E1900">
        <v>1</v>
      </c>
      <c r="F1900">
        <v>23244.79</v>
      </c>
      <c r="G1900" t="s">
        <v>5981</v>
      </c>
      <c r="H1900" t="s">
        <v>5982</v>
      </c>
      <c r="I1900" t="s">
        <v>5983</v>
      </c>
      <c r="K1900" t="str">
        <f t="shared" si="145"/>
        <v>Nov</v>
      </c>
      <c r="L1900">
        <f t="shared" si="146"/>
        <v>1969</v>
      </c>
      <c r="M1900" t="s">
        <v>5957</v>
      </c>
      <c r="N1900" t="s">
        <v>5981</v>
      </c>
      <c r="O1900" t="s">
        <v>5982</v>
      </c>
      <c r="P1900" s="8" t="str">
        <f t="shared" si="147"/>
        <v>14-Nov-1969</v>
      </c>
      <c r="Q1900" s="8">
        <v>25521</v>
      </c>
      <c r="R1900" s="8"/>
      <c r="S1900" s="8" t="str">
        <f t="shared" si="148"/>
        <v>53</v>
      </c>
      <c r="T1900" s="16">
        <v>23244.79</v>
      </c>
      <c r="U1900" t="str">
        <f t="shared" si="149"/>
        <v>R1013</v>
      </c>
    </row>
    <row r="1901" spans="1:21">
      <c r="A1901" t="s">
        <v>1247</v>
      </c>
      <c r="B1901">
        <v>1994</v>
      </c>
      <c r="C1901" t="s">
        <v>5991</v>
      </c>
      <c r="D1901">
        <v>3</v>
      </c>
      <c r="E1901">
        <v>1</v>
      </c>
      <c r="F1901">
        <v>23288.93</v>
      </c>
      <c r="G1901" t="s">
        <v>5981</v>
      </c>
      <c r="H1901" t="s">
        <v>5982</v>
      </c>
      <c r="I1901" t="s">
        <v>5998</v>
      </c>
      <c r="K1901" t="str">
        <f t="shared" si="145"/>
        <v>Oct</v>
      </c>
      <c r="L1901">
        <f t="shared" si="146"/>
        <v>1994</v>
      </c>
      <c r="M1901" t="s">
        <v>5957</v>
      </c>
      <c r="N1901" t="s">
        <v>5981</v>
      </c>
      <c r="O1901" t="s">
        <v>5982</v>
      </c>
      <c r="P1901" s="8" t="str">
        <f t="shared" si="147"/>
        <v>3-Oct-1994</v>
      </c>
      <c r="Q1901" s="8">
        <v>34610</v>
      </c>
      <c r="R1901" s="8"/>
      <c r="S1901" s="8" t="str">
        <f t="shared" si="148"/>
        <v>28</v>
      </c>
      <c r="T1901" s="16">
        <v>23288.93</v>
      </c>
      <c r="U1901" t="str">
        <f t="shared" si="149"/>
        <v>R1024</v>
      </c>
    </row>
    <row r="1902" spans="1:21">
      <c r="A1902" t="s">
        <v>1244</v>
      </c>
      <c r="B1902">
        <v>1973</v>
      </c>
      <c r="C1902" t="s">
        <v>5991</v>
      </c>
      <c r="D1902">
        <v>22</v>
      </c>
      <c r="E1902">
        <v>2</v>
      </c>
      <c r="F1902">
        <v>23306.55</v>
      </c>
      <c r="G1902" t="s">
        <v>5981</v>
      </c>
      <c r="H1902" t="s">
        <v>5981</v>
      </c>
      <c r="I1902" t="s">
        <v>5992</v>
      </c>
      <c r="K1902" t="str">
        <f t="shared" si="145"/>
        <v>Oct</v>
      </c>
      <c r="L1902">
        <f t="shared" si="146"/>
        <v>1973</v>
      </c>
      <c r="M1902" t="s">
        <v>5957</v>
      </c>
      <c r="N1902" t="s">
        <v>5981</v>
      </c>
      <c r="O1902" t="s">
        <v>5981</v>
      </c>
      <c r="P1902" s="8" t="str">
        <f t="shared" si="147"/>
        <v>22-Oct-1973</v>
      </c>
      <c r="Q1902" s="8">
        <v>26959</v>
      </c>
      <c r="R1902" s="8"/>
      <c r="S1902" s="8" t="str">
        <f t="shared" si="148"/>
        <v>49</v>
      </c>
      <c r="T1902" s="16">
        <v>23306.55</v>
      </c>
      <c r="U1902" t="str">
        <f t="shared" si="149"/>
        <v>R1011</v>
      </c>
    </row>
    <row r="1903" spans="1:21">
      <c r="A1903" t="s">
        <v>1242</v>
      </c>
      <c r="B1903">
        <v>1975</v>
      </c>
      <c r="C1903" t="s">
        <v>5984</v>
      </c>
      <c r="D1903">
        <v>13</v>
      </c>
      <c r="E1903">
        <v>1</v>
      </c>
      <c r="F1903">
        <v>23401.31</v>
      </c>
      <c r="G1903" t="s">
        <v>5981</v>
      </c>
      <c r="H1903" t="s">
        <v>5982</v>
      </c>
      <c r="I1903" t="s">
        <v>5998</v>
      </c>
      <c r="K1903" t="str">
        <f t="shared" si="145"/>
        <v>Nov</v>
      </c>
      <c r="L1903">
        <f t="shared" si="146"/>
        <v>1975</v>
      </c>
      <c r="M1903" t="s">
        <v>5957</v>
      </c>
      <c r="N1903" t="s">
        <v>5981</v>
      </c>
      <c r="O1903" t="s">
        <v>5982</v>
      </c>
      <c r="P1903" s="8" t="str">
        <f t="shared" si="147"/>
        <v>13-Nov-1975</v>
      </c>
      <c r="Q1903" s="8">
        <v>27711</v>
      </c>
      <c r="R1903" s="8"/>
      <c r="S1903" s="8" t="str">
        <f t="shared" si="148"/>
        <v>47</v>
      </c>
      <c r="T1903" s="16">
        <v>23401.31</v>
      </c>
      <c r="U1903" t="str">
        <f t="shared" si="149"/>
        <v>R1024</v>
      </c>
    </row>
    <row r="1904" spans="1:21">
      <c r="A1904" t="s">
        <v>1239</v>
      </c>
      <c r="B1904">
        <v>1983</v>
      </c>
      <c r="C1904" t="s">
        <v>5990</v>
      </c>
      <c r="D1904">
        <v>26</v>
      </c>
      <c r="E1904">
        <v>2</v>
      </c>
      <c r="F1904">
        <v>23563.02</v>
      </c>
      <c r="G1904" t="s">
        <v>5981</v>
      </c>
      <c r="H1904" t="s">
        <v>5981</v>
      </c>
      <c r="I1904" t="s">
        <v>5983</v>
      </c>
      <c r="K1904" t="str">
        <f t="shared" si="145"/>
        <v>Aug</v>
      </c>
      <c r="L1904">
        <f t="shared" si="146"/>
        <v>1983</v>
      </c>
      <c r="M1904" t="s">
        <v>5957</v>
      </c>
      <c r="N1904" t="s">
        <v>5981</v>
      </c>
      <c r="O1904" t="s">
        <v>5981</v>
      </c>
      <c r="P1904" s="8" t="str">
        <f t="shared" si="147"/>
        <v>26-Aug-1983</v>
      </c>
      <c r="Q1904" s="8">
        <v>30554</v>
      </c>
      <c r="R1904" s="8"/>
      <c r="S1904" s="8" t="str">
        <f t="shared" si="148"/>
        <v>39</v>
      </c>
      <c r="T1904" s="16">
        <v>23563.02</v>
      </c>
      <c r="U1904" t="str">
        <f t="shared" si="149"/>
        <v>R1013</v>
      </c>
    </row>
    <row r="1905" spans="1:21">
      <c r="A1905" t="s">
        <v>1236</v>
      </c>
      <c r="B1905">
        <v>1974</v>
      </c>
      <c r="C1905" t="s">
        <v>5986</v>
      </c>
      <c r="D1905">
        <v>2</v>
      </c>
      <c r="E1905">
        <v>1</v>
      </c>
      <c r="F1905">
        <v>23568.27</v>
      </c>
      <c r="G1905" t="s">
        <v>5981</v>
      </c>
      <c r="H1905" t="s">
        <v>5981</v>
      </c>
      <c r="I1905" t="s">
        <v>5992</v>
      </c>
      <c r="K1905" t="str">
        <f t="shared" si="145"/>
        <v>Jun</v>
      </c>
      <c r="L1905">
        <f t="shared" si="146"/>
        <v>1974</v>
      </c>
      <c r="M1905" t="s">
        <v>5957</v>
      </c>
      <c r="N1905" t="s">
        <v>5981</v>
      </c>
      <c r="O1905" t="s">
        <v>5981</v>
      </c>
      <c r="P1905" s="8" t="str">
        <f t="shared" si="147"/>
        <v>2-Jun-1974</v>
      </c>
      <c r="Q1905" s="8">
        <v>27182</v>
      </c>
      <c r="R1905" s="8"/>
      <c r="S1905" s="8" t="str">
        <f t="shared" si="148"/>
        <v>49</v>
      </c>
      <c r="T1905" s="16">
        <v>23568.27</v>
      </c>
      <c r="U1905" t="str">
        <f t="shared" si="149"/>
        <v>R1011</v>
      </c>
    </row>
    <row r="1906" spans="1:21">
      <c r="A1906" t="s">
        <v>1233</v>
      </c>
      <c r="B1906">
        <v>1973</v>
      </c>
      <c r="C1906" t="s">
        <v>5986</v>
      </c>
      <c r="D1906">
        <v>27</v>
      </c>
      <c r="E1906">
        <v>2</v>
      </c>
      <c r="F1906">
        <v>23807.24</v>
      </c>
      <c r="G1906" t="s">
        <v>5981</v>
      </c>
      <c r="H1906" t="s">
        <v>5982</v>
      </c>
      <c r="I1906" t="s">
        <v>5988</v>
      </c>
      <c r="K1906" t="str">
        <f t="shared" si="145"/>
        <v>Jun</v>
      </c>
      <c r="L1906">
        <f t="shared" si="146"/>
        <v>1973</v>
      </c>
      <c r="M1906" t="s">
        <v>5957</v>
      </c>
      <c r="N1906" t="s">
        <v>5981</v>
      </c>
      <c r="O1906" t="s">
        <v>5982</v>
      </c>
      <c r="P1906" s="8" t="str">
        <f t="shared" si="147"/>
        <v>27-Jun-1973</v>
      </c>
      <c r="Q1906" s="8">
        <v>26842</v>
      </c>
      <c r="R1906" s="8"/>
      <c r="S1906" s="8" t="str">
        <f t="shared" si="148"/>
        <v>49</v>
      </c>
      <c r="T1906" s="16">
        <v>23807.24</v>
      </c>
      <c r="U1906" t="str">
        <f t="shared" si="149"/>
        <v>R1012</v>
      </c>
    </row>
    <row r="1907" spans="1:21">
      <c r="A1907" t="s">
        <v>1231</v>
      </c>
      <c r="B1907">
        <v>1970</v>
      </c>
      <c r="C1907" t="s">
        <v>5990</v>
      </c>
      <c r="D1907">
        <v>8</v>
      </c>
      <c r="E1907">
        <v>1</v>
      </c>
      <c r="F1907">
        <v>23887.66</v>
      </c>
      <c r="G1907" t="s">
        <v>5981</v>
      </c>
      <c r="H1907" t="s">
        <v>5982</v>
      </c>
      <c r="I1907" t="s">
        <v>5988</v>
      </c>
      <c r="K1907" t="str">
        <f t="shared" si="145"/>
        <v>Aug</v>
      </c>
      <c r="L1907">
        <f t="shared" si="146"/>
        <v>1970</v>
      </c>
      <c r="M1907" t="s">
        <v>5957</v>
      </c>
      <c r="N1907" t="s">
        <v>5981</v>
      </c>
      <c r="O1907" t="s">
        <v>5982</v>
      </c>
      <c r="P1907" s="8" t="str">
        <f t="shared" si="147"/>
        <v>8-Aug-1970</v>
      </c>
      <c r="Q1907" s="8">
        <v>25788</v>
      </c>
      <c r="R1907" s="8"/>
      <c r="S1907" s="8" t="str">
        <f t="shared" si="148"/>
        <v>52</v>
      </c>
      <c r="T1907" s="16">
        <v>23887.66</v>
      </c>
      <c r="U1907" t="str">
        <f t="shared" si="149"/>
        <v>R1012</v>
      </c>
    </row>
    <row r="1908" spans="1:21">
      <c r="A1908" t="s">
        <v>1229</v>
      </c>
      <c r="B1908">
        <v>1971</v>
      </c>
      <c r="C1908" t="s">
        <v>5980</v>
      </c>
      <c r="D1908">
        <v>10</v>
      </c>
      <c r="E1908">
        <v>2</v>
      </c>
      <c r="F1908">
        <v>23967.38</v>
      </c>
      <c r="G1908" t="s">
        <v>5981</v>
      </c>
      <c r="H1908" t="s">
        <v>5981</v>
      </c>
      <c r="I1908" t="s">
        <v>5988</v>
      </c>
      <c r="K1908" t="str">
        <f t="shared" si="145"/>
        <v>Jul</v>
      </c>
      <c r="L1908">
        <f t="shared" si="146"/>
        <v>1971</v>
      </c>
      <c r="M1908" t="s">
        <v>5957</v>
      </c>
      <c r="N1908" t="s">
        <v>5981</v>
      </c>
      <c r="O1908" t="s">
        <v>5981</v>
      </c>
      <c r="P1908" s="8" t="str">
        <f t="shared" si="147"/>
        <v>10-Jul-1971</v>
      </c>
      <c r="Q1908" s="8">
        <v>26124</v>
      </c>
      <c r="R1908" s="8"/>
      <c r="S1908" s="8" t="str">
        <f t="shared" si="148"/>
        <v>51</v>
      </c>
      <c r="T1908" s="16">
        <v>23967.38</v>
      </c>
      <c r="U1908" t="str">
        <f t="shared" si="149"/>
        <v>R1012</v>
      </c>
    </row>
    <row r="1909" spans="1:21">
      <c r="A1909" t="s">
        <v>1226</v>
      </c>
      <c r="B1909">
        <v>2003</v>
      </c>
      <c r="C1909" t="s">
        <v>5989</v>
      </c>
      <c r="D1909">
        <v>30</v>
      </c>
      <c r="E1909">
        <v>2</v>
      </c>
      <c r="F1909">
        <v>24059.68</v>
      </c>
      <c r="G1909" t="s">
        <v>5981</v>
      </c>
      <c r="H1909" t="s">
        <v>5981</v>
      </c>
      <c r="I1909" t="s">
        <v>5988</v>
      </c>
      <c r="K1909" t="str">
        <f t="shared" si="145"/>
        <v>Dec</v>
      </c>
      <c r="L1909">
        <f t="shared" si="146"/>
        <v>2003</v>
      </c>
      <c r="M1909" t="s">
        <v>5957</v>
      </c>
      <c r="N1909" t="s">
        <v>5981</v>
      </c>
      <c r="O1909" t="s">
        <v>5981</v>
      </c>
      <c r="P1909" s="8" t="str">
        <f t="shared" si="147"/>
        <v>30-Dec-2003</v>
      </c>
      <c r="Q1909" s="8">
        <v>37985</v>
      </c>
      <c r="R1909" s="8"/>
      <c r="S1909" s="8" t="str">
        <f t="shared" si="148"/>
        <v>19</v>
      </c>
      <c r="T1909" s="16">
        <v>24059.68</v>
      </c>
      <c r="U1909" t="str">
        <f t="shared" si="149"/>
        <v>R1012</v>
      </c>
    </row>
    <row r="1910" spans="1:21">
      <c r="A1910" t="s">
        <v>1223</v>
      </c>
      <c r="B1910">
        <v>1973</v>
      </c>
      <c r="C1910" t="s">
        <v>5986</v>
      </c>
      <c r="D1910">
        <v>13</v>
      </c>
      <c r="E1910">
        <v>3</v>
      </c>
      <c r="F1910">
        <v>24106.91</v>
      </c>
      <c r="G1910" t="s">
        <v>5981</v>
      </c>
      <c r="H1910" t="s">
        <v>5981</v>
      </c>
      <c r="I1910" t="s">
        <v>5998</v>
      </c>
      <c r="K1910" t="str">
        <f t="shared" si="145"/>
        <v>Jun</v>
      </c>
      <c r="L1910">
        <f t="shared" si="146"/>
        <v>1973</v>
      </c>
      <c r="M1910" t="s">
        <v>5957</v>
      </c>
      <c r="N1910" t="s">
        <v>5981</v>
      </c>
      <c r="O1910" t="s">
        <v>5981</v>
      </c>
      <c r="P1910" s="8" t="str">
        <f t="shared" si="147"/>
        <v>13-Jun-1973</v>
      </c>
      <c r="Q1910" s="8">
        <v>26828</v>
      </c>
      <c r="R1910" s="8"/>
      <c r="S1910" s="8" t="str">
        <f t="shared" si="148"/>
        <v>49</v>
      </c>
      <c r="T1910" s="16">
        <v>24106.91</v>
      </c>
      <c r="U1910" t="str">
        <f t="shared" si="149"/>
        <v>R1024</v>
      </c>
    </row>
    <row r="1911" spans="1:21">
      <c r="A1911" t="s">
        <v>1220</v>
      </c>
      <c r="B1911">
        <v>1974</v>
      </c>
      <c r="C1911" t="s">
        <v>5987</v>
      </c>
      <c r="D1911">
        <v>10</v>
      </c>
      <c r="E1911">
        <v>3</v>
      </c>
      <c r="F1911">
        <v>24180.93</v>
      </c>
      <c r="G1911" t="s">
        <v>5981</v>
      </c>
      <c r="H1911" t="s">
        <v>5985</v>
      </c>
      <c r="I1911" t="s">
        <v>5983</v>
      </c>
      <c r="K1911" t="str">
        <f t="shared" si="145"/>
        <v>Sep</v>
      </c>
      <c r="L1911">
        <f t="shared" si="146"/>
        <v>1974</v>
      </c>
      <c r="M1911" t="s">
        <v>5957</v>
      </c>
      <c r="N1911" t="s">
        <v>5981</v>
      </c>
      <c r="O1911" t="s">
        <v>5985</v>
      </c>
      <c r="P1911" s="8" t="str">
        <f t="shared" si="147"/>
        <v>10-Sep-1974</v>
      </c>
      <c r="Q1911" s="8">
        <v>27282</v>
      </c>
      <c r="R1911" s="8"/>
      <c r="S1911" s="8" t="str">
        <f t="shared" si="148"/>
        <v>48</v>
      </c>
      <c r="T1911" s="16">
        <v>24180.93</v>
      </c>
      <c r="U1911" t="str">
        <f t="shared" si="149"/>
        <v>R1013</v>
      </c>
    </row>
    <row r="1912" spans="1:21">
      <c r="A1912" t="s">
        <v>1218</v>
      </c>
      <c r="B1912">
        <v>1964</v>
      </c>
      <c r="C1912" t="s">
        <v>5989</v>
      </c>
      <c r="D1912">
        <v>16</v>
      </c>
      <c r="E1912">
        <v>0</v>
      </c>
      <c r="F1912">
        <v>24227.34</v>
      </c>
      <c r="G1912" t="s">
        <v>5981</v>
      </c>
      <c r="H1912" t="s">
        <v>5985</v>
      </c>
      <c r="I1912" t="s">
        <v>5983</v>
      </c>
      <c r="K1912" t="str">
        <f t="shared" si="145"/>
        <v>Dec</v>
      </c>
      <c r="L1912">
        <f t="shared" si="146"/>
        <v>1964</v>
      </c>
      <c r="M1912" t="s">
        <v>5957</v>
      </c>
      <c r="N1912" t="s">
        <v>5981</v>
      </c>
      <c r="O1912" t="s">
        <v>5985</v>
      </c>
      <c r="P1912" s="8" t="str">
        <f t="shared" si="147"/>
        <v>16-Dec-1964</v>
      </c>
      <c r="Q1912" s="8">
        <v>23727</v>
      </c>
      <c r="R1912" s="8"/>
      <c r="S1912" s="8" t="str">
        <f t="shared" si="148"/>
        <v>58</v>
      </c>
      <c r="T1912" s="16">
        <v>24227.34</v>
      </c>
      <c r="U1912" t="str">
        <f t="shared" si="149"/>
        <v>R1013</v>
      </c>
    </row>
    <row r="1913" spans="1:21">
      <c r="A1913" t="s">
        <v>1215</v>
      </c>
      <c r="B1913">
        <v>2004</v>
      </c>
      <c r="C1913" t="s">
        <v>5990</v>
      </c>
      <c r="D1913">
        <v>3</v>
      </c>
      <c r="E1913">
        <v>0</v>
      </c>
      <c r="F1913">
        <v>24294.02</v>
      </c>
      <c r="G1913" t="s">
        <v>5981</v>
      </c>
      <c r="H1913" t="s">
        <v>5985</v>
      </c>
      <c r="I1913" t="s">
        <v>5992</v>
      </c>
      <c r="K1913" t="str">
        <f t="shared" si="145"/>
        <v>Aug</v>
      </c>
      <c r="L1913">
        <f t="shared" si="146"/>
        <v>2004</v>
      </c>
      <c r="M1913" t="s">
        <v>5957</v>
      </c>
      <c r="N1913" t="s">
        <v>5981</v>
      </c>
      <c r="O1913" t="s">
        <v>5985</v>
      </c>
      <c r="P1913" s="8" t="str">
        <f t="shared" si="147"/>
        <v>3-Aug-2004</v>
      </c>
      <c r="Q1913" s="8">
        <v>38202</v>
      </c>
      <c r="R1913" s="8"/>
      <c r="S1913" s="8" t="str">
        <f t="shared" si="148"/>
        <v>18</v>
      </c>
      <c r="T1913" s="16">
        <v>24294.02</v>
      </c>
      <c r="U1913" t="str">
        <f t="shared" si="149"/>
        <v>R1011</v>
      </c>
    </row>
    <row r="1914" spans="1:21">
      <c r="A1914" t="s">
        <v>1212</v>
      </c>
      <c r="B1914">
        <v>1999</v>
      </c>
      <c r="C1914" t="s">
        <v>5991</v>
      </c>
      <c r="D1914">
        <v>7</v>
      </c>
      <c r="E1914">
        <v>0</v>
      </c>
      <c r="F1914">
        <v>24387.74</v>
      </c>
      <c r="G1914" t="s">
        <v>5981</v>
      </c>
      <c r="H1914" t="s">
        <v>5985</v>
      </c>
      <c r="I1914" t="s">
        <v>5992</v>
      </c>
      <c r="K1914" t="str">
        <f t="shared" si="145"/>
        <v>Oct</v>
      </c>
      <c r="L1914">
        <f t="shared" si="146"/>
        <v>1999</v>
      </c>
      <c r="M1914" t="s">
        <v>5957</v>
      </c>
      <c r="N1914" t="s">
        <v>5981</v>
      </c>
      <c r="O1914" t="s">
        <v>5985</v>
      </c>
      <c r="P1914" s="8" t="str">
        <f t="shared" si="147"/>
        <v>7-Oct-1999</v>
      </c>
      <c r="Q1914" s="8">
        <v>36440</v>
      </c>
      <c r="R1914" s="8"/>
      <c r="S1914" s="8" t="str">
        <f t="shared" si="148"/>
        <v>23</v>
      </c>
      <c r="T1914" s="16">
        <v>24387.74</v>
      </c>
      <c r="U1914" t="str">
        <f t="shared" si="149"/>
        <v>R1011</v>
      </c>
    </row>
    <row r="1915" spans="1:21">
      <c r="A1915" t="s">
        <v>1210</v>
      </c>
      <c r="B1915">
        <v>1970</v>
      </c>
      <c r="C1915" t="s">
        <v>5984</v>
      </c>
      <c r="D1915">
        <v>30</v>
      </c>
      <c r="E1915">
        <v>0</v>
      </c>
      <c r="F1915">
        <v>24393.62</v>
      </c>
      <c r="G1915" t="s">
        <v>5981</v>
      </c>
      <c r="H1915" t="s">
        <v>5982</v>
      </c>
      <c r="I1915" t="s">
        <v>5988</v>
      </c>
      <c r="K1915" t="str">
        <f t="shared" si="145"/>
        <v>Nov</v>
      </c>
      <c r="L1915">
        <f t="shared" si="146"/>
        <v>1970</v>
      </c>
      <c r="M1915" t="s">
        <v>5957</v>
      </c>
      <c r="N1915" t="s">
        <v>5981</v>
      </c>
      <c r="O1915" t="s">
        <v>5982</v>
      </c>
      <c r="P1915" s="8" t="str">
        <f t="shared" si="147"/>
        <v>30-Nov-1970</v>
      </c>
      <c r="Q1915" s="8">
        <v>25902</v>
      </c>
      <c r="R1915" s="8"/>
      <c r="S1915" s="8" t="str">
        <f t="shared" si="148"/>
        <v>52</v>
      </c>
      <c r="T1915" s="16">
        <v>24393.62</v>
      </c>
      <c r="U1915" t="str">
        <f t="shared" si="149"/>
        <v>R1012</v>
      </c>
    </row>
    <row r="1916" spans="1:21">
      <c r="A1916" t="s">
        <v>1208</v>
      </c>
      <c r="B1916">
        <v>1968</v>
      </c>
      <c r="C1916" t="s">
        <v>5980</v>
      </c>
      <c r="D1916">
        <v>6</v>
      </c>
      <c r="E1916">
        <v>0</v>
      </c>
      <c r="F1916">
        <v>24476.48</v>
      </c>
      <c r="G1916" t="s">
        <v>5981</v>
      </c>
      <c r="H1916" t="s">
        <v>5981</v>
      </c>
      <c r="I1916" t="s">
        <v>5988</v>
      </c>
      <c r="K1916" t="str">
        <f t="shared" si="145"/>
        <v>Jul</v>
      </c>
      <c r="L1916">
        <f t="shared" si="146"/>
        <v>1968</v>
      </c>
      <c r="M1916" t="s">
        <v>5957</v>
      </c>
      <c r="N1916" t="s">
        <v>5981</v>
      </c>
      <c r="O1916" t="s">
        <v>5981</v>
      </c>
      <c r="P1916" s="8" t="str">
        <f t="shared" si="147"/>
        <v>6-Jul-1968</v>
      </c>
      <c r="Q1916" s="8">
        <v>25025</v>
      </c>
      <c r="R1916" s="8"/>
      <c r="S1916" s="8" t="str">
        <f t="shared" si="148"/>
        <v>54</v>
      </c>
      <c r="T1916" s="16">
        <v>24476.48</v>
      </c>
      <c r="U1916" t="str">
        <f t="shared" si="149"/>
        <v>R1012</v>
      </c>
    </row>
    <row r="1917" spans="1:21">
      <c r="A1917" t="s">
        <v>1205</v>
      </c>
      <c r="B1917">
        <v>1961</v>
      </c>
      <c r="C1917" t="s">
        <v>5991</v>
      </c>
      <c r="D1917">
        <v>21</v>
      </c>
      <c r="E1917">
        <v>0</v>
      </c>
      <c r="F1917">
        <v>24513.09</v>
      </c>
      <c r="G1917" t="s">
        <v>5981</v>
      </c>
      <c r="H1917" t="s">
        <v>5981</v>
      </c>
      <c r="I1917" t="s">
        <v>5983</v>
      </c>
      <c r="K1917" t="str">
        <f t="shared" si="145"/>
        <v>Oct</v>
      </c>
      <c r="L1917">
        <f t="shared" si="146"/>
        <v>1961</v>
      </c>
      <c r="M1917" t="s">
        <v>5957</v>
      </c>
      <c r="N1917" t="s">
        <v>5981</v>
      </c>
      <c r="O1917" t="s">
        <v>5981</v>
      </c>
      <c r="P1917" s="8" t="str">
        <f t="shared" si="147"/>
        <v>21-Oct-1961</v>
      </c>
      <c r="Q1917" s="8">
        <v>22575</v>
      </c>
      <c r="R1917" s="8"/>
      <c r="S1917" s="8" t="str">
        <f t="shared" si="148"/>
        <v>61</v>
      </c>
      <c r="T1917" s="16">
        <v>24513.09</v>
      </c>
      <c r="U1917" t="str">
        <f t="shared" si="149"/>
        <v>R1013</v>
      </c>
    </row>
    <row r="1918" spans="1:21">
      <c r="A1918" t="s">
        <v>1202</v>
      </c>
      <c r="B1918">
        <v>1972</v>
      </c>
      <c r="C1918" t="s">
        <v>5987</v>
      </c>
      <c r="D1918">
        <v>14</v>
      </c>
      <c r="E1918">
        <v>1</v>
      </c>
      <c r="F1918">
        <v>24520.26</v>
      </c>
      <c r="G1918" t="s">
        <v>5981</v>
      </c>
      <c r="H1918" t="s">
        <v>5982</v>
      </c>
      <c r="I1918" t="s">
        <v>5992</v>
      </c>
      <c r="K1918" t="str">
        <f t="shared" si="145"/>
        <v>Sep</v>
      </c>
      <c r="L1918">
        <f t="shared" si="146"/>
        <v>1972</v>
      </c>
      <c r="M1918" t="s">
        <v>5957</v>
      </c>
      <c r="N1918" t="s">
        <v>5981</v>
      </c>
      <c r="O1918" t="s">
        <v>5982</v>
      </c>
      <c r="P1918" s="8" t="str">
        <f t="shared" si="147"/>
        <v>14-Sep-1972</v>
      </c>
      <c r="Q1918" s="8">
        <v>26556</v>
      </c>
      <c r="R1918" s="8"/>
      <c r="S1918" s="8" t="str">
        <f t="shared" si="148"/>
        <v>50</v>
      </c>
      <c r="T1918" s="16">
        <v>24520.26</v>
      </c>
      <c r="U1918" t="str">
        <f t="shared" si="149"/>
        <v>R1011</v>
      </c>
    </row>
    <row r="1919" spans="1:21">
      <c r="A1919" t="s">
        <v>1200</v>
      </c>
      <c r="B1919">
        <v>1975</v>
      </c>
      <c r="C1919" t="s">
        <v>5986</v>
      </c>
      <c r="D1919">
        <v>13</v>
      </c>
      <c r="E1919">
        <v>2</v>
      </c>
      <c r="F1919">
        <v>24535.7</v>
      </c>
      <c r="G1919" t="s">
        <v>5981</v>
      </c>
      <c r="H1919" t="s">
        <v>5981</v>
      </c>
      <c r="I1919" t="s">
        <v>5988</v>
      </c>
      <c r="K1919" t="str">
        <f t="shared" si="145"/>
        <v>Jun</v>
      </c>
      <c r="L1919">
        <f t="shared" si="146"/>
        <v>1975</v>
      </c>
      <c r="M1919" t="s">
        <v>5957</v>
      </c>
      <c r="N1919" t="s">
        <v>5981</v>
      </c>
      <c r="O1919" t="s">
        <v>5981</v>
      </c>
      <c r="P1919" s="8" t="str">
        <f t="shared" si="147"/>
        <v>13-Jun-1975</v>
      </c>
      <c r="Q1919" s="8">
        <v>27558</v>
      </c>
      <c r="R1919" s="8"/>
      <c r="S1919" s="8" t="str">
        <f t="shared" si="148"/>
        <v>47</v>
      </c>
      <c r="T1919" s="16">
        <v>24535.7</v>
      </c>
      <c r="U1919" t="str">
        <f t="shared" si="149"/>
        <v>R1012</v>
      </c>
    </row>
    <row r="1920" spans="1:21">
      <c r="A1920" t="s">
        <v>1197</v>
      </c>
      <c r="B1920">
        <v>1976</v>
      </c>
      <c r="C1920" t="s">
        <v>5991</v>
      </c>
      <c r="D1920">
        <v>12</v>
      </c>
      <c r="E1920">
        <v>0</v>
      </c>
      <c r="F1920">
        <v>24603.05</v>
      </c>
      <c r="G1920" t="s">
        <v>5981</v>
      </c>
      <c r="H1920" t="s">
        <v>5981</v>
      </c>
      <c r="I1920" t="s">
        <v>5992</v>
      </c>
      <c r="K1920" t="str">
        <f t="shared" si="145"/>
        <v>Oct</v>
      </c>
      <c r="L1920">
        <f t="shared" si="146"/>
        <v>1976</v>
      </c>
      <c r="M1920" t="s">
        <v>5957</v>
      </c>
      <c r="N1920" t="s">
        <v>5981</v>
      </c>
      <c r="O1920" t="s">
        <v>5981</v>
      </c>
      <c r="P1920" s="8" t="str">
        <f t="shared" si="147"/>
        <v>12-Oct-1976</v>
      </c>
      <c r="Q1920" s="8">
        <v>28045</v>
      </c>
      <c r="R1920" s="8"/>
      <c r="S1920" s="8" t="str">
        <f t="shared" si="148"/>
        <v>46</v>
      </c>
      <c r="T1920" s="16">
        <v>24603.05</v>
      </c>
      <c r="U1920" t="str">
        <f t="shared" si="149"/>
        <v>R1011</v>
      </c>
    </row>
    <row r="1921" spans="1:21">
      <c r="A1921" t="s">
        <v>1194</v>
      </c>
      <c r="B1921">
        <v>1970</v>
      </c>
      <c r="C1921" t="s">
        <v>5986</v>
      </c>
      <c r="D1921">
        <v>12</v>
      </c>
      <c r="E1921">
        <v>2</v>
      </c>
      <c r="F1921">
        <v>24667.42</v>
      </c>
      <c r="G1921" t="s">
        <v>5981</v>
      </c>
      <c r="H1921" t="s">
        <v>5982</v>
      </c>
      <c r="I1921" t="s">
        <v>5983</v>
      </c>
      <c r="K1921" t="str">
        <f t="shared" si="145"/>
        <v>Jun</v>
      </c>
      <c r="L1921">
        <f t="shared" si="146"/>
        <v>1970</v>
      </c>
      <c r="M1921" t="s">
        <v>5957</v>
      </c>
      <c r="N1921" t="s">
        <v>5981</v>
      </c>
      <c r="O1921" t="s">
        <v>5982</v>
      </c>
      <c r="P1921" s="8" t="str">
        <f t="shared" si="147"/>
        <v>12-Jun-1970</v>
      </c>
      <c r="Q1921" s="8">
        <v>25731</v>
      </c>
      <c r="R1921" s="8"/>
      <c r="S1921" s="8" t="str">
        <f t="shared" si="148"/>
        <v>52</v>
      </c>
      <c r="T1921" s="16">
        <v>24667.42</v>
      </c>
      <c r="U1921" t="str">
        <f t="shared" si="149"/>
        <v>R1013</v>
      </c>
    </row>
    <row r="1922" spans="1:21">
      <c r="A1922" t="s">
        <v>1191</v>
      </c>
      <c r="B1922">
        <v>1996</v>
      </c>
      <c r="C1922" t="s">
        <v>5990</v>
      </c>
      <c r="D1922">
        <v>28</v>
      </c>
      <c r="E1922">
        <v>4</v>
      </c>
      <c r="F1922">
        <v>24671.66</v>
      </c>
      <c r="G1922" t="s">
        <v>5981</v>
      </c>
      <c r="H1922" t="s">
        <v>5985</v>
      </c>
      <c r="I1922" t="s">
        <v>5998</v>
      </c>
      <c r="K1922" t="str">
        <f t="shared" si="145"/>
        <v>Aug</v>
      </c>
      <c r="L1922">
        <f t="shared" si="146"/>
        <v>1996</v>
      </c>
      <c r="M1922" t="s">
        <v>5957</v>
      </c>
      <c r="N1922" t="s">
        <v>5981</v>
      </c>
      <c r="O1922" t="s">
        <v>5985</v>
      </c>
      <c r="P1922" s="8" t="str">
        <f t="shared" si="147"/>
        <v>28-Aug-1996</v>
      </c>
      <c r="Q1922" s="8">
        <v>35305</v>
      </c>
      <c r="R1922" s="8"/>
      <c r="S1922" s="8" t="str">
        <f t="shared" si="148"/>
        <v>26</v>
      </c>
      <c r="T1922" s="16">
        <v>24671.66</v>
      </c>
      <c r="U1922" t="str">
        <f t="shared" si="149"/>
        <v>R1024</v>
      </c>
    </row>
    <row r="1923" spans="1:21">
      <c r="A1923" t="s">
        <v>1189</v>
      </c>
      <c r="B1923">
        <v>1992</v>
      </c>
      <c r="C1923" t="s">
        <v>5991</v>
      </c>
      <c r="D1923">
        <v>11</v>
      </c>
      <c r="E1923">
        <v>0</v>
      </c>
      <c r="F1923">
        <v>24795.040000000001</v>
      </c>
      <c r="G1923" t="s">
        <v>5981</v>
      </c>
      <c r="H1923" t="s">
        <v>5982</v>
      </c>
      <c r="I1923" t="s">
        <v>5992</v>
      </c>
      <c r="K1923" t="str">
        <f t="shared" ref="K1923:K1986" si="150">IF(ISBLANK(C1923),"SEP",C1923)</f>
        <v>Oct</v>
      </c>
      <c r="L1923">
        <f t="shared" ref="L1923:L1986" si="151">INT(IF(ISBLANK(B1923),AVERAGE($B$2:$B$2344),B1923))</f>
        <v>1992</v>
      </c>
      <c r="M1923" t="s">
        <v>5957</v>
      </c>
      <c r="N1923" t="s">
        <v>5981</v>
      </c>
      <c r="O1923" t="s">
        <v>5982</v>
      </c>
      <c r="P1923" s="8" t="str">
        <f t="shared" ref="P1923:P1986" si="152">CONCATENATE(D1923,"-",K1923,"-",L1923)</f>
        <v>11-Oct-1992</v>
      </c>
      <c r="Q1923" s="8">
        <v>33888</v>
      </c>
      <c r="R1923" s="8"/>
      <c r="S1923" s="8" t="str">
        <f t="shared" ref="S1923:S1986" si="153">TEXT($R$2-P1923,"Y")</f>
        <v>30</v>
      </c>
      <c r="T1923" s="16">
        <v>24795.040000000001</v>
      </c>
      <c r="U1923" t="str">
        <f t="shared" ref="U1923:U1986" si="154">IF(ISBLANK(I1923),"UNKNOWN",I1923)</f>
        <v>R1011</v>
      </c>
    </row>
    <row r="1924" spans="1:21">
      <c r="A1924" t="s">
        <v>1186</v>
      </c>
      <c r="B1924">
        <v>1994</v>
      </c>
      <c r="C1924" t="s">
        <v>5987</v>
      </c>
      <c r="D1924">
        <v>9</v>
      </c>
      <c r="E1924">
        <v>0</v>
      </c>
      <c r="F1924">
        <v>24817.25</v>
      </c>
      <c r="G1924" t="s">
        <v>5981</v>
      </c>
      <c r="H1924" t="s">
        <v>5981</v>
      </c>
      <c r="I1924" t="s">
        <v>5992</v>
      </c>
      <c r="K1924" t="str">
        <f t="shared" si="150"/>
        <v>Sep</v>
      </c>
      <c r="L1924">
        <f t="shared" si="151"/>
        <v>1994</v>
      </c>
      <c r="M1924" t="s">
        <v>5957</v>
      </c>
      <c r="N1924" t="s">
        <v>5981</v>
      </c>
      <c r="O1924" t="s">
        <v>5981</v>
      </c>
      <c r="P1924" s="8" t="str">
        <f t="shared" si="152"/>
        <v>9-Sep-1994</v>
      </c>
      <c r="Q1924" s="8">
        <v>34586</v>
      </c>
      <c r="R1924" s="8"/>
      <c r="S1924" s="8" t="str">
        <f t="shared" si="153"/>
        <v>28</v>
      </c>
      <c r="T1924" s="16">
        <v>24817.25</v>
      </c>
      <c r="U1924" t="str">
        <f t="shared" si="154"/>
        <v>R1011</v>
      </c>
    </row>
    <row r="1925" spans="1:21">
      <c r="A1925" t="s">
        <v>1184</v>
      </c>
      <c r="B1925">
        <v>1995</v>
      </c>
      <c r="C1925" t="s">
        <v>5986</v>
      </c>
      <c r="D1925">
        <v>10</v>
      </c>
      <c r="E1925">
        <v>0</v>
      </c>
      <c r="F1925">
        <v>24863.25</v>
      </c>
      <c r="G1925" t="s">
        <v>5981</v>
      </c>
      <c r="H1925" t="s">
        <v>5982</v>
      </c>
      <c r="I1925" t="s">
        <v>5992</v>
      </c>
      <c r="K1925" t="str">
        <f t="shared" si="150"/>
        <v>Jun</v>
      </c>
      <c r="L1925">
        <f t="shared" si="151"/>
        <v>1995</v>
      </c>
      <c r="M1925" t="s">
        <v>5957</v>
      </c>
      <c r="N1925" t="s">
        <v>5981</v>
      </c>
      <c r="O1925" t="s">
        <v>5982</v>
      </c>
      <c r="P1925" s="8" t="str">
        <f t="shared" si="152"/>
        <v>10-Jun-1995</v>
      </c>
      <c r="Q1925" s="8">
        <v>34860</v>
      </c>
      <c r="R1925" s="8"/>
      <c r="S1925" s="8" t="str">
        <f t="shared" si="153"/>
        <v>27</v>
      </c>
      <c r="T1925" s="16">
        <v>24863.25</v>
      </c>
      <c r="U1925" t="str">
        <f t="shared" si="154"/>
        <v>R1011</v>
      </c>
    </row>
    <row r="1926" spans="1:21">
      <c r="A1926" t="s">
        <v>1181</v>
      </c>
      <c r="B1926">
        <v>1970</v>
      </c>
      <c r="C1926" t="s">
        <v>5984</v>
      </c>
      <c r="D1926">
        <v>26</v>
      </c>
      <c r="E1926">
        <v>3</v>
      </c>
      <c r="F1926">
        <v>24869.84</v>
      </c>
      <c r="G1926" t="s">
        <v>5981</v>
      </c>
      <c r="H1926" t="s">
        <v>5981</v>
      </c>
      <c r="I1926" t="s">
        <v>5995</v>
      </c>
      <c r="K1926" t="str">
        <f t="shared" si="150"/>
        <v>Nov</v>
      </c>
      <c r="L1926">
        <f t="shared" si="151"/>
        <v>1970</v>
      </c>
      <c r="M1926" t="s">
        <v>5957</v>
      </c>
      <c r="N1926" t="s">
        <v>5981</v>
      </c>
      <c r="O1926" t="s">
        <v>5981</v>
      </c>
      <c r="P1926" s="8" t="str">
        <f t="shared" si="152"/>
        <v>26-Nov-1970</v>
      </c>
      <c r="Q1926" s="8">
        <v>25898</v>
      </c>
      <c r="R1926" s="8"/>
      <c r="S1926" s="8" t="str">
        <f t="shared" si="153"/>
        <v>52</v>
      </c>
      <c r="T1926" s="16">
        <v>24869.84</v>
      </c>
      <c r="U1926" t="str">
        <f t="shared" si="154"/>
        <v>R1016</v>
      </c>
    </row>
    <row r="1927" spans="1:21">
      <c r="A1927" t="s">
        <v>1178</v>
      </c>
      <c r="B1927">
        <v>1969</v>
      </c>
      <c r="C1927" t="s">
        <v>5980</v>
      </c>
      <c r="D1927">
        <v>23</v>
      </c>
      <c r="E1927">
        <v>3</v>
      </c>
      <c r="F1927">
        <v>24873.38</v>
      </c>
      <c r="G1927" t="s">
        <v>5981</v>
      </c>
      <c r="H1927" t="s">
        <v>5985</v>
      </c>
      <c r="I1927" t="s">
        <v>5998</v>
      </c>
      <c r="K1927" t="str">
        <f t="shared" si="150"/>
        <v>Jul</v>
      </c>
      <c r="L1927">
        <f t="shared" si="151"/>
        <v>1969</v>
      </c>
      <c r="M1927" t="s">
        <v>5957</v>
      </c>
      <c r="N1927" t="s">
        <v>5981</v>
      </c>
      <c r="O1927" t="s">
        <v>5985</v>
      </c>
      <c r="P1927" s="8" t="str">
        <f t="shared" si="152"/>
        <v>23-Jul-1969</v>
      </c>
      <c r="Q1927" s="8">
        <v>25407</v>
      </c>
      <c r="R1927" s="8"/>
      <c r="S1927" s="8" t="str">
        <f t="shared" si="153"/>
        <v>53</v>
      </c>
      <c r="T1927" s="16">
        <v>24873.38</v>
      </c>
      <c r="U1927" t="str">
        <f t="shared" si="154"/>
        <v>R1024</v>
      </c>
    </row>
    <row r="1928" spans="1:21">
      <c r="A1928" t="s">
        <v>1175</v>
      </c>
      <c r="B1928">
        <v>1987</v>
      </c>
      <c r="C1928" t="s">
        <v>5986</v>
      </c>
      <c r="D1928">
        <v>14</v>
      </c>
      <c r="E1928">
        <v>2</v>
      </c>
      <c r="F1928">
        <v>24915.05</v>
      </c>
      <c r="G1928" t="s">
        <v>5981</v>
      </c>
      <c r="H1928" t="s">
        <v>5985</v>
      </c>
      <c r="I1928" t="s">
        <v>5998</v>
      </c>
      <c r="K1928" t="str">
        <f t="shared" si="150"/>
        <v>Jun</v>
      </c>
      <c r="L1928">
        <f t="shared" si="151"/>
        <v>1987</v>
      </c>
      <c r="M1928" t="s">
        <v>5957</v>
      </c>
      <c r="N1928" t="s">
        <v>5981</v>
      </c>
      <c r="O1928" t="s">
        <v>5985</v>
      </c>
      <c r="P1928" s="8" t="str">
        <f t="shared" si="152"/>
        <v>14-Jun-1987</v>
      </c>
      <c r="Q1928" s="8">
        <v>31942</v>
      </c>
      <c r="R1928" s="8"/>
      <c r="S1928" s="8" t="str">
        <f t="shared" si="153"/>
        <v>35</v>
      </c>
      <c r="T1928" s="16">
        <v>24915.05</v>
      </c>
      <c r="U1928" t="str">
        <f t="shared" si="154"/>
        <v>R1024</v>
      </c>
    </row>
    <row r="1929" spans="1:21">
      <c r="A1929" t="s">
        <v>1172</v>
      </c>
      <c r="B1929">
        <v>1975</v>
      </c>
      <c r="C1929" t="s">
        <v>5984</v>
      </c>
      <c r="D1929">
        <v>14</v>
      </c>
      <c r="E1929">
        <v>3</v>
      </c>
      <c r="F1929">
        <v>24915.22</v>
      </c>
      <c r="G1929" t="s">
        <v>5981</v>
      </c>
      <c r="H1929" t="s">
        <v>5982</v>
      </c>
      <c r="I1929" t="s">
        <v>5988</v>
      </c>
      <c r="K1929" t="str">
        <f t="shared" si="150"/>
        <v>Nov</v>
      </c>
      <c r="L1929">
        <f t="shared" si="151"/>
        <v>1975</v>
      </c>
      <c r="M1929" t="s">
        <v>5957</v>
      </c>
      <c r="N1929" t="s">
        <v>5981</v>
      </c>
      <c r="O1929" t="s">
        <v>5982</v>
      </c>
      <c r="P1929" s="8" t="str">
        <f t="shared" si="152"/>
        <v>14-Nov-1975</v>
      </c>
      <c r="Q1929" s="8">
        <v>27712</v>
      </c>
      <c r="R1929" s="8"/>
      <c r="S1929" s="8" t="str">
        <f t="shared" si="153"/>
        <v>47</v>
      </c>
      <c r="T1929" s="16">
        <v>24915.22</v>
      </c>
      <c r="U1929" t="str">
        <f t="shared" si="154"/>
        <v>R1012</v>
      </c>
    </row>
    <row r="1930" spans="1:21">
      <c r="A1930" t="s">
        <v>1169</v>
      </c>
      <c r="B1930">
        <v>1995</v>
      </c>
      <c r="C1930" t="s">
        <v>5989</v>
      </c>
      <c r="D1930">
        <v>4</v>
      </c>
      <c r="E1930">
        <v>0</v>
      </c>
      <c r="F1930">
        <v>25075.97</v>
      </c>
      <c r="G1930" t="s">
        <v>5981</v>
      </c>
      <c r="H1930" t="s">
        <v>5981</v>
      </c>
      <c r="I1930" t="s">
        <v>5992</v>
      </c>
      <c r="K1930" t="str">
        <f t="shared" si="150"/>
        <v>Dec</v>
      </c>
      <c r="L1930">
        <f t="shared" si="151"/>
        <v>1995</v>
      </c>
      <c r="M1930" t="s">
        <v>5957</v>
      </c>
      <c r="N1930" t="s">
        <v>5981</v>
      </c>
      <c r="O1930" t="s">
        <v>5981</v>
      </c>
      <c r="P1930" s="8" t="str">
        <f t="shared" si="152"/>
        <v>4-Dec-1995</v>
      </c>
      <c r="Q1930" s="8">
        <v>35037</v>
      </c>
      <c r="R1930" s="8"/>
      <c r="S1930" s="8" t="str">
        <f t="shared" si="153"/>
        <v>27</v>
      </c>
      <c r="T1930" s="16">
        <v>25075.97</v>
      </c>
      <c r="U1930" t="str">
        <f t="shared" si="154"/>
        <v>R1011</v>
      </c>
    </row>
    <row r="1931" spans="1:21">
      <c r="A1931" t="s">
        <v>1166</v>
      </c>
      <c r="B1931">
        <v>1998</v>
      </c>
      <c r="C1931" t="s">
        <v>5986</v>
      </c>
      <c r="D1931">
        <v>14</v>
      </c>
      <c r="E1931">
        <v>0</v>
      </c>
      <c r="F1931">
        <v>25081.77</v>
      </c>
      <c r="G1931" t="s">
        <v>5981</v>
      </c>
      <c r="H1931" t="s">
        <v>5981</v>
      </c>
      <c r="I1931" t="s">
        <v>5983</v>
      </c>
      <c r="K1931" t="str">
        <f t="shared" si="150"/>
        <v>Jun</v>
      </c>
      <c r="L1931">
        <f t="shared" si="151"/>
        <v>1998</v>
      </c>
      <c r="M1931" t="s">
        <v>5957</v>
      </c>
      <c r="N1931" t="s">
        <v>5981</v>
      </c>
      <c r="O1931" t="s">
        <v>5981</v>
      </c>
      <c r="P1931" s="8" t="str">
        <f t="shared" si="152"/>
        <v>14-Jun-1998</v>
      </c>
      <c r="Q1931" s="8">
        <v>35960</v>
      </c>
      <c r="R1931" s="8"/>
      <c r="S1931" s="8" t="str">
        <f t="shared" si="153"/>
        <v>24</v>
      </c>
      <c r="T1931" s="16">
        <v>25081.77</v>
      </c>
      <c r="U1931" t="str">
        <f t="shared" si="154"/>
        <v>R1013</v>
      </c>
    </row>
    <row r="1932" spans="1:21">
      <c r="A1932" t="s">
        <v>1163</v>
      </c>
      <c r="B1932">
        <v>1998</v>
      </c>
      <c r="C1932" t="s">
        <v>5984</v>
      </c>
      <c r="D1932">
        <v>24</v>
      </c>
      <c r="E1932">
        <v>0</v>
      </c>
      <c r="F1932">
        <v>25127.22</v>
      </c>
      <c r="G1932" t="s">
        <v>5981</v>
      </c>
      <c r="H1932" t="s">
        <v>5982</v>
      </c>
      <c r="I1932" t="s">
        <v>5992</v>
      </c>
      <c r="K1932" t="str">
        <f t="shared" si="150"/>
        <v>Nov</v>
      </c>
      <c r="L1932">
        <f t="shared" si="151"/>
        <v>1998</v>
      </c>
      <c r="M1932" t="s">
        <v>5957</v>
      </c>
      <c r="N1932" t="s">
        <v>5981</v>
      </c>
      <c r="O1932" t="s">
        <v>5982</v>
      </c>
      <c r="P1932" s="8" t="str">
        <f t="shared" si="152"/>
        <v>24-Nov-1998</v>
      </c>
      <c r="Q1932" s="8">
        <v>36123</v>
      </c>
      <c r="R1932" s="8"/>
      <c r="S1932" s="8" t="str">
        <f t="shared" si="153"/>
        <v>24</v>
      </c>
      <c r="T1932" s="16">
        <v>25127.22</v>
      </c>
      <c r="U1932" t="str">
        <f t="shared" si="154"/>
        <v>R1011</v>
      </c>
    </row>
    <row r="1933" spans="1:21">
      <c r="A1933" t="s">
        <v>1160</v>
      </c>
      <c r="B1933">
        <v>1975</v>
      </c>
      <c r="C1933" t="s">
        <v>5989</v>
      </c>
      <c r="D1933">
        <v>14</v>
      </c>
      <c r="E1933">
        <v>3</v>
      </c>
      <c r="F1933">
        <v>25309.49</v>
      </c>
      <c r="G1933" t="s">
        <v>5981</v>
      </c>
      <c r="H1933" t="s">
        <v>5985</v>
      </c>
      <c r="I1933" t="s">
        <v>5992</v>
      </c>
      <c r="K1933" t="str">
        <f t="shared" si="150"/>
        <v>Dec</v>
      </c>
      <c r="L1933">
        <f t="shared" si="151"/>
        <v>1975</v>
      </c>
      <c r="M1933" t="s">
        <v>5957</v>
      </c>
      <c r="N1933" t="s">
        <v>5981</v>
      </c>
      <c r="O1933" t="s">
        <v>5985</v>
      </c>
      <c r="P1933" s="8" t="str">
        <f t="shared" si="152"/>
        <v>14-Dec-1975</v>
      </c>
      <c r="Q1933" s="8">
        <v>27742</v>
      </c>
      <c r="R1933" s="8"/>
      <c r="S1933" s="8" t="str">
        <f t="shared" si="153"/>
        <v>47</v>
      </c>
      <c r="T1933" s="16">
        <v>25309.49</v>
      </c>
      <c r="U1933" t="str">
        <f t="shared" si="154"/>
        <v>R1011</v>
      </c>
    </row>
    <row r="1934" spans="1:21">
      <c r="A1934" t="s">
        <v>1157</v>
      </c>
      <c r="B1934">
        <v>1972</v>
      </c>
      <c r="C1934" t="s">
        <v>5987</v>
      </c>
      <c r="D1934">
        <v>26</v>
      </c>
      <c r="E1934">
        <v>2</v>
      </c>
      <c r="F1934">
        <v>25333.33</v>
      </c>
      <c r="G1934" t="s">
        <v>5981</v>
      </c>
      <c r="H1934" t="s">
        <v>5981</v>
      </c>
      <c r="I1934" t="s">
        <v>6002</v>
      </c>
      <c r="K1934" t="str">
        <f t="shared" si="150"/>
        <v>Sep</v>
      </c>
      <c r="L1934">
        <f t="shared" si="151"/>
        <v>1972</v>
      </c>
      <c r="M1934" t="s">
        <v>5957</v>
      </c>
      <c r="N1934" t="s">
        <v>5981</v>
      </c>
      <c r="O1934" t="s">
        <v>5981</v>
      </c>
      <c r="P1934" s="8" t="str">
        <f t="shared" si="152"/>
        <v>26-Sep-1972</v>
      </c>
      <c r="Q1934" s="8">
        <v>26568</v>
      </c>
      <c r="R1934" s="8"/>
      <c r="S1934" s="8" t="str">
        <f t="shared" si="153"/>
        <v>50</v>
      </c>
      <c r="T1934" s="16">
        <v>25333.33</v>
      </c>
      <c r="U1934" t="str">
        <f t="shared" si="154"/>
        <v>R1017</v>
      </c>
    </row>
    <row r="1935" spans="1:21">
      <c r="A1935" t="s">
        <v>1154</v>
      </c>
      <c r="B1935">
        <v>1968</v>
      </c>
      <c r="C1935" t="s">
        <v>5990</v>
      </c>
      <c r="D1935">
        <v>22</v>
      </c>
      <c r="E1935">
        <v>3</v>
      </c>
      <c r="F1935">
        <v>25382.3</v>
      </c>
      <c r="G1935" t="s">
        <v>5981</v>
      </c>
      <c r="H1935" t="s">
        <v>5981</v>
      </c>
      <c r="I1935" t="s">
        <v>5992</v>
      </c>
      <c r="K1935" t="str">
        <f t="shared" si="150"/>
        <v>Aug</v>
      </c>
      <c r="L1935">
        <f t="shared" si="151"/>
        <v>1968</v>
      </c>
      <c r="M1935" t="s">
        <v>5957</v>
      </c>
      <c r="N1935" t="s">
        <v>5981</v>
      </c>
      <c r="O1935" t="s">
        <v>5981</v>
      </c>
      <c r="P1935" s="8" t="str">
        <f t="shared" si="152"/>
        <v>22-Aug-1968</v>
      </c>
      <c r="Q1935" s="8">
        <v>25072</v>
      </c>
      <c r="R1935" s="8"/>
      <c r="S1935" s="8" t="str">
        <f t="shared" si="153"/>
        <v>54</v>
      </c>
      <c r="T1935" s="16">
        <v>25382.3</v>
      </c>
      <c r="U1935" t="str">
        <f t="shared" si="154"/>
        <v>R1011</v>
      </c>
    </row>
    <row r="1936" spans="1:21">
      <c r="A1936" t="s">
        <v>1151</v>
      </c>
      <c r="B1936">
        <v>1968</v>
      </c>
      <c r="C1936" t="s">
        <v>5989</v>
      </c>
      <c r="D1936">
        <v>11</v>
      </c>
      <c r="E1936">
        <v>1</v>
      </c>
      <c r="F1936">
        <v>25517.11</v>
      </c>
      <c r="G1936" t="s">
        <v>5981</v>
      </c>
      <c r="H1936" t="s">
        <v>5982</v>
      </c>
      <c r="I1936" t="s">
        <v>6002</v>
      </c>
      <c r="K1936" t="str">
        <f t="shared" si="150"/>
        <v>Dec</v>
      </c>
      <c r="L1936">
        <f t="shared" si="151"/>
        <v>1968</v>
      </c>
      <c r="M1936" t="s">
        <v>5957</v>
      </c>
      <c r="N1936" t="s">
        <v>5981</v>
      </c>
      <c r="O1936" t="s">
        <v>5982</v>
      </c>
      <c r="P1936" s="8" t="str">
        <f t="shared" si="152"/>
        <v>11-Dec-1968</v>
      </c>
      <c r="Q1936" s="8">
        <v>25183</v>
      </c>
      <c r="R1936" s="8"/>
      <c r="S1936" s="8" t="str">
        <f t="shared" si="153"/>
        <v>54</v>
      </c>
      <c r="T1936" s="16">
        <v>25517.11</v>
      </c>
      <c r="U1936" t="str">
        <f t="shared" si="154"/>
        <v>R1017</v>
      </c>
    </row>
    <row r="1937" spans="1:21">
      <c r="A1937" t="s">
        <v>1148</v>
      </c>
      <c r="B1937">
        <v>2001</v>
      </c>
      <c r="C1937" t="s">
        <v>5990</v>
      </c>
      <c r="D1937">
        <v>2</v>
      </c>
      <c r="E1937">
        <v>0</v>
      </c>
      <c r="F1937">
        <v>25648.98</v>
      </c>
      <c r="G1937" t="s">
        <v>5981</v>
      </c>
      <c r="H1937" t="s">
        <v>5985</v>
      </c>
      <c r="I1937" t="s">
        <v>5992</v>
      </c>
      <c r="K1937" t="str">
        <f t="shared" si="150"/>
        <v>Aug</v>
      </c>
      <c r="L1937">
        <f t="shared" si="151"/>
        <v>2001</v>
      </c>
      <c r="M1937" t="s">
        <v>5957</v>
      </c>
      <c r="N1937" t="s">
        <v>5981</v>
      </c>
      <c r="O1937" t="s">
        <v>5985</v>
      </c>
      <c r="P1937" s="8" t="str">
        <f t="shared" si="152"/>
        <v>2-Aug-2001</v>
      </c>
      <c r="Q1937" s="8">
        <v>37105</v>
      </c>
      <c r="R1937" s="8"/>
      <c r="S1937" s="8" t="str">
        <f t="shared" si="153"/>
        <v>21</v>
      </c>
      <c r="T1937" s="16">
        <v>25648.98</v>
      </c>
      <c r="U1937" t="str">
        <f t="shared" si="154"/>
        <v>R1011</v>
      </c>
    </row>
    <row r="1938" spans="1:21">
      <c r="A1938" t="s">
        <v>1145</v>
      </c>
      <c r="B1938">
        <v>1972</v>
      </c>
      <c r="C1938" t="s">
        <v>5980</v>
      </c>
      <c r="D1938">
        <v>17</v>
      </c>
      <c r="E1938">
        <v>0</v>
      </c>
      <c r="F1938">
        <v>25656.58</v>
      </c>
      <c r="G1938" t="s">
        <v>5981</v>
      </c>
      <c r="H1938" t="s">
        <v>5982</v>
      </c>
      <c r="I1938" t="s">
        <v>5998</v>
      </c>
      <c r="K1938" t="str">
        <f t="shared" si="150"/>
        <v>Jul</v>
      </c>
      <c r="L1938">
        <f t="shared" si="151"/>
        <v>1972</v>
      </c>
      <c r="M1938" t="s">
        <v>5957</v>
      </c>
      <c r="N1938" t="s">
        <v>5981</v>
      </c>
      <c r="O1938" t="s">
        <v>5982</v>
      </c>
      <c r="P1938" s="8" t="str">
        <f t="shared" si="152"/>
        <v>17-Jul-1972</v>
      </c>
      <c r="Q1938" s="8">
        <v>26497</v>
      </c>
      <c r="R1938" s="8"/>
      <c r="S1938" s="8" t="str">
        <f t="shared" si="153"/>
        <v>50</v>
      </c>
      <c r="T1938" s="16">
        <v>25656.58</v>
      </c>
      <c r="U1938" t="str">
        <f t="shared" si="154"/>
        <v>R1024</v>
      </c>
    </row>
    <row r="1939" spans="1:21">
      <c r="A1939" t="s">
        <v>1142</v>
      </c>
      <c r="B1939">
        <v>1963</v>
      </c>
      <c r="C1939" t="s">
        <v>5990</v>
      </c>
      <c r="D1939">
        <v>21</v>
      </c>
      <c r="E1939">
        <v>0</v>
      </c>
      <c r="F1939">
        <v>25678.78</v>
      </c>
      <c r="G1939" t="s">
        <v>5981</v>
      </c>
      <c r="H1939" t="s">
        <v>5982</v>
      </c>
      <c r="I1939" t="s">
        <v>5988</v>
      </c>
      <c r="K1939" t="str">
        <f t="shared" si="150"/>
        <v>Aug</v>
      </c>
      <c r="L1939">
        <f t="shared" si="151"/>
        <v>1963</v>
      </c>
      <c r="M1939" t="s">
        <v>5957</v>
      </c>
      <c r="N1939" t="s">
        <v>5981</v>
      </c>
      <c r="O1939" t="s">
        <v>5982</v>
      </c>
      <c r="P1939" s="8" t="str">
        <f t="shared" si="152"/>
        <v>21-Aug-1963</v>
      </c>
      <c r="Q1939" s="8">
        <v>23244</v>
      </c>
      <c r="R1939" s="8"/>
      <c r="S1939" s="8" t="str">
        <f t="shared" si="153"/>
        <v>59</v>
      </c>
      <c r="T1939" s="16">
        <v>25678.78</v>
      </c>
      <c r="U1939" t="str">
        <f t="shared" si="154"/>
        <v>R1012</v>
      </c>
    </row>
    <row r="1940" spans="1:21">
      <c r="A1940" t="s">
        <v>1139</v>
      </c>
      <c r="B1940">
        <v>1970</v>
      </c>
      <c r="C1940" t="s">
        <v>5989</v>
      </c>
      <c r="D1940">
        <v>3</v>
      </c>
      <c r="E1940">
        <v>3</v>
      </c>
      <c r="F1940">
        <v>25992.82</v>
      </c>
      <c r="G1940" t="s">
        <v>5981</v>
      </c>
      <c r="H1940" t="s">
        <v>5981</v>
      </c>
      <c r="I1940" t="s">
        <v>5983</v>
      </c>
      <c r="K1940" t="str">
        <f t="shared" si="150"/>
        <v>Dec</v>
      </c>
      <c r="L1940">
        <f t="shared" si="151"/>
        <v>1970</v>
      </c>
      <c r="M1940" t="s">
        <v>5957</v>
      </c>
      <c r="N1940" t="s">
        <v>5981</v>
      </c>
      <c r="O1940" t="s">
        <v>5981</v>
      </c>
      <c r="P1940" s="8" t="str">
        <f t="shared" si="152"/>
        <v>3-Dec-1970</v>
      </c>
      <c r="Q1940" s="8">
        <v>25905</v>
      </c>
      <c r="R1940" s="8"/>
      <c r="S1940" s="8" t="str">
        <f t="shared" si="153"/>
        <v>52</v>
      </c>
      <c r="T1940" s="16">
        <v>25992.82</v>
      </c>
      <c r="U1940" t="str">
        <f t="shared" si="154"/>
        <v>R1013</v>
      </c>
    </row>
    <row r="1941" spans="1:21">
      <c r="A1941" t="s">
        <v>1136</v>
      </c>
      <c r="B1941">
        <v>2001</v>
      </c>
      <c r="C1941" t="s">
        <v>5986</v>
      </c>
      <c r="D1941">
        <v>5</v>
      </c>
      <c r="E1941">
        <v>2</v>
      </c>
      <c r="F1941">
        <v>26018.95</v>
      </c>
      <c r="G1941" t="s">
        <v>5981</v>
      </c>
      <c r="H1941" t="s">
        <v>5981</v>
      </c>
      <c r="I1941" t="s">
        <v>5988</v>
      </c>
      <c r="K1941" t="str">
        <f t="shared" si="150"/>
        <v>Jun</v>
      </c>
      <c r="L1941">
        <f t="shared" si="151"/>
        <v>2001</v>
      </c>
      <c r="M1941" t="s">
        <v>5957</v>
      </c>
      <c r="N1941" t="s">
        <v>5981</v>
      </c>
      <c r="O1941" t="s">
        <v>5981</v>
      </c>
      <c r="P1941" s="8" t="str">
        <f t="shared" si="152"/>
        <v>5-Jun-2001</v>
      </c>
      <c r="Q1941" s="8">
        <v>37047</v>
      </c>
      <c r="R1941" s="8"/>
      <c r="S1941" s="8" t="str">
        <f t="shared" si="153"/>
        <v>22</v>
      </c>
      <c r="T1941" s="16">
        <v>26018.95</v>
      </c>
      <c r="U1941" t="str">
        <f t="shared" si="154"/>
        <v>R1012</v>
      </c>
    </row>
    <row r="1942" spans="1:21">
      <c r="A1942" t="s">
        <v>1134</v>
      </c>
      <c r="B1942">
        <v>2000</v>
      </c>
      <c r="C1942" t="s">
        <v>5989</v>
      </c>
      <c r="D1942">
        <v>26</v>
      </c>
      <c r="E1942">
        <v>0</v>
      </c>
      <c r="F1942">
        <v>26026.97</v>
      </c>
      <c r="G1942" t="s">
        <v>5981</v>
      </c>
      <c r="H1942" t="s">
        <v>5982</v>
      </c>
      <c r="I1942" t="s">
        <v>5992</v>
      </c>
      <c r="K1942" t="str">
        <f t="shared" si="150"/>
        <v>Dec</v>
      </c>
      <c r="L1942">
        <f t="shared" si="151"/>
        <v>2000</v>
      </c>
      <c r="M1942" t="s">
        <v>5957</v>
      </c>
      <c r="N1942" t="s">
        <v>5981</v>
      </c>
      <c r="O1942" t="s">
        <v>5982</v>
      </c>
      <c r="P1942" s="8" t="str">
        <f t="shared" si="152"/>
        <v>26-Dec-2000</v>
      </c>
      <c r="Q1942" s="8">
        <v>36886</v>
      </c>
      <c r="R1942" s="8"/>
      <c r="S1942" s="8" t="str">
        <f t="shared" si="153"/>
        <v>22</v>
      </c>
      <c r="T1942" s="16">
        <v>26026.97</v>
      </c>
      <c r="U1942" t="str">
        <f t="shared" si="154"/>
        <v>R1011</v>
      </c>
    </row>
    <row r="1943" spans="1:21">
      <c r="A1943" t="s">
        <v>1131</v>
      </c>
      <c r="B1943">
        <v>1966</v>
      </c>
      <c r="C1943" t="s">
        <v>5980</v>
      </c>
      <c r="D1943">
        <v>9</v>
      </c>
      <c r="E1943">
        <v>1</v>
      </c>
      <c r="F1943">
        <v>26109.33</v>
      </c>
      <c r="G1943" t="s">
        <v>5981</v>
      </c>
      <c r="H1943" t="s">
        <v>5982</v>
      </c>
      <c r="I1943" t="s">
        <v>5988</v>
      </c>
      <c r="K1943" t="str">
        <f t="shared" si="150"/>
        <v>Jul</v>
      </c>
      <c r="L1943">
        <f t="shared" si="151"/>
        <v>1966</v>
      </c>
      <c r="M1943" t="s">
        <v>5957</v>
      </c>
      <c r="N1943" t="s">
        <v>5981</v>
      </c>
      <c r="O1943" t="s">
        <v>5982</v>
      </c>
      <c r="P1943" s="8" t="str">
        <f t="shared" si="152"/>
        <v>9-Jul-1966</v>
      </c>
      <c r="Q1943" s="8">
        <v>24297</v>
      </c>
      <c r="R1943" s="8"/>
      <c r="S1943" s="8" t="str">
        <f t="shared" si="153"/>
        <v>56</v>
      </c>
      <c r="T1943" s="16">
        <v>26109.33</v>
      </c>
      <c r="U1943" t="str">
        <f t="shared" si="154"/>
        <v>R1012</v>
      </c>
    </row>
    <row r="1944" spans="1:21">
      <c r="A1944" t="s">
        <v>1128</v>
      </c>
      <c r="B1944">
        <v>2002</v>
      </c>
      <c r="C1944" t="s">
        <v>5991</v>
      </c>
      <c r="D1944">
        <v>11</v>
      </c>
      <c r="E1944">
        <v>0</v>
      </c>
      <c r="F1944">
        <v>26125.67</v>
      </c>
      <c r="G1944" t="s">
        <v>5981</v>
      </c>
      <c r="H1944" t="s">
        <v>5985</v>
      </c>
      <c r="I1944" t="s">
        <v>5983</v>
      </c>
      <c r="K1944" t="str">
        <f t="shared" si="150"/>
        <v>Oct</v>
      </c>
      <c r="L1944">
        <f t="shared" si="151"/>
        <v>2002</v>
      </c>
      <c r="M1944" t="s">
        <v>5957</v>
      </c>
      <c r="N1944" t="s">
        <v>5981</v>
      </c>
      <c r="O1944" t="s">
        <v>5985</v>
      </c>
      <c r="P1944" s="8" t="str">
        <f t="shared" si="152"/>
        <v>11-Oct-2002</v>
      </c>
      <c r="Q1944" s="8">
        <v>37540</v>
      </c>
      <c r="R1944" s="8"/>
      <c r="S1944" s="8" t="str">
        <f t="shared" si="153"/>
        <v>20</v>
      </c>
      <c r="T1944" s="16">
        <v>26125.67</v>
      </c>
      <c r="U1944" t="str">
        <f t="shared" si="154"/>
        <v>R1013</v>
      </c>
    </row>
    <row r="1945" spans="1:21">
      <c r="A1945" t="s">
        <v>1125</v>
      </c>
      <c r="B1945">
        <v>1973</v>
      </c>
      <c r="C1945" t="s">
        <v>5980</v>
      </c>
      <c r="D1945">
        <v>7</v>
      </c>
      <c r="E1945">
        <v>1</v>
      </c>
      <c r="F1945">
        <v>26140.36</v>
      </c>
      <c r="G1945" t="s">
        <v>5981</v>
      </c>
      <c r="H1945" t="s">
        <v>5982</v>
      </c>
      <c r="I1945" t="s">
        <v>5992</v>
      </c>
      <c r="K1945" t="str">
        <f t="shared" si="150"/>
        <v>Jul</v>
      </c>
      <c r="L1945">
        <f t="shared" si="151"/>
        <v>1973</v>
      </c>
      <c r="M1945" t="s">
        <v>5957</v>
      </c>
      <c r="N1945" t="s">
        <v>5981</v>
      </c>
      <c r="O1945" t="s">
        <v>5982</v>
      </c>
      <c r="P1945" s="8" t="str">
        <f t="shared" si="152"/>
        <v>7-Jul-1973</v>
      </c>
      <c r="Q1945" s="8">
        <v>26852</v>
      </c>
      <c r="R1945" s="8"/>
      <c r="S1945" s="8" t="str">
        <f t="shared" si="153"/>
        <v>49</v>
      </c>
      <c r="T1945" s="16">
        <v>26140.36</v>
      </c>
      <c r="U1945" t="str">
        <f t="shared" si="154"/>
        <v>R1011</v>
      </c>
    </row>
    <row r="1946" spans="1:21">
      <c r="A1946" t="s">
        <v>1122</v>
      </c>
      <c r="B1946">
        <v>1975</v>
      </c>
      <c r="C1946" t="s">
        <v>5986</v>
      </c>
      <c r="D1946">
        <v>4</v>
      </c>
      <c r="E1946">
        <v>1</v>
      </c>
      <c r="F1946">
        <v>26236.58</v>
      </c>
      <c r="G1946" t="s">
        <v>5981</v>
      </c>
      <c r="H1946" t="s">
        <v>5985</v>
      </c>
      <c r="I1946" t="s">
        <v>5992</v>
      </c>
      <c r="K1946" t="str">
        <f t="shared" si="150"/>
        <v>Jun</v>
      </c>
      <c r="L1946">
        <f t="shared" si="151"/>
        <v>1975</v>
      </c>
      <c r="M1946" t="s">
        <v>5957</v>
      </c>
      <c r="N1946" t="s">
        <v>5981</v>
      </c>
      <c r="O1946" t="s">
        <v>5985</v>
      </c>
      <c r="P1946" s="8" t="str">
        <f t="shared" si="152"/>
        <v>4-Jun-1975</v>
      </c>
      <c r="Q1946" s="8">
        <v>27549</v>
      </c>
      <c r="R1946" s="8"/>
      <c r="S1946" s="8" t="str">
        <f t="shared" si="153"/>
        <v>48</v>
      </c>
      <c r="T1946" s="16">
        <v>26236.58</v>
      </c>
      <c r="U1946" t="str">
        <f t="shared" si="154"/>
        <v>R1011</v>
      </c>
    </row>
    <row r="1947" spans="1:21">
      <c r="A1947" t="s">
        <v>1120</v>
      </c>
      <c r="B1947">
        <v>2004</v>
      </c>
      <c r="C1947" t="s">
        <v>5989</v>
      </c>
      <c r="D1947">
        <v>5</v>
      </c>
      <c r="E1947">
        <v>0</v>
      </c>
      <c r="F1947">
        <v>26316.59</v>
      </c>
      <c r="G1947" t="s">
        <v>5981</v>
      </c>
      <c r="H1947" t="s">
        <v>5982</v>
      </c>
      <c r="I1947" t="s">
        <v>5992</v>
      </c>
      <c r="K1947" t="str">
        <f t="shared" si="150"/>
        <v>Dec</v>
      </c>
      <c r="L1947">
        <f t="shared" si="151"/>
        <v>2004</v>
      </c>
      <c r="M1947" t="s">
        <v>5957</v>
      </c>
      <c r="N1947" t="s">
        <v>5981</v>
      </c>
      <c r="O1947" t="s">
        <v>5982</v>
      </c>
      <c r="P1947" s="8" t="str">
        <f t="shared" si="152"/>
        <v>5-Dec-2004</v>
      </c>
      <c r="Q1947" s="8">
        <v>38326</v>
      </c>
      <c r="R1947" s="8"/>
      <c r="S1947" s="8" t="str">
        <f t="shared" si="153"/>
        <v>18</v>
      </c>
      <c r="T1947" s="16">
        <v>26316.59</v>
      </c>
      <c r="U1947" t="str">
        <f t="shared" si="154"/>
        <v>R1011</v>
      </c>
    </row>
    <row r="1948" spans="1:21">
      <c r="A1948" t="s">
        <v>1117</v>
      </c>
      <c r="B1948">
        <v>1974</v>
      </c>
      <c r="C1948" t="s">
        <v>5987</v>
      </c>
      <c r="D1948">
        <v>21</v>
      </c>
      <c r="E1948">
        <v>1</v>
      </c>
      <c r="F1948">
        <v>26392.26</v>
      </c>
      <c r="G1948" t="s">
        <v>5981</v>
      </c>
      <c r="H1948" t="s">
        <v>5981</v>
      </c>
      <c r="I1948" t="s">
        <v>5998</v>
      </c>
      <c r="K1948" t="str">
        <f t="shared" si="150"/>
        <v>Sep</v>
      </c>
      <c r="L1948">
        <f t="shared" si="151"/>
        <v>1974</v>
      </c>
      <c r="M1948" t="s">
        <v>5957</v>
      </c>
      <c r="N1948" t="s">
        <v>5981</v>
      </c>
      <c r="O1948" t="s">
        <v>5981</v>
      </c>
      <c r="P1948" s="8" t="str">
        <f t="shared" si="152"/>
        <v>21-Sep-1974</v>
      </c>
      <c r="Q1948" s="8">
        <v>27293</v>
      </c>
      <c r="R1948" s="8"/>
      <c r="S1948" s="8" t="str">
        <f t="shared" si="153"/>
        <v>48</v>
      </c>
      <c r="T1948" s="16">
        <v>26392.26</v>
      </c>
      <c r="U1948" t="str">
        <f t="shared" si="154"/>
        <v>R1024</v>
      </c>
    </row>
    <row r="1949" spans="1:21">
      <c r="A1949" t="s">
        <v>1115</v>
      </c>
      <c r="B1949">
        <v>1970</v>
      </c>
      <c r="C1949" t="s">
        <v>5990</v>
      </c>
      <c r="D1949">
        <v>27</v>
      </c>
      <c r="E1949">
        <v>2</v>
      </c>
      <c r="F1949">
        <v>26467.1</v>
      </c>
      <c r="G1949" t="s">
        <v>5981</v>
      </c>
      <c r="H1949" t="s">
        <v>5982</v>
      </c>
      <c r="I1949" t="s">
        <v>5988</v>
      </c>
      <c r="K1949" t="str">
        <f t="shared" si="150"/>
        <v>Aug</v>
      </c>
      <c r="L1949">
        <f t="shared" si="151"/>
        <v>1970</v>
      </c>
      <c r="M1949" t="s">
        <v>5957</v>
      </c>
      <c r="N1949" t="s">
        <v>5981</v>
      </c>
      <c r="O1949" t="s">
        <v>5982</v>
      </c>
      <c r="P1949" s="8" t="str">
        <f t="shared" si="152"/>
        <v>27-Aug-1970</v>
      </c>
      <c r="Q1949" s="8">
        <v>25807</v>
      </c>
      <c r="R1949" s="8"/>
      <c r="S1949" s="8" t="str">
        <f t="shared" si="153"/>
        <v>52</v>
      </c>
      <c r="T1949" s="16">
        <v>26467.1</v>
      </c>
      <c r="U1949" t="str">
        <f t="shared" si="154"/>
        <v>R1012</v>
      </c>
    </row>
    <row r="1950" spans="1:21">
      <c r="A1950" t="s">
        <v>1112</v>
      </c>
      <c r="B1950">
        <v>2004</v>
      </c>
      <c r="C1950" t="s">
        <v>5987</v>
      </c>
      <c r="D1950">
        <v>5</v>
      </c>
      <c r="E1950">
        <v>0</v>
      </c>
      <c r="F1950">
        <v>26479.4</v>
      </c>
      <c r="G1950" t="s">
        <v>5981</v>
      </c>
      <c r="H1950" t="s">
        <v>5981</v>
      </c>
      <c r="I1950" t="s">
        <v>5992</v>
      </c>
      <c r="K1950" t="str">
        <f t="shared" si="150"/>
        <v>Sep</v>
      </c>
      <c r="L1950">
        <f t="shared" si="151"/>
        <v>2004</v>
      </c>
      <c r="M1950" t="s">
        <v>5957</v>
      </c>
      <c r="N1950" t="s">
        <v>5981</v>
      </c>
      <c r="O1950" t="s">
        <v>5981</v>
      </c>
      <c r="P1950" s="8" t="str">
        <f t="shared" si="152"/>
        <v>5-Sep-2004</v>
      </c>
      <c r="Q1950" s="8">
        <v>38235</v>
      </c>
      <c r="R1950" s="8"/>
      <c r="S1950" s="8" t="str">
        <f t="shared" si="153"/>
        <v>18</v>
      </c>
      <c r="T1950" s="16">
        <v>26479.4</v>
      </c>
      <c r="U1950" t="str">
        <f t="shared" si="154"/>
        <v>R1011</v>
      </c>
    </row>
    <row r="1951" spans="1:21">
      <c r="A1951" t="s">
        <v>1109</v>
      </c>
      <c r="B1951">
        <v>1988</v>
      </c>
      <c r="C1951" t="s">
        <v>5980</v>
      </c>
      <c r="D1951">
        <v>22</v>
      </c>
      <c r="E1951">
        <v>3</v>
      </c>
      <c r="F1951">
        <v>26607.89</v>
      </c>
      <c r="G1951" t="s">
        <v>5981</v>
      </c>
      <c r="H1951" t="s">
        <v>5985</v>
      </c>
      <c r="I1951" t="s">
        <v>5992</v>
      </c>
      <c r="K1951" t="str">
        <f t="shared" si="150"/>
        <v>Jul</v>
      </c>
      <c r="L1951">
        <f t="shared" si="151"/>
        <v>1988</v>
      </c>
      <c r="M1951" t="s">
        <v>5957</v>
      </c>
      <c r="N1951" t="s">
        <v>5981</v>
      </c>
      <c r="O1951" t="s">
        <v>5985</v>
      </c>
      <c r="P1951" s="8" t="str">
        <f t="shared" si="152"/>
        <v>22-Jul-1988</v>
      </c>
      <c r="Q1951" s="8">
        <v>32346</v>
      </c>
      <c r="R1951" s="8"/>
      <c r="S1951" s="8" t="str">
        <f t="shared" si="153"/>
        <v>34</v>
      </c>
      <c r="T1951" s="16">
        <v>26607.89</v>
      </c>
      <c r="U1951" t="str">
        <f t="shared" si="154"/>
        <v>R1011</v>
      </c>
    </row>
    <row r="1952" spans="1:21">
      <c r="A1952" t="s">
        <v>1107</v>
      </c>
      <c r="B1952">
        <v>1991</v>
      </c>
      <c r="C1952" t="s">
        <v>5990</v>
      </c>
      <c r="D1952">
        <v>22</v>
      </c>
      <c r="E1952">
        <v>3</v>
      </c>
      <c r="F1952">
        <v>26912.560000000001</v>
      </c>
      <c r="G1952" t="s">
        <v>5981</v>
      </c>
      <c r="H1952" t="s">
        <v>5981</v>
      </c>
      <c r="I1952" t="s">
        <v>5992</v>
      </c>
      <c r="K1952" t="str">
        <f t="shared" si="150"/>
        <v>Aug</v>
      </c>
      <c r="L1952">
        <f t="shared" si="151"/>
        <v>1991</v>
      </c>
      <c r="M1952" t="s">
        <v>5957</v>
      </c>
      <c r="N1952" t="s">
        <v>5981</v>
      </c>
      <c r="O1952" t="s">
        <v>5981</v>
      </c>
      <c r="P1952" s="8" t="str">
        <f t="shared" si="152"/>
        <v>22-Aug-1991</v>
      </c>
      <c r="Q1952" s="8">
        <v>33472</v>
      </c>
      <c r="R1952" s="8"/>
      <c r="S1952" s="8" t="str">
        <f t="shared" si="153"/>
        <v>31</v>
      </c>
      <c r="T1952" s="16">
        <v>26912.560000000001</v>
      </c>
      <c r="U1952" t="str">
        <f t="shared" si="154"/>
        <v>R1011</v>
      </c>
    </row>
    <row r="1953" spans="1:21">
      <c r="A1953" t="s">
        <v>1104</v>
      </c>
      <c r="B1953">
        <v>1958</v>
      </c>
      <c r="C1953" t="s">
        <v>5989</v>
      </c>
      <c r="D1953">
        <v>25</v>
      </c>
      <c r="E1953">
        <v>0</v>
      </c>
      <c r="F1953">
        <v>26926.51</v>
      </c>
      <c r="G1953" t="s">
        <v>5981</v>
      </c>
      <c r="H1953" t="s">
        <v>5985</v>
      </c>
      <c r="I1953" t="s">
        <v>5983</v>
      </c>
      <c r="K1953" t="str">
        <f t="shared" si="150"/>
        <v>Dec</v>
      </c>
      <c r="L1953">
        <f t="shared" si="151"/>
        <v>1958</v>
      </c>
      <c r="M1953" t="s">
        <v>5957</v>
      </c>
      <c r="N1953" t="s">
        <v>5981</v>
      </c>
      <c r="O1953" t="s">
        <v>5985</v>
      </c>
      <c r="P1953" s="8" t="str">
        <f t="shared" si="152"/>
        <v>25-Dec-1958</v>
      </c>
      <c r="Q1953" s="8">
        <v>21544</v>
      </c>
      <c r="R1953" s="8"/>
      <c r="S1953" s="8" t="str">
        <f t="shared" si="153"/>
        <v>64</v>
      </c>
      <c r="T1953" s="16">
        <v>26926.51</v>
      </c>
      <c r="U1953" t="str">
        <f t="shared" si="154"/>
        <v>R1013</v>
      </c>
    </row>
    <row r="1954" spans="1:21">
      <c r="A1954" t="s">
        <v>1101</v>
      </c>
      <c r="B1954">
        <v>2002</v>
      </c>
      <c r="C1954" t="s">
        <v>5986</v>
      </c>
      <c r="D1954">
        <v>17</v>
      </c>
      <c r="E1954">
        <v>0</v>
      </c>
      <c r="F1954">
        <v>26927.69</v>
      </c>
      <c r="G1954" t="s">
        <v>5981</v>
      </c>
      <c r="H1954" t="s">
        <v>5981</v>
      </c>
      <c r="I1954" t="s">
        <v>5992</v>
      </c>
      <c r="K1954" t="str">
        <f t="shared" si="150"/>
        <v>Jun</v>
      </c>
      <c r="L1954">
        <f t="shared" si="151"/>
        <v>2002</v>
      </c>
      <c r="M1954" t="s">
        <v>5957</v>
      </c>
      <c r="N1954" t="s">
        <v>5981</v>
      </c>
      <c r="O1954" t="s">
        <v>5981</v>
      </c>
      <c r="P1954" s="8" t="str">
        <f t="shared" si="152"/>
        <v>17-Jun-2002</v>
      </c>
      <c r="Q1954" s="8">
        <v>37424</v>
      </c>
      <c r="R1954" s="8"/>
      <c r="S1954" s="8" t="str">
        <f t="shared" si="153"/>
        <v>20</v>
      </c>
      <c r="T1954" s="16">
        <v>26927.69</v>
      </c>
      <c r="U1954" t="str">
        <f t="shared" si="154"/>
        <v>R1011</v>
      </c>
    </row>
    <row r="1955" spans="1:21">
      <c r="A1955" t="s">
        <v>1098</v>
      </c>
      <c r="B1955">
        <v>2000</v>
      </c>
      <c r="C1955" t="s">
        <v>5984</v>
      </c>
      <c r="D1955">
        <v>9</v>
      </c>
      <c r="E1955">
        <v>0</v>
      </c>
      <c r="F1955">
        <v>26936.98</v>
      </c>
      <c r="G1955" t="s">
        <v>5981</v>
      </c>
      <c r="H1955" t="s">
        <v>5982</v>
      </c>
      <c r="I1955" t="s">
        <v>5992</v>
      </c>
      <c r="K1955" t="str">
        <f t="shared" si="150"/>
        <v>Nov</v>
      </c>
      <c r="L1955">
        <f t="shared" si="151"/>
        <v>2000</v>
      </c>
      <c r="M1955" t="s">
        <v>5957</v>
      </c>
      <c r="N1955" t="s">
        <v>5981</v>
      </c>
      <c r="O1955" t="s">
        <v>5982</v>
      </c>
      <c r="P1955" s="8" t="str">
        <f t="shared" si="152"/>
        <v>9-Nov-2000</v>
      </c>
      <c r="Q1955" s="8">
        <v>36839</v>
      </c>
      <c r="R1955" s="8"/>
      <c r="S1955" s="8" t="str">
        <f t="shared" si="153"/>
        <v>22</v>
      </c>
      <c r="T1955" s="16">
        <v>26936.98</v>
      </c>
      <c r="U1955" t="str">
        <f t="shared" si="154"/>
        <v>R1011</v>
      </c>
    </row>
    <row r="1956" spans="1:21">
      <c r="A1956" t="s">
        <v>1095</v>
      </c>
      <c r="B1956">
        <v>1960</v>
      </c>
      <c r="C1956" t="s">
        <v>5980</v>
      </c>
      <c r="D1956">
        <v>9</v>
      </c>
      <c r="E1956">
        <v>1</v>
      </c>
      <c r="F1956">
        <v>27000.98</v>
      </c>
      <c r="G1956" t="s">
        <v>5981</v>
      </c>
      <c r="H1956" t="s">
        <v>5981</v>
      </c>
      <c r="I1956" t="s">
        <v>5983</v>
      </c>
      <c r="K1956" t="str">
        <f t="shared" si="150"/>
        <v>Jul</v>
      </c>
      <c r="L1956">
        <f t="shared" si="151"/>
        <v>1960</v>
      </c>
      <c r="M1956" t="s">
        <v>5957</v>
      </c>
      <c r="N1956" t="s">
        <v>5981</v>
      </c>
      <c r="O1956" t="s">
        <v>5981</v>
      </c>
      <c r="P1956" s="8" t="str">
        <f t="shared" si="152"/>
        <v>9-Jul-1960</v>
      </c>
      <c r="Q1956" s="8">
        <v>22106</v>
      </c>
      <c r="R1956" s="8"/>
      <c r="S1956" s="8" t="str">
        <f t="shared" si="153"/>
        <v>62</v>
      </c>
      <c r="T1956" s="16">
        <v>27000.98</v>
      </c>
      <c r="U1956" t="str">
        <f t="shared" si="154"/>
        <v>R1013</v>
      </c>
    </row>
    <row r="1957" spans="1:21">
      <c r="A1957" t="s">
        <v>1093</v>
      </c>
      <c r="B1957">
        <v>1958</v>
      </c>
      <c r="C1957" t="s">
        <v>5986</v>
      </c>
      <c r="D1957">
        <v>30</v>
      </c>
      <c r="E1957">
        <v>0</v>
      </c>
      <c r="F1957">
        <v>27037.91</v>
      </c>
      <c r="G1957" t="s">
        <v>5981</v>
      </c>
      <c r="H1957" t="s">
        <v>5981</v>
      </c>
      <c r="I1957" t="s">
        <v>5983</v>
      </c>
      <c r="K1957" t="str">
        <f t="shared" si="150"/>
        <v>Jun</v>
      </c>
      <c r="L1957">
        <f t="shared" si="151"/>
        <v>1958</v>
      </c>
      <c r="M1957" t="s">
        <v>5957</v>
      </c>
      <c r="N1957" t="s">
        <v>5981</v>
      </c>
      <c r="O1957" t="s">
        <v>5981</v>
      </c>
      <c r="P1957" s="8" t="str">
        <f t="shared" si="152"/>
        <v>30-Jun-1958</v>
      </c>
      <c r="Q1957" s="8">
        <v>21366</v>
      </c>
      <c r="R1957" s="8"/>
      <c r="S1957" s="8" t="str">
        <f t="shared" si="153"/>
        <v>64</v>
      </c>
      <c r="T1957" s="16">
        <v>27037.91</v>
      </c>
      <c r="U1957" t="str">
        <f t="shared" si="154"/>
        <v>R1013</v>
      </c>
    </row>
    <row r="1958" spans="1:21">
      <c r="A1958" t="s">
        <v>1091</v>
      </c>
      <c r="B1958">
        <v>1994</v>
      </c>
      <c r="C1958" t="s">
        <v>5980</v>
      </c>
      <c r="D1958">
        <v>2</v>
      </c>
      <c r="E1958">
        <v>0</v>
      </c>
      <c r="F1958">
        <v>27080.639999999999</v>
      </c>
      <c r="G1958" t="s">
        <v>5981</v>
      </c>
      <c r="H1958" t="s">
        <v>5981</v>
      </c>
      <c r="I1958" t="s">
        <v>5992</v>
      </c>
      <c r="K1958" t="str">
        <f t="shared" si="150"/>
        <v>Jul</v>
      </c>
      <c r="L1958">
        <f t="shared" si="151"/>
        <v>1994</v>
      </c>
      <c r="M1958" t="s">
        <v>5957</v>
      </c>
      <c r="N1958" t="s">
        <v>5981</v>
      </c>
      <c r="O1958" t="s">
        <v>5981</v>
      </c>
      <c r="P1958" s="8" t="str">
        <f t="shared" si="152"/>
        <v>2-Jul-1994</v>
      </c>
      <c r="Q1958" s="8">
        <v>34517</v>
      </c>
      <c r="R1958" s="8"/>
      <c r="S1958" s="8" t="str">
        <f t="shared" si="153"/>
        <v>28</v>
      </c>
      <c r="T1958" s="16">
        <v>27080.639999999999</v>
      </c>
      <c r="U1958" t="str">
        <f t="shared" si="154"/>
        <v>R1011</v>
      </c>
    </row>
    <row r="1959" spans="1:21">
      <c r="A1959" t="s">
        <v>1089</v>
      </c>
      <c r="B1959">
        <v>1990</v>
      </c>
      <c r="C1959" t="s">
        <v>5989</v>
      </c>
      <c r="D1959">
        <v>13</v>
      </c>
      <c r="E1959">
        <v>3</v>
      </c>
      <c r="F1959">
        <v>27092.38</v>
      </c>
      <c r="G1959" t="s">
        <v>5981</v>
      </c>
      <c r="H1959" t="s">
        <v>5982</v>
      </c>
      <c r="I1959" t="s">
        <v>5992</v>
      </c>
      <c r="K1959" t="str">
        <f t="shared" si="150"/>
        <v>Dec</v>
      </c>
      <c r="L1959">
        <f t="shared" si="151"/>
        <v>1990</v>
      </c>
      <c r="M1959" t="s">
        <v>5957</v>
      </c>
      <c r="N1959" t="s">
        <v>5981</v>
      </c>
      <c r="O1959" t="s">
        <v>5982</v>
      </c>
      <c r="P1959" s="8" t="str">
        <f t="shared" si="152"/>
        <v>13-Dec-1990</v>
      </c>
      <c r="Q1959" s="8">
        <v>33220</v>
      </c>
      <c r="R1959" s="8"/>
      <c r="S1959" s="8" t="str">
        <f t="shared" si="153"/>
        <v>32</v>
      </c>
      <c r="T1959" s="16">
        <v>27092.38</v>
      </c>
      <c r="U1959" t="str">
        <f t="shared" si="154"/>
        <v>R1011</v>
      </c>
    </row>
    <row r="1960" spans="1:21">
      <c r="A1960" t="s">
        <v>1086</v>
      </c>
      <c r="B1960">
        <v>1970</v>
      </c>
      <c r="C1960" t="s">
        <v>5991</v>
      </c>
      <c r="D1960">
        <v>2</v>
      </c>
      <c r="E1960">
        <v>0</v>
      </c>
      <c r="F1960">
        <v>27117.99</v>
      </c>
      <c r="G1960" t="s">
        <v>5981</v>
      </c>
      <c r="H1960" t="s">
        <v>5981</v>
      </c>
      <c r="I1960" t="s">
        <v>5983</v>
      </c>
      <c r="K1960" t="str">
        <f t="shared" si="150"/>
        <v>Oct</v>
      </c>
      <c r="L1960">
        <f t="shared" si="151"/>
        <v>1970</v>
      </c>
      <c r="M1960" t="s">
        <v>5957</v>
      </c>
      <c r="N1960" t="s">
        <v>5981</v>
      </c>
      <c r="O1960" t="s">
        <v>5981</v>
      </c>
      <c r="P1960" s="8" t="str">
        <f t="shared" si="152"/>
        <v>2-Oct-1970</v>
      </c>
      <c r="Q1960" s="8">
        <v>25843</v>
      </c>
      <c r="R1960" s="8"/>
      <c r="S1960" s="8" t="str">
        <f t="shared" si="153"/>
        <v>52</v>
      </c>
      <c r="T1960" s="16">
        <v>27117.99</v>
      </c>
      <c r="U1960" t="str">
        <f t="shared" si="154"/>
        <v>R1013</v>
      </c>
    </row>
    <row r="1961" spans="1:21">
      <c r="A1961" t="s">
        <v>1083</v>
      </c>
      <c r="B1961">
        <v>1965</v>
      </c>
      <c r="C1961" t="s">
        <v>5989</v>
      </c>
      <c r="D1961">
        <v>21</v>
      </c>
      <c r="E1961">
        <v>0</v>
      </c>
      <c r="F1961">
        <v>27218.44</v>
      </c>
      <c r="G1961" t="s">
        <v>5981</v>
      </c>
      <c r="H1961" t="s">
        <v>5985</v>
      </c>
      <c r="I1961" t="s">
        <v>6002</v>
      </c>
      <c r="K1961" t="str">
        <f t="shared" si="150"/>
        <v>Dec</v>
      </c>
      <c r="L1961">
        <f t="shared" si="151"/>
        <v>1965</v>
      </c>
      <c r="M1961" t="s">
        <v>5957</v>
      </c>
      <c r="N1961" t="s">
        <v>5981</v>
      </c>
      <c r="O1961" t="s">
        <v>5985</v>
      </c>
      <c r="P1961" s="8" t="str">
        <f t="shared" si="152"/>
        <v>21-Dec-1965</v>
      </c>
      <c r="Q1961" s="8">
        <v>24097</v>
      </c>
      <c r="R1961" s="8"/>
      <c r="S1961" s="8" t="str">
        <f t="shared" si="153"/>
        <v>57</v>
      </c>
      <c r="T1961" s="16">
        <v>27218.44</v>
      </c>
      <c r="U1961" t="str">
        <f t="shared" si="154"/>
        <v>R1017</v>
      </c>
    </row>
    <row r="1962" spans="1:21">
      <c r="A1962" t="s">
        <v>1081</v>
      </c>
      <c r="B1962">
        <v>1999</v>
      </c>
      <c r="C1962" t="s">
        <v>5989</v>
      </c>
      <c r="D1962">
        <v>2</v>
      </c>
      <c r="E1962">
        <v>0</v>
      </c>
      <c r="F1962">
        <v>27236.959999999999</v>
      </c>
      <c r="G1962" t="s">
        <v>5981</v>
      </c>
      <c r="H1962" t="s">
        <v>5985</v>
      </c>
      <c r="I1962" t="s">
        <v>5992</v>
      </c>
      <c r="K1962" t="str">
        <f t="shared" si="150"/>
        <v>Dec</v>
      </c>
      <c r="L1962">
        <f t="shared" si="151"/>
        <v>1999</v>
      </c>
      <c r="M1962" t="s">
        <v>5957</v>
      </c>
      <c r="N1962" t="s">
        <v>5981</v>
      </c>
      <c r="O1962" t="s">
        <v>5985</v>
      </c>
      <c r="P1962" s="8" t="str">
        <f t="shared" si="152"/>
        <v>2-Dec-1999</v>
      </c>
      <c r="Q1962" s="8">
        <v>36496</v>
      </c>
      <c r="R1962" s="8"/>
      <c r="S1962" s="8" t="str">
        <f t="shared" si="153"/>
        <v>23</v>
      </c>
      <c r="T1962" s="16">
        <v>27236.959999999999</v>
      </c>
      <c r="U1962" t="str">
        <f t="shared" si="154"/>
        <v>R1011</v>
      </c>
    </row>
    <row r="1963" spans="1:21">
      <c r="A1963" t="s">
        <v>1078</v>
      </c>
      <c r="B1963">
        <v>1968</v>
      </c>
      <c r="C1963" t="s">
        <v>5986</v>
      </c>
      <c r="D1963">
        <v>6</v>
      </c>
      <c r="E1963">
        <v>3</v>
      </c>
      <c r="F1963">
        <v>27322.73</v>
      </c>
      <c r="G1963" t="s">
        <v>5981</v>
      </c>
      <c r="H1963" t="s">
        <v>5981</v>
      </c>
      <c r="I1963" t="s">
        <v>5983</v>
      </c>
      <c r="K1963" t="str">
        <f t="shared" si="150"/>
        <v>Jun</v>
      </c>
      <c r="L1963">
        <f t="shared" si="151"/>
        <v>1968</v>
      </c>
      <c r="M1963" t="s">
        <v>5957</v>
      </c>
      <c r="N1963" t="s">
        <v>5981</v>
      </c>
      <c r="O1963" t="s">
        <v>5981</v>
      </c>
      <c r="P1963" s="8" t="str">
        <f t="shared" si="152"/>
        <v>6-Jun-1968</v>
      </c>
      <c r="Q1963" s="8">
        <v>24995</v>
      </c>
      <c r="R1963" s="8"/>
      <c r="S1963" s="8" t="str">
        <f t="shared" si="153"/>
        <v>55</v>
      </c>
      <c r="T1963" s="16">
        <v>27322.73</v>
      </c>
      <c r="U1963" t="str">
        <f t="shared" si="154"/>
        <v>R1013</v>
      </c>
    </row>
    <row r="1964" spans="1:21">
      <c r="A1964" t="s">
        <v>1076</v>
      </c>
      <c r="B1964">
        <v>1969</v>
      </c>
      <c r="C1964" t="s">
        <v>5991</v>
      </c>
      <c r="D1964">
        <v>16</v>
      </c>
      <c r="E1964">
        <v>0</v>
      </c>
      <c r="F1964">
        <v>27346.04</v>
      </c>
      <c r="G1964" t="s">
        <v>5981</v>
      </c>
      <c r="H1964" t="s">
        <v>5981</v>
      </c>
      <c r="I1964" t="s">
        <v>5983</v>
      </c>
      <c r="K1964" t="str">
        <f t="shared" si="150"/>
        <v>Oct</v>
      </c>
      <c r="L1964">
        <f t="shared" si="151"/>
        <v>1969</v>
      </c>
      <c r="M1964" t="s">
        <v>5957</v>
      </c>
      <c r="N1964" t="s">
        <v>5981</v>
      </c>
      <c r="O1964" t="s">
        <v>5981</v>
      </c>
      <c r="P1964" s="8" t="str">
        <f t="shared" si="152"/>
        <v>16-Oct-1969</v>
      </c>
      <c r="Q1964" s="8">
        <v>25492</v>
      </c>
      <c r="R1964" s="8"/>
      <c r="S1964" s="8" t="str">
        <f t="shared" si="153"/>
        <v>53</v>
      </c>
      <c r="T1964" s="16">
        <v>27346.04</v>
      </c>
      <c r="U1964" t="str">
        <f t="shared" si="154"/>
        <v>R1013</v>
      </c>
    </row>
    <row r="1965" spans="1:21">
      <c r="A1965" t="s">
        <v>1073</v>
      </c>
      <c r="B1965">
        <v>1988</v>
      </c>
      <c r="C1965" t="s">
        <v>5987</v>
      </c>
      <c r="D1965">
        <v>15</v>
      </c>
      <c r="E1965">
        <v>2</v>
      </c>
      <c r="F1965">
        <v>27375.9</v>
      </c>
      <c r="G1965" t="s">
        <v>5981</v>
      </c>
      <c r="H1965" t="s">
        <v>5982</v>
      </c>
      <c r="I1965" t="s">
        <v>5993</v>
      </c>
      <c r="K1965" t="str">
        <f t="shared" si="150"/>
        <v>Sep</v>
      </c>
      <c r="L1965">
        <f t="shared" si="151"/>
        <v>1988</v>
      </c>
      <c r="M1965" t="s">
        <v>5957</v>
      </c>
      <c r="N1965" t="s">
        <v>5981</v>
      </c>
      <c r="O1965" t="s">
        <v>5982</v>
      </c>
      <c r="P1965" s="8" t="str">
        <f t="shared" si="152"/>
        <v>15-Sep-1988</v>
      </c>
      <c r="Q1965" s="8">
        <v>32401</v>
      </c>
      <c r="R1965" s="8"/>
      <c r="S1965" s="8" t="str">
        <f t="shared" si="153"/>
        <v>34</v>
      </c>
      <c r="T1965" s="16">
        <v>27375.9</v>
      </c>
      <c r="U1965" t="str">
        <f t="shared" si="154"/>
        <v>R1015</v>
      </c>
    </row>
    <row r="1966" spans="1:21">
      <c r="A1966" t="s">
        <v>1070</v>
      </c>
      <c r="B1966">
        <v>1985</v>
      </c>
      <c r="C1966" t="s">
        <v>5989</v>
      </c>
      <c r="D1966">
        <v>5</v>
      </c>
      <c r="E1966">
        <v>3</v>
      </c>
      <c r="F1966">
        <v>27432.73</v>
      </c>
      <c r="G1966" t="s">
        <v>5981</v>
      </c>
      <c r="H1966" t="s">
        <v>5985</v>
      </c>
      <c r="I1966" t="s">
        <v>5992</v>
      </c>
      <c r="K1966" t="str">
        <f t="shared" si="150"/>
        <v>Dec</v>
      </c>
      <c r="L1966">
        <f t="shared" si="151"/>
        <v>1985</v>
      </c>
      <c r="M1966" t="s">
        <v>5957</v>
      </c>
      <c r="N1966" t="s">
        <v>5981</v>
      </c>
      <c r="O1966" t="s">
        <v>5985</v>
      </c>
      <c r="P1966" s="8" t="str">
        <f t="shared" si="152"/>
        <v>5-Dec-1985</v>
      </c>
      <c r="Q1966" s="8">
        <v>31386</v>
      </c>
      <c r="R1966" s="8"/>
      <c r="S1966" s="8" t="str">
        <f t="shared" si="153"/>
        <v>37</v>
      </c>
      <c r="T1966" s="16">
        <v>27432.73</v>
      </c>
      <c r="U1966" t="str">
        <f t="shared" si="154"/>
        <v>R1011</v>
      </c>
    </row>
    <row r="1967" spans="1:21">
      <c r="A1967" t="s">
        <v>1068</v>
      </c>
      <c r="B1967">
        <v>1981</v>
      </c>
      <c r="C1967" t="s">
        <v>5991</v>
      </c>
      <c r="D1967">
        <v>3</v>
      </c>
      <c r="E1967">
        <v>1</v>
      </c>
      <c r="F1967">
        <v>27495.59</v>
      </c>
      <c r="G1967" t="s">
        <v>5981</v>
      </c>
      <c r="H1967" t="s">
        <v>5985</v>
      </c>
      <c r="I1967" t="s">
        <v>5992</v>
      </c>
      <c r="K1967" t="str">
        <f t="shared" si="150"/>
        <v>Oct</v>
      </c>
      <c r="L1967">
        <f t="shared" si="151"/>
        <v>1981</v>
      </c>
      <c r="M1967" t="s">
        <v>5957</v>
      </c>
      <c r="N1967" t="s">
        <v>5981</v>
      </c>
      <c r="O1967" t="s">
        <v>5985</v>
      </c>
      <c r="P1967" s="8" t="str">
        <f t="shared" si="152"/>
        <v>3-Oct-1981</v>
      </c>
      <c r="Q1967" s="8">
        <v>29862</v>
      </c>
      <c r="R1967" s="8"/>
      <c r="S1967" s="8" t="str">
        <f t="shared" si="153"/>
        <v>41</v>
      </c>
      <c r="T1967" s="16">
        <v>27495.59</v>
      </c>
      <c r="U1967" t="str">
        <f t="shared" si="154"/>
        <v>R1011</v>
      </c>
    </row>
    <row r="1968" spans="1:21">
      <c r="A1968" t="s">
        <v>1065</v>
      </c>
      <c r="B1968">
        <v>1965</v>
      </c>
      <c r="C1968" t="s">
        <v>5991</v>
      </c>
      <c r="D1968">
        <v>19</v>
      </c>
      <c r="E1968">
        <v>0</v>
      </c>
      <c r="F1968">
        <v>27533.91</v>
      </c>
      <c r="G1968" t="s">
        <v>5981</v>
      </c>
      <c r="H1968" t="s">
        <v>5982</v>
      </c>
      <c r="I1968" t="s">
        <v>5983</v>
      </c>
      <c r="K1968" t="str">
        <f t="shared" si="150"/>
        <v>Oct</v>
      </c>
      <c r="L1968">
        <f t="shared" si="151"/>
        <v>1965</v>
      </c>
      <c r="M1968" t="s">
        <v>5957</v>
      </c>
      <c r="N1968" t="s">
        <v>5981</v>
      </c>
      <c r="O1968" t="s">
        <v>5982</v>
      </c>
      <c r="P1968" s="8" t="str">
        <f t="shared" si="152"/>
        <v>19-Oct-1965</v>
      </c>
      <c r="Q1968" s="8">
        <v>24034</v>
      </c>
      <c r="R1968" s="8"/>
      <c r="S1968" s="8" t="str">
        <f t="shared" si="153"/>
        <v>57</v>
      </c>
      <c r="T1968" s="16">
        <v>27533.91</v>
      </c>
      <c r="U1968" t="str">
        <f t="shared" si="154"/>
        <v>R1013</v>
      </c>
    </row>
    <row r="1969" spans="1:21">
      <c r="A1969" t="s">
        <v>1062</v>
      </c>
      <c r="B1969">
        <v>1984</v>
      </c>
      <c r="C1969" t="s">
        <v>5980</v>
      </c>
      <c r="D1969">
        <v>22</v>
      </c>
      <c r="E1969">
        <v>3</v>
      </c>
      <c r="F1969">
        <v>27534.53</v>
      </c>
      <c r="G1969" t="s">
        <v>5981</v>
      </c>
      <c r="H1969" t="s">
        <v>5981</v>
      </c>
      <c r="I1969" t="s">
        <v>5992</v>
      </c>
      <c r="K1969" t="str">
        <f t="shared" si="150"/>
        <v>Jul</v>
      </c>
      <c r="L1969">
        <f t="shared" si="151"/>
        <v>1984</v>
      </c>
      <c r="M1969" t="s">
        <v>5957</v>
      </c>
      <c r="N1969" t="s">
        <v>5981</v>
      </c>
      <c r="O1969" t="s">
        <v>5981</v>
      </c>
      <c r="P1969" s="8" t="str">
        <f t="shared" si="152"/>
        <v>22-Jul-1984</v>
      </c>
      <c r="Q1969" s="8">
        <v>30885</v>
      </c>
      <c r="R1969" s="8"/>
      <c r="S1969" s="8" t="str">
        <f t="shared" si="153"/>
        <v>38</v>
      </c>
      <c r="T1969" s="16">
        <v>27534.53</v>
      </c>
      <c r="U1969" t="str">
        <f t="shared" si="154"/>
        <v>R1011</v>
      </c>
    </row>
    <row r="1970" spans="1:21">
      <c r="A1970" t="s">
        <v>1059</v>
      </c>
      <c r="B1970">
        <v>1985</v>
      </c>
      <c r="C1970" t="s">
        <v>5984</v>
      </c>
      <c r="D1970">
        <v>6</v>
      </c>
      <c r="E1970">
        <v>3</v>
      </c>
      <c r="F1970">
        <v>27598.93</v>
      </c>
      <c r="G1970" t="s">
        <v>5981</v>
      </c>
      <c r="H1970" t="s">
        <v>5985</v>
      </c>
      <c r="I1970" t="s">
        <v>5992</v>
      </c>
      <c r="K1970" t="str">
        <f t="shared" si="150"/>
        <v>Nov</v>
      </c>
      <c r="L1970">
        <f t="shared" si="151"/>
        <v>1985</v>
      </c>
      <c r="M1970" t="s">
        <v>5957</v>
      </c>
      <c r="N1970" t="s">
        <v>5981</v>
      </c>
      <c r="O1970" t="s">
        <v>5985</v>
      </c>
      <c r="P1970" s="8" t="str">
        <f t="shared" si="152"/>
        <v>6-Nov-1985</v>
      </c>
      <c r="Q1970" s="8">
        <v>31357</v>
      </c>
      <c r="R1970" s="8"/>
      <c r="S1970" s="8" t="str">
        <f t="shared" si="153"/>
        <v>37</v>
      </c>
      <c r="T1970" s="16">
        <v>27598.93</v>
      </c>
      <c r="U1970" t="str">
        <f t="shared" si="154"/>
        <v>R1011</v>
      </c>
    </row>
    <row r="1971" spans="1:21">
      <c r="A1971" t="s">
        <v>1056</v>
      </c>
      <c r="B1971">
        <v>1992</v>
      </c>
      <c r="C1971" t="s">
        <v>5986</v>
      </c>
      <c r="D1971">
        <v>11</v>
      </c>
      <c r="E1971">
        <v>0</v>
      </c>
      <c r="F1971">
        <v>27614.71</v>
      </c>
      <c r="G1971" t="s">
        <v>5981</v>
      </c>
      <c r="H1971" t="s">
        <v>5982</v>
      </c>
      <c r="I1971" t="s">
        <v>5992</v>
      </c>
      <c r="K1971" t="str">
        <f t="shared" si="150"/>
        <v>Jun</v>
      </c>
      <c r="L1971">
        <f t="shared" si="151"/>
        <v>1992</v>
      </c>
      <c r="M1971" t="s">
        <v>5957</v>
      </c>
      <c r="N1971" t="s">
        <v>5981</v>
      </c>
      <c r="O1971" t="s">
        <v>5982</v>
      </c>
      <c r="P1971" s="8" t="str">
        <f t="shared" si="152"/>
        <v>11-Jun-1992</v>
      </c>
      <c r="Q1971" s="8">
        <v>33766</v>
      </c>
      <c r="R1971" s="8"/>
      <c r="S1971" s="8" t="str">
        <f t="shared" si="153"/>
        <v>30</v>
      </c>
      <c r="T1971" s="16">
        <v>27614.71</v>
      </c>
      <c r="U1971" t="str">
        <f t="shared" si="154"/>
        <v>R1011</v>
      </c>
    </row>
    <row r="1972" spans="1:21">
      <c r="A1972" t="s">
        <v>1053</v>
      </c>
      <c r="B1972">
        <v>1997</v>
      </c>
      <c r="C1972" t="s">
        <v>5987</v>
      </c>
      <c r="D1972">
        <v>9</v>
      </c>
      <c r="E1972">
        <v>0</v>
      </c>
      <c r="F1972">
        <v>27619.360000000001</v>
      </c>
      <c r="G1972" t="s">
        <v>5981</v>
      </c>
      <c r="H1972" t="s">
        <v>5982</v>
      </c>
      <c r="I1972" t="s">
        <v>5992</v>
      </c>
      <c r="K1972" t="str">
        <f t="shared" si="150"/>
        <v>Sep</v>
      </c>
      <c r="L1972">
        <f t="shared" si="151"/>
        <v>1997</v>
      </c>
      <c r="M1972" t="s">
        <v>5957</v>
      </c>
      <c r="N1972" t="s">
        <v>5981</v>
      </c>
      <c r="O1972" t="s">
        <v>5982</v>
      </c>
      <c r="P1972" s="8" t="str">
        <f t="shared" si="152"/>
        <v>9-Sep-1997</v>
      </c>
      <c r="Q1972" s="8">
        <v>35682</v>
      </c>
      <c r="R1972" s="8"/>
      <c r="S1972" s="8" t="str">
        <f t="shared" si="153"/>
        <v>25</v>
      </c>
      <c r="T1972" s="16">
        <v>27619.360000000001</v>
      </c>
      <c r="U1972" t="str">
        <f t="shared" si="154"/>
        <v>R1011</v>
      </c>
    </row>
    <row r="1973" spans="1:21">
      <c r="A1973" t="s">
        <v>1050</v>
      </c>
      <c r="B1973">
        <v>1997</v>
      </c>
      <c r="C1973" t="s">
        <v>5991</v>
      </c>
      <c r="D1973">
        <v>7</v>
      </c>
      <c r="E1973">
        <v>0</v>
      </c>
      <c r="F1973">
        <v>27625.17</v>
      </c>
      <c r="G1973" t="s">
        <v>5985</v>
      </c>
      <c r="H1973" t="s">
        <v>5985</v>
      </c>
      <c r="I1973" t="s">
        <v>5992</v>
      </c>
      <c r="K1973" t="str">
        <f t="shared" si="150"/>
        <v>Oct</v>
      </c>
      <c r="L1973">
        <f t="shared" si="151"/>
        <v>1997</v>
      </c>
      <c r="M1973" t="s">
        <v>5957</v>
      </c>
      <c r="N1973" t="s">
        <v>5985</v>
      </c>
      <c r="O1973" t="s">
        <v>5985</v>
      </c>
      <c r="P1973" s="8" t="str">
        <f t="shared" si="152"/>
        <v>7-Oct-1997</v>
      </c>
      <c r="Q1973" s="8">
        <v>35710</v>
      </c>
      <c r="R1973" s="8"/>
      <c r="S1973" s="8" t="str">
        <f t="shared" si="153"/>
        <v>25</v>
      </c>
      <c r="T1973" s="16">
        <v>27625.17</v>
      </c>
      <c r="U1973" t="str">
        <f t="shared" si="154"/>
        <v>R1011</v>
      </c>
    </row>
    <row r="1974" spans="1:21">
      <c r="A1974" t="s">
        <v>1047</v>
      </c>
      <c r="B1974">
        <v>1992</v>
      </c>
      <c r="C1974" t="s">
        <v>5980</v>
      </c>
      <c r="D1974">
        <v>3</v>
      </c>
      <c r="E1974">
        <v>0</v>
      </c>
      <c r="F1974">
        <v>27696.11</v>
      </c>
      <c r="G1974" t="s">
        <v>5985</v>
      </c>
      <c r="H1974" t="s">
        <v>5981</v>
      </c>
      <c r="I1974" t="s">
        <v>5992</v>
      </c>
      <c r="K1974" t="str">
        <f t="shared" si="150"/>
        <v>Jul</v>
      </c>
      <c r="L1974">
        <f t="shared" si="151"/>
        <v>1992</v>
      </c>
      <c r="M1974" t="s">
        <v>5957</v>
      </c>
      <c r="N1974" t="s">
        <v>5985</v>
      </c>
      <c r="O1974" t="s">
        <v>5981</v>
      </c>
      <c r="P1974" s="8" t="str">
        <f t="shared" si="152"/>
        <v>3-Jul-1992</v>
      </c>
      <c r="Q1974" s="8">
        <v>33788</v>
      </c>
      <c r="R1974" s="8"/>
      <c r="S1974" s="8" t="str">
        <f t="shared" si="153"/>
        <v>30</v>
      </c>
      <c r="T1974" s="16">
        <v>27696.11</v>
      </c>
      <c r="U1974" t="str">
        <f t="shared" si="154"/>
        <v>R1011</v>
      </c>
    </row>
    <row r="1975" spans="1:21">
      <c r="A1975" t="s">
        <v>1044</v>
      </c>
      <c r="B1975">
        <v>2002</v>
      </c>
      <c r="C1975" t="s">
        <v>5989</v>
      </c>
      <c r="D1975">
        <v>6</v>
      </c>
      <c r="E1975">
        <v>1</v>
      </c>
      <c r="F1975">
        <v>27724.29</v>
      </c>
      <c r="G1975" t="s">
        <v>5985</v>
      </c>
      <c r="H1975" t="s">
        <v>5982</v>
      </c>
      <c r="I1975" t="s">
        <v>5983</v>
      </c>
      <c r="K1975" t="str">
        <f t="shared" si="150"/>
        <v>Dec</v>
      </c>
      <c r="L1975">
        <f t="shared" si="151"/>
        <v>2002</v>
      </c>
      <c r="M1975" t="s">
        <v>5957</v>
      </c>
      <c r="N1975" t="s">
        <v>5985</v>
      </c>
      <c r="O1975" t="s">
        <v>5982</v>
      </c>
      <c r="P1975" s="8" t="str">
        <f t="shared" si="152"/>
        <v>6-Dec-2002</v>
      </c>
      <c r="Q1975" s="8">
        <v>37596</v>
      </c>
      <c r="R1975" s="8"/>
      <c r="S1975" s="8" t="str">
        <f t="shared" si="153"/>
        <v>20</v>
      </c>
      <c r="T1975" s="16">
        <v>27724.29</v>
      </c>
      <c r="U1975" t="str">
        <f t="shared" si="154"/>
        <v>R1013</v>
      </c>
    </row>
    <row r="1976" spans="1:21">
      <c r="A1976" t="s">
        <v>1041</v>
      </c>
      <c r="B1976">
        <v>1960</v>
      </c>
      <c r="C1976" t="s">
        <v>5980</v>
      </c>
      <c r="D1976">
        <v>6</v>
      </c>
      <c r="E1976">
        <v>0</v>
      </c>
      <c r="F1976">
        <v>27808.73</v>
      </c>
      <c r="G1976" t="s">
        <v>5985</v>
      </c>
      <c r="H1976" t="s">
        <v>5985</v>
      </c>
      <c r="I1976" t="s">
        <v>5983</v>
      </c>
      <c r="K1976" t="str">
        <f t="shared" si="150"/>
        <v>Jul</v>
      </c>
      <c r="L1976">
        <f t="shared" si="151"/>
        <v>1960</v>
      </c>
      <c r="M1976" t="s">
        <v>5957</v>
      </c>
      <c r="N1976" t="s">
        <v>5985</v>
      </c>
      <c r="O1976" t="s">
        <v>5985</v>
      </c>
      <c r="P1976" s="8" t="str">
        <f t="shared" si="152"/>
        <v>6-Jul-1960</v>
      </c>
      <c r="Q1976" s="8">
        <v>22103</v>
      </c>
      <c r="R1976" s="8"/>
      <c r="S1976" s="8" t="str">
        <f t="shared" si="153"/>
        <v>62</v>
      </c>
      <c r="T1976" s="16">
        <v>27808.73</v>
      </c>
      <c r="U1976" t="str">
        <f t="shared" si="154"/>
        <v>R1013</v>
      </c>
    </row>
    <row r="1977" spans="1:21">
      <c r="A1977" t="s">
        <v>1038</v>
      </c>
      <c r="B1977">
        <v>1985</v>
      </c>
      <c r="C1977" t="s">
        <v>5989</v>
      </c>
      <c r="D1977">
        <v>4</v>
      </c>
      <c r="E1977">
        <v>3</v>
      </c>
      <c r="F1977">
        <v>27849.94</v>
      </c>
      <c r="G1977" t="s">
        <v>5985</v>
      </c>
      <c r="H1977" t="s">
        <v>5985</v>
      </c>
      <c r="I1977" t="s">
        <v>5992</v>
      </c>
      <c r="K1977" t="str">
        <f t="shared" si="150"/>
        <v>Dec</v>
      </c>
      <c r="L1977">
        <f t="shared" si="151"/>
        <v>1985</v>
      </c>
      <c r="M1977" t="s">
        <v>5957</v>
      </c>
      <c r="N1977" t="s">
        <v>5985</v>
      </c>
      <c r="O1977" t="s">
        <v>5985</v>
      </c>
      <c r="P1977" s="8" t="str">
        <f t="shared" si="152"/>
        <v>4-Dec-1985</v>
      </c>
      <c r="Q1977" s="8">
        <v>31385</v>
      </c>
      <c r="R1977" s="8"/>
      <c r="S1977" s="8" t="str">
        <f t="shared" si="153"/>
        <v>37</v>
      </c>
      <c r="T1977" s="16">
        <v>27849.94</v>
      </c>
      <c r="U1977" t="str">
        <f t="shared" si="154"/>
        <v>R1011</v>
      </c>
    </row>
    <row r="1978" spans="1:21">
      <c r="A1978" t="s">
        <v>1035</v>
      </c>
      <c r="B1978">
        <v>1989</v>
      </c>
      <c r="C1978" t="s">
        <v>5984</v>
      </c>
      <c r="D1978">
        <v>21</v>
      </c>
      <c r="E1978">
        <v>3</v>
      </c>
      <c r="F1978">
        <v>27925.86</v>
      </c>
      <c r="G1978" t="s">
        <v>5985</v>
      </c>
      <c r="H1978" t="s">
        <v>5981</v>
      </c>
      <c r="I1978" t="s">
        <v>5992</v>
      </c>
      <c r="K1978" t="str">
        <f t="shared" si="150"/>
        <v>Nov</v>
      </c>
      <c r="L1978">
        <f t="shared" si="151"/>
        <v>1989</v>
      </c>
      <c r="M1978" t="s">
        <v>5957</v>
      </c>
      <c r="N1978" t="s">
        <v>5985</v>
      </c>
      <c r="O1978" t="s">
        <v>5981</v>
      </c>
      <c r="P1978" s="8" t="str">
        <f t="shared" si="152"/>
        <v>21-Nov-1989</v>
      </c>
      <c r="Q1978" s="8">
        <v>32833</v>
      </c>
      <c r="R1978" s="8"/>
      <c r="S1978" s="8" t="str">
        <f t="shared" si="153"/>
        <v>33</v>
      </c>
      <c r="T1978" s="16">
        <v>27925.86</v>
      </c>
      <c r="U1978" t="str">
        <f t="shared" si="154"/>
        <v>R1011</v>
      </c>
    </row>
    <row r="1979" spans="1:21">
      <c r="A1979" t="s">
        <v>1033</v>
      </c>
      <c r="B1979">
        <v>1991</v>
      </c>
      <c r="C1979" t="s">
        <v>5986</v>
      </c>
      <c r="D1979">
        <v>4</v>
      </c>
      <c r="E1979">
        <v>3</v>
      </c>
      <c r="F1979">
        <v>27931.11</v>
      </c>
      <c r="G1979" t="s">
        <v>5985</v>
      </c>
      <c r="H1979" t="s">
        <v>5982</v>
      </c>
      <c r="I1979" t="s">
        <v>5992</v>
      </c>
      <c r="K1979" t="str">
        <f t="shared" si="150"/>
        <v>Jun</v>
      </c>
      <c r="L1979">
        <f t="shared" si="151"/>
        <v>1991</v>
      </c>
      <c r="M1979" t="s">
        <v>5957</v>
      </c>
      <c r="N1979" t="s">
        <v>5985</v>
      </c>
      <c r="O1979" t="s">
        <v>5982</v>
      </c>
      <c r="P1979" s="8" t="str">
        <f t="shared" si="152"/>
        <v>4-Jun-1991</v>
      </c>
      <c r="Q1979" s="8">
        <v>33393</v>
      </c>
      <c r="R1979" s="8"/>
      <c r="S1979" s="8" t="str">
        <f t="shared" si="153"/>
        <v>32</v>
      </c>
      <c r="T1979" s="16">
        <v>27931.11</v>
      </c>
      <c r="U1979" t="str">
        <f t="shared" si="154"/>
        <v>R1011</v>
      </c>
    </row>
    <row r="1980" spans="1:21">
      <c r="A1980" t="s">
        <v>1030</v>
      </c>
      <c r="B1980">
        <v>1961</v>
      </c>
      <c r="C1980" t="s">
        <v>5980</v>
      </c>
      <c r="D1980">
        <v>28</v>
      </c>
      <c r="E1980">
        <v>3</v>
      </c>
      <c r="F1980">
        <v>27941.29</v>
      </c>
      <c r="G1980" t="s">
        <v>5985</v>
      </c>
      <c r="H1980" t="s">
        <v>5982</v>
      </c>
      <c r="I1980" t="s">
        <v>5992</v>
      </c>
      <c r="K1980" t="str">
        <f t="shared" si="150"/>
        <v>Jul</v>
      </c>
      <c r="L1980">
        <f t="shared" si="151"/>
        <v>1961</v>
      </c>
      <c r="M1980" t="s">
        <v>5957</v>
      </c>
      <c r="N1980" t="s">
        <v>5985</v>
      </c>
      <c r="O1980" t="s">
        <v>5982</v>
      </c>
      <c r="P1980" s="8" t="str">
        <f t="shared" si="152"/>
        <v>28-Jul-1961</v>
      </c>
      <c r="Q1980" s="8">
        <v>22490</v>
      </c>
      <c r="R1980" s="8"/>
      <c r="S1980" s="8" t="str">
        <f t="shared" si="153"/>
        <v>61</v>
      </c>
      <c r="T1980" s="16">
        <v>27941.29</v>
      </c>
      <c r="U1980" t="str">
        <f t="shared" si="154"/>
        <v>R1011</v>
      </c>
    </row>
    <row r="1981" spans="1:21">
      <c r="A1981" t="s">
        <v>1028</v>
      </c>
      <c r="B1981">
        <v>1999</v>
      </c>
      <c r="C1981" t="s">
        <v>5989</v>
      </c>
      <c r="D1981">
        <v>21</v>
      </c>
      <c r="E1981">
        <v>0</v>
      </c>
      <c r="F1981">
        <v>27980.77</v>
      </c>
      <c r="G1981" t="s">
        <v>5985</v>
      </c>
      <c r="H1981" t="s">
        <v>5985</v>
      </c>
      <c r="I1981" t="s">
        <v>5992</v>
      </c>
      <c r="K1981" t="str">
        <f t="shared" si="150"/>
        <v>Dec</v>
      </c>
      <c r="L1981">
        <f t="shared" si="151"/>
        <v>1999</v>
      </c>
      <c r="M1981" t="s">
        <v>5957</v>
      </c>
      <c r="N1981" t="s">
        <v>5985</v>
      </c>
      <c r="O1981" t="s">
        <v>5985</v>
      </c>
      <c r="P1981" s="8" t="str">
        <f t="shared" si="152"/>
        <v>21-Dec-1999</v>
      </c>
      <c r="Q1981" s="8">
        <v>36515</v>
      </c>
      <c r="R1981" s="8"/>
      <c r="S1981" s="8" t="str">
        <f t="shared" si="153"/>
        <v>23</v>
      </c>
      <c r="T1981" s="16">
        <v>27980.77</v>
      </c>
      <c r="U1981" t="str">
        <f t="shared" si="154"/>
        <v>R1011</v>
      </c>
    </row>
    <row r="1982" spans="1:21">
      <c r="A1982" t="s">
        <v>1025</v>
      </c>
      <c r="B1982">
        <v>1985</v>
      </c>
      <c r="C1982" t="s">
        <v>5984</v>
      </c>
      <c r="D1982">
        <v>29</v>
      </c>
      <c r="E1982">
        <v>3</v>
      </c>
      <c r="F1982">
        <v>28006.94</v>
      </c>
      <c r="G1982" t="s">
        <v>5985</v>
      </c>
      <c r="H1982" t="s">
        <v>5981</v>
      </c>
      <c r="I1982" t="s">
        <v>5992</v>
      </c>
      <c r="K1982" t="str">
        <f t="shared" si="150"/>
        <v>Nov</v>
      </c>
      <c r="L1982">
        <f t="shared" si="151"/>
        <v>1985</v>
      </c>
      <c r="M1982" t="s">
        <v>5957</v>
      </c>
      <c r="N1982" t="s">
        <v>5985</v>
      </c>
      <c r="O1982" t="s">
        <v>5981</v>
      </c>
      <c r="P1982" s="8" t="str">
        <f t="shared" si="152"/>
        <v>29-Nov-1985</v>
      </c>
      <c r="Q1982" s="8">
        <v>31380</v>
      </c>
      <c r="R1982" s="8"/>
      <c r="S1982" s="8" t="str">
        <f t="shared" si="153"/>
        <v>37</v>
      </c>
      <c r="T1982" s="16">
        <v>28006.94</v>
      </c>
      <c r="U1982" t="str">
        <f t="shared" si="154"/>
        <v>R1011</v>
      </c>
    </row>
    <row r="1983" spans="1:21">
      <c r="A1983" t="s">
        <v>1022</v>
      </c>
      <c r="B1983">
        <v>1960</v>
      </c>
      <c r="C1983" t="s">
        <v>5984</v>
      </c>
      <c r="D1983">
        <v>22</v>
      </c>
      <c r="E1983">
        <v>0</v>
      </c>
      <c r="F1983">
        <v>28101.33</v>
      </c>
      <c r="G1983" t="s">
        <v>5985</v>
      </c>
      <c r="H1983" t="s">
        <v>5981</v>
      </c>
      <c r="I1983" t="s">
        <v>5994</v>
      </c>
      <c r="K1983" t="str">
        <f t="shared" si="150"/>
        <v>Nov</v>
      </c>
      <c r="L1983">
        <f t="shared" si="151"/>
        <v>1960</v>
      </c>
      <c r="M1983" t="s">
        <v>5957</v>
      </c>
      <c r="N1983" t="s">
        <v>5985</v>
      </c>
      <c r="O1983" t="s">
        <v>5981</v>
      </c>
      <c r="P1983" s="8" t="str">
        <f t="shared" si="152"/>
        <v>22-Nov-1960</v>
      </c>
      <c r="Q1983" s="8">
        <v>22242</v>
      </c>
      <c r="R1983" s="8"/>
      <c r="S1983" s="8" t="str">
        <f t="shared" si="153"/>
        <v>62</v>
      </c>
      <c r="T1983" s="16">
        <v>28101.33</v>
      </c>
      <c r="U1983" t="str">
        <f t="shared" si="154"/>
        <v>R1019</v>
      </c>
    </row>
    <row r="1984" spans="1:21">
      <c r="A1984" t="s">
        <v>1019</v>
      </c>
      <c r="B1984">
        <v>1999</v>
      </c>
      <c r="C1984" t="s">
        <v>5987</v>
      </c>
      <c r="D1984">
        <v>6</v>
      </c>
      <c r="E1984">
        <v>0</v>
      </c>
      <c r="F1984">
        <v>28245.34</v>
      </c>
      <c r="G1984" t="s">
        <v>5985</v>
      </c>
      <c r="H1984" t="s">
        <v>5982</v>
      </c>
      <c r="I1984" t="s">
        <v>5992</v>
      </c>
      <c r="K1984" t="str">
        <f t="shared" si="150"/>
        <v>Sep</v>
      </c>
      <c r="L1984">
        <f t="shared" si="151"/>
        <v>1999</v>
      </c>
      <c r="M1984" t="s">
        <v>5957</v>
      </c>
      <c r="N1984" t="s">
        <v>5985</v>
      </c>
      <c r="O1984" t="s">
        <v>5982</v>
      </c>
      <c r="P1984" s="8" t="str">
        <f t="shared" si="152"/>
        <v>6-Sep-1999</v>
      </c>
      <c r="Q1984" s="8">
        <v>36409</v>
      </c>
      <c r="R1984" s="8"/>
      <c r="S1984" s="8" t="str">
        <f t="shared" si="153"/>
        <v>23</v>
      </c>
      <c r="T1984" s="16">
        <v>28245.34</v>
      </c>
      <c r="U1984" t="str">
        <f t="shared" si="154"/>
        <v>R1011</v>
      </c>
    </row>
    <row r="1985" spans="1:21">
      <c r="A1985" t="s">
        <v>1016</v>
      </c>
      <c r="B1985">
        <v>1963</v>
      </c>
      <c r="C1985" t="s">
        <v>5984</v>
      </c>
      <c r="D1985">
        <v>25</v>
      </c>
      <c r="E1985">
        <v>1</v>
      </c>
      <c r="F1985">
        <v>28287.9</v>
      </c>
      <c r="G1985" t="s">
        <v>5985</v>
      </c>
      <c r="H1985" t="s">
        <v>5985</v>
      </c>
      <c r="I1985" t="s">
        <v>5983</v>
      </c>
      <c r="K1985" t="str">
        <f t="shared" si="150"/>
        <v>Nov</v>
      </c>
      <c r="L1985">
        <f t="shared" si="151"/>
        <v>1963</v>
      </c>
      <c r="M1985" t="s">
        <v>5957</v>
      </c>
      <c r="N1985" t="s">
        <v>5985</v>
      </c>
      <c r="O1985" t="s">
        <v>5985</v>
      </c>
      <c r="P1985" s="8" t="str">
        <f t="shared" si="152"/>
        <v>25-Nov-1963</v>
      </c>
      <c r="Q1985" s="8">
        <v>23340</v>
      </c>
      <c r="R1985" s="8"/>
      <c r="S1985" s="8" t="str">
        <f t="shared" si="153"/>
        <v>59</v>
      </c>
      <c r="T1985" s="16">
        <v>28287.9</v>
      </c>
      <c r="U1985" t="str">
        <f t="shared" si="154"/>
        <v>R1013</v>
      </c>
    </row>
    <row r="1986" spans="1:21">
      <c r="A1986" t="s">
        <v>1013</v>
      </c>
      <c r="B1986">
        <v>1990</v>
      </c>
      <c r="C1986" t="s">
        <v>5989</v>
      </c>
      <c r="D1986">
        <v>24</v>
      </c>
      <c r="E1986">
        <v>3</v>
      </c>
      <c r="F1986">
        <v>28302.33</v>
      </c>
      <c r="G1986" t="s">
        <v>5985</v>
      </c>
      <c r="H1986" t="s">
        <v>5981</v>
      </c>
      <c r="I1986" t="s">
        <v>5992</v>
      </c>
      <c r="K1986" t="str">
        <f t="shared" si="150"/>
        <v>Dec</v>
      </c>
      <c r="L1986">
        <f t="shared" si="151"/>
        <v>1990</v>
      </c>
      <c r="M1986" t="s">
        <v>5957</v>
      </c>
      <c r="N1986" t="s">
        <v>5985</v>
      </c>
      <c r="O1986" t="s">
        <v>5981</v>
      </c>
      <c r="P1986" s="8" t="str">
        <f t="shared" si="152"/>
        <v>24-Dec-1990</v>
      </c>
      <c r="Q1986" s="8">
        <v>33231</v>
      </c>
      <c r="R1986" s="8"/>
      <c r="S1986" s="8" t="str">
        <f t="shared" si="153"/>
        <v>32</v>
      </c>
      <c r="T1986" s="16">
        <v>28302.33</v>
      </c>
      <c r="U1986" t="str">
        <f t="shared" si="154"/>
        <v>R1011</v>
      </c>
    </row>
    <row r="1987" spans="1:21">
      <c r="A1987" t="s">
        <v>1010</v>
      </c>
      <c r="B1987">
        <v>1977</v>
      </c>
      <c r="C1987" t="s">
        <v>5989</v>
      </c>
      <c r="D1987">
        <v>2</v>
      </c>
      <c r="E1987">
        <v>1</v>
      </c>
      <c r="F1987">
        <v>28340.19</v>
      </c>
      <c r="G1987" t="s">
        <v>5985</v>
      </c>
      <c r="H1987" t="s">
        <v>5981</v>
      </c>
      <c r="I1987" t="s">
        <v>5988</v>
      </c>
      <c r="K1987" t="str">
        <f t="shared" ref="K1987:K2050" si="155">IF(ISBLANK(C1987),"SEP",C1987)</f>
        <v>Dec</v>
      </c>
      <c r="L1987">
        <f t="shared" ref="L1987:L2050" si="156">INT(IF(ISBLANK(B1987),AVERAGE($B$2:$B$2344),B1987))</f>
        <v>1977</v>
      </c>
      <c r="M1987" t="s">
        <v>5957</v>
      </c>
      <c r="N1987" t="s">
        <v>5985</v>
      </c>
      <c r="O1987" t="s">
        <v>5981</v>
      </c>
      <c r="P1987" s="8" t="str">
        <f t="shared" ref="P1987:P2050" si="157">CONCATENATE(D1987,"-",K1987,"-",L1987)</f>
        <v>2-Dec-1977</v>
      </c>
      <c r="Q1987" s="8">
        <v>28461</v>
      </c>
      <c r="R1987" s="8"/>
      <c r="S1987" s="8" t="str">
        <f t="shared" ref="S1987:S2050" si="158">TEXT($R$2-P1987,"Y")</f>
        <v>45</v>
      </c>
      <c r="T1987" s="16">
        <v>28340.19</v>
      </c>
      <c r="U1987" t="str">
        <f t="shared" ref="U1987:U2050" si="159">IF(ISBLANK(I1987),"UNKNOWN",I1987)</f>
        <v>R1012</v>
      </c>
    </row>
    <row r="1988" spans="1:21">
      <c r="A1988" t="s">
        <v>1008</v>
      </c>
      <c r="B1988">
        <v>1974</v>
      </c>
      <c r="C1988" t="s">
        <v>5987</v>
      </c>
      <c r="D1988">
        <v>16</v>
      </c>
      <c r="E1988">
        <v>1</v>
      </c>
      <c r="F1988">
        <v>28468.92</v>
      </c>
      <c r="G1988" t="s">
        <v>5985</v>
      </c>
      <c r="H1988" t="s">
        <v>5985</v>
      </c>
      <c r="I1988" t="s">
        <v>5988</v>
      </c>
      <c r="K1988" t="str">
        <f t="shared" si="155"/>
        <v>Sep</v>
      </c>
      <c r="L1988">
        <f t="shared" si="156"/>
        <v>1974</v>
      </c>
      <c r="M1988" t="s">
        <v>5957</v>
      </c>
      <c r="N1988" t="s">
        <v>5985</v>
      </c>
      <c r="O1988" t="s">
        <v>5985</v>
      </c>
      <c r="P1988" s="8" t="str">
        <f t="shared" si="157"/>
        <v>16-Sep-1974</v>
      </c>
      <c r="Q1988" s="8">
        <v>27288</v>
      </c>
      <c r="R1988" s="8"/>
      <c r="S1988" s="8" t="str">
        <f t="shared" si="158"/>
        <v>48</v>
      </c>
      <c r="T1988" s="16">
        <v>28468.92</v>
      </c>
      <c r="U1988" t="str">
        <f t="shared" si="159"/>
        <v>R1012</v>
      </c>
    </row>
    <row r="1989" spans="1:21">
      <c r="A1989" t="s">
        <v>1005</v>
      </c>
      <c r="B1989">
        <v>1982</v>
      </c>
      <c r="C1989" t="s">
        <v>5989</v>
      </c>
      <c r="D1989">
        <v>11</v>
      </c>
      <c r="E1989">
        <v>1</v>
      </c>
      <c r="F1989">
        <v>28476.73</v>
      </c>
      <c r="G1989" t="s">
        <v>5985</v>
      </c>
      <c r="H1989" t="s">
        <v>5981</v>
      </c>
      <c r="I1989" t="s">
        <v>5988</v>
      </c>
      <c r="K1989" t="str">
        <f t="shared" si="155"/>
        <v>Dec</v>
      </c>
      <c r="L1989">
        <f t="shared" si="156"/>
        <v>1982</v>
      </c>
      <c r="M1989" t="s">
        <v>5957</v>
      </c>
      <c r="N1989" t="s">
        <v>5985</v>
      </c>
      <c r="O1989" t="s">
        <v>5981</v>
      </c>
      <c r="P1989" s="8" t="str">
        <f t="shared" si="157"/>
        <v>11-Dec-1982</v>
      </c>
      <c r="Q1989" s="8">
        <v>30296</v>
      </c>
      <c r="R1989" s="8"/>
      <c r="S1989" s="8" t="str">
        <f t="shared" si="158"/>
        <v>40</v>
      </c>
      <c r="T1989" s="16">
        <v>28476.73</v>
      </c>
      <c r="U1989" t="str">
        <f t="shared" si="159"/>
        <v>R1012</v>
      </c>
    </row>
    <row r="1990" spans="1:21">
      <c r="A1990" t="s">
        <v>1002</v>
      </c>
      <c r="B1990">
        <v>1985</v>
      </c>
      <c r="C1990" t="s">
        <v>5987</v>
      </c>
      <c r="D1990">
        <v>27</v>
      </c>
      <c r="E1990">
        <v>3</v>
      </c>
      <c r="F1990">
        <v>28542.86</v>
      </c>
      <c r="G1990" t="s">
        <v>5985</v>
      </c>
      <c r="H1990" t="s">
        <v>5982</v>
      </c>
      <c r="I1990" t="s">
        <v>5992</v>
      </c>
      <c r="K1990" t="str">
        <f t="shared" si="155"/>
        <v>Sep</v>
      </c>
      <c r="L1990">
        <f t="shared" si="156"/>
        <v>1985</v>
      </c>
      <c r="M1990" t="s">
        <v>5957</v>
      </c>
      <c r="N1990" t="s">
        <v>5985</v>
      </c>
      <c r="O1990" t="s">
        <v>5982</v>
      </c>
      <c r="P1990" s="8" t="str">
        <f t="shared" si="157"/>
        <v>27-Sep-1985</v>
      </c>
      <c r="Q1990" s="8">
        <v>31317</v>
      </c>
      <c r="R1990" s="8"/>
      <c r="S1990" s="8" t="str">
        <f t="shared" si="158"/>
        <v>37</v>
      </c>
      <c r="T1990" s="16">
        <v>28542.86</v>
      </c>
      <c r="U1990" t="str">
        <f t="shared" si="159"/>
        <v>R1011</v>
      </c>
    </row>
    <row r="1991" spans="1:21">
      <c r="A1991" t="s">
        <v>999</v>
      </c>
      <c r="B1991">
        <v>1990</v>
      </c>
      <c r="C1991" t="s">
        <v>5989</v>
      </c>
      <c r="D1991">
        <v>5</v>
      </c>
      <c r="E1991">
        <v>3</v>
      </c>
      <c r="F1991">
        <v>28716.14</v>
      </c>
      <c r="G1991" t="s">
        <v>5985</v>
      </c>
      <c r="H1991" t="s">
        <v>5982</v>
      </c>
      <c r="I1991" t="s">
        <v>5992</v>
      </c>
      <c r="K1991" t="str">
        <f t="shared" si="155"/>
        <v>Dec</v>
      </c>
      <c r="L1991">
        <f t="shared" si="156"/>
        <v>1990</v>
      </c>
      <c r="M1991" t="s">
        <v>5957</v>
      </c>
      <c r="N1991" t="s">
        <v>5985</v>
      </c>
      <c r="O1991" t="s">
        <v>5982</v>
      </c>
      <c r="P1991" s="8" t="str">
        <f t="shared" si="157"/>
        <v>5-Dec-1990</v>
      </c>
      <c r="Q1991" s="8">
        <v>33212</v>
      </c>
      <c r="R1991" s="8"/>
      <c r="S1991" s="8" t="str">
        <f t="shared" si="158"/>
        <v>32</v>
      </c>
      <c r="T1991" s="16">
        <v>28716.14</v>
      </c>
      <c r="U1991" t="str">
        <f t="shared" si="159"/>
        <v>R1011</v>
      </c>
    </row>
    <row r="1992" spans="1:21">
      <c r="A1992" t="s">
        <v>996</v>
      </c>
      <c r="B1992">
        <v>1961</v>
      </c>
      <c r="C1992" t="s">
        <v>5990</v>
      </c>
      <c r="D1992">
        <v>3</v>
      </c>
      <c r="E1992">
        <v>1</v>
      </c>
      <c r="F1992">
        <v>28868.66</v>
      </c>
      <c r="G1992" t="s">
        <v>5985</v>
      </c>
      <c r="H1992" t="s">
        <v>5981</v>
      </c>
      <c r="I1992" t="s">
        <v>5988</v>
      </c>
      <c r="K1992" t="str">
        <f t="shared" si="155"/>
        <v>Aug</v>
      </c>
      <c r="L1992">
        <f t="shared" si="156"/>
        <v>1961</v>
      </c>
      <c r="M1992" t="s">
        <v>5957</v>
      </c>
      <c r="N1992" t="s">
        <v>5985</v>
      </c>
      <c r="O1992" t="s">
        <v>5981</v>
      </c>
      <c r="P1992" s="8" t="str">
        <f t="shared" si="157"/>
        <v>3-Aug-1961</v>
      </c>
      <c r="Q1992" s="8">
        <v>22496</v>
      </c>
      <c r="R1992" s="8"/>
      <c r="S1992" s="8" t="str">
        <f t="shared" si="158"/>
        <v>61</v>
      </c>
      <c r="T1992" s="16">
        <v>28868.66</v>
      </c>
      <c r="U1992" t="str">
        <f t="shared" si="159"/>
        <v>R1012</v>
      </c>
    </row>
    <row r="1993" spans="1:21">
      <c r="A1993" t="s">
        <v>993</v>
      </c>
      <c r="B1993">
        <v>1962</v>
      </c>
      <c r="C1993" t="s">
        <v>5980</v>
      </c>
      <c r="D1993">
        <v>25</v>
      </c>
      <c r="E1993">
        <v>0</v>
      </c>
      <c r="F1993">
        <v>28923.14</v>
      </c>
      <c r="G1993" t="s">
        <v>5985</v>
      </c>
      <c r="H1993" t="s">
        <v>5985</v>
      </c>
      <c r="I1993" t="s">
        <v>5988</v>
      </c>
      <c r="K1993" t="str">
        <f t="shared" si="155"/>
        <v>Jul</v>
      </c>
      <c r="L1993">
        <f t="shared" si="156"/>
        <v>1962</v>
      </c>
      <c r="M1993" t="s">
        <v>5957</v>
      </c>
      <c r="N1993" t="s">
        <v>5985</v>
      </c>
      <c r="O1993" t="s">
        <v>5985</v>
      </c>
      <c r="P1993" s="8" t="str">
        <f t="shared" si="157"/>
        <v>25-Jul-1962</v>
      </c>
      <c r="Q1993" s="8">
        <v>22852</v>
      </c>
      <c r="R1993" s="8"/>
      <c r="S1993" s="8" t="str">
        <f t="shared" si="158"/>
        <v>60</v>
      </c>
      <c r="T1993" s="16">
        <v>28923.14</v>
      </c>
      <c r="U1993" t="str">
        <f t="shared" si="159"/>
        <v>R1012</v>
      </c>
    </row>
    <row r="1994" spans="1:21">
      <c r="A1994" t="s">
        <v>990</v>
      </c>
      <c r="B1994">
        <v>1959</v>
      </c>
      <c r="C1994" t="s">
        <v>5989</v>
      </c>
      <c r="D1994">
        <v>5</v>
      </c>
      <c r="E1994">
        <v>0</v>
      </c>
      <c r="F1994">
        <v>28950.47</v>
      </c>
      <c r="G1994" t="s">
        <v>5985</v>
      </c>
      <c r="H1994" t="s">
        <v>5985</v>
      </c>
      <c r="I1994" t="s">
        <v>5988</v>
      </c>
      <c r="K1994" t="str">
        <f t="shared" si="155"/>
        <v>Dec</v>
      </c>
      <c r="L1994">
        <f t="shared" si="156"/>
        <v>1959</v>
      </c>
      <c r="M1994" t="s">
        <v>5957</v>
      </c>
      <c r="N1994" t="s">
        <v>5985</v>
      </c>
      <c r="O1994" t="s">
        <v>5985</v>
      </c>
      <c r="P1994" s="8" t="str">
        <f t="shared" si="157"/>
        <v>5-Dec-1959</v>
      </c>
      <c r="Q1994" s="8">
        <v>21889</v>
      </c>
      <c r="R1994" s="8"/>
      <c r="S1994" s="8" t="str">
        <f t="shared" si="158"/>
        <v>63</v>
      </c>
      <c r="T1994" s="16">
        <v>28950.47</v>
      </c>
      <c r="U1994" t="str">
        <f t="shared" si="159"/>
        <v>R1012</v>
      </c>
    </row>
    <row r="1995" spans="1:21">
      <c r="A1995" t="s">
        <v>988</v>
      </c>
      <c r="B1995">
        <v>2003</v>
      </c>
      <c r="C1995" t="s">
        <v>5987</v>
      </c>
      <c r="D1995">
        <v>1</v>
      </c>
      <c r="E1995">
        <v>0</v>
      </c>
      <c r="F1995">
        <v>28998.68</v>
      </c>
      <c r="G1995" t="s">
        <v>5985</v>
      </c>
      <c r="H1995" t="s">
        <v>5982</v>
      </c>
      <c r="I1995" t="s">
        <v>5992</v>
      </c>
      <c r="K1995" t="str">
        <f t="shared" si="155"/>
        <v>Sep</v>
      </c>
      <c r="L1995">
        <f t="shared" si="156"/>
        <v>2003</v>
      </c>
      <c r="M1995" t="s">
        <v>5957</v>
      </c>
      <c r="N1995" t="s">
        <v>5985</v>
      </c>
      <c r="O1995" t="s">
        <v>5982</v>
      </c>
      <c r="P1995" s="8" t="str">
        <f t="shared" si="157"/>
        <v>1-Sep-2003</v>
      </c>
      <c r="Q1995" s="8">
        <v>37865</v>
      </c>
      <c r="R1995" s="8"/>
      <c r="S1995" s="8" t="str">
        <f t="shared" si="158"/>
        <v>19</v>
      </c>
      <c r="T1995" s="16">
        <v>28998.68</v>
      </c>
      <c r="U1995" t="str">
        <f t="shared" si="159"/>
        <v>R1011</v>
      </c>
    </row>
    <row r="1996" spans="1:21">
      <c r="A1996" t="s">
        <v>985</v>
      </c>
      <c r="B1996">
        <v>1992</v>
      </c>
      <c r="C1996" t="s">
        <v>5980</v>
      </c>
      <c r="D1996">
        <v>7</v>
      </c>
      <c r="E1996">
        <v>0</v>
      </c>
      <c r="F1996">
        <v>29007.82</v>
      </c>
      <c r="G1996" t="s">
        <v>5985</v>
      </c>
      <c r="H1996" t="s">
        <v>5982</v>
      </c>
      <c r="I1996" t="s">
        <v>5992</v>
      </c>
      <c r="K1996" t="str">
        <f t="shared" si="155"/>
        <v>Jul</v>
      </c>
      <c r="L1996">
        <f t="shared" si="156"/>
        <v>1992</v>
      </c>
      <c r="M1996" t="s">
        <v>5957</v>
      </c>
      <c r="N1996" t="s">
        <v>5985</v>
      </c>
      <c r="O1996" t="s">
        <v>5982</v>
      </c>
      <c r="P1996" s="8" t="str">
        <f t="shared" si="157"/>
        <v>7-Jul-1992</v>
      </c>
      <c r="Q1996" s="8">
        <v>33792</v>
      </c>
      <c r="R1996" s="8"/>
      <c r="S1996" s="8" t="str">
        <f t="shared" si="158"/>
        <v>30</v>
      </c>
      <c r="T1996" s="16">
        <v>29007.82</v>
      </c>
      <c r="U1996" t="str">
        <f t="shared" si="159"/>
        <v>R1011</v>
      </c>
    </row>
    <row r="1997" spans="1:21">
      <c r="A1997" t="s">
        <v>982</v>
      </c>
      <c r="B1997">
        <v>1980</v>
      </c>
      <c r="C1997" t="s">
        <v>5980</v>
      </c>
      <c r="D1997">
        <v>14</v>
      </c>
      <c r="E1997">
        <v>2</v>
      </c>
      <c r="F1997">
        <v>29114.21</v>
      </c>
      <c r="G1997" t="s">
        <v>5985</v>
      </c>
      <c r="H1997" t="s">
        <v>5982</v>
      </c>
      <c r="I1997" t="s">
        <v>5992</v>
      </c>
      <c r="K1997" t="str">
        <f t="shared" si="155"/>
        <v>Jul</v>
      </c>
      <c r="L1997">
        <f t="shared" si="156"/>
        <v>1980</v>
      </c>
      <c r="M1997" t="s">
        <v>5957</v>
      </c>
      <c r="N1997" t="s">
        <v>5985</v>
      </c>
      <c r="O1997" t="s">
        <v>5982</v>
      </c>
      <c r="P1997" s="8" t="str">
        <f t="shared" si="157"/>
        <v>14-Jul-1980</v>
      </c>
      <c r="Q1997" s="8">
        <v>29416</v>
      </c>
      <c r="R1997" s="8"/>
      <c r="S1997" s="8" t="str">
        <f t="shared" si="158"/>
        <v>42</v>
      </c>
      <c r="T1997" s="16">
        <v>29114.21</v>
      </c>
      <c r="U1997" t="str">
        <f t="shared" si="159"/>
        <v>R1011</v>
      </c>
    </row>
    <row r="1998" spans="1:21">
      <c r="A1998" t="s">
        <v>980</v>
      </c>
      <c r="B1998">
        <v>1978</v>
      </c>
      <c r="C1998" t="s">
        <v>5984</v>
      </c>
      <c r="D1998">
        <v>29</v>
      </c>
      <c r="E1998">
        <v>2</v>
      </c>
      <c r="F1998">
        <v>29114.77</v>
      </c>
      <c r="G1998" t="s">
        <v>5985</v>
      </c>
      <c r="H1998" t="s">
        <v>5985</v>
      </c>
      <c r="I1998" t="s">
        <v>5992</v>
      </c>
      <c r="K1998" t="str">
        <f t="shared" si="155"/>
        <v>Nov</v>
      </c>
      <c r="L1998">
        <f t="shared" si="156"/>
        <v>1978</v>
      </c>
      <c r="M1998" t="s">
        <v>5957</v>
      </c>
      <c r="N1998" t="s">
        <v>5985</v>
      </c>
      <c r="O1998" t="s">
        <v>5985</v>
      </c>
      <c r="P1998" s="8" t="str">
        <f t="shared" si="157"/>
        <v>29-Nov-1978</v>
      </c>
      <c r="Q1998" s="8">
        <v>28823</v>
      </c>
      <c r="R1998" s="8"/>
      <c r="S1998" s="8" t="str">
        <f t="shared" si="158"/>
        <v>44</v>
      </c>
      <c r="T1998" s="16">
        <v>29114.77</v>
      </c>
      <c r="U1998" t="str">
        <f t="shared" si="159"/>
        <v>R1011</v>
      </c>
    </row>
    <row r="1999" spans="1:21">
      <c r="A1999" t="s">
        <v>977</v>
      </c>
      <c r="B1999">
        <v>1961</v>
      </c>
      <c r="C1999" t="s">
        <v>5989</v>
      </c>
      <c r="D1999">
        <v>24</v>
      </c>
      <c r="E1999">
        <v>0</v>
      </c>
      <c r="F1999">
        <v>29141.360000000001</v>
      </c>
      <c r="G1999" t="s">
        <v>5985</v>
      </c>
      <c r="H1999" t="s">
        <v>5982</v>
      </c>
      <c r="I1999" t="s">
        <v>5988</v>
      </c>
      <c r="K1999" t="str">
        <f t="shared" si="155"/>
        <v>Dec</v>
      </c>
      <c r="L1999">
        <f t="shared" si="156"/>
        <v>1961</v>
      </c>
      <c r="M1999" t="s">
        <v>5957</v>
      </c>
      <c r="N1999" t="s">
        <v>5985</v>
      </c>
      <c r="O1999" t="s">
        <v>5982</v>
      </c>
      <c r="P1999" s="8" t="str">
        <f t="shared" si="157"/>
        <v>24-Dec-1961</v>
      </c>
      <c r="Q1999" s="8">
        <v>22639</v>
      </c>
      <c r="R1999" s="8"/>
      <c r="S1999" s="8" t="str">
        <f t="shared" si="158"/>
        <v>61</v>
      </c>
      <c r="T1999" s="16">
        <v>29141.360000000001</v>
      </c>
      <c r="U1999" t="str">
        <f t="shared" si="159"/>
        <v>R1012</v>
      </c>
    </row>
    <row r="2000" spans="1:21">
      <c r="A2000" t="s">
        <v>974</v>
      </c>
      <c r="B2000">
        <v>1976</v>
      </c>
      <c r="C2000" t="s">
        <v>5984</v>
      </c>
      <c r="D2000">
        <v>8</v>
      </c>
      <c r="E2000">
        <v>2</v>
      </c>
      <c r="F2000">
        <v>29160.39</v>
      </c>
      <c r="G2000" t="s">
        <v>5985</v>
      </c>
      <c r="H2000" t="s">
        <v>5981</v>
      </c>
      <c r="I2000" t="s">
        <v>5992</v>
      </c>
      <c r="K2000" t="str">
        <f t="shared" si="155"/>
        <v>Nov</v>
      </c>
      <c r="L2000">
        <f t="shared" si="156"/>
        <v>1976</v>
      </c>
      <c r="M2000" t="s">
        <v>5957</v>
      </c>
      <c r="N2000" t="s">
        <v>5985</v>
      </c>
      <c r="O2000" t="s">
        <v>5981</v>
      </c>
      <c r="P2000" s="8" t="str">
        <f t="shared" si="157"/>
        <v>8-Nov-1976</v>
      </c>
      <c r="Q2000" s="8">
        <v>28072</v>
      </c>
      <c r="R2000" s="8"/>
      <c r="S2000" s="8" t="str">
        <f t="shared" si="158"/>
        <v>46</v>
      </c>
      <c r="T2000" s="16">
        <v>29160.39</v>
      </c>
      <c r="U2000" t="str">
        <f t="shared" si="159"/>
        <v>R1011</v>
      </c>
    </row>
    <row r="2001" spans="1:21">
      <c r="A2001" t="s">
        <v>971</v>
      </c>
      <c r="B2001">
        <v>1969</v>
      </c>
      <c r="C2001" t="s">
        <v>5980</v>
      </c>
      <c r="D2001">
        <v>9</v>
      </c>
      <c r="E2001">
        <v>2</v>
      </c>
      <c r="F2001">
        <v>29186.48</v>
      </c>
      <c r="G2001" t="s">
        <v>5985</v>
      </c>
      <c r="H2001" t="s">
        <v>5982</v>
      </c>
      <c r="I2001" t="s">
        <v>5998</v>
      </c>
      <c r="K2001" t="str">
        <f t="shared" si="155"/>
        <v>Jul</v>
      </c>
      <c r="L2001">
        <f t="shared" si="156"/>
        <v>1969</v>
      </c>
      <c r="M2001" t="s">
        <v>5957</v>
      </c>
      <c r="N2001" t="s">
        <v>5985</v>
      </c>
      <c r="O2001" t="s">
        <v>5982</v>
      </c>
      <c r="P2001" s="8" t="str">
        <f t="shared" si="157"/>
        <v>9-Jul-1969</v>
      </c>
      <c r="Q2001" s="8">
        <v>25393</v>
      </c>
      <c r="R2001" s="8"/>
      <c r="S2001" s="8" t="str">
        <f t="shared" si="158"/>
        <v>53</v>
      </c>
      <c r="T2001" s="16">
        <v>29186.48</v>
      </c>
      <c r="U2001" t="str">
        <f t="shared" si="159"/>
        <v>R1024</v>
      </c>
    </row>
    <row r="2002" spans="1:21">
      <c r="A2002" t="s">
        <v>969</v>
      </c>
      <c r="B2002">
        <v>1978</v>
      </c>
      <c r="C2002" t="s">
        <v>5980</v>
      </c>
      <c r="D2002">
        <v>21</v>
      </c>
      <c r="E2002">
        <v>2</v>
      </c>
      <c r="F2002">
        <v>29227.599999999999</v>
      </c>
      <c r="G2002" t="s">
        <v>5985</v>
      </c>
      <c r="H2002" t="s">
        <v>5982</v>
      </c>
      <c r="I2002" t="s">
        <v>5988</v>
      </c>
      <c r="K2002" t="str">
        <f t="shared" si="155"/>
        <v>Jul</v>
      </c>
      <c r="L2002">
        <f t="shared" si="156"/>
        <v>1978</v>
      </c>
      <c r="M2002" t="s">
        <v>5957</v>
      </c>
      <c r="N2002" t="s">
        <v>5985</v>
      </c>
      <c r="O2002" t="s">
        <v>5982</v>
      </c>
      <c r="P2002" s="8" t="str">
        <f t="shared" si="157"/>
        <v>21-Jul-1978</v>
      </c>
      <c r="Q2002" s="8">
        <v>28692</v>
      </c>
      <c r="R2002" s="8"/>
      <c r="S2002" s="8" t="str">
        <f t="shared" si="158"/>
        <v>44</v>
      </c>
      <c r="T2002" s="16">
        <v>29227.599999999999</v>
      </c>
      <c r="U2002" t="str">
        <f t="shared" si="159"/>
        <v>R1012</v>
      </c>
    </row>
    <row r="2003" spans="1:21">
      <c r="A2003" t="s">
        <v>967</v>
      </c>
      <c r="B2003">
        <v>1958</v>
      </c>
      <c r="C2003" t="s">
        <v>5986</v>
      </c>
      <c r="D2003">
        <v>5</v>
      </c>
      <c r="E2003">
        <v>0</v>
      </c>
      <c r="F2003">
        <v>29330.98</v>
      </c>
      <c r="G2003" t="s">
        <v>5985</v>
      </c>
      <c r="H2003" t="s">
        <v>5981</v>
      </c>
      <c r="I2003" t="s">
        <v>5988</v>
      </c>
      <c r="K2003" t="str">
        <f t="shared" si="155"/>
        <v>Jun</v>
      </c>
      <c r="L2003">
        <f t="shared" si="156"/>
        <v>1958</v>
      </c>
      <c r="M2003" t="s">
        <v>5957</v>
      </c>
      <c r="N2003" t="s">
        <v>5985</v>
      </c>
      <c r="O2003" t="s">
        <v>5981</v>
      </c>
      <c r="P2003" s="8" t="str">
        <f t="shared" si="157"/>
        <v>5-Jun-1958</v>
      </c>
      <c r="Q2003" s="8">
        <v>21341</v>
      </c>
      <c r="R2003" s="8"/>
      <c r="S2003" s="8" t="str">
        <f t="shared" si="158"/>
        <v>65</v>
      </c>
      <c r="T2003" s="16">
        <v>29330.98</v>
      </c>
      <c r="U2003" t="str">
        <f t="shared" si="159"/>
        <v>R1012</v>
      </c>
    </row>
    <row r="2004" spans="1:21">
      <c r="A2004" t="s">
        <v>964</v>
      </c>
      <c r="B2004">
        <v>1985</v>
      </c>
      <c r="C2004" t="s">
        <v>5984</v>
      </c>
      <c r="D2004">
        <v>7</v>
      </c>
      <c r="E2004">
        <v>3</v>
      </c>
      <c r="F2004">
        <v>29352.560000000001</v>
      </c>
      <c r="G2004" t="s">
        <v>5985</v>
      </c>
      <c r="H2004" t="s">
        <v>5985</v>
      </c>
      <c r="I2004" t="s">
        <v>5992</v>
      </c>
      <c r="K2004" t="str">
        <f t="shared" si="155"/>
        <v>Nov</v>
      </c>
      <c r="L2004">
        <f t="shared" si="156"/>
        <v>1985</v>
      </c>
      <c r="M2004" t="s">
        <v>5957</v>
      </c>
      <c r="N2004" t="s">
        <v>5985</v>
      </c>
      <c r="O2004" t="s">
        <v>5985</v>
      </c>
      <c r="P2004" s="8" t="str">
        <f t="shared" si="157"/>
        <v>7-Nov-1985</v>
      </c>
      <c r="Q2004" s="8">
        <v>31358</v>
      </c>
      <c r="R2004" s="8"/>
      <c r="S2004" s="8" t="str">
        <f t="shared" si="158"/>
        <v>37</v>
      </c>
      <c r="T2004" s="16">
        <v>29352.560000000001</v>
      </c>
      <c r="U2004" t="str">
        <f t="shared" si="159"/>
        <v>R1011</v>
      </c>
    </row>
    <row r="2005" spans="1:21">
      <c r="A2005" t="s">
        <v>961</v>
      </c>
      <c r="B2005">
        <v>1987</v>
      </c>
      <c r="C2005" t="s">
        <v>5980</v>
      </c>
      <c r="D2005">
        <v>16</v>
      </c>
      <c r="E2005">
        <v>3</v>
      </c>
      <c r="F2005">
        <v>29443.59</v>
      </c>
      <c r="G2005" t="s">
        <v>5985</v>
      </c>
      <c r="H2005" t="s">
        <v>5985</v>
      </c>
      <c r="I2005" t="s">
        <v>5992</v>
      </c>
      <c r="K2005" t="str">
        <f t="shared" si="155"/>
        <v>Jul</v>
      </c>
      <c r="L2005">
        <f t="shared" si="156"/>
        <v>1987</v>
      </c>
      <c r="M2005" t="s">
        <v>5957</v>
      </c>
      <c r="N2005" t="s">
        <v>5985</v>
      </c>
      <c r="O2005" t="s">
        <v>5985</v>
      </c>
      <c r="P2005" s="8" t="str">
        <f t="shared" si="157"/>
        <v>16-Jul-1987</v>
      </c>
      <c r="Q2005" s="8">
        <v>31974</v>
      </c>
      <c r="R2005" s="8"/>
      <c r="S2005" s="8" t="str">
        <f t="shared" si="158"/>
        <v>35</v>
      </c>
      <c r="T2005" s="16">
        <v>29443.59</v>
      </c>
      <c r="U2005" t="str">
        <f t="shared" si="159"/>
        <v>R1011</v>
      </c>
    </row>
    <row r="2006" spans="1:21">
      <c r="A2006" t="s">
        <v>958</v>
      </c>
      <c r="B2006">
        <v>1959</v>
      </c>
      <c r="C2006" t="s">
        <v>5991</v>
      </c>
      <c r="D2006">
        <v>20</v>
      </c>
      <c r="E2006">
        <v>0</v>
      </c>
      <c r="F2006">
        <v>29523.17</v>
      </c>
      <c r="G2006" t="s">
        <v>5985</v>
      </c>
      <c r="H2006" t="s">
        <v>5981</v>
      </c>
      <c r="I2006" t="s">
        <v>5998</v>
      </c>
      <c r="K2006" t="str">
        <f t="shared" si="155"/>
        <v>Oct</v>
      </c>
      <c r="L2006">
        <f t="shared" si="156"/>
        <v>1959</v>
      </c>
      <c r="M2006" t="s">
        <v>5957</v>
      </c>
      <c r="N2006" t="s">
        <v>5985</v>
      </c>
      <c r="O2006" t="s">
        <v>5981</v>
      </c>
      <c r="P2006" s="8" t="str">
        <f t="shared" si="157"/>
        <v>20-Oct-1959</v>
      </c>
      <c r="Q2006" s="8">
        <v>21843</v>
      </c>
      <c r="R2006" s="8"/>
      <c r="S2006" s="8" t="str">
        <f t="shared" si="158"/>
        <v>63</v>
      </c>
      <c r="T2006" s="16">
        <v>29523.17</v>
      </c>
      <c r="U2006" t="str">
        <f t="shared" si="159"/>
        <v>R1024</v>
      </c>
    </row>
    <row r="2007" spans="1:21">
      <c r="A2007" t="s">
        <v>955</v>
      </c>
      <c r="B2007">
        <v>1975</v>
      </c>
      <c r="C2007" t="s">
        <v>5984</v>
      </c>
      <c r="D2007">
        <v>3</v>
      </c>
      <c r="E2007">
        <v>1</v>
      </c>
      <c r="F2007">
        <v>29583.8</v>
      </c>
      <c r="G2007" t="s">
        <v>5985</v>
      </c>
      <c r="H2007" t="s">
        <v>5985</v>
      </c>
      <c r="I2007" t="s">
        <v>5992</v>
      </c>
      <c r="K2007" t="str">
        <f t="shared" si="155"/>
        <v>Nov</v>
      </c>
      <c r="L2007">
        <f t="shared" si="156"/>
        <v>1975</v>
      </c>
      <c r="M2007" t="s">
        <v>5957</v>
      </c>
      <c r="N2007" t="s">
        <v>5985</v>
      </c>
      <c r="O2007" t="s">
        <v>5985</v>
      </c>
      <c r="P2007" s="8" t="str">
        <f t="shared" si="157"/>
        <v>3-Nov-1975</v>
      </c>
      <c r="Q2007" s="8">
        <v>27701</v>
      </c>
      <c r="R2007" s="8"/>
      <c r="S2007" s="8" t="str">
        <f t="shared" si="158"/>
        <v>47</v>
      </c>
      <c r="T2007" s="16">
        <v>29583.8</v>
      </c>
      <c r="U2007" t="str">
        <f t="shared" si="159"/>
        <v>R1011</v>
      </c>
    </row>
    <row r="2008" spans="1:21">
      <c r="A2008" t="s">
        <v>952</v>
      </c>
      <c r="B2008">
        <v>1993</v>
      </c>
      <c r="C2008" t="s">
        <v>5980</v>
      </c>
      <c r="D2008">
        <v>27</v>
      </c>
      <c r="E2008">
        <v>0</v>
      </c>
      <c r="F2008">
        <v>29622.69</v>
      </c>
      <c r="G2008" t="s">
        <v>5985</v>
      </c>
      <c r="H2008" t="s">
        <v>5985</v>
      </c>
      <c r="I2008" t="s">
        <v>5992</v>
      </c>
      <c r="K2008" t="str">
        <f t="shared" si="155"/>
        <v>Jul</v>
      </c>
      <c r="L2008">
        <f t="shared" si="156"/>
        <v>1993</v>
      </c>
      <c r="M2008" t="s">
        <v>5957</v>
      </c>
      <c r="N2008" t="s">
        <v>5985</v>
      </c>
      <c r="O2008" t="s">
        <v>5985</v>
      </c>
      <c r="P2008" s="8" t="str">
        <f t="shared" si="157"/>
        <v>27-Jul-1993</v>
      </c>
      <c r="Q2008" s="8">
        <v>34177</v>
      </c>
      <c r="R2008" s="8"/>
      <c r="S2008" s="8" t="str">
        <f t="shared" si="158"/>
        <v>29</v>
      </c>
      <c r="T2008" s="16">
        <v>29622.69</v>
      </c>
      <c r="U2008" t="str">
        <f t="shared" si="159"/>
        <v>R1011</v>
      </c>
    </row>
    <row r="2009" spans="1:21">
      <c r="A2009" t="s">
        <v>950</v>
      </c>
      <c r="B2009">
        <v>1973</v>
      </c>
      <c r="C2009" t="s">
        <v>5990</v>
      </c>
      <c r="D2009">
        <v>23</v>
      </c>
      <c r="E2009">
        <v>0</v>
      </c>
      <c r="F2009">
        <v>29757.69</v>
      </c>
      <c r="G2009" t="s">
        <v>5985</v>
      </c>
      <c r="H2009" t="s">
        <v>5982</v>
      </c>
      <c r="I2009" t="s">
        <v>5992</v>
      </c>
      <c r="K2009" t="str">
        <f t="shared" si="155"/>
        <v>Aug</v>
      </c>
      <c r="L2009">
        <f t="shared" si="156"/>
        <v>1973</v>
      </c>
      <c r="M2009" t="s">
        <v>5957</v>
      </c>
      <c r="N2009" t="s">
        <v>5985</v>
      </c>
      <c r="O2009" t="s">
        <v>5982</v>
      </c>
      <c r="P2009" s="8" t="str">
        <f t="shared" si="157"/>
        <v>23-Aug-1973</v>
      </c>
      <c r="Q2009" s="8">
        <v>26899</v>
      </c>
      <c r="R2009" s="8"/>
      <c r="S2009" s="8" t="str">
        <f t="shared" si="158"/>
        <v>49</v>
      </c>
      <c r="T2009" s="16">
        <v>29757.69</v>
      </c>
      <c r="U2009" t="str">
        <f t="shared" si="159"/>
        <v>R1011</v>
      </c>
    </row>
    <row r="2010" spans="1:21">
      <c r="A2010" t="s">
        <v>947</v>
      </c>
      <c r="B2010">
        <v>1998</v>
      </c>
      <c r="C2010" t="s">
        <v>5986</v>
      </c>
      <c r="D2010">
        <v>20</v>
      </c>
      <c r="E2010">
        <v>0</v>
      </c>
      <c r="F2010">
        <v>29760.6</v>
      </c>
      <c r="G2010" t="s">
        <v>5985</v>
      </c>
      <c r="H2010" t="s">
        <v>5981</v>
      </c>
      <c r="I2010" t="s">
        <v>5992</v>
      </c>
      <c r="K2010" t="str">
        <f t="shared" si="155"/>
        <v>Jun</v>
      </c>
      <c r="L2010">
        <f t="shared" si="156"/>
        <v>1998</v>
      </c>
      <c r="M2010" t="s">
        <v>5957</v>
      </c>
      <c r="N2010" t="s">
        <v>5985</v>
      </c>
      <c r="O2010" t="s">
        <v>5981</v>
      </c>
      <c r="P2010" s="8" t="str">
        <f t="shared" si="157"/>
        <v>20-Jun-1998</v>
      </c>
      <c r="Q2010" s="8">
        <v>35966</v>
      </c>
      <c r="R2010" s="8"/>
      <c r="S2010" s="8" t="str">
        <f t="shared" si="158"/>
        <v>24</v>
      </c>
      <c r="T2010" s="16">
        <v>29760.6</v>
      </c>
      <c r="U2010" t="str">
        <f t="shared" si="159"/>
        <v>R1011</v>
      </c>
    </row>
    <row r="2011" spans="1:21">
      <c r="A2011" t="s">
        <v>944</v>
      </c>
      <c r="B2011">
        <v>1981</v>
      </c>
      <c r="C2011" t="s">
        <v>5990</v>
      </c>
      <c r="D2011">
        <v>13</v>
      </c>
      <c r="E2011">
        <v>1</v>
      </c>
      <c r="F2011">
        <v>29816.639999999999</v>
      </c>
      <c r="G2011" t="s">
        <v>5985</v>
      </c>
      <c r="H2011" t="s">
        <v>5981</v>
      </c>
      <c r="I2011" t="s">
        <v>5992</v>
      </c>
      <c r="K2011" t="str">
        <f t="shared" si="155"/>
        <v>Aug</v>
      </c>
      <c r="L2011">
        <f t="shared" si="156"/>
        <v>1981</v>
      </c>
      <c r="M2011" t="s">
        <v>5957</v>
      </c>
      <c r="N2011" t="s">
        <v>5985</v>
      </c>
      <c r="O2011" t="s">
        <v>5981</v>
      </c>
      <c r="P2011" s="8" t="str">
        <f t="shared" si="157"/>
        <v>13-Aug-1981</v>
      </c>
      <c r="Q2011" s="8">
        <v>29811</v>
      </c>
      <c r="R2011" s="8"/>
      <c r="S2011" s="8" t="str">
        <f t="shared" si="158"/>
        <v>41</v>
      </c>
      <c r="T2011" s="16">
        <v>29816.639999999999</v>
      </c>
      <c r="U2011" t="str">
        <f t="shared" si="159"/>
        <v>R1011</v>
      </c>
    </row>
    <row r="2012" spans="1:21">
      <c r="A2012" t="s">
        <v>942</v>
      </c>
      <c r="B2012">
        <v>1982</v>
      </c>
      <c r="C2012" t="s">
        <v>5991</v>
      </c>
      <c r="D2012">
        <v>29</v>
      </c>
      <c r="E2012">
        <v>3</v>
      </c>
      <c r="F2012">
        <v>29818.76</v>
      </c>
      <c r="G2012" t="s">
        <v>5985</v>
      </c>
      <c r="H2012" t="s">
        <v>5985</v>
      </c>
      <c r="I2012" t="s">
        <v>5988</v>
      </c>
      <c r="K2012" t="str">
        <f t="shared" si="155"/>
        <v>Oct</v>
      </c>
      <c r="L2012">
        <f t="shared" si="156"/>
        <v>1982</v>
      </c>
      <c r="M2012" t="s">
        <v>5957</v>
      </c>
      <c r="N2012" t="s">
        <v>5985</v>
      </c>
      <c r="O2012" t="s">
        <v>5985</v>
      </c>
      <c r="P2012" s="8" t="str">
        <f t="shared" si="157"/>
        <v>29-Oct-1982</v>
      </c>
      <c r="Q2012" s="8">
        <v>30253</v>
      </c>
      <c r="R2012" s="8"/>
      <c r="S2012" s="8" t="str">
        <f t="shared" si="158"/>
        <v>40</v>
      </c>
      <c r="T2012" s="16">
        <v>29818.76</v>
      </c>
      <c r="U2012" t="str">
        <f t="shared" si="159"/>
        <v>R1012</v>
      </c>
    </row>
    <row r="2013" spans="1:21">
      <c r="A2013" t="s">
        <v>939</v>
      </c>
      <c r="B2013">
        <v>1989</v>
      </c>
      <c r="C2013" t="s">
        <v>5989</v>
      </c>
      <c r="D2013">
        <v>30</v>
      </c>
      <c r="E2013">
        <v>3</v>
      </c>
      <c r="F2013">
        <v>29852.48</v>
      </c>
      <c r="G2013" t="s">
        <v>5985</v>
      </c>
      <c r="H2013" t="s">
        <v>5982</v>
      </c>
      <c r="I2013" t="s">
        <v>5992</v>
      </c>
      <c r="K2013" t="str">
        <f t="shared" si="155"/>
        <v>Dec</v>
      </c>
      <c r="L2013">
        <f t="shared" si="156"/>
        <v>1989</v>
      </c>
      <c r="M2013" t="s">
        <v>5957</v>
      </c>
      <c r="N2013" t="s">
        <v>5985</v>
      </c>
      <c r="O2013" t="s">
        <v>5982</v>
      </c>
      <c r="P2013" s="8" t="str">
        <f t="shared" si="157"/>
        <v>30-Dec-1989</v>
      </c>
      <c r="Q2013" s="8">
        <v>32872</v>
      </c>
      <c r="R2013" s="8"/>
      <c r="S2013" s="8" t="str">
        <f t="shared" si="158"/>
        <v>33</v>
      </c>
      <c r="T2013" s="16">
        <v>29852.48</v>
      </c>
      <c r="U2013" t="str">
        <f t="shared" si="159"/>
        <v>R1011</v>
      </c>
    </row>
    <row r="2014" spans="1:21">
      <c r="A2014" t="s">
        <v>937</v>
      </c>
      <c r="B2014">
        <v>1975</v>
      </c>
      <c r="C2014" t="s">
        <v>5990</v>
      </c>
      <c r="D2014">
        <v>19</v>
      </c>
      <c r="E2014">
        <v>1</v>
      </c>
      <c r="F2014">
        <v>29899.25</v>
      </c>
      <c r="G2014" t="s">
        <v>5985</v>
      </c>
      <c r="H2014" t="s">
        <v>5982</v>
      </c>
      <c r="I2014" t="s">
        <v>5992</v>
      </c>
      <c r="K2014" t="str">
        <f t="shared" si="155"/>
        <v>Aug</v>
      </c>
      <c r="L2014">
        <f t="shared" si="156"/>
        <v>1975</v>
      </c>
      <c r="M2014" t="s">
        <v>5957</v>
      </c>
      <c r="N2014" t="s">
        <v>5985</v>
      </c>
      <c r="O2014" t="s">
        <v>5982</v>
      </c>
      <c r="P2014" s="8" t="str">
        <f t="shared" si="157"/>
        <v>19-Aug-1975</v>
      </c>
      <c r="Q2014" s="8">
        <v>27625</v>
      </c>
      <c r="R2014" s="8"/>
      <c r="S2014" s="8" t="str">
        <f t="shared" si="158"/>
        <v>47</v>
      </c>
      <c r="T2014" s="16">
        <v>29899.25</v>
      </c>
      <c r="U2014" t="str">
        <f t="shared" si="159"/>
        <v>R1011</v>
      </c>
    </row>
    <row r="2015" spans="1:21">
      <c r="A2015" t="s">
        <v>934</v>
      </c>
      <c r="B2015">
        <v>1988</v>
      </c>
      <c r="C2015" t="s">
        <v>5989</v>
      </c>
      <c r="D2015">
        <v>30</v>
      </c>
      <c r="E2015">
        <v>3</v>
      </c>
      <c r="F2015">
        <v>29929.56</v>
      </c>
      <c r="G2015" t="s">
        <v>5985</v>
      </c>
      <c r="H2015" t="s">
        <v>5985</v>
      </c>
      <c r="I2015" t="s">
        <v>5992</v>
      </c>
      <c r="K2015" t="str">
        <f t="shared" si="155"/>
        <v>Dec</v>
      </c>
      <c r="L2015">
        <f t="shared" si="156"/>
        <v>1988</v>
      </c>
      <c r="M2015" t="s">
        <v>5957</v>
      </c>
      <c r="N2015" t="s">
        <v>5985</v>
      </c>
      <c r="O2015" t="s">
        <v>5985</v>
      </c>
      <c r="P2015" s="8" t="str">
        <f t="shared" si="157"/>
        <v>30-Dec-1988</v>
      </c>
      <c r="Q2015" s="8">
        <v>32507</v>
      </c>
      <c r="R2015" s="8"/>
      <c r="S2015" s="8" t="str">
        <f t="shared" si="158"/>
        <v>34</v>
      </c>
      <c r="T2015" s="16">
        <v>29929.56</v>
      </c>
      <c r="U2015" t="str">
        <f t="shared" si="159"/>
        <v>R1011</v>
      </c>
    </row>
    <row r="2016" spans="1:21">
      <c r="A2016" t="s">
        <v>931</v>
      </c>
      <c r="B2016">
        <v>1976</v>
      </c>
      <c r="C2016" t="s">
        <v>5986</v>
      </c>
      <c r="D2016">
        <v>12</v>
      </c>
      <c r="E2016">
        <v>2</v>
      </c>
      <c r="F2016">
        <v>29933.75</v>
      </c>
      <c r="G2016" t="s">
        <v>5985</v>
      </c>
      <c r="H2016" t="s">
        <v>5985</v>
      </c>
      <c r="I2016" t="s">
        <v>5992</v>
      </c>
      <c r="K2016" t="str">
        <f t="shared" si="155"/>
        <v>Jun</v>
      </c>
      <c r="L2016">
        <f t="shared" si="156"/>
        <v>1976</v>
      </c>
      <c r="M2016" t="s">
        <v>5957</v>
      </c>
      <c r="N2016" t="s">
        <v>5985</v>
      </c>
      <c r="O2016" t="s">
        <v>5985</v>
      </c>
      <c r="P2016" s="8" t="str">
        <f t="shared" si="157"/>
        <v>12-Jun-1976</v>
      </c>
      <c r="Q2016" s="8">
        <v>27923</v>
      </c>
      <c r="R2016" s="8"/>
      <c r="S2016" s="8" t="str">
        <f t="shared" si="158"/>
        <v>46</v>
      </c>
      <c r="T2016" s="16">
        <v>29933.75</v>
      </c>
      <c r="U2016" t="str">
        <f t="shared" si="159"/>
        <v>R1011</v>
      </c>
    </row>
    <row r="2017" spans="1:21">
      <c r="A2017" t="s">
        <v>929</v>
      </c>
      <c r="B2017">
        <v>1991</v>
      </c>
      <c r="C2017" t="s">
        <v>5991</v>
      </c>
      <c r="D2017">
        <v>5</v>
      </c>
      <c r="E2017">
        <v>3</v>
      </c>
      <c r="F2017">
        <v>29969.67</v>
      </c>
      <c r="G2017" t="s">
        <v>5985</v>
      </c>
      <c r="H2017" t="s">
        <v>5985</v>
      </c>
      <c r="I2017" t="s">
        <v>5992</v>
      </c>
      <c r="K2017" t="str">
        <f t="shared" si="155"/>
        <v>Oct</v>
      </c>
      <c r="L2017">
        <f t="shared" si="156"/>
        <v>1991</v>
      </c>
      <c r="M2017" t="s">
        <v>5957</v>
      </c>
      <c r="N2017" t="s">
        <v>5985</v>
      </c>
      <c r="O2017" t="s">
        <v>5985</v>
      </c>
      <c r="P2017" s="8" t="str">
        <f t="shared" si="157"/>
        <v>5-Oct-1991</v>
      </c>
      <c r="Q2017" s="8">
        <v>33516</v>
      </c>
      <c r="R2017" s="8"/>
      <c r="S2017" s="8" t="str">
        <f t="shared" si="158"/>
        <v>31</v>
      </c>
      <c r="T2017" s="16">
        <v>29969.67</v>
      </c>
      <c r="U2017" t="str">
        <f t="shared" si="159"/>
        <v>R1011</v>
      </c>
    </row>
    <row r="2018" spans="1:21">
      <c r="A2018" t="s">
        <v>927</v>
      </c>
      <c r="B2018">
        <v>1981</v>
      </c>
      <c r="C2018" t="s">
        <v>5990</v>
      </c>
      <c r="D2018">
        <v>4</v>
      </c>
      <c r="E2018">
        <v>1</v>
      </c>
      <c r="F2018">
        <v>30026.87</v>
      </c>
      <c r="G2018" t="s">
        <v>5981</v>
      </c>
      <c r="H2018" t="s">
        <v>5982</v>
      </c>
      <c r="I2018" t="s">
        <v>5988</v>
      </c>
      <c r="K2018" t="str">
        <f t="shared" si="155"/>
        <v>Aug</v>
      </c>
      <c r="L2018">
        <f t="shared" si="156"/>
        <v>1981</v>
      </c>
      <c r="M2018" t="s">
        <v>5957</v>
      </c>
      <c r="N2018" t="s">
        <v>5981</v>
      </c>
      <c r="O2018" t="s">
        <v>5982</v>
      </c>
      <c r="P2018" s="8" t="str">
        <f t="shared" si="157"/>
        <v>4-Aug-1981</v>
      </c>
      <c r="Q2018" s="8">
        <v>29802</v>
      </c>
      <c r="R2018" s="8"/>
      <c r="S2018" s="8" t="str">
        <f t="shared" si="158"/>
        <v>41</v>
      </c>
      <c r="T2018" s="16">
        <v>30026.87</v>
      </c>
      <c r="U2018" t="str">
        <f t="shared" si="159"/>
        <v>R1012</v>
      </c>
    </row>
    <row r="2019" spans="1:21">
      <c r="A2019" t="s">
        <v>924</v>
      </c>
      <c r="B2019">
        <v>1967</v>
      </c>
      <c r="C2019" t="s">
        <v>5986</v>
      </c>
      <c r="D2019">
        <v>16</v>
      </c>
      <c r="E2019">
        <v>3</v>
      </c>
      <c r="F2019">
        <v>30063.58</v>
      </c>
      <c r="G2019" t="s">
        <v>5985</v>
      </c>
      <c r="H2019" t="s">
        <v>5985</v>
      </c>
      <c r="I2019" t="s">
        <v>5988</v>
      </c>
      <c r="K2019" t="str">
        <f t="shared" si="155"/>
        <v>Jun</v>
      </c>
      <c r="L2019">
        <f t="shared" si="156"/>
        <v>1967</v>
      </c>
      <c r="M2019" t="s">
        <v>5957</v>
      </c>
      <c r="N2019" t="s">
        <v>5985</v>
      </c>
      <c r="O2019" t="s">
        <v>5985</v>
      </c>
      <c r="P2019" s="8" t="str">
        <f t="shared" si="157"/>
        <v>16-Jun-1967</v>
      </c>
      <c r="Q2019" s="8">
        <v>24639</v>
      </c>
      <c r="R2019" s="8"/>
      <c r="S2019" s="8" t="str">
        <f t="shared" si="158"/>
        <v>55</v>
      </c>
      <c r="T2019" s="16">
        <v>30063.58</v>
      </c>
      <c r="U2019" t="str">
        <f t="shared" si="159"/>
        <v>R1012</v>
      </c>
    </row>
    <row r="2020" spans="1:21">
      <c r="A2020" t="s">
        <v>921</v>
      </c>
      <c r="B2020">
        <v>1979</v>
      </c>
      <c r="C2020" t="s">
        <v>5987</v>
      </c>
      <c r="D2020">
        <v>2</v>
      </c>
      <c r="E2020">
        <v>2</v>
      </c>
      <c r="F2020">
        <v>30095.97</v>
      </c>
      <c r="G2020" t="s">
        <v>5981</v>
      </c>
      <c r="H2020" t="s">
        <v>5982</v>
      </c>
      <c r="I2020" t="s">
        <v>5992</v>
      </c>
      <c r="K2020" t="str">
        <f t="shared" si="155"/>
        <v>Sep</v>
      </c>
      <c r="L2020">
        <f t="shared" si="156"/>
        <v>1979</v>
      </c>
      <c r="M2020" t="s">
        <v>5957</v>
      </c>
      <c r="N2020" t="s">
        <v>5981</v>
      </c>
      <c r="O2020" t="s">
        <v>5982</v>
      </c>
      <c r="P2020" s="8" t="str">
        <f t="shared" si="157"/>
        <v>2-Sep-1979</v>
      </c>
      <c r="Q2020" s="8">
        <v>29100</v>
      </c>
      <c r="R2020" s="8"/>
      <c r="S2020" s="8" t="str">
        <f t="shared" si="158"/>
        <v>43</v>
      </c>
      <c r="T2020" s="16">
        <v>30095.97</v>
      </c>
      <c r="U2020" t="str">
        <f t="shared" si="159"/>
        <v>R1011</v>
      </c>
    </row>
    <row r="2021" spans="1:21">
      <c r="A2021" t="s">
        <v>918</v>
      </c>
      <c r="B2021">
        <v>1971</v>
      </c>
      <c r="C2021" t="s">
        <v>5989</v>
      </c>
      <c r="D2021">
        <v>25</v>
      </c>
      <c r="E2021">
        <v>0</v>
      </c>
      <c r="F2021">
        <v>30134.75</v>
      </c>
      <c r="G2021" t="s">
        <v>5981</v>
      </c>
      <c r="H2021" t="s">
        <v>5982</v>
      </c>
      <c r="I2021" t="s">
        <v>5992</v>
      </c>
      <c r="K2021" t="str">
        <f t="shared" si="155"/>
        <v>Dec</v>
      </c>
      <c r="L2021">
        <f t="shared" si="156"/>
        <v>1971</v>
      </c>
      <c r="M2021" t="s">
        <v>5957</v>
      </c>
      <c r="N2021" t="s">
        <v>5981</v>
      </c>
      <c r="O2021" t="s">
        <v>5982</v>
      </c>
      <c r="P2021" s="8" t="str">
        <f t="shared" si="157"/>
        <v>25-Dec-1971</v>
      </c>
      <c r="Q2021" s="8">
        <v>26292</v>
      </c>
      <c r="R2021" s="8"/>
      <c r="S2021" s="8" t="str">
        <f t="shared" si="158"/>
        <v>51</v>
      </c>
      <c r="T2021" s="16">
        <v>30134.75</v>
      </c>
      <c r="U2021" t="str">
        <f t="shared" si="159"/>
        <v>R1011</v>
      </c>
    </row>
    <row r="2022" spans="1:21">
      <c r="A2022" t="s">
        <v>915</v>
      </c>
      <c r="B2022">
        <v>1958</v>
      </c>
      <c r="C2022" t="s">
        <v>5990</v>
      </c>
      <c r="D2022">
        <v>11</v>
      </c>
      <c r="E2022">
        <v>1</v>
      </c>
      <c r="F2022">
        <v>30166.62</v>
      </c>
      <c r="G2022" t="s">
        <v>5985</v>
      </c>
      <c r="H2022" t="s">
        <v>5982</v>
      </c>
      <c r="I2022" t="s">
        <v>5988</v>
      </c>
      <c r="K2022" t="str">
        <f t="shared" si="155"/>
        <v>Aug</v>
      </c>
      <c r="L2022">
        <f t="shared" si="156"/>
        <v>1958</v>
      </c>
      <c r="M2022" t="s">
        <v>5957</v>
      </c>
      <c r="N2022" t="s">
        <v>5985</v>
      </c>
      <c r="O2022" t="s">
        <v>5982</v>
      </c>
      <c r="P2022" s="8" t="str">
        <f t="shared" si="157"/>
        <v>11-Aug-1958</v>
      </c>
      <c r="Q2022" s="8">
        <v>21408</v>
      </c>
      <c r="R2022" s="8"/>
      <c r="S2022" s="8" t="str">
        <f t="shared" si="158"/>
        <v>64</v>
      </c>
      <c r="T2022" s="16">
        <v>30166.62</v>
      </c>
      <c r="U2022" t="str">
        <f t="shared" si="159"/>
        <v>R1012</v>
      </c>
    </row>
    <row r="2023" spans="1:21">
      <c r="A2023" t="s">
        <v>912</v>
      </c>
      <c r="B2023">
        <v>1963</v>
      </c>
      <c r="C2023" t="s">
        <v>5987</v>
      </c>
      <c r="D2023">
        <v>13</v>
      </c>
      <c r="E2023">
        <v>3</v>
      </c>
      <c r="F2023">
        <v>30184.94</v>
      </c>
      <c r="G2023" t="s">
        <v>5985</v>
      </c>
      <c r="H2023" t="s">
        <v>5985</v>
      </c>
      <c r="I2023" t="s">
        <v>6000</v>
      </c>
      <c r="K2023" t="str">
        <f t="shared" si="155"/>
        <v>Sep</v>
      </c>
      <c r="L2023">
        <f t="shared" si="156"/>
        <v>1963</v>
      </c>
      <c r="M2023" t="s">
        <v>5957</v>
      </c>
      <c r="N2023" t="s">
        <v>5985</v>
      </c>
      <c r="O2023" t="s">
        <v>5985</v>
      </c>
      <c r="P2023" s="8" t="str">
        <f t="shared" si="157"/>
        <v>13-Sep-1963</v>
      </c>
      <c r="Q2023" s="8">
        <v>23267</v>
      </c>
      <c r="R2023" s="8"/>
      <c r="S2023" s="8" t="str">
        <f t="shared" si="158"/>
        <v>59</v>
      </c>
      <c r="T2023" s="16">
        <v>30184.94</v>
      </c>
      <c r="U2023" t="str">
        <f t="shared" si="159"/>
        <v>R1014</v>
      </c>
    </row>
    <row r="2024" spans="1:21">
      <c r="A2024" t="s">
        <v>910</v>
      </c>
      <c r="B2024">
        <v>1962</v>
      </c>
      <c r="C2024" t="s">
        <v>5987</v>
      </c>
      <c r="D2024">
        <v>15</v>
      </c>
      <c r="E2024">
        <v>0</v>
      </c>
      <c r="F2024">
        <v>30260</v>
      </c>
      <c r="G2024" t="s">
        <v>5985</v>
      </c>
      <c r="H2024" t="s">
        <v>5985</v>
      </c>
      <c r="I2024" t="s">
        <v>6000</v>
      </c>
      <c r="K2024" t="str">
        <f t="shared" si="155"/>
        <v>Sep</v>
      </c>
      <c r="L2024">
        <f t="shared" si="156"/>
        <v>1962</v>
      </c>
      <c r="M2024" t="s">
        <v>5957</v>
      </c>
      <c r="N2024" t="s">
        <v>5985</v>
      </c>
      <c r="O2024" t="s">
        <v>5985</v>
      </c>
      <c r="P2024" s="8" t="str">
        <f t="shared" si="157"/>
        <v>15-Sep-1962</v>
      </c>
      <c r="Q2024" s="8">
        <v>22904</v>
      </c>
      <c r="R2024" s="8"/>
      <c r="S2024" s="8" t="str">
        <f t="shared" si="158"/>
        <v>60</v>
      </c>
      <c r="T2024" s="16">
        <v>30260</v>
      </c>
      <c r="U2024" t="str">
        <f t="shared" si="159"/>
        <v>R1014</v>
      </c>
    </row>
    <row r="2025" spans="1:21">
      <c r="A2025" t="s">
        <v>908</v>
      </c>
      <c r="B2025">
        <v>1972</v>
      </c>
      <c r="C2025" t="s">
        <v>5980</v>
      </c>
      <c r="D2025">
        <v>24</v>
      </c>
      <c r="E2025">
        <v>2</v>
      </c>
      <c r="F2025">
        <v>30284.639999999999</v>
      </c>
      <c r="G2025" t="s">
        <v>5985</v>
      </c>
      <c r="H2025" t="s">
        <v>5985</v>
      </c>
      <c r="I2025" t="s">
        <v>5988</v>
      </c>
      <c r="K2025" t="str">
        <f t="shared" si="155"/>
        <v>Jul</v>
      </c>
      <c r="L2025">
        <f t="shared" si="156"/>
        <v>1972</v>
      </c>
      <c r="M2025" t="s">
        <v>5957</v>
      </c>
      <c r="N2025" t="s">
        <v>5985</v>
      </c>
      <c r="O2025" t="s">
        <v>5985</v>
      </c>
      <c r="P2025" s="8" t="str">
        <f t="shared" si="157"/>
        <v>24-Jul-1972</v>
      </c>
      <c r="Q2025" s="8">
        <v>26504</v>
      </c>
      <c r="R2025" s="8"/>
      <c r="S2025" s="8" t="str">
        <f t="shared" si="158"/>
        <v>50</v>
      </c>
      <c r="T2025" s="16">
        <v>30284.639999999999</v>
      </c>
      <c r="U2025" t="str">
        <f t="shared" si="159"/>
        <v>R1012</v>
      </c>
    </row>
    <row r="2026" spans="1:21">
      <c r="A2026" t="s">
        <v>905</v>
      </c>
      <c r="B2026">
        <v>2004</v>
      </c>
      <c r="C2026" t="s">
        <v>5986</v>
      </c>
      <c r="D2026">
        <v>1</v>
      </c>
      <c r="E2026">
        <v>0</v>
      </c>
      <c r="F2026">
        <v>30328.27</v>
      </c>
      <c r="G2026" t="s">
        <v>5981</v>
      </c>
      <c r="H2026" t="s">
        <v>5981</v>
      </c>
      <c r="I2026" t="s">
        <v>5992</v>
      </c>
      <c r="K2026" t="str">
        <f t="shared" si="155"/>
        <v>Jun</v>
      </c>
      <c r="L2026">
        <f t="shared" si="156"/>
        <v>2004</v>
      </c>
      <c r="M2026" t="s">
        <v>5957</v>
      </c>
      <c r="N2026" t="s">
        <v>5981</v>
      </c>
      <c r="O2026" t="s">
        <v>5981</v>
      </c>
      <c r="P2026" s="8" t="str">
        <f t="shared" si="157"/>
        <v>1-Jun-2004</v>
      </c>
      <c r="Q2026" s="8">
        <v>38139</v>
      </c>
      <c r="R2026" s="8"/>
      <c r="S2026" s="8" t="str">
        <f t="shared" si="158"/>
        <v>19</v>
      </c>
      <c r="T2026" s="16">
        <v>30328.27</v>
      </c>
      <c r="U2026" t="str">
        <f t="shared" si="159"/>
        <v>R1011</v>
      </c>
    </row>
    <row r="2027" spans="1:21">
      <c r="A2027" t="s">
        <v>902</v>
      </c>
      <c r="B2027">
        <v>1969</v>
      </c>
      <c r="C2027" t="s">
        <v>5980</v>
      </c>
      <c r="D2027">
        <v>30</v>
      </c>
      <c r="E2027">
        <v>0</v>
      </c>
      <c r="F2027">
        <v>30366.93</v>
      </c>
      <c r="G2027" t="s">
        <v>5981</v>
      </c>
      <c r="H2027" t="s">
        <v>5981</v>
      </c>
      <c r="I2027" t="s">
        <v>5992</v>
      </c>
      <c r="K2027" t="str">
        <f t="shared" si="155"/>
        <v>Jul</v>
      </c>
      <c r="L2027">
        <f t="shared" si="156"/>
        <v>1969</v>
      </c>
      <c r="M2027" t="s">
        <v>5957</v>
      </c>
      <c r="N2027" t="s">
        <v>5981</v>
      </c>
      <c r="O2027" t="s">
        <v>5981</v>
      </c>
      <c r="P2027" s="8" t="str">
        <f t="shared" si="157"/>
        <v>30-Jul-1969</v>
      </c>
      <c r="Q2027" s="8">
        <v>25414</v>
      </c>
      <c r="R2027" s="8"/>
      <c r="S2027" s="8" t="str">
        <f t="shared" si="158"/>
        <v>53</v>
      </c>
      <c r="T2027" s="16">
        <v>30366.93</v>
      </c>
      <c r="U2027" t="str">
        <f t="shared" si="159"/>
        <v>R1011</v>
      </c>
    </row>
    <row r="2028" spans="1:21">
      <c r="A2028" t="s">
        <v>899</v>
      </c>
      <c r="B2028">
        <v>1976</v>
      </c>
      <c r="C2028" t="s">
        <v>5987</v>
      </c>
      <c r="D2028">
        <v>3</v>
      </c>
      <c r="E2028">
        <v>2</v>
      </c>
      <c r="F2028">
        <v>30409.53</v>
      </c>
      <c r="G2028" t="s">
        <v>5981</v>
      </c>
      <c r="H2028" t="s">
        <v>5982</v>
      </c>
      <c r="I2028" t="s">
        <v>5988</v>
      </c>
      <c r="K2028" t="str">
        <f t="shared" si="155"/>
        <v>Sep</v>
      </c>
      <c r="L2028">
        <f t="shared" si="156"/>
        <v>1976</v>
      </c>
      <c r="M2028" t="s">
        <v>5957</v>
      </c>
      <c r="N2028" t="s">
        <v>5981</v>
      </c>
      <c r="O2028" t="s">
        <v>5982</v>
      </c>
      <c r="P2028" s="8" t="str">
        <f t="shared" si="157"/>
        <v>3-Sep-1976</v>
      </c>
      <c r="Q2028" s="8">
        <v>28006</v>
      </c>
      <c r="R2028" s="8"/>
      <c r="S2028" s="8" t="str">
        <f t="shared" si="158"/>
        <v>46</v>
      </c>
      <c r="T2028" s="16">
        <v>30409.53</v>
      </c>
      <c r="U2028" t="str">
        <f t="shared" si="159"/>
        <v>R1012</v>
      </c>
    </row>
    <row r="2029" spans="1:21">
      <c r="A2029" t="s">
        <v>896</v>
      </c>
      <c r="B2029">
        <v>1998</v>
      </c>
      <c r="C2029" t="s">
        <v>5991</v>
      </c>
      <c r="D2029">
        <v>28</v>
      </c>
      <c r="E2029">
        <v>0</v>
      </c>
      <c r="F2029">
        <v>30422.03</v>
      </c>
      <c r="G2029" t="s">
        <v>5981</v>
      </c>
      <c r="H2029" t="s">
        <v>5982</v>
      </c>
      <c r="I2029" t="s">
        <v>5992</v>
      </c>
      <c r="K2029" t="str">
        <f t="shared" si="155"/>
        <v>Oct</v>
      </c>
      <c r="L2029">
        <f t="shared" si="156"/>
        <v>1998</v>
      </c>
      <c r="M2029" t="s">
        <v>5957</v>
      </c>
      <c r="N2029" t="s">
        <v>5981</v>
      </c>
      <c r="O2029" t="s">
        <v>5982</v>
      </c>
      <c r="P2029" s="8" t="str">
        <f t="shared" si="157"/>
        <v>28-Oct-1998</v>
      </c>
      <c r="Q2029" s="8">
        <v>36096</v>
      </c>
      <c r="R2029" s="8"/>
      <c r="S2029" s="8" t="str">
        <f t="shared" si="158"/>
        <v>24</v>
      </c>
      <c r="T2029" s="16">
        <v>30422.03</v>
      </c>
      <c r="U2029" t="str">
        <f t="shared" si="159"/>
        <v>R1011</v>
      </c>
    </row>
    <row r="2030" spans="1:21">
      <c r="A2030" t="s">
        <v>894</v>
      </c>
      <c r="B2030">
        <v>1983</v>
      </c>
      <c r="C2030" t="s">
        <v>5987</v>
      </c>
      <c r="D2030">
        <v>3</v>
      </c>
      <c r="E2030">
        <v>3</v>
      </c>
      <c r="F2030">
        <v>30457.37</v>
      </c>
      <c r="G2030" t="s">
        <v>5981</v>
      </c>
      <c r="H2030" t="s">
        <v>5985</v>
      </c>
      <c r="I2030" t="s">
        <v>5988</v>
      </c>
      <c r="K2030" t="str">
        <f t="shared" si="155"/>
        <v>Sep</v>
      </c>
      <c r="L2030">
        <f t="shared" si="156"/>
        <v>1983</v>
      </c>
      <c r="M2030" t="s">
        <v>5957</v>
      </c>
      <c r="N2030" t="s">
        <v>5981</v>
      </c>
      <c r="O2030" t="s">
        <v>5985</v>
      </c>
      <c r="P2030" s="8" t="str">
        <f t="shared" si="157"/>
        <v>3-Sep-1983</v>
      </c>
      <c r="Q2030" s="8">
        <v>30562</v>
      </c>
      <c r="R2030" s="8"/>
      <c r="S2030" s="8" t="str">
        <f t="shared" si="158"/>
        <v>39</v>
      </c>
      <c r="T2030" s="16">
        <v>30457.37</v>
      </c>
      <c r="U2030" t="str">
        <f t="shared" si="159"/>
        <v>R1012</v>
      </c>
    </row>
    <row r="2031" spans="1:21">
      <c r="A2031" t="s">
        <v>891</v>
      </c>
      <c r="B2031">
        <v>1986</v>
      </c>
      <c r="C2031" t="s">
        <v>5990</v>
      </c>
      <c r="D2031">
        <v>10</v>
      </c>
      <c r="E2031">
        <v>3</v>
      </c>
      <c r="F2031">
        <v>30530.5</v>
      </c>
      <c r="G2031" t="s">
        <v>5981</v>
      </c>
      <c r="H2031" t="s">
        <v>5985</v>
      </c>
      <c r="I2031" t="s">
        <v>5992</v>
      </c>
      <c r="K2031" t="str">
        <f t="shared" si="155"/>
        <v>Aug</v>
      </c>
      <c r="L2031">
        <f t="shared" si="156"/>
        <v>1986</v>
      </c>
      <c r="M2031" t="s">
        <v>5957</v>
      </c>
      <c r="N2031" t="s">
        <v>5981</v>
      </c>
      <c r="O2031" t="s">
        <v>5985</v>
      </c>
      <c r="P2031" s="8" t="str">
        <f t="shared" si="157"/>
        <v>10-Aug-1986</v>
      </c>
      <c r="Q2031" s="8">
        <v>31634</v>
      </c>
      <c r="R2031" s="8"/>
      <c r="S2031" s="8" t="str">
        <f t="shared" si="158"/>
        <v>36</v>
      </c>
      <c r="T2031" s="16">
        <v>30530.5</v>
      </c>
      <c r="U2031" t="str">
        <f t="shared" si="159"/>
        <v>R1011</v>
      </c>
    </row>
    <row r="2032" spans="1:21">
      <c r="A2032" t="s">
        <v>888</v>
      </c>
      <c r="B2032">
        <v>1970</v>
      </c>
      <c r="C2032" t="s">
        <v>5984</v>
      </c>
      <c r="D2032">
        <v>11</v>
      </c>
      <c r="E2032">
        <v>0</v>
      </c>
      <c r="F2032">
        <v>30625.65</v>
      </c>
      <c r="G2032" t="s">
        <v>5981</v>
      </c>
      <c r="H2032" t="s">
        <v>5982</v>
      </c>
      <c r="I2032" t="s">
        <v>5992</v>
      </c>
      <c r="K2032" t="str">
        <f t="shared" si="155"/>
        <v>Nov</v>
      </c>
      <c r="L2032">
        <f t="shared" si="156"/>
        <v>1970</v>
      </c>
      <c r="M2032" t="s">
        <v>5957</v>
      </c>
      <c r="N2032" t="s">
        <v>5981</v>
      </c>
      <c r="O2032" t="s">
        <v>5982</v>
      </c>
      <c r="P2032" s="8" t="str">
        <f t="shared" si="157"/>
        <v>11-Nov-1970</v>
      </c>
      <c r="Q2032" s="8">
        <v>25883</v>
      </c>
      <c r="R2032" s="8"/>
      <c r="S2032" s="8" t="str">
        <f t="shared" si="158"/>
        <v>52</v>
      </c>
      <c r="T2032" s="16">
        <v>30625.65</v>
      </c>
      <c r="U2032" t="str">
        <f t="shared" si="159"/>
        <v>R1011</v>
      </c>
    </row>
    <row r="2033" spans="1:21">
      <c r="A2033" t="s">
        <v>885</v>
      </c>
      <c r="B2033">
        <v>1999</v>
      </c>
      <c r="C2033" t="s">
        <v>5987</v>
      </c>
      <c r="D2033">
        <v>21</v>
      </c>
      <c r="E2033">
        <v>0</v>
      </c>
      <c r="F2033">
        <v>30697.71</v>
      </c>
      <c r="G2033" t="s">
        <v>5985</v>
      </c>
      <c r="H2033" t="s">
        <v>5981</v>
      </c>
      <c r="I2033" t="s">
        <v>5992</v>
      </c>
      <c r="K2033" t="str">
        <f t="shared" si="155"/>
        <v>Sep</v>
      </c>
      <c r="L2033">
        <f t="shared" si="156"/>
        <v>1999</v>
      </c>
      <c r="M2033" t="s">
        <v>5957</v>
      </c>
      <c r="N2033" t="s">
        <v>5985</v>
      </c>
      <c r="O2033" t="s">
        <v>5981</v>
      </c>
      <c r="P2033" s="8" t="str">
        <f t="shared" si="157"/>
        <v>21-Sep-1999</v>
      </c>
      <c r="Q2033" s="8">
        <v>36424</v>
      </c>
      <c r="R2033" s="8"/>
      <c r="S2033" s="8" t="str">
        <f t="shared" si="158"/>
        <v>23</v>
      </c>
      <c r="T2033" s="16">
        <v>30697.71</v>
      </c>
      <c r="U2033" t="str">
        <f t="shared" si="159"/>
        <v>R1011</v>
      </c>
    </row>
    <row r="2034" spans="1:21">
      <c r="A2034" t="s">
        <v>883</v>
      </c>
      <c r="B2034">
        <v>1983</v>
      </c>
      <c r="C2034" t="s">
        <v>5989</v>
      </c>
      <c r="D2034">
        <v>21</v>
      </c>
      <c r="E2034">
        <v>3</v>
      </c>
      <c r="F2034">
        <v>30724.44</v>
      </c>
      <c r="G2034" t="s">
        <v>5981</v>
      </c>
      <c r="H2034" t="s">
        <v>5982</v>
      </c>
      <c r="I2034" t="s">
        <v>5992</v>
      </c>
      <c r="K2034" t="str">
        <f t="shared" si="155"/>
        <v>Dec</v>
      </c>
      <c r="L2034">
        <f t="shared" si="156"/>
        <v>1983</v>
      </c>
      <c r="M2034" t="s">
        <v>5957</v>
      </c>
      <c r="N2034" t="s">
        <v>5981</v>
      </c>
      <c r="O2034" t="s">
        <v>5982</v>
      </c>
      <c r="P2034" s="8" t="str">
        <f t="shared" si="157"/>
        <v>21-Dec-1983</v>
      </c>
      <c r="Q2034" s="8">
        <v>30671</v>
      </c>
      <c r="R2034" s="8"/>
      <c r="S2034" s="8" t="str">
        <f t="shared" si="158"/>
        <v>39</v>
      </c>
      <c r="T2034" s="16">
        <v>30724.44</v>
      </c>
      <c r="U2034" t="str">
        <f t="shared" si="159"/>
        <v>R1011</v>
      </c>
    </row>
    <row r="2035" spans="1:21">
      <c r="A2035" t="s">
        <v>881</v>
      </c>
      <c r="B2035">
        <v>1988</v>
      </c>
      <c r="C2035" t="s">
        <v>5987</v>
      </c>
      <c r="D2035">
        <v>5</v>
      </c>
      <c r="E2035">
        <v>3</v>
      </c>
      <c r="F2035">
        <v>30763.01</v>
      </c>
      <c r="G2035" t="s">
        <v>5981</v>
      </c>
      <c r="H2035" t="s">
        <v>5985</v>
      </c>
      <c r="I2035" t="s">
        <v>5992</v>
      </c>
      <c r="K2035" t="str">
        <f t="shared" si="155"/>
        <v>Sep</v>
      </c>
      <c r="L2035">
        <f t="shared" si="156"/>
        <v>1988</v>
      </c>
      <c r="M2035" t="s">
        <v>5957</v>
      </c>
      <c r="N2035" t="s">
        <v>5981</v>
      </c>
      <c r="O2035" t="s">
        <v>5985</v>
      </c>
      <c r="P2035" s="8" t="str">
        <f t="shared" si="157"/>
        <v>5-Sep-1988</v>
      </c>
      <c r="Q2035" s="8">
        <v>32391</v>
      </c>
      <c r="R2035" s="8"/>
      <c r="S2035" s="8" t="str">
        <f t="shared" si="158"/>
        <v>34</v>
      </c>
      <c r="T2035" s="16">
        <v>30763.01</v>
      </c>
      <c r="U2035" t="str">
        <f t="shared" si="159"/>
        <v>R1011</v>
      </c>
    </row>
    <row r="2036" spans="1:21">
      <c r="A2036" t="s">
        <v>878</v>
      </c>
      <c r="B2036">
        <v>1961</v>
      </c>
      <c r="C2036" t="s">
        <v>5987</v>
      </c>
      <c r="D2036">
        <v>9</v>
      </c>
      <c r="E2036">
        <v>3</v>
      </c>
      <c r="F2036">
        <v>30942.19</v>
      </c>
      <c r="G2036" t="s">
        <v>5981</v>
      </c>
      <c r="H2036" t="s">
        <v>5981</v>
      </c>
      <c r="I2036" t="s">
        <v>5983</v>
      </c>
      <c r="K2036" t="str">
        <f t="shared" si="155"/>
        <v>Sep</v>
      </c>
      <c r="L2036">
        <f t="shared" si="156"/>
        <v>1961</v>
      </c>
      <c r="M2036" t="s">
        <v>5957</v>
      </c>
      <c r="N2036" t="s">
        <v>5981</v>
      </c>
      <c r="O2036" t="s">
        <v>5981</v>
      </c>
      <c r="P2036" s="8" t="str">
        <f t="shared" si="157"/>
        <v>9-Sep-1961</v>
      </c>
      <c r="Q2036" s="8">
        <v>22533</v>
      </c>
      <c r="R2036" s="8"/>
      <c r="S2036" s="8" t="str">
        <f t="shared" si="158"/>
        <v>61</v>
      </c>
      <c r="T2036" s="16">
        <v>30942.19</v>
      </c>
      <c r="U2036" t="str">
        <f t="shared" si="159"/>
        <v>R1013</v>
      </c>
    </row>
    <row r="2037" spans="1:21">
      <c r="A2037" t="s">
        <v>875</v>
      </c>
      <c r="B2037">
        <v>2004</v>
      </c>
      <c r="C2037" t="s">
        <v>5984</v>
      </c>
      <c r="D2037">
        <v>9</v>
      </c>
      <c r="E2037">
        <v>0</v>
      </c>
      <c r="F2037">
        <v>31196.61</v>
      </c>
      <c r="G2037" t="s">
        <v>5981</v>
      </c>
      <c r="H2037" t="s">
        <v>5985</v>
      </c>
      <c r="I2037" t="s">
        <v>5992</v>
      </c>
      <c r="K2037" t="str">
        <f t="shared" si="155"/>
        <v>Nov</v>
      </c>
      <c r="L2037">
        <f t="shared" si="156"/>
        <v>2004</v>
      </c>
      <c r="M2037" t="s">
        <v>5957</v>
      </c>
      <c r="N2037" t="s">
        <v>5981</v>
      </c>
      <c r="O2037" t="s">
        <v>5985</v>
      </c>
      <c r="P2037" s="8" t="str">
        <f t="shared" si="157"/>
        <v>9-Nov-2004</v>
      </c>
      <c r="Q2037" s="8">
        <v>38300</v>
      </c>
      <c r="R2037" s="8"/>
      <c r="S2037" s="8" t="str">
        <f t="shared" si="158"/>
        <v>18</v>
      </c>
      <c r="T2037" s="16">
        <v>31196.61</v>
      </c>
      <c r="U2037" t="str">
        <f t="shared" si="159"/>
        <v>R1011</v>
      </c>
    </row>
    <row r="2038" spans="1:21">
      <c r="A2038" t="s">
        <v>872</v>
      </c>
      <c r="B2038">
        <v>2000</v>
      </c>
      <c r="C2038" t="s">
        <v>5980</v>
      </c>
      <c r="D2038">
        <v>22</v>
      </c>
      <c r="E2038">
        <v>0</v>
      </c>
      <c r="F2038">
        <v>31234.560000000001</v>
      </c>
      <c r="G2038" t="s">
        <v>5985</v>
      </c>
      <c r="H2038" t="s">
        <v>5985</v>
      </c>
      <c r="I2038" t="s">
        <v>5992</v>
      </c>
      <c r="K2038" t="str">
        <f t="shared" si="155"/>
        <v>Jul</v>
      </c>
      <c r="L2038">
        <f t="shared" si="156"/>
        <v>2000</v>
      </c>
      <c r="M2038" t="s">
        <v>5957</v>
      </c>
      <c r="N2038" t="s">
        <v>5985</v>
      </c>
      <c r="O2038" t="s">
        <v>5985</v>
      </c>
      <c r="P2038" s="8" t="str">
        <f t="shared" si="157"/>
        <v>22-Jul-2000</v>
      </c>
      <c r="Q2038" s="8">
        <v>36729</v>
      </c>
      <c r="R2038" s="8"/>
      <c r="S2038" s="8" t="str">
        <f t="shared" si="158"/>
        <v>22</v>
      </c>
      <c r="T2038" s="16">
        <v>31234.560000000001</v>
      </c>
      <c r="U2038" t="str">
        <f t="shared" si="159"/>
        <v>R1011</v>
      </c>
    </row>
    <row r="2039" spans="1:21">
      <c r="A2039" t="s">
        <v>870</v>
      </c>
      <c r="B2039">
        <v>1968</v>
      </c>
      <c r="C2039" t="s">
        <v>5980</v>
      </c>
      <c r="D2039">
        <v>9</v>
      </c>
      <c r="E2039">
        <v>0</v>
      </c>
      <c r="F2039">
        <v>31322.53</v>
      </c>
      <c r="G2039" t="s">
        <v>5981</v>
      </c>
      <c r="H2039" t="s">
        <v>5985</v>
      </c>
      <c r="I2039" t="s">
        <v>5992</v>
      </c>
      <c r="K2039" t="str">
        <f t="shared" si="155"/>
        <v>Jul</v>
      </c>
      <c r="L2039">
        <f t="shared" si="156"/>
        <v>1968</v>
      </c>
      <c r="M2039" t="s">
        <v>5957</v>
      </c>
      <c r="N2039" t="s">
        <v>5981</v>
      </c>
      <c r="O2039" t="s">
        <v>5985</v>
      </c>
      <c r="P2039" s="8" t="str">
        <f t="shared" si="157"/>
        <v>9-Jul-1968</v>
      </c>
      <c r="Q2039" s="8">
        <v>25028</v>
      </c>
      <c r="R2039" s="8"/>
      <c r="S2039" s="8" t="str">
        <f t="shared" si="158"/>
        <v>54</v>
      </c>
      <c r="T2039" s="16">
        <v>31322.53</v>
      </c>
      <c r="U2039" t="str">
        <f t="shared" si="159"/>
        <v>R1011</v>
      </c>
    </row>
    <row r="2040" spans="1:21">
      <c r="A2040" t="s">
        <v>868</v>
      </c>
      <c r="B2040">
        <v>1995</v>
      </c>
      <c r="C2040" t="s">
        <v>5987</v>
      </c>
      <c r="D2040">
        <v>27</v>
      </c>
      <c r="E2040">
        <v>0</v>
      </c>
      <c r="F2040">
        <v>31328.27</v>
      </c>
      <c r="G2040" t="s">
        <v>5981</v>
      </c>
      <c r="H2040" t="s">
        <v>5981</v>
      </c>
      <c r="I2040" t="s">
        <v>5992</v>
      </c>
      <c r="K2040" t="str">
        <f t="shared" si="155"/>
        <v>Sep</v>
      </c>
      <c r="L2040">
        <f t="shared" si="156"/>
        <v>1995</v>
      </c>
      <c r="M2040" t="s">
        <v>5957</v>
      </c>
      <c r="N2040" t="s">
        <v>5981</v>
      </c>
      <c r="O2040" t="s">
        <v>5981</v>
      </c>
      <c r="P2040" s="8" t="str">
        <f t="shared" si="157"/>
        <v>27-Sep-1995</v>
      </c>
      <c r="Q2040" s="8">
        <v>34969</v>
      </c>
      <c r="R2040" s="8"/>
      <c r="S2040" s="8" t="str">
        <f t="shared" si="158"/>
        <v>27</v>
      </c>
      <c r="T2040" s="16">
        <v>31328.27</v>
      </c>
      <c r="U2040" t="str">
        <f t="shared" si="159"/>
        <v>R1011</v>
      </c>
    </row>
    <row r="2041" spans="1:21">
      <c r="A2041" t="s">
        <v>865</v>
      </c>
      <c r="B2041">
        <v>1974</v>
      </c>
      <c r="C2041" t="s">
        <v>5991</v>
      </c>
      <c r="D2041">
        <v>8</v>
      </c>
      <c r="E2041">
        <v>0</v>
      </c>
      <c r="F2041">
        <v>31368.81</v>
      </c>
      <c r="G2041" t="s">
        <v>5981</v>
      </c>
      <c r="H2041" t="s">
        <v>5982</v>
      </c>
      <c r="I2041" t="s">
        <v>5992</v>
      </c>
      <c r="K2041" t="str">
        <f t="shared" si="155"/>
        <v>Oct</v>
      </c>
      <c r="L2041">
        <f t="shared" si="156"/>
        <v>1974</v>
      </c>
      <c r="M2041" t="s">
        <v>5957</v>
      </c>
      <c r="N2041" t="s">
        <v>5981</v>
      </c>
      <c r="O2041" t="s">
        <v>5982</v>
      </c>
      <c r="P2041" s="8" t="str">
        <f t="shared" si="157"/>
        <v>8-Oct-1974</v>
      </c>
      <c r="Q2041" s="8">
        <v>27310</v>
      </c>
      <c r="R2041" s="8"/>
      <c r="S2041" s="8" t="str">
        <f t="shared" si="158"/>
        <v>48</v>
      </c>
      <c r="T2041" s="16">
        <v>31368.81</v>
      </c>
      <c r="U2041" t="str">
        <f t="shared" si="159"/>
        <v>R1011</v>
      </c>
    </row>
    <row r="2042" spans="1:21">
      <c r="A2042" t="s">
        <v>862</v>
      </c>
      <c r="B2042">
        <v>1975</v>
      </c>
      <c r="C2042" t="s">
        <v>5991</v>
      </c>
      <c r="D2042">
        <v>29</v>
      </c>
      <c r="E2042">
        <v>1</v>
      </c>
      <c r="F2042">
        <v>31591.82</v>
      </c>
      <c r="G2042" t="s">
        <v>5981</v>
      </c>
      <c r="H2042" t="s">
        <v>5985</v>
      </c>
      <c r="I2042" t="s">
        <v>5992</v>
      </c>
      <c r="K2042" t="str">
        <f t="shared" si="155"/>
        <v>Oct</v>
      </c>
      <c r="L2042">
        <f t="shared" si="156"/>
        <v>1975</v>
      </c>
      <c r="M2042" t="s">
        <v>5957</v>
      </c>
      <c r="N2042" t="s">
        <v>5981</v>
      </c>
      <c r="O2042" t="s">
        <v>5985</v>
      </c>
      <c r="P2042" s="8" t="str">
        <f t="shared" si="157"/>
        <v>29-Oct-1975</v>
      </c>
      <c r="Q2042" s="8">
        <v>27696</v>
      </c>
      <c r="R2042" s="8"/>
      <c r="S2042" s="8" t="str">
        <f t="shared" si="158"/>
        <v>47</v>
      </c>
      <c r="T2042" s="16">
        <v>31591.82</v>
      </c>
      <c r="U2042" t="str">
        <f t="shared" si="159"/>
        <v>R1011</v>
      </c>
    </row>
    <row r="2043" spans="1:21">
      <c r="A2043" t="s">
        <v>859</v>
      </c>
      <c r="B2043">
        <v>1960</v>
      </c>
      <c r="C2043" t="s">
        <v>5989</v>
      </c>
      <c r="D2043">
        <v>13</v>
      </c>
      <c r="E2043">
        <v>1</v>
      </c>
      <c r="F2043">
        <v>31620</v>
      </c>
      <c r="G2043" t="s">
        <v>5981</v>
      </c>
      <c r="H2043" t="s">
        <v>5985</v>
      </c>
      <c r="I2043" t="s">
        <v>5998</v>
      </c>
      <c r="K2043" t="str">
        <f t="shared" si="155"/>
        <v>Dec</v>
      </c>
      <c r="L2043">
        <f t="shared" si="156"/>
        <v>1960</v>
      </c>
      <c r="M2043" t="s">
        <v>5957</v>
      </c>
      <c r="N2043" t="s">
        <v>5981</v>
      </c>
      <c r="O2043" t="s">
        <v>5985</v>
      </c>
      <c r="P2043" s="8" t="str">
        <f t="shared" si="157"/>
        <v>13-Dec-1960</v>
      </c>
      <c r="Q2043" s="8">
        <v>22263</v>
      </c>
      <c r="R2043" s="8"/>
      <c r="S2043" s="8" t="str">
        <f t="shared" si="158"/>
        <v>62</v>
      </c>
      <c r="T2043" s="16">
        <v>31620</v>
      </c>
      <c r="U2043" t="str">
        <f t="shared" si="159"/>
        <v>R1024</v>
      </c>
    </row>
    <row r="2044" spans="1:21">
      <c r="A2044" t="s">
        <v>856</v>
      </c>
      <c r="B2044">
        <v>1977</v>
      </c>
      <c r="C2044" t="s">
        <v>5991</v>
      </c>
      <c r="D2044">
        <v>14</v>
      </c>
      <c r="E2044">
        <v>2</v>
      </c>
      <c r="F2044">
        <v>31736.7</v>
      </c>
      <c r="G2044" t="s">
        <v>5981</v>
      </c>
      <c r="H2044" t="s">
        <v>5981</v>
      </c>
      <c r="I2044" t="s">
        <v>5988</v>
      </c>
      <c r="K2044" t="str">
        <f t="shared" si="155"/>
        <v>Oct</v>
      </c>
      <c r="L2044">
        <f t="shared" si="156"/>
        <v>1977</v>
      </c>
      <c r="M2044" t="s">
        <v>5957</v>
      </c>
      <c r="N2044" t="s">
        <v>5981</v>
      </c>
      <c r="O2044" t="s">
        <v>5981</v>
      </c>
      <c r="P2044" s="8" t="str">
        <f t="shared" si="157"/>
        <v>14-Oct-1977</v>
      </c>
      <c r="Q2044" s="8">
        <v>28412</v>
      </c>
      <c r="R2044" s="8"/>
      <c r="S2044" s="8" t="str">
        <f t="shared" si="158"/>
        <v>45</v>
      </c>
      <c r="T2044" s="16">
        <v>31736.7</v>
      </c>
      <c r="U2044" t="str">
        <f t="shared" si="159"/>
        <v>R1012</v>
      </c>
    </row>
    <row r="2045" spans="1:21">
      <c r="A2045" t="s">
        <v>853</v>
      </c>
      <c r="B2045">
        <v>1984</v>
      </c>
      <c r="C2045" t="s">
        <v>5987</v>
      </c>
      <c r="D2045">
        <v>10</v>
      </c>
      <c r="E2045">
        <v>3</v>
      </c>
      <c r="F2045">
        <v>31743.919999999998</v>
      </c>
      <c r="G2045" t="s">
        <v>5981</v>
      </c>
      <c r="H2045" t="s">
        <v>5985</v>
      </c>
      <c r="I2045" t="s">
        <v>5992</v>
      </c>
      <c r="K2045" t="str">
        <f t="shared" si="155"/>
        <v>Sep</v>
      </c>
      <c r="L2045">
        <f t="shared" si="156"/>
        <v>1984</v>
      </c>
      <c r="M2045" t="s">
        <v>5957</v>
      </c>
      <c r="N2045" t="s">
        <v>5981</v>
      </c>
      <c r="O2045" t="s">
        <v>5985</v>
      </c>
      <c r="P2045" s="8" t="str">
        <f t="shared" si="157"/>
        <v>10-Sep-1984</v>
      </c>
      <c r="Q2045" s="8">
        <v>30935</v>
      </c>
      <c r="R2045" s="8"/>
      <c r="S2045" s="8" t="str">
        <f t="shared" si="158"/>
        <v>38</v>
      </c>
      <c r="T2045" s="16">
        <v>31743.919999999998</v>
      </c>
      <c r="U2045" t="str">
        <f t="shared" si="159"/>
        <v>R1011</v>
      </c>
    </row>
    <row r="2046" spans="1:21">
      <c r="A2046" t="s">
        <v>850</v>
      </c>
      <c r="B2046">
        <v>1975</v>
      </c>
      <c r="C2046" t="s">
        <v>5987</v>
      </c>
      <c r="D2046">
        <v>25</v>
      </c>
      <c r="E2046">
        <v>1</v>
      </c>
      <c r="F2046">
        <v>31897.1</v>
      </c>
      <c r="G2046" t="s">
        <v>5981</v>
      </c>
      <c r="H2046" t="s">
        <v>5982</v>
      </c>
      <c r="I2046" t="s">
        <v>5992</v>
      </c>
      <c r="K2046" t="str">
        <f t="shared" si="155"/>
        <v>Sep</v>
      </c>
      <c r="L2046">
        <f t="shared" si="156"/>
        <v>1975</v>
      </c>
      <c r="M2046" t="s">
        <v>5957</v>
      </c>
      <c r="N2046" t="s">
        <v>5981</v>
      </c>
      <c r="O2046" t="s">
        <v>5982</v>
      </c>
      <c r="P2046" s="8" t="str">
        <f t="shared" si="157"/>
        <v>25-Sep-1975</v>
      </c>
      <c r="Q2046" s="8">
        <v>27662</v>
      </c>
      <c r="R2046" s="8"/>
      <c r="S2046" s="8" t="str">
        <f t="shared" si="158"/>
        <v>47</v>
      </c>
      <c r="T2046" s="16">
        <v>31897.1</v>
      </c>
      <c r="U2046" t="str">
        <f t="shared" si="159"/>
        <v>R1011</v>
      </c>
    </row>
    <row r="2047" spans="1:21">
      <c r="A2047" t="s">
        <v>847</v>
      </c>
      <c r="B2047">
        <v>1972</v>
      </c>
      <c r="C2047" t="s">
        <v>5987</v>
      </c>
      <c r="D2047">
        <v>21</v>
      </c>
      <c r="E2047">
        <v>0</v>
      </c>
      <c r="F2047">
        <v>31980.89</v>
      </c>
      <c r="G2047" t="s">
        <v>5981</v>
      </c>
      <c r="H2047" t="s">
        <v>5985</v>
      </c>
      <c r="I2047" t="s">
        <v>5992</v>
      </c>
      <c r="K2047" t="str">
        <f t="shared" si="155"/>
        <v>Sep</v>
      </c>
      <c r="L2047">
        <f t="shared" si="156"/>
        <v>1972</v>
      </c>
      <c r="M2047" t="s">
        <v>5957</v>
      </c>
      <c r="N2047" t="s">
        <v>5981</v>
      </c>
      <c r="O2047" t="s">
        <v>5985</v>
      </c>
      <c r="P2047" s="8" t="str">
        <f t="shared" si="157"/>
        <v>21-Sep-1972</v>
      </c>
      <c r="Q2047" s="8">
        <v>26563</v>
      </c>
      <c r="R2047" s="8"/>
      <c r="S2047" s="8" t="str">
        <f t="shared" si="158"/>
        <v>50</v>
      </c>
      <c r="T2047" s="16">
        <v>31980.89</v>
      </c>
      <c r="U2047" t="str">
        <f t="shared" si="159"/>
        <v>R1011</v>
      </c>
    </row>
    <row r="2048" spans="1:21">
      <c r="A2048" t="s">
        <v>844</v>
      </c>
      <c r="B2048">
        <v>1993</v>
      </c>
      <c r="C2048" t="s">
        <v>5987</v>
      </c>
      <c r="D2048">
        <v>13</v>
      </c>
      <c r="E2048">
        <v>0</v>
      </c>
      <c r="F2048">
        <v>32086.21</v>
      </c>
      <c r="G2048" t="s">
        <v>5985</v>
      </c>
      <c r="H2048" t="s">
        <v>5982</v>
      </c>
      <c r="I2048" t="s">
        <v>5992</v>
      </c>
      <c r="K2048" t="str">
        <f t="shared" si="155"/>
        <v>Sep</v>
      </c>
      <c r="L2048">
        <f t="shared" si="156"/>
        <v>1993</v>
      </c>
      <c r="M2048" t="s">
        <v>5957</v>
      </c>
      <c r="N2048" t="s">
        <v>5985</v>
      </c>
      <c r="O2048" t="s">
        <v>5982</v>
      </c>
      <c r="P2048" s="8" t="str">
        <f t="shared" si="157"/>
        <v>13-Sep-1993</v>
      </c>
      <c r="Q2048" s="8">
        <v>34225</v>
      </c>
      <c r="R2048" s="8"/>
      <c r="S2048" s="8" t="str">
        <f t="shared" si="158"/>
        <v>29</v>
      </c>
      <c r="T2048" s="16">
        <v>32086.21</v>
      </c>
      <c r="U2048" t="str">
        <f t="shared" si="159"/>
        <v>R1011</v>
      </c>
    </row>
    <row r="2049" spans="1:21">
      <c r="A2049" t="s">
        <v>841</v>
      </c>
      <c r="B2049">
        <v>1978</v>
      </c>
      <c r="C2049" t="s">
        <v>5984</v>
      </c>
      <c r="D2049">
        <v>10</v>
      </c>
      <c r="E2049">
        <v>2</v>
      </c>
      <c r="F2049">
        <v>32108.66</v>
      </c>
      <c r="G2049" t="s">
        <v>5985</v>
      </c>
      <c r="H2049" t="s">
        <v>5982</v>
      </c>
      <c r="I2049" t="s">
        <v>6002</v>
      </c>
      <c r="K2049" t="str">
        <f t="shared" si="155"/>
        <v>Nov</v>
      </c>
      <c r="L2049">
        <f t="shared" si="156"/>
        <v>1978</v>
      </c>
      <c r="M2049" t="s">
        <v>5957</v>
      </c>
      <c r="N2049" t="s">
        <v>5985</v>
      </c>
      <c r="O2049" t="s">
        <v>5982</v>
      </c>
      <c r="P2049" s="8" t="str">
        <f t="shared" si="157"/>
        <v>10-Nov-1978</v>
      </c>
      <c r="Q2049" s="8">
        <v>28804</v>
      </c>
      <c r="R2049" s="8"/>
      <c r="S2049" s="8" t="str">
        <f t="shared" si="158"/>
        <v>44</v>
      </c>
      <c r="T2049" s="16">
        <v>32108.66</v>
      </c>
      <c r="U2049" t="str">
        <f t="shared" si="159"/>
        <v>R1017</v>
      </c>
    </row>
    <row r="2050" spans="1:21">
      <c r="A2050" t="s">
        <v>838</v>
      </c>
      <c r="B2050">
        <v>1969</v>
      </c>
      <c r="C2050" t="s">
        <v>5987</v>
      </c>
      <c r="D2050">
        <v>11</v>
      </c>
      <c r="E2050">
        <v>0</v>
      </c>
      <c r="F2050">
        <v>32192.76</v>
      </c>
      <c r="G2050" t="s">
        <v>5985</v>
      </c>
      <c r="H2050" t="s">
        <v>5981</v>
      </c>
      <c r="I2050" t="s">
        <v>5992</v>
      </c>
      <c r="K2050" t="str">
        <f t="shared" si="155"/>
        <v>Sep</v>
      </c>
      <c r="L2050">
        <f t="shared" si="156"/>
        <v>1969</v>
      </c>
      <c r="M2050" t="s">
        <v>5957</v>
      </c>
      <c r="N2050" t="s">
        <v>5985</v>
      </c>
      <c r="O2050" t="s">
        <v>5981</v>
      </c>
      <c r="P2050" s="8" t="str">
        <f t="shared" si="157"/>
        <v>11-Sep-1969</v>
      </c>
      <c r="Q2050" s="8">
        <v>25457</v>
      </c>
      <c r="R2050" s="8"/>
      <c r="S2050" s="8" t="str">
        <f t="shared" si="158"/>
        <v>53</v>
      </c>
      <c r="T2050" s="16">
        <v>32192.76</v>
      </c>
      <c r="U2050" t="str">
        <f t="shared" si="159"/>
        <v>R1011</v>
      </c>
    </row>
    <row r="2051" spans="1:21">
      <c r="A2051" t="s">
        <v>836</v>
      </c>
      <c r="B2051">
        <v>1994</v>
      </c>
      <c r="C2051" t="s">
        <v>5987</v>
      </c>
      <c r="D2051">
        <v>8</v>
      </c>
      <c r="E2051">
        <v>0</v>
      </c>
      <c r="F2051">
        <v>32222.81</v>
      </c>
      <c r="G2051" t="s">
        <v>5981</v>
      </c>
      <c r="H2051" t="s">
        <v>5985</v>
      </c>
      <c r="I2051" t="s">
        <v>5992</v>
      </c>
      <c r="K2051" t="str">
        <f t="shared" ref="K2051:K2114" si="160">IF(ISBLANK(C2051),"SEP",C2051)</f>
        <v>Sep</v>
      </c>
      <c r="L2051">
        <f t="shared" ref="L2051:L2114" si="161">INT(IF(ISBLANK(B2051),AVERAGE($B$2:$B$2344),B2051))</f>
        <v>1994</v>
      </c>
      <c r="M2051" t="s">
        <v>5957</v>
      </c>
      <c r="N2051" t="s">
        <v>5981</v>
      </c>
      <c r="O2051" t="s">
        <v>5985</v>
      </c>
      <c r="P2051" s="8" t="str">
        <f t="shared" ref="P2051:P2114" si="162">CONCATENATE(D2051,"-",K2051,"-",L2051)</f>
        <v>8-Sep-1994</v>
      </c>
      <c r="Q2051" s="8">
        <v>34585</v>
      </c>
      <c r="R2051" s="8"/>
      <c r="S2051" s="8" t="str">
        <f t="shared" ref="S2051:S2114" si="163">TEXT($R$2-P2051,"Y")</f>
        <v>28</v>
      </c>
      <c r="T2051" s="16">
        <v>32222.81</v>
      </c>
      <c r="U2051" t="str">
        <f t="shared" ref="U2051:U2114" si="164">IF(ISBLANK(I2051),"UNKNOWN",I2051)</f>
        <v>R1011</v>
      </c>
    </row>
    <row r="2052" spans="1:21">
      <c r="A2052" t="s">
        <v>833</v>
      </c>
      <c r="B2052">
        <v>1975</v>
      </c>
      <c r="C2052" t="s">
        <v>5989</v>
      </c>
      <c r="D2052">
        <v>17</v>
      </c>
      <c r="E2052">
        <v>1</v>
      </c>
      <c r="F2052">
        <v>32259.96</v>
      </c>
      <c r="G2052" t="s">
        <v>5981</v>
      </c>
      <c r="H2052" t="s">
        <v>5982</v>
      </c>
      <c r="I2052" t="s">
        <v>5988</v>
      </c>
      <c r="K2052" t="str">
        <f t="shared" si="160"/>
        <v>Dec</v>
      </c>
      <c r="L2052">
        <f t="shared" si="161"/>
        <v>1975</v>
      </c>
      <c r="M2052" t="s">
        <v>5957</v>
      </c>
      <c r="N2052" t="s">
        <v>5981</v>
      </c>
      <c r="O2052" t="s">
        <v>5982</v>
      </c>
      <c r="P2052" s="8" t="str">
        <f t="shared" si="162"/>
        <v>17-Dec-1975</v>
      </c>
      <c r="Q2052" s="8">
        <v>27745</v>
      </c>
      <c r="R2052" s="8"/>
      <c r="S2052" s="8" t="str">
        <f t="shared" si="163"/>
        <v>47</v>
      </c>
      <c r="T2052" s="16">
        <v>32259.96</v>
      </c>
      <c r="U2052" t="str">
        <f t="shared" si="164"/>
        <v>R1012</v>
      </c>
    </row>
    <row r="2053" spans="1:21">
      <c r="A2053" t="s">
        <v>831</v>
      </c>
      <c r="B2053">
        <v>1986</v>
      </c>
      <c r="C2053" t="s">
        <v>5989</v>
      </c>
      <c r="D2053">
        <v>2</v>
      </c>
      <c r="E2053">
        <v>3</v>
      </c>
      <c r="F2053">
        <v>32288.49</v>
      </c>
      <c r="G2053" t="s">
        <v>5981</v>
      </c>
      <c r="H2053" t="s">
        <v>5981</v>
      </c>
      <c r="I2053" t="s">
        <v>5992</v>
      </c>
      <c r="K2053" t="str">
        <f t="shared" si="160"/>
        <v>Dec</v>
      </c>
      <c r="L2053">
        <f t="shared" si="161"/>
        <v>1986</v>
      </c>
      <c r="M2053" t="s">
        <v>5957</v>
      </c>
      <c r="N2053" t="s">
        <v>5981</v>
      </c>
      <c r="O2053" t="s">
        <v>5981</v>
      </c>
      <c r="P2053" s="8" t="str">
        <f t="shared" si="162"/>
        <v>2-Dec-1986</v>
      </c>
      <c r="Q2053" s="8">
        <v>31748</v>
      </c>
      <c r="R2053" s="8"/>
      <c r="S2053" s="8" t="str">
        <f t="shared" si="163"/>
        <v>36</v>
      </c>
      <c r="T2053" s="16">
        <v>32288.49</v>
      </c>
      <c r="U2053" t="str">
        <f t="shared" si="164"/>
        <v>R1011</v>
      </c>
    </row>
    <row r="2054" spans="1:21">
      <c r="A2054" t="s">
        <v>828</v>
      </c>
      <c r="B2054">
        <v>1972</v>
      </c>
      <c r="C2054" t="s">
        <v>5991</v>
      </c>
      <c r="D2054">
        <v>19</v>
      </c>
      <c r="E2054">
        <v>0</v>
      </c>
      <c r="F2054">
        <v>32428.63</v>
      </c>
      <c r="G2054" t="s">
        <v>5981</v>
      </c>
      <c r="H2054" t="s">
        <v>5981</v>
      </c>
      <c r="I2054" t="s">
        <v>5992</v>
      </c>
      <c r="K2054" t="str">
        <f t="shared" si="160"/>
        <v>Oct</v>
      </c>
      <c r="L2054">
        <f t="shared" si="161"/>
        <v>1972</v>
      </c>
      <c r="M2054" t="s">
        <v>5957</v>
      </c>
      <c r="N2054" t="s">
        <v>5981</v>
      </c>
      <c r="O2054" t="s">
        <v>5981</v>
      </c>
      <c r="P2054" s="8" t="str">
        <f t="shared" si="162"/>
        <v>19-Oct-1972</v>
      </c>
      <c r="Q2054" s="8">
        <v>26591</v>
      </c>
      <c r="R2054" s="8"/>
      <c r="S2054" s="8" t="str">
        <f t="shared" si="163"/>
        <v>50</v>
      </c>
      <c r="T2054" s="16">
        <v>32428.63</v>
      </c>
      <c r="U2054" t="str">
        <f t="shared" si="164"/>
        <v>R1011</v>
      </c>
    </row>
    <row r="2055" spans="1:21">
      <c r="A2055" t="s">
        <v>825</v>
      </c>
      <c r="B2055">
        <v>1976</v>
      </c>
      <c r="C2055" t="s">
        <v>5990</v>
      </c>
      <c r="D2055">
        <v>9</v>
      </c>
      <c r="E2055">
        <v>2</v>
      </c>
      <c r="F2055">
        <v>32430.22</v>
      </c>
      <c r="G2055" t="s">
        <v>5981</v>
      </c>
      <c r="H2055" t="s">
        <v>5982</v>
      </c>
      <c r="I2055" t="s">
        <v>5992</v>
      </c>
      <c r="K2055" t="str">
        <f t="shared" si="160"/>
        <v>Aug</v>
      </c>
      <c r="L2055">
        <f t="shared" si="161"/>
        <v>1976</v>
      </c>
      <c r="M2055" t="s">
        <v>5957</v>
      </c>
      <c r="N2055" t="s">
        <v>5981</v>
      </c>
      <c r="O2055" t="s">
        <v>5982</v>
      </c>
      <c r="P2055" s="8" t="str">
        <f t="shared" si="162"/>
        <v>9-Aug-1976</v>
      </c>
      <c r="Q2055" s="8">
        <v>27981</v>
      </c>
      <c r="R2055" s="8"/>
      <c r="S2055" s="8" t="str">
        <f t="shared" si="163"/>
        <v>46</v>
      </c>
      <c r="T2055" s="16">
        <v>32430.22</v>
      </c>
      <c r="U2055" t="str">
        <f t="shared" si="164"/>
        <v>R1011</v>
      </c>
    </row>
    <row r="2056" spans="1:21">
      <c r="A2056" t="s">
        <v>822</v>
      </c>
      <c r="B2056">
        <v>1981</v>
      </c>
      <c r="C2056" t="s">
        <v>5987</v>
      </c>
      <c r="D2056">
        <v>27</v>
      </c>
      <c r="E2056">
        <v>1</v>
      </c>
      <c r="F2056">
        <v>32462.35</v>
      </c>
      <c r="G2056" t="s">
        <v>5981</v>
      </c>
      <c r="H2056" t="s">
        <v>5981</v>
      </c>
      <c r="I2056" t="s">
        <v>5992</v>
      </c>
      <c r="K2056" t="str">
        <f t="shared" si="160"/>
        <v>Sep</v>
      </c>
      <c r="L2056">
        <f t="shared" si="161"/>
        <v>1981</v>
      </c>
      <c r="M2056" t="s">
        <v>5957</v>
      </c>
      <c r="N2056" t="s">
        <v>5981</v>
      </c>
      <c r="O2056" t="s">
        <v>5981</v>
      </c>
      <c r="P2056" s="8" t="str">
        <f t="shared" si="162"/>
        <v>27-Sep-1981</v>
      </c>
      <c r="Q2056" s="8">
        <v>29856</v>
      </c>
      <c r="R2056" s="8"/>
      <c r="S2056" s="8" t="str">
        <f t="shared" si="163"/>
        <v>41</v>
      </c>
      <c r="T2056" s="16">
        <v>32462.35</v>
      </c>
      <c r="U2056" t="str">
        <f t="shared" si="164"/>
        <v>R1011</v>
      </c>
    </row>
    <row r="2057" spans="1:21">
      <c r="A2057" t="s">
        <v>819</v>
      </c>
      <c r="B2057">
        <v>1976</v>
      </c>
      <c r="C2057" t="s">
        <v>5987</v>
      </c>
      <c r="D2057">
        <v>19</v>
      </c>
      <c r="E2057">
        <v>2</v>
      </c>
      <c r="F2057">
        <v>32485.46</v>
      </c>
      <c r="G2057" t="s">
        <v>5981</v>
      </c>
      <c r="H2057" t="s">
        <v>5985</v>
      </c>
      <c r="I2057" t="s">
        <v>5992</v>
      </c>
      <c r="K2057" t="str">
        <f t="shared" si="160"/>
        <v>Sep</v>
      </c>
      <c r="L2057">
        <f t="shared" si="161"/>
        <v>1976</v>
      </c>
      <c r="M2057" t="s">
        <v>5957</v>
      </c>
      <c r="N2057" t="s">
        <v>5981</v>
      </c>
      <c r="O2057" t="s">
        <v>5985</v>
      </c>
      <c r="P2057" s="8" t="str">
        <f t="shared" si="162"/>
        <v>19-Sep-1976</v>
      </c>
      <c r="Q2057" s="8">
        <v>28022</v>
      </c>
      <c r="R2057" s="8"/>
      <c r="S2057" s="8" t="str">
        <f t="shared" si="163"/>
        <v>46</v>
      </c>
      <c r="T2057" s="16">
        <v>32485.46</v>
      </c>
      <c r="U2057" t="str">
        <f t="shared" si="164"/>
        <v>R1011</v>
      </c>
    </row>
    <row r="2058" spans="1:21">
      <c r="A2058" t="s">
        <v>816</v>
      </c>
      <c r="B2058">
        <v>2003</v>
      </c>
      <c r="C2058" t="s">
        <v>5991</v>
      </c>
      <c r="D2058">
        <v>8</v>
      </c>
      <c r="E2058">
        <v>0</v>
      </c>
      <c r="F2058">
        <v>32548.34</v>
      </c>
      <c r="G2058" t="s">
        <v>5985</v>
      </c>
      <c r="H2058" t="s">
        <v>5981</v>
      </c>
      <c r="I2058" t="s">
        <v>5983</v>
      </c>
      <c r="K2058" t="str">
        <f t="shared" si="160"/>
        <v>Oct</v>
      </c>
      <c r="L2058">
        <f t="shared" si="161"/>
        <v>2003</v>
      </c>
      <c r="M2058" t="s">
        <v>5957</v>
      </c>
      <c r="N2058" t="s">
        <v>5985</v>
      </c>
      <c r="O2058" t="s">
        <v>5981</v>
      </c>
      <c r="P2058" s="8" t="str">
        <f t="shared" si="162"/>
        <v>8-Oct-2003</v>
      </c>
      <c r="Q2058" s="8">
        <v>37902</v>
      </c>
      <c r="R2058" s="8"/>
      <c r="S2058" s="8" t="str">
        <f t="shared" si="163"/>
        <v>19</v>
      </c>
      <c r="T2058" s="16">
        <v>32548.34</v>
      </c>
      <c r="U2058" t="str">
        <f t="shared" si="164"/>
        <v>R1013</v>
      </c>
    </row>
    <row r="2059" spans="1:21">
      <c r="A2059" t="s">
        <v>814</v>
      </c>
      <c r="B2059">
        <v>1990</v>
      </c>
      <c r="C2059" t="s">
        <v>5980</v>
      </c>
      <c r="D2059">
        <v>13</v>
      </c>
      <c r="E2059">
        <v>3</v>
      </c>
      <c r="F2059">
        <v>32672.11</v>
      </c>
      <c r="G2059" t="s">
        <v>5985</v>
      </c>
      <c r="H2059" t="s">
        <v>5985</v>
      </c>
      <c r="I2059" t="s">
        <v>5992</v>
      </c>
      <c r="K2059" t="str">
        <f t="shared" si="160"/>
        <v>Jul</v>
      </c>
      <c r="L2059">
        <f t="shared" si="161"/>
        <v>1990</v>
      </c>
      <c r="M2059" t="s">
        <v>5957</v>
      </c>
      <c r="N2059" t="s">
        <v>5985</v>
      </c>
      <c r="O2059" t="s">
        <v>5985</v>
      </c>
      <c r="P2059" s="8" t="str">
        <f t="shared" si="162"/>
        <v>13-Jul-1990</v>
      </c>
      <c r="Q2059" s="8">
        <v>33067</v>
      </c>
      <c r="R2059" s="8"/>
      <c r="S2059" s="8" t="str">
        <f t="shared" si="163"/>
        <v>32</v>
      </c>
      <c r="T2059" s="16">
        <v>32672.11</v>
      </c>
      <c r="U2059" t="str">
        <f t="shared" si="164"/>
        <v>R1011</v>
      </c>
    </row>
    <row r="2060" spans="1:21">
      <c r="A2060" t="s">
        <v>811</v>
      </c>
      <c r="B2060">
        <v>1968</v>
      </c>
      <c r="C2060" t="s">
        <v>5984</v>
      </c>
      <c r="D2060">
        <v>1</v>
      </c>
      <c r="E2060">
        <v>0</v>
      </c>
      <c r="F2060">
        <v>32686.080000000002</v>
      </c>
      <c r="G2060" t="s">
        <v>5981</v>
      </c>
      <c r="H2060" t="s">
        <v>5982</v>
      </c>
      <c r="I2060" t="s">
        <v>5992</v>
      </c>
      <c r="K2060" t="str">
        <f t="shared" si="160"/>
        <v>Nov</v>
      </c>
      <c r="L2060">
        <f t="shared" si="161"/>
        <v>1968</v>
      </c>
      <c r="M2060" t="s">
        <v>5957</v>
      </c>
      <c r="N2060" t="s">
        <v>5981</v>
      </c>
      <c r="O2060" t="s">
        <v>5982</v>
      </c>
      <c r="P2060" s="8" t="str">
        <f t="shared" si="162"/>
        <v>1-Nov-1968</v>
      </c>
      <c r="Q2060" s="8">
        <v>25143</v>
      </c>
      <c r="R2060" s="8"/>
      <c r="S2060" s="8" t="str">
        <f t="shared" si="163"/>
        <v>54</v>
      </c>
      <c r="T2060" s="16">
        <v>32686.080000000002</v>
      </c>
      <c r="U2060" t="str">
        <f t="shared" si="164"/>
        <v>R1011</v>
      </c>
    </row>
    <row r="2061" spans="1:21">
      <c r="A2061" t="s">
        <v>808</v>
      </c>
      <c r="B2061">
        <v>1990</v>
      </c>
      <c r="C2061" t="s">
        <v>5987</v>
      </c>
      <c r="D2061">
        <v>30</v>
      </c>
      <c r="E2061">
        <v>3</v>
      </c>
      <c r="F2061">
        <v>32716.2</v>
      </c>
      <c r="G2061" t="s">
        <v>5985</v>
      </c>
      <c r="H2061" t="s">
        <v>5981</v>
      </c>
      <c r="I2061" t="s">
        <v>5992</v>
      </c>
      <c r="K2061" t="str">
        <f t="shared" si="160"/>
        <v>Sep</v>
      </c>
      <c r="L2061">
        <f t="shared" si="161"/>
        <v>1990</v>
      </c>
      <c r="M2061" t="s">
        <v>5957</v>
      </c>
      <c r="N2061" t="s">
        <v>5985</v>
      </c>
      <c r="O2061" t="s">
        <v>5981</v>
      </c>
      <c r="P2061" s="8" t="str">
        <f t="shared" si="162"/>
        <v>30-Sep-1990</v>
      </c>
      <c r="Q2061" s="8">
        <v>33146</v>
      </c>
      <c r="R2061" s="8"/>
      <c r="S2061" s="8" t="str">
        <f t="shared" si="163"/>
        <v>32</v>
      </c>
      <c r="T2061" s="16">
        <v>32716.2</v>
      </c>
      <c r="U2061" t="str">
        <f t="shared" si="164"/>
        <v>R1011</v>
      </c>
    </row>
    <row r="2062" spans="1:21">
      <c r="A2062" t="s">
        <v>806</v>
      </c>
      <c r="B2062">
        <v>1990</v>
      </c>
      <c r="C2062" t="s">
        <v>5980</v>
      </c>
      <c r="D2062">
        <v>9</v>
      </c>
      <c r="E2062">
        <v>2</v>
      </c>
      <c r="F2062">
        <v>32734.19</v>
      </c>
      <c r="G2062" t="s">
        <v>5981</v>
      </c>
      <c r="H2062" t="s">
        <v>5985</v>
      </c>
      <c r="I2062" t="s">
        <v>5988</v>
      </c>
      <c r="K2062" t="str">
        <f t="shared" si="160"/>
        <v>Jul</v>
      </c>
      <c r="L2062">
        <f t="shared" si="161"/>
        <v>1990</v>
      </c>
      <c r="M2062" t="s">
        <v>5957</v>
      </c>
      <c r="N2062" t="s">
        <v>5981</v>
      </c>
      <c r="O2062" t="s">
        <v>5985</v>
      </c>
      <c r="P2062" s="8" t="str">
        <f t="shared" si="162"/>
        <v>9-Jul-1990</v>
      </c>
      <c r="Q2062" s="8">
        <v>33063</v>
      </c>
      <c r="R2062" s="8"/>
      <c r="S2062" s="8" t="str">
        <f t="shared" si="163"/>
        <v>32</v>
      </c>
      <c r="T2062" s="16">
        <v>32734.19</v>
      </c>
      <c r="U2062" t="str">
        <f t="shared" si="164"/>
        <v>R1012</v>
      </c>
    </row>
    <row r="2063" spans="1:21">
      <c r="A2063" t="s">
        <v>803</v>
      </c>
      <c r="B2063">
        <v>1974</v>
      </c>
      <c r="C2063" t="s">
        <v>5989</v>
      </c>
      <c r="D2063">
        <v>6</v>
      </c>
      <c r="E2063">
        <v>0</v>
      </c>
      <c r="F2063">
        <v>32760.48</v>
      </c>
      <c r="G2063" t="s">
        <v>5985</v>
      </c>
      <c r="H2063" t="s">
        <v>5985</v>
      </c>
      <c r="I2063" t="s">
        <v>5992</v>
      </c>
      <c r="K2063" t="str">
        <f t="shared" si="160"/>
        <v>Dec</v>
      </c>
      <c r="L2063">
        <f t="shared" si="161"/>
        <v>1974</v>
      </c>
      <c r="M2063" t="s">
        <v>5957</v>
      </c>
      <c r="N2063" t="s">
        <v>5985</v>
      </c>
      <c r="O2063" t="s">
        <v>5985</v>
      </c>
      <c r="P2063" s="8" t="str">
        <f t="shared" si="162"/>
        <v>6-Dec-1974</v>
      </c>
      <c r="Q2063" s="8">
        <v>27369</v>
      </c>
      <c r="R2063" s="8"/>
      <c r="S2063" s="8" t="str">
        <f t="shared" si="163"/>
        <v>48</v>
      </c>
      <c r="T2063" s="16">
        <v>32760.48</v>
      </c>
      <c r="U2063" t="str">
        <f t="shared" si="164"/>
        <v>R1011</v>
      </c>
    </row>
    <row r="2064" spans="1:21">
      <c r="A2064" t="s">
        <v>800</v>
      </c>
      <c r="B2064">
        <v>1972</v>
      </c>
      <c r="C2064" t="s">
        <v>5984</v>
      </c>
      <c r="D2064">
        <v>7</v>
      </c>
      <c r="E2064">
        <v>0</v>
      </c>
      <c r="F2064">
        <v>32765.33</v>
      </c>
      <c r="G2064" t="s">
        <v>5981</v>
      </c>
      <c r="H2064" t="s">
        <v>5981</v>
      </c>
      <c r="I2064" t="s">
        <v>5988</v>
      </c>
      <c r="K2064" t="str">
        <f t="shared" si="160"/>
        <v>Nov</v>
      </c>
      <c r="L2064">
        <f t="shared" si="161"/>
        <v>1972</v>
      </c>
      <c r="M2064" t="s">
        <v>5957</v>
      </c>
      <c r="N2064" t="s">
        <v>5981</v>
      </c>
      <c r="O2064" t="s">
        <v>5981</v>
      </c>
      <c r="P2064" s="8" t="str">
        <f t="shared" si="162"/>
        <v>7-Nov-1972</v>
      </c>
      <c r="Q2064" s="8">
        <v>26610</v>
      </c>
      <c r="R2064" s="8"/>
      <c r="S2064" s="8" t="str">
        <f t="shared" si="163"/>
        <v>50</v>
      </c>
      <c r="T2064" s="16">
        <v>32765.33</v>
      </c>
      <c r="U2064" t="str">
        <f t="shared" si="164"/>
        <v>R1012</v>
      </c>
    </row>
    <row r="2065" spans="1:21">
      <c r="A2065" t="s">
        <v>798</v>
      </c>
      <c r="B2065">
        <v>1980</v>
      </c>
      <c r="C2065" t="s">
        <v>5989</v>
      </c>
      <c r="D2065">
        <v>12</v>
      </c>
      <c r="E2065">
        <v>3</v>
      </c>
      <c r="F2065">
        <v>32787.46</v>
      </c>
      <c r="G2065" t="s">
        <v>5985</v>
      </c>
      <c r="H2065" t="s">
        <v>5982</v>
      </c>
      <c r="I2065" t="s">
        <v>5988</v>
      </c>
      <c r="K2065" t="str">
        <f t="shared" si="160"/>
        <v>Dec</v>
      </c>
      <c r="L2065">
        <f t="shared" si="161"/>
        <v>1980</v>
      </c>
      <c r="M2065" t="s">
        <v>5957</v>
      </c>
      <c r="N2065" t="s">
        <v>5985</v>
      </c>
      <c r="O2065" t="s">
        <v>5982</v>
      </c>
      <c r="P2065" s="8" t="str">
        <f t="shared" si="162"/>
        <v>12-Dec-1980</v>
      </c>
      <c r="Q2065" s="8">
        <v>29567</v>
      </c>
      <c r="R2065" s="8"/>
      <c r="S2065" s="8" t="str">
        <f t="shared" si="163"/>
        <v>42</v>
      </c>
      <c r="T2065" s="16">
        <v>32787.46</v>
      </c>
      <c r="U2065" t="str">
        <f t="shared" si="164"/>
        <v>R1012</v>
      </c>
    </row>
    <row r="2066" spans="1:21">
      <c r="A2066" t="s">
        <v>795</v>
      </c>
      <c r="B2066">
        <v>1995</v>
      </c>
      <c r="C2066" t="s">
        <v>5989</v>
      </c>
      <c r="D2066">
        <v>4</v>
      </c>
      <c r="E2066">
        <v>0</v>
      </c>
      <c r="F2066">
        <v>32827.51</v>
      </c>
      <c r="G2066" t="s">
        <v>5985</v>
      </c>
      <c r="H2066" t="s">
        <v>5981</v>
      </c>
      <c r="I2066" t="s">
        <v>5992</v>
      </c>
      <c r="K2066" t="str">
        <f t="shared" si="160"/>
        <v>Dec</v>
      </c>
      <c r="L2066">
        <f t="shared" si="161"/>
        <v>1995</v>
      </c>
      <c r="M2066" t="s">
        <v>5957</v>
      </c>
      <c r="N2066" t="s">
        <v>5985</v>
      </c>
      <c r="O2066" t="s">
        <v>5981</v>
      </c>
      <c r="P2066" s="8" t="str">
        <f t="shared" si="162"/>
        <v>4-Dec-1995</v>
      </c>
      <c r="Q2066" s="8">
        <v>35037</v>
      </c>
      <c r="R2066" s="8"/>
      <c r="S2066" s="8" t="str">
        <f t="shared" si="163"/>
        <v>27</v>
      </c>
      <c r="T2066" s="16">
        <v>32827.51</v>
      </c>
      <c r="U2066" t="str">
        <f t="shared" si="164"/>
        <v>R1011</v>
      </c>
    </row>
    <row r="2067" spans="1:21">
      <c r="A2067" t="s">
        <v>792</v>
      </c>
      <c r="B2067">
        <v>1981</v>
      </c>
      <c r="C2067" t="s">
        <v>5984</v>
      </c>
      <c r="D2067">
        <v>17</v>
      </c>
      <c r="E2067">
        <v>1</v>
      </c>
      <c r="F2067">
        <v>32906.69</v>
      </c>
      <c r="G2067" t="s">
        <v>5981</v>
      </c>
      <c r="H2067" t="s">
        <v>5982</v>
      </c>
      <c r="I2067" t="s">
        <v>5992</v>
      </c>
      <c r="K2067" t="str">
        <f t="shared" si="160"/>
        <v>Nov</v>
      </c>
      <c r="L2067">
        <f t="shared" si="161"/>
        <v>1981</v>
      </c>
      <c r="M2067" t="s">
        <v>5957</v>
      </c>
      <c r="N2067" t="s">
        <v>5981</v>
      </c>
      <c r="O2067" t="s">
        <v>5982</v>
      </c>
      <c r="P2067" s="8" t="str">
        <f t="shared" si="162"/>
        <v>17-Nov-1981</v>
      </c>
      <c r="Q2067" s="8">
        <v>29907</v>
      </c>
      <c r="R2067" s="8"/>
      <c r="S2067" s="8" t="str">
        <f t="shared" si="163"/>
        <v>41</v>
      </c>
      <c r="T2067" s="16">
        <v>32906.69</v>
      </c>
      <c r="U2067" t="str">
        <f t="shared" si="164"/>
        <v>R1011</v>
      </c>
    </row>
    <row r="2068" spans="1:21">
      <c r="A2068" t="s">
        <v>790</v>
      </c>
      <c r="B2068">
        <v>1971</v>
      </c>
      <c r="C2068" t="s">
        <v>5990</v>
      </c>
      <c r="D2068">
        <v>24</v>
      </c>
      <c r="E2068">
        <v>0</v>
      </c>
      <c r="F2068">
        <v>32947.629999999997</v>
      </c>
      <c r="G2068" t="s">
        <v>5981</v>
      </c>
      <c r="H2068" t="s">
        <v>5985</v>
      </c>
      <c r="I2068" t="s">
        <v>5992</v>
      </c>
      <c r="K2068" t="str">
        <f t="shared" si="160"/>
        <v>Aug</v>
      </c>
      <c r="L2068">
        <f t="shared" si="161"/>
        <v>1971</v>
      </c>
      <c r="M2068" t="s">
        <v>5957</v>
      </c>
      <c r="N2068" t="s">
        <v>5981</v>
      </c>
      <c r="O2068" t="s">
        <v>5985</v>
      </c>
      <c r="P2068" s="8" t="str">
        <f t="shared" si="162"/>
        <v>24-Aug-1971</v>
      </c>
      <c r="Q2068" s="8">
        <v>26169</v>
      </c>
      <c r="R2068" s="8"/>
      <c r="S2068" s="8" t="str">
        <f t="shared" si="163"/>
        <v>51</v>
      </c>
      <c r="T2068" s="16">
        <v>32947.629999999997</v>
      </c>
      <c r="U2068" t="str">
        <f t="shared" si="164"/>
        <v>R1011</v>
      </c>
    </row>
    <row r="2069" spans="1:21">
      <c r="A2069" t="s">
        <v>788</v>
      </c>
      <c r="B2069">
        <v>1995</v>
      </c>
      <c r="C2069" t="s">
        <v>5980</v>
      </c>
      <c r="D2069">
        <v>8</v>
      </c>
      <c r="E2069">
        <v>0</v>
      </c>
      <c r="F2069">
        <v>33017.46</v>
      </c>
      <c r="G2069" t="s">
        <v>5985</v>
      </c>
      <c r="H2069" t="s">
        <v>5985</v>
      </c>
      <c r="I2069" t="s">
        <v>5992</v>
      </c>
      <c r="K2069" t="str">
        <f t="shared" si="160"/>
        <v>Jul</v>
      </c>
      <c r="L2069">
        <f t="shared" si="161"/>
        <v>1995</v>
      </c>
      <c r="M2069" t="s">
        <v>5957</v>
      </c>
      <c r="N2069" t="s">
        <v>5985</v>
      </c>
      <c r="O2069" t="s">
        <v>5985</v>
      </c>
      <c r="P2069" s="8" t="str">
        <f t="shared" si="162"/>
        <v>8-Jul-1995</v>
      </c>
      <c r="Q2069" s="8">
        <v>34888</v>
      </c>
      <c r="R2069" s="8"/>
      <c r="S2069" s="8" t="str">
        <f t="shared" si="163"/>
        <v>27</v>
      </c>
      <c r="T2069" s="16">
        <v>33017.46</v>
      </c>
      <c r="U2069" t="str">
        <f t="shared" si="164"/>
        <v>R1011</v>
      </c>
    </row>
    <row r="2070" spans="1:21">
      <c r="A2070" t="s">
        <v>785</v>
      </c>
      <c r="B2070">
        <v>1967</v>
      </c>
      <c r="C2070" t="s">
        <v>5980</v>
      </c>
      <c r="D2070">
        <v>10</v>
      </c>
      <c r="E2070">
        <v>0</v>
      </c>
      <c r="F2070">
        <v>33025.32</v>
      </c>
      <c r="G2070" t="s">
        <v>5981</v>
      </c>
      <c r="H2070" t="s">
        <v>5982</v>
      </c>
      <c r="I2070" t="s">
        <v>5992</v>
      </c>
      <c r="K2070" t="str">
        <f t="shared" si="160"/>
        <v>Jul</v>
      </c>
      <c r="L2070">
        <f t="shared" si="161"/>
        <v>1967</v>
      </c>
      <c r="M2070" t="s">
        <v>5957</v>
      </c>
      <c r="N2070" t="s">
        <v>5981</v>
      </c>
      <c r="O2070" t="s">
        <v>5982</v>
      </c>
      <c r="P2070" s="8" t="str">
        <f t="shared" si="162"/>
        <v>10-Jul-1967</v>
      </c>
      <c r="Q2070" s="8">
        <v>24663</v>
      </c>
      <c r="R2070" s="8"/>
      <c r="S2070" s="8" t="str">
        <f t="shared" si="163"/>
        <v>55</v>
      </c>
      <c r="T2070" s="16">
        <v>33025.32</v>
      </c>
      <c r="U2070" t="str">
        <f t="shared" si="164"/>
        <v>R1011</v>
      </c>
    </row>
    <row r="2071" spans="1:21">
      <c r="A2071" t="s">
        <v>782</v>
      </c>
      <c r="B2071">
        <v>1994</v>
      </c>
      <c r="C2071" t="s">
        <v>5980</v>
      </c>
      <c r="D2071">
        <v>28</v>
      </c>
      <c r="E2071">
        <v>0</v>
      </c>
      <c r="F2071">
        <v>33057.230000000003</v>
      </c>
      <c r="G2071" t="s">
        <v>5985</v>
      </c>
      <c r="H2071" t="s">
        <v>5981</v>
      </c>
      <c r="I2071" t="s">
        <v>5992</v>
      </c>
      <c r="K2071" t="str">
        <f t="shared" si="160"/>
        <v>Jul</v>
      </c>
      <c r="L2071">
        <f t="shared" si="161"/>
        <v>1994</v>
      </c>
      <c r="M2071" t="s">
        <v>5957</v>
      </c>
      <c r="N2071" t="s">
        <v>5985</v>
      </c>
      <c r="O2071" t="s">
        <v>5981</v>
      </c>
      <c r="P2071" s="8" t="str">
        <f t="shared" si="162"/>
        <v>28-Jul-1994</v>
      </c>
      <c r="Q2071" s="8">
        <v>34543</v>
      </c>
      <c r="R2071" s="8"/>
      <c r="S2071" s="8" t="str">
        <f t="shared" si="163"/>
        <v>28</v>
      </c>
      <c r="T2071" s="16">
        <v>33057.230000000003</v>
      </c>
      <c r="U2071" t="str">
        <f t="shared" si="164"/>
        <v>R1011</v>
      </c>
    </row>
    <row r="2072" spans="1:21">
      <c r="A2072" t="s">
        <v>780</v>
      </c>
      <c r="B2072">
        <v>1962</v>
      </c>
      <c r="C2072" t="s">
        <v>5980</v>
      </c>
      <c r="D2072">
        <v>1</v>
      </c>
      <c r="E2072">
        <v>0</v>
      </c>
      <c r="F2072">
        <v>33074.94</v>
      </c>
      <c r="G2072" t="s">
        <v>5985</v>
      </c>
      <c r="H2072" t="s">
        <v>5981</v>
      </c>
      <c r="I2072" t="s">
        <v>5992</v>
      </c>
      <c r="K2072" t="str">
        <f t="shared" si="160"/>
        <v>Jul</v>
      </c>
      <c r="L2072">
        <f t="shared" si="161"/>
        <v>1962</v>
      </c>
      <c r="M2072" t="s">
        <v>5957</v>
      </c>
      <c r="N2072" t="s">
        <v>5985</v>
      </c>
      <c r="O2072" t="s">
        <v>5981</v>
      </c>
      <c r="P2072" s="8" t="str">
        <f t="shared" si="162"/>
        <v>1-Jul-1962</v>
      </c>
      <c r="Q2072" s="8">
        <v>22828</v>
      </c>
      <c r="R2072" s="8"/>
      <c r="S2072" s="8" t="str">
        <f t="shared" si="163"/>
        <v>60</v>
      </c>
      <c r="T2072" s="16">
        <v>33074.94</v>
      </c>
      <c r="U2072" t="str">
        <f t="shared" si="164"/>
        <v>R1011</v>
      </c>
    </row>
    <row r="2073" spans="1:21">
      <c r="A2073" t="s">
        <v>778</v>
      </c>
      <c r="B2073">
        <v>1969</v>
      </c>
      <c r="C2073" t="s">
        <v>5991</v>
      </c>
      <c r="D2073">
        <v>30</v>
      </c>
      <c r="E2073">
        <v>0</v>
      </c>
      <c r="F2073">
        <v>33090.660000000003</v>
      </c>
      <c r="G2073" t="s">
        <v>5981</v>
      </c>
      <c r="H2073" t="s">
        <v>5981</v>
      </c>
      <c r="I2073" t="s">
        <v>5992</v>
      </c>
      <c r="K2073" t="str">
        <f t="shared" si="160"/>
        <v>Oct</v>
      </c>
      <c r="L2073">
        <f t="shared" si="161"/>
        <v>1969</v>
      </c>
      <c r="M2073" t="s">
        <v>5957</v>
      </c>
      <c r="N2073" t="s">
        <v>5981</v>
      </c>
      <c r="O2073" t="s">
        <v>5981</v>
      </c>
      <c r="P2073" s="8" t="str">
        <f t="shared" si="162"/>
        <v>30-Oct-1969</v>
      </c>
      <c r="Q2073" s="8">
        <v>25506</v>
      </c>
      <c r="R2073" s="8"/>
      <c r="S2073" s="8" t="str">
        <f t="shared" si="163"/>
        <v>53</v>
      </c>
      <c r="T2073" s="16">
        <v>33090.660000000003</v>
      </c>
      <c r="U2073" t="str">
        <f t="shared" si="164"/>
        <v>R1011</v>
      </c>
    </row>
    <row r="2074" spans="1:21">
      <c r="A2074" t="s">
        <v>775</v>
      </c>
      <c r="B2074">
        <v>1985</v>
      </c>
      <c r="C2074" t="s">
        <v>5980</v>
      </c>
      <c r="D2074">
        <v>15</v>
      </c>
      <c r="E2074">
        <v>3</v>
      </c>
      <c r="F2074">
        <v>33121</v>
      </c>
      <c r="G2074" t="s">
        <v>5981</v>
      </c>
      <c r="H2074" t="s">
        <v>5985</v>
      </c>
      <c r="I2074" t="s">
        <v>5992</v>
      </c>
      <c r="K2074" t="str">
        <f t="shared" si="160"/>
        <v>Jul</v>
      </c>
      <c r="L2074">
        <f t="shared" si="161"/>
        <v>1985</v>
      </c>
      <c r="M2074" t="s">
        <v>5957</v>
      </c>
      <c r="N2074" t="s">
        <v>5981</v>
      </c>
      <c r="O2074" t="s">
        <v>5985</v>
      </c>
      <c r="P2074" s="8" t="str">
        <f t="shared" si="162"/>
        <v>15-Jul-1985</v>
      </c>
      <c r="Q2074" s="8">
        <v>31243</v>
      </c>
      <c r="R2074" s="8"/>
      <c r="S2074" s="8" t="str">
        <f t="shared" si="163"/>
        <v>37</v>
      </c>
      <c r="T2074" s="16">
        <v>33121</v>
      </c>
      <c r="U2074" t="str">
        <f t="shared" si="164"/>
        <v>R1011</v>
      </c>
    </row>
    <row r="2075" spans="1:21">
      <c r="A2075" t="s">
        <v>773</v>
      </c>
      <c r="B2075">
        <v>1990</v>
      </c>
      <c r="C2075" t="s">
        <v>5991</v>
      </c>
      <c r="D2075">
        <v>12</v>
      </c>
      <c r="E2075">
        <v>3</v>
      </c>
      <c r="F2075">
        <v>33292.83</v>
      </c>
      <c r="G2075" t="s">
        <v>5981</v>
      </c>
      <c r="H2075" t="s">
        <v>5985</v>
      </c>
      <c r="I2075" t="s">
        <v>5992</v>
      </c>
      <c r="K2075" t="str">
        <f t="shared" si="160"/>
        <v>Oct</v>
      </c>
      <c r="L2075">
        <f t="shared" si="161"/>
        <v>1990</v>
      </c>
      <c r="M2075" t="s">
        <v>5957</v>
      </c>
      <c r="N2075" t="s">
        <v>5981</v>
      </c>
      <c r="O2075" t="s">
        <v>5985</v>
      </c>
      <c r="P2075" s="8" t="str">
        <f t="shared" si="162"/>
        <v>12-Oct-1990</v>
      </c>
      <c r="Q2075" s="8">
        <v>33158</v>
      </c>
      <c r="R2075" s="8"/>
      <c r="S2075" s="8" t="str">
        <f t="shared" si="163"/>
        <v>32</v>
      </c>
      <c r="T2075" s="16">
        <v>33292.83</v>
      </c>
      <c r="U2075" t="str">
        <f t="shared" si="164"/>
        <v>R1011</v>
      </c>
    </row>
    <row r="2076" spans="1:21">
      <c r="A2076" t="s">
        <v>770</v>
      </c>
      <c r="B2076">
        <v>2003</v>
      </c>
      <c r="C2076" t="s">
        <v>5984</v>
      </c>
      <c r="D2076">
        <v>28</v>
      </c>
      <c r="E2076">
        <v>0</v>
      </c>
      <c r="F2076">
        <v>33307.550000000003</v>
      </c>
      <c r="G2076" t="s">
        <v>5981</v>
      </c>
      <c r="H2076" t="s">
        <v>5982</v>
      </c>
      <c r="I2076" t="s">
        <v>5988</v>
      </c>
      <c r="K2076" t="str">
        <f t="shared" si="160"/>
        <v>Nov</v>
      </c>
      <c r="L2076">
        <f t="shared" si="161"/>
        <v>2003</v>
      </c>
      <c r="M2076" t="s">
        <v>5957</v>
      </c>
      <c r="N2076" t="s">
        <v>5981</v>
      </c>
      <c r="O2076" t="s">
        <v>5982</v>
      </c>
      <c r="P2076" s="8" t="str">
        <f t="shared" si="162"/>
        <v>28-Nov-2003</v>
      </c>
      <c r="Q2076" s="8">
        <v>37953</v>
      </c>
      <c r="R2076" s="8"/>
      <c r="S2076" s="8" t="str">
        <f t="shared" si="163"/>
        <v>19</v>
      </c>
      <c r="T2076" s="16">
        <v>33307.550000000003</v>
      </c>
      <c r="U2076" t="str">
        <f t="shared" si="164"/>
        <v>R1012</v>
      </c>
    </row>
    <row r="2077" spans="1:21">
      <c r="A2077" t="s">
        <v>767</v>
      </c>
      <c r="B2077">
        <v>1972</v>
      </c>
      <c r="C2077" t="s">
        <v>5987</v>
      </c>
      <c r="D2077">
        <v>5</v>
      </c>
      <c r="E2077">
        <v>0</v>
      </c>
      <c r="F2077">
        <v>33344.449999999997</v>
      </c>
      <c r="G2077" t="s">
        <v>5981</v>
      </c>
      <c r="H2077" t="s">
        <v>5982</v>
      </c>
      <c r="I2077" t="s">
        <v>5992</v>
      </c>
      <c r="K2077" t="str">
        <f t="shared" si="160"/>
        <v>Sep</v>
      </c>
      <c r="L2077">
        <f t="shared" si="161"/>
        <v>1972</v>
      </c>
      <c r="M2077" t="s">
        <v>5957</v>
      </c>
      <c r="N2077" t="s">
        <v>5981</v>
      </c>
      <c r="O2077" t="s">
        <v>5982</v>
      </c>
      <c r="P2077" s="8" t="str">
        <f t="shared" si="162"/>
        <v>5-Sep-1972</v>
      </c>
      <c r="Q2077" s="8">
        <v>26547</v>
      </c>
      <c r="R2077" s="8"/>
      <c r="S2077" s="8" t="str">
        <f t="shared" si="163"/>
        <v>50</v>
      </c>
      <c r="T2077" s="16">
        <v>33344.449999999997</v>
      </c>
      <c r="U2077" t="str">
        <f t="shared" si="164"/>
        <v>R1011</v>
      </c>
    </row>
    <row r="2078" spans="1:21">
      <c r="A2078" t="s">
        <v>764</v>
      </c>
      <c r="B2078">
        <v>1985</v>
      </c>
      <c r="C2078" t="s">
        <v>5989</v>
      </c>
      <c r="D2078">
        <v>7</v>
      </c>
      <c r="E2078">
        <v>3</v>
      </c>
      <c r="F2078">
        <v>33450.99</v>
      </c>
      <c r="G2078" t="s">
        <v>5981</v>
      </c>
      <c r="H2078" t="s">
        <v>5981</v>
      </c>
      <c r="I2078" t="s">
        <v>5992</v>
      </c>
      <c r="K2078" t="str">
        <f t="shared" si="160"/>
        <v>Dec</v>
      </c>
      <c r="L2078">
        <f t="shared" si="161"/>
        <v>1985</v>
      </c>
      <c r="M2078" t="s">
        <v>5957</v>
      </c>
      <c r="N2078" t="s">
        <v>5981</v>
      </c>
      <c r="O2078" t="s">
        <v>5981</v>
      </c>
      <c r="P2078" s="8" t="str">
        <f t="shared" si="162"/>
        <v>7-Dec-1985</v>
      </c>
      <c r="Q2078" s="8">
        <v>31388</v>
      </c>
      <c r="R2078" s="8"/>
      <c r="S2078" s="8" t="str">
        <f t="shared" si="163"/>
        <v>37</v>
      </c>
      <c r="T2078" s="16">
        <v>33450.99</v>
      </c>
      <c r="U2078" t="str">
        <f t="shared" si="164"/>
        <v>R1011</v>
      </c>
    </row>
    <row r="2079" spans="1:21">
      <c r="A2079" t="s">
        <v>761</v>
      </c>
      <c r="B2079">
        <v>1970</v>
      </c>
      <c r="C2079" t="s">
        <v>5986</v>
      </c>
      <c r="D2079">
        <v>18</v>
      </c>
      <c r="E2079">
        <v>2</v>
      </c>
      <c r="F2079">
        <v>33471.97</v>
      </c>
      <c r="G2079" t="s">
        <v>5981</v>
      </c>
      <c r="H2079" t="s">
        <v>5981</v>
      </c>
      <c r="I2079" t="s">
        <v>5988</v>
      </c>
      <c r="K2079" t="str">
        <f t="shared" si="160"/>
        <v>Jun</v>
      </c>
      <c r="L2079">
        <f t="shared" si="161"/>
        <v>1970</v>
      </c>
      <c r="M2079" t="s">
        <v>5957</v>
      </c>
      <c r="N2079" t="s">
        <v>5981</v>
      </c>
      <c r="O2079" t="s">
        <v>5981</v>
      </c>
      <c r="P2079" s="8" t="str">
        <f t="shared" si="162"/>
        <v>18-Jun-1970</v>
      </c>
      <c r="Q2079" s="8">
        <v>25737</v>
      </c>
      <c r="R2079" s="8"/>
      <c r="S2079" s="8" t="str">
        <f t="shared" si="163"/>
        <v>52</v>
      </c>
      <c r="T2079" s="16">
        <v>33471.97</v>
      </c>
      <c r="U2079" t="str">
        <f t="shared" si="164"/>
        <v>R1012</v>
      </c>
    </row>
    <row r="2080" spans="1:21">
      <c r="A2080" t="s">
        <v>758</v>
      </c>
      <c r="B2080">
        <v>2002</v>
      </c>
      <c r="C2080" t="s">
        <v>5990</v>
      </c>
      <c r="D2080">
        <v>25</v>
      </c>
      <c r="E2080">
        <v>0</v>
      </c>
      <c r="F2080">
        <v>33475.82</v>
      </c>
      <c r="G2080" t="s">
        <v>5985</v>
      </c>
      <c r="H2080" t="s">
        <v>5985</v>
      </c>
      <c r="I2080" t="s">
        <v>5996</v>
      </c>
      <c r="K2080" t="str">
        <f t="shared" si="160"/>
        <v>Aug</v>
      </c>
      <c r="L2080">
        <f t="shared" si="161"/>
        <v>2002</v>
      </c>
      <c r="M2080" t="s">
        <v>5957</v>
      </c>
      <c r="N2080" t="s">
        <v>5985</v>
      </c>
      <c r="O2080" t="s">
        <v>5985</v>
      </c>
      <c r="P2080" s="8" t="str">
        <f t="shared" si="162"/>
        <v>25-Aug-2002</v>
      </c>
      <c r="Q2080" s="8">
        <v>37493</v>
      </c>
      <c r="R2080" s="8"/>
      <c r="S2080" s="8" t="str">
        <f t="shared" si="163"/>
        <v>20</v>
      </c>
      <c r="T2080" s="16">
        <v>33475.82</v>
      </c>
      <c r="U2080" t="str">
        <f t="shared" si="164"/>
        <v>R1018</v>
      </c>
    </row>
    <row r="2081" spans="1:21">
      <c r="A2081" t="s">
        <v>755</v>
      </c>
      <c r="B2081">
        <v>1984</v>
      </c>
      <c r="C2081" t="s">
        <v>5980</v>
      </c>
      <c r="D2081">
        <v>22</v>
      </c>
      <c r="E2081">
        <v>3</v>
      </c>
      <c r="F2081">
        <v>33527.1</v>
      </c>
      <c r="G2081" t="s">
        <v>5981</v>
      </c>
      <c r="H2081" t="s">
        <v>5982</v>
      </c>
      <c r="I2081" t="s">
        <v>5992</v>
      </c>
      <c r="K2081" t="str">
        <f t="shared" si="160"/>
        <v>Jul</v>
      </c>
      <c r="L2081">
        <f t="shared" si="161"/>
        <v>1984</v>
      </c>
      <c r="M2081" t="s">
        <v>5957</v>
      </c>
      <c r="N2081" t="s">
        <v>5981</v>
      </c>
      <c r="O2081" t="s">
        <v>5982</v>
      </c>
      <c r="P2081" s="8" t="str">
        <f t="shared" si="162"/>
        <v>22-Jul-1984</v>
      </c>
      <c r="Q2081" s="8">
        <v>30885</v>
      </c>
      <c r="R2081" s="8"/>
      <c r="S2081" s="8" t="str">
        <f t="shared" si="163"/>
        <v>38</v>
      </c>
      <c r="T2081" s="16">
        <v>33527.1</v>
      </c>
      <c r="U2081" t="str">
        <f t="shared" si="164"/>
        <v>R1011</v>
      </c>
    </row>
    <row r="2082" spans="1:21">
      <c r="A2082" t="s">
        <v>752</v>
      </c>
      <c r="B2082">
        <v>2003</v>
      </c>
      <c r="C2082" t="s">
        <v>5987</v>
      </c>
      <c r="D2082">
        <v>9</v>
      </c>
      <c r="E2082">
        <v>0</v>
      </c>
      <c r="F2082">
        <v>33611.71</v>
      </c>
      <c r="G2082" t="s">
        <v>5985</v>
      </c>
      <c r="H2082" t="s">
        <v>5981</v>
      </c>
      <c r="I2082" t="s">
        <v>5992</v>
      </c>
      <c r="K2082" t="str">
        <f t="shared" si="160"/>
        <v>Sep</v>
      </c>
      <c r="L2082">
        <f t="shared" si="161"/>
        <v>2003</v>
      </c>
      <c r="M2082" t="s">
        <v>5957</v>
      </c>
      <c r="N2082" t="s">
        <v>5985</v>
      </c>
      <c r="O2082" t="s">
        <v>5981</v>
      </c>
      <c r="P2082" s="8" t="str">
        <f t="shared" si="162"/>
        <v>9-Sep-2003</v>
      </c>
      <c r="Q2082" s="8">
        <v>37873</v>
      </c>
      <c r="R2082" s="8"/>
      <c r="S2082" s="8" t="str">
        <f t="shared" si="163"/>
        <v>19</v>
      </c>
      <c r="T2082" s="16">
        <v>33611.71</v>
      </c>
      <c r="U2082" t="str">
        <f t="shared" si="164"/>
        <v>R1011</v>
      </c>
    </row>
    <row r="2083" spans="1:21">
      <c r="A2083" t="s">
        <v>749</v>
      </c>
      <c r="B2083">
        <v>1993</v>
      </c>
      <c r="C2083" t="s">
        <v>5984</v>
      </c>
      <c r="D2083">
        <v>28</v>
      </c>
      <c r="E2083">
        <v>0</v>
      </c>
      <c r="F2083">
        <v>33707.550000000003</v>
      </c>
      <c r="G2083" t="s">
        <v>5981</v>
      </c>
      <c r="H2083" t="s">
        <v>5981</v>
      </c>
      <c r="I2083" t="s">
        <v>5992</v>
      </c>
      <c r="K2083" t="str">
        <f t="shared" si="160"/>
        <v>Nov</v>
      </c>
      <c r="L2083">
        <f t="shared" si="161"/>
        <v>1993</v>
      </c>
      <c r="M2083" t="s">
        <v>5957</v>
      </c>
      <c r="N2083" t="s">
        <v>5981</v>
      </c>
      <c r="O2083" t="s">
        <v>5981</v>
      </c>
      <c r="P2083" s="8" t="str">
        <f t="shared" si="162"/>
        <v>28-Nov-1993</v>
      </c>
      <c r="Q2083" s="8">
        <v>34301</v>
      </c>
      <c r="R2083" s="8"/>
      <c r="S2083" s="8" t="str">
        <f t="shared" si="163"/>
        <v>29</v>
      </c>
      <c r="T2083" s="16">
        <v>33707.550000000003</v>
      </c>
      <c r="U2083" t="str">
        <f t="shared" si="164"/>
        <v>R1011</v>
      </c>
    </row>
    <row r="2084" spans="1:21">
      <c r="A2084" t="s">
        <v>746</v>
      </c>
      <c r="B2084">
        <v>2004</v>
      </c>
      <c r="C2084" t="s">
        <v>5984</v>
      </c>
      <c r="D2084">
        <v>1</v>
      </c>
      <c r="E2084">
        <v>0</v>
      </c>
      <c r="F2084">
        <v>33732.69</v>
      </c>
      <c r="G2084" t="s">
        <v>5985</v>
      </c>
      <c r="H2084" t="s">
        <v>5985</v>
      </c>
      <c r="I2084" t="s">
        <v>6002</v>
      </c>
      <c r="K2084" t="str">
        <f t="shared" si="160"/>
        <v>Nov</v>
      </c>
      <c r="L2084">
        <f t="shared" si="161"/>
        <v>2004</v>
      </c>
      <c r="M2084" t="s">
        <v>5957</v>
      </c>
      <c r="N2084" t="s">
        <v>5985</v>
      </c>
      <c r="O2084" t="s">
        <v>5985</v>
      </c>
      <c r="P2084" s="8" t="str">
        <f t="shared" si="162"/>
        <v>1-Nov-2004</v>
      </c>
      <c r="Q2084" s="8">
        <v>38292</v>
      </c>
      <c r="R2084" s="8"/>
      <c r="S2084" s="8" t="str">
        <f t="shared" si="163"/>
        <v>18</v>
      </c>
      <c r="T2084" s="16">
        <v>33732.69</v>
      </c>
      <c r="U2084" t="str">
        <f t="shared" si="164"/>
        <v>R1017</v>
      </c>
    </row>
    <row r="2085" spans="1:21">
      <c r="A2085" t="s">
        <v>743</v>
      </c>
      <c r="B2085">
        <v>2003</v>
      </c>
      <c r="C2085" t="s">
        <v>5987</v>
      </c>
      <c r="D2085">
        <v>12</v>
      </c>
      <c r="E2085">
        <v>0</v>
      </c>
      <c r="F2085">
        <v>33750.29</v>
      </c>
      <c r="G2085" t="s">
        <v>5985</v>
      </c>
      <c r="H2085" t="s">
        <v>5982</v>
      </c>
      <c r="I2085" t="s">
        <v>5988</v>
      </c>
      <c r="K2085" t="str">
        <f t="shared" si="160"/>
        <v>Sep</v>
      </c>
      <c r="L2085">
        <f t="shared" si="161"/>
        <v>2003</v>
      </c>
      <c r="M2085" t="s">
        <v>5957</v>
      </c>
      <c r="N2085" t="s">
        <v>5985</v>
      </c>
      <c r="O2085" t="s">
        <v>5982</v>
      </c>
      <c r="P2085" s="8" t="str">
        <f t="shared" si="162"/>
        <v>12-Sep-2003</v>
      </c>
      <c r="Q2085" s="8">
        <v>37876</v>
      </c>
      <c r="R2085" s="8"/>
      <c r="S2085" s="8" t="str">
        <f t="shared" si="163"/>
        <v>19</v>
      </c>
      <c r="T2085" s="16">
        <v>33750.29</v>
      </c>
      <c r="U2085" t="str">
        <f t="shared" si="164"/>
        <v>R1012</v>
      </c>
    </row>
    <row r="2086" spans="1:21">
      <c r="A2086" t="s">
        <v>740</v>
      </c>
      <c r="B2086">
        <v>1962</v>
      </c>
      <c r="C2086" t="s">
        <v>5989</v>
      </c>
      <c r="D2086">
        <v>11</v>
      </c>
      <c r="E2086">
        <v>0</v>
      </c>
      <c r="F2086">
        <v>33753.32</v>
      </c>
      <c r="G2086" t="s">
        <v>5985</v>
      </c>
      <c r="H2086" t="s">
        <v>5982</v>
      </c>
      <c r="I2086" t="s">
        <v>5992</v>
      </c>
      <c r="K2086" t="str">
        <f t="shared" si="160"/>
        <v>Dec</v>
      </c>
      <c r="L2086">
        <f t="shared" si="161"/>
        <v>1962</v>
      </c>
      <c r="M2086" t="s">
        <v>5957</v>
      </c>
      <c r="N2086" t="s">
        <v>5985</v>
      </c>
      <c r="O2086" t="s">
        <v>5982</v>
      </c>
      <c r="P2086" s="8" t="str">
        <f t="shared" si="162"/>
        <v>11-Dec-1962</v>
      </c>
      <c r="Q2086" s="8">
        <v>22991</v>
      </c>
      <c r="R2086" s="8"/>
      <c r="S2086" s="8" t="str">
        <f t="shared" si="163"/>
        <v>60</v>
      </c>
      <c r="T2086" s="16">
        <v>33753.32</v>
      </c>
      <c r="U2086" t="str">
        <f t="shared" si="164"/>
        <v>R1011</v>
      </c>
    </row>
    <row r="2087" spans="1:21">
      <c r="A2087" t="s">
        <v>738</v>
      </c>
      <c r="B2087">
        <v>2000</v>
      </c>
      <c r="C2087" t="s">
        <v>5991</v>
      </c>
      <c r="D2087">
        <v>26</v>
      </c>
      <c r="E2087">
        <v>0</v>
      </c>
      <c r="F2087">
        <v>33829.39</v>
      </c>
      <c r="G2087" t="s">
        <v>5981</v>
      </c>
      <c r="H2087" t="s">
        <v>5982</v>
      </c>
      <c r="I2087" t="s">
        <v>5992</v>
      </c>
      <c r="K2087" t="str">
        <f t="shared" si="160"/>
        <v>Oct</v>
      </c>
      <c r="L2087">
        <f t="shared" si="161"/>
        <v>2000</v>
      </c>
      <c r="M2087" t="s">
        <v>5957</v>
      </c>
      <c r="N2087" t="s">
        <v>5981</v>
      </c>
      <c r="O2087" t="s">
        <v>5982</v>
      </c>
      <c r="P2087" s="8" t="str">
        <f t="shared" si="162"/>
        <v>26-Oct-2000</v>
      </c>
      <c r="Q2087" s="8">
        <v>36825</v>
      </c>
      <c r="R2087" s="8"/>
      <c r="S2087" s="8" t="str">
        <f t="shared" si="163"/>
        <v>22</v>
      </c>
      <c r="T2087" s="16">
        <v>33829.39</v>
      </c>
      <c r="U2087" t="str">
        <f t="shared" si="164"/>
        <v>R1011</v>
      </c>
    </row>
    <row r="2088" spans="1:21">
      <c r="A2088" t="s">
        <v>735</v>
      </c>
      <c r="B2088">
        <v>1997</v>
      </c>
      <c r="C2088" t="s">
        <v>5990</v>
      </c>
      <c r="D2088">
        <v>9</v>
      </c>
      <c r="E2088">
        <v>0</v>
      </c>
      <c r="F2088">
        <v>33900.65</v>
      </c>
      <c r="G2088" t="s">
        <v>5981</v>
      </c>
      <c r="H2088" t="s">
        <v>5982</v>
      </c>
      <c r="I2088" t="s">
        <v>5992</v>
      </c>
      <c r="K2088" t="str">
        <f t="shared" si="160"/>
        <v>Aug</v>
      </c>
      <c r="L2088">
        <f t="shared" si="161"/>
        <v>1997</v>
      </c>
      <c r="M2088" t="s">
        <v>5957</v>
      </c>
      <c r="N2088" t="s">
        <v>5981</v>
      </c>
      <c r="O2088" t="s">
        <v>5982</v>
      </c>
      <c r="P2088" s="8" t="str">
        <f t="shared" si="162"/>
        <v>9-Aug-1997</v>
      </c>
      <c r="Q2088" s="8">
        <v>35651</v>
      </c>
      <c r="R2088" s="8"/>
      <c r="S2088" s="8" t="str">
        <f t="shared" si="163"/>
        <v>25</v>
      </c>
      <c r="T2088" s="16">
        <v>33900.65</v>
      </c>
      <c r="U2088" t="str">
        <f t="shared" si="164"/>
        <v>R1011</v>
      </c>
    </row>
    <row r="2089" spans="1:21">
      <c r="A2089" t="s">
        <v>733</v>
      </c>
      <c r="B2089">
        <v>2000</v>
      </c>
      <c r="C2089" t="s">
        <v>5989</v>
      </c>
      <c r="D2089">
        <v>27</v>
      </c>
      <c r="E2089">
        <v>0</v>
      </c>
      <c r="F2089">
        <v>33907.550000000003</v>
      </c>
      <c r="G2089" t="s">
        <v>5981</v>
      </c>
      <c r="H2089" t="s">
        <v>5981</v>
      </c>
      <c r="I2089" t="s">
        <v>5988</v>
      </c>
      <c r="K2089" t="str">
        <f t="shared" si="160"/>
        <v>Dec</v>
      </c>
      <c r="L2089">
        <f t="shared" si="161"/>
        <v>2000</v>
      </c>
      <c r="M2089" t="s">
        <v>5957</v>
      </c>
      <c r="N2089" t="s">
        <v>5981</v>
      </c>
      <c r="O2089" t="s">
        <v>5981</v>
      </c>
      <c r="P2089" s="8" t="str">
        <f t="shared" si="162"/>
        <v>27-Dec-2000</v>
      </c>
      <c r="Q2089" s="8">
        <v>36887</v>
      </c>
      <c r="R2089" s="8"/>
      <c r="S2089" s="8" t="str">
        <f t="shared" si="163"/>
        <v>22</v>
      </c>
      <c r="T2089" s="16">
        <v>33907.550000000003</v>
      </c>
      <c r="U2089" t="str">
        <f t="shared" si="164"/>
        <v>R1012</v>
      </c>
    </row>
    <row r="2090" spans="1:21">
      <c r="A2090" t="s">
        <v>730</v>
      </c>
      <c r="B2090">
        <v>1994</v>
      </c>
      <c r="C2090" t="s">
        <v>5987</v>
      </c>
      <c r="D2090">
        <v>25</v>
      </c>
      <c r="E2090">
        <v>0</v>
      </c>
      <c r="F2090">
        <v>33975.47</v>
      </c>
      <c r="G2090" t="s">
        <v>5981</v>
      </c>
      <c r="H2090" t="s">
        <v>5981</v>
      </c>
      <c r="I2090" t="s">
        <v>5992</v>
      </c>
      <c r="K2090" t="str">
        <f t="shared" si="160"/>
        <v>Sep</v>
      </c>
      <c r="L2090">
        <f t="shared" si="161"/>
        <v>1994</v>
      </c>
      <c r="M2090" t="s">
        <v>5957</v>
      </c>
      <c r="N2090" t="s">
        <v>5981</v>
      </c>
      <c r="O2090" t="s">
        <v>5981</v>
      </c>
      <c r="P2090" s="8" t="str">
        <f t="shared" si="162"/>
        <v>25-Sep-1994</v>
      </c>
      <c r="Q2090" s="8">
        <v>34602</v>
      </c>
      <c r="R2090" s="8"/>
      <c r="S2090" s="8" t="str">
        <f t="shared" si="163"/>
        <v>28</v>
      </c>
      <c r="T2090" s="16">
        <v>33975.47</v>
      </c>
      <c r="U2090" t="str">
        <f t="shared" si="164"/>
        <v>R1011</v>
      </c>
    </row>
    <row r="2091" spans="1:21">
      <c r="A2091" t="s">
        <v>727</v>
      </c>
      <c r="B2091">
        <v>1972</v>
      </c>
      <c r="C2091" t="s">
        <v>5980</v>
      </c>
      <c r="D2091">
        <v>26</v>
      </c>
      <c r="E2091">
        <v>0</v>
      </c>
      <c r="F2091">
        <v>34053.360000000001</v>
      </c>
      <c r="G2091" t="s">
        <v>5981</v>
      </c>
      <c r="H2091" t="s">
        <v>5981</v>
      </c>
      <c r="I2091" t="s">
        <v>5992</v>
      </c>
      <c r="K2091" t="str">
        <f t="shared" si="160"/>
        <v>Jul</v>
      </c>
      <c r="L2091">
        <f t="shared" si="161"/>
        <v>1972</v>
      </c>
      <c r="M2091" t="s">
        <v>5957</v>
      </c>
      <c r="N2091" t="s">
        <v>5981</v>
      </c>
      <c r="O2091" t="s">
        <v>5981</v>
      </c>
      <c r="P2091" s="8" t="str">
        <f t="shared" si="162"/>
        <v>26-Jul-1972</v>
      </c>
      <c r="Q2091" s="8">
        <v>26506</v>
      </c>
      <c r="R2091" s="8"/>
      <c r="S2091" s="8" t="str">
        <f t="shared" si="163"/>
        <v>50</v>
      </c>
      <c r="T2091" s="16">
        <v>34053.360000000001</v>
      </c>
      <c r="U2091" t="str">
        <f t="shared" si="164"/>
        <v>R1011</v>
      </c>
    </row>
    <row r="2092" spans="1:21">
      <c r="A2092" t="s">
        <v>724</v>
      </c>
      <c r="B2092">
        <v>2002</v>
      </c>
      <c r="C2092" t="s">
        <v>5989</v>
      </c>
      <c r="D2092">
        <v>26</v>
      </c>
      <c r="E2092">
        <v>0</v>
      </c>
      <c r="F2092">
        <v>34084.68</v>
      </c>
      <c r="G2092" t="s">
        <v>5981</v>
      </c>
      <c r="H2092" t="s">
        <v>5982</v>
      </c>
      <c r="I2092" t="s">
        <v>5992</v>
      </c>
      <c r="K2092" t="str">
        <f t="shared" si="160"/>
        <v>Dec</v>
      </c>
      <c r="L2092">
        <f t="shared" si="161"/>
        <v>2002</v>
      </c>
      <c r="M2092" t="s">
        <v>5957</v>
      </c>
      <c r="N2092" t="s">
        <v>5981</v>
      </c>
      <c r="O2092" t="s">
        <v>5982</v>
      </c>
      <c r="P2092" s="8" t="str">
        <f t="shared" si="162"/>
        <v>26-Dec-2002</v>
      </c>
      <c r="Q2092" s="8">
        <v>37616</v>
      </c>
      <c r="R2092" s="8"/>
      <c r="S2092" s="8" t="str">
        <f t="shared" si="163"/>
        <v>20</v>
      </c>
      <c r="T2092" s="16">
        <v>34084.68</v>
      </c>
      <c r="U2092" t="str">
        <f t="shared" si="164"/>
        <v>R1011</v>
      </c>
    </row>
    <row r="2093" spans="1:21">
      <c r="A2093" t="s">
        <v>721</v>
      </c>
      <c r="B2093">
        <v>1999</v>
      </c>
      <c r="C2093" t="s">
        <v>5984</v>
      </c>
      <c r="D2093">
        <v>6</v>
      </c>
      <c r="E2093">
        <v>0</v>
      </c>
      <c r="F2093">
        <v>34166.269999999997</v>
      </c>
      <c r="G2093" t="s">
        <v>5981</v>
      </c>
      <c r="H2093" t="s">
        <v>5982</v>
      </c>
      <c r="I2093" t="s">
        <v>5992</v>
      </c>
      <c r="K2093" t="str">
        <f t="shared" si="160"/>
        <v>Nov</v>
      </c>
      <c r="L2093">
        <f t="shared" si="161"/>
        <v>1999</v>
      </c>
      <c r="M2093" t="s">
        <v>5957</v>
      </c>
      <c r="N2093" t="s">
        <v>5981</v>
      </c>
      <c r="O2093" t="s">
        <v>5982</v>
      </c>
      <c r="P2093" s="8" t="str">
        <f t="shared" si="162"/>
        <v>6-Nov-1999</v>
      </c>
      <c r="Q2093" s="8">
        <v>36470</v>
      </c>
      <c r="R2093" s="8"/>
      <c r="S2093" s="8" t="str">
        <f t="shared" si="163"/>
        <v>23</v>
      </c>
      <c r="T2093" s="16">
        <v>34166.269999999997</v>
      </c>
      <c r="U2093" t="str">
        <f t="shared" si="164"/>
        <v>R1011</v>
      </c>
    </row>
    <row r="2094" spans="1:21">
      <c r="A2094" t="s">
        <v>718</v>
      </c>
      <c r="B2094">
        <v>1971</v>
      </c>
      <c r="C2094" t="s">
        <v>5990</v>
      </c>
      <c r="D2094">
        <v>25</v>
      </c>
      <c r="E2094">
        <v>0</v>
      </c>
      <c r="F2094">
        <v>34205.07</v>
      </c>
      <c r="G2094" t="s">
        <v>5981</v>
      </c>
      <c r="H2094" t="s">
        <v>5981</v>
      </c>
      <c r="I2094" t="s">
        <v>5992</v>
      </c>
      <c r="K2094" t="str">
        <f t="shared" si="160"/>
        <v>Aug</v>
      </c>
      <c r="L2094">
        <f t="shared" si="161"/>
        <v>1971</v>
      </c>
      <c r="M2094" t="s">
        <v>5957</v>
      </c>
      <c r="N2094" t="s">
        <v>5981</v>
      </c>
      <c r="O2094" t="s">
        <v>5981</v>
      </c>
      <c r="P2094" s="8" t="str">
        <f t="shared" si="162"/>
        <v>25-Aug-1971</v>
      </c>
      <c r="Q2094" s="8">
        <v>26170</v>
      </c>
      <c r="R2094" s="8"/>
      <c r="S2094" s="8" t="str">
        <f t="shared" si="163"/>
        <v>51</v>
      </c>
      <c r="T2094" s="16">
        <v>34205.07</v>
      </c>
      <c r="U2094" t="str">
        <f t="shared" si="164"/>
        <v>R1011</v>
      </c>
    </row>
    <row r="2095" spans="1:21">
      <c r="A2095" t="s">
        <v>715</v>
      </c>
      <c r="B2095">
        <v>1975</v>
      </c>
      <c r="C2095" t="s">
        <v>5980</v>
      </c>
      <c r="D2095">
        <v>21</v>
      </c>
      <c r="E2095">
        <v>1</v>
      </c>
      <c r="F2095">
        <v>34210.33</v>
      </c>
      <c r="G2095" t="s">
        <v>5981</v>
      </c>
      <c r="H2095" t="s">
        <v>5985</v>
      </c>
      <c r="I2095" t="s">
        <v>5988</v>
      </c>
      <c r="K2095" t="str">
        <f t="shared" si="160"/>
        <v>Jul</v>
      </c>
      <c r="L2095">
        <f t="shared" si="161"/>
        <v>1975</v>
      </c>
      <c r="M2095" t="s">
        <v>5957</v>
      </c>
      <c r="N2095" t="s">
        <v>5981</v>
      </c>
      <c r="O2095" t="s">
        <v>5985</v>
      </c>
      <c r="P2095" s="8" t="str">
        <f t="shared" si="162"/>
        <v>21-Jul-1975</v>
      </c>
      <c r="Q2095" s="8">
        <v>27596</v>
      </c>
      <c r="R2095" s="8"/>
      <c r="S2095" s="8" t="str">
        <f t="shared" si="163"/>
        <v>47</v>
      </c>
      <c r="T2095" s="16">
        <v>34210.33</v>
      </c>
      <c r="U2095" t="str">
        <f t="shared" si="164"/>
        <v>R1012</v>
      </c>
    </row>
    <row r="2096" spans="1:21">
      <c r="A2096" t="s">
        <v>712</v>
      </c>
      <c r="B2096">
        <v>1962</v>
      </c>
      <c r="C2096" t="s">
        <v>5980</v>
      </c>
      <c r="D2096">
        <v>5</v>
      </c>
      <c r="E2096">
        <v>0</v>
      </c>
      <c r="F2096">
        <v>34218.019999999997</v>
      </c>
      <c r="G2096" t="s">
        <v>5985</v>
      </c>
      <c r="H2096" t="s">
        <v>5985</v>
      </c>
      <c r="I2096" t="s">
        <v>5992</v>
      </c>
      <c r="K2096" t="str">
        <f t="shared" si="160"/>
        <v>Jul</v>
      </c>
      <c r="L2096">
        <f t="shared" si="161"/>
        <v>1962</v>
      </c>
      <c r="M2096" t="s">
        <v>5957</v>
      </c>
      <c r="N2096" t="s">
        <v>5985</v>
      </c>
      <c r="O2096" t="s">
        <v>5985</v>
      </c>
      <c r="P2096" s="8" t="str">
        <f t="shared" si="162"/>
        <v>5-Jul-1962</v>
      </c>
      <c r="Q2096" s="8">
        <v>22832</v>
      </c>
      <c r="R2096" s="8"/>
      <c r="S2096" s="8" t="str">
        <f t="shared" si="163"/>
        <v>60</v>
      </c>
      <c r="T2096" s="16">
        <v>34218.019999999997</v>
      </c>
      <c r="U2096" t="str">
        <f t="shared" si="164"/>
        <v>R1011</v>
      </c>
    </row>
    <row r="2097" spans="1:21">
      <c r="A2097" t="s">
        <v>709</v>
      </c>
      <c r="B2097">
        <v>1998</v>
      </c>
      <c r="C2097" t="s">
        <v>5986</v>
      </c>
      <c r="D2097">
        <v>11</v>
      </c>
      <c r="E2097">
        <v>0</v>
      </c>
      <c r="F2097">
        <v>34254.050000000003</v>
      </c>
      <c r="G2097" t="s">
        <v>5985</v>
      </c>
      <c r="H2097" t="s">
        <v>5982</v>
      </c>
      <c r="I2097" t="s">
        <v>5994</v>
      </c>
      <c r="K2097" t="str">
        <f t="shared" si="160"/>
        <v>Jun</v>
      </c>
      <c r="L2097">
        <f t="shared" si="161"/>
        <v>1998</v>
      </c>
      <c r="M2097" t="s">
        <v>5957</v>
      </c>
      <c r="N2097" t="s">
        <v>5985</v>
      </c>
      <c r="O2097" t="s">
        <v>5982</v>
      </c>
      <c r="P2097" s="8" t="str">
        <f t="shared" si="162"/>
        <v>11-Jun-1998</v>
      </c>
      <c r="Q2097" s="8">
        <v>35957</v>
      </c>
      <c r="R2097" s="8"/>
      <c r="S2097" s="8" t="str">
        <f t="shared" si="163"/>
        <v>24</v>
      </c>
      <c r="T2097" s="16">
        <v>34254.050000000003</v>
      </c>
      <c r="U2097" t="str">
        <f t="shared" si="164"/>
        <v>R1019</v>
      </c>
    </row>
    <row r="2098" spans="1:21">
      <c r="A2098" t="s">
        <v>706</v>
      </c>
      <c r="B2098">
        <v>1995</v>
      </c>
      <c r="C2098" t="s">
        <v>5991</v>
      </c>
      <c r="D2098">
        <v>30</v>
      </c>
      <c r="E2098">
        <v>0</v>
      </c>
      <c r="F2098">
        <v>34289.43</v>
      </c>
      <c r="G2098" t="s">
        <v>5985</v>
      </c>
      <c r="H2098" t="s">
        <v>5985</v>
      </c>
      <c r="I2098" t="s">
        <v>5992</v>
      </c>
      <c r="K2098" t="str">
        <f t="shared" si="160"/>
        <v>Oct</v>
      </c>
      <c r="L2098">
        <f t="shared" si="161"/>
        <v>1995</v>
      </c>
      <c r="M2098" t="s">
        <v>5957</v>
      </c>
      <c r="N2098" t="s">
        <v>5985</v>
      </c>
      <c r="O2098" t="s">
        <v>5985</v>
      </c>
      <c r="P2098" s="8" t="str">
        <f t="shared" si="162"/>
        <v>30-Oct-1995</v>
      </c>
      <c r="Q2098" s="8">
        <v>35002</v>
      </c>
      <c r="R2098" s="8"/>
      <c r="S2098" s="8" t="str">
        <f t="shared" si="163"/>
        <v>27</v>
      </c>
      <c r="T2098" s="16">
        <v>34289.43</v>
      </c>
      <c r="U2098" t="str">
        <f t="shared" si="164"/>
        <v>R1011</v>
      </c>
    </row>
    <row r="2099" spans="1:21">
      <c r="A2099" t="s">
        <v>703</v>
      </c>
      <c r="B2099">
        <v>1986</v>
      </c>
      <c r="C2099" t="s">
        <v>5991</v>
      </c>
      <c r="D2099">
        <v>11</v>
      </c>
      <c r="E2099">
        <v>3</v>
      </c>
      <c r="F2099">
        <v>34293.120000000003</v>
      </c>
      <c r="G2099" t="s">
        <v>5985</v>
      </c>
      <c r="H2099" t="s">
        <v>5981</v>
      </c>
      <c r="I2099" t="s">
        <v>5992</v>
      </c>
      <c r="K2099" t="str">
        <f t="shared" si="160"/>
        <v>Oct</v>
      </c>
      <c r="L2099">
        <f t="shared" si="161"/>
        <v>1986</v>
      </c>
      <c r="M2099" t="s">
        <v>5957</v>
      </c>
      <c r="N2099" t="s">
        <v>5985</v>
      </c>
      <c r="O2099" t="s">
        <v>5981</v>
      </c>
      <c r="P2099" s="8" t="str">
        <f t="shared" si="162"/>
        <v>11-Oct-1986</v>
      </c>
      <c r="Q2099" s="8">
        <v>31696</v>
      </c>
      <c r="R2099" s="8"/>
      <c r="S2099" s="8" t="str">
        <f t="shared" si="163"/>
        <v>36</v>
      </c>
      <c r="T2099" s="16">
        <v>34293.120000000003</v>
      </c>
      <c r="U2099" t="str">
        <f t="shared" si="164"/>
        <v>R1011</v>
      </c>
    </row>
    <row r="2100" spans="1:21">
      <c r="A2100" t="s">
        <v>6007</v>
      </c>
      <c r="B2100">
        <v>2004</v>
      </c>
      <c r="C2100" t="s">
        <v>5984</v>
      </c>
      <c r="D2100">
        <v>1</v>
      </c>
      <c r="E2100">
        <v>2</v>
      </c>
      <c r="F2100">
        <v>34303.17</v>
      </c>
      <c r="G2100" t="s">
        <v>5985</v>
      </c>
      <c r="H2100" t="s">
        <v>5982</v>
      </c>
      <c r="I2100" t="s">
        <v>5983</v>
      </c>
      <c r="K2100" t="str">
        <f t="shared" si="160"/>
        <v>Nov</v>
      </c>
      <c r="L2100">
        <f t="shared" si="161"/>
        <v>2004</v>
      </c>
      <c r="M2100" t="s">
        <v>5957</v>
      </c>
      <c r="N2100" t="s">
        <v>5985</v>
      </c>
      <c r="O2100" t="s">
        <v>5982</v>
      </c>
      <c r="P2100" s="8" t="str">
        <f t="shared" si="162"/>
        <v>1-Nov-2004</v>
      </c>
      <c r="Q2100" s="8">
        <v>38292</v>
      </c>
      <c r="R2100" s="8"/>
      <c r="S2100" s="8" t="str">
        <f t="shared" si="163"/>
        <v>18</v>
      </c>
      <c r="T2100" s="16">
        <v>34303.17</v>
      </c>
      <c r="U2100" t="str">
        <f t="shared" si="164"/>
        <v>R1013</v>
      </c>
    </row>
    <row r="2101" spans="1:21">
      <c r="A2101" t="s">
        <v>700</v>
      </c>
      <c r="B2101">
        <v>1983</v>
      </c>
      <c r="C2101" t="s">
        <v>5991</v>
      </c>
      <c r="D2101">
        <v>2</v>
      </c>
      <c r="E2101">
        <v>3</v>
      </c>
      <c r="F2101">
        <v>34307.22</v>
      </c>
      <c r="G2101" t="s">
        <v>5981</v>
      </c>
      <c r="H2101" t="s">
        <v>5981</v>
      </c>
      <c r="I2101" t="s">
        <v>5988</v>
      </c>
      <c r="K2101" t="str">
        <f t="shared" si="160"/>
        <v>Oct</v>
      </c>
      <c r="L2101">
        <f t="shared" si="161"/>
        <v>1983</v>
      </c>
      <c r="M2101" t="s">
        <v>5957</v>
      </c>
      <c r="N2101" t="s">
        <v>5981</v>
      </c>
      <c r="O2101" t="s">
        <v>5981</v>
      </c>
      <c r="P2101" s="8" t="str">
        <f t="shared" si="162"/>
        <v>2-Oct-1983</v>
      </c>
      <c r="Q2101" s="8">
        <v>30591</v>
      </c>
      <c r="R2101" s="8"/>
      <c r="S2101" s="8" t="str">
        <f t="shared" si="163"/>
        <v>39</v>
      </c>
      <c r="T2101" s="16">
        <v>34307.22</v>
      </c>
      <c r="U2101" t="str">
        <f t="shared" si="164"/>
        <v>R1012</v>
      </c>
    </row>
    <row r="2102" spans="1:21">
      <c r="A2102" t="s">
        <v>697</v>
      </c>
      <c r="B2102">
        <v>1984</v>
      </c>
      <c r="C2102" t="s">
        <v>5991</v>
      </c>
      <c r="D2102">
        <v>1</v>
      </c>
      <c r="E2102">
        <v>3</v>
      </c>
      <c r="F2102">
        <v>34402.22</v>
      </c>
      <c r="G2102" t="s">
        <v>5981</v>
      </c>
      <c r="H2102" t="s">
        <v>5982</v>
      </c>
      <c r="I2102" t="s">
        <v>5992</v>
      </c>
      <c r="K2102" t="str">
        <f t="shared" si="160"/>
        <v>Oct</v>
      </c>
      <c r="L2102">
        <f t="shared" si="161"/>
        <v>1984</v>
      </c>
      <c r="M2102" t="s">
        <v>5957</v>
      </c>
      <c r="N2102" t="s">
        <v>5981</v>
      </c>
      <c r="O2102" t="s">
        <v>5982</v>
      </c>
      <c r="P2102" s="8" t="str">
        <f t="shared" si="162"/>
        <v>1-Oct-1984</v>
      </c>
      <c r="Q2102" s="8">
        <v>30956</v>
      </c>
      <c r="R2102" s="8"/>
      <c r="S2102" s="8" t="str">
        <f t="shared" si="163"/>
        <v>38</v>
      </c>
      <c r="T2102" s="16">
        <v>34402.22</v>
      </c>
      <c r="U2102" t="str">
        <f t="shared" si="164"/>
        <v>R1011</v>
      </c>
    </row>
    <row r="2103" spans="1:21">
      <c r="A2103" t="s">
        <v>694</v>
      </c>
      <c r="B2103">
        <v>2003</v>
      </c>
      <c r="C2103" t="s">
        <v>5991</v>
      </c>
      <c r="D2103">
        <v>5</v>
      </c>
      <c r="E2103">
        <v>0</v>
      </c>
      <c r="F2103">
        <v>34439.86</v>
      </c>
      <c r="G2103" t="s">
        <v>5981</v>
      </c>
      <c r="H2103" t="s">
        <v>5985</v>
      </c>
      <c r="I2103" t="s">
        <v>5983</v>
      </c>
      <c r="K2103" t="str">
        <f t="shared" si="160"/>
        <v>Oct</v>
      </c>
      <c r="L2103">
        <f t="shared" si="161"/>
        <v>2003</v>
      </c>
      <c r="M2103" t="s">
        <v>5957</v>
      </c>
      <c r="N2103" t="s">
        <v>5981</v>
      </c>
      <c r="O2103" t="s">
        <v>5985</v>
      </c>
      <c r="P2103" s="8" t="str">
        <f t="shared" si="162"/>
        <v>5-Oct-2003</v>
      </c>
      <c r="Q2103" s="8">
        <v>37899</v>
      </c>
      <c r="R2103" s="8"/>
      <c r="S2103" s="8" t="str">
        <f t="shared" si="163"/>
        <v>19</v>
      </c>
      <c r="T2103" s="16">
        <v>34439.86</v>
      </c>
      <c r="U2103" t="str">
        <f t="shared" si="164"/>
        <v>R1013</v>
      </c>
    </row>
    <row r="2104" spans="1:21">
      <c r="A2104" t="s">
        <v>691</v>
      </c>
      <c r="B2104">
        <v>1990</v>
      </c>
      <c r="C2104" t="s">
        <v>5987</v>
      </c>
      <c r="D2104">
        <v>24</v>
      </c>
      <c r="E2104">
        <v>3</v>
      </c>
      <c r="F2104">
        <v>34456.269999999997</v>
      </c>
      <c r="G2104" t="s">
        <v>5985</v>
      </c>
      <c r="H2104" t="s">
        <v>5981</v>
      </c>
      <c r="I2104" t="s">
        <v>5992</v>
      </c>
      <c r="K2104" t="str">
        <f t="shared" si="160"/>
        <v>Sep</v>
      </c>
      <c r="L2104">
        <f t="shared" si="161"/>
        <v>1990</v>
      </c>
      <c r="M2104" t="s">
        <v>5957</v>
      </c>
      <c r="N2104" t="s">
        <v>5985</v>
      </c>
      <c r="O2104" t="s">
        <v>5981</v>
      </c>
      <c r="P2104" s="8" t="str">
        <f t="shared" si="162"/>
        <v>24-Sep-1990</v>
      </c>
      <c r="Q2104" s="8">
        <v>33140</v>
      </c>
      <c r="R2104" s="8"/>
      <c r="S2104" s="8" t="str">
        <f t="shared" si="163"/>
        <v>32</v>
      </c>
      <c r="T2104" s="16">
        <v>34456.269999999997</v>
      </c>
      <c r="U2104" t="str">
        <f t="shared" si="164"/>
        <v>R1011</v>
      </c>
    </row>
    <row r="2105" spans="1:21">
      <c r="A2105" t="s">
        <v>688</v>
      </c>
      <c r="B2105">
        <v>1998</v>
      </c>
      <c r="C2105" t="s">
        <v>5986</v>
      </c>
      <c r="D2105">
        <v>24</v>
      </c>
      <c r="E2105">
        <v>0</v>
      </c>
      <c r="F2105">
        <v>34472.839999999997</v>
      </c>
      <c r="G2105" t="s">
        <v>5985</v>
      </c>
      <c r="H2105" t="s">
        <v>5982</v>
      </c>
      <c r="I2105" t="s">
        <v>5992</v>
      </c>
      <c r="K2105" t="str">
        <f t="shared" si="160"/>
        <v>Jun</v>
      </c>
      <c r="L2105">
        <f t="shared" si="161"/>
        <v>1998</v>
      </c>
      <c r="M2105" t="s">
        <v>5957</v>
      </c>
      <c r="N2105" t="s">
        <v>5985</v>
      </c>
      <c r="O2105" t="s">
        <v>5982</v>
      </c>
      <c r="P2105" s="8" t="str">
        <f t="shared" si="162"/>
        <v>24-Jun-1998</v>
      </c>
      <c r="Q2105" s="8">
        <v>35970</v>
      </c>
      <c r="R2105" s="8"/>
      <c r="S2105" s="8" t="str">
        <f t="shared" si="163"/>
        <v>24</v>
      </c>
      <c r="T2105" s="16">
        <v>34472.839999999997</v>
      </c>
      <c r="U2105" t="str">
        <f t="shared" si="164"/>
        <v>R1011</v>
      </c>
    </row>
    <row r="2106" spans="1:21">
      <c r="A2106" t="s">
        <v>685</v>
      </c>
      <c r="B2106">
        <v>1976</v>
      </c>
      <c r="C2106" t="s">
        <v>5984</v>
      </c>
      <c r="D2106">
        <v>25</v>
      </c>
      <c r="E2106">
        <v>2</v>
      </c>
      <c r="F2106">
        <v>34543.39</v>
      </c>
      <c r="G2106" t="s">
        <v>5981</v>
      </c>
      <c r="H2106" t="s">
        <v>5982</v>
      </c>
      <c r="I2106" t="s">
        <v>5992</v>
      </c>
      <c r="K2106" t="str">
        <f t="shared" si="160"/>
        <v>Nov</v>
      </c>
      <c r="L2106">
        <f t="shared" si="161"/>
        <v>1976</v>
      </c>
      <c r="M2106" t="s">
        <v>5957</v>
      </c>
      <c r="N2106" t="s">
        <v>5981</v>
      </c>
      <c r="O2106" t="s">
        <v>5982</v>
      </c>
      <c r="P2106" s="8" t="str">
        <f t="shared" si="162"/>
        <v>25-Nov-1976</v>
      </c>
      <c r="Q2106" s="8">
        <v>28089</v>
      </c>
      <c r="R2106" s="8"/>
      <c r="S2106" s="8" t="str">
        <f t="shared" si="163"/>
        <v>46</v>
      </c>
      <c r="T2106" s="16">
        <v>34543.39</v>
      </c>
      <c r="U2106" t="str">
        <f t="shared" si="164"/>
        <v>R1011</v>
      </c>
    </row>
    <row r="2107" spans="1:21">
      <c r="A2107" t="s">
        <v>684</v>
      </c>
      <c r="B2107">
        <v>2004</v>
      </c>
      <c r="C2107" t="s">
        <v>5991</v>
      </c>
      <c r="D2107">
        <v>9</v>
      </c>
      <c r="E2107">
        <v>0</v>
      </c>
      <c r="F2107">
        <v>34617.839999999997</v>
      </c>
      <c r="G2107" t="s">
        <v>5985</v>
      </c>
      <c r="H2107" t="s">
        <v>5982</v>
      </c>
      <c r="I2107" t="s">
        <v>5995</v>
      </c>
      <c r="K2107" t="str">
        <f t="shared" si="160"/>
        <v>Oct</v>
      </c>
      <c r="L2107">
        <f t="shared" si="161"/>
        <v>2004</v>
      </c>
      <c r="M2107" t="s">
        <v>5957</v>
      </c>
      <c r="N2107" t="s">
        <v>5985</v>
      </c>
      <c r="O2107" t="s">
        <v>5982</v>
      </c>
      <c r="P2107" s="8" t="str">
        <f t="shared" si="162"/>
        <v>9-Oct-2004</v>
      </c>
      <c r="Q2107" s="8">
        <v>38269</v>
      </c>
      <c r="R2107" s="8"/>
      <c r="S2107" s="8" t="str">
        <f t="shared" si="163"/>
        <v>18</v>
      </c>
      <c r="T2107" s="16">
        <v>34617.839999999997</v>
      </c>
      <c r="U2107" t="str">
        <f t="shared" si="164"/>
        <v>R1016</v>
      </c>
    </row>
    <row r="2108" spans="1:21">
      <c r="A2108" t="s">
        <v>681</v>
      </c>
      <c r="B2108">
        <v>1994</v>
      </c>
      <c r="C2108" t="s">
        <v>5980</v>
      </c>
      <c r="D2108">
        <v>7</v>
      </c>
      <c r="E2108">
        <v>0</v>
      </c>
      <c r="F2108">
        <v>34672.15</v>
      </c>
      <c r="G2108" t="s">
        <v>5985</v>
      </c>
      <c r="H2108" t="s">
        <v>5982</v>
      </c>
      <c r="I2108" t="s">
        <v>5983</v>
      </c>
      <c r="K2108" t="str">
        <f t="shared" si="160"/>
        <v>Jul</v>
      </c>
      <c r="L2108">
        <f t="shared" si="161"/>
        <v>1994</v>
      </c>
      <c r="M2108" t="s">
        <v>5957</v>
      </c>
      <c r="N2108" t="s">
        <v>5985</v>
      </c>
      <c r="O2108" t="s">
        <v>5982</v>
      </c>
      <c r="P2108" s="8" t="str">
        <f t="shared" si="162"/>
        <v>7-Jul-1994</v>
      </c>
      <c r="Q2108" s="8">
        <v>34522</v>
      </c>
      <c r="R2108" s="8"/>
      <c r="S2108" s="8" t="str">
        <f t="shared" si="163"/>
        <v>28</v>
      </c>
      <c r="T2108" s="16">
        <v>34672.15</v>
      </c>
      <c r="U2108" t="str">
        <f t="shared" si="164"/>
        <v>R1013</v>
      </c>
    </row>
    <row r="2109" spans="1:21">
      <c r="A2109" t="s">
        <v>678</v>
      </c>
      <c r="B2109">
        <v>2003</v>
      </c>
      <c r="C2109" t="s">
        <v>5980</v>
      </c>
      <c r="D2109">
        <v>3</v>
      </c>
      <c r="E2109">
        <v>0</v>
      </c>
      <c r="F2109">
        <v>34779.620000000003</v>
      </c>
      <c r="G2109" t="s">
        <v>5985</v>
      </c>
      <c r="H2109" t="s">
        <v>5981</v>
      </c>
      <c r="I2109" t="s">
        <v>5992</v>
      </c>
      <c r="K2109" t="str">
        <f t="shared" si="160"/>
        <v>Jul</v>
      </c>
      <c r="L2109">
        <f t="shared" si="161"/>
        <v>2003</v>
      </c>
      <c r="M2109" t="s">
        <v>5957</v>
      </c>
      <c r="N2109" t="s">
        <v>5985</v>
      </c>
      <c r="O2109" t="s">
        <v>5981</v>
      </c>
      <c r="P2109" s="8" t="str">
        <f t="shared" si="162"/>
        <v>3-Jul-2003</v>
      </c>
      <c r="Q2109" s="8">
        <v>37805</v>
      </c>
      <c r="R2109" s="8"/>
      <c r="S2109" s="8" t="str">
        <f t="shared" si="163"/>
        <v>19</v>
      </c>
      <c r="T2109" s="16">
        <v>34779.620000000003</v>
      </c>
      <c r="U2109" t="str">
        <f t="shared" si="164"/>
        <v>R1011</v>
      </c>
    </row>
    <row r="2110" spans="1:21">
      <c r="A2110" t="s">
        <v>675</v>
      </c>
      <c r="B2110">
        <v>1995</v>
      </c>
      <c r="C2110" t="s">
        <v>5989</v>
      </c>
      <c r="D2110">
        <v>27</v>
      </c>
      <c r="E2110">
        <v>1</v>
      </c>
      <c r="F2110">
        <v>34806.47</v>
      </c>
      <c r="G2110" t="s">
        <v>5985</v>
      </c>
      <c r="H2110" t="s">
        <v>5981</v>
      </c>
      <c r="I2110" t="s">
        <v>5983</v>
      </c>
      <c r="K2110" t="str">
        <f t="shared" si="160"/>
        <v>Dec</v>
      </c>
      <c r="L2110">
        <f t="shared" si="161"/>
        <v>1995</v>
      </c>
      <c r="M2110" t="s">
        <v>5957</v>
      </c>
      <c r="N2110" t="s">
        <v>5985</v>
      </c>
      <c r="O2110" t="s">
        <v>5981</v>
      </c>
      <c r="P2110" s="8" t="str">
        <f t="shared" si="162"/>
        <v>27-Dec-1995</v>
      </c>
      <c r="Q2110" s="8">
        <v>35060</v>
      </c>
      <c r="R2110" s="8"/>
      <c r="S2110" s="8" t="str">
        <f t="shared" si="163"/>
        <v>27</v>
      </c>
      <c r="T2110" s="16">
        <v>34806.47</v>
      </c>
      <c r="U2110" t="str">
        <f t="shared" si="164"/>
        <v>R1013</v>
      </c>
    </row>
    <row r="2111" spans="1:21">
      <c r="A2111" t="s">
        <v>672</v>
      </c>
      <c r="B2111">
        <v>2003</v>
      </c>
      <c r="C2111" t="s">
        <v>5987</v>
      </c>
      <c r="D2111">
        <v>17</v>
      </c>
      <c r="E2111">
        <v>0</v>
      </c>
      <c r="F2111">
        <v>34828.65</v>
      </c>
      <c r="G2111" t="s">
        <v>5985</v>
      </c>
      <c r="H2111" t="s">
        <v>5982</v>
      </c>
      <c r="I2111" t="s">
        <v>5992</v>
      </c>
      <c r="K2111" t="str">
        <f t="shared" si="160"/>
        <v>Sep</v>
      </c>
      <c r="L2111">
        <f t="shared" si="161"/>
        <v>2003</v>
      </c>
      <c r="M2111" t="s">
        <v>5957</v>
      </c>
      <c r="N2111" t="s">
        <v>5985</v>
      </c>
      <c r="O2111" t="s">
        <v>5982</v>
      </c>
      <c r="P2111" s="8" t="str">
        <f t="shared" si="162"/>
        <v>17-Sep-2003</v>
      </c>
      <c r="Q2111" s="8">
        <v>37881</v>
      </c>
      <c r="R2111" s="8"/>
      <c r="S2111" s="8" t="str">
        <f t="shared" si="163"/>
        <v>19</v>
      </c>
      <c r="T2111" s="16">
        <v>34828.65</v>
      </c>
      <c r="U2111" t="str">
        <f t="shared" si="164"/>
        <v>R1011</v>
      </c>
    </row>
    <row r="2112" spans="1:21">
      <c r="A2112" t="s">
        <v>669</v>
      </c>
      <c r="B2112">
        <v>1995</v>
      </c>
      <c r="C2112" t="s">
        <v>5991</v>
      </c>
      <c r="D2112">
        <v>17</v>
      </c>
      <c r="E2112">
        <v>0</v>
      </c>
      <c r="F2112">
        <v>34838.870000000003</v>
      </c>
      <c r="G2112" t="s">
        <v>5981</v>
      </c>
      <c r="H2112" t="s">
        <v>5982</v>
      </c>
      <c r="I2112" t="s">
        <v>5992</v>
      </c>
      <c r="K2112" t="str">
        <f t="shared" si="160"/>
        <v>Oct</v>
      </c>
      <c r="L2112">
        <f t="shared" si="161"/>
        <v>1995</v>
      </c>
      <c r="M2112" t="s">
        <v>5957</v>
      </c>
      <c r="N2112" t="s">
        <v>5981</v>
      </c>
      <c r="O2112" t="s">
        <v>5982</v>
      </c>
      <c r="P2112" s="8" t="str">
        <f t="shared" si="162"/>
        <v>17-Oct-1995</v>
      </c>
      <c r="Q2112" s="8">
        <v>34989</v>
      </c>
      <c r="R2112" s="8"/>
      <c r="S2112" s="8" t="str">
        <f t="shared" si="163"/>
        <v>27</v>
      </c>
      <c r="T2112" s="16">
        <v>34838.870000000003</v>
      </c>
      <c r="U2112" t="str">
        <f t="shared" si="164"/>
        <v>R1011</v>
      </c>
    </row>
    <row r="2113" spans="1:21">
      <c r="A2113" t="s">
        <v>666</v>
      </c>
      <c r="B2113">
        <v>1983</v>
      </c>
      <c r="C2113" t="s">
        <v>5980</v>
      </c>
      <c r="D2113">
        <v>29</v>
      </c>
      <c r="E2113">
        <v>3</v>
      </c>
      <c r="F2113">
        <v>34940.61</v>
      </c>
      <c r="G2113" t="s">
        <v>5981</v>
      </c>
      <c r="H2113" t="s">
        <v>5982</v>
      </c>
      <c r="I2113" t="s">
        <v>5992</v>
      </c>
      <c r="K2113" t="str">
        <f t="shared" si="160"/>
        <v>Jul</v>
      </c>
      <c r="L2113">
        <f t="shared" si="161"/>
        <v>1983</v>
      </c>
      <c r="M2113" t="s">
        <v>5957</v>
      </c>
      <c r="N2113" t="s">
        <v>5981</v>
      </c>
      <c r="O2113" t="s">
        <v>5982</v>
      </c>
      <c r="P2113" s="8" t="str">
        <f t="shared" si="162"/>
        <v>29-Jul-1983</v>
      </c>
      <c r="Q2113" s="8">
        <v>30526</v>
      </c>
      <c r="R2113" s="8"/>
      <c r="S2113" s="8" t="str">
        <f t="shared" si="163"/>
        <v>39</v>
      </c>
      <c r="T2113" s="16">
        <v>34940.61</v>
      </c>
      <c r="U2113" t="str">
        <f t="shared" si="164"/>
        <v>R1011</v>
      </c>
    </row>
    <row r="2114" spans="1:21">
      <c r="A2114" t="s">
        <v>663</v>
      </c>
      <c r="B2114">
        <v>1967</v>
      </c>
      <c r="C2114" t="s">
        <v>5991</v>
      </c>
      <c r="D2114">
        <v>7</v>
      </c>
      <c r="E2114">
        <v>0</v>
      </c>
      <c r="F2114">
        <v>34975.68</v>
      </c>
      <c r="G2114" t="s">
        <v>5981</v>
      </c>
      <c r="H2114" t="s">
        <v>5981</v>
      </c>
      <c r="I2114" t="s">
        <v>5992</v>
      </c>
      <c r="K2114" t="str">
        <f t="shared" si="160"/>
        <v>Oct</v>
      </c>
      <c r="L2114">
        <f t="shared" si="161"/>
        <v>1967</v>
      </c>
      <c r="M2114" t="s">
        <v>5957</v>
      </c>
      <c r="N2114" t="s">
        <v>5981</v>
      </c>
      <c r="O2114" t="s">
        <v>5981</v>
      </c>
      <c r="P2114" s="8" t="str">
        <f t="shared" si="162"/>
        <v>7-Oct-1967</v>
      </c>
      <c r="Q2114" s="8">
        <v>24752</v>
      </c>
      <c r="R2114" s="8"/>
      <c r="S2114" s="8" t="str">
        <f t="shared" si="163"/>
        <v>55</v>
      </c>
      <c r="T2114" s="16">
        <v>34975.68</v>
      </c>
      <c r="U2114" t="str">
        <f t="shared" si="164"/>
        <v>R1011</v>
      </c>
    </row>
    <row r="2115" spans="1:21">
      <c r="A2115" t="s">
        <v>660</v>
      </c>
      <c r="B2115">
        <v>1998</v>
      </c>
      <c r="C2115" t="s">
        <v>5990</v>
      </c>
      <c r="D2115">
        <v>22</v>
      </c>
      <c r="E2115">
        <v>0</v>
      </c>
      <c r="F2115">
        <v>34976.42</v>
      </c>
      <c r="G2115" t="s">
        <v>5981</v>
      </c>
      <c r="H2115" t="s">
        <v>5985</v>
      </c>
      <c r="I2115" t="s">
        <v>5992</v>
      </c>
      <c r="K2115" t="str">
        <f t="shared" ref="K2115:K2178" si="165">IF(ISBLANK(C2115),"SEP",C2115)</f>
        <v>Aug</v>
      </c>
      <c r="L2115">
        <f t="shared" ref="L2115:L2178" si="166">INT(IF(ISBLANK(B2115),AVERAGE($B$2:$B$2344),B2115))</f>
        <v>1998</v>
      </c>
      <c r="M2115" t="s">
        <v>5957</v>
      </c>
      <c r="N2115" t="s">
        <v>5981</v>
      </c>
      <c r="O2115" t="s">
        <v>5985</v>
      </c>
      <c r="P2115" s="8" t="str">
        <f t="shared" ref="P2115:P2178" si="167">CONCATENATE(D2115,"-",K2115,"-",L2115)</f>
        <v>22-Aug-1998</v>
      </c>
      <c r="Q2115" s="8">
        <v>36029</v>
      </c>
      <c r="R2115" s="8"/>
      <c r="S2115" s="8" t="str">
        <f t="shared" ref="S2115:S2178" si="168">TEXT($R$2-P2115,"Y")</f>
        <v>24</v>
      </c>
      <c r="T2115" s="16">
        <v>34976.42</v>
      </c>
      <c r="U2115" t="str">
        <f t="shared" ref="U2115:U2178" si="169">IF(ISBLANK(I2115),"UNKNOWN",I2115)</f>
        <v>R1011</v>
      </c>
    </row>
    <row r="2116" spans="1:21">
      <c r="A2116" t="s">
        <v>658</v>
      </c>
      <c r="B2116">
        <v>1997</v>
      </c>
      <c r="C2116" t="s">
        <v>5990</v>
      </c>
      <c r="D2116">
        <v>22</v>
      </c>
      <c r="E2116">
        <v>0</v>
      </c>
      <c r="F2116">
        <v>34979.86</v>
      </c>
      <c r="G2116" t="s">
        <v>5981</v>
      </c>
      <c r="H2116" t="s">
        <v>5981</v>
      </c>
      <c r="I2116" t="s">
        <v>5992</v>
      </c>
      <c r="K2116" t="str">
        <f t="shared" si="165"/>
        <v>Aug</v>
      </c>
      <c r="L2116">
        <f t="shared" si="166"/>
        <v>1997</v>
      </c>
      <c r="M2116" t="s">
        <v>5957</v>
      </c>
      <c r="N2116" t="s">
        <v>5981</v>
      </c>
      <c r="O2116" t="s">
        <v>5981</v>
      </c>
      <c r="P2116" s="8" t="str">
        <f t="shared" si="167"/>
        <v>22-Aug-1997</v>
      </c>
      <c r="Q2116" s="8">
        <v>35664</v>
      </c>
      <c r="R2116" s="8"/>
      <c r="S2116" s="8" t="str">
        <f t="shared" si="168"/>
        <v>25</v>
      </c>
      <c r="T2116" s="16">
        <v>34979.86</v>
      </c>
      <c r="U2116" t="str">
        <f t="shared" si="169"/>
        <v>R1011</v>
      </c>
    </row>
    <row r="2117" spans="1:21">
      <c r="A2117" t="s">
        <v>656</v>
      </c>
      <c r="B2117">
        <v>1982</v>
      </c>
      <c r="C2117" t="s">
        <v>5980</v>
      </c>
      <c r="D2117">
        <v>5</v>
      </c>
      <c r="E2117">
        <v>3</v>
      </c>
      <c r="F2117">
        <v>35000.730000000003</v>
      </c>
      <c r="G2117" t="s">
        <v>5981</v>
      </c>
      <c r="H2117" t="s">
        <v>5982</v>
      </c>
      <c r="I2117" t="s">
        <v>5992</v>
      </c>
      <c r="K2117" t="str">
        <f t="shared" si="165"/>
        <v>Jul</v>
      </c>
      <c r="L2117">
        <f t="shared" si="166"/>
        <v>1982</v>
      </c>
      <c r="M2117" t="s">
        <v>5957</v>
      </c>
      <c r="N2117" t="s">
        <v>5981</v>
      </c>
      <c r="O2117" t="s">
        <v>5982</v>
      </c>
      <c r="P2117" s="8" t="str">
        <f t="shared" si="167"/>
        <v>5-Jul-1982</v>
      </c>
      <c r="Q2117" s="8">
        <v>30137</v>
      </c>
      <c r="R2117" s="8"/>
      <c r="S2117" s="8" t="str">
        <f t="shared" si="168"/>
        <v>40</v>
      </c>
      <c r="T2117" s="16">
        <v>35000.730000000003</v>
      </c>
      <c r="U2117" t="str">
        <f t="shared" si="169"/>
        <v>R1011</v>
      </c>
    </row>
    <row r="2118" spans="1:21">
      <c r="A2118" t="s">
        <v>653</v>
      </c>
      <c r="B2118">
        <v>1975</v>
      </c>
      <c r="C2118" t="s">
        <v>5990</v>
      </c>
      <c r="D2118">
        <v>29</v>
      </c>
      <c r="E2118">
        <v>1</v>
      </c>
      <c r="F2118">
        <v>35050.620000000003</v>
      </c>
      <c r="G2118" t="s">
        <v>5981</v>
      </c>
      <c r="H2118" t="s">
        <v>5985</v>
      </c>
      <c r="I2118" t="s">
        <v>5992</v>
      </c>
      <c r="K2118" t="str">
        <f t="shared" si="165"/>
        <v>Aug</v>
      </c>
      <c r="L2118">
        <f t="shared" si="166"/>
        <v>1975</v>
      </c>
      <c r="M2118" t="s">
        <v>5957</v>
      </c>
      <c r="N2118" t="s">
        <v>5981</v>
      </c>
      <c r="O2118" t="s">
        <v>5985</v>
      </c>
      <c r="P2118" s="8" t="str">
        <f t="shared" si="167"/>
        <v>29-Aug-1975</v>
      </c>
      <c r="Q2118" s="8">
        <v>27635</v>
      </c>
      <c r="R2118" s="8"/>
      <c r="S2118" s="8" t="str">
        <f t="shared" si="168"/>
        <v>47</v>
      </c>
      <c r="T2118" s="16">
        <v>35050.620000000003</v>
      </c>
      <c r="U2118" t="str">
        <f t="shared" si="169"/>
        <v>R1011</v>
      </c>
    </row>
    <row r="2119" spans="1:21">
      <c r="A2119" t="s">
        <v>650</v>
      </c>
      <c r="B2119">
        <v>1977</v>
      </c>
      <c r="C2119" t="s">
        <v>5986</v>
      </c>
      <c r="D2119">
        <v>29</v>
      </c>
      <c r="E2119">
        <v>0</v>
      </c>
      <c r="F2119">
        <v>35069.370000000003</v>
      </c>
      <c r="G2119" t="s">
        <v>5985</v>
      </c>
      <c r="H2119" t="s">
        <v>5985</v>
      </c>
      <c r="I2119" t="s">
        <v>6002</v>
      </c>
      <c r="K2119" t="str">
        <f t="shared" si="165"/>
        <v>Jun</v>
      </c>
      <c r="L2119">
        <f t="shared" si="166"/>
        <v>1977</v>
      </c>
      <c r="M2119" t="s">
        <v>5957</v>
      </c>
      <c r="N2119" t="s">
        <v>5985</v>
      </c>
      <c r="O2119" t="s">
        <v>5985</v>
      </c>
      <c r="P2119" s="8" t="str">
        <f t="shared" si="167"/>
        <v>29-Jun-1977</v>
      </c>
      <c r="Q2119" s="8">
        <v>28305</v>
      </c>
      <c r="R2119" s="8"/>
      <c r="S2119" s="8" t="str">
        <f t="shared" si="168"/>
        <v>45</v>
      </c>
      <c r="T2119" s="16">
        <v>35069.370000000003</v>
      </c>
      <c r="U2119" t="str">
        <f t="shared" si="169"/>
        <v>R1017</v>
      </c>
    </row>
    <row r="2120" spans="1:21">
      <c r="A2120" t="s">
        <v>647</v>
      </c>
      <c r="B2120">
        <v>1998</v>
      </c>
      <c r="C2120" t="s">
        <v>5989</v>
      </c>
      <c r="D2120">
        <v>22</v>
      </c>
      <c r="E2120">
        <v>0</v>
      </c>
      <c r="F2120">
        <v>35147.53</v>
      </c>
      <c r="G2120" t="s">
        <v>5985</v>
      </c>
      <c r="H2120" t="s">
        <v>5985</v>
      </c>
      <c r="I2120" t="s">
        <v>5995</v>
      </c>
      <c r="K2120" t="str">
        <f t="shared" si="165"/>
        <v>Dec</v>
      </c>
      <c r="L2120">
        <f t="shared" si="166"/>
        <v>1998</v>
      </c>
      <c r="M2120" t="s">
        <v>5957</v>
      </c>
      <c r="N2120" t="s">
        <v>5985</v>
      </c>
      <c r="O2120" t="s">
        <v>5985</v>
      </c>
      <c r="P2120" s="8" t="str">
        <f t="shared" si="167"/>
        <v>22-Dec-1998</v>
      </c>
      <c r="Q2120" s="8">
        <v>36151</v>
      </c>
      <c r="R2120" s="8"/>
      <c r="S2120" s="8" t="str">
        <f t="shared" si="168"/>
        <v>24</v>
      </c>
      <c r="T2120" s="16">
        <v>35147.53</v>
      </c>
      <c r="U2120" t="str">
        <f t="shared" si="169"/>
        <v>R1016</v>
      </c>
    </row>
    <row r="2121" spans="1:21">
      <c r="A2121" t="s">
        <v>644</v>
      </c>
      <c r="B2121">
        <v>1967</v>
      </c>
      <c r="C2121" t="s">
        <v>5989</v>
      </c>
      <c r="D2121">
        <v>30</v>
      </c>
      <c r="E2121">
        <v>1</v>
      </c>
      <c r="F2121">
        <v>35160.129999999997</v>
      </c>
      <c r="G2121" t="s">
        <v>5981</v>
      </c>
      <c r="H2121" t="s">
        <v>5981</v>
      </c>
      <c r="I2121" t="s">
        <v>5992</v>
      </c>
      <c r="K2121" t="str">
        <f t="shared" si="165"/>
        <v>Dec</v>
      </c>
      <c r="L2121">
        <f t="shared" si="166"/>
        <v>1967</v>
      </c>
      <c r="M2121" t="s">
        <v>5957</v>
      </c>
      <c r="N2121" t="s">
        <v>5981</v>
      </c>
      <c r="O2121" t="s">
        <v>5981</v>
      </c>
      <c r="P2121" s="8" t="str">
        <f t="shared" si="167"/>
        <v>30-Dec-1967</v>
      </c>
      <c r="Q2121" s="8">
        <v>24836</v>
      </c>
      <c r="R2121" s="8"/>
      <c r="S2121" s="8" t="str">
        <f t="shared" si="168"/>
        <v>55</v>
      </c>
      <c r="T2121" s="16">
        <v>35160.129999999997</v>
      </c>
      <c r="U2121" t="str">
        <f t="shared" si="169"/>
        <v>R1011</v>
      </c>
    </row>
    <row r="2122" spans="1:21">
      <c r="A2122" t="s">
        <v>642</v>
      </c>
      <c r="B2122">
        <v>1997</v>
      </c>
      <c r="C2122" t="s">
        <v>5980</v>
      </c>
      <c r="D2122">
        <v>9</v>
      </c>
      <c r="E2122">
        <v>0</v>
      </c>
      <c r="F2122">
        <v>35302.089999999997</v>
      </c>
      <c r="G2122" t="s">
        <v>5985</v>
      </c>
      <c r="H2122" t="s">
        <v>5981</v>
      </c>
      <c r="I2122" t="s">
        <v>5992</v>
      </c>
      <c r="K2122" t="str">
        <f t="shared" si="165"/>
        <v>Jul</v>
      </c>
      <c r="L2122">
        <f t="shared" si="166"/>
        <v>1997</v>
      </c>
      <c r="M2122" t="s">
        <v>5957</v>
      </c>
      <c r="N2122" t="s">
        <v>5985</v>
      </c>
      <c r="O2122" t="s">
        <v>5981</v>
      </c>
      <c r="P2122" s="8" t="str">
        <f t="shared" si="167"/>
        <v>9-Jul-1997</v>
      </c>
      <c r="Q2122" s="8">
        <v>35620</v>
      </c>
      <c r="R2122" s="8"/>
      <c r="S2122" s="8" t="str">
        <f t="shared" si="168"/>
        <v>25</v>
      </c>
      <c r="T2122" s="16">
        <v>35302.089999999997</v>
      </c>
      <c r="U2122" t="str">
        <f t="shared" si="169"/>
        <v>R1011</v>
      </c>
    </row>
    <row r="2123" spans="1:21">
      <c r="A2123" t="s">
        <v>639</v>
      </c>
      <c r="B2123">
        <v>1988</v>
      </c>
      <c r="C2123" t="s">
        <v>5987</v>
      </c>
      <c r="D2123">
        <v>19</v>
      </c>
      <c r="E2123">
        <v>3</v>
      </c>
      <c r="F2123">
        <v>35315.96</v>
      </c>
      <c r="G2123" t="s">
        <v>5981</v>
      </c>
      <c r="H2123" t="s">
        <v>5985</v>
      </c>
      <c r="I2123" t="s">
        <v>5992</v>
      </c>
      <c r="K2123" t="str">
        <f t="shared" si="165"/>
        <v>Sep</v>
      </c>
      <c r="L2123">
        <f t="shared" si="166"/>
        <v>1988</v>
      </c>
      <c r="M2123" t="s">
        <v>5957</v>
      </c>
      <c r="N2123" t="s">
        <v>5981</v>
      </c>
      <c r="O2123" t="s">
        <v>5985</v>
      </c>
      <c r="P2123" s="8" t="str">
        <f t="shared" si="167"/>
        <v>19-Sep-1988</v>
      </c>
      <c r="Q2123" s="8">
        <v>32405</v>
      </c>
      <c r="R2123" s="8"/>
      <c r="S2123" s="8" t="str">
        <f t="shared" si="168"/>
        <v>34</v>
      </c>
      <c r="T2123" s="16">
        <v>35315.96</v>
      </c>
      <c r="U2123" t="str">
        <f t="shared" si="169"/>
        <v>R1011</v>
      </c>
    </row>
    <row r="2124" spans="1:21">
      <c r="A2124" t="s">
        <v>637</v>
      </c>
      <c r="B2124">
        <v>1971</v>
      </c>
      <c r="C2124" t="s">
        <v>5987</v>
      </c>
      <c r="D2124">
        <v>22</v>
      </c>
      <c r="E2124">
        <v>0</v>
      </c>
      <c r="F2124">
        <v>35345.730000000003</v>
      </c>
      <c r="G2124" t="s">
        <v>5981</v>
      </c>
      <c r="H2124" t="s">
        <v>5982</v>
      </c>
      <c r="I2124" t="s">
        <v>5992</v>
      </c>
      <c r="K2124" t="str">
        <f t="shared" si="165"/>
        <v>Sep</v>
      </c>
      <c r="L2124">
        <f t="shared" si="166"/>
        <v>1971</v>
      </c>
      <c r="M2124" t="s">
        <v>5957</v>
      </c>
      <c r="N2124" t="s">
        <v>5981</v>
      </c>
      <c r="O2124" t="s">
        <v>5982</v>
      </c>
      <c r="P2124" s="8" t="str">
        <f t="shared" si="167"/>
        <v>22-Sep-1971</v>
      </c>
      <c r="Q2124" s="8">
        <v>26198</v>
      </c>
      <c r="R2124" s="8"/>
      <c r="S2124" s="8" t="str">
        <f t="shared" si="168"/>
        <v>51</v>
      </c>
      <c r="T2124" s="16">
        <v>35345.730000000003</v>
      </c>
      <c r="U2124" t="str">
        <f t="shared" si="169"/>
        <v>R1011</v>
      </c>
    </row>
    <row r="2125" spans="1:21">
      <c r="A2125" t="s">
        <v>635</v>
      </c>
      <c r="B2125">
        <v>1988</v>
      </c>
      <c r="C2125" t="s">
        <v>5984</v>
      </c>
      <c r="D2125">
        <v>20</v>
      </c>
      <c r="E2125">
        <v>0</v>
      </c>
      <c r="F2125">
        <v>35491.64</v>
      </c>
      <c r="G2125" t="s">
        <v>5985</v>
      </c>
      <c r="H2125" t="s">
        <v>5981</v>
      </c>
      <c r="I2125" t="s">
        <v>5992</v>
      </c>
      <c r="K2125" t="str">
        <f t="shared" si="165"/>
        <v>Nov</v>
      </c>
      <c r="L2125">
        <f t="shared" si="166"/>
        <v>1988</v>
      </c>
      <c r="M2125" t="s">
        <v>5957</v>
      </c>
      <c r="N2125" t="s">
        <v>5985</v>
      </c>
      <c r="O2125" t="s">
        <v>5981</v>
      </c>
      <c r="P2125" s="8" t="str">
        <f t="shared" si="167"/>
        <v>20-Nov-1988</v>
      </c>
      <c r="Q2125" s="8">
        <v>32467</v>
      </c>
      <c r="R2125" s="8"/>
      <c r="S2125" s="8" t="str">
        <f t="shared" si="168"/>
        <v>34</v>
      </c>
      <c r="T2125" s="16">
        <v>35491.64</v>
      </c>
      <c r="U2125" t="str">
        <f t="shared" si="169"/>
        <v>R1011</v>
      </c>
    </row>
    <row r="2126" spans="1:21">
      <c r="A2126" t="s">
        <v>632</v>
      </c>
      <c r="B2126">
        <v>1973</v>
      </c>
      <c r="C2126" t="s">
        <v>5989</v>
      </c>
      <c r="D2126">
        <v>16</v>
      </c>
      <c r="E2126">
        <v>0</v>
      </c>
      <c r="F2126">
        <v>35517.19</v>
      </c>
      <c r="G2126" t="s">
        <v>5981</v>
      </c>
      <c r="H2126" t="s">
        <v>5981</v>
      </c>
      <c r="I2126" t="s">
        <v>5992</v>
      </c>
      <c r="K2126" t="str">
        <f t="shared" si="165"/>
        <v>Dec</v>
      </c>
      <c r="L2126">
        <f t="shared" si="166"/>
        <v>1973</v>
      </c>
      <c r="M2126" t="s">
        <v>5957</v>
      </c>
      <c r="N2126" t="s">
        <v>5981</v>
      </c>
      <c r="O2126" t="s">
        <v>5981</v>
      </c>
      <c r="P2126" s="8" t="str">
        <f t="shared" si="167"/>
        <v>16-Dec-1973</v>
      </c>
      <c r="Q2126" s="8">
        <v>27014</v>
      </c>
      <c r="R2126" s="8"/>
      <c r="S2126" s="8" t="str">
        <f t="shared" si="168"/>
        <v>49</v>
      </c>
      <c r="T2126" s="16">
        <v>35517.19</v>
      </c>
      <c r="U2126" t="str">
        <f t="shared" si="169"/>
        <v>R1011</v>
      </c>
    </row>
    <row r="2127" spans="1:21">
      <c r="A2127" t="s">
        <v>630</v>
      </c>
      <c r="B2127">
        <v>1992</v>
      </c>
      <c r="C2127" t="s">
        <v>5987</v>
      </c>
      <c r="D2127">
        <v>13</v>
      </c>
      <c r="E2127">
        <v>0</v>
      </c>
      <c r="F2127">
        <v>35547.47</v>
      </c>
      <c r="G2127" t="s">
        <v>5981</v>
      </c>
      <c r="H2127" t="s">
        <v>5982</v>
      </c>
      <c r="I2127" t="s">
        <v>5992</v>
      </c>
      <c r="K2127" t="str">
        <f t="shared" si="165"/>
        <v>Sep</v>
      </c>
      <c r="L2127">
        <f t="shared" si="166"/>
        <v>1992</v>
      </c>
      <c r="M2127" t="s">
        <v>5957</v>
      </c>
      <c r="N2127" t="s">
        <v>5981</v>
      </c>
      <c r="O2127" t="s">
        <v>5982</v>
      </c>
      <c r="P2127" s="8" t="str">
        <f t="shared" si="167"/>
        <v>13-Sep-1992</v>
      </c>
      <c r="Q2127" s="8">
        <v>33860</v>
      </c>
      <c r="R2127" s="8"/>
      <c r="S2127" s="8" t="str">
        <f t="shared" si="168"/>
        <v>30</v>
      </c>
      <c r="T2127" s="16">
        <v>35547.47</v>
      </c>
      <c r="U2127" t="str">
        <f t="shared" si="169"/>
        <v>R1011</v>
      </c>
    </row>
    <row r="2128" spans="1:21">
      <c r="A2128" t="s">
        <v>628</v>
      </c>
      <c r="B2128">
        <v>1973</v>
      </c>
      <c r="C2128" t="s">
        <v>5991</v>
      </c>
      <c r="D2128">
        <v>27</v>
      </c>
      <c r="E2128">
        <v>0</v>
      </c>
      <c r="F2128">
        <v>35547.72</v>
      </c>
      <c r="G2128" t="s">
        <v>5985</v>
      </c>
      <c r="H2128" t="s">
        <v>5985</v>
      </c>
      <c r="I2128" t="s">
        <v>5992</v>
      </c>
      <c r="K2128" t="str">
        <f t="shared" si="165"/>
        <v>Oct</v>
      </c>
      <c r="L2128">
        <f t="shared" si="166"/>
        <v>1973</v>
      </c>
      <c r="M2128" t="s">
        <v>5957</v>
      </c>
      <c r="N2128" t="s">
        <v>5985</v>
      </c>
      <c r="O2128" t="s">
        <v>5985</v>
      </c>
      <c r="P2128" s="8" t="str">
        <f t="shared" si="167"/>
        <v>27-Oct-1973</v>
      </c>
      <c r="Q2128" s="8">
        <v>26964</v>
      </c>
      <c r="R2128" s="8"/>
      <c r="S2128" s="8" t="str">
        <f t="shared" si="168"/>
        <v>49</v>
      </c>
      <c r="T2128" s="16">
        <v>35547.72</v>
      </c>
      <c r="U2128" t="str">
        <f t="shared" si="169"/>
        <v>R1011</v>
      </c>
    </row>
    <row r="2129" spans="1:21">
      <c r="A2129" t="s">
        <v>625</v>
      </c>
      <c r="B2129">
        <v>1964</v>
      </c>
      <c r="C2129" t="s">
        <v>5990</v>
      </c>
      <c r="D2129">
        <v>29</v>
      </c>
      <c r="E2129">
        <v>0</v>
      </c>
      <c r="F2129">
        <v>35573.26</v>
      </c>
      <c r="G2129" t="s">
        <v>5981</v>
      </c>
      <c r="H2129" t="s">
        <v>5985</v>
      </c>
      <c r="I2129" t="s">
        <v>5992</v>
      </c>
      <c r="K2129" t="str">
        <f t="shared" si="165"/>
        <v>Aug</v>
      </c>
      <c r="L2129">
        <f t="shared" si="166"/>
        <v>1964</v>
      </c>
      <c r="M2129" t="s">
        <v>5957</v>
      </c>
      <c r="N2129" t="s">
        <v>5981</v>
      </c>
      <c r="O2129" t="s">
        <v>5985</v>
      </c>
      <c r="P2129" s="8" t="str">
        <f t="shared" si="167"/>
        <v>29-Aug-1964</v>
      </c>
      <c r="Q2129" s="8">
        <v>23618</v>
      </c>
      <c r="R2129" s="8"/>
      <c r="S2129" s="8" t="str">
        <f t="shared" si="168"/>
        <v>58</v>
      </c>
      <c r="T2129" s="16">
        <v>35573.26</v>
      </c>
      <c r="U2129" t="str">
        <f t="shared" si="169"/>
        <v>R1011</v>
      </c>
    </row>
    <row r="2130" spans="1:21">
      <c r="A2130" t="s">
        <v>622</v>
      </c>
      <c r="B2130">
        <v>1971</v>
      </c>
      <c r="C2130" t="s">
        <v>5990</v>
      </c>
      <c r="D2130">
        <v>10</v>
      </c>
      <c r="E2130">
        <v>0</v>
      </c>
      <c r="F2130">
        <v>35583.17</v>
      </c>
      <c r="G2130" t="s">
        <v>5985</v>
      </c>
      <c r="H2130" t="s">
        <v>5982</v>
      </c>
      <c r="I2130" t="s">
        <v>5992</v>
      </c>
      <c r="K2130" t="str">
        <f t="shared" si="165"/>
        <v>Aug</v>
      </c>
      <c r="L2130">
        <f t="shared" si="166"/>
        <v>1971</v>
      </c>
      <c r="M2130" t="s">
        <v>5957</v>
      </c>
      <c r="N2130" t="s">
        <v>5985</v>
      </c>
      <c r="O2130" t="s">
        <v>5982</v>
      </c>
      <c r="P2130" s="8" t="str">
        <f t="shared" si="167"/>
        <v>10-Aug-1971</v>
      </c>
      <c r="Q2130" s="8">
        <v>26155</v>
      </c>
      <c r="R2130" s="8"/>
      <c r="S2130" s="8" t="str">
        <f t="shared" si="168"/>
        <v>51</v>
      </c>
      <c r="T2130" s="16">
        <v>35583.17</v>
      </c>
      <c r="U2130" t="str">
        <f t="shared" si="169"/>
        <v>R1011</v>
      </c>
    </row>
    <row r="2131" spans="1:21">
      <c r="B2131">
        <v>2000</v>
      </c>
      <c r="C2131" t="s">
        <v>5991</v>
      </c>
      <c r="D2131">
        <v>13</v>
      </c>
      <c r="E2131">
        <v>0</v>
      </c>
      <c r="F2131">
        <v>35585.58</v>
      </c>
      <c r="G2131" t="s">
        <v>5985</v>
      </c>
      <c r="H2131" t="s">
        <v>5981</v>
      </c>
      <c r="I2131" t="s">
        <v>5992</v>
      </c>
      <c r="K2131" t="str">
        <f t="shared" si="165"/>
        <v>Oct</v>
      </c>
      <c r="L2131">
        <f t="shared" si="166"/>
        <v>2000</v>
      </c>
      <c r="M2131" t="s">
        <v>5957</v>
      </c>
      <c r="N2131" t="s">
        <v>5985</v>
      </c>
      <c r="O2131" t="s">
        <v>5981</v>
      </c>
      <c r="P2131" s="8" t="str">
        <f t="shared" si="167"/>
        <v>13-Oct-2000</v>
      </c>
      <c r="Q2131" s="8">
        <v>36812</v>
      </c>
      <c r="R2131" s="8"/>
      <c r="S2131" s="8" t="str">
        <f t="shared" si="168"/>
        <v>22</v>
      </c>
      <c r="T2131" s="16">
        <v>35585.58</v>
      </c>
      <c r="U2131" t="str">
        <f t="shared" si="169"/>
        <v>R1011</v>
      </c>
    </row>
    <row r="2132" spans="1:21">
      <c r="A2132" t="s">
        <v>619</v>
      </c>
      <c r="B2132">
        <v>2000</v>
      </c>
      <c r="C2132" t="s">
        <v>5984</v>
      </c>
      <c r="D2132">
        <v>19</v>
      </c>
      <c r="E2132">
        <v>0</v>
      </c>
      <c r="F2132">
        <v>35585.58</v>
      </c>
      <c r="G2132" t="s">
        <v>5981</v>
      </c>
      <c r="H2132" t="s">
        <v>5982</v>
      </c>
      <c r="I2132" t="s">
        <v>5992</v>
      </c>
      <c r="K2132" t="str">
        <f t="shared" si="165"/>
        <v>Nov</v>
      </c>
      <c r="L2132">
        <f t="shared" si="166"/>
        <v>2000</v>
      </c>
      <c r="M2132" t="s">
        <v>5957</v>
      </c>
      <c r="N2132" t="s">
        <v>5981</v>
      </c>
      <c r="O2132" t="s">
        <v>5982</v>
      </c>
      <c r="P2132" s="8" t="str">
        <f t="shared" si="167"/>
        <v>19-Nov-2000</v>
      </c>
      <c r="Q2132" s="8">
        <v>36849</v>
      </c>
      <c r="R2132" s="8"/>
      <c r="S2132" s="8" t="str">
        <f t="shared" si="168"/>
        <v>22</v>
      </c>
      <c r="T2132" s="16">
        <v>35585.58</v>
      </c>
      <c r="U2132" t="str">
        <f t="shared" si="169"/>
        <v>R1011</v>
      </c>
    </row>
    <row r="2133" spans="1:21">
      <c r="A2133" t="s">
        <v>616</v>
      </c>
      <c r="B2133">
        <v>2000</v>
      </c>
      <c r="C2133" t="s">
        <v>5989</v>
      </c>
      <c r="D2133">
        <v>17</v>
      </c>
      <c r="E2133">
        <v>3</v>
      </c>
      <c r="F2133">
        <v>35595.589999999997</v>
      </c>
      <c r="G2133" t="s">
        <v>5981</v>
      </c>
      <c r="H2133" t="s">
        <v>5982</v>
      </c>
      <c r="I2133" t="s">
        <v>5983</v>
      </c>
      <c r="K2133" t="str">
        <f t="shared" si="165"/>
        <v>Dec</v>
      </c>
      <c r="L2133">
        <f t="shared" si="166"/>
        <v>2000</v>
      </c>
      <c r="M2133" t="s">
        <v>5957</v>
      </c>
      <c r="N2133" t="s">
        <v>5981</v>
      </c>
      <c r="O2133" t="s">
        <v>5982</v>
      </c>
      <c r="P2133" s="8" t="str">
        <f t="shared" si="167"/>
        <v>17-Dec-2000</v>
      </c>
      <c r="Q2133" s="8">
        <v>36877</v>
      </c>
      <c r="R2133" s="8"/>
      <c r="S2133" s="8" t="str">
        <f t="shared" si="168"/>
        <v>22</v>
      </c>
      <c r="T2133" s="16">
        <v>35595.589999999997</v>
      </c>
      <c r="U2133" t="str">
        <f t="shared" si="169"/>
        <v>R1013</v>
      </c>
    </row>
    <row r="2134" spans="1:21">
      <c r="A2134" t="s">
        <v>613</v>
      </c>
      <c r="B2134">
        <v>1978</v>
      </c>
      <c r="C2134" t="s">
        <v>5989</v>
      </c>
      <c r="D2134">
        <v>19</v>
      </c>
      <c r="E2134">
        <v>2</v>
      </c>
      <c r="F2134">
        <v>35701.9</v>
      </c>
      <c r="G2134" t="s">
        <v>5981</v>
      </c>
      <c r="H2134" t="s">
        <v>5985</v>
      </c>
      <c r="I2134" t="s">
        <v>5992</v>
      </c>
      <c r="K2134" t="str">
        <f t="shared" si="165"/>
        <v>Dec</v>
      </c>
      <c r="L2134">
        <f t="shared" si="166"/>
        <v>1978</v>
      </c>
      <c r="M2134" t="s">
        <v>5957</v>
      </c>
      <c r="N2134" t="s">
        <v>5981</v>
      </c>
      <c r="O2134" t="s">
        <v>5985</v>
      </c>
      <c r="P2134" s="8" t="str">
        <f t="shared" si="167"/>
        <v>19-Dec-1978</v>
      </c>
      <c r="Q2134" s="8">
        <v>28843</v>
      </c>
      <c r="R2134" s="8"/>
      <c r="S2134" s="8" t="str">
        <f t="shared" si="168"/>
        <v>44</v>
      </c>
      <c r="T2134" s="16">
        <v>35701.9</v>
      </c>
      <c r="U2134" t="str">
        <f t="shared" si="169"/>
        <v>R1011</v>
      </c>
    </row>
    <row r="2135" spans="1:21">
      <c r="A2135" t="s">
        <v>610</v>
      </c>
      <c r="B2135">
        <v>1974</v>
      </c>
      <c r="C2135" t="s">
        <v>5980</v>
      </c>
      <c r="D2135">
        <v>15</v>
      </c>
      <c r="E2135">
        <v>0</v>
      </c>
      <c r="F2135">
        <v>35711.39</v>
      </c>
      <c r="G2135" t="s">
        <v>5981</v>
      </c>
      <c r="H2135" t="s">
        <v>5982</v>
      </c>
      <c r="I2135" t="s">
        <v>5988</v>
      </c>
      <c r="K2135" t="str">
        <f t="shared" si="165"/>
        <v>Jul</v>
      </c>
      <c r="L2135">
        <f t="shared" si="166"/>
        <v>1974</v>
      </c>
      <c r="M2135" t="s">
        <v>5957</v>
      </c>
      <c r="N2135" t="s">
        <v>5981</v>
      </c>
      <c r="O2135" t="s">
        <v>5982</v>
      </c>
      <c r="P2135" s="8" t="str">
        <f t="shared" si="167"/>
        <v>15-Jul-1974</v>
      </c>
      <c r="Q2135" s="8">
        <v>27225</v>
      </c>
      <c r="R2135" s="8"/>
      <c r="S2135" s="8" t="str">
        <f t="shared" si="168"/>
        <v>48</v>
      </c>
      <c r="T2135" s="16">
        <v>35711.39</v>
      </c>
      <c r="U2135" t="str">
        <f t="shared" si="169"/>
        <v>R1012</v>
      </c>
    </row>
    <row r="2136" spans="1:21">
      <c r="A2136" t="s">
        <v>607</v>
      </c>
      <c r="B2136">
        <v>1976</v>
      </c>
      <c r="C2136" t="s">
        <v>5991</v>
      </c>
      <c r="D2136">
        <v>4</v>
      </c>
      <c r="E2136">
        <v>2</v>
      </c>
      <c r="F2136">
        <v>35733.96</v>
      </c>
      <c r="G2136" t="s">
        <v>5981</v>
      </c>
      <c r="H2136" t="s">
        <v>5981</v>
      </c>
      <c r="I2136" t="s">
        <v>5992</v>
      </c>
      <c r="K2136" t="str">
        <f t="shared" si="165"/>
        <v>Oct</v>
      </c>
      <c r="L2136">
        <f t="shared" si="166"/>
        <v>1976</v>
      </c>
      <c r="M2136" t="s">
        <v>5957</v>
      </c>
      <c r="N2136" t="s">
        <v>5981</v>
      </c>
      <c r="O2136" t="s">
        <v>5981</v>
      </c>
      <c r="P2136" s="8" t="str">
        <f t="shared" si="167"/>
        <v>4-Oct-1976</v>
      </c>
      <c r="Q2136" s="8">
        <v>28037</v>
      </c>
      <c r="R2136" s="8"/>
      <c r="S2136" s="8" t="str">
        <f t="shared" si="168"/>
        <v>46</v>
      </c>
      <c r="T2136" s="16">
        <v>35733.96</v>
      </c>
      <c r="U2136" t="str">
        <f t="shared" si="169"/>
        <v>R1011</v>
      </c>
    </row>
    <row r="2137" spans="1:21">
      <c r="A2137" t="s">
        <v>604</v>
      </c>
      <c r="B2137">
        <v>1992</v>
      </c>
      <c r="C2137" t="s">
        <v>5986</v>
      </c>
      <c r="D2137">
        <v>18</v>
      </c>
      <c r="E2137">
        <v>0</v>
      </c>
      <c r="F2137">
        <v>35883.269999999997</v>
      </c>
      <c r="G2137" t="s">
        <v>5981</v>
      </c>
      <c r="H2137" t="s">
        <v>5985</v>
      </c>
      <c r="I2137" t="s">
        <v>5992</v>
      </c>
      <c r="K2137" t="str">
        <f t="shared" si="165"/>
        <v>Jun</v>
      </c>
      <c r="L2137">
        <f t="shared" si="166"/>
        <v>1992</v>
      </c>
      <c r="M2137" t="s">
        <v>5957</v>
      </c>
      <c r="N2137" t="s">
        <v>5981</v>
      </c>
      <c r="O2137" t="s">
        <v>5985</v>
      </c>
      <c r="P2137" s="8" t="str">
        <f t="shared" si="167"/>
        <v>18-Jun-1992</v>
      </c>
      <c r="Q2137" s="8">
        <v>33773</v>
      </c>
      <c r="R2137" s="8"/>
      <c r="S2137" s="8" t="str">
        <f t="shared" si="168"/>
        <v>30</v>
      </c>
      <c r="T2137" s="16">
        <v>35883.269999999997</v>
      </c>
      <c r="U2137" t="str">
        <f t="shared" si="169"/>
        <v>R1011</v>
      </c>
    </row>
    <row r="2138" spans="1:21">
      <c r="A2138" t="s">
        <v>601</v>
      </c>
      <c r="B2138">
        <v>1981</v>
      </c>
      <c r="C2138" t="s">
        <v>5984</v>
      </c>
      <c r="D2138">
        <v>22</v>
      </c>
      <c r="E2138">
        <v>1</v>
      </c>
      <c r="F2138">
        <v>35952.65</v>
      </c>
      <c r="G2138" t="s">
        <v>5985</v>
      </c>
      <c r="H2138" t="s">
        <v>5982</v>
      </c>
      <c r="I2138" t="s">
        <v>5992</v>
      </c>
      <c r="K2138" t="str">
        <f t="shared" si="165"/>
        <v>Nov</v>
      </c>
      <c r="L2138">
        <f t="shared" si="166"/>
        <v>1981</v>
      </c>
      <c r="M2138" t="s">
        <v>5957</v>
      </c>
      <c r="N2138" t="s">
        <v>5985</v>
      </c>
      <c r="O2138" t="s">
        <v>5982</v>
      </c>
      <c r="P2138" s="8" t="str">
        <f t="shared" si="167"/>
        <v>22-Nov-1981</v>
      </c>
      <c r="Q2138" s="8">
        <v>29912</v>
      </c>
      <c r="R2138" s="8"/>
      <c r="S2138" s="8" t="str">
        <f t="shared" si="168"/>
        <v>41</v>
      </c>
      <c r="T2138" s="16">
        <v>35952.65</v>
      </c>
      <c r="U2138" t="str">
        <f t="shared" si="169"/>
        <v>R1011</v>
      </c>
    </row>
    <row r="2139" spans="1:21">
      <c r="A2139" t="s">
        <v>599</v>
      </c>
      <c r="B2139">
        <v>1999</v>
      </c>
      <c r="C2139" t="s">
        <v>5987</v>
      </c>
      <c r="D2139">
        <v>4</v>
      </c>
      <c r="E2139">
        <v>2</v>
      </c>
      <c r="F2139">
        <v>36021.01</v>
      </c>
      <c r="G2139" t="s">
        <v>5981</v>
      </c>
      <c r="H2139" t="s">
        <v>5982</v>
      </c>
      <c r="I2139" t="s">
        <v>5983</v>
      </c>
      <c r="K2139" t="str">
        <f t="shared" si="165"/>
        <v>Sep</v>
      </c>
      <c r="L2139">
        <f t="shared" si="166"/>
        <v>1999</v>
      </c>
      <c r="M2139" t="s">
        <v>5957</v>
      </c>
      <c r="N2139" t="s">
        <v>5981</v>
      </c>
      <c r="O2139" t="s">
        <v>5982</v>
      </c>
      <c r="P2139" s="8" t="str">
        <f t="shared" si="167"/>
        <v>4-Sep-1999</v>
      </c>
      <c r="Q2139" s="8">
        <v>36407</v>
      </c>
      <c r="R2139" s="8"/>
      <c r="S2139" s="8" t="str">
        <f t="shared" si="168"/>
        <v>23</v>
      </c>
      <c r="T2139" s="16">
        <v>36021.01</v>
      </c>
      <c r="U2139" t="str">
        <f t="shared" si="169"/>
        <v>R1013</v>
      </c>
    </row>
    <row r="2140" spans="1:21">
      <c r="A2140" t="s">
        <v>596</v>
      </c>
      <c r="B2140">
        <v>1963</v>
      </c>
      <c r="C2140" t="s">
        <v>5980</v>
      </c>
      <c r="D2140">
        <v>22</v>
      </c>
      <c r="E2140">
        <v>0</v>
      </c>
      <c r="F2140">
        <v>36074.339999999997</v>
      </c>
      <c r="G2140" t="s">
        <v>5981</v>
      </c>
      <c r="H2140" t="s">
        <v>5985</v>
      </c>
      <c r="I2140" t="s">
        <v>5992</v>
      </c>
      <c r="K2140" t="str">
        <f t="shared" si="165"/>
        <v>Jul</v>
      </c>
      <c r="L2140">
        <f t="shared" si="166"/>
        <v>1963</v>
      </c>
      <c r="M2140" t="s">
        <v>5957</v>
      </c>
      <c r="N2140" t="s">
        <v>5981</v>
      </c>
      <c r="O2140" t="s">
        <v>5985</v>
      </c>
      <c r="P2140" s="8" t="str">
        <f t="shared" si="167"/>
        <v>22-Jul-1963</v>
      </c>
      <c r="Q2140" s="8">
        <v>23214</v>
      </c>
      <c r="R2140" s="8"/>
      <c r="S2140" s="8" t="str">
        <f t="shared" si="168"/>
        <v>59</v>
      </c>
      <c r="T2140" s="16">
        <v>36074.339999999997</v>
      </c>
      <c r="U2140" t="str">
        <f t="shared" si="169"/>
        <v>R1011</v>
      </c>
    </row>
    <row r="2141" spans="1:21">
      <c r="A2141" t="s">
        <v>593</v>
      </c>
      <c r="B2141">
        <v>1996</v>
      </c>
      <c r="C2141" t="s">
        <v>5990</v>
      </c>
      <c r="D2141">
        <v>20</v>
      </c>
      <c r="E2141">
        <v>2</v>
      </c>
      <c r="F2141">
        <v>36085.22</v>
      </c>
      <c r="G2141" t="s">
        <v>5985</v>
      </c>
      <c r="H2141" t="s">
        <v>5985</v>
      </c>
      <c r="I2141" t="s">
        <v>5992</v>
      </c>
      <c r="K2141" t="str">
        <f t="shared" si="165"/>
        <v>Aug</v>
      </c>
      <c r="L2141">
        <f t="shared" si="166"/>
        <v>1996</v>
      </c>
      <c r="M2141" t="s">
        <v>5957</v>
      </c>
      <c r="N2141" t="s">
        <v>5985</v>
      </c>
      <c r="O2141" t="s">
        <v>5985</v>
      </c>
      <c r="P2141" s="8" t="str">
        <f t="shared" si="167"/>
        <v>20-Aug-1996</v>
      </c>
      <c r="Q2141" s="8">
        <v>35297</v>
      </c>
      <c r="R2141" s="8"/>
      <c r="S2141" s="8" t="str">
        <f t="shared" si="168"/>
        <v>26</v>
      </c>
      <c r="T2141" s="16">
        <v>36085.22</v>
      </c>
      <c r="U2141" t="str">
        <f t="shared" si="169"/>
        <v>R1011</v>
      </c>
    </row>
    <row r="2142" spans="1:21">
      <c r="A2142" t="s">
        <v>590</v>
      </c>
      <c r="B2142">
        <v>1979</v>
      </c>
      <c r="C2142" t="s">
        <v>5984</v>
      </c>
      <c r="D2142">
        <v>4</v>
      </c>
      <c r="E2142">
        <v>2</v>
      </c>
      <c r="F2142">
        <v>36090.49</v>
      </c>
      <c r="G2142" t="s">
        <v>5981</v>
      </c>
      <c r="H2142" t="s">
        <v>5981</v>
      </c>
      <c r="I2142" t="s">
        <v>5992</v>
      </c>
      <c r="K2142" t="str">
        <f t="shared" si="165"/>
        <v>Nov</v>
      </c>
      <c r="L2142">
        <f t="shared" si="166"/>
        <v>1979</v>
      </c>
      <c r="M2142" t="s">
        <v>5957</v>
      </c>
      <c r="N2142" t="s">
        <v>5981</v>
      </c>
      <c r="O2142" t="s">
        <v>5981</v>
      </c>
      <c r="P2142" s="8" t="str">
        <f t="shared" si="167"/>
        <v>4-Nov-1979</v>
      </c>
      <c r="Q2142" s="8">
        <v>29163</v>
      </c>
      <c r="R2142" s="8"/>
      <c r="S2142" s="8" t="str">
        <f t="shared" si="168"/>
        <v>43</v>
      </c>
      <c r="T2142" s="16">
        <v>36090.49</v>
      </c>
      <c r="U2142" t="str">
        <f t="shared" si="169"/>
        <v>R1011</v>
      </c>
    </row>
    <row r="2143" spans="1:21">
      <c r="A2143" t="s">
        <v>588</v>
      </c>
      <c r="B2143">
        <v>1997</v>
      </c>
      <c r="C2143" t="s">
        <v>5986</v>
      </c>
      <c r="D2143">
        <v>12</v>
      </c>
      <c r="E2143">
        <v>2</v>
      </c>
      <c r="F2143">
        <v>36124.57</v>
      </c>
      <c r="G2143" t="s">
        <v>5985</v>
      </c>
      <c r="H2143" t="s">
        <v>5982</v>
      </c>
      <c r="I2143" t="s">
        <v>5983</v>
      </c>
      <c r="K2143" t="str">
        <f t="shared" si="165"/>
        <v>Jun</v>
      </c>
      <c r="L2143">
        <f t="shared" si="166"/>
        <v>1997</v>
      </c>
      <c r="M2143" t="s">
        <v>5957</v>
      </c>
      <c r="N2143" t="s">
        <v>5985</v>
      </c>
      <c r="O2143" t="s">
        <v>5982</v>
      </c>
      <c r="P2143" s="8" t="str">
        <f t="shared" si="167"/>
        <v>12-Jun-1997</v>
      </c>
      <c r="Q2143" s="8">
        <v>35593</v>
      </c>
      <c r="R2143" s="8"/>
      <c r="S2143" s="8" t="str">
        <f t="shared" si="168"/>
        <v>25</v>
      </c>
      <c r="T2143" s="16">
        <v>36124.57</v>
      </c>
      <c r="U2143" t="str">
        <f t="shared" si="169"/>
        <v>R1013</v>
      </c>
    </row>
    <row r="2144" spans="1:21">
      <c r="A2144" t="s">
        <v>585</v>
      </c>
      <c r="B2144">
        <v>2004</v>
      </c>
      <c r="C2144" t="s">
        <v>5990</v>
      </c>
      <c r="D2144">
        <v>30</v>
      </c>
      <c r="E2144">
        <v>0</v>
      </c>
      <c r="F2144">
        <v>36149.480000000003</v>
      </c>
      <c r="G2144" t="s">
        <v>5981</v>
      </c>
      <c r="H2144" t="s">
        <v>5981</v>
      </c>
      <c r="I2144" t="s">
        <v>5983</v>
      </c>
      <c r="K2144" t="str">
        <f t="shared" si="165"/>
        <v>Aug</v>
      </c>
      <c r="L2144">
        <f t="shared" si="166"/>
        <v>2004</v>
      </c>
      <c r="M2144" t="s">
        <v>5957</v>
      </c>
      <c r="N2144" t="s">
        <v>5981</v>
      </c>
      <c r="O2144" t="s">
        <v>5981</v>
      </c>
      <c r="P2144" s="8" t="str">
        <f t="shared" si="167"/>
        <v>30-Aug-2004</v>
      </c>
      <c r="Q2144" s="8">
        <v>38229</v>
      </c>
      <c r="R2144" s="8"/>
      <c r="S2144" s="8" t="str">
        <f t="shared" si="168"/>
        <v>18</v>
      </c>
      <c r="T2144" s="16">
        <v>36149.480000000003</v>
      </c>
      <c r="U2144" t="str">
        <f t="shared" si="169"/>
        <v>R1013</v>
      </c>
    </row>
    <row r="2145" spans="1:21">
      <c r="A2145" t="s">
        <v>583</v>
      </c>
      <c r="B2145">
        <v>1974</v>
      </c>
      <c r="C2145" t="s">
        <v>5989</v>
      </c>
      <c r="D2145">
        <v>6</v>
      </c>
      <c r="E2145">
        <v>0</v>
      </c>
      <c r="F2145">
        <v>36182.870000000003</v>
      </c>
      <c r="G2145" t="s">
        <v>5981</v>
      </c>
      <c r="H2145" t="s">
        <v>5982</v>
      </c>
      <c r="I2145" t="s">
        <v>5988</v>
      </c>
      <c r="K2145" t="str">
        <f t="shared" si="165"/>
        <v>Dec</v>
      </c>
      <c r="L2145">
        <f t="shared" si="166"/>
        <v>1974</v>
      </c>
      <c r="M2145" t="s">
        <v>5957</v>
      </c>
      <c r="N2145" t="s">
        <v>5981</v>
      </c>
      <c r="O2145" t="s">
        <v>5982</v>
      </c>
      <c r="P2145" s="8" t="str">
        <f t="shared" si="167"/>
        <v>6-Dec-1974</v>
      </c>
      <c r="Q2145" s="8">
        <v>27369</v>
      </c>
      <c r="R2145" s="8"/>
      <c r="S2145" s="8" t="str">
        <f t="shared" si="168"/>
        <v>48</v>
      </c>
      <c r="T2145" s="16">
        <v>36182.870000000003</v>
      </c>
      <c r="U2145" t="str">
        <f t="shared" si="169"/>
        <v>R1012</v>
      </c>
    </row>
    <row r="2146" spans="1:21">
      <c r="A2146" t="s">
        <v>580</v>
      </c>
      <c r="B2146">
        <v>1999</v>
      </c>
      <c r="C2146" t="s">
        <v>5991</v>
      </c>
      <c r="D2146">
        <v>1</v>
      </c>
      <c r="E2146">
        <v>3</v>
      </c>
      <c r="F2146">
        <v>36189.1</v>
      </c>
      <c r="G2146" t="s">
        <v>5985</v>
      </c>
      <c r="H2146" t="s">
        <v>5982</v>
      </c>
      <c r="I2146" t="s">
        <v>5995</v>
      </c>
      <c r="K2146" t="str">
        <f t="shared" si="165"/>
        <v>Oct</v>
      </c>
      <c r="L2146">
        <f t="shared" si="166"/>
        <v>1999</v>
      </c>
      <c r="M2146" t="s">
        <v>5957</v>
      </c>
      <c r="N2146" t="s">
        <v>5985</v>
      </c>
      <c r="O2146" t="s">
        <v>5982</v>
      </c>
      <c r="P2146" s="8" t="str">
        <f t="shared" si="167"/>
        <v>1-Oct-1999</v>
      </c>
      <c r="Q2146" s="8">
        <v>36434</v>
      </c>
      <c r="R2146" s="8"/>
      <c r="S2146" s="8" t="str">
        <f t="shared" si="168"/>
        <v>23</v>
      </c>
      <c r="T2146" s="16">
        <v>36189.1</v>
      </c>
      <c r="U2146" t="str">
        <f t="shared" si="169"/>
        <v>R1016</v>
      </c>
    </row>
    <row r="2147" spans="1:21">
      <c r="A2147" t="s">
        <v>577</v>
      </c>
      <c r="B2147">
        <v>1993</v>
      </c>
      <c r="C2147" t="s">
        <v>5989</v>
      </c>
      <c r="D2147">
        <v>28</v>
      </c>
      <c r="E2147">
        <v>0</v>
      </c>
      <c r="F2147">
        <v>36197.699999999997</v>
      </c>
      <c r="G2147" t="s">
        <v>5985</v>
      </c>
      <c r="H2147" t="s">
        <v>5982</v>
      </c>
      <c r="I2147" t="s">
        <v>5992</v>
      </c>
      <c r="K2147" t="str">
        <f t="shared" si="165"/>
        <v>Dec</v>
      </c>
      <c r="L2147">
        <f t="shared" si="166"/>
        <v>1993</v>
      </c>
      <c r="M2147" t="s">
        <v>5957</v>
      </c>
      <c r="N2147" t="s">
        <v>5985</v>
      </c>
      <c r="O2147" t="s">
        <v>5982</v>
      </c>
      <c r="P2147" s="8" t="str">
        <f t="shared" si="167"/>
        <v>28-Dec-1993</v>
      </c>
      <c r="Q2147" s="8">
        <v>34331</v>
      </c>
      <c r="R2147" s="8"/>
      <c r="S2147" s="8" t="str">
        <f t="shared" si="168"/>
        <v>29</v>
      </c>
      <c r="T2147" s="16">
        <v>36197.699999999997</v>
      </c>
      <c r="U2147" t="str">
        <f t="shared" si="169"/>
        <v>R1011</v>
      </c>
    </row>
    <row r="2148" spans="1:21">
      <c r="A2148" t="s">
        <v>574</v>
      </c>
      <c r="B2148">
        <v>2003</v>
      </c>
      <c r="C2148" t="s">
        <v>5987</v>
      </c>
      <c r="D2148">
        <v>5</v>
      </c>
      <c r="E2148">
        <v>0</v>
      </c>
      <c r="F2148">
        <v>36219.410000000003</v>
      </c>
      <c r="G2148" t="s">
        <v>5985</v>
      </c>
      <c r="H2148" t="s">
        <v>5985</v>
      </c>
      <c r="I2148" t="s">
        <v>5988</v>
      </c>
      <c r="K2148" t="str">
        <f t="shared" si="165"/>
        <v>Sep</v>
      </c>
      <c r="L2148">
        <f t="shared" si="166"/>
        <v>2003</v>
      </c>
      <c r="M2148" t="s">
        <v>5957</v>
      </c>
      <c r="N2148" t="s">
        <v>5985</v>
      </c>
      <c r="O2148" t="s">
        <v>5985</v>
      </c>
      <c r="P2148" s="8" t="str">
        <f t="shared" si="167"/>
        <v>5-Sep-2003</v>
      </c>
      <c r="Q2148" s="8">
        <v>37869</v>
      </c>
      <c r="R2148" s="8"/>
      <c r="S2148" s="8" t="str">
        <f t="shared" si="168"/>
        <v>19</v>
      </c>
      <c r="T2148" s="16">
        <v>36219.410000000003</v>
      </c>
      <c r="U2148" t="str">
        <f t="shared" si="169"/>
        <v>R1012</v>
      </c>
    </row>
    <row r="2149" spans="1:21">
      <c r="A2149" t="s">
        <v>571</v>
      </c>
      <c r="B2149">
        <v>2004</v>
      </c>
      <c r="C2149" t="s">
        <v>5989</v>
      </c>
      <c r="D2149">
        <v>25</v>
      </c>
      <c r="E2149">
        <v>0</v>
      </c>
      <c r="F2149">
        <v>36307.800000000003</v>
      </c>
      <c r="G2149" t="s">
        <v>5985</v>
      </c>
      <c r="H2149" t="s">
        <v>5981</v>
      </c>
      <c r="I2149" t="s">
        <v>5983</v>
      </c>
      <c r="K2149" t="str">
        <f t="shared" si="165"/>
        <v>Dec</v>
      </c>
      <c r="L2149">
        <f t="shared" si="166"/>
        <v>2004</v>
      </c>
      <c r="M2149" t="s">
        <v>5957</v>
      </c>
      <c r="N2149" t="s">
        <v>5985</v>
      </c>
      <c r="O2149" t="s">
        <v>5981</v>
      </c>
      <c r="P2149" s="8" t="str">
        <f t="shared" si="167"/>
        <v>25-Dec-2004</v>
      </c>
      <c r="Q2149" s="8">
        <v>38346</v>
      </c>
      <c r="R2149" s="8"/>
      <c r="S2149" s="8" t="str">
        <f t="shared" si="168"/>
        <v>18</v>
      </c>
      <c r="T2149" s="16">
        <v>36307.800000000003</v>
      </c>
      <c r="U2149" t="str">
        <f t="shared" si="169"/>
        <v>R1013</v>
      </c>
    </row>
    <row r="2150" spans="1:21">
      <c r="A2150" t="s">
        <v>568</v>
      </c>
      <c r="B2150">
        <v>1992</v>
      </c>
      <c r="C2150" t="s">
        <v>5986</v>
      </c>
      <c r="D2150">
        <v>16</v>
      </c>
      <c r="E2150">
        <v>0</v>
      </c>
      <c r="F2150">
        <v>36314.050000000003</v>
      </c>
      <c r="G2150" t="s">
        <v>5981</v>
      </c>
      <c r="H2150" t="s">
        <v>5981</v>
      </c>
      <c r="I2150" t="s">
        <v>5992</v>
      </c>
      <c r="K2150" t="str">
        <f t="shared" si="165"/>
        <v>Jun</v>
      </c>
      <c r="L2150">
        <f t="shared" si="166"/>
        <v>1992</v>
      </c>
      <c r="M2150" t="s">
        <v>5957</v>
      </c>
      <c r="N2150" t="s">
        <v>5981</v>
      </c>
      <c r="O2150" t="s">
        <v>5981</v>
      </c>
      <c r="P2150" s="8" t="str">
        <f t="shared" si="167"/>
        <v>16-Jun-1992</v>
      </c>
      <c r="Q2150" s="8">
        <v>33771</v>
      </c>
      <c r="R2150" s="8"/>
      <c r="S2150" s="8" t="str">
        <f t="shared" si="168"/>
        <v>30</v>
      </c>
      <c r="T2150" s="16">
        <v>36314.050000000003</v>
      </c>
      <c r="U2150" t="str">
        <f t="shared" si="169"/>
        <v>R1011</v>
      </c>
    </row>
    <row r="2151" spans="1:21">
      <c r="A2151" t="s">
        <v>565</v>
      </c>
      <c r="B2151">
        <v>1967</v>
      </c>
      <c r="C2151" t="s">
        <v>5991</v>
      </c>
      <c r="D2151">
        <v>18</v>
      </c>
      <c r="E2151">
        <v>0</v>
      </c>
      <c r="F2151">
        <v>36332.449999999997</v>
      </c>
      <c r="G2151" t="s">
        <v>5985</v>
      </c>
      <c r="H2151" t="s">
        <v>5982</v>
      </c>
      <c r="I2151" t="s">
        <v>5992</v>
      </c>
      <c r="K2151" t="str">
        <f t="shared" si="165"/>
        <v>Oct</v>
      </c>
      <c r="L2151">
        <f t="shared" si="166"/>
        <v>1967</v>
      </c>
      <c r="M2151" t="s">
        <v>5957</v>
      </c>
      <c r="N2151" t="s">
        <v>5985</v>
      </c>
      <c r="O2151" t="s">
        <v>5982</v>
      </c>
      <c r="P2151" s="8" t="str">
        <f t="shared" si="167"/>
        <v>18-Oct-1967</v>
      </c>
      <c r="Q2151" s="8">
        <v>24763</v>
      </c>
      <c r="R2151" s="8"/>
      <c r="S2151" s="8" t="str">
        <f t="shared" si="168"/>
        <v>55</v>
      </c>
      <c r="T2151" s="16">
        <v>36332.449999999997</v>
      </c>
      <c r="U2151" t="str">
        <f t="shared" si="169"/>
        <v>R1011</v>
      </c>
    </row>
    <row r="2152" spans="1:21">
      <c r="A2152" t="s">
        <v>562</v>
      </c>
      <c r="B2152">
        <v>1975</v>
      </c>
      <c r="C2152" t="s">
        <v>5986</v>
      </c>
      <c r="D2152">
        <v>5</v>
      </c>
      <c r="E2152">
        <v>1</v>
      </c>
      <c r="F2152">
        <v>36350.71</v>
      </c>
      <c r="G2152" t="s">
        <v>5985</v>
      </c>
      <c r="H2152" t="s">
        <v>5981</v>
      </c>
      <c r="I2152" t="s">
        <v>5992</v>
      </c>
      <c r="K2152" t="str">
        <f t="shared" si="165"/>
        <v>Jun</v>
      </c>
      <c r="L2152">
        <f t="shared" si="166"/>
        <v>1975</v>
      </c>
      <c r="M2152" t="s">
        <v>5957</v>
      </c>
      <c r="N2152" t="s">
        <v>5985</v>
      </c>
      <c r="O2152" t="s">
        <v>5981</v>
      </c>
      <c r="P2152" s="8" t="str">
        <f t="shared" si="167"/>
        <v>5-Jun-1975</v>
      </c>
      <c r="Q2152" s="8">
        <v>27550</v>
      </c>
      <c r="R2152" s="8"/>
      <c r="S2152" s="8" t="str">
        <f t="shared" si="168"/>
        <v>48</v>
      </c>
      <c r="T2152" s="16">
        <v>36350.71</v>
      </c>
      <c r="U2152" t="str">
        <f t="shared" si="169"/>
        <v>R1011</v>
      </c>
    </row>
    <row r="2153" spans="1:21">
      <c r="A2153" t="s">
        <v>559</v>
      </c>
      <c r="B2153">
        <v>2003</v>
      </c>
      <c r="C2153" t="s">
        <v>5989</v>
      </c>
      <c r="D2153">
        <v>9</v>
      </c>
      <c r="E2153">
        <v>2</v>
      </c>
      <c r="F2153">
        <v>36397.58</v>
      </c>
      <c r="G2153" t="s">
        <v>5981</v>
      </c>
      <c r="H2153" t="s">
        <v>5982</v>
      </c>
      <c r="I2153" t="s">
        <v>5992</v>
      </c>
      <c r="K2153" t="str">
        <f t="shared" si="165"/>
        <v>Dec</v>
      </c>
      <c r="L2153">
        <f t="shared" si="166"/>
        <v>2003</v>
      </c>
      <c r="M2153" t="s">
        <v>5957</v>
      </c>
      <c r="N2153" t="s">
        <v>5981</v>
      </c>
      <c r="O2153" t="s">
        <v>5982</v>
      </c>
      <c r="P2153" s="8" t="str">
        <f t="shared" si="167"/>
        <v>9-Dec-2003</v>
      </c>
      <c r="Q2153" s="8">
        <v>37964</v>
      </c>
      <c r="R2153" s="8"/>
      <c r="S2153" s="8" t="str">
        <f t="shared" si="168"/>
        <v>19</v>
      </c>
      <c r="T2153" s="16">
        <v>36397.58</v>
      </c>
      <c r="U2153" t="str">
        <f t="shared" si="169"/>
        <v>R1011</v>
      </c>
    </row>
    <row r="2154" spans="1:21">
      <c r="A2154" t="s">
        <v>556</v>
      </c>
      <c r="B2154">
        <v>1962</v>
      </c>
      <c r="C2154" t="s">
        <v>5984</v>
      </c>
      <c r="D2154">
        <v>19</v>
      </c>
      <c r="E2154">
        <v>0</v>
      </c>
      <c r="F2154">
        <v>36445.550000000003</v>
      </c>
      <c r="G2154" t="s">
        <v>5981</v>
      </c>
      <c r="H2154" t="s">
        <v>5981</v>
      </c>
      <c r="I2154" t="s">
        <v>5992</v>
      </c>
      <c r="K2154" t="str">
        <f t="shared" si="165"/>
        <v>Nov</v>
      </c>
      <c r="L2154">
        <f t="shared" si="166"/>
        <v>1962</v>
      </c>
      <c r="M2154" t="s">
        <v>5957</v>
      </c>
      <c r="N2154" t="s">
        <v>5981</v>
      </c>
      <c r="O2154" t="s">
        <v>5981</v>
      </c>
      <c r="P2154" s="8" t="str">
        <f t="shared" si="167"/>
        <v>19-Nov-1962</v>
      </c>
      <c r="Q2154" s="8">
        <v>22969</v>
      </c>
      <c r="R2154" s="8"/>
      <c r="S2154" s="8" t="str">
        <f t="shared" si="168"/>
        <v>60</v>
      </c>
      <c r="T2154" s="16">
        <v>36445.550000000003</v>
      </c>
      <c r="U2154" t="str">
        <f t="shared" si="169"/>
        <v>R1011</v>
      </c>
    </row>
    <row r="2155" spans="1:21">
      <c r="A2155" t="s">
        <v>552</v>
      </c>
      <c r="B2155">
        <v>1973</v>
      </c>
      <c r="C2155" t="s">
        <v>5990</v>
      </c>
      <c r="D2155">
        <v>9</v>
      </c>
      <c r="E2155">
        <v>0</v>
      </c>
      <c r="F2155">
        <v>36541.550000000003</v>
      </c>
      <c r="G2155" t="s">
        <v>5981</v>
      </c>
      <c r="H2155" t="s">
        <v>5982</v>
      </c>
      <c r="I2155" t="s">
        <v>5992</v>
      </c>
      <c r="K2155" t="str">
        <f t="shared" si="165"/>
        <v>Aug</v>
      </c>
      <c r="L2155">
        <f t="shared" si="166"/>
        <v>1973</v>
      </c>
      <c r="M2155" t="s">
        <v>5957</v>
      </c>
      <c r="N2155" t="s">
        <v>5981</v>
      </c>
      <c r="O2155" t="s">
        <v>5982</v>
      </c>
      <c r="P2155" s="8" t="str">
        <f t="shared" si="167"/>
        <v>9-Aug-1973</v>
      </c>
      <c r="Q2155" s="8">
        <v>26885</v>
      </c>
      <c r="R2155" s="8"/>
      <c r="S2155" s="8" t="str">
        <f t="shared" si="168"/>
        <v>49</v>
      </c>
      <c r="T2155" s="16">
        <v>36541.550000000003</v>
      </c>
      <c r="U2155" t="str">
        <f t="shared" si="169"/>
        <v>R1011</v>
      </c>
    </row>
    <row r="2156" spans="1:21">
      <c r="A2156" t="s">
        <v>549</v>
      </c>
      <c r="B2156">
        <v>1992</v>
      </c>
      <c r="C2156" t="s">
        <v>5991</v>
      </c>
      <c r="D2156">
        <v>9</v>
      </c>
      <c r="E2156">
        <v>0</v>
      </c>
      <c r="F2156">
        <v>36572.800000000003</v>
      </c>
      <c r="G2156" t="s">
        <v>5985</v>
      </c>
      <c r="H2156" t="s">
        <v>5981</v>
      </c>
      <c r="I2156" t="s">
        <v>5992</v>
      </c>
      <c r="K2156" t="str">
        <f t="shared" si="165"/>
        <v>Oct</v>
      </c>
      <c r="L2156">
        <f t="shared" si="166"/>
        <v>1992</v>
      </c>
      <c r="M2156" t="s">
        <v>5957</v>
      </c>
      <c r="N2156" t="s">
        <v>5985</v>
      </c>
      <c r="O2156" t="s">
        <v>5981</v>
      </c>
      <c r="P2156" s="8" t="str">
        <f t="shared" si="167"/>
        <v>9-Oct-1992</v>
      </c>
      <c r="Q2156" s="8">
        <v>33886</v>
      </c>
      <c r="R2156" s="8"/>
      <c r="S2156" s="8" t="str">
        <f t="shared" si="168"/>
        <v>30</v>
      </c>
      <c r="T2156" s="16">
        <v>36572.800000000003</v>
      </c>
      <c r="U2156" t="str">
        <f t="shared" si="169"/>
        <v>R1011</v>
      </c>
    </row>
    <row r="2157" spans="1:21">
      <c r="A2157" t="s">
        <v>546</v>
      </c>
      <c r="B2157">
        <v>1961</v>
      </c>
      <c r="C2157" t="s">
        <v>5980</v>
      </c>
      <c r="D2157">
        <v>29</v>
      </c>
      <c r="E2157">
        <v>4</v>
      </c>
      <c r="F2157">
        <v>36580.28</v>
      </c>
      <c r="G2157" t="s">
        <v>5981</v>
      </c>
      <c r="H2157" t="s">
        <v>5981</v>
      </c>
      <c r="I2157" t="s">
        <v>5983</v>
      </c>
      <c r="K2157" t="str">
        <f t="shared" si="165"/>
        <v>Jul</v>
      </c>
      <c r="L2157">
        <f t="shared" si="166"/>
        <v>1961</v>
      </c>
      <c r="M2157" t="s">
        <v>5957</v>
      </c>
      <c r="N2157" t="s">
        <v>5981</v>
      </c>
      <c r="O2157" t="s">
        <v>5981</v>
      </c>
      <c r="P2157" s="8" t="str">
        <f t="shared" si="167"/>
        <v>29-Jul-1961</v>
      </c>
      <c r="Q2157" s="8">
        <v>22491</v>
      </c>
      <c r="R2157" s="8"/>
      <c r="S2157" s="8" t="str">
        <f t="shared" si="168"/>
        <v>61</v>
      </c>
      <c r="T2157" s="16">
        <v>36580.28</v>
      </c>
      <c r="U2157" t="str">
        <f t="shared" si="169"/>
        <v>R1013</v>
      </c>
    </row>
    <row r="2158" spans="1:21">
      <c r="A2158" t="s">
        <v>543</v>
      </c>
      <c r="B2158">
        <v>1970</v>
      </c>
      <c r="C2158" t="s">
        <v>5980</v>
      </c>
      <c r="D2158">
        <v>14</v>
      </c>
      <c r="E2158">
        <v>0</v>
      </c>
      <c r="F2158">
        <v>36786.370000000003</v>
      </c>
      <c r="G2158" t="s">
        <v>5985</v>
      </c>
      <c r="H2158" t="s">
        <v>5985</v>
      </c>
      <c r="I2158" t="s">
        <v>5992</v>
      </c>
      <c r="K2158" t="str">
        <f t="shared" si="165"/>
        <v>Jul</v>
      </c>
      <c r="L2158">
        <f t="shared" si="166"/>
        <v>1970</v>
      </c>
      <c r="M2158" t="s">
        <v>5957</v>
      </c>
      <c r="N2158" t="s">
        <v>5985</v>
      </c>
      <c r="O2158" t="s">
        <v>5985</v>
      </c>
      <c r="P2158" s="8" t="str">
        <f t="shared" si="167"/>
        <v>14-Jul-1970</v>
      </c>
      <c r="Q2158" s="8">
        <v>25763</v>
      </c>
      <c r="R2158" s="8"/>
      <c r="S2158" s="8" t="str">
        <f t="shared" si="168"/>
        <v>52</v>
      </c>
      <c r="T2158" s="16">
        <v>36786.370000000003</v>
      </c>
      <c r="U2158" t="str">
        <f t="shared" si="169"/>
        <v>R1011</v>
      </c>
    </row>
    <row r="2159" spans="1:21">
      <c r="A2159" t="s">
        <v>540</v>
      </c>
      <c r="B2159">
        <v>1965</v>
      </c>
      <c r="C2159" t="s">
        <v>5989</v>
      </c>
      <c r="D2159">
        <v>28</v>
      </c>
      <c r="E2159">
        <v>0</v>
      </c>
      <c r="F2159">
        <v>36795.29</v>
      </c>
      <c r="G2159" t="s">
        <v>5981</v>
      </c>
      <c r="H2159" t="s">
        <v>5985</v>
      </c>
      <c r="I2159" t="s">
        <v>5992</v>
      </c>
      <c r="K2159" t="str">
        <f t="shared" si="165"/>
        <v>Dec</v>
      </c>
      <c r="L2159">
        <f t="shared" si="166"/>
        <v>1965</v>
      </c>
      <c r="M2159" t="s">
        <v>5957</v>
      </c>
      <c r="N2159" t="s">
        <v>5981</v>
      </c>
      <c r="O2159" t="s">
        <v>5985</v>
      </c>
      <c r="P2159" s="8" t="str">
        <f t="shared" si="167"/>
        <v>28-Dec-1965</v>
      </c>
      <c r="Q2159" s="8">
        <v>24104</v>
      </c>
      <c r="R2159" s="8"/>
      <c r="S2159" s="8" t="str">
        <f t="shared" si="168"/>
        <v>57</v>
      </c>
      <c r="T2159" s="16">
        <v>36795.29</v>
      </c>
      <c r="U2159" t="str">
        <f t="shared" si="169"/>
        <v>R1011</v>
      </c>
    </row>
    <row r="2160" spans="1:21">
      <c r="B2160">
        <v>1992</v>
      </c>
      <c r="C2160" t="s">
        <v>5991</v>
      </c>
      <c r="D2160">
        <v>6</v>
      </c>
      <c r="E2160">
        <v>0</v>
      </c>
      <c r="F2160">
        <v>36837.47</v>
      </c>
      <c r="G2160" t="s">
        <v>5985</v>
      </c>
      <c r="H2160" t="s">
        <v>5981</v>
      </c>
      <c r="I2160" t="s">
        <v>5992</v>
      </c>
      <c r="K2160" t="str">
        <f t="shared" si="165"/>
        <v>Oct</v>
      </c>
      <c r="L2160">
        <f t="shared" si="166"/>
        <v>1992</v>
      </c>
      <c r="M2160" t="s">
        <v>5957</v>
      </c>
      <c r="N2160" t="s">
        <v>5985</v>
      </c>
      <c r="O2160" t="s">
        <v>5981</v>
      </c>
      <c r="P2160" s="8" t="str">
        <f t="shared" si="167"/>
        <v>6-Oct-1992</v>
      </c>
      <c r="Q2160" s="8">
        <v>33883</v>
      </c>
      <c r="R2160" s="8"/>
      <c r="S2160" s="8" t="str">
        <f t="shared" si="168"/>
        <v>30</v>
      </c>
      <c r="T2160" s="16">
        <v>36837.47</v>
      </c>
      <c r="U2160" t="str">
        <f t="shared" si="169"/>
        <v>R1011</v>
      </c>
    </row>
    <row r="2161" spans="1:21">
      <c r="A2161" t="s">
        <v>537</v>
      </c>
      <c r="B2161">
        <v>1992</v>
      </c>
      <c r="C2161" t="s">
        <v>5980</v>
      </c>
      <c r="D2161">
        <v>4</v>
      </c>
      <c r="E2161">
        <v>0</v>
      </c>
      <c r="F2161">
        <v>36837.47</v>
      </c>
      <c r="G2161" t="s">
        <v>5981</v>
      </c>
      <c r="H2161" t="s">
        <v>5982</v>
      </c>
      <c r="I2161" t="s">
        <v>5992</v>
      </c>
      <c r="K2161" t="str">
        <f t="shared" si="165"/>
        <v>Jul</v>
      </c>
      <c r="L2161">
        <f t="shared" si="166"/>
        <v>1992</v>
      </c>
      <c r="M2161" t="s">
        <v>5957</v>
      </c>
      <c r="N2161" t="s">
        <v>5981</v>
      </c>
      <c r="O2161" t="s">
        <v>5982</v>
      </c>
      <c r="P2161" s="8" t="str">
        <f t="shared" si="167"/>
        <v>4-Jul-1992</v>
      </c>
      <c r="Q2161" s="8">
        <v>33789</v>
      </c>
      <c r="R2161" s="8"/>
      <c r="S2161" s="8" t="str">
        <f t="shared" si="168"/>
        <v>30</v>
      </c>
      <c r="T2161" s="16">
        <v>36837.47</v>
      </c>
      <c r="U2161" t="str">
        <f t="shared" si="169"/>
        <v>R1011</v>
      </c>
    </row>
    <row r="2162" spans="1:21">
      <c r="A2162" t="s">
        <v>534</v>
      </c>
      <c r="B2162">
        <v>1972</v>
      </c>
      <c r="C2162" t="s">
        <v>5989</v>
      </c>
      <c r="D2162">
        <v>5</v>
      </c>
      <c r="E2162">
        <v>0</v>
      </c>
      <c r="F2162">
        <v>36889.99</v>
      </c>
      <c r="G2162" t="s">
        <v>5985</v>
      </c>
      <c r="H2162" t="s">
        <v>5982</v>
      </c>
      <c r="I2162" t="s">
        <v>5992</v>
      </c>
      <c r="K2162" t="str">
        <f t="shared" si="165"/>
        <v>Dec</v>
      </c>
      <c r="L2162">
        <f t="shared" si="166"/>
        <v>1972</v>
      </c>
      <c r="M2162" t="s">
        <v>5957</v>
      </c>
      <c r="N2162" t="s">
        <v>5985</v>
      </c>
      <c r="O2162" t="s">
        <v>5982</v>
      </c>
      <c r="P2162" s="8" t="str">
        <f t="shared" si="167"/>
        <v>5-Dec-1972</v>
      </c>
      <c r="Q2162" s="8">
        <v>26638</v>
      </c>
      <c r="R2162" s="8"/>
      <c r="S2162" s="8" t="str">
        <f t="shared" si="168"/>
        <v>50</v>
      </c>
      <c r="T2162" s="16">
        <v>36889.99</v>
      </c>
      <c r="U2162" t="str">
        <f t="shared" si="169"/>
        <v>R1011</v>
      </c>
    </row>
    <row r="2163" spans="1:21">
      <c r="A2163" t="s">
        <v>531</v>
      </c>
      <c r="B2163">
        <v>2003</v>
      </c>
      <c r="C2163" t="s">
        <v>5986</v>
      </c>
      <c r="D2163">
        <v>21</v>
      </c>
      <c r="E2163">
        <v>0</v>
      </c>
      <c r="F2163">
        <v>36898.730000000003</v>
      </c>
      <c r="G2163" t="s">
        <v>5981</v>
      </c>
      <c r="H2163" t="s">
        <v>5985</v>
      </c>
      <c r="I2163" t="s">
        <v>5988</v>
      </c>
      <c r="K2163" t="str">
        <f t="shared" si="165"/>
        <v>Jun</v>
      </c>
      <c r="L2163">
        <f t="shared" si="166"/>
        <v>2003</v>
      </c>
      <c r="M2163" t="s">
        <v>5957</v>
      </c>
      <c r="N2163" t="s">
        <v>5981</v>
      </c>
      <c r="O2163" t="s">
        <v>5985</v>
      </c>
      <c r="P2163" s="8" t="str">
        <f t="shared" si="167"/>
        <v>21-Jun-2003</v>
      </c>
      <c r="Q2163" s="8">
        <v>37793</v>
      </c>
      <c r="R2163" s="8"/>
      <c r="S2163" s="8" t="str">
        <f t="shared" si="168"/>
        <v>19</v>
      </c>
      <c r="T2163" s="16">
        <v>36898.730000000003</v>
      </c>
      <c r="U2163" t="str">
        <f t="shared" si="169"/>
        <v>R1012</v>
      </c>
    </row>
    <row r="2164" spans="1:21">
      <c r="A2164" t="s">
        <v>528</v>
      </c>
      <c r="B2164">
        <v>1963</v>
      </c>
      <c r="C2164" t="s">
        <v>5980</v>
      </c>
      <c r="D2164">
        <v>24</v>
      </c>
      <c r="E2164">
        <v>2</v>
      </c>
      <c r="F2164">
        <v>36910.61</v>
      </c>
      <c r="G2164" t="s">
        <v>5981</v>
      </c>
      <c r="H2164" t="s">
        <v>5981</v>
      </c>
      <c r="I2164" t="s">
        <v>5992</v>
      </c>
      <c r="K2164" t="str">
        <f t="shared" si="165"/>
        <v>Jul</v>
      </c>
      <c r="L2164">
        <f t="shared" si="166"/>
        <v>1963</v>
      </c>
      <c r="M2164" t="s">
        <v>5957</v>
      </c>
      <c r="N2164" t="s">
        <v>5981</v>
      </c>
      <c r="O2164" t="s">
        <v>5981</v>
      </c>
      <c r="P2164" s="8" t="str">
        <f t="shared" si="167"/>
        <v>24-Jul-1963</v>
      </c>
      <c r="Q2164" s="8">
        <v>23216</v>
      </c>
      <c r="R2164" s="8"/>
      <c r="S2164" s="8" t="str">
        <f t="shared" si="168"/>
        <v>59</v>
      </c>
      <c r="T2164" s="16">
        <v>36910.61</v>
      </c>
      <c r="U2164" t="str">
        <f t="shared" si="169"/>
        <v>R1011</v>
      </c>
    </row>
    <row r="2165" spans="1:21">
      <c r="A2165" t="s">
        <v>525</v>
      </c>
      <c r="B2165">
        <v>1991</v>
      </c>
      <c r="C2165" t="s">
        <v>5986</v>
      </c>
      <c r="D2165">
        <v>10</v>
      </c>
      <c r="E2165">
        <v>3</v>
      </c>
      <c r="F2165">
        <v>36911.99</v>
      </c>
      <c r="G2165" t="s">
        <v>5981</v>
      </c>
      <c r="H2165" t="s">
        <v>5981</v>
      </c>
      <c r="I2165" t="s">
        <v>5992</v>
      </c>
      <c r="K2165" t="str">
        <f t="shared" si="165"/>
        <v>Jun</v>
      </c>
      <c r="L2165">
        <f t="shared" si="166"/>
        <v>1991</v>
      </c>
      <c r="M2165" t="s">
        <v>5957</v>
      </c>
      <c r="N2165" t="s">
        <v>5981</v>
      </c>
      <c r="O2165" t="s">
        <v>5981</v>
      </c>
      <c r="P2165" s="8" t="str">
        <f t="shared" si="167"/>
        <v>10-Jun-1991</v>
      </c>
      <c r="Q2165" s="8">
        <v>33399</v>
      </c>
      <c r="R2165" s="8"/>
      <c r="S2165" s="8" t="str">
        <f t="shared" si="168"/>
        <v>31</v>
      </c>
      <c r="T2165" s="16">
        <v>36911.99</v>
      </c>
      <c r="U2165" t="str">
        <f t="shared" si="169"/>
        <v>R1011</v>
      </c>
    </row>
    <row r="2166" spans="1:21">
      <c r="A2166" t="s">
        <v>522</v>
      </c>
      <c r="B2166">
        <v>1968</v>
      </c>
      <c r="C2166" t="s">
        <v>5991</v>
      </c>
      <c r="D2166">
        <v>22</v>
      </c>
      <c r="E2166">
        <v>0</v>
      </c>
      <c r="F2166">
        <v>36922.61</v>
      </c>
      <c r="G2166" t="s">
        <v>5981</v>
      </c>
      <c r="H2166" t="s">
        <v>5985</v>
      </c>
      <c r="I2166" t="s">
        <v>5992</v>
      </c>
      <c r="K2166" t="str">
        <f t="shared" si="165"/>
        <v>Oct</v>
      </c>
      <c r="L2166">
        <f t="shared" si="166"/>
        <v>1968</v>
      </c>
      <c r="M2166" t="s">
        <v>5957</v>
      </c>
      <c r="N2166" t="s">
        <v>5981</v>
      </c>
      <c r="O2166" t="s">
        <v>5985</v>
      </c>
      <c r="P2166" s="8" t="str">
        <f t="shared" si="167"/>
        <v>22-Oct-1968</v>
      </c>
      <c r="Q2166" s="8">
        <v>25133</v>
      </c>
      <c r="R2166" s="8"/>
      <c r="S2166" s="8" t="str">
        <f t="shared" si="168"/>
        <v>54</v>
      </c>
      <c r="T2166" s="16">
        <v>36922.61</v>
      </c>
      <c r="U2166" t="str">
        <f t="shared" si="169"/>
        <v>R1011</v>
      </c>
    </row>
    <row r="2167" spans="1:21">
      <c r="A2167" t="s">
        <v>519</v>
      </c>
      <c r="B2167">
        <v>1977</v>
      </c>
      <c r="C2167" t="s">
        <v>5990</v>
      </c>
      <c r="D2167">
        <v>13</v>
      </c>
      <c r="E2167">
        <v>2</v>
      </c>
      <c r="F2167">
        <v>36935.64</v>
      </c>
      <c r="G2167" t="s">
        <v>5981</v>
      </c>
      <c r="H2167" t="s">
        <v>5985</v>
      </c>
      <c r="I2167" t="s">
        <v>5992</v>
      </c>
      <c r="K2167" t="str">
        <f t="shared" si="165"/>
        <v>Aug</v>
      </c>
      <c r="L2167">
        <f t="shared" si="166"/>
        <v>1977</v>
      </c>
      <c r="M2167" t="s">
        <v>5957</v>
      </c>
      <c r="N2167" t="s">
        <v>5981</v>
      </c>
      <c r="O2167" t="s">
        <v>5985</v>
      </c>
      <c r="P2167" s="8" t="str">
        <f t="shared" si="167"/>
        <v>13-Aug-1977</v>
      </c>
      <c r="Q2167" s="8">
        <v>28350</v>
      </c>
      <c r="R2167" s="8"/>
      <c r="S2167" s="8" t="str">
        <f t="shared" si="168"/>
        <v>45</v>
      </c>
      <c r="T2167" s="16">
        <v>36935.64</v>
      </c>
      <c r="U2167" t="str">
        <f t="shared" si="169"/>
        <v>R1011</v>
      </c>
    </row>
    <row r="2168" spans="1:21">
      <c r="A2168" t="s">
        <v>517</v>
      </c>
      <c r="B2168">
        <v>1992</v>
      </c>
      <c r="C2168" t="s">
        <v>5990</v>
      </c>
      <c r="D2168">
        <v>25</v>
      </c>
      <c r="E2168">
        <v>0</v>
      </c>
      <c r="F2168">
        <v>36950.26</v>
      </c>
      <c r="G2168" t="s">
        <v>5985</v>
      </c>
      <c r="H2168" t="s">
        <v>5985</v>
      </c>
      <c r="I2168" t="s">
        <v>5983</v>
      </c>
      <c r="K2168" t="str">
        <f t="shared" si="165"/>
        <v>Aug</v>
      </c>
      <c r="L2168">
        <f t="shared" si="166"/>
        <v>1992</v>
      </c>
      <c r="M2168" t="s">
        <v>5957</v>
      </c>
      <c r="N2168" t="s">
        <v>5985</v>
      </c>
      <c r="O2168" t="s">
        <v>5985</v>
      </c>
      <c r="P2168" s="8" t="str">
        <f t="shared" si="167"/>
        <v>25-Aug-1992</v>
      </c>
      <c r="Q2168" s="8">
        <v>33841</v>
      </c>
      <c r="R2168" s="8"/>
      <c r="S2168" s="8" t="str">
        <f t="shared" si="168"/>
        <v>30</v>
      </c>
      <c r="T2168" s="16">
        <v>36950.26</v>
      </c>
      <c r="U2168" t="str">
        <f t="shared" si="169"/>
        <v>R1013</v>
      </c>
    </row>
    <row r="2169" spans="1:21">
      <c r="A2169" t="s">
        <v>514</v>
      </c>
      <c r="B2169">
        <v>1992</v>
      </c>
      <c r="C2169" t="s">
        <v>5987</v>
      </c>
      <c r="D2169">
        <v>13</v>
      </c>
      <c r="E2169">
        <v>0</v>
      </c>
      <c r="F2169">
        <v>36976.449999999997</v>
      </c>
      <c r="G2169" t="s">
        <v>5981</v>
      </c>
      <c r="H2169" t="s">
        <v>5982</v>
      </c>
      <c r="I2169" t="s">
        <v>5992</v>
      </c>
      <c r="K2169" t="str">
        <f t="shared" si="165"/>
        <v>Sep</v>
      </c>
      <c r="L2169">
        <f t="shared" si="166"/>
        <v>1992</v>
      </c>
      <c r="M2169" t="s">
        <v>5957</v>
      </c>
      <c r="N2169" t="s">
        <v>5981</v>
      </c>
      <c r="O2169" t="s">
        <v>5982</v>
      </c>
      <c r="P2169" s="8" t="str">
        <f t="shared" si="167"/>
        <v>13-Sep-1992</v>
      </c>
      <c r="Q2169" s="8">
        <v>33860</v>
      </c>
      <c r="R2169" s="8"/>
      <c r="S2169" s="8" t="str">
        <f t="shared" si="168"/>
        <v>30</v>
      </c>
      <c r="T2169" s="16">
        <v>36976.449999999997</v>
      </c>
      <c r="U2169" t="str">
        <f t="shared" si="169"/>
        <v>R1011</v>
      </c>
    </row>
    <row r="2170" spans="1:21">
      <c r="A2170" t="s">
        <v>512</v>
      </c>
      <c r="B2170">
        <v>1991</v>
      </c>
      <c r="C2170" t="s">
        <v>5984</v>
      </c>
      <c r="D2170">
        <v>1</v>
      </c>
      <c r="E2170">
        <v>3</v>
      </c>
      <c r="F2170">
        <v>37040.879999999997</v>
      </c>
      <c r="G2170" t="s">
        <v>5981</v>
      </c>
      <c r="H2170" t="s">
        <v>5981</v>
      </c>
      <c r="I2170" t="s">
        <v>5992</v>
      </c>
      <c r="K2170" t="str">
        <f t="shared" si="165"/>
        <v>Nov</v>
      </c>
      <c r="L2170">
        <f t="shared" si="166"/>
        <v>1991</v>
      </c>
      <c r="M2170" t="s">
        <v>5957</v>
      </c>
      <c r="N2170" t="s">
        <v>5981</v>
      </c>
      <c r="O2170" t="s">
        <v>5981</v>
      </c>
      <c r="P2170" s="8" t="str">
        <f t="shared" si="167"/>
        <v>1-Nov-1991</v>
      </c>
      <c r="Q2170" s="8">
        <v>33543</v>
      </c>
      <c r="R2170" s="8"/>
      <c r="S2170" s="8" t="str">
        <f t="shared" si="168"/>
        <v>31</v>
      </c>
      <c r="T2170" s="16">
        <v>37040.879999999997</v>
      </c>
      <c r="U2170" t="str">
        <f t="shared" si="169"/>
        <v>R1011</v>
      </c>
    </row>
    <row r="2171" spans="1:21">
      <c r="A2171" t="s">
        <v>509</v>
      </c>
      <c r="B2171">
        <v>1988</v>
      </c>
      <c r="C2171" t="s">
        <v>5989</v>
      </c>
      <c r="D2171">
        <v>17</v>
      </c>
      <c r="E2171">
        <v>3</v>
      </c>
      <c r="F2171">
        <v>37076.370000000003</v>
      </c>
      <c r="G2171" t="s">
        <v>5981</v>
      </c>
      <c r="H2171" t="s">
        <v>5985</v>
      </c>
      <c r="I2171" t="s">
        <v>5992</v>
      </c>
      <c r="K2171" t="str">
        <f t="shared" si="165"/>
        <v>Dec</v>
      </c>
      <c r="L2171">
        <f t="shared" si="166"/>
        <v>1988</v>
      </c>
      <c r="M2171" t="s">
        <v>5957</v>
      </c>
      <c r="N2171" t="s">
        <v>5981</v>
      </c>
      <c r="O2171" t="s">
        <v>5985</v>
      </c>
      <c r="P2171" s="8" t="str">
        <f t="shared" si="167"/>
        <v>17-Dec-1988</v>
      </c>
      <c r="Q2171" s="8">
        <v>32494</v>
      </c>
      <c r="R2171" s="8"/>
      <c r="S2171" s="8" t="str">
        <f t="shared" si="168"/>
        <v>34</v>
      </c>
      <c r="T2171" s="16">
        <v>37076.370000000003</v>
      </c>
      <c r="U2171" t="str">
        <f t="shared" si="169"/>
        <v>R1011</v>
      </c>
    </row>
    <row r="2172" spans="1:21">
      <c r="A2172" t="s">
        <v>506</v>
      </c>
      <c r="B2172">
        <v>1989</v>
      </c>
      <c r="C2172" t="s">
        <v>5986</v>
      </c>
      <c r="D2172">
        <v>10</v>
      </c>
      <c r="E2172">
        <v>0</v>
      </c>
      <c r="F2172">
        <v>37079.370000000003</v>
      </c>
      <c r="G2172" t="s">
        <v>5981</v>
      </c>
      <c r="H2172" t="s">
        <v>5982</v>
      </c>
      <c r="I2172" t="s">
        <v>5992</v>
      </c>
      <c r="K2172" t="str">
        <f t="shared" si="165"/>
        <v>Jun</v>
      </c>
      <c r="L2172">
        <f t="shared" si="166"/>
        <v>1989</v>
      </c>
      <c r="M2172" t="s">
        <v>5957</v>
      </c>
      <c r="N2172" t="s">
        <v>5981</v>
      </c>
      <c r="O2172" t="s">
        <v>5982</v>
      </c>
      <c r="P2172" s="8" t="str">
        <f t="shared" si="167"/>
        <v>10-Jun-1989</v>
      </c>
      <c r="Q2172" s="8">
        <v>32669</v>
      </c>
      <c r="R2172" s="8"/>
      <c r="S2172" s="8" t="str">
        <f t="shared" si="168"/>
        <v>33</v>
      </c>
      <c r="T2172" s="16">
        <v>37079.370000000003</v>
      </c>
      <c r="U2172" t="str">
        <f t="shared" si="169"/>
        <v>R1011</v>
      </c>
    </row>
    <row r="2173" spans="1:21">
      <c r="A2173" t="s">
        <v>504</v>
      </c>
      <c r="B2173">
        <v>1995</v>
      </c>
      <c r="C2173" t="s">
        <v>5991</v>
      </c>
      <c r="D2173">
        <v>30</v>
      </c>
      <c r="E2173">
        <v>0</v>
      </c>
      <c r="F2173">
        <v>37133.9</v>
      </c>
      <c r="G2173" t="s">
        <v>5981</v>
      </c>
      <c r="H2173" t="s">
        <v>5981</v>
      </c>
      <c r="I2173" t="s">
        <v>5983</v>
      </c>
      <c r="K2173" t="str">
        <f t="shared" si="165"/>
        <v>Oct</v>
      </c>
      <c r="L2173">
        <f t="shared" si="166"/>
        <v>1995</v>
      </c>
      <c r="M2173" t="s">
        <v>5957</v>
      </c>
      <c r="N2173" t="s">
        <v>5981</v>
      </c>
      <c r="O2173" t="s">
        <v>5981</v>
      </c>
      <c r="P2173" s="8" t="str">
        <f t="shared" si="167"/>
        <v>30-Oct-1995</v>
      </c>
      <c r="Q2173" s="8">
        <v>35002</v>
      </c>
      <c r="R2173" s="8"/>
      <c r="S2173" s="8" t="str">
        <f t="shared" si="168"/>
        <v>27</v>
      </c>
      <c r="T2173" s="16">
        <v>37133.9</v>
      </c>
      <c r="U2173" t="str">
        <f t="shared" si="169"/>
        <v>R1013</v>
      </c>
    </row>
    <row r="2174" spans="1:21">
      <c r="A2174" t="s">
        <v>501</v>
      </c>
      <c r="B2174">
        <v>2000</v>
      </c>
      <c r="C2174" t="s">
        <v>5987</v>
      </c>
      <c r="D2174">
        <v>5</v>
      </c>
      <c r="E2174">
        <v>1</v>
      </c>
      <c r="F2174">
        <v>37165.160000000003</v>
      </c>
      <c r="G2174" t="s">
        <v>5985</v>
      </c>
      <c r="H2174" t="s">
        <v>5982</v>
      </c>
      <c r="K2174" t="str">
        <f t="shared" si="165"/>
        <v>Sep</v>
      </c>
      <c r="L2174">
        <f t="shared" si="166"/>
        <v>2000</v>
      </c>
      <c r="M2174" t="s">
        <v>5957</v>
      </c>
      <c r="N2174" t="s">
        <v>5985</v>
      </c>
      <c r="O2174" t="s">
        <v>5982</v>
      </c>
      <c r="P2174" s="8" t="str">
        <f t="shared" si="167"/>
        <v>5-Sep-2000</v>
      </c>
      <c r="Q2174" s="8">
        <v>36774</v>
      </c>
      <c r="R2174" s="8"/>
      <c r="S2174" s="8" t="str">
        <f t="shared" si="168"/>
        <v>22</v>
      </c>
      <c r="T2174" s="16">
        <v>37165.160000000003</v>
      </c>
      <c r="U2174" t="str">
        <f t="shared" si="169"/>
        <v>UNKNOWN</v>
      </c>
    </row>
    <row r="2175" spans="1:21">
      <c r="A2175" t="s">
        <v>498</v>
      </c>
      <c r="B2175">
        <v>1990</v>
      </c>
      <c r="C2175" t="s">
        <v>5991</v>
      </c>
      <c r="D2175">
        <v>17</v>
      </c>
      <c r="E2175">
        <v>3</v>
      </c>
      <c r="F2175">
        <v>37251.22</v>
      </c>
      <c r="G2175" t="s">
        <v>5981</v>
      </c>
      <c r="H2175" t="s">
        <v>5981</v>
      </c>
      <c r="I2175" t="s">
        <v>5992</v>
      </c>
      <c r="K2175" t="str">
        <f t="shared" si="165"/>
        <v>Oct</v>
      </c>
      <c r="L2175">
        <f t="shared" si="166"/>
        <v>1990</v>
      </c>
      <c r="M2175" t="s">
        <v>5957</v>
      </c>
      <c r="N2175" t="s">
        <v>5981</v>
      </c>
      <c r="O2175" t="s">
        <v>5981</v>
      </c>
      <c r="P2175" s="8" t="str">
        <f t="shared" si="167"/>
        <v>17-Oct-1990</v>
      </c>
      <c r="Q2175" s="8">
        <v>33163</v>
      </c>
      <c r="R2175" s="8"/>
      <c r="S2175" s="8" t="str">
        <f t="shared" si="168"/>
        <v>32</v>
      </c>
      <c r="T2175" s="16">
        <v>37251.22</v>
      </c>
      <c r="U2175" t="str">
        <f t="shared" si="169"/>
        <v>R1011</v>
      </c>
    </row>
    <row r="2176" spans="1:21">
      <c r="A2176" t="s">
        <v>495</v>
      </c>
      <c r="B2176">
        <v>1985</v>
      </c>
      <c r="C2176" t="s">
        <v>5984</v>
      </c>
      <c r="D2176">
        <v>17</v>
      </c>
      <c r="E2176">
        <v>0</v>
      </c>
      <c r="F2176">
        <v>37270.15</v>
      </c>
      <c r="G2176" t="s">
        <v>5981</v>
      </c>
      <c r="H2176" t="s">
        <v>5985</v>
      </c>
      <c r="I2176" t="s">
        <v>5998</v>
      </c>
      <c r="K2176" t="str">
        <f t="shared" si="165"/>
        <v>Nov</v>
      </c>
      <c r="L2176">
        <f t="shared" si="166"/>
        <v>1985</v>
      </c>
      <c r="M2176" t="s">
        <v>5957</v>
      </c>
      <c r="N2176" t="s">
        <v>5981</v>
      </c>
      <c r="O2176" t="s">
        <v>5985</v>
      </c>
      <c r="P2176" s="8" t="str">
        <f t="shared" si="167"/>
        <v>17-Nov-1985</v>
      </c>
      <c r="Q2176" s="8">
        <v>31368</v>
      </c>
      <c r="R2176" s="8"/>
      <c r="S2176" s="8" t="str">
        <f t="shared" si="168"/>
        <v>37</v>
      </c>
      <c r="T2176" s="16">
        <v>37270.15</v>
      </c>
      <c r="U2176" t="str">
        <f t="shared" si="169"/>
        <v>R1024</v>
      </c>
    </row>
    <row r="2177" spans="1:21">
      <c r="A2177" t="s">
        <v>492</v>
      </c>
      <c r="B2177">
        <v>1975</v>
      </c>
      <c r="C2177" t="s">
        <v>5984</v>
      </c>
      <c r="D2177">
        <v>9</v>
      </c>
      <c r="E2177">
        <v>1</v>
      </c>
      <c r="F2177">
        <v>37272.339999999997</v>
      </c>
      <c r="G2177" t="s">
        <v>5981</v>
      </c>
      <c r="H2177" t="s">
        <v>5982</v>
      </c>
      <c r="I2177" t="s">
        <v>5992</v>
      </c>
      <c r="K2177" t="str">
        <f t="shared" si="165"/>
        <v>Nov</v>
      </c>
      <c r="L2177">
        <f t="shared" si="166"/>
        <v>1975</v>
      </c>
      <c r="M2177" t="s">
        <v>5957</v>
      </c>
      <c r="N2177" t="s">
        <v>5981</v>
      </c>
      <c r="O2177" t="s">
        <v>5982</v>
      </c>
      <c r="P2177" s="8" t="str">
        <f t="shared" si="167"/>
        <v>9-Nov-1975</v>
      </c>
      <c r="Q2177" s="8">
        <v>27707</v>
      </c>
      <c r="R2177" s="8"/>
      <c r="S2177" s="8" t="str">
        <f t="shared" si="168"/>
        <v>47</v>
      </c>
      <c r="T2177" s="16">
        <v>37272.339999999997</v>
      </c>
      <c r="U2177" t="str">
        <f t="shared" si="169"/>
        <v>R1011</v>
      </c>
    </row>
    <row r="2178" spans="1:21">
      <c r="A2178" t="s">
        <v>489</v>
      </c>
      <c r="B2178">
        <v>1969</v>
      </c>
      <c r="C2178" t="s">
        <v>5991</v>
      </c>
      <c r="D2178">
        <v>30</v>
      </c>
      <c r="E2178">
        <v>0</v>
      </c>
      <c r="F2178">
        <v>37277.269999999997</v>
      </c>
      <c r="G2178" t="s">
        <v>5985</v>
      </c>
      <c r="H2178" t="s">
        <v>5982</v>
      </c>
      <c r="I2178" t="s">
        <v>5992</v>
      </c>
      <c r="K2178" t="str">
        <f t="shared" si="165"/>
        <v>Oct</v>
      </c>
      <c r="L2178">
        <f t="shared" si="166"/>
        <v>1969</v>
      </c>
      <c r="M2178" t="s">
        <v>5957</v>
      </c>
      <c r="N2178" t="s">
        <v>5985</v>
      </c>
      <c r="O2178" t="s">
        <v>5982</v>
      </c>
      <c r="P2178" s="8" t="str">
        <f t="shared" si="167"/>
        <v>30-Oct-1969</v>
      </c>
      <c r="Q2178" s="8">
        <v>25506</v>
      </c>
      <c r="R2178" s="8"/>
      <c r="S2178" s="8" t="str">
        <f t="shared" si="168"/>
        <v>53</v>
      </c>
      <c r="T2178" s="16">
        <v>37277.269999999997</v>
      </c>
      <c r="U2178" t="str">
        <f t="shared" si="169"/>
        <v>R1011</v>
      </c>
    </row>
    <row r="2179" spans="1:21">
      <c r="A2179" t="s">
        <v>486</v>
      </c>
      <c r="B2179">
        <v>1979</v>
      </c>
      <c r="C2179" t="s">
        <v>5990</v>
      </c>
      <c r="D2179">
        <v>3</v>
      </c>
      <c r="E2179">
        <v>2</v>
      </c>
      <c r="F2179">
        <v>37425.94</v>
      </c>
      <c r="G2179" t="s">
        <v>5981</v>
      </c>
      <c r="H2179" t="s">
        <v>5985</v>
      </c>
      <c r="I2179" t="s">
        <v>5992</v>
      </c>
      <c r="K2179" t="str">
        <f t="shared" ref="K2179:K2242" si="170">IF(ISBLANK(C2179),"SEP",C2179)</f>
        <v>Aug</v>
      </c>
      <c r="L2179">
        <f t="shared" ref="L2179:L2242" si="171">INT(IF(ISBLANK(B2179),AVERAGE($B$2:$B$2344),B2179))</f>
        <v>1979</v>
      </c>
      <c r="M2179" t="s">
        <v>5957</v>
      </c>
      <c r="N2179" t="s">
        <v>5981</v>
      </c>
      <c r="O2179" t="s">
        <v>5985</v>
      </c>
      <c r="P2179" s="8" t="str">
        <f t="shared" ref="P2179:P2242" si="172">CONCATENATE(D2179,"-",K2179,"-",L2179)</f>
        <v>3-Aug-1979</v>
      </c>
      <c r="Q2179" s="8">
        <v>29070</v>
      </c>
      <c r="R2179" s="8"/>
      <c r="S2179" s="8" t="str">
        <f t="shared" ref="S2179:S2242" si="173">TEXT($R$2-P2179,"Y")</f>
        <v>43</v>
      </c>
      <c r="T2179" s="16">
        <v>37425.94</v>
      </c>
      <c r="U2179" t="str">
        <f t="shared" ref="U2179:U2242" si="174">IF(ISBLANK(I2179),"UNKNOWN",I2179)</f>
        <v>R1011</v>
      </c>
    </row>
    <row r="2180" spans="1:21">
      <c r="A2180" t="s">
        <v>483</v>
      </c>
      <c r="B2180">
        <v>2002</v>
      </c>
      <c r="C2180" t="s">
        <v>5987</v>
      </c>
      <c r="D2180">
        <v>27</v>
      </c>
      <c r="E2180">
        <v>3</v>
      </c>
      <c r="F2180">
        <v>37465.339999999997</v>
      </c>
      <c r="G2180" t="s">
        <v>5985</v>
      </c>
      <c r="H2180" t="s">
        <v>5981</v>
      </c>
      <c r="I2180" t="s">
        <v>5988</v>
      </c>
      <c r="K2180" t="str">
        <f t="shared" si="170"/>
        <v>Sep</v>
      </c>
      <c r="L2180">
        <f t="shared" si="171"/>
        <v>2002</v>
      </c>
      <c r="M2180" t="s">
        <v>5957</v>
      </c>
      <c r="N2180" t="s">
        <v>5985</v>
      </c>
      <c r="O2180" t="s">
        <v>5981</v>
      </c>
      <c r="P2180" s="8" t="str">
        <f t="shared" si="172"/>
        <v>27-Sep-2002</v>
      </c>
      <c r="Q2180" s="8">
        <v>37526</v>
      </c>
      <c r="R2180" s="8"/>
      <c r="S2180" s="8" t="str">
        <f t="shared" si="173"/>
        <v>20</v>
      </c>
      <c r="T2180" s="16">
        <v>37465.339999999997</v>
      </c>
      <c r="U2180" t="str">
        <f t="shared" si="174"/>
        <v>R1012</v>
      </c>
    </row>
    <row r="2181" spans="1:21">
      <c r="A2181" t="s">
        <v>480</v>
      </c>
      <c r="B2181">
        <v>2000</v>
      </c>
      <c r="C2181" t="s">
        <v>5991</v>
      </c>
      <c r="D2181">
        <v>12</v>
      </c>
      <c r="E2181">
        <v>2</v>
      </c>
      <c r="F2181">
        <v>37484.449999999997</v>
      </c>
      <c r="G2181" t="s">
        <v>5985</v>
      </c>
      <c r="H2181" t="s">
        <v>5985</v>
      </c>
      <c r="I2181" t="s">
        <v>5983</v>
      </c>
      <c r="K2181" t="str">
        <f t="shared" si="170"/>
        <v>Oct</v>
      </c>
      <c r="L2181">
        <f t="shared" si="171"/>
        <v>2000</v>
      </c>
      <c r="M2181" t="s">
        <v>5957</v>
      </c>
      <c r="N2181" t="s">
        <v>5985</v>
      </c>
      <c r="O2181" t="s">
        <v>5985</v>
      </c>
      <c r="P2181" s="8" t="str">
        <f t="shared" si="172"/>
        <v>12-Oct-2000</v>
      </c>
      <c r="Q2181" s="8">
        <v>36811</v>
      </c>
      <c r="R2181" s="8"/>
      <c r="S2181" s="8" t="str">
        <f t="shared" si="173"/>
        <v>22</v>
      </c>
      <c r="T2181" s="16">
        <v>37484.449999999997</v>
      </c>
      <c r="U2181" t="str">
        <f t="shared" si="174"/>
        <v>R1013</v>
      </c>
    </row>
    <row r="2182" spans="1:21">
      <c r="A2182" t="s">
        <v>477</v>
      </c>
      <c r="B2182">
        <v>1990</v>
      </c>
      <c r="C2182" t="s">
        <v>5984</v>
      </c>
      <c r="D2182">
        <v>16</v>
      </c>
      <c r="E2182">
        <v>1</v>
      </c>
      <c r="F2182">
        <v>37607.53</v>
      </c>
      <c r="G2182" t="s">
        <v>5985</v>
      </c>
      <c r="H2182" t="s">
        <v>5981</v>
      </c>
      <c r="I2182" t="s">
        <v>5994</v>
      </c>
      <c r="K2182" t="str">
        <f t="shared" si="170"/>
        <v>Nov</v>
      </c>
      <c r="L2182">
        <f t="shared" si="171"/>
        <v>1990</v>
      </c>
      <c r="M2182" t="s">
        <v>5957</v>
      </c>
      <c r="N2182" t="s">
        <v>5985</v>
      </c>
      <c r="O2182" t="s">
        <v>5981</v>
      </c>
      <c r="P2182" s="8" t="str">
        <f t="shared" si="172"/>
        <v>16-Nov-1990</v>
      </c>
      <c r="Q2182" s="8">
        <v>33193</v>
      </c>
      <c r="R2182" s="8"/>
      <c r="S2182" s="8" t="str">
        <f t="shared" si="173"/>
        <v>32</v>
      </c>
      <c r="T2182" s="16">
        <v>37607.53</v>
      </c>
      <c r="U2182" t="str">
        <f t="shared" si="174"/>
        <v>R1019</v>
      </c>
    </row>
    <row r="2183" spans="1:21">
      <c r="A2183" t="s">
        <v>474</v>
      </c>
      <c r="B2183">
        <v>1982</v>
      </c>
      <c r="C2183" t="s">
        <v>5986</v>
      </c>
      <c r="D2183">
        <v>20</v>
      </c>
      <c r="E2183">
        <v>3</v>
      </c>
      <c r="F2183">
        <v>37650.74</v>
      </c>
      <c r="G2183" t="s">
        <v>5981</v>
      </c>
      <c r="H2183" t="s">
        <v>5981</v>
      </c>
      <c r="I2183" t="s">
        <v>5988</v>
      </c>
      <c r="K2183" t="str">
        <f t="shared" si="170"/>
        <v>Jun</v>
      </c>
      <c r="L2183">
        <f t="shared" si="171"/>
        <v>1982</v>
      </c>
      <c r="M2183" t="s">
        <v>5957</v>
      </c>
      <c r="N2183" t="s">
        <v>5981</v>
      </c>
      <c r="O2183" t="s">
        <v>5981</v>
      </c>
      <c r="P2183" s="8" t="str">
        <f t="shared" si="172"/>
        <v>20-Jun-1982</v>
      </c>
      <c r="Q2183" s="8">
        <v>30122</v>
      </c>
      <c r="R2183" s="8"/>
      <c r="S2183" s="8" t="str">
        <f t="shared" si="173"/>
        <v>40</v>
      </c>
      <c r="T2183" s="16">
        <v>37650.74</v>
      </c>
      <c r="U2183" t="str">
        <f t="shared" si="174"/>
        <v>R1012</v>
      </c>
    </row>
    <row r="2184" spans="1:21">
      <c r="A2184" t="s">
        <v>471</v>
      </c>
      <c r="B2184">
        <v>1970</v>
      </c>
      <c r="C2184" t="s">
        <v>5991</v>
      </c>
      <c r="D2184">
        <v>28</v>
      </c>
      <c r="E2184">
        <v>0</v>
      </c>
      <c r="F2184">
        <v>37675.06</v>
      </c>
      <c r="G2184" t="s">
        <v>5981</v>
      </c>
      <c r="H2184" t="s">
        <v>5982</v>
      </c>
      <c r="I2184" t="s">
        <v>5992</v>
      </c>
      <c r="K2184" t="str">
        <f t="shared" si="170"/>
        <v>Oct</v>
      </c>
      <c r="L2184">
        <f t="shared" si="171"/>
        <v>1970</v>
      </c>
      <c r="M2184" t="s">
        <v>5957</v>
      </c>
      <c r="N2184" t="s">
        <v>5981</v>
      </c>
      <c r="O2184" t="s">
        <v>5982</v>
      </c>
      <c r="P2184" s="8" t="str">
        <f t="shared" si="172"/>
        <v>28-Oct-1970</v>
      </c>
      <c r="Q2184" s="8">
        <v>25869</v>
      </c>
      <c r="R2184" s="8"/>
      <c r="S2184" s="8" t="str">
        <f t="shared" si="173"/>
        <v>52</v>
      </c>
      <c r="T2184" s="16">
        <v>37675.06</v>
      </c>
      <c r="U2184" t="str">
        <f t="shared" si="174"/>
        <v>R1011</v>
      </c>
    </row>
    <row r="2185" spans="1:21">
      <c r="A2185" t="s">
        <v>468</v>
      </c>
      <c r="B2185">
        <v>1988</v>
      </c>
      <c r="C2185" t="s">
        <v>5991</v>
      </c>
      <c r="D2185">
        <v>10</v>
      </c>
      <c r="E2185">
        <v>1</v>
      </c>
      <c r="F2185">
        <v>37701.879999999997</v>
      </c>
      <c r="G2185" t="s">
        <v>5981</v>
      </c>
      <c r="H2185" t="s">
        <v>5982</v>
      </c>
      <c r="I2185" t="s">
        <v>5999</v>
      </c>
      <c r="K2185" t="str">
        <f t="shared" si="170"/>
        <v>Oct</v>
      </c>
      <c r="L2185">
        <f t="shared" si="171"/>
        <v>1988</v>
      </c>
      <c r="M2185" t="s">
        <v>5957</v>
      </c>
      <c r="N2185" t="s">
        <v>5981</v>
      </c>
      <c r="O2185" t="s">
        <v>5982</v>
      </c>
      <c r="P2185" s="8" t="str">
        <f t="shared" si="172"/>
        <v>10-Oct-1988</v>
      </c>
      <c r="Q2185" s="8">
        <v>32426</v>
      </c>
      <c r="R2185" s="8"/>
      <c r="S2185" s="8" t="str">
        <f t="shared" si="173"/>
        <v>34</v>
      </c>
      <c r="T2185" s="16">
        <v>37701.879999999997</v>
      </c>
      <c r="U2185" t="str">
        <f t="shared" si="174"/>
        <v>R1023</v>
      </c>
    </row>
    <row r="2186" spans="1:21">
      <c r="A2186" t="s">
        <v>465</v>
      </c>
      <c r="B2186">
        <v>1976</v>
      </c>
      <c r="C2186" t="s">
        <v>5987</v>
      </c>
      <c r="D2186">
        <v>18</v>
      </c>
      <c r="E2186">
        <v>2</v>
      </c>
      <c r="F2186">
        <v>37735.199999999997</v>
      </c>
      <c r="G2186" t="s">
        <v>5981</v>
      </c>
      <c r="H2186" t="s">
        <v>5981</v>
      </c>
      <c r="I2186" t="s">
        <v>5992</v>
      </c>
      <c r="K2186" t="str">
        <f t="shared" si="170"/>
        <v>Sep</v>
      </c>
      <c r="L2186">
        <f t="shared" si="171"/>
        <v>1976</v>
      </c>
      <c r="M2186" t="s">
        <v>5957</v>
      </c>
      <c r="N2186" t="s">
        <v>5981</v>
      </c>
      <c r="O2186" t="s">
        <v>5981</v>
      </c>
      <c r="P2186" s="8" t="str">
        <f t="shared" si="172"/>
        <v>18-Sep-1976</v>
      </c>
      <c r="Q2186" s="8">
        <v>28021</v>
      </c>
      <c r="R2186" s="8"/>
      <c r="S2186" s="8" t="str">
        <f t="shared" si="173"/>
        <v>46</v>
      </c>
      <c r="T2186" s="16">
        <v>37735.199999999997</v>
      </c>
      <c r="U2186" t="str">
        <f t="shared" si="174"/>
        <v>R1011</v>
      </c>
    </row>
    <row r="2187" spans="1:21">
      <c r="A2187" t="s">
        <v>463</v>
      </c>
      <c r="B2187">
        <v>1986</v>
      </c>
      <c r="C2187" t="s">
        <v>5990</v>
      </c>
      <c r="D2187">
        <v>15</v>
      </c>
      <c r="E2187">
        <v>0</v>
      </c>
      <c r="F2187">
        <v>37742.58</v>
      </c>
      <c r="G2187" t="s">
        <v>5985</v>
      </c>
      <c r="H2187" t="s">
        <v>5985</v>
      </c>
      <c r="I2187" t="s">
        <v>5983</v>
      </c>
      <c r="K2187" t="str">
        <f t="shared" si="170"/>
        <v>Aug</v>
      </c>
      <c r="L2187">
        <f t="shared" si="171"/>
        <v>1986</v>
      </c>
      <c r="M2187" t="s">
        <v>5957</v>
      </c>
      <c r="N2187" t="s">
        <v>5985</v>
      </c>
      <c r="O2187" t="s">
        <v>5985</v>
      </c>
      <c r="P2187" s="8" t="str">
        <f t="shared" si="172"/>
        <v>15-Aug-1986</v>
      </c>
      <c r="Q2187" s="8">
        <v>31639</v>
      </c>
      <c r="R2187" s="8"/>
      <c r="S2187" s="8" t="str">
        <f t="shared" si="173"/>
        <v>36</v>
      </c>
      <c r="T2187" s="16">
        <v>37742.58</v>
      </c>
      <c r="U2187" t="str">
        <f t="shared" si="174"/>
        <v>R1013</v>
      </c>
    </row>
    <row r="2188" spans="1:21">
      <c r="A2188" t="s">
        <v>460</v>
      </c>
      <c r="B2188">
        <v>1983</v>
      </c>
      <c r="C2188" t="s">
        <v>5980</v>
      </c>
      <c r="D2188">
        <v>26</v>
      </c>
      <c r="E2188">
        <v>3</v>
      </c>
      <c r="F2188">
        <v>37800.980000000003</v>
      </c>
      <c r="G2188" t="s">
        <v>5981</v>
      </c>
      <c r="H2188" t="s">
        <v>5981</v>
      </c>
      <c r="I2188" t="s">
        <v>5992</v>
      </c>
      <c r="K2188" t="str">
        <f t="shared" si="170"/>
        <v>Jul</v>
      </c>
      <c r="L2188">
        <f t="shared" si="171"/>
        <v>1983</v>
      </c>
      <c r="M2188" t="s">
        <v>5957</v>
      </c>
      <c r="N2188" t="s">
        <v>5981</v>
      </c>
      <c r="O2188" t="s">
        <v>5981</v>
      </c>
      <c r="P2188" s="8" t="str">
        <f t="shared" si="172"/>
        <v>26-Jul-1983</v>
      </c>
      <c r="Q2188" s="8">
        <v>30523</v>
      </c>
      <c r="R2188" s="8"/>
      <c r="S2188" s="8" t="str">
        <f t="shared" si="173"/>
        <v>39</v>
      </c>
      <c r="T2188" s="16">
        <v>37800.980000000003</v>
      </c>
      <c r="U2188" t="str">
        <f t="shared" si="174"/>
        <v>R1011</v>
      </c>
    </row>
    <row r="2189" spans="1:21">
      <c r="A2189" t="s">
        <v>457</v>
      </c>
      <c r="B2189">
        <v>1979</v>
      </c>
      <c r="C2189" t="s">
        <v>5987</v>
      </c>
      <c r="D2189">
        <v>9</v>
      </c>
      <c r="E2189">
        <v>0</v>
      </c>
      <c r="F2189">
        <v>37829.72</v>
      </c>
      <c r="G2189" t="s">
        <v>5985</v>
      </c>
      <c r="H2189" t="s">
        <v>5981</v>
      </c>
      <c r="I2189" t="s">
        <v>5992</v>
      </c>
      <c r="K2189" t="str">
        <f t="shared" si="170"/>
        <v>Sep</v>
      </c>
      <c r="L2189">
        <f t="shared" si="171"/>
        <v>1979</v>
      </c>
      <c r="M2189" t="s">
        <v>5957</v>
      </c>
      <c r="N2189" t="s">
        <v>5985</v>
      </c>
      <c r="O2189" t="s">
        <v>5981</v>
      </c>
      <c r="P2189" s="8" t="str">
        <f t="shared" si="172"/>
        <v>9-Sep-1979</v>
      </c>
      <c r="Q2189" s="8">
        <v>29107</v>
      </c>
      <c r="R2189" s="8"/>
      <c r="S2189" s="8" t="str">
        <f t="shared" si="173"/>
        <v>43</v>
      </c>
      <c r="T2189" s="16">
        <v>37829.72</v>
      </c>
      <c r="U2189" t="str">
        <f t="shared" si="174"/>
        <v>R1011</v>
      </c>
    </row>
    <row r="2190" spans="1:21">
      <c r="A2190" t="s">
        <v>454</v>
      </c>
      <c r="B2190">
        <v>1998</v>
      </c>
      <c r="C2190" t="s">
        <v>5980</v>
      </c>
      <c r="D2190">
        <v>29</v>
      </c>
      <c r="E2190">
        <v>0</v>
      </c>
      <c r="F2190">
        <v>38126.25</v>
      </c>
      <c r="G2190" t="s">
        <v>5985</v>
      </c>
      <c r="H2190" t="s">
        <v>5982</v>
      </c>
      <c r="I2190" t="s">
        <v>5983</v>
      </c>
      <c r="K2190" t="str">
        <f t="shared" si="170"/>
        <v>Jul</v>
      </c>
      <c r="L2190">
        <f t="shared" si="171"/>
        <v>1998</v>
      </c>
      <c r="M2190" t="s">
        <v>5957</v>
      </c>
      <c r="N2190" t="s">
        <v>5985</v>
      </c>
      <c r="O2190" t="s">
        <v>5982</v>
      </c>
      <c r="P2190" s="8" t="str">
        <f t="shared" si="172"/>
        <v>29-Jul-1998</v>
      </c>
      <c r="Q2190" s="8">
        <v>36005</v>
      </c>
      <c r="R2190" s="8"/>
      <c r="S2190" s="8" t="str">
        <f t="shared" si="173"/>
        <v>24</v>
      </c>
      <c r="T2190" s="16">
        <v>38126.25</v>
      </c>
      <c r="U2190" t="str">
        <f t="shared" si="174"/>
        <v>R1013</v>
      </c>
    </row>
    <row r="2191" spans="1:21">
      <c r="A2191" t="s">
        <v>451</v>
      </c>
      <c r="B2191">
        <v>1972</v>
      </c>
      <c r="C2191" t="s">
        <v>5984</v>
      </c>
      <c r="D2191">
        <v>19</v>
      </c>
      <c r="E2191">
        <v>0</v>
      </c>
      <c r="F2191">
        <v>38189.1</v>
      </c>
      <c r="G2191" t="s">
        <v>5981</v>
      </c>
      <c r="H2191" t="s">
        <v>5981</v>
      </c>
      <c r="I2191" t="s">
        <v>5992</v>
      </c>
      <c r="K2191" t="str">
        <f t="shared" si="170"/>
        <v>Nov</v>
      </c>
      <c r="L2191">
        <f t="shared" si="171"/>
        <v>1972</v>
      </c>
      <c r="M2191" t="s">
        <v>5957</v>
      </c>
      <c r="N2191" t="s">
        <v>5981</v>
      </c>
      <c r="O2191" t="s">
        <v>5981</v>
      </c>
      <c r="P2191" s="8" t="str">
        <f t="shared" si="172"/>
        <v>19-Nov-1972</v>
      </c>
      <c r="Q2191" s="8">
        <v>26622</v>
      </c>
      <c r="R2191" s="8"/>
      <c r="S2191" s="8" t="str">
        <f t="shared" si="173"/>
        <v>50</v>
      </c>
      <c r="T2191" s="16">
        <v>38189.1</v>
      </c>
      <c r="U2191" t="str">
        <f t="shared" si="174"/>
        <v>R1011</v>
      </c>
    </row>
    <row r="2192" spans="1:21">
      <c r="A2192" t="s">
        <v>449</v>
      </c>
      <c r="B2192">
        <v>1989</v>
      </c>
      <c r="C2192" t="s">
        <v>5987</v>
      </c>
      <c r="D2192">
        <v>8</v>
      </c>
      <c r="E2192">
        <v>3</v>
      </c>
      <c r="F2192">
        <v>38237.339999999997</v>
      </c>
      <c r="G2192" t="s">
        <v>5981</v>
      </c>
      <c r="H2192" t="s">
        <v>5982</v>
      </c>
      <c r="I2192" t="s">
        <v>5992</v>
      </c>
      <c r="K2192" t="str">
        <f t="shared" si="170"/>
        <v>Sep</v>
      </c>
      <c r="L2192">
        <f t="shared" si="171"/>
        <v>1989</v>
      </c>
      <c r="M2192" t="s">
        <v>5957</v>
      </c>
      <c r="N2192" t="s">
        <v>5981</v>
      </c>
      <c r="O2192" t="s">
        <v>5982</v>
      </c>
      <c r="P2192" s="8" t="str">
        <f t="shared" si="172"/>
        <v>8-Sep-1989</v>
      </c>
      <c r="Q2192" s="8">
        <v>32759</v>
      </c>
      <c r="R2192" s="8"/>
      <c r="S2192" s="8" t="str">
        <f t="shared" si="173"/>
        <v>33</v>
      </c>
      <c r="T2192" s="16">
        <v>38237.339999999997</v>
      </c>
      <c r="U2192" t="str">
        <f t="shared" si="174"/>
        <v>R1011</v>
      </c>
    </row>
    <row r="2193" spans="1:21">
      <c r="A2193" t="s">
        <v>446</v>
      </c>
      <c r="B2193">
        <v>1964</v>
      </c>
      <c r="C2193" t="s">
        <v>5986</v>
      </c>
      <c r="D2193">
        <v>16</v>
      </c>
      <c r="E2193">
        <v>0</v>
      </c>
      <c r="F2193">
        <v>38241.74</v>
      </c>
      <c r="G2193" t="s">
        <v>5981</v>
      </c>
      <c r="H2193" t="s">
        <v>5982</v>
      </c>
      <c r="I2193" t="s">
        <v>5992</v>
      </c>
      <c r="K2193" t="str">
        <f t="shared" si="170"/>
        <v>Jun</v>
      </c>
      <c r="L2193">
        <f t="shared" si="171"/>
        <v>1964</v>
      </c>
      <c r="M2193" t="s">
        <v>5957</v>
      </c>
      <c r="N2193" t="s">
        <v>5981</v>
      </c>
      <c r="O2193" t="s">
        <v>5982</v>
      </c>
      <c r="P2193" s="8" t="str">
        <f t="shared" si="172"/>
        <v>16-Jun-1964</v>
      </c>
      <c r="Q2193" s="8">
        <v>23544</v>
      </c>
      <c r="R2193" s="8"/>
      <c r="S2193" s="8" t="str">
        <f t="shared" si="173"/>
        <v>58</v>
      </c>
      <c r="T2193" s="16">
        <v>38241.74</v>
      </c>
      <c r="U2193" t="str">
        <f t="shared" si="174"/>
        <v>R1011</v>
      </c>
    </row>
    <row r="2194" spans="1:21">
      <c r="A2194" t="s">
        <v>443</v>
      </c>
      <c r="B2194">
        <v>1980</v>
      </c>
      <c r="C2194" t="s">
        <v>5990</v>
      </c>
      <c r="D2194">
        <v>16</v>
      </c>
      <c r="E2194">
        <v>1</v>
      </c>
      <c r="F2194">
        <v>38245.589999999997</v>
      </c>
      <c r="G2194" t="s">
        <v>5985</v>
      </c>
      <c r="H2194" t="s">
        <v>5981</v>
      </c>
      <c r="I2194" t="s">
        <v>5983</v>
      </c>
      <c r="K2194" t="str">
        <f t="shared" si="170"/>
        <v>Aug</v>
      </c>
      <c r="L2194">
        <f t="shared" si="171"/>
        <v>1980</v>
      </c>
      <c r="M2194" t="s">
        <v>5957</v>
      </c>
      <c r="N2194" t="s">
        <v>5985</v>
      </c>
      <c r="O2194" t="s">
        <v>5981</v>
      </c>
      <c r="P2194" s="8" t="str">
        <f t="shared" si="172"/>
        <v>16-Aug-1980</v>
      </c>
      <c r="Q2194" s="8">
        <v>29449</v>
      </c>
      <c r="R2194" s="8"/>
      <c r="S2194" s="8" t="str">
        <f t="shared" si="173"/>
        <v>42</v>
      </c>
      <c r="T2194" s="16">
        <v>38245.589999999997</v>
      </c>
      <c r="U2194" t="str">
        <f t="shared" si="174"/>
        <v>R1013</v>
      </c>
    </row>
    <row r="2195" spans="1:21">
      <c r="A2195" t="s">
        <v>440</v>
      </c>
      <c r="B2195">
        <v>1989</v>
      </c>
      <c r="C2195" t="s">
        <v>5991</v>
      </c>
      <c r="D2195">
        <v>30</v>
      </c>
      <c r="E2195">
        <v>1</v>
      </c>
      <c r="F2195">
        <v>38282.75</v>
      </c>
      <c r="G2195" t="s">
        <v>5985</v>
      </c>
      <c r="H2195" t="s">
        <v>5981</v>
      </c>
      <c r="I2195" t="s">
        <v>5983</v>
      </c>
      <c r="K2195" t="str">
        <f t="shared" si="170"/>
        <v>Oct</v>
      </c>
      <c r="L2195">
        <f t="shared" si="171"/>
        <v>1989</v>
      </c>
      <c r="M2195" t="s">
        <v>5957</v>
      </c>
      <c r="N2195" t="s">
        <v>5985</v>
      </c>
      <c r="O2195" t="s">
        <v>5981</v>
      </c>
      <c r="P2195" s="8" t="str">
        <f t="shared" si="172"/>
        <v>30-Oct-1989</v>
      </c>
      <c r="Q2195" s="8">
        <v>32811</v>
      </c>
      <c r="R2195" s="8"/>
      <c r="S2195" s="8" t="str">
        <f t="shared" si="173"/>
        <v>33</v>
      </c>
      <c r="T2195" s="16">
        <v>38282.75</v>
      </c>
      <c r="U2195" t="str">
        <f t="shared" si="174"/>
        <v>R1013</v>
      </c>
    </row>
    <row r="2196" spans="1:21">
      <c r="A2196" t="s">
        <v>437</v>
      </c>
      <c r="B2196">
        <v>1980</v>
      </c>
      <c r="C2196" t="s">
        <v>5986</v>
      </c>
      <c r="D2196">
        <v>12</v>
      </c>
      <c r="E2196">
        <v>2</v>
      </c>
      <c r="F2196">
        <v>38313.129999999997</v>
      </c>
      <c r="G2196" t="s">
        <v>5985</v>
      </c>
      <c r="H2196" t="s">
        <v>5982</v>
      </c>
      <c r="I2196" t="s">
        <v>5992</v>
      </c>
      <c r="K2196" t="str">
        <f t="shared" si="170"/>
        <v>Jun</v>
      </c>
      <c r="L2196">
        <f t="shared" si="171"/>
        <v>1980</v>
      </c>
      <c r="M2196" t="s">
        <v>5957</v>
      </c>
      <c r="N2196" t="s">
        <v>5985</v>
      </c>
      <c r="O2196" t="s">
        <v>5982</v>
      </c>
      <c r="P2196" s="8" t="str">
        <f t="shared" si="172"/>
        <v>12-Jun-1980</v>
      </c>
      <c r="Q2196" s="8">
        <v>29384</v>
      </c>
      <c r="R2196" s="8"/>
      <c r="S2196" s="8" t="str">
        <f t="shared" si="173"/>
        <v>42</v>
      </c>
      <c r="T2196" s="16">
        <v>38313.129999999997</v>
      </c>
      <c r="U2196" t="str">
        <f t="shared" si="174"/>
        <v>R1011</v>
      </c>
    </row>
    <row r="2197" spans="1:21">
      <c r="A2197" t="s">
        <v>435</v>
      </c>
      <c r="B2197">
        <v>2002</v>
      </c>
      <c r="C2197" t="s">
        <v>5987</v>
      </c>
      <c r="D2197">
        <v>17</v>
      </c>
      <c r="E2197">
        <v>2</v>
      </c>
      <c r="F2197">
        <v>38344.57</v>
      </c>
      <c r="G2197" t="s">
        <v>5985</v>
      </c>
      <c r="H2197" t="s">
        <v>5982</v>
      </c>
      <c r="I2197" t="s">
        <v>5992</v>
      </c>
      <c r="K2197" t="str">
        <f t="shared" si="170"/>
        <v>Sep</v>
      </c>
      <c r="L2197">
        <f t="shared" si="171"/>
        <v>2002</v>
      </c>
      <c r="M2197" t="s">
        <v>5957</v>
      </c>
      <c r="N2197" t="s">
        <v>5985</v>
      </c>
      <c r="O2197" t="s">
        <v>5982</v>
      </c>
      <c r="P2197" s="8" t="str">
        <f t="shared" si="172"/>
        <v>17-Sep-2002</v>
      </c>
      <c r="Q2197" s="8">
        <v>37516</v>
      </c>
      <c r="R2197" s="8"/>
      <c r="S2197" s="8" t="str">
        <f t="shared" si="173"/>
        <v>20</v>
      </c>
      <c r="T2197" s="16">
        <v>38344.57</v>
      </c>
      <c r="U2197" t="str">
        <f t="shared" si="174"/>
        <v>R1011</v>
      </c>
    </row>
    <row r="2198" spans="1:21">
      <c r="A2198" t="s">
        <v>432</v>
      </c>
      <c r="B2198">
        <v>1970</v>
      </c>
      <c r="C2198" t="s">
        <v>5990</v>
      </c>
      <c r="D2198">
        <v>22</v>
      </c>
      <c r="E2198">
        <v>0</v>
      </c>
      <c r="F2198">
        <v>38389.79</v>
      </c>
      <c r="G2198" t="s">
        <v>5981</v>
      </c>
      <c r="H2198" t="s">
        <v>5982</v>
      </c>
      <c r="I2198" t="s">
        <v>5992</v>
      </c>
      <c r="K2198" t="str">
        <f t="shared" si="170"/>
        <v>Aug</v>
      </c>
      <c r="L2198">
        <f t="shared" si="171"/>
        <v>1970</v>
      </c>
      <c r="M2198" t="s">
        <v>5957</v>
      </c>
      <c r="N2198" t="s">
        <v>5981</v>
      </c>
      <c r="O2198" t="s">
        <v>5982</v>
      </c>
      <c r="P2198" s="8" t="str">
        <f t="shared" si="172"/>
        <v>22-Aug-1970</v>
      </c>
      <c r="Q2198" s="8">
        <v>25802</v>
      </c>
      <c r="R2198" s="8"/>
      <c r="S2198" s="8" t="str">
        <f t="shared" si="173"/>
        <v>52</v>
      </c>
      <c r="T2198" s="16">
        <v>38389.79</v>
      </c>
      <c r="U2198" t="str">
        <f t="shared" si="174"/>
        <v>R1011</v>
      </c>
    </row>
    <row r="2199" spans="1:21">
      <c r="A2199" t="s">
        <v>429</v>
      </c>
      <c r="B2199">
        <v>1971</v>
      </c>
      <c r="C2199" t="s">
        <v>5989</v>
      </c>
      <c r="D2199">
        <v>23</v>
      </c>
      <c r="E2199">
        <v>0</v>
      </c>
      <c r="F2199">
        <v>38405.26</v>
      </c>
      <c r="G2199" t="s">
        <v>5981</v>
      </c>
      <c r="H2199" t="s">
        <v>5985</v>
      </c>
      <c r="I2199" t="s">
        <v>5992</v>
      </c>
      <c r="K2199" t="str">
        <f t="shared" si="170"/>
        <v>Dec</v>
      </c>
      <c r="L2199">
        <f t="shared" si="171"/>
        <v>1971</v>
      </c>
      <c r="M2199" t="s">
        <v>5957</v>
      </c>
      <c r="N2199" t="s">
        <v>5981</v>
      </c>
      <c r="O2199" t="s">
        <v>5985</v>
      </c>
      <c r="P2199" s="8" t="str">
        <f t="shared" si="172"/>
        <v>23-Dec-1971</v>
      </c>
      <c r="Q2199" s="8">
        <v>26290</v>
      </c>
      <c r="R2199" s="8"/>
      <c r="S2199" s="8" t="str">
        <f t="shared" si="173"/>
        <v>51</v>
      </c>
      <c r="T2199" s="16">
        <v>38405.26</v>
      </c>
      <c r="U2199" t="str">
        <f t="shared" si="174"/>
        <v>R1011</v>
      </c>
    </row>
    <row r="2200" spans="1:21">
      <c r="A2200" t="s">
        <v>426</v>
      </c>
      <c r="B2200">
        <v>1986</v>
      </c>
      <c r="C2200" t="s">
        <v>5986</v>
      </c>
      <c r="D2200">
        <v>21</v>
      </c>
      <c r="E2200">
        <v>2</v>
      </c>
      <c r="F2200">
        <v>38415.47</v>
      </c>
      <c r="G2200" t="s">
        <v>5985</v>
      </c>
      <c r="H2200" t="s">
        <v>5981</v>
      </c>
      <c r="I2200" t="s">
        <v>5992</v>
      </c>
      <c r="K2200" t="str">
        <f t="shared" si="170"/>
        <v>Jun</v>
      </c>
      <c r="L2200">
        <f t="shared" si="171"/>
        <v>1986</v>
      </c>
      <c r="M2200" t="s">
        <v>5957</v>
      </c>
      <c r="N2200" t="s">
        <v>5985</v>
      </c>
      <c r="O2200" t="s">
        <v>5981</v>
      </c>
      <c r="P2200" s="8" t="str">
        <f t="shared" si="172"/>
        <v>21-Jun-1986</v>
      </c>
      <c r="Q2200" s="8">
        <v>31584</v>
      </c>
      <c r="R2200" s="8"/>
      <c r="S2200" s="8" t="str">
        <f t="shared" si="173"/>
        <v>36</v>
      </c>
      <c r="T2200" s="16">
        <v>38415.47</v>
      </c>
      <c r="U2200" t="str">
        <f t="shared" si="174"/>
        <v>R1011</v>
      </c>
    </row>
    <row r="2201" spans="1:21">
      <c r="A2201" t="s">
        <v>423</v>
      </c>
      <c r="B2201">
        <v>1999</v>
      </c>
      <c r="C2201" t="s">
        <v>5984</v>
      </c>
      <c r="D2201">
        <v>12</v>
      </c>
      <c r="E2201">
        <v>2</v>
      </c>
      <c r="F2201">
        <v>38511.629999999997</v>
      </c>
      <c r="G2201" t="s">
        <v>5981</v>
      </c>
      <c r="H2201" t="s">
        <v>5981</v>
      </c>
      <c r="I2201" t="s">
        <v>5998</v>
      </c>
      <c r="K2201" t="str">
        <f t="shared" si="170"/>
        <v>Nov</v>
      </c>
      <c r="L2201">
        <f t="shared" si="171"/>
        <v>1999</v>
      </c>
      <c r="M2201" t="s">
        <v>5957</v>
      </c>
      <c r="N2201" t="s">
        <v>5981</v>
      </c>
      <c r="O2201" t="s">
        <v>5981</v>
      </c>
      <c r="P2201" s="8" t="str">
        <f t="shared" si="172"/>
        <v>12-Nov-1999</v>
      </c>
      <c r="Q2201" s="8">
        <v>36476</v>
      </c>
      <c r="R2201" s="8"/>
      <c r="S2201" s="8" t="str">
        <f t="shared" si="173"/>
        <v>23</v>
      </c>
      <c r="T2201" s="16">
        <v>38511.629999999997</v>
      </c>
      <c r="U2201" t="str">
        <f t="shared" si="174"/>
        <v>R1024</v>
      </c>
    </row>
    <row r="2202" spans="1:21">
      <c r="A2202" t="s">
        <v>420</v>
      </c>
      <c r="B2202">
        <v>1990</v>
      </c>
      <c r="C2202" t="s">
        <v>5980</v>
      </c>
      <c r="D2202">
        <v>13</v>
      </c>
      <c r="E2202">
        <v>3</v>
      </c>
      <c r="F2202">
        <v>38652.089999999997</v>
      </c>
      <c r="G2202" t="s">
        <v>5981</v>
      </c>
      <c r="H2202" t="s">
        <v>5981</v>
      </c>
      <c r="I2202" t="s">
        <v>5992</v>
      </c>
      <c r="K2202" t="str">
        <f t="shared" si="170"/>
        <v>Jul</v>
      </c>
      <c r="L2202">
        <f t="shared" si="171"/>
        <v>1990</v>
      </c>
      <c r="M2202" t="s">
        <v>5957</v>
      </c>
      <c r="N2202" t="s">
        <v>5981</v>
      </c>
      <c r="O2202" t="s">
        <v>5981</v>
      </c>
      <c r="P2202" s="8" t="str">
        <f t="shared" si="172"/>
        <v>13-Jul-1990</v>
      </c>
      <c r="Q2202" s="8">
        <v>33067</v>
      </c>
      <c r="R2202" s="8"/>
      <c r="S2202" s="8" t="str">
        <f t="shared" si="173"/>
        <v>32</v>
      </c>
      <c r="T2202" s="16">
        <v>38652.089999999997</v>
      </c>
      <c r="U2202" t="str">
        <f t="shared" si="174"/>
        <v>R1011</v>
      </c>
    </row>
    <row r="2203" spans="1:21">
      <c r="A2203" t="s">
        <v>417</v>
      </c>
      <c r="B2203">
        <v>1986</v>
      </c>
      <c r="C2203" t="s">
        <v>5980</v>
      </c>
      <c r="D2203">
        <v>20</v>
      </c>
      <c r="E2203">
        <v>1</v>
      </c>
      <c r="F2203">
        <v>38709.18</v>
      </c>
      <c r="G2203" t="s">
        <v>5985</v>
      </c>
      <c r="H2203" t="s">
        <v>5982</v>
      </c>
      <c r="I2203" t="s">
        <v>5983</v>
      </c>
      <c r="K2203" t="str">
        <f t="shared" si="170"/>
        <v>Jul</v>
      </c>
      <c r="L2203">
        <f t="shared" si="171"/>
        <v>1986</v>
      </c>
      <c r="M2203" t="s">
        <v>5957</v>
      </c>
      <c r="N2203" t="s">
        <v>5985</v>
      </c>
      <c r="O2203" t="s">
        <v>5982</v>
      </c>
      <c r="P2203" s="8" t="str">
        <f t="shared" si="172"/>
        <v>20-Jul-1986</v>
      </c>
      <c r="Q2203" s="8">
        <v>31613</v>
      </c>
      <c r="R2203" s="8"/>
      <c r="S2203" s="8" t="str">
        <f t="shared" si="173"/>
        <v>36</v>
      </c>
      <c r="T2203" s="16">
        <v>38709.18</v>
      </c>
      <c r="U2203" t="str">
        <f t="shared" si="174"/>
        <v>R1013</v>
      </c>
    </row>
    <row r="2204" spans="1:21">
      <c r="B2204">
        <v>1991</v>
      </c>
      <c r="C2204" t="s">
        <v>5984</v>
      </c>
      <c r="D2204">
        <v>22</v>
      </c>
      <c r="E2204">
        <v>2</v>
      </c>
      <c r="F2204">
        <v>38711</v>
      </c>
      <c r="G2204" t="s">
        <v>5985</v>
      </c>
      <c r="H2204" t="s">
        <v>5982</v>
      </c>
      <c r="I2204" t="s">
        <v>5992</v>
      </c>
      <c r="K2204" t="str">
        <f t="shared" si="170"/>
        <v>Nov</v>
      </c>
      <c r="L2204">
        <f t="shared" si="171"/>
        <v>1991</v>
      </c>
      <c r="M2204" t="s">
        <v>5957</v>
      </c>
      <c r="N2204" t="s">
        <v>5985</v>
      </c>
      <c r="O2204" t="s">
        <v>5982</v>
      </c>
      <c r="P2204" s="8" t="str">
        <f t="shared" si="172"/>
        <v>22-Nov-1991</v>
      </c>
      <c r="Q2204" s="8">
        <v>33564</v>
      </c>
      <c r="R2204" s="8"/>
      <c r="S2204" s="8" t="str">
        <f t="shared" si="173"/>
        <v>31</v>
      </c>
      <c r="T2204" s="16">
        <v>38711</v>
      </c>
      <c r="U2204" t="str">
        <f t="shared" si="174"/>
        <v>R1011</v>
      </c>
    </row>
    <row r="2205" spans="1:21">
      <c r="A2205" t="s">
        <v>414</v>
      </c>
      <c r="B2205">
        <v>1991</v>
      </c>
      <c r="C2205" t="s">
        <v>5984</v>
      </c>
      <c r="D2205">
        <v>2</v>
      </c>
      <c r="E2205">
        <v>2</v>
      </c>
      <c r="F2205">
        <v>38711</v>
      </c>
      <c r="G2205" t="s">
        <v>5981</v>
      </c>
      <c r="H2205" t="s">
        <v>5981</v>
      </c>
      <c r="I2205" t="s">
        <v>5992</v>
      </c>
      <c r="K2205" t="str">
        <f t="shared" si="170"/>
        <v>Nov</v>
      </c>
      <c r="L2205">
        <f t="shared" si="171"/>
        <v>1991</v>
      </c>
      <c r="M2205" t="s">
        <v>5957</v>
      </c>
      <c r="N2205" t="s">
        <v>5981</v>
      </c>
      <c r="O2205" t="s">
        <v>5981</v>
      </c>
      <c r="P2205" s="8" t="str">
        <f t="shared" si="172"/>
        <v>2-Nov-1991</v>
      </c>
      <c r="Q2205" s="8">
        <v>33544</v>
      </c>
      <c r="R2205" s="8"/>
      <c r="S2205" s="8" t="str">
        <f t="shared" si="173"/>
        <v>31</v>
      </c>
      <c r="T2205" s="16">
        <v>38711</v>
      </c>
      <c r="U2205" t="str">
        <f t="shared" si="174"/>
        <v>R1011</v>
      </c>
    </row>
    <row r="2206" spans="1:21">
      <c r="A2206" t="s">
        <v>411</v>
      </c>
      <c r="B2206">
        <v>1976</v>
      </c>
      <c r="C2206" t="s">
        <v>5986</v>
      </c>
      <c r="D2206">
        <v>15</v>
      </c>
      <c r="E2206">
        <v>2</v>
      </c>
      <c r="F2206">
        <v>38740.120000000003</v>
      </c>
      <c r="G2206" t="s">
        <v>5981</v>
      </c>
      <c r="H2206" t="s">
        <v>5981</v>
      </c>
      <c r="I2206" t="s">
        <v>5988</v>
      </c>
      <c r="K2206" t="str">
        <f t="shared" si="170"/>
        <v>Jun</v>
      </c>
      <c r="L2206">
        <f t="shared" si="171"/>
        <v>1976</v>
      </c>
      <c r="M2206" t="s">
        <v>5957</v>
      </c>
      <c r="N2206" t="s">
        <v>5981</v>
      </c>
      <c r="O2206" t="s">
        <v>5981</v>
      </c>
      <c r="P2206" s="8" t="str">
        <f t="shared" si="172"/>
        <v>15-Jun-1976</v>
      </c>
      <c r="Q2206" s="8">
        <v>27926</v>
      </c>
      <c r="R2206" s="8"/>
      <c r="S2206" s="8" t="str">
        <f t="shared" si="173"/>
        <v>46</v>
      </c>
      <c r="T2206" s="16">
        <v>38740.120000000003</v>
      </c>
      <c r="U2206" t="str">
        <f t="shared" si="174"/>
        <v>R1012</v>
      </c>
    </row>
    <row r="2207" spans="1:21">
      <c r="A2207" t="s">
        <v>408</v>
      </c>
      <c r="B2207">
        <v>1991</v>
      </c>
      <c r="C2207" t="s">
        <v>5984</v>
      </c>
      <c r="D2207">
        <v>8</v>
      </c>
      <c r="E2207">
        <v>3</v>
      </c>
      <c r="F2207">
        <v>38746.36</v>
      </c>
      <c r="G2207" t="s">
        <v>5985</v>
      </c>
      <c r="H2207" t="s">
        <v>5981</v>
      </c>
      <c r="I2207" t="s">
        <v>5988</v>
      </c>
      <c r="K2207" t="str">
        <f t="shared" si="170"/>
        <v>Nov</v>
      </c>
      <c r="L2207">
        <f t="shared" si="171"/>
        <v>1991</v>
      </c>
      <c r="M2207" t="s">
        <v>5957</v>
      </c>
      <c r="N2207" t="s">
        <v>5985</v>
      </c>
      <c r="O2207" t="s">
        <v>5981</v>
      </c>
      <c r="P2207" s="8" t="str">
        <f t="shared" si="172"/>
        <v>8-Nov-1991</v>
      </c>
      <c r="Q2207" s="8">
        <v>33550</v>
      </c>
      <c r="R2207" s="8"/>
      <c r="S2207" s="8" t="str">
        <f t="shared" si="173"/>
        <v>31</v>
      </c>
      <c r="T2207" s="16">
        <v>38746.36</v>
      </c>
      <c r="U2207" t="str">
        <f t="shared" si="174"/>
        <v>R1012</v>
      </c>
    </row>
    <row r="2208" spans="1:21">
      <c r="A2208" t="s">
        <v>405</v>
      </c>
      <c r="B2208">
        <v>2004</v>
      </c>
      <c r="C2208" t="s">
        <v>5989</v>
      </c>
      <c r="D2208">
        <v>5</v>
      </c>
      <c r="E2208">
        <v>0</v>
      </c>
      <c r="F2208">
        <v>38792.69</v>
      </c>
      <c r="G2208" t="s">
        <v>5981</v>
      </c>
      <c r="H2208" t="s">
        <v>5981</v>
      </c>
      <c r="I2208" t="s">
        <v>5983</v>
      </c>
      <c r="K2208" t="str">
        <f t="shared" si="170"/>
        <v>Dec</v>
      </c>
      <c r="L2208">
        <f t="shared" si="171"/>
        <v>2004</v>
      </c>
      <c r="M2208" t="s">
        <v>5957</v>
      </c>
      <c r="N2208" t="s">
        <v>5981</v>
      </c>
      <c r="O2208" t="s">
        <v>5981</v>
      </c>
      <c r="P2208" s="8" t="str">
        <f t="shared" si="172"/>
        <v>5-Dec-2004</v>
      </c>
      <c r="Q2208" s="8">
        <v>38326</v>
      </c>
      <c r="R2208" s="8"/>
      <c r="S2208" s="8" t="str">
        <f t="shared" si="173"/>
        <v>18</v>
      </c>
      <c r="T2208" s="16">
        <v>38792.69</v>
      </c>
      <c r="U2208" t="str">
        <f t="shared" si="174"/>
        <v>R1013</v>
      </c>
    </row>
    <row r="2209" spans="1:21">
      <c r="A2209" t="s">
        <v>402</v>
      </c>
      <c r="B2209">
        <v>1979</v>
      </c>
      <c r="C2209" t="s">
        <v>5989</v>
      </c>
      <c r="D2209">
        <v>3</v>
      </c>
      <c r="E2209">
        <v>2</v>
      </c>
      <c r="F2209">
        <v>38836.980000000003</v>
      </c>
      <c r="G2209" t="s">
        <v>5981</v>
      </c>
      <c r="H2209" t="s">
        <v>5985</v>
      </c>
      <c r="I2209" t="s">
        <v>5992</v>
      </c>
      <c r="K2209" t="str">
        <f t="shared" si="170"/>
        <v>Dec</v>
      </c>
      <c r="L2209">
        <f t="shared" si="171"/>
        <v>1979</v>
      </c>
      <c r="M2209" t="s">
        <v>5957</v>
      </c>
      <c r="N2209" t="s">
        <v>5981</v>
      </c>
      <c r="O2209" t="s">
        <v>5985</v>
      </c>
      <c r="P2209" s="8" t="str">
        <f t="shared" si="172"/>
        <v>3-Dec-1979</v>
      </c>
      <c r="Q2209" s="8">
        <v>29192</v>
      </c>
      <c r="R2209" s="8"/>
      <c r="S2209" s="8" t="str">
        <f t="shared" si="173"/>
        <v>43</v>
      </c>
      <c r="T2209" s="16">
        <v>38836.980000000003</v>
      </c>
      <c r="U2209" t="str">
        <f t="shared" si="174"/>
        <v>R1011</v>
      </c>
    </row>
    <row r="2210" spans="1:21">
      <c r="A2210" t="s">
        <v>399</v>
      </c>
      <c r="B2210">
        <v>1964</v>
      </c>
      <c r="C2210" t="s">
        <v>5986</v>
      </c>
      <c r="D2210">
        <v>6</v>
      </c>
      <c r="E2210">
        <v>0</v>
      </c>
      <c r="F2210">
        <v>38869.25</v>
      </c>
      <c r="G2210" t="s">
        <v>5981</v>
      </c>
      <c r="H2210" t="s">
        <v>5981</v>
      </c>
      <c r="I2210" t="s">
        <v>5992</v>
      </c>
      <c r="K2210" t="str">
        <f t="shared" si="170"/>
        <v>Jun</v>
      </c>
      <c r="L2210">
        <f t="shared" si="171"/>
        <v>1964</v>
      </c>
      <c r="M2210" t="s">
        <v>5957</v>
      </c>
      <c r="N2210" t="s">
        <v>5981</v>
      </c>
      <c r="O2210" t="s">
        <v>5981</v>
      </c>
      <c r="P2210" s="8" t="str">
        <f t="shared" si="172"/>
        <v>6-Jun-1964</v>
      </c>
      <c r="Q2210" s="8">
        <v>23534</v>
      </c>
      <c r="R2210" s="8"/>
      <c r="S2210" s="8" t="str">
        <f t="shared" si="173"/>
        <v>59</v>
      </c>
      <c r="T2210" s="16">
        <v>38869.25</v>
      </c>
      <c r="U2210" t="str">
        <f t="shared" si="174"/>
        <v>R1011</v>
      </c>
    </row>
    <row r="2211" spans="1:21">
      <c r="A2211" t="s">
        <v>396</v>
      </c>
      <c r="B2211">
        <v>1967</v>
      </c>
      <c r="C2211" t="s">
        <v>5980</v>
      </c>
      <c r="D2211">
        <v>30</v>
      </c>
      <c r="E2211">
        <v>0</v>
      </c>
      <c r="F2211">
        <v>38893.360000000001</v>
      </c>
      <c r="G2211" t="s">
        <v>5985</v>
      </c>
      <c r="H2211" t="s">
        <v>5981</v>
      </c>
      <c r="I2211" t="s">
        <v>5992</v>
      </c>
      <c r="K2211" t="str">
        <f t="shared" si="170"/>
        <v>Jul</v>
      </c>
      <c r="L2211">
        <f t="shared" si="171"/>
        <v>1967</v>
      </c>
      <c r="M2211" t="s">
        <v>5957</v>
      </c>
      <c r="N2211" t="s">
        <v>5985</v>
      </c>
      <c r="O2211" t="s">
        <v>5981</v>
      </c>
      <c r="P2211" s="8" t="str">
        <f t="shared" si="172"/>
        <v>30-Jul-1967</v>
      </c>
      <c r="Q2211" s="8">
        <v>24683</v>
      </c>
      <c r="R2211" s="8"/>
      <c r="S2211" s="8" t="str">
        <f t="shared" si="173"/>
        <v>55</v>
      </c>
      <c r="T2211" s="16">
        <v>38893.360000000001</v>
      </c>
      <c r="U2211" t="str">
        <f t="shared" si="174"/>
        <v>R1011</v>
      </c>
    </row>
    <row r="2212" spans="1:21">
      <c r="A2212" t="s">
        <v>393</v>
      </c>
      <c r="B2212">
        <v>1987</v>
      </c>
      <c r="C2212" t="s">
        <v>5986</v>
      </c>
      <c r="D2212">
        <v>16</v>
      </c>
      <c r="E2212">
        <v>3</v>
      </c>
      <c r="F2212">
        <v>38924.04</v>
      </c>
      <c r="G2212" t="s">
        <v>5981</v>
      </c>
      <c r="H2212" t="s">
        <v>5981</v>
      </c>
      <c r="I2212" t="s">
        <v>5992</v>
      </c>
      <c r="K2212" t="str">
        <f t="shared" si="170"/>
        <v>Jun</v>
      </c>
      <c r="L2212">
        <f t="shared" si="171"/>
        <v>1987</v>
      </c>
      <c r="M2212" t="s">
        <v>5957</v>
      </c>
      <c r="N2212" t="s">
        <v>5981</v>
      </c>
      <c r="O2212" t="s">
        <v>5981</v>
      </c>
      <c r="P2212" s="8" t="str">
        <f t="shared" si="172"/>
        <v>16-Jun-1987</v>
      </c>
      <c r="Q2212" s="8">
        <v>31944</v>
      </c>
      <c r="R2212" s="8"/>
      <c r="S2212" s="8" t="str">
        <f t="shared" si="173"/>
        <v>35</v>
      </c>
      <c r="T2212" s="16">
        <v>38924.04</v>
      </c>
      <c r="U2212" t="str">
        <f t="shared" si="174"/>
        <v>R1011</v>
      </c>
    </row>
    <row r="2213" spans="1:21">
      <c r="A2213" t="s">
        <v>390</v>
      </c>
      <c r="B2213">
        <v>1976</v>
      </c>
      <c r="C2213" t="s">
        <v>5989</v>
      </c>
      <c r="D2213">
        <v>15</v>
      </c>
      <c r="E2213">
        <v>2</v>
      </c>
      <c r="F2213">
        <v>38932.559999999998</v>
      </c>
      <c r="G2213" t="s">
        <v>5981</v>
      </c>
      <c r="H2213" t="s">
        <v>5982</v>
      </c>
      <c r="I2213" t="s">
        <v>5992</v>
      </c>
      <c r="K2213" t="str">
        <f t="shared" si="170"/>
        <v>Dec</v>
      </c>
      <c r="L2213">
        <f t="shared" si="171"/>
        <v>1976</v>
      </c>
      <c r="M2213" t="s">
        <v>5957</v>
      </c>
      <c r="N2213" t="s">
        <v>5981</v>
      </c>
      <c r="O2213" t="s">
        <v>5982</v>
      </c>
      <c r="P2213" s="8" t="str">
        <f t="shared" si="172"/>
        <v>15-Dec-1976</v>
      </c>
      <c r="Q2213" s="8">
        <v>28109</v>
      </c>
      <c r="R2213" s="8"/>
      <c r="S2213" s="8" t="str">
        <f t="shared" si="173"/>
        <v>46</v>
      </c>
      <c r="T2213" s="16">
        <v>38932.559999999998</v>
      </c>
      <c r="U2213" t="str">
        <f t="shared" si="174"/>
        <v>R1011</v>
      </c>
    </row>
    <row r="2214" spans="1:21">
      <c r="A2214" t="s">
        <v>387</v>
      </c>
      <c r="B2214">
        <v>1980</v>
      </c>
      <c r="C2214" t="s">
        <v>5987</v>
      </c>
      <c r="D2214">
        <v>24</v>
      </c>
      <c r="E2214">
        <v>2</v>
      </c>
      <c r="F2214">
        <v>38947.43</v>
      </c>
      <c r="G2214" t="s">
        <v>5981</v>
      </c>
      <c r="H2214" t="s">
        <v>5982</v>
      </c>
      <c r="I2214" t="s">
        <v>5992</v>
      </c>
      <c r="K2214" t="str">
        <f t="shared" si="170"/>
        <v>Sep</v>
      </c>
      <c r="L2214">
        <f t="shared" si="171"/>
        <v>1980</v>
      </c>
      <c r="M2214" t="s">
        <v>5957</v>
      </c>
      <c r="N2214" t="s">
        <v>5981</v>
      </c>
      <c r="O2214" t="s">
        <v>5982</v>
      </c>
      <c r="P2214" s="8" t="str">
        <f t="shared" si="172"/>
        <v>24-Sep-1980</v>
      </c>
      <c r="Q2214" s="8">
        <v>29488</v>
      </c>
      <c r="R2214" s="8"/>
      <c r="S2214" s="8" t="str">
        <f t="shared" si="173"/>
        <v>42</v>
      </c>
      <c r="T2214" s="16">
        <v>38947.43</v>
      </c>
      <c r="U2214" t="str">
        <f t="shared" si="174"/>
        <v>R1011</v>
      </c>
    </row>
    <row r="2215" spans="1:21">
      <c r="A2215" t="s">
        <v>384</v>
      </c>
      <c r="B2215">
        <v>1978</v>
      </c>
      <c r="C2215" t="s">
        <v>5991</v>
      </c>
      <c r="D2215">
        <v>12</v>
      </c>
      <c r="E2215">
        <v>2</v>
      </c>
      <c r="F2215">
        <v>38998.550000000003</v>
      </c>
      <c r="G2215" t="s">
        <v>5985</v>
      </c>
      <c r="H2215" t="s">
        <v>5985</v>
      </c>
      <c r="I2215" t="s">
        <v>5992</v>
      </c>
      <c r="K2215" t="str">
        <f t="shared" si="170"/>
        <v>Oct</v>
      </c>
      <c r="L2215">
        <f t="shared" si="171"/>
        <v>1978</v>
      </c>
      <c r="M2215" t="s">
        <v>5957</v>
      </c>
      <c r="N2215" t="s">
        <v>5985</v>
      </c>
      <c r="O2215" t="s">
        <v>5985</v>
      </c>
      <c r="P2215" s="8" t="str">
        <f t="shared" si="172"/>
        <v>12-Oct-1978</v>
      </c>
      <c r="Q2215" s="8">
        <v>28775</v>
      </c>
      <c r="R2215" s="8"/>
      <c r="S2215" s="8" t="str">
        <f t="shared" si="173"/>
        <v>44</v>
      </c>
      <c r="T2215" s="16">
        <v>38998.550000000003</v>
      </c>
      <c r="U2215" t="str">
        <f t="shared" si="174"/>
        <v>R1011</v>
      </c>
    </row>
    <row r="2216" spans="1:21">
      <c r="A2216" t="s">
        <v>381</v>
      </c>
      <c r="B2216">
        <v>1985</v>
      </c>
      <c r="C2216" t="s">
        <v>5987</v>
      </c>
      <c r="D2216">
        <v>20</v>
      </c>
      <c r="E2216">
        <v>1</v>
      </c>
      <c r="F2216">
        <v>39047.29</v>
      </c>
      <c r="G2216" t="s">
        <v>5985</v>
      </c>
      <c r="H2216" t="s">
        <v>5982</v>
      </c>
      <c r="I2216" t="s">
        <v>6002</v>
      </c>
      <c r="K2216" t="str">
        <f t="shared" si="170"/>
        <v>Sep</v>
      </c>
      <c r="L2216">
        <f t="shared" si="171"/>
        <v>1985</v>
      </c>
      <c r="M2216" t="s">
        <v>5957</v>
      </c>
      <c r="N2216" t="s">
        <v>5985</v>
      </c>
      <c r="O2216" t="s">
        <v>5982</v>
      </c>
      <c r="P2216" s="8" t="str">
        <f t="shared" si="172"/>
        <v>20-Sep-1985</v>
      </c>
      <c r="Q2216" s="8">
        <v>31310</v>
      </c>
      <c r="R2216" s="8"/>
      <c r="S2216" s="8" t="str">
        <f t="shared" si="173"/>
        <v>37</v>
      </c>
      <c r="T2216" s="16">
        <v>39047.29</v>
      </c>
      <c r="U2216" t="str">
        <f t="shared" si="174"/>
        <v>R1017</v>
      </c>
    </row>
    <row r="2217" spans="1:21">
      <c r="A2217" t="s">
        <v>378</v>
      </c>
      <c r="B2217">
        <v>1982</v>
      </c>
      <c r="C2217" t="s">
        <v>5990</v>
      </c>
      <c r="D2217">
        <v>4</v>
      </c>
      <c r="E2217">
        <v>1</v>
      </c>
      <c r="F2217">
        <v>39125.33</v>
      </c>
      <c r="G2217" t="s">
        <v>5985</v>
      </c>
      <c r="H2217" t="s">
        <v>5985</v>
      </c>
      <c r="I2217" t="s">
        <v>5995</v>
      </c>
      <c r="K2217" t="str">
        <f t="shared" si="170"/>
        <v>Aug</v>
      </c>
      <c r="L2217">
        <f t="shared" si="171"/>
        <v>1982</v>
      </c>
      <c r="M2217" t="s">
        <v>5957</v>
      </c>
      <c r="N2217" t="s">
        <v>5985</v>
      </c>
      <c r="O2217" t="s">
        <v>5985</v>
      </c>
      <c r="P2217" s="8" t="str">
        <f t="shared" si="172"/>
        <v>4-Aug-1982</v>
      </c>
      <c r="Q2217" s="8">
        <v>30167</v>
      </c>
      <c r="R2217" s="8"/>
      <c r="S2217" s="8" t="str">
        <f t="shared" si="173"/>
        <v>40</v>
      </c>
      <c r="T2217" s="16">
        <v>39125.33</v>
      </c>
      <c r="U2217" t="str">
        <f t="shared" si="174"/>
        <v>R1016</v>
      </c>
    </row>
    <row r="2218" spans="1:21">
      <c r="A2218" t="s">
        <v>375</v>
      </c>
      <c r="B2218">
        <v>1962</v>
      </c>
      <c r="C2218" t="s">
        <v>5980</v>
      </c>
      <c r="D2218">
        <v>7</v>
      </c>
      <c r="E2218">
        <v>0</v>
      </c>
      <c r="F2218">
        <v>39221.120000000003</v>
      </c>
      <c r="G2218" t="s">
        <v>5981</v>
      </c>
      <c r="H2218" t="s">
        <v>5985</v>
      </c>
      <c r="I2218" t="s">
        <v>5992</v>
      </c>
      <c r="K2218" t="str">
        <f t="shared" si="170"/>
        <v>Jul</v>
      </c>
      <c r="L2218">
        <f t="shared" si="171"/>
        <v>1962</v>
      </c>
      <c r="M2218" t="s">
        <v>5957</v>
      </c>
      <c r="N2218" t="s">
        <v>5981</v>
      </c>
      <c r="O2218" t="s">
        <v>5985</v>
      </c>
      <c r="P2218" s="8" t="str">
        <f t="shared" si="172"/>
        <v>7-Jul-1962</v>
      </c>
      <c r="Q2218" s="8">
        <v>22834</v>
      </c>
      <c r="R2218" s="8"/>
      <c r="S2218" s="8" t="str">
        <f t="shared" si="173"/>
        <v>60</v>
      </c>
      <c r="T2218" s="16">
        <v>39221.120000000003</v>
      </c>
      <c r="U2218" t="str">
        <f t="shared" si="174"/>
        <v>R1011</v>
      </c>
    </row>
    <row r="2219" spans="1:21">
      <c r="A2219" t="s">
        <v>372</v>
      </c>
      <c r="B2219">
        <v>1992</v>
      </c>
      <c r="C2219" t="s">
        <v>5984</v>
      </c>
      <c r="D2219">
        <v>30</v>
      </c>
      <c r="E2219">
        <v>2</v>
      </c>
      <c r="F2219">
        <v>39241.440000000002</v>
      </c>
      <c r="G2219" t="s">
        <v>5985</v>
      </c>
      <c r="H2219" t="s">
        <v>5982</v>
      </c>
      <c r="I2219" t="s">
        <v>5992</v>
      </c>
      <c r="K2219" t="str">
        <f t="shared" si="170"/>
        <v>Nov</v>
      </c>
      <c r="L2219">
        <f t="shared" si="171"/>
        <v>1992</v>
      </c>
      <c r="M2219" t="s">
        <v>5957</v>
      </c>
      <c r="N2219" t="s">
        <v>5985</v>
      </c>
      <c r="O2219" t="s">
        <v>5982</v>
      </c>
      <c r="P2219" s="8" t="str">
        <f t="shared" si="172"/>
        <v>30-Nov-1992</v>
      </c>
      <c r="Q2219" s="8">
        <v>33938</v>
      </c>
      <c r="R2219" s="8"/>
      <c r="S2219" s="8" t="str">
        <f t="shared" si="173"/>
        <v>30</v>
      </c>
      <c r="T2219" s="16">
        <v>39241.440000000002</v>
      </c>
      <c r="U2219" t="str">
        <f t="shared" si="174"/>
        <v>R1011</v>
      </c>
    </row>
    <row r="2220" spans="1:21">
      <c r="A2220" t="s">
        <v>369</v>
      </c>
      <c r="B2220">
        <v>1982</v>
      </c>
      <c r="C2220" t="s">
        <v>5990</v>
      </c>
      <c r="D2220">
        <v>16</v>
      </c>
      <c r="E2220">
        <v>3</v>
      </c>
      <c r="F2220">
        <v>39315.279999999999</v>
      </c>
      <c r="G2220" t="s">
        <v>5981</v>
      </c>
      <c r="H2220" t="s">
        <v>5982</v>
      </c>
      <c r="I2220" t="s">
        <v>5992</v>
      </c>
      <c r="K2220" t="str">
        <f t="shared" si="170"/>
        <v>Aug</v>
      </c>
      <c r="L2220">
        <f t="shared" si="171"/>
        <v>1982</v>
      </c>
      <c r="M2220" t="s">
        <v>5957</v>
      </c>
      <c r="N2220" t="s">
        <v>5981</v>
      </c>
      <c r="O2220" t="s">
        <v>5982</v>
      </c>
      <c r="P2220" s="8" t="str">
        <f t="shared" si="172"/>
        <v>16-Aug-1982</v>
      </c>
      <c r="Q2220" s="8">
        <v>30179</v>
      </c>
      <c r="R2220" s="8"/>
      <c r="S2220" s="8" t="str">
        <f t="shared" si="173"/>
        <v>40</v>
      </c>
      <c r="T2220" s="16">
        <v>39315.279999999999</v>
      </c>
      <c r="U2220" t="str">
        <f t="shared" si="174"/>
        <v>R1011</v>
      </c>
    </row>
    <row r="2221" spans="1:21">
      <c r="A2221" t="s">
        <v>366</v>
      </c>
      <c r="B2221">
        <v>1978</v>
      </c>
      <c r="C2221" t="s">
        <v>5990</v>
      </c>
      <c r="D2221">
        <v>5</v>
      </c>
      <c r="E2221">
        <v>2</v>
      </c>
      <c r="F2221">
        <v>39352.6</v>
      </c>
      <c r="G2221" t="s">
        <v>5981</v>
      </c>
      <c r="H2221" t="s">
        <v>5982</v>
      </c>
      <c r="I2221" t="s">
        <v>5992</v>
      </c>
      <c r="K2221" t="str">
        <f t="shared" si="170"/>
        <v>Aug</v>
      </c>
      <c r="L2221">
        <f t="shared" si="171"/>
        <v>1978</v>
      </c>
      <c r="M2221" t="s">
        <v>5957</v>
      </c>
      <c r="N2221" t="s">
        <v>5981</v>
      </c>
      <c r="O2221" t="s">
        <v>5982</v>
      </c>
      <c r="P2221" s="8" t="str">
        <f t="shared" si="172"/>
        <v>5-Aug-1978</v>
      </c>
      <c r="Q2221" s="8">
        <v>28707</v>
      </c>
      <c r="R2221" s="8"/>
      <c r="S2221" s="8" t="str">
        <f t="shared" si="173"/>
        <v>44</v>
      </c>
      <c r="T2221" s="16">
        <v>39352.6</v>
      </c>
      <c r="U2221" t="str">
        <f t="shared" si="174"/>
        <v>R1011</v>
      </c>
    </row>
    <row r="2222" spans="1:21">
      <c r="A2222" t="s">
        <v>363</v>
      </c>
      <c r="B2222">
        <v>1966</v>
      </c>
      <c r="C2222" t="s">
        <v>5986</v>
      </c>
      <c r="D2222">
        <v>24</v>
      </c>
      <c r="E2222">
        <v>0</v>
      </c>
      <c r="F2222">
        <v>39396.86</v>
      </c>
      <c r="G2222" t="s">
        <v>5981</v>
      </c>
      <c r="H2222" t="s">
        <v>5981</v>
      </c>
      <c r="I2222" t="s">
        <v>5992</v>
      </c>
      <c r="K2222" t="str">
        <f t="shared" si="170"/>
        <v>Jun</v>
      </c>
      <c r="L2222">
        <f t="shared" si="171"/>
        <v>1966</v>
      </c>
      <c r="M2222" t="s">
        <v>5957</v>
      </c>
      <c r="N2222" t="s">
        <v>5981</v>
      </c>
      <c r="O2222" t="s">
        <v>5981</v>
      </c>
      <c r="P2222" s="8" t="str">
        <f t="shared" si="172"/>
        <v>24-Jun-1966</v>
      </c>
      <c r="Q2222" s="8">
        <v>24282</v>
      </c>
      <c r="R2222" s="8"/>
      <c r="S2222" s="8" t="str">
        <f t="shared" si="173"/>
        <v>56</v>
      </c>
      <c r="T2222" s="16">
        <v>39396.86</v>
      </c>
      <c r="U2222" t="str">
        <f t="shared" si="174"/>
        <v>R1011</v>
      </c>
    </row>
    <row r="2223" spans="1:21">
      <c r="A2223" t="s">
        <v>360</v>
      </c>
      <c r="B2223">
        <v>1978</v>
      </c>
      <c r="C2223" t="s">
        <v>5980</v>
      </c>
      <c r="D2223">
        <v>12</v>
      </c>
      <c r="E2223">
        <v>1</v>
      </c>
      <c r="F2223">
        <v>39556.49</v>
      </c>
      <c r="G2223" t="s">
        <v>5985</v>
      </c>
      <c r="H2223" t="s">
        <v>5981</v>
      </c>
      <c r="I2223" t="s">
        <v>5993</v>
      </c>
      <c r="K2223" t="str">
        <f t="shared" si="170"/>
        <v>Jul</v>
      </c>
      <c r="L2223">
        <f t="shared" si="171"/>
        <v>1978</v>
      </c>
      <c r="M2223" t="s">
        <v>5957</v>
      </c>
      <c r="N2223" t="s">
        <v>5985</v>
      </c>
      <c r="O2223" t="s">
        <v>5981</v>
      </c>
      <c r="P2223" s="8" t="str">
        <f t="shared" si="172"/>
        <v>12-Jul-1978</v>
      </c>
      <c r="Q2223" s="8">
        <v>28683</v>
      </c>
      <c r="R2223" s="8"/>
      <c r="S2223" s="8" t="str">
        <f t="shared" si="173"/>
        <v>44</v>
      </c>
      <c r="T2223" s="16">
        <v>39556.49</v>
      </c>
      <c r="U2223" t="str">
        <f t="shared" si="174"/>
        <v>R1015</v>
      </c>
    </row>
    <row r="2224" spans="1:21">
      <c r="A2224" t="s">
        <v>357</v>
      </c>
      <c r="B2224">
        <v>1981</v>
      </c>
      <c r="C2224" t="s">
        <v>5980</v>
      </c>
      <c r="D2224">
        <v>5</v>
      </c>
      <c r="E2224">
        <v>3</v>
      </c>
      <c r="F2224">
        <v>39597.410000000003</v>
      </c>
      <c r="G2224" t="s">
        <v>5985</v>
      </c>
      <c r="H2224" t="s">
        <v>5981</v>
      </c>
      <c r="I2224" t="s">
        <v>6002</v>
      </c>
      <c r="K2224" t="str">
        <f t="shared" si="170"/>
        <v>Jul</v>
      </c>
      <c r="L2224">
        <f t="shared" si="171"/>
        <v>1981</v>
      </c>
      <c r="M2224" t="s">
        <v>5957</v>
      </c>
      <c r="N2224" t="s">
        <v>5985</v>
      </c>
      <c r="O2224" t="s">
        <v>5981</v>
      </c>
      <c r="P2224" s="8" t="str">
        <f t="shared" si="172"/>
        <v>5-Jul-1981</v>
      </c>
      <c r="Q2224" s="8">
        <v>29772</v>
      </c>
      <c r="R2224" s="8"/>
      <c r="S2224" s="8" t="str">
        <f t="shared" si="173"/>
        <v>41</v>
      </c>
      <c r="T2224" s="16">
        <v>39597.410000000003</v>
      </c>
      <c r="U2224" t="str">
        <f t="shared" si="174"/>
        <v>R1017</v>
      </c>
    </row>
    <row r="2225" spans="1:21">
      <c r="A2225" t="s">
        <v>354</v>
      </c>
      <c r="B2225">
        <v>1995</v>
      </c>
      <c r="C2225" t="s">
        <v>5990</v>
      </c>
      <c r="D2225">
        <v>7</v>
      </c>
      <c r="E2225">
        <v>0</v>
      </c>
      <c r="F2225">
        <v>39611.760000000002</v>
      </c>
      <c r="G2225" t="s">
        <v>5985</v>
      </c>
      <c r="H2225" t="s">
        <v>5982</v>
      </c>
      <c r="I2225" t="s">
        <v>5983</v>
      </c>
      <c r="K2225" t="str">
        <f t="shared" si="170"/>
        <v>Aug</v>
      </c>
      <c r="L2225">
        <f t="shared" si="171"/>
        <v>1995</v>
      </c>
      <c r="M2225" t="s">
        <v>5957</v>
      </c>
      <c r="N2225" t="s">
        <v>5985</v>
      </c>
      <c r="O2225" t="s">
        <v>5982</v>
      </c>
      <c r="P2225" s="8" t="str">
        <f t="shared" si="172"/>
        <v>7-Aug-1995</v>
      </c>
      <c r="Q2225" s="8">
        <v>34918</v>
      </c>
      <c r="R2225" s="8"/>
      <c r="S2225" s="8" t="str">
        <f t="shared" si="173"/>
        <v>27</v>
      </c>
      <c r="T2225" s="16">
        <v>39611.760000000002</v>
      </c>
      <c r="U2225" t="str">
        <f t="shared" si="174"/>
        <v>R1013</v>
      </c>
    </row>
    <row r="2226" spans="1:21">
      <c r="A2226" t="s">
        <v>351</v>
      </c>
      <c r="B2226">
        <v>1977</v>
      </c>
      <c r="C2226" t="s">
        <v>5989</v>
      </c>
      <c r="D2226">
        <v>17</v>
      </c>
      <c r="E2226">
        <v>2</v>
      </c>
      <c r="F2226">
        <v>39670.44</v>
      </c>
      <c r="G2226" t="s">
        <v>5981</v>
      </c>
      <c r="H2226" t="s">
        <v>5985</v>
      </c>
      <c r="I2226" t="s">
        <v>5988</v>
      </c>
      <c r="K2226" t="str">
        <f t="shared" si="170"/>
        <v>Dec</v>
      </c>
      <c r="L2226">
        <f t="shared" si="171"/>
        <v>1977</v>
      </c>
      <c r="M2226" t="s">
        <v>5957</v>
      </c>
      <c r="N2226" t="s">
        <v>5981</v>
      </c>
      <c r="O2226" t="s">
        <v>5985</v>
      </c>
      <c r="P2226" s="8" t="str">
        <f t="shared" si="172"/>
        <v>17-Dec-1977</v>
      </c>
      <c r="Q2226" s="8">
        <v>28476</v>
      </c>
      <c r="R2226" s="8"/>
      <c r="S2226" s="8" t="str">
        <f t="shared" si="173"/>
        <v>45</v>
      </c>
      <c r="T2226" s="16">
        <v>39670.44</v>
      </c>
      <c r="U2226" t="str">
        <f t="shared" si="174"/>
        <v>R1012</v>
      </c>
    </row>
    <row r="2227" spans="1:21">
      <c r="A2227" t="s">
        <v>349</v>
      </c>
      <c r="B2227">
        <v>1968</v>
      </c>
      <c r="C2227" t="s">
        <v>5987</v>
      </c>
      <c r="D2227">
        <v>29</v>
      </c>
      <c r="E2227">
        <v>0</v>
      </c>
      <c r="F2227">
        <v>39721.93</v>
      </c>
      <c r="G2227" t="s">
        <v>5981</v>
      </c>
      <c r="H2227" t="s">
        <v>5981</v>
      </c>
      <c r="I2227" t="s">
        <v>5992</v>
      </c>
      <c r="K2227" t="str">
        <f t="shared" si="170"/>
        <v>Sep</v>
      </c>
      <c r="L2227">
        <f t="shared" si="171"/>
        <v>1968</v>
      </c>
      <c r="M2227" t="s">
        <v>5957</v>
      </c>
      <c r="N2227" t="s">
        <v>5981</v>
      </c>
      <c r="O2227" t="s">
        <v>5981</v>
      </c>
      <c r="P2227" s="8" t="str">
        <f t="shared" si="172"/>
        <v>29-Sep-1968</v>
      </c>
      <c r="Q2227" s="8">
        <v>25110</v>
      </c>
      <c r="R2227" s="8"/>
      <c r="S2227" s="8" t="str">
        <f t="shared" si="173"/>
        <v>54</v>
      </c>
      <c r="T2227" s="16">
        <v>39721.93</v>
      </c>
      <c r="U2227" t="str">
        <f t="shared" si="174"/>
        <v>R1011</v>
      </c>
    </row>
    <row r="2228" spans="1:21">
      <c r="A2228" t="s">
        <v>346</v>
      </c>
      <c r="B2228">
        <v>2003</v>
      </c>
      <c r="C2228" t="s">
        <v>5980</v>
      </c>
      <c r="D2228">
        <v>16</v>
      </c>
      <c r="E2228">
        <v>0</v>
      </c>
      <c r="F2228">
        <v>39722.75</v>
      </c>
      <c r="G2228" t="s">
        <v>5985</v>
      </c>
      <c r="H2228" t="s">
        <v>5985</v>
      </c>
      <c r="I2228" t="s">
        <v>5983</v>
      </c>
      <c r="K2228" t="str">
        <f t="shared" si="170"/>
        <v>Jul</v>
      </c>
      <c r="L2228">
        <f t="shared" si="171"/>
        <v>2003</v>
      </c>
      <c r="M2228" t="s">
        <v>5957</v>
      </c>
      <c r="N2228" t="s">
        <v>5985</v>
      </c>
      <c r="O2228" t="s">
        <v>5985</v>
      </c>
      <c r="P2228" s="8" t="str">
        <f t="shared" si="172"/>
        <v>16-Jul-2003</v>
      </c>
      <c r="Q2228" s="8">
        <v>37818</v>
      </c>
      <c r="R2228" s="8"/>
      <c r="S2228" s="8" t="str">
        <f t="shared" si="173"/>
        <v>19</v>
      </c>
      <c r="T2228" s="16">
        <v>39722.75</v>
      </c>
      <c r="U2228" t="str">
        <f t="shared" si="174"/>
        <v>R1013</v>
      </c>
    </row>
    <row r="2229" spans="1:21">
      <c r="A2229" t="s">
        <v>343</v>
      </c>
      <c r="B2229">
        <v>1977</v>
      </c>
      <c r="C2229" t="s">
        <v>5990</v>
      </c>
      <c r="D2229">
        <v>12</v>
      </c>
      <c r="E2229">
        <v>1</v>
      </c>
      <c r="F2229">
        <v>39725.519999999997</v>
      </c>
      <c r="G2229" t="s">
        <v>5981</v>
      </c>
      <c r="H2229" t="s">
        <v>5985</v>
      </c>
      <c r="I2229" t="s">
        <v>5988</v>
      </c>
      <c r="K2229" t="str">
        <f t="shared" si="170"/>
        <v>Aug</v>
      </c>
      <c r="L2229">
        <f t="shared" si="171"/>
        <v>1977</v>
      </c>
      <c r="M2229" t="s">
        <v>5957</v>
      </c>
      <c r="N2229" t="s">
        <v>5981</v>
      </c>
      <c r="O2229" t="s">
        <v>5985</v>
      </c>
      <c r="P2229" s="8" t="str">
        <f t="shared" si="172"/>
        <v>12-Aug-1977</v>
      </c>
      <c r="Q2229" s="8">
        <v>28349</v>
      </c>
      <c r="R2229" s="8"/>
      <c r="S2229" s="8" t="str">
        <f t="shared" si="173"/>
        <v>45</v>
      </c>
      <c r="T2229" s="16">
        <v>39725.519999999997</v>
      </c>
      <c r="U2229" t="str">
        <f t="shared" si="174"/>
        <v>R1012</v>
      </c>
    </row>
    <row r="2230" spans="1:21">
      <c r="A2230" t="s">
        <v>340</v>
      </c>
      <c r="B2230">
        <v>1973</v>
      </c>
      <c r="C2230" t="s">
        <v>5989</v>
      </c>
      <c r="D2230">
        <v>17</v>
      </c>
      <c r="E2230">
        <v>0</v>
      </c>
      <c r="F2230">
        <v>39727.61</v>
      </c>
      <c r="G2230" t="s">
        <v>5985</v>
      </c>
      <c r="H2230" t="s">
        <v>5981</v>
      </c>
      <c r="I2230" t="s">
        <v>5992</v>
      </c>
      <c r="K2230" t="str">
        <f t="shared" si="170"/>
        <v>Dec</v>
      </c>
      <c r="L2230">
        <f t="shared" si="171"/>
        <v>1973</v>
      </c>
      <c r="M2230" t="s">
        <v>5957</v>
      </c>
      <c r="N2230" t="s">
        <v>5985</v>
      </c>
      <c r="O2230" t="s">
        <v>5981</v>
      </c>
      <c r="P2230" s="8" t="str">
        <f t="shared" si="172"/>
        <v>17-Dec-1973</v>
      </c>
      <c r="Q2230" s="8">
        <v>27015</v>
      </c>
      <c r="R2230" s="8"/>
      <c r="S2230" s="8" t="str">
        <f t="shared" si="173"/>
        <v>49</v>
      </c>
      <c r="T2230" s="16">
        <v>39727.61</v>
      </c>
      <c r="U2230" t="str">
        <f t="shared" si="174"/>
        <v>R1011</v>
      </c>
    </row>
    <row r="2231" spans="1:21">
      <c r="A2231" t="s">
        <v>337</v>
      </c>
      <c r="B2231">
        <v>1987</v>
      </c>
      <c r="C2231" t="s">
        <v>5980</v>
      </c>
      <c r="D2231">
        <v>24</v>
      </c>
      <c r="E2231">
        <v>1</v>
      </c>
      <c r="F2231">
        <v>39774.28</v>
      </c>
      <c r="G2231" t="s">
        <v>5985</v>
      </c>
      <c r="H2231" t="s">
        <v>5985</v>
      </c>
      <c r="I2231" t="s">
        <v>6000</v>
      </c>
      <c r="K2231" t="str">
        <f t="shared" si="170"/>
        <v>Jul</v>
      </c>
      <c r="L2231">
        <f t="shared" si="171"/>
        <v>1987</v>
      </c>
      <c r="M2231" t="s">
        <v>5957</v>
      </c>
      <c r="N2231" t="s">
        <v>5985</v>
      </c>
      <c r="O2231" t="s">
        <v>5985</v>
      </c>
      <c r="P2231" s="8" t="str">
        <f t="shared" si="172"/>
        <v>24-Jul-1987</v>
      </c>
      <c r="Q2231" s="8">
        <v>31982</v>
      </c>
      <c r="R2231" s="8"/>
      <c r="S2231" s="8" t="str">
        <f t="shared" si="173"/>
        <v>35</v>
      </c>
      <c r="T2231" s="16">
        <v>39774.28</v>
      </c>
      <c r="U2231" t="str">
        <f t="shared" si="174"/>
        <v>R1014</v>
      </c>
    </row>
    <row r="2232" spans="1:21">
      <c r="A2232" t="s">
        <v>334</v>
      </c>
      <c r="B2232">
        <v>1985</v>
      </c>
      <c r="C2232" t="s">
        <v>5980</v>
      </c>
      <c r="D2232">
        <v>17</v>
      </c>
      <c r="E2232">
        <v>2</v>
      </c>
      <c r="F2232">
        <v>39836.519999999997</v>
      </c>
      <c r="G2232" t="s">
        <v>5981</v>
      </c>
      <c r="H2232" t="s">
        <v>5985</v>
      </c>
      <c r="I2232" t="s">
        <v>5992</v>
      </c>
      <c r="K2232" t="str">
        <f t="shared" si="170"/>
        <v>Jul</v>
      </c>
      <c r="L2232">
        <f t="shared" si="171"/>
        <v>1985</v>
      </c>
      <c r="M2232" t="s">
        <v>5957</v>
      </c>
      <c r="N2232" t="s">
        <v>5981</v>
      </c>
      <c r="O2232" t="s">
        <v>5985</v>
      </c>
      <c r="P2232" s="8" t="str">
        <f t="shared" si="172"/>
        <v>17-Jul-1985</v>
      </c>
      <c r="Q2232" s="8">
        <v>31245</v>
      </c>
      <c r="R2232" s="8"/>
      <c r="S2232" s="8" t="str">
        <f t="shared" si="173"/>
        <v>37</v>
      </c>
      <c r="T2232" s="16">
        <v>39836.519999999997</v>
      </c>
      <c r="U2232" t="str">
        <f t="shared" si="174"/>
        <v>R1011</v>
      </c>
    </row>
    <row r="2233" spans="1:21">
      <c r="A2233" t="s">
        <v>331</v>
      </c>
      <c r="B2233">
        <v>1983</v>
      </c>
      <c r="C2233" t="s">
        <v>5986</v>
      </c>
      <c r="D2233">
        <v>1</v>
      </c>
      <c r="E2233">
        <v>3</v>
      </c>
      <c r="F2233">
        <v>39865.699999999997</v>
      </c>
      <c r="G2233" t="s">
        <v>5981</v>
      </c>
      <c r="H2233" t="s">
        <v>5981</v>
      </c>
      <c r="I2233" t="s">
        <v>5992</v>
      </c>
      <c r="K2233" t="str">
        <f t="shared" si="170"/>
        <v>Jun</v>
      </c>
      <c r="L2233">
        <f t="shared" si="171"/>
        <v>1983</v>
      </c>
      <c r="M2233" t="s">
        <v>5957</v>
      </c>
      <c r="N2233" t="s">
        <v>5981</v>
      </c>
      <c r="O2233" t="s">
        <v>5981</v>
      </c>
      <c r="P2233" s="8" t="str">
        <f t="shared" si="172"/>
        <v>1-Jun-1983</v>
      </c>
      <c r="Q2233" s="8">
        <v>30468</v>
      </c>
      <c r="R2233" s="8"/>
      <c r="S2233" s="8" t="str">
        <f t="shared" si="173"/>
        <v>40</v>
      </c>
      <c r="T2233" s="16">
        <v>39865.699999999997</v>
      </c>
      <c r="U2233" t="str">
        <f t="shared" si="174"/>
        <v>R1011</v>
      </c>
    </row>
    <row r="2234" spans="1:21">
      <c r="A2234" t="s">
        <v>328</v>
      </c>
      <c r="B2234">
        <v>1985</v>
      </c>
      <c r="C2234" t="s">
        <v>5990</v>
      </c>
      <c r="D2234">
        <v>22</v>
      </c>
      <c r="E2234">
        <v>1</v>
      </c>
      <c r="F2234">
        <v>39871.699999999997</v>
      </c>
      <c r="G2234" t="s">
        <v>5985</v>
      </c>
      <c r="H2234" t="s">
        <v>5981</v>
      </c>
      <c r="I2234" t="s">
        <v>5983</v>
      </c>
      <c r="K2234" t="str">
        <f t="shared" si="170"/>
        <v>Aug</v>
      </c>
      <c r="L2234">
        <f t="shared" si="171"/>
        <v>1985</v>
      </c>
      <c r="M2234" t="s">
        <v>5957</v>
      </c>
      <c r="N2234" t="s">
        <v>5985</v>
      </c>
      <c r="O2234" t="s">
        <v>5981</v>
      </c>
      <c r="P2234" s="8" t="str">
        <f t="shared" si="172"/>
        <v>22-Aug-1985</v>
      </c>
      <c r="Q2234" s="8">
        <v>31281</v>
      </c>
      <c r="R2234" s="8"/>
      <c r="S2234" s="8" t="str">
        <f t="shared" si="173"/>
        <v>37</v>
      </c>
      <c r="T2234" s="16">
        <v>39871.699999999997</v>
      </c>
      <c r="U2234" t="str">
        <f t="shared" si="174"/>
        <v>R1013</v>
      </c>
    </row>
    <row r="2235" spans="1:21">
      <c r="A2235" t="s">
        <v>326</v>
      </c>
      <c r="B2235">
        <v>1975</v>
      </c>
      <c r="C2235" t="s">
        <v>5989</v>
      </c>
      <c r="D2235">
        <v>2</v>
      </c>
      <c r="E2235">
        <v>1</v>
      </c>
      <c r="F2235">
        <v>39963.120000000003</v>
      </c>
      <c r="G2235" t="s">
        <v>5981</v>
      </c>
      <c r="H2235" t="s">
        <v>5981</v>
      </c>
      <c r="I2235" t="s">
        <v>5992</v>
      </c>
      <c r="K2235" t="str">
        <f t="shared" si="170"/>
        <v>Dec</v>
      </c>
      <c r="L2235">
        <f t="shared" si="171"/>
        <v>1975</v>
      </c>
      <c r="M2235" t="s">
        <v>5957</v>
      </c>
      <c r="N2235" t="s">
        <v>5981</v>
      </c>
      <c r="O2235" t="s">
        <v>5981</v>
      </c>
      <c r="P2235" s="8" t="str">
        <f t="shared" si="172"/>
        <v>2-Dec-1975</v>
      </c>
      <c r="Q2235" s="8">
        <v>27730</v>
      </c>
      <c r="R2235" s="8"/>
      <c r="S2235" s="8" t="str">
        <f t="shared" si="173"/>
        <v>47</v>
      </c>
      <c r="T2235" s="16">
        <v>39963.120000000003</v>
      </c>
      <c r="U2235" t="str">
        <f t="shared" si="174"/>
        <v>R1011</v>
      </c>
    </row>
    <row r="2236" spans="1:21">
      <c r="A2236" t="s">
        <v>323</v>
      </c>
      <c r="B2236">
        <v>1987</v>
      </c>
      <c r="C2236" t="s">
        <v>5990</v>
      </c>
      <c r="D2236">
        <v>8</v>
      </c>
      <c r="E2236">
        <v>3</v>
      </c>
      <c r="F2236">
        <v>39983.43</v>
      </c>
      <c r="G2236" t="s">
        <v>5981</v>
      </c>
      <c r="H2236" t="s">
        <v>5982</v>
      </c>
      <c r="I2236" t="s">
        <v>5988</v>
      </c>
      <c r="K2236" t="str">
        <f t="shared" si="170"/>
        <v>Aug</v>
      </c>
      <c r="L2236">
        <f t="shared" si="171"/>
        <v>1987</v>
      </c>
      <c r="M2236" t="s">
        <v>5957</v>
      </c>
      <c r="N2236" t="s">
        <v>5981</v>
      </c>
      <c r="O2236" t="s">
        <v>5982</v>
      </c>
      <c r="P2236" s="8" t="str">
        <f t="shared" si="172"/>
        <v>8-Aug-1987</v>
      </c>
      <c r="Q2236" s="8">
        <v>31997</v>
      </c>
      <c r="R2236" s="8"/>
      <c r="S2236" s="8" t="str">
        <f t="shared" si="173"/>
        <v>35</v>
      </c>
      <c r="T2236" s="16">
        <v>39983.43</v>
      </c>
      <c r="U2236" t="str">
        <f t="shared" si="174"/>
        <v>R1012</v>
      </c>
    </row>
    <row r="2237" spans="1:21">
      <c r="A2237" t="s">
        <v>320</v>
      </c>
      <c r="B2237">
        <v>1982</v>
      </c>
      <c r="C2237" t="s">
        <v>5989</v>
      </c>
      <c r="D2237">
        <v>25</v>
      </c>
      <c r="E2237">
        <v>2</v>
      </c>
      <c r="F2237">
        <v>40003.33</v>
      </c>
      <c r="G2237" t="s">
        <v>5985</v>
      </c>
      <c r="H2237" t="s">
        <v>5985</v>
      </c>
      <c r="I2237" t="s">
        <v>5988</v>
      </c>
      <c r="K2237" t="str">
        <f t="shared" si="170"/>
        <v>Dec</v>
      </c>
      <c r="L2237">
        <f t="shared" si="171"/>
        <v>1982</v>
      </c>
      <c r="M2237" t="s">
        <v>5957</v>
      </c>
      <c r="N2237" t="s">
        <v>5985</v>
      </c>
      <c r="O2237" t="s">
        <v>5985</v>
      </c>
      <c r="P2237" s="8" t="str">
        <f t="shared" si="172"/>
        <v>25-Dec-1982</v>
      </c>
      <c r="Q2237" s="8">
        <v>30310</v>
      </c>
      <c r="R2237" s="8"/>
      <c r="S2237" s="8" t="str">
        <f t="shared" si="173"/>
        <v>40</v>
      </c>
      <c r="T2237" s="16">
        <v>40003.33</v>
      </c>
      <c r="U2237" t="str">
        <f t="shared" si="174"/>
        <v>R1012</v>
      </c>
    </row>
    <row r="2238" spans="1:21">
      <c r="A2238" t="s">
        <v>317</v>
      </c>
      <c r="B2238">
        <v>1978</v>
      </c>
      <c r="C2238" t="s">
        <v>5989</v>
      </c>
      <c r="D2238">
        <v>20</v>
      </c>
      <c r="E2238">
        <v>2</v>
      </c>
      <c r="F2238">
        <v>40054.730000000003</v>
      </c>
      <c r="G2238" t="s">
        <v>5985</v>
      </c>
      <c r="H2238" t="s">
        <v>5982</v>
      </c>
      <c r="I2238" t="s">
        <v>5992</v>
      </c>
      <c r="K2238" t="str">
        <f t="shared" si="170"/>
        <v>Dec</v>
      </c>
      <c r="L2238">
        <f t="shared" si="171"/>
        <v>1978</v>
      </c>
      <c r="M2238" t="s">
        <v>5957</v>
      </c>
      <c r="N2238" t="s">
        <v>5985</v>
      </c>
      <c r="O2238" t="s">
        <v>5982</v>
      </c>
      <c r="P2238" s="8" t="str">
        <f t="shared" si="172"/>
        <v>20-Dec-1978</v>
      </c>
      <c r="Q2238" s="8">
        <v>28844</v>
      </c>
      <c r="R2238" s="8"/>
      <c r="S2238" s="8" t="str">
        <f t="shared" si="173"/>
        <v>44</v>
      </c>
      <c r="T2238" s="16">
        <v>40054.730000000003</v>
      </c>
      <c r="U2238" t="str">
        <f t="shared" si="174"/>
        <v>R1011</v>
      </c>
    </row>
    <row r="2239" spans="1:21">
      <c r="A2239" t="s">
        <v>314</v>
      </c>
      <c r="B2239">
        <v>1966</v>
      </c>
      <c r="C2239" t="s">
        <v>5990</v>
      </c>
      <c r="D2239">
        <v>12</v>
      </c>
      <c r="E2239">
        <v>0</v>
      </c>
      <c r="F2239">
        <v>40069.440000000002</v>
      </c>
      <c r="G2239" t="s">
        <v>5985</v>
      </c>
      <c r="H2239" t="s">
        <v>5982</v>
      </c>
      <c r="I2239" t="s">
        <v>5992</v>
      </c>
      <c r="K2239" t="str">
        <f t="shared" si="170"/>
        <v>Aug</v>
      </c>
      <c r="L2239">
        <f t="shared" si="171"/>
        <v>1966</v>
      </c>
      <c r="M2239" t="s">
        <v>5957</v>
      </c>
      <c r="N2239" t="s">
        <v>5985</v>
      </c>
      <c r="O2239" t="s">
        <v>5982</v>
      </c>
      <c r="P2239" s="8" t="str">
        <f t="shared" si="172"/>
        <v>12-Aug-1966</v>
      </c>
      <c r="Q2239" s="8">
        <v>24331</v>
      </c>
      <c r="R2239" s="8"/>
      <c r="S2239" s="8" t="str">
        <f t="shared" si="173"/>
        <v>56</v>
      </c>
      <c r="T2239" s="16">
        <v>40069.440000000002</v>
      </c>
      <c r="U2239" t="str">
        <f t="shared" si="174"/>
        <v>R1011</v>
      </c>
    </row>
    <row r="2240" spans="1:21">
      <c r="A2240" t="s">
        <v>311</v>
      </c>
      <c r="B2240">
        <v>1983</v>
      </c>
      <c r="C2240" t="s">
        <v>5991</v>
      </c>
      <c r="D2240">
        <v>14</v>
      </c>
      <c r="E2240">
        <v>2</v>
      </c>
      <c r="F2240">
        <v>40103.89</v>
      </c>
      <c r="G2240" t="s">
        <v>5985</v>
      </c>
      <c r="H2240" t="s">
        <v>5981</v>
      </c>
      <c r="I2240" t="s">
        <v>5992</v>
      </c>
      <c r="K2240" t="str">
        <f t="shared" si="170"/>
        <v>Oct</v>
      </c>
      <c r="L2240">
        <f t="shared" si="171"/>
        <v>1983</v>
      </c>
      <c r="M2240" t="s">
        <v>5957</v>
      </c>
      <c r="N2240" t="s">
        <v>5985</v>
      </c>
      <c r="O2240" t="s">
        <v>5981</v>
      </c>
      <c r="P2240" s="8" t="str">
        <f t="shared" si="172"/>
        <v>14-Oct-1983</v>
      </c>
      <c r="Q2240" s="8">
        <v>30603</v>
      </c>
      <c r="R2240" s="8"/>
      <c r="S2240" s="8" t="str">
        <f t="shared" si="173"/>
        <v>39</v>
      </c>
      <c r="T2240" s="16">
        <v>40103.89</v>
      </c>
      <c r="U2240" t="str">
        <f t="shared" si="174"/>
        <v>R1011</v>
      </c>
    </row>
    <row r="2241" spans="1:21">
      <c r="A2241" t="s">
        <v>308</v>
      </c>
      <c r="B2241">
        <v>1985</v>
      </c>
      <c r="C2241" t="s">
        <v>5991</v>
      </c>
      <c r="D2241">
        <v>21</v>
      </c>
      <c r="E2241">
        <v>4</v>
      </c>
      <c r="F2241">
        <v>40182.25</v>
      </c>
      <c r="G2241" t="s">
        <v>5985</v>
      </c>
      <c r="H2241" t="s">
        <v>5981</v>
      </c>
      <c r="I2241" t="s">
        <v>5992</v>
      </c>
      <c r="K2241" t="str">
        <f t="shared" si="170"/>
        <v>Oct</v>
      </c>
      <c r="L2241">
        <f t="shared" si="171"/>
        <v>1985</v>
      </c>
      <c r="M2241" t="s">
        <v>5957</v>
      </c>
      <c r="N2241" t="s">
        <v>5985</v>
      </c>
      <c r="O2241" t="s">
        <v>5981</v>
      </c>
      <c r="P2241" s="8" t="str">
        <f t="shared" si="172"/>
        <v>21-Oct-1985</v>
      </c>
      <c r="Q2241" s="8">
        <v>31341</v>
      </c>
      <c r="R2241" s="8"/>
      <c r="S2241" s="8" t="str">
        <f t="shared" si="173"/>
        <v>37</v>
      </c>
      <c r="T2241" s="16">
        <v>40182.25</v>
      </c>
      <c r="U2241" t="str">
        <f t="shared" si="174"/>
        <v>R1011</v>
      </c>
    </row>
    <row r="2242" spans="1:21">
      <c r="A2242" t="s">
        <v>305</v>
      </c>
      <c r="B2242">
        <v>1979</v>
      </c>
      <c r="C2242" t="s">
        <v>5990</v>
      </c>
      <c r="D2242">
        <v>18</v>
      </c>
      <c r="E2242">
        <v>2</v>
      </c>
      <c r="F2242">
        <v>40204.83</v>
      </c>
      <c r="G2242" t="s">
        <v>5985</v>
      </c>
      <c r="H2242" t="s">
        <v>5982</v>
      </c>
      <c r="I2242" t="s">
        <v>5988</v>
      </c>
      <c r="K2242" t="str">
        <f t="shared" si="170"/>
        <v>Aug</v>
      </c>
      <c r="L2242">
        <f t="shared" si="171"/>
        <v>1979</v>
      </c>
      <c r="M2242" t="s">
        <v>5957</v>
      </c>
      <c r="N2242" t="s">
        <v>5985</v>
      </c>
      <c r="O2242" t="s">
        <v>5982</v>
      </c>
      <c r="P2242" s="8" t="str">
        <f t="shared" si="172"/>
        <v>18-Aug-1979</v>
      </c>
      <c r="Q2242" s="8">
        <v>29085</v>
      </c>
      <c r="R2242" s="8"/>
      <c r="S2242" s="8" t="str">
        <f t="shared" si="173"/>
        <v>43</v>
      </c>
      <c r="T2242" s="16">
        <v>40204.83</v>
      </c>
      <c r="U2242" t="str">
        <f t="shared" si="174"/>
        <v>R1012</v>
      </c>
    </row>
    <row r="2243" spans="1:21">
      <c r="A2243" t="s">
        <v>302</v>
      </c>
      <c r="B2243">
        <v>1981</v>
      </c>
      <c r="C2243" t="s">
        <v>5980</v>
      </c>
      <c r="D2243">
        <v>28</v>
      </c>
      <c r="E2243">
        <v>1</v>
      </c>
      <c r="F2243">
        <v>40208.559999999998</v>
      </c>
      <c r="G2243" t="s">
        <v>5985</v>
      </c>
      <c r="H2243" t="s">
        <v>5981</v>
      </c>
      <c r="I2243" t="s">
        <v>5992</v>
      </c>
      <c r="K2243" t="str">
        <f t="shared" ref="K2243:K2306" si="175">IF(ISBLANK(C2243),"SEP",C2243)</f>
        <v>Jul</v>
      </c>
      <c r="L2243">
        <f t="shared" ref="L2243:L2306" si="176">INT(IF(ISBLANK(B2243),AVERAGE($B$2:$B$2344),B2243))</f>
        <v>1981</v>
      </c>
      <c r="M2243" t="s">
        <v>5957</v>
      </c>
      <c r="N2243" t="s">
        <v>5985</v>
      </c>
      <c r="O2243" t="s">
        <v>5981</v>
      </c>
      <c r="P2243" s="8" t="str">
        <f t="shared" ref="P2243:P2306" si="177">CONCATENATE(D2243,"-",K2243,"-",L2243)</f>
        <v>28-Jul-1981</v>
      </c>
      <c r="Q2243" s="8">
        <v>29795</v>
      </c>
      <c r="R2243" s="8"/>
      <c r="S2243" s="8" t="str">
        <f t="shared" ref="S2243:S2306" si="178">TEXT($R$2-P2243,"Y")</f>
        <v>41</v>
      </c>
      <c r="T2243" s="16">
        <v>40208.559999999998</v>
      </c>
      <c r="U2243" t="str">
        <f t="shared" ref="U2243:U2306" si="179">IF(ISBLANK(I2243),"UNKNOWN",I2243)</f>
        <v>R1011</v>
      </c>
    </row>
    <row r="2244" spans="1:21">
      <c r="A2244" t="s">
        <v>299</v>
      </c>
      <c r="B2244">
        <v>1981</v>
      </c>
      <c r="C2244" t="s">
        <v>5991</v>
      </c>
      <c r="D2244">
        <v>4</v>
      </c>
      <c r="E2244">
        <v>1</v>
      </c>
      <c r="F2244">
        <v>40273.65</v>
      </c>
      <c r="G2244" t="s">
        <v>5985</v>
      </c>
      <c r="H2244" t="s">
        <v>5982</v>
      </c>
      <c r="I2244" t="s">
        <v>5983</v>
      </c>
      <c r="K2244" t="str">
        <f t="shared" si="175"/>
        <v>Oct</v>
      </c>
      <c r="L2244">
        <f t="shared" si="176"/>
        <v>1981</v>
      </c>
      <c r="M2244" t="s">
        <v>5957</v>
      </c>
      <c r="N2244" t="s">
        <v>5985</v>
      </c>
      <c r="O2244" t="s">
        <v>5982</v>
      </c>
      <c r="P2244" s="8" t="str">
        <f t="shared" si="177"/>
        <v>4-Oct-1981</v>
      </c>
      <c r="Q2244" s="8">
        <v>29863</v>
      </c>
      <c r="R2244" s="8"/>
      <c r="S2244" s="8" t="str">
        <f t="shared" si="178"/>
        <v>41</v>
      </c>
      <c r="T2244" s="16">
        <v>40273.65</v>
      </c>
      <c r="U2244" t="str">
        <f t="shared" si="179"/>
        <v>R1013</v>
      </c>
    </row>
    <row r="2245" spans="1:21">
      <c r="A2245" t="s">
        <v>297</v>
      </c>
      <c r="B2245">
        <v>1977</v>
      </c>
      <c r="C2245" t="s">
        <v>5986</v>
      </c>
      <c r="D2245">
        <v>27</v>
      </c>
      <c r="E2245">
        <v>2</v>
      </c>
      <c r="F2245">
        <v>40284.379999999997</v>
      </c>
      <c r="G2245" t="s">
        <v>5985</v>
      </c>
      <c r="H2245" t="s">
        <v>5982</v>
      </c>
      <c r="I2245" t="s">
        <v>5988</v>
      </c>
      <c r="K2245" t="str">
        <f t="shared" si="175"/>
        <v>Jun</v>
      </c>
      <c r="L2245">
        <f t="shared" si="176"/>
        <v>1977</v>
      </c>
      <c r="M2245" t="s">
        <v>5957</v>
      </c>
      <c r="N2245" t="s">
        <v>5985</v>
      </c>
      <c r="O2245" t="s">
        <v>5982</v>
      </c>
      <c r="P2245" s="8" t="str">
        <f t="shared" si="177"/>
        <v>27-Jun-1977</v>
      </c>
      <c r="Q2245" s="8">
        <v>28303</v>
      </c>
      <c r="R2245" s="8"/>
      <c r="S2245" s="8" t="str">
        <f t="shared" si="178"/>
        <v>45</v>
      </c>
      <c r="T2245" s="16">
        <v>40284.379999999997</v>
      </c>
      <c r="U2245" t="str">
        <f t="shared" si="179"/>
        <v>R1012</v>
      </c>
    </row>
    <row r="2246" spans="1:21">
      <c r="A2246" t="s">
        <v>294</v>
      </c>
      <c r="B2246">
        <v>1962</v>
      </c>
      <c r="C2246" t="s">
        <v>5987</v>
      </c>
      <c r="D2246">
        <v>4</v>
      </c>
      <c r="E2246">
        <v>0</v>
      </c>
      <c r="F2246">
        <v>40309.93</v>
      </c>
      <c r="G2246" t="s">
        <v>5985</v>
      </c>
      <c r="H2246" t="s">
        <v>5982</v>
      </c>
      <c r="I2246" t="s">
        <v>5992</v>
      </c>
      <c r="K2246" t="str">
        <f t="shared" si="175"/>
        <v>Sep</v>
      </c>
      <c r="L2246">
        <f t="shared" si="176"/>
        <v>1962</v>
      </c>
      <c r="M2246" t="s">
        <v>5957</v>
      </c>
      <c r="N2246" t="s">
        <v>5985</v>
      </c>
      <c r="O2246" t="s">
        <v>5982</v>
      </c>
      <c r="P2246" s="8" t="str">
        <f t="shared" si="177"/>
        <v>4-Sep-1962</v>
      </c>
      <c r="Q2246" s="8">
        <v>22893</v>
      </c>
      <c r="R2246" s="8"/>
      <c r="S2246" s="8" t="str">
        <f t="shared" si="178"/>
        <v>60</v>
      </c>
      <c r="T2246" s="16">
        <v>40309.93</v>
      </c>
      <c r="U2246" t="str">
        <f t="shared" si="179"/>
        <v>R1011</v>
      </c>
    </row>
    <row r="2247" spans="1:21">
      <c r="A2247" t="s">
        <v>291</v>
      </c>
      <c r="B2247">
        <v>1966</v>
      </c>
      <c r="C2247" t="s">
        <v>5990</v>
      </c>
      <c r="D2247">
        <v>12</v>
      </c>
      <c r="E2247">
        <v>0</v>
      </c>
      <c r="F2247">
        <v>40373.74</v>
      </c>
      <c r="G2247" t="s">
        <v>5985</v>
      </c>
      <c r="H2247" t="s">
        <v>5982</v>
      </c>
      <c r="I2247" t="s">
        <v>5992</v>
      </c>
      <c r="K2247" t="str">
        <f t="shared" si="175"/>
        <v>Aug</v>
      </c>
      <c r="L2247">
        <f t="shared" si="176"/>
        <v>1966</v>
      </c>
      <c r="M2247" t="s">
        <v>5957</v>
      </c>
      <c r="N2247" t="s">
        <v>5985</v>
      </c>
      <c r="O2247" t="s">
        <v>5982</v>
      </c>
      <c r="P2247" s="8" t="str">
        <f t="shared" si="177"/>
        <v>12-Aug-1966</v>
      </c>
      <c r="Q2247" s="8">
        <v>24331</v>
      </c>
      <c r="R2247" s="8"/>
      <c r="S2247" s="8" t="str">
        <f t="shared" si="178"/>
        <v>56</v>
      </c>
      <c r="T2247" s="16">
        <v>40373.74</v>
      </c>
      <c r="U2247" t="str">
        <f t="shared" si="179"/>
        <v>R1011</v>
      </c>
    </row>
    <row r="2248" spans="1:21">
      <c r="A2248" t="s">
        <v>288</v>
      </c>
      <c r="B2248">
        <v>1985</v>
      </c>
      <c r="C2248" t="s">
        <v>5984</v>
      </c>
      <c r="D2248">
        <v>3</v>
      </c>
      <c r="E2248">
        <v>0</v>
      </c>
      <c r="F2248">
        <v>40419.019999999997</v>
      </c>
      <c r="G2248" t="s">
        <v>5985</v>
      </c>
      <c r="H2248" t="s">
        <v>5981</v>
      </c>
      <c r="I2248" t="s">
        <v>5983</v>
      </c>
      <c r="K2248" t="str">
        <f t="shared" si="175"/>
        <v>Nov</v>
      </c>
      <c r="L2248">
        <f t="shared" si="176"/>
        <v>1985</v>
      </c>
      <c r="M2248" t="s">
        <v>5957</v>
      </c>
      <c r="N2248" t="s">
        <v>5985</v>
      </c>
      <c r="O2248" t="s">
        <v>5981</v>
      </c>
      <c r="P2248" s="8" t="str">
        <f t="shared" si="177"/>
        <v>3-Nov-1985</v>
      </c>
      <c r="Q2248" s="8">
        <v>31354</v>
      </c>
      <c r="R2248" s="8"/>
      <c r="S2248" s="8" t="str">
        <f t="shared" si="178"/>
        <v>37</v>
      </c>
      <c r="T2248" s="16">
        <v>40419.019999999997</v>
      </c>
      <c r="U2248" t="str">
        <f t="shared" si="179"/>
        <v>R1013</v>
      </c>
    </row>
    <row r="2249" spans="1:21">
      <c r="A2249" t="s">
        <v>285</v>
      </c>
      <c r="B2249">
        <v>1975</v>
      </c>
      <c r="C2249" t="s">
        <v>5980</v>
      </c>
      <c r="D2249">
        <v>10</v>
      </c>
      <c r="E2249">
        <v>1</v>
      </c>
      <c r="F2249">
        <v>40590.550000000003</v>
      </c>
      <c r="G2249" t="s">
        <v>5985</v>
      </c>
      <c r="H2249" t="s">
        <v>5982</v>
      </c>
      <c r="I2249" t="s">
        <v>5988</v>
      </c>
      <c r="K2249" t="str">
        <f t="shared" si="175"/>
        <v>Jul</v>
      </c>
      <c r="L2249">
        <f t="shared" si="176"/>
        <v>1975</v>
      </c>
      <c r="M2249" t="s">
        <v>5957</v>
      </c>
      <c r="N2249" t="s">
        <v>5985</v>
      </c>
      <c r="O2249" t="s">
        <v>5982</v>
      </c>
      <c r="P2249" s="8" t="str">
        <f t="shared" si="177"/>
        <v>10-Jul-1975</v>
      </c>
      <c r="Q2249" s="8">
        <v>27585</v>
      </c>
      <c r="R2249" s="8"/>
      <c r="S2249" s="8" t="str">
        <f t="shared" si="178"/>
        <v>47</v>
      </c>
      <c r="T2249" s="16">
        <v>40590.550000000003</v>
      </c>
      <c r="U2249" t="str">
        <f t="shared" si="179"/>
        <v>R1012</v>
      </c>
    </row>
    <row r="2250" spans="1:21">
      <c r="A2250" t="s">
        <v>283</v>
      </c>
      <c r="B2250">
        <v>1970</v>
      </c>
      <c r="C2250" t="s">
        <v>5987</v>
      </c>
      <c r="D2250">
        <v>25</v>
      </c>
      <c r="E2250">
        <v>0</v>
      </c>
      <c r="F2250">
        <v>40692.910000000003</v>
      </c>
      <c r="G2250" t="s">
        <v>5985</v>
      </c>
      <c r="H2250" t="s">
        <v>5985</v>
      </c>
      <c r="I2250" t="s">
        <v>5992</v>
      </c>
      <c r="K2250" t="str">
        <f t="shared" si="175"/>
        <v>Sep</v>
      </c>
      <c r="L2250">
        <f t="shared" si="176"/>
        <v>1970</v>
      </c>
      <c r="M2250" t="s">
        <v>5957</v>
      </c>
      <c r="N2250" t="s">
        <v>5985</v>
      </c>
      <c r="O2250" t="s">
        <v>5985</v>
      </c>
      <c r="P2250" s="8" t="str">
        <f t="shared" si="177"/>
        <v>25-Sep-1970</v>
      </c>
      <c r="Q2250" s="8">
        <v>25836</v>
      </c>
      <c r="R2250" s="8"/>
      <c r="S2250" s="8" t="str">
        <f t="shared" si="178"/>
        <v>52</v>
      </c>
      <c r="T2250" s="16">
        <v>40692.910000000003</v>
      </c>
      <c r="U2250" t="str">
        <f t="shared" si="179"/>
        <v>R1011</v>
      </c>
    </row>
    <row r="2251" spans="1:21">
      <c r="A2251" t="s">
        <v>281</v>
      </c>
      <c r="B2251">
        <v>1976</v>
      </c>
      <c r="C2251" t="s">
        <v>5989</v>
      </c>
      <c r="D2251">
        <v>26</v>
      </c>
      <c r="E2251">
        <v>3</v>
      </c>
      <c r="F2251">
        <v>40720.550000000003</v>
      </c>
      <c r="G2251" t="s">
        <v>5985</v>
      </c>
      <c r="H2251" t="s">
        <v>5982</v>
      </c>
      <c r="I2251" t="s">
        <v>5988</v>
      </c>
      <c r="K2251" t="str">
        <f t="shared" si="175"/>
        <v>Dec</v>
      </c>
      <c r="L2251">
        <f t="shared" si="176"/>
        <v>1976</v>
      </c>
      <c r="M2251" t="s">
        <v>5957</v>
      </c>
      <c r="N2251" t="s">
        <v>5985</v>
      </c>
      <c r="O2251" t="s">
        <v>5982</v>
      </c>
      <c r="P2251" s="8" t="str">
        <f t="shared" si="177"/>
        <v>26-Dec-1976</v>
      </c>
      <c r="Q2251" s="8">
        <v>28120</v>
      </c>
      <c r="R2251" s="8"/>
      <c r="S2251" s="8" t="str">
        <f t="shared" si="178"/>
        <v>46</v>
      </c>
      <c r="T2251" s="16">
        <v>40720.550000000003</v>
      </c>
      <c r="U2251" t="str">
        <f t="shared" si="179"/>
        <v>R1012</v>
      </c>
    </row>
    <row r="2252" spans="1:21">
      <c r="A2252" t="s">
        <v>278</v>
      </c>
      <c r="B2252">
        <v>1972</v>
      </c>
      <c r="C2252" t="s">
        <v>5986</v>
      </c>
      <c r="D2252">
        <v>10</v>
      </c>
      <c r="E2252">
        <v>0</v>
      </c>
      <c r="F2252">
        <v>40817.85</v>
      </c>
      <c r="G2252" t="s">
        <v>5985</v>
      </c>
      <c r="H2252" t="s">
        <v>5982</v>
      </c>
      <c r="I2252" t="s">
        <v>5992</v>
      </c>
      <c r="K2252" t="str">
        <f t="shared" si="175"/>
        <v>Jun</v>
      </c>
      <c r="L2252">
        <f t="shared" si="176"/>
        <v>1972</v>
      </c>
      <c r="M2252" t="s">
        <v>5957</v>
      </c>
      <c r="N2252" t="s">
        <v>5985</v>
      </c>
      <c r="O2252" t="s">
        <v>5982</v>
      </c>
      <c r="P2252" s="8" t="str">
        <f t="shared" si="177"/>
        <v>10-Jun-1972</v>
      </c>
      <c r="Q2252" s="8">
        <v>26460</v>
      </c>
      <c r="R2252" s="8"/>
      <c r="S2252" s="8" t="str">
        <f t="shared" si="178"/>
        <v>50</v>
      </c>
      <c r="T2252" s="16">
        <v>40817.85</v>
      </c>
      <c r="U2252" t="str">
        <f t="shared" si="179"/>
        <v>R1011</v>
      </c>
    </row>
    <row r="2253" spans="1:21">
      <c r="A2253" t="s">
        <v>275</v>
      </c>
      <c r="B2253">
        <v>1999</v>
      </c>
      <c r="C2253" t="s">
        <v>5980</v>
      </c>
      <c r="D2253">
        <v>2</v>
      </c>
      <c r="E2253">
        <v>1</v>
      </c>
      <c r="F2253">
        <v>40904.199999999997</v>
      </c>
      <c r="G2253" t="s">
        <v>5985</v>
      </c>
      <c r="H2253" t="s">
        <v>5985</v>
      </c>
      <c r="I2253" t="s">
        <v>5998</v>
      </c>
      <c r="K2253" t="str">
        <f t="shared" si="175"/>
        <v>Jul</v>
      </c>
      <c r="L2253">
        <f t="shared" si="176"/>
        <v>1999</v>
      </c>
      <c r="M2253" t="s">
        <v>5957</v>
      </c>
      <c r="N2253" t="s">
        <v>5985</v>
      </c>
      <c r="O2253" t="s">
        <v>5985</v>
      </c>
      <c r="P2253" s="8" t="str">
        <f t="shared" si="177"/>
        <v>2-Jul-1999</v>
      </c>
      <c r="Q2253" s="8">
        <v>36343</v>
      </c>
      <c r="R2253" s="8"/>
      <c r="S2253" s="8" t="str">
        <f t="shared" si="178"/>
        <v>23</v>
      </c>
      <c r="T2253" s="16">
        <v>40904.199999999997</v>
      </c>
      <c r="U2253" t="str">
        <f t="shared" si="179"/>
        <v>R1024</v>
      </c>
    </row>
    <row r="2254" spans="1:21">
      <c r="A2254" t="s">
        <v>272</v>
      </c>
      <c r="B2254">
        <v>1992</v>
      </c>
      <c r="C2254" t="s">
        <v>5990</v>
      </c>
      <c r="D2254">
        <v>4</v>
      </c>
      <c r="E2254">
        <v>3</v>
      </c>
      <c r="F2254">
        <v>40932.43</v>
      </c>
      <c r="G2254" t="s">
        <v>5985</v>
      </c>
      <c r="H2254" t="s">
        <v>5981</v>
      </c>
      <c r="I2254" t="s">
        <v>5983</v>
      </c>
      <c r="K2254" t="str">
        <f t="shared" si="175"/>
        <v>Aug</v>
      </c>
      <c r="L2254">
        <f t="shared" si="176"/>
        <v>1992</v>
      </c>
      <c r="M2254" t="s">
        <v>5957</v>
      </c>
      <c r="N2254" t="s">
        <v>5985</v>
      </c>
      <c r="O2254" t="s">
        <v>5981</v>
      </c>
      <c r="P2254" s="8" t="str">
        <f t="shared" si="177"/>
        <v>4-Aug-1992</v>
      </c>
      <c r="Q2254" s="8">
        <v>33820</v>
      </c>
      <c r="R2254" s="8"/>
      <c r="S2254" s="8" t="str">
        <f t="shared" si="178"/>
        <v>30</v>
      </c>
      <c r="T2254" s="16">
        <v>40932.43</v>
      </c>
      <c r="U2254" t="str">
        <f t="shared" si="179"/>
        <v>R1013</v>
      </c>
    </row>
    <row r="2255" spans="1:21">
      <c r="A2255" t="s">
        <v>269</v>
      </c>
      <c r="B2255">
        <v>1979</v>
      </c>
      <c r="C2255" t="s">
        <v>5987</v>
      </c>
      <c r="D2255">
        <v>16</v>
      </c>
      <c r="E2255">
        <v>3</v>
      </c>
      <c r="F2255">
        <v>40941.29</v>
      </c>
      <c r="G2255" t="s">
        <v>5985</v>
      </c>
      <c r="H2255" t="s">
        <v>5981</v>
      </c>
      <c r="I2255" t="s">
        <v>5983</v>
      </c>
      <c r="K2255" t="str">
        <f t="shared" si="175"/>
        <v>Sep</v>
      </c>
      <c r="L2255">
        <f t="shared" si="176"/>
        <v>1979</v>
      </c>
      <c r="M2255" t="s">
        <v>5957</v>
      </c>
      <c r="N2255" t="s">
        <v>5985</v>
      </c>
      <c r="O2255" t="s">
        <v>5981</v>
      </c>
      <c r="P2255" s="8" t="str">
        <f t="shared" si="177"/>
        <v>16-Sep-1979</v>
      </c>
      <c r="Q2255" s="8">
        <v>29114</v>
      </c>
      <c r="R2255" s="8"/>
      <c r="S2255" s="8" t="str">
        <f t="shared" si="178"/>
        <v>43</v>
      </c>
      <c r="T2255" s="16">
        <v>40941.29</v>
      </c>
      <c r="U2255" t="str">
        <f t="shared" si="179"/>
        <v>R1013</v>
      </c>
    </row>
    <row r="2256" spans="1:21">
      <c r="A2256" t="s">
        <v>266</v>
      </c>
      <c r="B2256">
        <v>1983</v>
      </c>
      <c r="C2256" t="s">
        <v>5987</v>
      </c>
      <c r="D2256">
        <v>8</v>
      </c>
      <c r="E2256">
        <v>3</v>
      </c>
      <c r="F2256">
        <v>40961.29</v>
      </c>
      <c r="G2256" t="s">
        <v>5985</v>
      </c>
      <c r="H2256" t="s">
        <v>5981</v>
      </c>
      <c r="I2256" t="s">
        <v>5992</v>
      </c>
      <c r="K2256" t="str">
        <f t="shared" si="175"/>
        <v>Sep</v>
      </c>
      <c r="L2256">
        <f t="shared" si="176"/>
        <v>1983</v>
      </c>
      <c r="M2256" t="s">
        <v>5957</v>
      </c>
      <c r="N2256" t="s">
        <v>5985</v>
      </c>
      <c r="O2256" t="s">
        <v>5981</v>
      </c>
      <c r="P2256" s="8" t="str">
        <f t="shared" si="177"/>
        <v>8-Sep-1983</v>
      </c>
      <c r="Q2256" s="8">
        <v>30567</v>
      </c>
      <c r="R2256" s="8"/>
      <c r="S2256" s="8" t="str">
        <f t="shared" si="178"/>
        <v>39</v>
      </c>
      <c r="T2256" s="16">
        <v>40961.29</v>
      </c>
      <c r="U2256" t="str">
        <f t="shared" si="179"/>
        <v>R1011</v>
      </c>
    </row>
    <row r="2257" spans="1:21">
      <c r="A2257" t="s">
        <v>263</v>
      </c>
      <c r="B2257">
        <v>1974</v>
      </c>
      <c r="C2257" t="s">
        <v>5986</v>
      </c>
      <c r="D2257">
        <v>5</v>
      </c>
      <c r="E2257">
        <v>0</v>
      </c>
      <c r="F2257">
        <v>40974.160000000003</v>
      </c>
      <c r="G2257" t="s">
        <v>5985</v>
      </c>
      <c r="H2257" t="s">
        <v>5981</v>
      </c>
      <c r="I2257" t="s">
        <v>5983</v>
      </c>
      <c r="K2257" t="str">
        <f t="shared" si="175"/>
        <v>Jun</v>
      </c>
      <c r="L2257">
        <f t="shared" si="176"/>
        <v>1974</v>
      </c>
      <c r="M2257" t="s">
        <v>5957</v>
      </c>
      <c r="N2257" t="s">
        <v>5985</v>
      </c>
      <c r="O2257" t="s">
        <v>5981</v>
      </c>
      <c r="P2257" s="8" t="str">
        <f t="shared" si="177"/>
        <v>5-Jun-1974</v>
      </c>
      <c r="Q2257" s="8">
        <v>27185</v>
      </c>
      <c r="R2257" s="8"/>
      <c r="S2257" s="8" t="str">
        <f t="shared" si="178"/>
        <v>49</v>
      </c>
      <c r="T2257" s="16">
        <v>40974.160000000003</v>
      </c>
      <c r="U2257" t="str">
        <f t="shared" si="179"/>
        <v>R1013</v>
      </c>
    </row>
    <row r="2258" spans="1:21">
      <c r="A2258" t="s">
        <v>260</v>
      </c>
      <c r="B2258">
        <v>1979</v>
      </c>
      <c r="C2258" t="s">
        <v>5991</v>
      </c>
      <c r="D2258">
        <v>11</v>
      </c>
      <c r="E2258">
        <v>1</v>
      </c>
      <c r="F2258">
        <v>41034.22</v>
      </c>
      <c r="G2258" t="s">
        <v>5985</v>
      </c>
      <c r="H2258" t="s">
        <v>5982</v>
      </c>
      <c r="I2258" t="s">
        <v>6002</v>
      </c>
      <c r="K2258" t="str">
        <f t="shared" si="175"/>
        <v>Oct</v>
      </c>
      <c r="L2258">
        <f t="shared" si="176"/>
        <v>1979</v>
      </c>
      <c r="M2258" t="s">
        <v>5957</v>
      </c>
      <c r="N2258" t="s">
        <v>5985</v>
      </c>
      <c r="O2258" t="s">
        <v>5982</v>
      </c>
      <c r="P2258" s="8" t="str">
        <f t="shared" si="177"/>
        <v>11-Oct-1979</v>
      </c>
      <c r="Q2258" s="8">
        <v>29139</v>
      </c>
      <c r="R2258" s="8"/>
      <c r="S2258" s="8" t="str">
        <f t="shared" si="178"/>
        <v>43</v>
      </c>
      <c r="T2258" s="16">
        <v>41034.22</v>
      </c>
      <c r="U2258" t="str">
        <f t="shared" si="179"/>
        <v>R1017</v>
      </c>
    </row>
    <row r="2259" spans="1:21">
      <c r="A2259" t="s">
        <v>257</v>
      </c>
      <c r="B2259">
        <v>1972</v>
      </c>
      <c r="C2259" t="s">
        <v>5990</v>
      </c>
      <c r="D2259">
        <v>12</v>
      </c>
      <c r="E2259">
        <v>0</v>
      </c>
      <c r="F2259">
        <v>41055.29</v>
      </c>
      <c r="G2259" t="s">
        <v>5985</v>
      </c>
      <c r="H2259" t="s">
        <v>5981</v>
      </c>
      <c r="I2259" t="s">
        <v>5992</v>
      </c>
      <c r="K2259" t="str">
        <f t="shared" si="175"/>
        <v>Aug</v>
      </c>
      <c r="L2259">
        <f t="shared" si="176"/>
        <v>1972</v>
      </c>
      <c r="M2259" t="s">
        <v>5957</v>
      </c>
      <c r="N2259" t="s">
        <v>5985</v>
      </c>
      <c r="O2259" t="s">
        <v>5981</v>
      </c>
      <c r="P2259" s="8" t="str">
        <f t="shared" si="177"/>
        <v>12-Aug-1972</v>
      </c>
      <c r="Q2259" s="8">
        <v>26523</v>
      </c>
      <c r="R2259" s="8"/>
      <c r="S2259" s="8" t="str">
        <f t="shared" si="178"/>
        <v>50</v>
      </c>
      <c r="T2259" s="16">
        <v>41055.29</v>
      </c>
      <c r="U2259" t="str">
        <f t="shared" si="179"/>
        <v>R1011</v>
      </c>
    </row>
    <row r="2260" spans="1:21">
      <c r="A2260" t="s">
        <v>254</v>
      </c>
      <c r="B2260">
        <v>1972</v>
      </c>
      <c r="C2260" t="s">
        <v>5987</v>
      </c>
      <c r="D2260">
        <v>6</v>
      </c>
      <c r="E2260">
        <v>0</v>
      </c>
      <c r="F2260">
        <v>41097.160000000003</v>
      </c>
      <c r="G2260" t="s">
        <v>5985</v>
      </c>
      <c r="H2260" t="s">
        <v>5982</v>
      </c>
      <c r="I2260" t="s">
        <v>5995</v>
      </c>
      <c r="K2260" t="str">
        <f t="shared" si="175"/>
        <v>Sep</v>
      </c>
      <c r="L2260">
        <f t="shared" si="176"/>
        <v>1972</v>
      </c>
      <c r="M2260" t="s">
        <v>5957</v>
      </c>
      <c r="N2260" t="s">
        <v>5985</v>
      </c>
      <c r="O2260" t="s">
        <v>5982</v>
      </c>
      <c r="P2260" s="8" t="str">
        <f t="shared" si="177"/>
        <v>6-Sep-1972</v>
      </c>
      <c r="Q2260" s="8">
        <v>26548</v>
      </c>
      <c r="R2260" s="8"/>
      <c r="S2260" s="8" t="str">
        <f t="shared" si="178"/>
        <v>50</v>
      </c>
      <c r="T2260" s="16">
        <v>41097.160000000003</v>
      </c>
      <c r="U2260" t="str">
        <f t="shared" si="179"/>
        <v>R1016</v>
      </c>
    </row>
    <row r="2261" spans="1:21">
      <c r="A2261" t="s">
        <v>251</v>
      </c>
      <c r="B2261">
        <v>1969</v>
      </c>
      <c r="C2261" t="s">
        <v>5990</v>
      </c>
      <c r="D2261">
        <v>8</v>
      </c>
      <c r="E2261">
        <v>0</v>
      </c>
      <c r="F2261">
        <v>41191.57</v>
      </c>
      <c r="G2261" t="s">
        <v>5985</v>
      </c>
      <c r="H2261" t="s">
        <v>5981</v>
      </c>
      <c r="I2261" t="s">
        <v>5992</v>
      </c>
      <c r="K2261" t="str">
        <f t="shared" si="175"/>
        <v>Aug</v>
      </c>
      <c r="L2261">
        <f t="shared" si="176"/>
        <v>1969</v>
      </c>
      <c r="M2261" t="s">
        <v>5957</v>
      </c>
      <c r="N2261" t="s">
        <v>5985</v>
      </c>
      <c r="O2261" t="s">
        <v>5981</v>
      </c>
      <c r="P2261" s="8" t="str">
        <f t="shared" si="177"/>
        <v>8-Aug-1969</v>
      </c>
      <c r="Q2261" s="8">
        <v>25423</v>
      </c>
      <c r="R2261" s="8"/>
      <c r="S2261" s="8" t="str">
        <f t="shared" si="178"/>
        <v>53</v>
      </c>
      <c r="T2261" s="16">
        <v>41191.57</v>
      </c>
      <c r="U2261" t="str">
        <f t="shared" si="179"/>
        <v>R1011</v>
      </c>
    </row>
    <row r="2262" spans="1:21">
      <c r="A2262" t="s">
        <v>248</v>
      </c>
      <c r="B2262">
        <v>1964</v>
      </c>
      <c r="C2262" t="s">
        <v>5986</v>
      </c>
      <c r="D2262">
        <v>6</v>
      </c>
      <c r="E2262">
        <v>0</v>
      </c>
      <c r="F2262">
        <v>41250.39</v>
      </c>
      <c r="G2262" t="s">
        <v>5985</v>
      </c>
      <c r="H2262" t="s">
        <v>5982</v>
      </c>
      <c r="I2262" t="s">
        <v>5992</v>
      </c>
      <c r="K2262" t="str">
        <f t="shared" si="175"/>
        <v>Jun</v>
      </c>
      <c r="L2262">
        <f t="shared" si="176"/>
        <v>1964</v>
      </c>
      <c r="M2262" t="s">
        <v>5957</v>
      </c>
      <c r="N2262" t="s">
        <v>5985</v>
      </c>
      <c r="O2262" t="s">
        <v>5982</v>
      </c>
      <c r="P2262" s="8" t="str">
        <f t="shared" si="177"/>
        <v>6-Jun-1964</v>
      </c>
      <c r="Q2262" s="8">
        <v>23534</v>
      </c>
      <c r="R2262" s="8"/>
      <c r="S2262" s="8" t="str">
        <f t="shared" si="178"/>
        <v>59</v>
      </c>
      <c r="T2262" s="16">
        <v>41250.39</v>
      </c>
      <c r="U2262" t="str">
        <f t="shared" si="179"/>
        <v>R1011</v>
      </c>
    </row>
    <row r="2263" spans="1:21">
      <c r="A2263" t="s">
        <v>245</v>
      </c>
      <c r="B2263">
        <v>1977</v>
      </c>
      <c r="C2263" t="s">
        <v>5990</v>
      </c>
      <c r="D2263">
        <v>27</v>
      </c>
      <c r="E2263">
        <v>2</v>
      </c>
      <c r="F2263">
        <v>41271.5</v>
      </c>
      <c r="G2263" t="s">
        <v>5985</v>
      </c>
      <c r="H2263" t="s">
        <v>5981</v>
      </c>
      <c r="I2263" t="s">
        <v>5992</v>
      </c>
      <c r="K2263" t="str">
        <f t="shared" si="175"/>
        <v>Aug</v>
      </c>
      <c r="L2263">
        <f t="shared" si="176"/>
        <v>1977</v>
      </c>
      <c r="M2263" t="s">
        <v>5957</v>
      </c>
      <c r="N2263" t="s">
        <v>5985</v>
      </c>
      <c r="O2263" t="s">
        <v>5981</v>
      </c>
      <c r="P2263" s="8" t="str">
        <f t="shared" si="177"/>
        <v>27-Aug-1977</v>
      </c>
      <c r="Q2263" s="8">
        <v>28364</v>
      </c>
      <c r="R2263" s="8"/>
      <c r="S2263" s="8" t="str">
        <f t="shared" si="178"/>
        <v>45</v>
      </c>
      <c r="T2263" s="16">
        <v>41271.5</v>
      </c>
      <c r="U2263" t="str">
        <f t="shared" si="179"/>
        <v>R1011</v>
      </c>
    </row>
    <row r="2264" spans="1:21">
      <c r="A2264" t="s">
        <v>242</v>
      </c>
      <c r="B2264">
        <v>1964</v>
      </c>
      <c r="C2264" t="s">
        <v>5991</v>
      </c>
      <c r="D2264">
        <v>7</v>
      </c>
      <c r="E2264">
        <v>0</v>
      </c>
      <c r="F2264">
        <v>41331.79</v>
      </c>
      <c r="G2264" t="s">
        <v>5985</v>
      </c>
      <c r="H2264" t="s">
        <v>5981</v>
      </c>
      <c r="I2264" t="s">
        <v>5992</v>
      </c>
      <c r="K2264" t="str">
        <f t="shared" si="175"/>
        <v>Oct</v>
      </c>
      <c r="L2264">
        <f t="shared" si="176"/>
        <v>1964</v>
      </c>
      <c r="M2264" t="s">
        <v>5957</v>
      </c>
      <c r="N2264" t="s">
        <v>5985</v>
      </c>
      <c r="O2264" t="s">
        <v>5981</v>
      </c>
      <c r="P2264" s="8" t="str">
        <f t="shared" si="177"/>
        <v>7-Oct-1964</v>
      </c>
      <c r="Q2264" s="8">
        <v>23657</v>
      </c>
      <c r="R2264" s="8"/>
      <c r="S2264" s="8" t="str">
        <f t="shared" si="178"/>
        <v>58</v>
      </c>
      <c r="T2264" s="16">
        <v>41331.79</v>
      </c>
      <c r="U2264" t="str">
        <f t="shared" si="179"/>
        <v>R1011</v>
      </c>
    </row>
    <row r="2265" spans="1:21">
      <c r="A2265" t="s">
        <v>239</v>
      </c>
      <c r="B2265">
        <v>1971</v>
      </c>
      <c r="C2265" t="s">
        <v>5991</v>
      </c>
      <c r="D2265">
        <v>16</v>
      </c>
      <c r="E2265">
        <v>0</v>
      </c>
      <c r="F2265">
        <v>41351.879999999997</v>
      </c>
      <c r="G2265" t="s">
        <v>5985</v>
      </c>
      <c r="H2265" t="s">
        <v>5981</v>
      </c>
      <c r="I2265" t="s">
        <v>5992</v>
      </c>
      <c r="K2265" t="str">
        <f t="shared" si="175"/>
        <v>Oct</v>
      </c>
      <c r="L2265">
        <f t="shared" si="176"/>
        <v>1971</v>
      </c>
      <c r="M2265" t="s">
        <v>5957</v>
      </c>
      <c r="N2265" t="s">
        <v>5985</v>
      </c>
      <c r="O2265" t="s">
        <v>5981</v>
      </c>
      <c r="P2265" s="8" t="str">
        <f t="shared" si="177"/>
        <v>16-Oct-1971</v>
      </c>
      <c r="Q2265" s="8">
        <v>26222</v>
      </c>
      <c r="R2265" s="8"/>
      <c r="S2265" s="8" t="str">
        <f t="shared" si="178"/>
        <v>51</v>
      </c>
      <c r="T2265" s="16">
        <v>41351.879999999997</v>
      </c>
      <c r="U2265" t="str">
        <f t="shared" si="179"/>
        <v>R1011</v>
      </c>
    </row>
    <row r="2266" spans="1:21">
      <c r="A2266" t="s">
        <v>236</v>
      </c>
      <c r="B2266">
        <v>1967</v>
      </c>
      <c r="C2266" t="s">
        <v>5989</v>
      </c>
      <c r="D2266">
        <v>22</v>
      </c>
      <c r="E2266">
        <v>0</v>
      </c>
      <c r="F2266">
        <v>41505.15</v>
      </c>
      <c r="G2266" t="s">
        <v>5985</v>
      </c>
      <c r="H2266" t="s">
        <v>5981</v>
      </c>
      <c r="I2266" t="s">
        <v>5992</v>
      </c>
      <c r="K2266" t="str">
        <f t="shared" si="175"/>
        <v>Dec</v>
      </c>
      <c r="L2266">
        <f t="shared" si="176"/>
        <v>1967</v>
      </c>
      <c r="M2266" t="s">
        <v>5957</v>
      </c>
      <c r="N2266" t="s">
        <v>5985</v>
      </c>
      <c r="O2266" t="s">
        <v>5981</v>
      </c>
      <c r="P2266" s="8" t="str">
        <f t="shared" si="177"/>
        <v>22-Dec-1967</v>
      </c>
      <c r="Q2266" s="8">
        <v>24828</v>
      </c>
      <c r="R2266" s="8"/>
      <c r="S2266" s="8" t="str">
        <f t="shared" si="178"/>
        <v>55</v>
      </c>
      <c r="T2266" s="16">
        <v>41505.15</v>
      </c>
      <c r="U2266" t="str">
        <f t="shared" si="179"/>
        <v>R1011</v>
      </c>
    </row>
    <row r="2267" spans="1:21">
      <c r="A2267" t="s">
        <v>233</v>
      </c>
      <c r="B2267">
        <v>1974</v>
      </c>
      <c r="C2267" t="s">
        <v>5984</v>
      </c>
      <c r="D2267">
        <v>24</v>
      </c>
      <c r="E2267">
        <v>0</v>
      </c>
      <c r="F2267">
        <v>41636.199999999997</v>
      </c>
      <c r="G2267" t="s">
        <v>5985</v>
      </c>
      <c r="H2267" t="s">
        <v>5985</v>
      </c>
      <c r="I2267" t="s">
        <v>5992</v>
      </c>
      <c r="K2267" t="str">
        <f t="shared" si="175"/>
        <v>Nov</v>
      </c>
      <c r="L2267">
        <f t="shared" si="176"/>
        <v>1974</v>
      </c>
      <c r="M2267" t="s">
        <v>5957</v>
      </c>
      <c r="N2267" t="s">
        <v>5985</v>
      </c>
      <c r="O2267" t="s">
        <v>5985</v>
      </c>
      <c r="P2267" s="8" t="str">
        <f t="shared" si="177"/>
        <v>24-Nov-1974</v>
      </c>
      <c r="Q2267" s="8">
        <v>27357</v>
      </c>
      <c r="R2267" s="8"/>
      <c r="S2267" s="8" t="str">
        <f t="shared" si="178"/>
        <v>48</v>
      </c>
      <c r="T2267" s="16">
        <v>41636.199999999997</v>
      </c>
      <c r="U2267" t="str">
        <f t="shared" si="179"/>
        <v>R1011</v>
      </c>
    </row>
    <row r="2268" spans="1:21">
      <c r="A2268" t="s">
        <v>230</v>
      </c>
      <c r="B2268">
        <v>1976</v>
      </c>
      <c r="C2268" t="s">
        <v>5991</v>
      </c>
      <c r="D2268">
        <v>29</v>
      </c>
      <c r="E2268">
        <v>1</v>
      </c>
      <c r="F2268">
        <v>41661.599999999999</v>
      </c>
      <c r="G2268" t="s">
        <v>5985</v>
      </c>
      <c r="H2268" t="s">
        <v>5982</v>
      </c>
      <c r="I2268" t="s">
        <v>5992</v>
      </c>
      <c r="K2268" t="str">
        <f t="shared" si="175"/>
        <v>Oct</v>
      </c>
      <c r="L2268">
        <f t="shared" si="176"/>
        <v>1976</v>
      </c>
      <c r="M2268" t="s">
        <v>5957</v>
      </c>
      <c r="N2268" t="s">
        <v>5985</v>
      </c>
      <c r="O2268" t="s">
        <v>5982</v>
      </c>
      <c r="P2268" s="8" t="str">
        <f t="shared" si="177"/>
        <v>29-Oct-1976</v>
      </c>
      <c r="Q2268" s="8">
        <v>28062</v>
      </c>
      <c r="R2268" s="8"/>
      <c r="S2268" s="8" t="str">
        <f t="shared" si="178"/>
        <v>46</v>
      </c>
      <c r="T2268" s="16">
        <v>41661.599999999999</v>
      </c>
      <c r="U2268" t="str">
        <f t="shared" si="179"/>
        <v>R1011</v>
      </c>
    </row>
    <row r="2269" spans="1:21">
      <c r="A2269" t="s">
        <v>227</v>
      </c>
      <c r="B2269">
        <v>1975</v>
      </c>
      <c r="C2269" t="s">
        <v>5984</v>
      </c>
      <c r="D2269">
        <v>14</v>
      </c>
      <c r="E2269">
        <v>0</v>
      </c>
      <c r="F2269">
        <v>41676.080000000002</v>
      </c>
      <c r="G2269" t="s">
        <v>5985</v>
      </c>
      <c r="H2269" t="s">
        <v>5981</v>
      </c>
      <c r="I2269" t="s">
        <v>5983</v>
      </c>
      <c r="K2269" t="str">
        <f t="shared" si="175"/>
        <v>Nov</v>
      </c>
      <c r="L2269">
        <f t="shared" si="176"/>
        <v>1975</v>
      </c>
      <c r="M2269" t="s">
        <v>5957</v>
      </c>
      <c r="N2269" t="s">
        <v>5985</v>
      </c>
      <c r="O2269" t="s">
        <v>5981</v>
      </c>
      <c r="P2269" s="8" t="str">
        <f t="shared" si="177"/>
        <v>14-Nov-1975</v>
      </c>
      <c r="Q2269" s="8">
        <v>27712</v>
      </c>
      <c r="R2269" s="8"/>
      <c r="S2269" s="8" t="str">
        <f t="shared" si="178"/>
        <v>47</v>
      </c>
      <c r="T2269" s="16">
        <v>41676.080000000002</v>
      </c>
      <c r="U2269" t="str">
        <f t="shared" si="179"/>
        <v>R1013</v>
      </c>
    </row>
    <row r="2270" spans="1:21">
      <c r="A2270" t="s">
        <v>224</v>
      </c>
      <c r="B2270">
        <v>1975</v>
      </c>
      <c r="C2270" t="s">
        <v>5987</v>
      </c>
      <c r="D2270">
        <v>29</v>
      </c>
      <c r="E2270">
        <v>1</v>
      </c>
      <c r="F2270">
        <v>41681.86</v>
      </c>
      <c r="G2270" t="s">
        <v>5985</v>
      </c>
      <c r="H2270" t="s">
        <v>5985</v>
      </c>
      <c r="I2270" t="s">
        <v>5992</v>
      </c>
      <c r="K2270" t="str">
        <f t="shared" si="175"/>
        <v>Sep</v>
      </c>
      <c r="L2270">
        <f t="shared" si="176"/>
        <v>1975</v>
      </c>
      <c r="M2270" t="s">
        <v>5957</v>
      </c>
      <c r="N2270" t="s">
        <v>5985</v>
      </c>
      <c r="O2270" t="s">
        <v>5985</v>
      </c>
      <c r="P2270" s="8" t="str">
        <f t="shared" si="177"/>
        <v>29-Sep-1975</v>
      </c>
      <c r="Q2270" s="8">
        <v>27666</v>
      </c>
      <c r="R2270" s="8"/>
      <c r="S2270" s="8" t="str">
        <f t="shared" si="178"/>
        <v>47</v>
      </c>
      <c r="T2270" s="16">
        <v>41681.86</v>
      </c>
      <c r="U2270" t="str">
        <f t="shared" si="179"/>
        <v>R1011</v>
      </c>
    </row>
    <row r="2271" spans="1:21">
      <c r="A2271" t="s">
        <v>221</v>
      </c>
      <c r="B2271">
        <v>1962</v>
      </c>
      <c r="C2271" t="s">
        <v>5987</v>
      </c>
      <c r="D2271">
        <v>22</v>
      </c>
      <c r="E2271">
        <v>0</v>
      </c>
      <c r="F2271">
        <v>41794.629999999997</v>
      </c>
      <c r="G2271" t="s">
        <v>5985</v>
      </c>
      <c r="H2271" t="s">
        <v>5982</v>
      </c>
      <c r="I2271" t="s">
        <v>5992</v>
      </c>
      <c r="K2271" t="str">
        <f t="shared" si="175"/>
        <v>Sep</v>
      </c>
      <c r="L2271">
        <f t="shared" si="176"/>
        <v>1962</v>
      </c>
      <c r="M2271" t="s">
        <v>5957</v>
      </c>
      <c r="N2271" t="s">
        <v>5985</v>
      </c>
      <c r="O2271" t="s">
        <v>5982</v>
      </c>
      <c r="P2271" s="8" t="str">
        <f t="shared" si="177"/>
        <v>22-Sep-1962</v>
      </c>
      <c r="Q2271" s="8">
        <v>22911</v>
      </c>
      <c r="R2271" s="8"/>
      <c r="S2271" s="8" t="str">
        <f t="shared" si="178"/>
        <v>60</v>
      </c>
      <c r="T2271" s="16">
        <v>41794.629999999997</v>
      </c>
      <c r="U2271" t="str">
        <f t="shared" si="179"/>
        <v>R1011</v>
      </c>
    </row>
    <row r="2272" spans="1:21">
      <c r="A2272" t="s">
        <v>218</v>
      </c>
      <c r="B2272">
        <v>1966</v>
      </c>
      <c r="C2272" t="s">
        <v>5987</v>
      </c>
      <c r="D2272">
        <v>21</v>
      </c>
      <c r="E2272">
        <v>0</v>
      </c>
      <c r="F2272">
        <v>41886.54</v>
      </c>
      <c r="G2272" t="s">
        <v>5985</v>
      </c>
      <c r="H2272" t="s">
        <v>5982</v>
      </c>
      <c r="I2272" t="s">
        <v>5992</v>
      </c>
      <c r="K2272" t="str">
        <f t="shared" si="175"/>
        <v>Sep</v>
      </c>
      <c r="L2272">
        <f t="shared" si="176"/>
        <v>1966</v>
      </c>
      <c r="M2272" t="s">
        <v>5957</v>
      </c>
      <c r="N2272" t="s">
        <v>5985</v>
      </c>
      <c r="O2272" t="s">
        <v>5982</v>
      </c>
      <c r="P2272" s="8" t="str">
        <f t="shared" si="177"/>
        <v>21-Sep-1966</v>
      </c>
      <c r="Q2272" s="8">
        <v>24371</v>
      </c>
      <c r="R2272" s="8"/>
      <c r="S2272" s="8" t="str">
        <f t="shared" si="178"/>
        <v>56</v>
      </c>
      <c r="T2272" s="16">
        <v>41886.54</v>
      </c>
      <c r="U2272" t="str">
        <f t="shared" si="179"/>
        <v>R1011</v>
      </c>
    </row>
    <row r="2273" spans="1:21">
      <c r="A2273" t="s">
        <v>214</v>
      </c>
      <c r="B2273">
        <v>1972</v>
      </c>
      <c r="C2273" t="s">
        <v>5986</v>
      </c>
      <c r="D2273">
        <v>8</v>
      </c>
      <c r="E2273">
        <v>1</v>
      </c>
      <c r="F2273">
        <v>41919.1</v>
      </c>
      <c r="G2273" t="s">
        <v>5985</v>
      </c>
      <c r="H2273" t="s">
        <v>5985</v>
      </c>
      <c r="I2273" t="s">
        <v>5995</v>
      </c>
      <c r="K2273" t="str">
        <f t="shared" si="175"/>
        <v>Jun</v>
      </c>
      <c r="L2273">
        <f t="shared" si="176"/>
        <v>1972</v>
      </c>
      <c r="M2273" t="s">
        <v>5957</v>
      </c>
      <c r="N2273" t="s">
        <v>5985</v>
      </c>
      <c r="O2273" t="s">
        <v>5985</v>
      </c>
      <c r="P2273" s="8" t="str">
        <f t="shared" si="177"/>
        <v>8-Jun-1972</v>
      </c>
      <c r="Q2273" s="8">
        <v>26458</v>
      </c>
      <c r="R2273" s="8"/>
      <c r="S2273" s="8" t="str">
        <f t="shared" si="178"/>
        <v>50</v>
      </c>
      <c r="T2273" s="16">
        <v>41919.1</v>
      </c>
      <c r="U2273" t="str">
        <f t="shared" si="179"/>
        <v>R1016</v>
      </c>
    </row>
    <row r="2274" spans="1:21">
      <c r="A2274" t="s">
        <v>211</v>
      </c>
      <c r="B2274">
        <v>1984</v>
      </c>
      <c r="C2274" t="s">
        <v>5984</v>
      </c>
      <c r="D2274">
        <v>10</v>
      </c>
      <c r="E2274">
        <v>3</v>
      </c>
      <c r="F2274">
        <v>41949.24</v>
      </c>
      <c r="G2274" t="s">
        <v>5985</v>
      </c>
      <c r="H2274" t="s">
        <v>5985</v>
      </c>
      <c r="I2274" t="s">
        <v>5983</v>
      </c>
      <c r="K2274" t="str">
        <f t="shared" si="175"/>
        <v>Nov</v>
      </c>
      <c r="L2274">
        <f t="shared" si="176"/>
        <v>1984</v>
      </c>
      <c r="M2274" t="s">
        <v>5957</v>
      </c>
      <c r="N2274" t="s">
        <v>5985</v>
      </c>
      <c r="O2274" t="s">
        <v>5985</v>
      </c>
      <c r="P2274" s="8" t="str">
        <f t="shared" si="177"/>
        <v>10-Nov-1984</v>
      </c>
      <c r="Q2274" s="8">
        <v>30996</v>
      </c>
      <c r="R2274" s="8"/>
      <c r="S2274" s="8" t="str">
        <f t="shared" si="178"/>
        <v>38</v>
      </c>
      <c r="T2274" s="16">
        <v>41949.24</v>
      </c>
      <c r="U2274" t="str">
        <f t="shared" si="179"/>
        <v>R1013</v>
      </c>
    </row>
    <row r="2275" spans="1:21">
      <c r="A2275" t="s">
        <v>208</v>
      </c>
      <c r="B2275">
        <v>1968</v>
      </c>
      <c r="C2275" t="s">
        <v>5989</v>
      </c>
      <c r="D2275">
        <v>19</v>
      </c>
      <c r="E2275">
        <v>1</v>
      </c>
      <c r="F2275">
        <v>41999.519999999997</v>
      </c>
      <c r="G2275" t="s">
        <v>5985</v>
      </c>
      <c r="H2275" t="s">
        <v>5982</v>
      </c>
      <c r="I2275" t="s">
        <v>5983</v>
      </c>
      <c r="K2275" t="str">
        <f t="shared" si="175"/>
        <v>Dec</v>
      </c>
      <c r="L2275">
        <f t="shared" si="176"/>
        <v>1968</v>
      </c>
      <c r="M2275" t="s">
        <v>5957</v>
      </c>
      <c r="N2275" t="s">
        <v>5985</v>
      </c>
      <c r="O2275" t="s">
        <v>5982</v>
      </c>
      <c r="P2275" s="8" t="str">
        <f t="shared" si="177"/>
        <v>19-Dec-1968</v>
      </c>
      <c r="Q2275" s="8">
        <v>25191</v>
      </c>
      <c r="R2275" s="8"/>
      <c r="S2275" s="8" t="str">
        <f t="shared" si="178"/>
        <v>54</v>
      </c>
      <c r="T2275" s="16">
        <v>41999.519999999997</v>
      </c>
      <c r="U2275" t="str">
        <f t="shared" si="179"/>
        <v>R1013</v>
      </c>
    </row>
    <row r="2276" spans="1:21">
      <c r="A2276" t="s">
        <v>205</v>
      </c>
      <c r="B2276">
        <v>1976</v>
      </c>
      <c r="C2276" t="s">
        <v>5984</v>
      </c>
      <c r="D2276">
        <v>28</v>
      </c>
      <c r="E2276">
        <v>0</v>
      </c>
      <c r="F2276">
        <v>42111.66</v>
      </c>
      <c r="G2276" t="s">
        <v>5985</v>
      </c>
      <c r="H2276" t="s">
        <v>5985</v>
      </c>
      <c r="I2276" t="s">
        <v>5998</v>
      </c>
      <c r="K2276" t="str">
        <f t="shared" si="175"/>
        <v>Nov</v>
      </c>
      <c r="L2276">
        <f t="shared" si="176"/>
        <v>1976</v>
      </c>
      <c r="M2276" t="s">
        <v>5957</v>
      </c>
      <c r="N2276" t="s">
        <v>5985</v>
      </c>
      <c r="O2276" t="s">
        <v>5985</v>
      </c>
      <c r="P2276" s="8" t="str">
        <f t="shared" si="177"/>
        <v>28-Nov-1976</v>
      </c>
      <c r="Q2276" s="8">
        <v>28092</v>
      </c>
      <c r="R2276" s="8"/>
      <c r="S2276" s="8" t="str">
        <f t="shared" si="178"/>
        <v>46</v>
      </c>
      <c r="T2276" s="16">
        <v>42111.66</v>
      </c>
      <c r="U2276" t="str">
        <f t="shared" si="179"/>
        <v>R1024</v>
      </c>
    </row>
    <row r="2277" spans="1:21">
      <c r="A2277" t="s">
        <v>202</v>
      </c>
      <c r="B2277">
        <v>1997</v>
      </c>
      <c r="C2277" t="s">
        <v>5989</v>
      </c>
      <c r="D2277">
        <v>9</v>
      </c>
      <c r="E2277">
        <v>2</v>
      </c>
      <c r="F2277">
        <v>42112.24</v>
      </c>
      <c r="G2277" t="s">
        <v>5985</v>
      </c>
      <c r="H2277" t="s">
        <v>5982</v>
      </c>
      <c r="I2277" t="s">
        <v>5983</v>
      </c>
      <c r="K2277" t="str">
        <f t="shared" si="175"/>
        <v>Dec</v>
      </c>
      <c r="L2277">
        <f t="shared" si="176"/>
        <v>1997</v>
      </c>
      <c r="M2277" t="s">
        <v>5957</v>
      </c>
      <c r="N2277" t="s">
        <v>5985</v>
      </c>
      <c r="O2277" t="s">
        <v>5982</v>
      </c>
      <c r="P2277" s="8" t="str">
        <f t="shared" si="177"/>
        <v>9-Dec-1997</v>
      </c>
      <c r="Q2277" s="8">
        <v>35773</v>
      </c>
      <c r="R2277" s="8"/>
      <c r="S2277" s="8" t="str">
        <f t="shared" si="178"/>
        <v>25</v>
      </c>
      <c r="T2277" s="16">
        <v>42112.24</v>
      </c>
      <c r="U2277" t="str">
        <f t="shared" si="179"/>
        <v>R1013</v>
      </c>
    </row>
    <row r="2278" spans="1:21">
      <c r="A2278" t="s">
        <v>199</v>
      </c>
      <c r="B2278">
        <v>1979</v>
      </c>
      <c r="C2278" t="s">
        <v>5980</v>
      </c>
      <c r="D2278">
        <v>3</v>
      </c>
      <c r="E2278">
        <v>3</v>
      </c>
      <c r="F2278">
        <v>42124.52</v>
      </c>
      <c r="G2278" t="s">
        <v>5985</v>
      </c>
      <c r="H2278" t="s">
        <v>5985</v>
      </c>
      <c r="I2278" t="s">
        <v>5983</v>
      </c>
      <c r="K2278" t="str">
        <f t="shared" si="175"/>
        <v>Jul</v>
      </c>
      <c r="L2278">
        <f t="shared" si="176"/>
        <v>1979</v>
      </c>
      <c r="M2278" t="s">
        <v>5957</v>
      </c>
      <c r="N2278" t="s">
        <v>5985</v>
      </c>
      <c r="O2278" t="s">
        <v>5985</v>
      </c>
      <c r="P2278" s="8" t="str">
        <f t="shared" si="177"/>
        <v>3-Jul-1979</v>
      </c>
      <c r="Q2278" s="8">
        <v>29039</v>
      </c>
      <c r="R2278" s="8"/>
      <c r="S2278" s="8" t="str">
        <f t="shared" si="178"/>
        <v>43</v>
      </c>
      <c r="T2278" s="16">
        <v>42124.52</v>
      </c>
      <c r="U2278" t="str">
        <f t="shared" si="179"/>
        <v>R1013</v>
      </c>
    </row>
    <row r="2279" spans="1:21">
      <c r="A2279" t="s">
        <v>196</v>
      </c>
      <c r="B2279">
        <v>1973</v>
      </c>
      <c r="C2279" t="s">
        <v>5987</v>
      </c>
      <c r="D2279">
        <v>18</v>
      </c>
      <c r="E2279">
        <v>0</v>
      </c>
      <c r="F2279">
        <v>42188.15</v>
      </c>
      <c r="G2279" t="s">
        <v>5985</v>
      </c>
      <c r="H2279" t="s">
        <v>5985</v>
      </c>
      <c r="I2279" t="s">
        <v>5992</v>
      </c>
      <c r="K2279" t="str">
        <f t="shared" si="175"/>
        <v>Sep</v>
      </c>
      <c r="L2279">
        <f t="shared" si="176"/>
        <v>1973</v>
      </c>
      <c r="M2279" t="s">
        <v>5957</v>
      </c>
      <c r="N2279" t="s">
        <v>5985</v>
      </c>
      <c r="O2279" t="s">
        <v>5985</v>
      </c>
      <c r="P2279" s="8" t="str">
        <f t="shared" si="177"/>
        <v>18-Sep-1973</v>
      </c>
      <c r="Q2279" s="8">
        <v>26925</v>
      </c>
      <c r="R2279" s="8"/>
      <c r="S2279" s="8" t="str">
        <f t="shared" si="178"/>
        <v>49</v>
      </c>
      <c r="T2279" s="16">
        <v>42188.15</v>
      </c>
      <c r="U2279" t="str">
        <f t="shared" si="179"/>
        <v>R1011</v>
      </c>
    </row>
    <row r="2280" spans="1:21">
      <c r="A2280" t="s">
        <v>193</v>
      </c>
      <c r="B2280">
        <v>1975</v>
      </c>
      <c r="C2280" t="s">
        <v>5990</v>
      </c>
      <c r="D2280">
        <v>15</v>
      </c>
      <c r="E2280">
        <v>1</v>
      </c>
      <c r="F2280">
        <v>42211.14</v>
      </c>
      <c r="G2280" t="s">
        <v>5985</v>
      </c>
      <c r="H2280" t="s">
        <v>5982</v>
      </c>
      <c r="I2280" t="s">
        <v>5983</v>
      </c>
      <c r="K2280" t="str">
        <f t="shared" si="175"/>
        <v>Aug</v>
      </c>
      <c r="L2280">
        <f t="shared" si="176"/>
        <v>1975</v>
      </c>
      <c r="M2280" t="s">
        <v>5957</v>
      </c>
      <c r="N2280" t="s">
        <v>5985</v>
      </c>
      <c r="O2280" t="s">
        <v>5982</v>
      </c>
      <c r="P2280" s="8" t="str">
        <f t="shared" si="177"/>
        <v>15-Aug-1975</v>
      </c>
      <c r="Q2280" s="8">
        <v>27621</v>
      </c>
      <c r="R2280" s="8"/>
      <c r="S2280" s="8" t="str">
        <f t="shared" si="178"/>
        <v>47</v>
      </c>
      <c r="T2280" s="16">
        <v>42211.14</v>
      </c>
      <c r="U2280" t="str">
        <f t="shared" si="179"/>
        <v>R1013</v>
      </c>
    </row>
    <row r="2281" spans="1:21">
      <c r="A2281" t="s">
        <v>191</v>
      </c>
      <c r="B2281">
        <v>1967</v>
      </c>
      <c r="C2281" t="s">
        <v>5986</v>
      </c>
      <c r="D2281">
        <v>28</v>
      </c>
      <c r="E2281">
        <v>0</v>
      </c>
      <c r="F2281">
        <v>42303.69</v>
      </c>
      <c r="G2281" t="s">
        <v>5985</v>
      </c>
      <c r="H2281" t="s">
        <v>5981</v>
      </c>
      <c r="I2281" t="s">
        <v>5995</v>
      </c>
      <c r="K2281" t="str">
        <f t="shared" si="175"/>
        <v>Jun</v>
      </c>
      <c r="L2281">
        <f t="shared" si="176"/>
        <v>1967</v>
      </c>
      <c r="M2281" t="s">
        <v>5957</v>
      </c>
      <c r="N2281" t="s">
        <v>5985</v>
      </c>
      <c r="O2281" t="s">
        <v>5981</v>
      </c>
      <c r="P2281" s="8" t="str">
        <f t="shared" si="177"/>
        <v>28-Jun-1967</v>
      </c>
      <c r="Q2281" s="8">
        <v>24651</v>
      </c>
      <c r="R2281" s="8"/>
      <c r="S2281" s="8" t="str">
        <f t="shared" si="178"/>
        <v>55</v>
      </c>
      <c r="T2281" s="16">
        <v>42303.69</v>
      </c>
      <c r="U2281" t="str">
        <f t="shared" si="179"/>
        <v>R1016</v>
      </c>
    </row>
    <row r="2282" spans="1:21">
      <c r="A2282" t="s">
        <v>188</v>
      </c>
      <c r="B2282">
        <v>1968</v>
      </c>
      <c r="C2282" t="s">
        <v>5990</v>
      </c>
      <c r="D2282">
        <v>3</v>
      </c>
      <c r="E2282">
        <v>0</v>
      </c>
      <c r="F2282">
        <v>42478.6</v>
      </c>
      <c r="G2282" t="s">
        <v>5985</v>
      </c>
      <c r="H2282" t="s">
        <v>5981</v>
      </c>
      <c r="I2282" t="s">
        <v>5992</v>
      </c>
      <c r="K2282" t="str">
        <f t="shared" si="175"/>
        <v>Aug</v>
      </c>
      <c r="L2282">
        <f t="shared" si="176"/>
        <v>1968</v>
      </c>
      <c r="M2282" t="s">
        <v>5957</v>
      </c>
      <c r="N2282" t="s">
        <v>5985</v>
      </c>
      <c r="O2282" t="s">
        <v>5981</v>
      </c>
      <c r="P2282" s="8" t="str">
        <f t="shared" si="177"/>
        <v>3-Aug-1968</v>
      </c>
      <c r="Q2282" s="8">
        <v>25053</v>
      </c>
      <c r="R2282" s="8"/>
      <c r="S2282" s="8" t="str">
        <f t="shared" si="178"/>
        <v>54</v>
      </c>
      <c r="T2282" s="16">
        <v>42478.6</v>
      </c>
      <c r="U2282" t="str">
        <f t="shared" si="179"/>
        <v>R1011</v>
      </c>
    </row>
    <row r="2283" spans="1:21">
      <c r="A2283" t="s">
        <v>185</v>
      </c>
      <c r="B2283">
        <v>1967</v>
      </c>
      <c r="C2283" t="s">
        <v>5986</v>
      </c>
      <c r="D2283">
        <v>27</v>
      </c>
      <c r="E2283">
        <v>0</v>
      </c>
      <c r="F2283">
        <v>42538.720000000001</v>
      </c>
      <c r="G2283" t="s">
        <v>5985</v>
      </c>
      <c r="H2283" t="s">
        <v>5982</v>
      </c>
      <c r="I2283" t="s">
        <v>5992</v>
      </c>
      <c r="K2283" t="str">
        <f t="shared" si="175"/>
        <v>Jun</v>
      </c>
      <c r="L2283">
        <f t="shared" si="176"/>
        <v>1967</v>
      </c>
      <c r="M2283" t="s">
        <v>5957</v>
      </c>
      <c r="N2283" t="s">
        <v>5985</v>
      </c>
      <c r="O2283" t="s">
        <v>5982</v>
      </c>
      <c r="P2283" s="8" t="str">
        <f t="shared" si="177"/>
        <v>27-Jun-1967</v>
      </c>
      <c r="Q2283" s="8">
        <v>24650</v>
      </c>
      <c r="R2283" s="8"/>
      <c r="S2283" s="8" t="str">
        <f t="shared" si="178"/>
        <v>55</v>
      </c>
      <c r="T2283" s="16">
        <v>42538.720000000001</v>
      </c>
      <c r="U2283" t="str">
        <f t="shared" si="179"/>
        <v>R1011</v>
      </c>
    </row>
    <row r="2284" spans="1:21">
      <c r="A2284" t="s">
        <v>182</v>
      </c>
      <c r="B2284">
        <v>1979</v>
      </c>
      <c r="C2284" t="s">
        <v>5989</v>
      </c>
      <c r="D2284">
        <v>27</v>
      </c>
      <c r="E2284">
        <v>2</v>
      </c>
      <c r="F2284">
        <v>42560.43</v>
      </c>
      <c r="G2284" t="s">
        <v>5985</v>
      </c>
      <c r="H2284" t="s">
        <v>5982</v>
      </c>
      <c r="I2284" t="s">
        <v>5983</v>
      </c>
      <c r="K2284" t="str">
        <f t="shared" si="175"/>
        <v>Dec</v>
      </c>
      <c r="L2284">
        <f t="shared" si="176"/>
        <v>1979</v>
      </c>
      <c r="M2284" t="s">
        <v>5957</v>
      </c>
      <c r="N2284" t="s">
        <v>5985</v>
      </c>
      <c r="O2284" t="s">
        <v>5982</v>
      </c>
      <c r="P2284" s="8" t="str">
        <f t="shared" si="177"/>
        <v>27-Dec-1979</v>
      </c>
      <c r="Q2284" s="8">
        <v>29216</v>
      </c>
      <c r="R2284" s="8"/>
      <c r="S2284" s="8" t="str">
        <f t="shared" si="178"/>
        <v>43</v>
      </c>
      <c r="T2284" s="16">
        <v>42560.43</v>
      </c>
      <c r="U2284" t="str">
        <f t="shared" si="179"/>
        <v>R1013</v>
      </c>
    </row>
    <row r="2285" spans="1:21">
      <c r="A2285" t="s">
        <v>179</v>
      </c>
      <c r="B2285">
        <v>1971</v>
      </c>
      <c r="C2285" t="s">
        <v>5984</v>
      </c>
      <c r="D2285">
        <v>3</v>
      </c>
      <c r="E2285">
        <v>0</v>
      </c>
      <c r="F2285">
        <v>42644.2</v>
      </c>
      <c r="G2285" t="s">
        <v>5985</v>
      </c>
      <c r="H2285" t="s">
        <v>5982</v>
      </c>
      <c r="I2285" t="s">
        <v>5992</v>
      </c>
      <c r="K2285" t="str">
        <f t="shared" si="175"/>
        <v>Nov</v>
      </c>
      <c r="L2285">
        <f t="shared" si="176"/>
        <v>1971</v>
      </c>
      <c r="M2285" t="s">
        <v>5957</v>
      </c>
      <c r="N2285" t="s">
        <v>5985</v>
      </c>
      <c r="O2285" t="s">
        <v>5982</v>
      </c>
      <c r="P2285" s="8" t="str">
        <f t="shared" si="177"/>
        <v>3-Nov-1971</v>
      </c>
      <c r="Q2285" s="8">
        <v>26240</v>
      </c>
      <c r="R2285" s="8"/>
      <c r="S2285" s="8" t="str">
        <f t="shared" si="178"/>
        <v>51</v>
      </c>
      <c r="T2285" s="16">
        <v>42644.2</v>
      </c>
      <c r="U2285" t="str">
        <f t="shared" si="179"/>
        <v>R1011</v>
      </c>
    </row>
    <row r="2286" spans="1:21">
      <c r="A2286" t="s">
        <v>176</v>
      </c>
      <c r="B2286">
        <v>1977</v>
      </c>
      <c r="C2286" t="s">
        <v>5991</v>
      </c>
      <c r="D2286">
        <v>21</v>
      </c>
      <c r="E2286">
        <v>2</v>
      </c>
      <c r="F2286">
        <v>42760.5</v>
      </c>
      <c r="G2286" t="s">
        <v>5985</v>
      </c>
      <c r="H2286" t="s">
        <v>5981</v>
      </c>
      <c r="I2286" t="s">
        <v>5988</v>
      </c>
      <c r="K2286" t="str">
        <f t="shared" si="175"/>
        <v>Oct</v>
      </c>
      <c r="L2286">
        <f t="shared" si="176"/>
        <v>1977</v>
      </c>
      <c r="M2286" t="s">
        <v>5957</v>
      </c>
      <c r="N2286" t="s">
        <v>5985</v>
      </c>
      <c r="O2286" t="s">
        <v>5981</v>
      </c>
      <c r="P2286" s="8" t="str">
        <f t="shared" si="177"/>
        <v>21-Oct-1977</v>
      </c>
      <c r="Q2286" s="8">
        <v>28419</v>
      </c>
      <c r="R2286" s="8"/>
      <c r="S2286" s="8" t="str">
        <f t="shared" si="178"/>
        <v>45</v>
      </c>
      <c r="T2286" s="16">
        <v>42760.5</v>
      </c>
      <c r="U2286" t="str">
        <f t="shared" si="179"/>
        <v>R1012</v>
      </c>
    </row>
    <row r="2287" spans="1:21">
      <c r="A2287" t="s">
        <v>173</v>
      </c>
      <c r="B2287">
        <v>1965</v>
      </c>
      <c r="C2287" t="s">
        <v>5991</v>
      </c>
      <c r="D2287">
        <v>29</v>
      </c>
      <c r="E2287">
        <v>0</v>
      </c>
      <c r="F2287">
        <v>42764.12</v>
      </c>
      <c r="G2287" t="s">
        <v>5985</v>
      </c>
      <c r="H2287" t="s">
        <v>5981</v>
      </c>
      <c r="I2287" t="s">
        <v>5992</v>
      </c>
      <c r="K2287" t="str">
        <f t="shared" si="175"/>
        <v>Oct</v>
      </c>
      <c r="L2287">
        <f t="shared" si="176"/>
        <v>1965</v>
      </c>
      <c r="M2287" t="s">
        <v>5957</v>
      </c>
      <c r="N2287" t="s">
        <v>5985</v>
      </c>
      <c r="O2287" t="s">
        <v>5981</v>
      </c>
      <c r="P2287" s="8" t="str">
        <f t="shared" si="177"/>
        <v>29-Oct-1965</v>
      </c>
      <c r="Q2287" s="8">
        <v>24044</v>
      </c>
      <c r="R2287" s="8"/>
      <c r="S2287" s="8" t="str">
        <f t="shared" si="178"/>
        <v>57</v>
      </c>
      <c r="T2287" s="16">
        <v>42764.12</v>
      </c>
      <c r="U2287" t="str">
        <f t="shared" si="179"/>
        <v>R1011</v>
      </c>
    </row>
    <row r="2288" spans="1:21">
      <c r="A2288" t="s">
        <v>170</v>
      </c>
      <c r="B2288">
        <v>1972</v>
      </c>
      <c r="C2288" t="s">
        <v>5987</v>
      </c>
      <c r="D2288">
        <v>10</v>
      </c>
      <c r="E2288">
        <v>2</v>
      </c>
      <c r="F2288">
        <v>42856.84</v>
      </c>
      <c r="G2288" t="s">
        <v>5985</v>
      </c>
      <c r="H2288" t="s">
        <v>5985</v>
      </c>
      <c r="I2288" t="s">
        <v>5992</v>
      </c>
      <c r="K2288" t="str">
        <f t="shared" si="175"/>
        <v>Sep</v>
      </c>
      <c r="L2288">
        <f t="shared" si="176"/>
        <v>1972</v>
      </c>
      <c r="M2288" t="s">
        <v>5957</v>
      </c>
      <c r="N2288" t="s">
        <v>5985</v>
      </c>
      <c r="O2288" t="s">
        <v>5985</v>
      </c>
      <c r="P2288" s="8" t="str">
        <f t="shared" si="177"/>
        <v>10-Sep-1972</v>
      </c>
      <c r="Q2288" s="8">
        <v>26552</v>
      </c>
      <c r="R2288" s="8"/>
      <c r="S2288" s="8" t="str">
        <f t="shared" si="178"/>
        <v>50</v>
      </c>
      <c r="T2288" s="16">
        <v>42856.84</v>
      </c>
      <c r="U2288" t="str">
        <f t="shared" si="179"/>
        <v>R1011</v>
      </c>
    </row>
    <row r="2289" spans="1:21">
      <c r="A2289" t="s">
        <v>167</v>
      </c>
      <c r="B2289">
        <v>1975</v>
      </c>
      <c r="C2289" t="s">
        <v>5991</v>
      </c>
      <c r="D2289">
        <v>23</v>
      </c>
      <c r="E2289">
        <v>1</v>
      </c>
      <c r="F2289">
        <v>42969.85</v>
      </c>
      <c r="G2289" t="s">
        <v>5985</v>
      </c>
      <c r="H2289" t="s">
        <v>5982</v>
      </c>
      <c r="I2289" t="s">
        <v>5983</v>
      </c>
      <c r="K2289" t="str">
        <f t="shared" si="175"/>
        <v>Oct</v>
      </c>
      <c r="L2289">
        <f t="shared" si="176"/>
        <v>1975</v>
      </c>
      <c r="M2289" t="s">
        <v>5957</v>
      </c>
      <c r="N2289" t="s">
        <v>5985</v>
      </c>
      <c r="O2289" t="s">
        <v>5982</v>
      </c>
      <c r="P2289" s="8" t="str">
        <f t="shared" si="177"/>
        <v>23-Oct-1975</v>
      </c>
      <c r="Q2289" s="8">
        <v>27690</v>
      </c>
      <c r="R2289" s="8"/>
      <c r="S2289" s="8" t="str">
        <f t="shared" si="178"/>
        <v>47</v>
      </c>
      <c r="T2289" s="16">
        <v>42969.85</v>
      </c>
      <c r="U2289" t="str">
        <f t="shared" si="179"/>
        <v>R1013</v>
      </c>
    </row>
    <row r="2290" spans="1:21">
      <c r="A2290" t="s">
        <v>164</v>
      </c>
      <c r="B2290">
        <v>1978</v>
      </c>
      <c r="C2290" t="s">
        <v>5984</v>
      </c>
      <c r="D2290">
        <v>4</v>
      </c>
      <c r="E2290">
        <v>0</v>
      </c>
      <c r="F2290">
        <v>42983.46</v>
      </c>
      <c r="G2290" t="s">
        <v>5985</v>
      </c>
      <c r="H2290" t="s">
        <v>5981</v>
      </c>
      <c r="I2290" t="s">
        <v>5988</v>
      </c>
      <c r="K2290" t="str">
        <f t="shared" si="175"/>
        <v>Nov</v>
      </c>
      <c r="L2290">
        <f t="shared" si="176"/>
        <v>1978</v>
      </c>
      <c r="M2290" t="s">
        <v>5957</v>
      </c>
      <c r="N2290" t="s">
        <v>5985</v>
      </c>
      <c r="O2290" t="s">
        <v>5981</v>
      </c>
      <c r="P2290" s="8" t="str">
        <f t="shared" si="177"/>
        <v>4-Nov-1978</v>
      </c>
      <c r="Q2290" s="8">
        <v>28798</v>
      </c>
      <c r="R2290" s="8"/>
      <c r="S2290" s="8" t="str">
        <f t="shared" si="178"/>
        <v>44</v>
      </c>
      <c r="T2290" s="16">
        <v>42983.46</v>
      </c>
      <c r="U2290" t="str">
        <f t="shared" si="179"/>
        <v>R1012</v>
      </c>
    </row>
    <row r="2291" spans="1:21">
      <c r="A2291" t="s">
        <v>161</v>
      </c>
      <c r="B2291">
        <v>1965</v>
      </c>
      <c r="C2291" t="s">
        <v>5984</v>
      </c>
      <c r="D2291">
        <v>29</v>
      </c>
      <c r="E2291">
        <v>0</v>
      </c>
      <c r="F2291">
        <v>43073.760000000002</v>
      </c>
      <c r="G2291" t="s">
        <v>5981</v>
      </c>
      <c r="H2291" t="s">
        <v>5981</v>
      </c>
      <c r="I2291" t="s">
        <v>5992</v>
      </c>
      <c r="K2291" t="str">
        <f t="shared" si="175"/>
        <v>Nov</v>
      </c>
      <c r="L2291">
        <f t="shared" si="176"/>
        <v>1965</v>
      </c>
      <c r="M2291" t="s">
        <v>5957</v>
      </c>
      <c r="N2291" t="s">
        <v>5981</v>
      </c>
      <c r="O2291" t="s">
        <v>5981</v>
      </c>
      <c r="P2291" s="8" t="str">
        <f t="shared" si="177"/>
        <v>29-Nov-1965</v>
      </c>
      <c r="Q2291" s="8">
        <v>24075</v>
      </c>
      <c r="R2291" s="8"/>
      <c r="S2291" s="8" t="str">
        <f t="shared" si="178"/>
        <v>57</v>
      </c>
      <c r="T2291" s="16">
        <v>43073.760000000002</v>
      </c>
      <c r="U2291" t="str">
        <f t="shared" si="179"/>
        <v>R1011</v>
      </c>
    </row>
    <row r="2292" spans="1:21">
      <c r="A2292" t="s">
        <v>159</v>
      </c>
      <c r="B2292">
        <v>1969</v>
      </c>
      <c r="C2292" t="s">
        <v>5989</v>
      </c>
      <c r="D2292">
        <v>3</v>
      </c>
      <c r="E2292">
        <v>0</v>
      </c>
      <c r="F2292">
        <v>43254.42</v>
      </c>
      <c r="G2292" t="s">
        <v>5981</v>
      </c>
      <c r="H2292" t="s">
        <v>5981</v>
      </c>
      <c r="I2292" t="s">
        <v>5995</v>
      </c>
      <c r="K2292" t="str">
        <f t="shared" si="175"/>
        <v>Dec</v>
      </c>
      <c r="L2292">
        <f t="shared" si="176"/>
        <v>1969</v>
      </c>
      <c r="M2292" t="s">
        <v>5957</v>
      </c>
      <c r="N2292" t="s">
        <v>5981</v>
      </c>
      <c r="O2292" t="s">
        <v>5981</v>
      </c>
      <c r="P2292" s="8" t="str">
        <f t="shared" si="177"/>
        <v>3-Dec-1969</v>
      </c>
      <c r="Q2292" s="8">
        <v>25540</v>
      </c>
      <c r="R2292" s="8"/>
      <c r="S2292" s="8" t="str">
        <f t="shared" si="178"/>
        <v>53</v>
      </c>
      <c r="T2292" s="16">
        <v>43254.42</v>
      </c>
      <c r="U2292" t="str">
        <f t="shared" si="179"/>
        <v>R1016</v>
      </c>
    </row>
    <row r="2293" spans="1:21">
      <c r="A2293" t="s">
        <v>156</v>
      </c>
      <c r="B2293">
        <v>1965</v>
      </c>
      <c r="C2293" t="s">
        <v>5990</v>
      </c>
      <c r="D2293">
        <v>22</v>
      </c>
      <c r="E2293">
        <v>0</v>
      </c>
      <c r="F2293">
        <v>43578.94</v>
      </c>
      <c r="G2293" t="s">
        <v>5981</v>
      </c>
      <c r="H2293" t="s">
        <v>5981</v>
      </c>
      <c r="I2293" t="s">
        <v>5988</v>
      </c>
      <c r="K2293" t="str">
        <f t="shared" si="175"/>
        <v>Aug</v>
      </c>
      <c r="L2293">
        <f t="shared" si="176"/>
        <v>1965</v>
      </c>
      <c r="M2293" t="s">
        <v>5957</v>
      </c>
      <c r="N2293" t="s">
        <v>5981</v>
      </c>
      <c r="O2293" t="s">
        <v>5981</v>
      </c>
      <c r="P2293" s="8" t="str">
        <f t="shared" si="177"/>
        <v>22-Aug-1965</v>
      </c>
      <c r="Q2293" s="8">
        <v>23976</v>
      </c>
      <c r="R2293" s="8"/>
      <c r="S2293" s="8" t="str">
        <f t="shared" si="178"/>
        <v>57</v>
      </c>
      <c r="T2293" s="16">
        <v>43578.94</v>
      </c>
      <c r="U2293" t="str">
        <f t="shared" si="179"/>
        <v>R1012</v>
      </c>
    </row>
    <row r="2294" spans="1:21">
      <c r="A2294" t="s">
        <v>153</v>
      </c>
      <c r="B2294">
        <v>1986</v>
      </c>
      <c r="C2294" t="s">
        <v>5989</v>
      </c>
      <c r="D2294">
        <v>29</v>
      </c>
      <c r="E2294">
        <v>3</v>
      </c>
      <c r="F2294">
        <v>43753.34</v>
      </c>
      <c r="G2294" t="s">
        <v>5981</v>
      </c>
      <c r="H2294" t="s">
        <v>5985</v>
      </c>
      <c r="I2294" t="s">
        <v>5993</v>
      </c>
      <c r="K2294" t="str">
        <f t="shared" si="175"/>
        <v>Dec</v>
      </c>
      <c r="L2294">
        <f t="shared" si="176"/>
        <v>1986</v>
      </c>
      <c r="M2294" t="s">
        <v>5957</v>
      </c>
      <c r="N2294" t="s">
        <v>5981</v>
      </c>
      <c r="O2294" t="s">
        <v>5985</v>
      </c>
      <c r="P2294" s="8" t="str">
        <f t="shared" si="177"/>
        <v>29-Dec-1986</v>
      </c>
      <c r="Q2294" s="8">
        <v>31775</v>
      </c>
      <c r="R2294" s="8"/>
      <c r="S2294" s="8" t="str">
        <f t="shared" si="178"/>
        <v>36</v>
      </c>
      <c r="T2294" s="16">
        <v>43753.34</v>
      </c>
      <c r="U2294" t="str">
        <f t="shared" si="179"/>
        <v>R1015</v>
      </c>
    </row>
    <row r="2295" spans="1:21">
      <c r="A2295" t="s">
        <v>150</v>
      </c>
      <c r="B2295">
        <v>1966</v>
      </c>
      <c r="C2295" t="s">
        <v>5991</v>
      </c>
      <c r="D2295">
        <v>25</v>
      </c>
      <c r="E2295">
        <v>2</v>
      </c>
      <c r="F2295">
        <v>43813.87</v>
      </c>
      <c r="G2295" t="s">
        <v>5981</v>
      </c>
      <c r="H2295" t="s">
        <v>5981</v>
      </c>
      <c r="I2295" t="s">
        <v>5983</v>
      </c>
      <c r="K2295" t="str">
        <f t="shared" si="175"/>
        <v>Oct</v>
      </c>
      <c r="L2295">
        <f t="shared" si="176"/>
        <v>1966</v>
      </c>
      <c r="M2295" t="s">
        <v>5957</v>
      </c>
      <c r="N2295" t="s">
        <v>5981</v>
      </c>
      <c r="O2295" t="s">
        <v>5981</v>
      </c>
      <c r="P2295" s="8" t="str">
        <f t="shared" si="177"/>
        <v>25-Oct-1966</v>
      </c>
      <c r="Q2295" s="8">
        <v>24405</v>
      </c>
      <c r="R2295" s="8"/>
      <c r="S2295" s="8" t="str">
        <f t="shared" si="178"/>
        <v>56</v>
      </c>
      <c r="T2295" s="16">
        <v>43813.87</v>
      </c>
      <c r="U2295" t="str">
        <f t="shared" si="179"/>
        <v>R1013</v>
      </c>
    </row>
    <row r="2296" spans="1:21">
      <c r="A2296" t="s">
        <v>147</v>
      </c>
      <c r="B2296">
        <v>1966</v>
      </c>
      <c r="C2296" t="s">
        <v>5980</v>
      </c>
      <c r="D2296">
        <v>2</v>
      </c>
      <c r="E2296">
        <v>0</v>
      </c>
      <c r="F2296">
        <v>43817.45</v>
      </c>
      <c r="G2296" t="s">
        <v>5981</v>
      </c>
      <c r="H2296" t="s">
        <v>5982</v>
      </c>
      <c r="I2296" t="s">
        <v>5988</v>
      </c>
      <c r="K2296" t="str">
        <f t="shared" si="175"/>
        <v>Jul</v>
      </c>
      <c r="L2296">
        <f t="shared" si="176"/>
        <v>1966</v>
      </c>
      <c r="M2296" t="s">
        <v>5957</v>
      </c>
      <c r="N2296" t="s">
        <v>5981</v>
      </c>
      <c r="O2296" t="s">
        <v>5982</v>
      </c>
      <c r="P2296" s="8" t="str">
        <f t="shared" si="177"/>
        <v>2-Jul-1966</v>
      </c>
      <c r="Q2296" s="8">
        <v>24290</v>
      </c>
      <c r="R2296" s="8"/>
      <c r="S2296" s="8" t="str">
        <f t="shared" si="178"/>
        <v>56</v>
      </c>
      <c r="T2296" s="16">
        <v>43817.45</v>
      </c>
      <c r="U2296" t="str">
        <f t="shared" si="179"/>
        <v>R1012</v>
      </c>
    </row>
    <row r="2297" spans="1:21">
      <c r="A2297" t="s">
        <v>145</v>
      </c>
      <c r="B2297">
        <v>1980</v>
      </c>
      <c r="C2297" t="s">
        <v>5984</v>
      </c>
      <c r="D2297">
        <v>10</v>
      </c>
      <c r="E2297">
        <v>2</v>
      </c>
      <c r="F2297">
        <v>43896.38</v>
      </c>
      <c r="G2297" t="s">
        <v>5981</v>
      </c>
      <c r="H2297" t="s">
        <v>5985</v>
      </c>
      <c r="I2297" t="s">
        <v>5983</v>
      </c>
      <c r="K2297" t="str">
        <f t="shared" si="175"/>
        <v>Nov</v>
      </c>
      <c r="L2297">
        <f t="shared" si="176"/>
        <v>1980</v>
      </c>
      <c r="M2297" t="s">
        <v>5957</v>
      </c>
      <c r="N2297" t="s">
        <v>5981</v>
      </c>
      <c r="O2297" t="s">
        <v>5985</v>
      </c>
      <c r="P2297" s="8" t="str">
        <f t="shared" si="177"/>
        <v>10-Nov-1980</v>
      </c>
      <c r="Q2297" s="8">
        <v>29535</v>
      </c>
      <c r="R2297" s="8"/>
      <c r="S2297" s="8" t="str">
        <f t="shared" si="178"/>
        <v>42</v>
      </c>
      <c r="T2297" s="16">
        <v>43896.38</v>
      </c>
      <c r="U2297" t="str">
        <f t="shared" si="179"/>
        <v>R1013</v>
      </c>
    </row>
    <row r="2298" spans="1:21">
      <c r="A2298" t="s">
        <v>142</v>
      </c>
      <c r="B2298">
        <v>1966</v>
      </c>
      <c r="C2298" t="s">
        <v>5991</v>
      </c>
      <c r="D2298">
        <v>5</v>
      </c>
      <c r="E2298">
        <v>0</v>
      </c>
      <c r="F2298">
        <v>43921.18</v>
      </c>
      <c r="G2298" t="s">
        <v>5981</v>
      </c>
      <c r="H2298" t="s">
        <v>5981</v>
      </c>
      <c r="I2298" t="s">
        <v>5988</v>
      </c>
      <c r="K2298" t="str">
        <f t="shared" si="175"/>
        <v>Oct</v>
      </c>
      <c r="L2298">
        <f t="shared" si="176"/>
        <v>1966</v>
      </c>
      <c r="M2298" t="s">
        <v>5957</v>
      </c>
      <c r="N2298" t="s">
        <v>5981</v>
      </c>
      <c r="O2298" t="s">
        <v>5981</v>
      </c>
      <c r="P2298" s="8" t="str">
        <f t="shared" si="177"/>
        <v>5-Oct-1966</v>
      </c>
      <c r="Q2298" s="8">
        <v>24385</v>
      </c>
      <c r="R2298" s="8"/>
      <c r="S2298" s="8" t="str">
        <f t="shared" si="178"/>
        <v>56</v>
      </c>
      <c r="T2298" s="16">
        <v>43921.18</v>
      </c>
      <c r="U2298" t="str">
        <f t="shared" si="179"/>
        <v>R1012</v>
      </c>
    </row>
    <row r="2299" spans="1:21">
      <c r="A2299" t="s">
        <v>139</v>
      </c>
      <c r="B2299">
        <v>1988</v>
      </c>
      <c r="C2299" t="s">
        <v>5980</v>
      </c>
      <c r="D2299">
        <v>16</v>
      </c>
      <c r="E2299">
        <v>1</v>
      </c>
      <c r="F2299">
        <v>43943.88</v>
      </c>
      <c r="G2299" t="s">
        <v>5981</v>
      </c>
      <c r="H2299" t="s">
        <v>5985</v>
      </c>
      <c r="I2299" t="s">
        <v>5988</v>
      </c>
      <c r="K2299" t="str">
        <f t="shared" si="175"/>
        <v>Jul</v>
      </c>
      <c r="L2299">
        <f t="shared" si="176"/>
        <v>1988</v>
      </c>
      <c r="M2299" t="s">
        <v>5957</v>
      </c>
      <c r="N2299" t="s">
        <v>5981</v>
      </c>
      <c r="O2299" t="s">
        <v>5985</v>
      </c>
      <c r="P2299" s="8" t="str">
        <f t="shared" si="177"/>
        <v>16-Jul-1988</v>
      </c>
      <c r="Q2299" s="8">
        <v>32340</v>
      </c>
      <c r="R2299" s="8"/>
      <c r="S2299" s="8" t="str">
        <f t="shared" si="178"/>
        <v>34</v>
      </c>
      <c r="T2299" s="16">
        <v>43943.88</v>
      </c>
      <c r="U2299" t="str">
        <f t="shared" si="179"/>
        <v>R1012</v>
      </c>
    </row>
    <row r="2300" spans="1:21">
      <c r="A2300" t="s">
        <v>136</v>
      </c>
      <c r="B2300">
        <v>1975</v>
      </c>
      <c r="C2300" t="s">
        <v>5986</v>
      </c>
      <c r="D2300">
        <v>1</v>
      </c>
      <c r="E2300">
        <v>2</v>
      </c>
      <c r="F2300">
        <v>44202.65</v>
      </c>
      <c r="G2300" t="s">
        <v>5981</v>
      </c>
      <c r="H2300" t="s">
        <v>5981</v>
      </c>
      <c r="I2300" t="s">
        <v>5983</v>
      </c>
      <c r="K2300" t="str">
        <f t="shared" si="175"/>
        <v>Jun</v>
      </c>
      <c r="L2300">
        <f t="shared" si="176"/>
        <v>1975</v>
      </c>
      <c r="M2300" t="s">
        <v>5957</v>
      </c>
      <c r="N2300" t="s">
        <v>5981</v>
      </c>
      <c r="O2300" t="s">
        <v>5981</v>
      </c>
      <c r="P2300" s="8" t="str">
        <f t="shared" si="177"/>
        <v>1-Jun-1975</v>
      </c>
      <c r="Q2300" s="8">
        <v>27546</v>
      </c>
      <c r="R2300" s="8"/>
      <c r="S2300" s="8" t="str">
        <f t="shared" si="178"/>
        <v>48</v>
      </c>
      <c r="T2300" s="16">
        <v>44202.65</v>
      </c>
      <c r="U2300" t="str">
        <f t="shared" si="179"/>
        <v>R1013</v>
      </c>
    </row>
    <row r="2301" spans="1:21">
      <c r="A2301" t="s">
        <v>133</v>
      </c>
      <c r="B2301">
        <v>1968</v>
      </c>
      <c r="C2301" t="s">
        <v>5984</v>
      </c>
      <c r="D2301">
        <v>24</v>
      </c>
      <c r="E2301">
        <v>2</v>
      </c>
      <c r="F2301">
        <v>44260.75</v>
      </c>
      <c r="G2301" t="s">
        <v>5981</v>
      </c>
      <c r="H2301" t="s">
        <v>5985</v>
      </c>
      <c r="I2301" t="s">
        <v>5983</v>
      </c>
      <c r="K2301" t="str">
        <f t="shared" si="175"/>
        <v>Nov</v>
      </c>
      <c r="L2301">
        <f t="shared" si="176"/>
        <v>1968</v>
      </c>
      <c r="M2301" t="s">
        <v>5957</v>
      </c>
      <c r="N2301" t="s">
        <v>5981</v>
      </c>
      <c r="O2301" t="s">
        <v>5985</v>
      </c>
      <c r="P2301" s="8" t="str">
        <f t="shared" si="177"/>
        <v>24-Nov-1968</v>
      </c>
      <c r="Q2301" s="8">
        <v>25166</v>
      </c>
      <c r="R2301" s="8"/>
      <c r="S2301" s="8" t="str">
        <f t="shared" si="178"/>
        <v>54</v>
      </c>
      <c r="T2301" s="16">
        <v>44260.75</v>
      </c>
      <c r="U2301" t="str">
        <f t="shared" si="179"/>
        <v>R1013</v>
      </c>
    </row>
    <row r="2302" spans="1:21">
      <c r="A2302" t="s">
        <v>131</v>
      </c>
      <c r="B2302">
        <v>1971</v>
      </c>
      <c r="C2302" t="s">
        <v>5991</v>
      </c>
      <c r="D2302">
        <v>29</v>
      </c>
      <c r="E2302">
        <v>0</v>
      </c>
      <c r="F2302">
        <v>44400.41</v>
      </c>
      <c r="G2302" t="s">
        <v>5981</v>
      </c>
      <c r="H2302" t="s">
        <v>5981</v>
      </c>
      <c r="I2302" t="s">
        <v>5983</v>
      </c>
      <c r="K2302" t="str">
        <f t="shared" si="175"/>
        <v>Oct</v>
      </c>
      <c r="L2302">
        <f t="shared" si="176"/>
        <v>1971</v>
      </c>
      <c r="M2302" t="s">
        <v>5957</v>
      </c>
      <c r="N2302" t="s">
        <v>5981</v>
      </c>
      <c r="O2302" t="s">
        <v>5981</v>
      </c>
      <c r="P2302" s="8" t="str">
        <f t="shared" si="177"/>
        <v>29-Oct-1971</v>
      </c>
      <c r="Q2302" s="8">
        <v>26235</v>
      </c>
      <c r="R2302" s="8"/>
      <c r="S2302" s="8" t="str">
        <f t="shared" si="178"/>
        <v>51</v>
      </c>
      <c r="T2302" s="16">
        <v>44400.41</v>
      </c>
      <c r="U2302" t="str">
        <f t="shared" si="179"/>
        <v>R1013</v>
      </c>
    </row>
    <row r="2303" spans="1:21">
      <c r="A2303" t="s">
        <v>128</v>
      </c>
      <c r="B2303">
        <v>1967</v>
      </c>
      <c r="C2303" t="s">
        <v>5987</v>
      </c>
      <c r="D2303">
        <v>14</v>
      </c>
      <c r="E2303">
        <v>0</v>
      </c>
      <c r="F2303">
        <v>44423.8</v>
      </c>
      <c r="G2303" t="s">
        <v>5981</v>
      </c>
      <c r="H2303" t="s">
        <v>5982</v>
      </c>
      <c r="I2303" t="s">
        <v>5983</v>
      </c>
      <c r="K2303" t="str">
        <f t="shared" si="175"/>
        <v>Sep</v>
      </c>
      <c r="L2303">
        <f t="shared" si="176"/>
        <v>1967</v>
      </c>
      <c r="M2303" t="s">
        <v>5957</v>
      </c>
      <c r="N2303" t="s">
        <v>5981</v>
      </c>
      <c r="O2303" t="s">
        <v>5982</v>
      </c>
      <c r="P2303" s="8" t="str">
        <f t="shared" si="177"/>
        <v>14-Sep-1967</v>
      </c>
      <c r="Q2303" s="8">
        <v>24729</v>
      </c>
      <c r="R2303" s="8"/>
      <c r="S2303" s="8" t="str">
        <f t="shared" si="178"/>
        <v>55</v>
      </c>
      <c r="T2303" s="16">
        <v>44423.8</v>
      </c>
      <c r="U2303" t="str">
        <f t="shared" si="179"/>
        <v>R1013</v>
      </c>
    </row>
    <row r="2304" spans="1:21">
      <c r="A2304" t="s">
        <v>125</v>
      </c>
      <c r="B2304">
        <v>2000</v>
      </c>
      <c r="C2304" t="s">
        <v>5990</v>
      </c>
      <c r="D2304">
        <v>2</v>
      </c>
      <c r="E2304">
        <v>1</v>
      </c>
      <c r="F2304">
        <v>44501.4</v>
      </c>
      <c r="G2304" t="s">
        <v>5981</v>
      </c>
      <c r="H2304" t="s">
        <v>5982</v>
      </c>
      <c r="I2304" t="s">
        <v>5983</v>
      </c>
      <c r="K2304" t="str">
        <f t="shared" si="175"/>
        <v>Aug</v>
      </c>
      <c r="L2304">
        <f t="shared" si="176"/>
        <v>2000</v>
      </c>
      <c r="M2304" t="s">
        <v>5957</v>
      </c>
      <c r="N2304" t="s">
        <v>5981</v>
      </c>
      <c r="O2304" t="s">
        <v>5982</v>
      </c>
      <c r="P2304" s="8" t="str">
        <f t="shared" si="177"/>
        <v>2-Aug-2000</v>
      </c>
      <c r="Q2304" s="8">
        <v>36740</v>
      </c>
      <c r="R2304" s="8"/>
      <c r="S2304" s="8" t="str">
        <f t="shared" si="178"/>
        <v>22</v>
      </c>
      <c r="T2304" s="16">
        <v>44501.4</v>
      </c>
      <c r="U2304" t="str">
        <f t="shared" si="179"/>
        <v>R1013</v>
      </c>
    </row>
    <row r="2305" spans="1:21">
      <c r="A2305" t="s">
        <v>122</v>
      </c>
      <c r="B2305">
        <v>1993</v>
      </c>
      <c r="C2305" t="s">
        <v>5991</v>
      </c>
      <c r="D2305">
        <v>11</v>
      </c>
      <c r="E2305">
        <v>2</v>
      </c>
      <c r="F2305">
        <v>44585.46</v>
      </c>
      <c r="G2305" t="s">
        <v>5981</v>
      </c>
      <c r="H2305" t="s">
        <v>5981</v>
      </c>
      <c r="I2305" t="s">
        <v>5992</v>
      </c>
      <c r="K2305" t="str">
        <f t="shared" si="175"/>
        <v>Oct</v>
      </c>
      <c r="L2305">
        <f t="shared" si="176"/>
        <v>1993</v>
      </c>
      <c r="M2305" t="s">
        <v>5957</v>
      </c>
      <c r="N2305" t="s">
        <v>5981</v>
      </c>
      <c r="O2305" t="s">
        <v>5981</v>
      </c>
      <c r="P2305" s="8" t="str">
        <f t="shared" si="177"/>
        <v>11-Oct-1993</v>
      </c>
      <c r="Q2305" s="8">
        <v>34253</v>
      </c>
      <c r="R2305" s="8"/>
      <c r="S2305" s="8" t="str">
        <f t="shared" si="178"/>
        <v>29</v>
      </c>
      <c r="T2305" s="16">
        <v>44585.46</v>
      </c>
      <c r="U2305" t="str">
        <f t="shared" si="179"/>
        <v>R1011</v>
      </c>
    </row>
    <row r="2306" spans="1:21">
      <c r="A2306" t="s">
        <v>119</v>
      </c>
      <c r="B2306">
        <v>1971</v>
      </c>
      <c r="C2306" t="s">
        <v>5990</v>
      </c>
      <c r="D2306">
        <v>13</v>
      </c>
      <c r="E2306">
        <v>2</v>
      </c>
      <c r="F2306">
        <v>44641.2</v>
      </c>
      <c r="G2306" t="s">
        <v>5981</v>
      </c>
      <c r="H2306" t="s">
        <v>5982</v>
      </c>
      <c r="I2306" t="s">
        <v>5998</v>
      </c>
      <c r="K2306" t="str">
        <f t="shared" si="175"/>
        <v>Aug</v>
      </c>
      <c r="L2306">
        <f t="shared" si="176"/>
        <v>1971</v>
      </c>
      <c r="M2306" t="s">
        <v>5957</v>
      </c>
      <c r="N2306" t="s">
        <v>5981</v>
      </c>
      <c r="O2306" t="s">
        <v>5982</v>
      </c>
      <c r="P2306" s="8" t="str">
        <f t="shared" si="177"/>
        <v>13-Aug-1971</v>
      </c>
      <c r="Q2306" s="8">
        <v>26158</v>
      </c>
      <c r="R2306" s="8"/>
      <c r="S2306" s="8" t="str">
        <f t="shared" si="178"/>
        <v>51</v>
      </c>
      <c r="T2306" s="16">
        <v>44641.2</v>
      </c>
      <c r="U2306" t="str">
        <f t="shared" si="179"/>
        <v>R1024</v>
      </c>
    </row>
    <row r="2307" spans="1:21">
      <c r="A2307" t="s">
        <v>116</v>
      </c>
      <c r="B2307">
        <v>1962</v>
      </c>
      <c r="C2307" t="s">
        <v>5989</v>
      </c>
      <c r="D2307">
        <v>17</v>
      </c>
      <c r="E2307">
        <v>0</v>
      </c>
      <c r="F2307">
        <v>45008.959999999999</v>
      </c>
      <c r="G2307" t="s">
        <v>5981</v>
      </c>
      <c r="H2307" t="s">
        <v>5981</v>
      </c>
      <c r="I2307" t="s">
        <v>5983</v>
      </c>
      <c r="K2307" t="str">
        <f t="shared" ref="K2307:K2344" si="180">IF(ISBLANK(C2307),"SEP",C2307)</f>
        <v>Dec</v>
      </c>
      <c r="L2307">
        <f t="shared" ref="L2307:L2344" si="181">INT(IF(ISBLANK(B2307),AVERAGE($B$2:$B$2344),B2307))</f>
        <v>1962</v>
      </c>
      <c r="M2307" t="s">
        <v>5957</v>
      </c>
      <c r="N2307" t="s">
        <v>5981</v>
      </c>
      <c r="O2307" t="s">
        <v>5981</v>
      </c>
      <c r="P2307" s="8" t="str">
        <f t="shared" ref="P2307:P2344" si="182">CONCATENATE(D2307,"-",K2307,"-",L2307)</f>
        <v>17-Dec-1962</v>
      </c>
      <c r="Q2307" s="8">
        <v>22997</v>
      </c>
      <c r="R2307" s="8"/>
      <c r="S2307" s="8" t="str">
        <f t="shared" ref="S2307:S2344" si="183">TEXT($R$2-P2307,"Y")</f>
        <v>60</v>
      </c>
      <c r="T2307" s="16">
        <v>45008.959999999999</v>
      </c>
      <c r="U2307" t="str">
        <f t="shared" ref="U2307:U2344" si="184">IF(ISBLANK(I2307),"UNKNOWN",I2307)</f>
        <v>R1013</v>
      </c>
    </row>
    <row r="2308" spans="1:21">
      <c r="A2308" t="s">
        <v>113</v>
      </c>
      <c r="B2308">
        <v>1974</v>
      </c>
      <c r="C2308" t="s">
        <v>5990</v>
      </c>
      <c r="D2308">
        <v>9</v>
      </c>
      <c r="E2308">
        <v>2</v>
      </c>
      <c r="F2308">
        <v>45702.02</v>
      </c>
      <c r="G2308" t="s">
        <v>5981</v>
      </c>
      <c r="H2308" t="s">
        <v>5981</v>
      </c>
      <c r="I2308" t="s">
        <v>5988</v>
      </c>
      <c r="K2308" t="str">
        <f t="shared" si="180"/>
        <v>Aug</v>
      </c>
      <c r="L2308">
        <f t="shared" si="181"/>
        <v>1974</v>
      </c>
      <c r="M2308" t="s">
        <v>5957</v>
      </c>
      <c r="N2308" t="s">
        <v>5981</v>
      </c>
      <c r="O2308" t="s">
        <v>5981</v>
      </c>
      <c r="P2308" s="8" t="str">
        <f t="shared" si="182"/>
        <v>9-Aug-1974</v>
      </c>
      <c r="Q2308" s="8">
        <v>27250</v>
      </c>
      <c r="R2308" s="8"/>
      <c r="S2308" s="8" t="str">
        <f t="shared" si="183"/>
        <v>48</v>
      </c>
      <c r="T2308" s="16">
        <v>45702.02</v>
      </c>
      <c r="U2308" t="str">
        <f t="shared" si="184"/>
        <v>R1012</v>
      </c>
    </row>
    <row r="2309" spans="1:21">
      <c r="A2309" t="s">
        <v>110</v>
      </c>
      <c r="B2309">
        <v>1960</v>
      </c>
      <c r="C2309" t="s">
        <v>5989</v>
      </c>
      <c r="D2309">
        <v>21</v>
      </c>
      <c r="E2309">
        <v>0</v>
      </c>
      <c r="F2309">
        <v>45710.21</v>
      </c>
      <c r="G2309" t="s">
        <v>5981</v>
      </c>
      <c r="H2309" t="s">
        <v>5981</v>
      </c>
      <c r="I2309" t="s">
        <v>5995</v>
      </c>
      <c r="K2309" t="str">
        <f t="shared" si="180"/>
        <v>Dec</v>
      </c>
      <c r="L2309">
        <f t="shared" si="181"/>
        <v>1960</v>
      </c>
      <c r="M2309" t="s">
        <v>5957</v>
      </c>
      <c r="N2309" t="s">
        <v>5981</v>
      </c>
      <c r="O2309" t="s">
        <v>5981</v>
      </c>
      <c r="P2309" s="8" t="str">
        <f t="shared" si="182"/>
        <v>21-Dec-1960</v>
      </c>
      <c r="Q2309" s="8">
        <v>22271</v>
      </c>
      <c r="R2309" s="8"/>
      <c r="S2309" s="8" t="str">
        <f t="shared" si="183"/>
        <v>62</v>
      </c>
      <c r="T2309" s="16">
        <v>45710.21</v>
      </c>
      <c r="U2309" t="str">
        <f t="shared" si="184"/>
        <v>R1016</v>
      </c>
    </row>
    <row r="2310" spans="1:21">
      <c r="A2310" t="s">
        <v>107</v>
      </c>
      <c r="B2310">
        <v>1979</v>
      </c>
      <c r="C2310" t="s">
        <v>5990</v>
      </c>
      <c r="D2310">
        <v>12</v>
      </c>
      <c r="E2310">
        <v>0</v>
      </c>
      <c r="F2310">
        <v>45863.21</v>
      </c>
      <c r="G2310" t="s">
        <v>5981</v>
      </c>
      <c r="H2310" t="s">
        <v>5985</v>
      </c>
      <c r="I2310" t="s">
        <v>5983</v>
      </c>
      <c r="K2310" t="str">
        <f t="shared" si="180"/>
        <v>Aug</v>
      </c>
      <c r="L2310">
        <f t="shared" si="181"/>
        <v>1979</v>
      </c>
      <c r="M2310" t="s">
        <v>5957</v>
      </c>
      <c r="N2310" t="s">
        <v>5981</v>
      </c>
      <c r="O2310" t="s">
        <v>5985</v>
      </c>
      <c r="P2310" s="8" t="str">
        <f t="shared" si="182"/>
        <v>12-Aug-1979</v>
      </c>
      <c r="Q2310" s="8">
        <v>29079</v>
      </c>
      <c r="R2310" s="8"/>
      <c r="S2310" s="8" t="str">
        <f t="shared" si="183"/>
        <v>43</v>
      </c>
      <c r="T2310" s="16">
        <v>45863.21</v>
      </c>
      <c r="U2310" t="str">
        <f t="shared" si="184"/>
        <v>R1013</v>
      </c>
    </row>
    <row r="2311" spans="1:21">
      <c r="A2311" t="s">
        <v>104</v>
      </c>
      <c r="B2311">
        <v>1985</v>
      </c>
      <c r="C2311" t="s">
        <v>5987</v>
      </c>
      <c r="D2311">
        <v>30</v>
      </c>
      <c r="E2311">
        <v>2</v>
      </c>
      <c r="F2311">
        <v>46113.51</v>
      </c>
      <c r="G2311" t="s">
        <v>5981</v>
      </c>
      <c r="H2311" t="s">
        <v>5982</v>
      </c>
      <c r="I2311" t="s">
        <v>5992</v>
      </c>
      <c r="K2311" t="str">
        <f t="shared" si="180"/>
        <v>Sep</v>
      </c>
      <c r="L2311">
        <f t="shared" si="181"/>
        <v>1985</v>
      </c>
      <c r="M2311" t="s">
        <v>5957</v>
      </c>
      <c r="N2311" t="s">
        <v>5981</v>
      </c>
      <c r="O2311" t="s">
        <v>5982</v>
      </c>
      <c r="P2311" s="8" t="str">
        <f t="shared" si="182"/>
        <v>30-Sep-1985</v>
      </c>
      <c r="Q2311" s="8">
        <v>31320</v>
      </c>
      <c r="R2311" s="8"/>
      <c r="S2311" s="8" t="str">
        <f t="shared" si="183"/>
        <v>37</v>
      </c>
      <c r="T2311" s="16">
        <v>46113.51</v>
      </c>
      <c r="U2311" t="str">
        <f t="shared" si="184"/>
        <v>R1011</v>
      </c>
    </row>
    <row r="2312" spans="1:21">
      <c r="A2312" t="s">
        <v>101</v>
      </c>
      <c r="B2312">
        <v>1962</v>
      </c>
      <c r="C2312" t="s">
        <v>5989</v>
      </c>
      <c r="D2312">
        <v>4</v>
      </c>
      <c r="E2312">
        <v>3</v>
      </c>
      <c r="F2312">
        <v>46130.53</v>
      </c>
      <c r="G2312" t="s">
        <v>5985</v>
      </c>
      <c r="H2312" t="s">
        <v>5985</v>
      </c>
      <c r="I2312" t="s">
        <v>5988</v>
      </c>
      <c r="K2312" t="str">
        <f t="shared" si="180"/>
        <v>Dec</v>
      </c>
      <c r="L2312">
        <f t="shared" si="181"/>
        <v>1962</v>
      </c>
      <c r="M2312" t="s">
        <v>5957</v>
      </c>
      <c r="N2312" t="s">
        <v>5985</v>
      </c>
      <c r="O2312" t="s">
        <v>5985</v>
      </c>
      <c r="P2312" s="8" t="str">
        <f t="shared" si="182"/>
        <v>4-Dec-1962</v>
      </c>
      <c r="Q2312" s="8">
        <v>22984</v>
      </c>
      <c r="R2312" s="8"/>
      <c r="S2312" s="8" t="str">
        <f t="shared" si="183"/>
        <v>60</v>
      </c>
      <c r="T2312" s="16">
        <v>46130.53</v>
      </c>
      <c r="U2312" t="str">
        <f t="shared" si="184"/>
        <v>R1012</v>
      </c>
    </row>
    <row r="2313" spans="1:21">
      <c r="A2313" t="s">
        <v>98</v>
      </c>
      <c r="B2313">
        <v>1976</v>
      </c>
      <c r="C2313" t="s">
        <v>5989</v>
      </c>
      <c r="D2313">
        <v>2</v>
      </c>
      <c r="E2313">
        <v>3</v>
      </c>
      <c r="F2313">
        <v>46151.12</v>
      </c>
      <c r="G2313" t="s">
        <v>5985</v>
      </c>
      <c r="H2313" t="s">
        <v>5982</v>
      </c>
      <c r="I2313" t="s">
        <v>5983</v>
      </c>
      <c r="K2313" t="str">
        <f t="shared" si="180"/>
        <v>Dec</v>
      </c>
      <c r="L2313">
        <f t="shared" si="181"/>
        <v>1976</v>
      </c>
      <c r="M2313" t="s">
        <v>5957</v>
      </c>
      <c r="N2313" t="s">
        <v>5985</v>
      </c>
      <c r="O2313" t="s">
        <v>5982</v>
      </c>
      <c r="P2313" s="8" t="str">
        <f t="shared" si="182"/>
        <v>2-Dec-1976</v>
      </c>
      <c r="Q2313" s="8">
        <v>28096</v>
      </c>
      <c r="R2313" s="8"/>
      <c r="S2313" s="8" t="str">
        <f t="shared" si="183"/>
        <v>46</v>
      </c>
      <c r="T2313" s="16">
        <v>46151.12</v>
      </c>
      <c r="U2313" t="str">
        <f t="shared" si="184"/>
        <v>R1013</v>
      </c>
    </row>
    <row r="2314" spans="1:21">
      <c r="A2314" t="s">
        <v>95</v>
      </c>
      <c r="B2314">
        <v>1978</v>
      </c>
      <c r="C2314" t="s">
        <v>5990</v>
      </c>
      <c r="D2314">
        <v>17</v>
      </c>
      <c r="E2314">
        <v>2</v>
      </c>
      <c r="F2314">
        <v>46200.99</v>
      </c>
      <c r="G2314" t="s">
        <v>5985</v>
      </c>
      <c r="H2314" t="s">
        <v>5985</v>
      </c>
      <c r="I2314" t="s">
        <v>5983</v>
      </c>
      <c r="K2314" t="str">
        <f t="shared" si="180"/>
        <v>Aug</v>
      </c>
      <c r="L2314">
        <f t="shared" si="181"/>
        <v>1978</v>
      </c>
      <c r="M2314" t="s">
        <v>5957</v>
      </c>
      <c r="N2314" t="s">
        <v>5985</v>
      </c>
      <c r="O2314" t="s">
        <v>5985</v>
      </c>
      <c r="P2314" s="8" t="str">
        <f t="shared" si="182"/>
        <v>17-Aug-1978</v>
      </c>
      <c r="Q2314" s="8">
        <v>28719</v>
      </c>
      <c r="R2314" s="8"/>
      <c r="S2314" s="8" t="str">
        <f t="shared" si="183"/>
        <v>44</v>
      </c>
      <c r="T2314" s="16">
        <v>46200.99</v>
      </c>
      <c r="U2314" t="str">
        <f t="shared" si="184"/>
        <v>R1013</v>
      </c>
    </row>
    <row r="2315" spans="1:21">
      <c r="A2315" t="s">
        <v>92</v>
      </c>
      <c r="B2315">
        <v>1971</v>
      </c>
      <c r="C2315" t="s">
        <v>5989</v>
      </c>
      <c r="D2315">
        <v>6</v>
      </c>
      <c r="E2315">
        <v>3</v>
      </c>
      <c r="F2315">
        <v>46255.11</v>
      </c>
      <c r="G2315" t="s">
        <v>5985</v>
      </c>
      <c r="H2315" t="s">
        <v>5982</v>
      </c>
      <c r="I2315" t="s">
        <v>5998</v>
      </c>
      <c r="K2315" t="str">
        <f t="shared" si="180"/>
        <v>Dec</v>
      </c>
      <c r="L2315">
        <f t="shared" si="181"/>
        <v>1971</v>
      </c>
      <c r="M2315" t="s">
        <v>5957</v>
      </c>
      <c r="N2315" t="s">
        <v>5985</v>
      </c>
      <c r="O2315" t="s">
        <v>5982</v>
      </c>
      <c r="P2315" s="8" t="str">
        <f t="shared" si="182"/>
        <v>6-Dec-1971</v>
      </c>
      <c r="Q2315" s="8">
        <v>26273</v>
      </c>
      <c r="R2315" s="8"/>
      <c r="S2315" s="8" t="str">
        <f t="shared" si="183"/>
        <v>51</v>
      </c>
      <c r="T2315" s="16">
        <v>46255.11</v>
      </c>
      <c r="U2315" t="str">
        <f t="shared" si="184"/>
        <v>R1024</v>
      </c>
    </row>
    <row r="2316" spans="1:21">
      <c r="A2316" t="s">
        <v>90</v>
      </c>
      <c r="B2316">
        <v>1961</v>
      </c>
      <c r="C2316" t="s">
        <v>5990</v>
      </c>
      <c r="D2316">
        <v>8</v>
      </c>
      <c r="E2316">
        <v>0</v>
      </c>
      <c r="F2316">
        <v>46599.11</v>
      </c>
      <c r="G2316" t="s">
        <v>5985</v>
      </c>
      <c r="H2316" t="s">
        <v>5985</v>
      </c>
      <c r="I2316" t="s">
        <v>5983</v>
      </c>
      <c r="K2316" t="str">
        <f t="shared" si="180"/>
        <v>Aug</v>
      </c>
      <c r="L2316">
        <f t="shared" si="181"/>
        <v>1961</v>
      </c>
      <c r="M2316" t="s">
        <v>5957</v>
      </c>
      <c r="N2316" t="s">
        <v>5985</v>
      </c>
      <c r="O2316" t="s">
        <v>5985</v>
      </c>
      <c r="P2316" s="8" t="str">
        <f t="shared" si="182"/>
        <v>8-Aug-1961</v>
      </c>
      <c r="Q2316" s="8">
        <v>22501</v>
      </c>
      <c r="R2316" s="8"/>
      <c r="S2316" s="8" t="str">
        <f t="shared" si="183"/>
        <v>61</v>
      </c>
      <c r="T2316" s="16">
        <v>46599.11</v>
      </c>
      <c r="U2316" t="str">
        <f t="shared" si="184"/>
        <v>R1013</v>
      </c>
    </row>
    <row r="2317" spans="1:21">
      <c r="A2317" t="s">
        <v>87</v>
      </c>
      <c r="B2317">
        <v>1969</v>
      </c>
      <c r="C2317" t="s">
        <v>5986</v>
      </c>
      <c r="D2317">
        <v>23</v>
      </c>
      <c r="E2317">
        <v>3</v>
      </c>
      <c r="F2317">
        <v>46661.440000000002</v>
      </c>
      <c r="G2317" t="s">
        <v>5985</v>
      </c>
      <c r="H2317" t="s">
        <v>5982</v>
      </c>
      <c r="I2317" t="s">
        <v>5988</v>
      </c>
      <c r="K2317" t="str">
        <f t="shared" si="180"/>
        <v>Jun</v>
      </c>
      <c r="L2317">
        <f t="shared" si="181"/>
        <v>1969</v>
      </c>
      <c r="M2317" t="s">
        <v>5957</v>
      </c>
      <c r="N2317" t="s">
        <v>5985</v>
      </c>
      <c r="O2317" t="s">
        <v>5982</v>
      </c>
      <c r="P2317" s="8" t="str">
        <f t="shared" si="182"/>
        <v>23-Jun-1969</v>
      </c>
      <c r="Q2317" s="8">
        <v>25377</v>
      </c>
      <c r="R2317" s="8"/>
      <c r="S2317" s="8" t="str">
        <f t="shared" si="183"/>
        <v>53</v>
      </c>
      <c r="T2317" s="16">
        <v>46661.440000000002</v>
      </c>
      <c r="U2317" t="str">
        <f t="shared" si="184"/>
        <v>R1012</v>
      </c>
    </row>
    <row r="2318" spans="1:21">
      <c r="A2318" t="s">
        <v>84</v>
      </c>
      <c r="B2318">
        <v>1960</v>
      </c>
      <c r="C2318" t="s">
        <v>5984</v>
      </c>
      <c r="D2318">
        <v>17</v>
      </c>
      <c r="E2318">
        <v>3</v>
      </c>
      <c r="F2318">
        <v>46718.16</v>
      </c>
      <c r="G2318" t="s">
        <v>5985</v>
      </c>
      <c r="H2318" t="s">
        <v>5985</v>
      </c>
      <c r="I2318" t="s">
        <v>5988</v>
      </c>
      <c r="K2318" t="str">
        <f t="shared" si="180"/>
        <v>Nov</v>
      </c>
      <c r="L2318">
        <f t="shared" si="181"/>
        <v>1960</v>
      </c>
      <c r="M2318" t="s">
        <v>5957</v>
      </c>
      <c r="N2318" t="s">
        <v>5985</v>
      </c>
      <c r="O2318" t="s">
        <v>5985</v>
      </c>
      <c r="P2318" s="8" t="str">
        <f t="shared" si="182"/>
        <v>17-Nov-1960</v>
      </c>
      <c r="Q2318" s="8">
        <v>22237</v>
      </c>
      <c r="R2318" s="8"/>
      <c r="S2318" s="8" t="str">
        <f t="shared" si="183"/>
        <v>62</v>
      </c>
      <c r="T2318" s="16">
        <v>46718.16</v>
      </c>
      <c r="U2318" t="str">
        <f t="shared" si="184"/>
        <v>R1012</v>
      </c>
    </row>
    <row r="2319" spans="1:21">
      <c r="A2319" t="s">
        <v>81</v>
      </c>
      <c r="B2319">
        <v>1958</v>
      </c>
      <c r="C2319" t="s">
        <v>5987</v>
      </c>
      <c r="D2319">
        <v>15</v>
      </c>
      <c r="E2319">
        <v>0</v>
      </c>
      <c r="F2319">
        <v>46889.26</v>
      </c>
      <c r="G2319" t="s">
        <v>5981</v>
      </c>
      <c r="H2319" t="s">
        <v>5982</v>
      </c>
      <c r="I2319" t="s">
        <v>5983</v>
      </c>
      <c r="K2319" t="str">
        <f t="shared" si="180"/>
        <v>Sep</v>
      </c>
      <c r="L2319">
        <f t="shared" si="181"/>
        <v>1958</v>
      </c>
      <c r="M2319" t="s">
        <v>5957</v>
      </c>
      <c r="N2319" t="s">
        <v>5981</v>
      </c>
      <c r="O2319" t="s">
        <v>5982</v>
      </c>
      <c r="P2319" s="8" t="str">
        <f t="shared" si="182"/>
        <v>15-Sep-1958</v>
      </c>
      <c r="Q2319" s="8">
        <v>21443</v>
      </c>
      <c r="R2319" s="8"/>
      <c r="S2319" s="8" t="str">
        <f t="shared" si="183"/>
        <v>64</v>
      </c>
      <c r="T2319" s="16">
        <v>46889.26</v>
      </c>
      <c r="U2319" t="str">
        <f t="shared" si="184"/>
        <v>R1013</v>
      </c>
    </row>
    <row r="2320" spans="1:21">
      <c r="A2320" t="s">
        <v>78</v>
      </c>
      <c r="B2320">
        <v>1959</v>
      </c>
      <c r="C2320" t="s">
        <v>5980</v>
      </c>
      <c r="D2320">
        <v>14</v>
      </c>
      <c r="E2320">
        <v>0</v>
      </c>
      <c r="F2320">
        <v>47055.53</v>
      </c>
      <c r="G2320" t="s">
        <v>5981</v>
      </c>
      <c r="H2320" t="s">
        <v>5985</v>
      </c>
      <c r="I2320" t="s">
        <v>5983</v>
      </c>
      <c r="K2320" t="str">
        <f t="shared" si="180"/>
        <v>Jul</v>
      </c>
      <c r="L2320">
        <f t="shared" si="181"/>
        <v>1959</v>
      </c>
      <c r="M2320" t="s">
        <v>5957</v>
      </c>
      <c r="N2320" t="s">
        <v>5981</v>
      </c>
      <c r="O2320" t="s">
        <v>5985</v>
      </c>
      <c r="P2320" s="8" t="str">
        <f t="shared" si="182"/>
        <v>14-Jul-1959</v>
      </c>
      <c r="Q2320" s="8">
        <v>21745</v>
      </c>
      <c r="R2320" s="8"/>
      <c r="S2320" s="8" t="str">
        <f t="shared" si="183"/>
        <v>63</v>
      </c>
      <c r="T2320" s="16">
        <v>47055.53</v>
      </c>
      <c r="U2320" t="str">
        <f t="shared" si="184"/>
        <v>R1013</v>
      </c>
    </row>
    <row r="2321" spans="1:21">
      <c r="A2321" t="s">
        <v>75</v>
      </c>
      <c r="B2321">
        <v>1970</v>
      </c>
      <c r="C2321" t="s">
        <v>5989</v>
      </c>
      <c r="D2321">
        <v>28</v>
      </c>
      <c r="E2321">
        <v>2</v>
      </c>
      <c r="F2321">
        <v>47269.85</v>
      </c>
      <c r="G2321" t="s">
        <v>5985</v>
      </c>
      <c r="H2321" t="s">
        <v>5981</v>
      </c>
      <c r="I2321" t="s">
        <v>5983</v>
      </c>
      <c r="K2321" t="str">
        <f t="shared" si="180"/>
        <v>Dec</v>
      </c>
      <c r="L2321">
        <f t="shared" si="181"/>
        <v>1970</v>
      </c>
      <c r="M2321" t="s">
        <v>5957</v>
      </c>
      <c r="N2321" t="s">
        <v>5985</v>
      </c>
      <c r="O2321" t="s">
        <v>5981</v>
      </c>
      <c r="P2321" s="8" t="str">
        <f t="shared" si="182"/>
        <v>28-Dec-1970</v>
      </c>
      <c r="Q2321" s="8">
        <v>25930</v>
      </c>
      <c r="R2321" s="8"/>
      <c r="S2321" s="8" t="str">
        <f t="shared" si="183"/>
        <v>52</v>
      </c>
      <c r="T2321" s="16">
        <v>47269.85</v>
      </c>
      <c r="U2321" t="str">
        <f t="shared" si="184"/>
        <v>R1013</v>
      </c>
    </row>
    <row r="2322" spans="1:21">
      <c r="A2322" t="s">
        <v>72</v>
      </c>
      <c r="B2322">
        <v>1958</v>
      </c>
      <c r="C2322" t="s">
        <v>5987</v>
      </c>
      <c r="D2322">
        <v>3</v>
      </c>
      <c r="E2322">
        <v>2</v>
      </c>
      <c r="F2322">
        <v>47291.06</v>
      </c>
      <c r="G2322" t="s">
        <v>5981</v>
      </c>
      <c r="H2322" t="s">
        <v>5985</v>
      </c>
      <c r="I2322" t="s">
        <v>5992</v>
      </c>
      <c r="K2322" t="str">
        <f t="shared" si="180"/>
        <v>Sep</v>
      </c>
      <c r="L2322">
        <f t="shared" si="181"/>
        <v>1958</v>
      </c>
      <c r="M2322" t="s">
        <v>5957</v>
      </c>
      <c r="N2322" t="s">
        <v>5981</v>
      </c>
      <c r="O2322" t="s">
        <v>5985</v>
      </c>
      <c r="P2322" s="8" t="str">
        <f t="shared" si="182"/>
        <v>3-Sep-1958</v>
      </c>
      <c r="Q2322" s="8">
        <v>21431</v>
      </c>
      <c r="R2322" s="8"/>
      <c r="S2322" s="8" t="str">
        <f t="shared" si="183"/>
        <v>64</v>
      </c>
      <c r="T2322" s="16">
        <v>47291.06</v>
      </c>
      <c r="U2322" t="str">
        <f t="shared" si="184"/>
        <v>R1011</v>
      </c>
    </row>
    <row r="2323" spans="1:21">
      <c r="A2323" t="s">
        <v>69</v>
      </c>
      <c r="B2323">
        <v>1959</v>
      </c>
      <c r="C2323" t="s">
        <v>5991</v>
      </c>
      <c r="D2323">
        <v>4</v>
      </c>
      <c r="E2323">
        <v>2</v>
      </c>
      <c r="F2323">
        <v>47305.31</v>
      </c>
      <c r="G2323" t="s">
        <v>5981</v>
      </c>
      <c r="H2323" t="s">
        <v>5985</v>
      </c>
      <c r="I2323" t="s">
        <v>5992</v>
      </c>
      <c r="K2323" t="str">
        <f t="shared" si="180"/>
        <v>Oct</v>
      </c>
      <c r="L2323">
        <f t="shared" si="181"/>
        <v>1959</v>
      </c>
      <c r="M2323" t="s">
        <v>5957</v>
      </c>
      <c r="N2323" t="s">
        <v>5981</v>
      </c>
      <c r="O2323" t="s">
        <v>5985</v>
      </c>
      <c r="P2323" s="8" t="str">
        <f t="shared" si="182"/>
        <v>4-Oct-1959</v>
      </c>
      <c r="Q2323" s="8">
        <v>21827</v>
      </c>
      <c r="R2323" s="8"/>
      <c r="S2323" s="8" t="str">
        <f t="shared" si="183"/>
        <v>63</v>
      </c>
      <c r="T2323" s="16">
        <v>47305.31</v>
      </c>
      <c r="U2323" t="str">
        <f t="shared" si="184"/>
        <v>R1011</v>
      </c>
    </row>
    <row r="2324" spans="1:21">
      <c r="A2324" t="s">
        <v>66</v>
      </c>
      <c r="B2324">
        <v>1961</v>
      </c>
      <c r="C2324" t="s">
        <v>5986</v>
      </c>
      <c r="D2324">
        <v>13</v>
      </c>
      <c r="E2324">
        <v>1</v>
      </c>
      <c r="F2324">
        <v>47403.88</v>
      </c>
      <c r="G2324" t="s">
        <v>5985</v>
      </c>
      <c r="H2324" t="s">
        <v>5982</v>
      </c>
      <c r="I2324" t="s">
        <v>5992</v>
      </c>
      <c r="K2324" t="str">
        <f t="shared" si="180"/>
        <v>Jun</v>
      </c>
      <c r="L2324">
        <f t="shared" si="181"/>
        <v>1961</v>
      </c>
      <c r="M2324" t="s">
        <v>5957</v>
      </c>
      <c r="N2324" t="s">
        <v>5985</v>
      </c>
      <c r="O2324" t="s">
        <v>5982</v>
      </c>
      <c r="P2324" s="8" t="str">
        <f t="shared" si="182"/>
        <v>13-Jun-1961</v>
      </c>
      <c r="Q2324" s="8">
        <v>22445</v>
      </c>
      <c r="R2324" s="8"/>
      <c r="S2324" s="8" t="str">
        <f t="shared" si="183"/>
        <v>61</v>
      </c>
      <c r="T2324" s="16">
        <v>47403.88</v>
      </c>
      <c r="U2324" t="str">
        <f t="shared" si="184"/>
        <v>R1011</v>
      </c>
    </row>
    <row r="2325" spans="1:21">
      <c r="A2325" t="s">
        <v>63</v>
      </c>
      <c r="B2325">
        <v>1971</v>
      </c>
      <c r="C2325" t="s">
        <v>5987</v>
      </c>
      <c r="D2325">
        <v>27</v>
      </c>
      <c r="E2325">
        <v>2</v>
      </c>
      <c r="F2325">
        <v>47462.89</v>
      </c>
      <c r="G2325" t="s">
        <v>5985</v>
      </c>
      <c r="H2325" t="s">
        <v>5981</v>
      </c>
      <c r="I2325" t="s">
        <v>5983</v>
      </c>
      <c r="K2325" t="str">
        <f t="shared" si="180"/>
        <v>Sep</v>
      </c>
      <c r="L2325">
        <f t="shared" si="181"/>
        <v>1971</v>
      </c>
      <c r="M2325" t="s">
        <v>5957</v>
      </c>
      <c r="N2325" t="s">
        <v>5985</v>
      </c>
      <c r="O2325" t="s">
        <v>5981</v>
      </c>
      <c r="P2325" s="8" t="str">
        <f t="shared" si="182"/>
        <v>27-Sep-1971</v>
      </c>
      <c r="Q2325" s="8">
        <v>26203</v>
      </c>
      <c r="R2325" s="8"/>
      <c r="S2325" s="8" t="str">
        <f t="shared" si="183"/>
        <v>51</v>
      </c>
      <c r="T2325" s="16">
        <v>47462.89</v>
      </c>
      <c r="U2325" t="str">
        <f t="shared" si="184"/>
        <v>R1013</v>
      </c>
    </row>
    <row r="2326" spans="1:21">
      <c r="A2326" t="s">
        <v>60</v>
      </c>
      <c r="B2326">
        <v>1964</v>
      </c>
      <c r="C2326" t="s">
        <v>5984</v>
      </c>
      <c r="D2326">
        <v>7</v>
      </c>
      <c r="E2326">
        <v>2</v>
      </c>
      <c r="F2326">
        <v>47496.49</v>
      </c>
      <c r="G2326" t="s">
        <v>5985</v>
      </c>
      <c r="H2326" t="s">
        <v>5982</v>
      </c>
      <c r="I2326" t="s">
        <v>5988</v>
      </c>
      <c r="K2326" t="str">
        <f t="shared" si="180"/>
        <v>Nov</v>
      </c>
      <c r="L2326">
        <f t="shared" si="181"/>
        <v>1964</v>
      </c>
      <c r="M2326" t="s">
        <v>5957</v>
      </c>
      <c r="N2326" t="s">
        <v>5985</v>
      </c>
      <c r="O2326" t="s">
        <v>5982</v>
      </c>
      <c r="P2326" s="8" t="str">
        <f t="shared" si="182"/>
        <v>7-Nov-1964</v>
      </c>
      <c r="Q2326" s="8">
        <v>23688</v>
      </c>
      <c r="R2326" s="8"/>
      <c r="S2326" s="8" t="str">
        <f t="shared" si="183"/>
        <v>58</v>
      </c>
      <c r="T2326" s="16">
        <v>47496.49</v>
      </c>
      <c r="U2326" t="str">
        <f t="shared" si="184"/>
        <v>R1012</v>
      </c>
    </row>
    <row r="2327" spans="1:21">
      <c r="A2327" t="s">
        <v>57</v>
      </c>
      <c r="B2327">
        <v>1963</v>
      </c>
      <c r="C2327" t="s">
        <v>5990</v>
      </c>
      <c r="D2327">
        <v>5</v>
      </c>
      <c r="E2327">
        <v>1</v>
      </c>
      <c r="F2327">
        <v>47896.79</v>
      </c>
      <c r="G2327" t="s">
        <v>5985</v>
      </c>
      <c r="H2327" t="s">
        <v>5982</v>
      </c>
      <c r="I2327" t="s">
        <v>5998</v>
      </c>
      <c r="K2327" t="str">
        <f t="shared" si="180"/>
        <v>Aug</v>
      </c>
      <c r="L2327">
        <f t="shared" si="181"/>
        <v>1963</v>
      </c>
      <c r="M2327" t="s">
        <v>5957</v>
      </c>
      <c r="N2327" t="s">
        <v>5985</v>
      </c>
      <c r="O2327" t="s">
        <v>5982</v>
      </c>
      <c r="P2327" s="8" t="str">
        <f t="shared" si="182"/>
        <v>5-Aug-1963</v>
      </c>
      <c r="Q2327" s="8">
        <v>23228</v>
      </c>
      <c r="R2327" s="8"/>
      <c r="S2327" s="8" t="str">
        <f t="shared" si="183"/>
        <v>59</v>
      </c>
      <c r="T2327" s="16">
        <v>47896.79</v>
      </c>
      <c r="U2327" t="str">
        <f t="shared" si="184"/>
        <v>R1024</v>
      </c>
    </row>
    <row r="2328" spans="1:21">
      <c r="A2328" t="s">
        <v>54</v>
      </c>
      <c r="B2328">
        <v>1958</v>
      </c>
      <c r="C2328" t="s">
        <v>5984</v>
      </c>
      <c r="D2328">
        <v>16</v>
      </c>
      <c r="E2328">
        <v>1</v>
      </c>
      <c r="F2328">
        <v>47928.03</v>
      </c>
      <c r="G2328" t="s">
        <v>5981</v>
      </c>
      <c r="H2328" t="s">
        <v>5982</v>
      </c>
      <c r="I2328" t="s">
        <v>5992</v>
      </c>
      <c r="K2328" t="str">
        <f t="shared" si="180"/>
        <v>Nov</v>
      </c>
      <c r="L2328">
        <f t="shared" si="181"/>
        <v>1958</v>
      </c>
      <c r="M2328" t="s">
        <v>5957</v>
      </c>
      <c r="N2328" t="s">
        <v>5981</v>
      </c>
      <c r="O2328" t="s">
        <v>5982</v>
      </c>
      <c r="P2328" s="8" t="str">
        <f t="shared" si="182"/>
        <v>16-Nov-1958</v>
      </c>
      <c r="Q2328" s="8">
        <v>21505</v>
      </c>
      <c r="R2328" s="8"/>
      <c r="S2328" s="8" t="str">
        <f t="shared" si="183"/>
        <v>64</v>
      </c>
      <c r="T2328" s="16">
        <v>47928.03</v>
      </c>
      <c r="U2328" t="str">
        <f t="shared" si="184"/>
        <v>R1011</v>
      </c>
    </row>
    <row r="2329" spans="1:21">
      <c r="A2329" t="s">
        <v>51</v>
      </c>
      <c r="B2329">
        <v>1962</v>
      </c>
      <c r="C2329" t="s">
        <v>5990</v>
      </c>
      <c r="D2329">
        <v>27</v>
      </c>
      <c r="E2329">
        <v>0</v>
      </c>
      <c r="F2329">
        <v>48173.36</v>
      </c>
      <c r="G2329" t="s">
        <v>5985</v>
      </c>
      <c r="H2329" t="s">
        <v>5982</v>
      </c>
      <c r="I2329" t="s">
        <v>5992</v>
      </c>
      <c r="K2329" t="str">
        <f t="shared" si="180"/>
        <v>Aug</v>
      </c>
      <c r="L2329">
        <f t="shared" si="181"/>
        <v>1962</v>
      </c>
      <c r="M2329" t="s">
        <v>5957</v>
      </c>
      <c r="N2329" t="s">
        <v>5985</v>
      </c>
      <c r="O2329" t="s">
        <v>5982</v>
      </c>
      <c r="P2329" s="8" t="str">
        <f t="shared" si="182"/>
        <v>27-Aug-1962</v>
      </c>
      <c r="Q2329" s="8">
        <v>22885</v>
      </c>
      <c r="R2329" s="8"/>
      <c r="S2329" s="8" t="str">
        <f t="shared" si="183"/>
        <v>60</v>
      </c>
      <c r="T2329" s="16">
        <v>48173.36</v>
      </c>
      <c r="U2329" t="str">
        <f t="shared" si="184"/>
        <v>R1011</v>
      </c>
    </row>
    <row r="2330" spans="1:21">
      <c r="A2330" t="s">
        <v>48</v>
      </c>
      <c r="B2330">
        <v>1961</v>
      </c>
      <c r="C2330" t="s">
        <v>5989</v>
      </c>
      <c r="D2330">
        <v>21</v>
      </c>
      <c r="E2330">
        <v>1</v>
      </c>
      <c r="F2330">
        <v>48517.56</v>
      </c>
      <c r="G2330" t="s">
        <v>5985</v>
      </c>
      <c r="H2330" t="s">
        <v>5982</v>
      </c>
      <c r="I2330" t="s">
        <v>5998</v>
      </c>
      <c r="K2330" t="str">
        <f t="shared" si="180"/>
        <v>Dec</v>
      </c>
      <c r="L2330">
        <f t="shared" si="181"/>
        <v>1961</v>
      </c>
      <c r="M2330" t="s">
        <v>5957</v>
      </c>
      <c r="N2330" t="s">
        <v>5985</v>
      </c>
      <c r="O2330" t="s">
        <v>5982</v>
      </c>
      <c r="P2330" s="8" t="str">
        <f t="shared" si="182"/>
        <v>21-Dec-1961</v>
      </c>
      <c r="Q2330" s="8">
        <v>22636</v>
      </c>
      <c r="R2330" s="8"/>
      <c r="S2330" s="8" t="str">
        <f t="shared" si="183"/>
        <v>61</v>
      </c>
      <c r="T2330" s="16">
        <v>48517.56</v>
      </c>
      <c r="U2330" t="str">
        <f t="shared" si="184"/>
        <v>R1024</v>
      </c>
    </row>
    <row r="2331" spans="1:21">
      <c r="A2331" t="s">
        <v>45</v>
      </c>
      <c r="B2331">
        <v>1968</v>
      </c>
      <c r="C2331" t="s">
        <v>5989</v>
      </c>
      <c r="D2331">
        <v>1</v>
      </c>
      <c r="E2331">
        <v>3</v>
      </c>
      <c r="F2331">
        <v>48549.18</v>
      </c>
      <c r="G2331" t="s">
        <v>5985</v>
      </c>
      <c r="H2331" t="s">
        <v>5982</v>
      </c>
      <c r="I2331" t="s">
        <v>5995</v>
      </c>
      <c r="K2331" t="str">
        <f t="shared" si="180"/>
        <v>Dec</v>
      </c>
      <c r="L2331">
        <f t="shared" si="181"/>
        <v>1968</v>
      </c>
      <c r="M2331" t="s">
        <v>5957</v>
      </c>
      <c r="N2331" t="s">
        <v>5985</v>
      </c>
      <c r="O2331" t="s">
        <v>5982</v>
      </c>
      <c r="P2331" s="8" t="str">
        <f t="shared" si="182"/>
        <v>1-Dec-1968</v>
      </c>
      <c r="Q2331" s="8">
        <v>25173</v>
      </c>
      <c r="R2331" s="8"/>
      <c r="S2331" s="8" t="str">
        <f t="shared" si="183"/>
        <v>54</v>
      </c>
      <c r="T2331" s="16">
        <v>48549.18</v>
      </c>
      <c r="U2331" t="str">
        <f t="shared" si="184"/>
        <v>R1016</v>
      </c>
    </row>
    <row r="2332" spans="1:21">
      <c r="A2332" t="s">
        <v>42</v>
      </c>
      <c r="B2332">
        <v>1962</v>
      </c>
      <c r="C2332" t="s">
        <v>5991</v>
      </c>
      <c r="D2332">
        <v>11</v>
      </c>
      <c r="E2332">
        <v>0</v>
      </c>
      <c r="F2332">
        <v>48673.56</v>
      </c>
      <c r="G2332" t="s">
        <v>5985</v>
      </c>
      <c r="H2332" t="s">
        <v>5981</v>
      </c>
      <c r="I2332" t="s">
        <v>5983</v>
      </c>
      <c r="K2332" t="str">
        <f t="shared" si="180"/>
        <v>Oct</v>
      </c>
      <c r="L2332">
        <f t="shared" si="181"/>
        <v>1962</v>
      </c>
      <c r="M2332" t="s">
        <v>5957</v>
      </c>
      <c r="N2332" t="s">
        <v>5985</v>
      </c>
      <c r="O2332" t="s">
        <v>5981</v>
      </c>
      <c r="P2332" s="8" t="str">
        <f t="shared" si="182"/>
        <v>11-Oct-1962</v>
      </c>
      <c r="Q2332" s="8">
        <v>22930</v>
      </c>
      <c r="R2332" s="8"/>
      <c r="S2332" s="8" t="str">
        <f t="shared" si="183"/>
        <v>60</v>
      </c>
      <c r="T2332" s="16">
        <v>48673.56</v>
      </c>
      <c r="U2332" t="str">
        <f t="shared" si="184"/>
        <v>R1013</v>
      </c>
    </row>
    <row r="2333" spans="1:21">
      <c r="A2333" t="s">
        <v>39</v>
      </c>
      <c r="B2333">
        <v>1965</v>
      </c>
      <c r="C2333" t="s">
        <v>5991</v>
      </c>
      <c r="D2333">
        <v>27</v>
      </c>
      <c r="E2333">
        <v>1</v>
      </c>
      <c r="F2333">
        <v>48675.519999999997</v>
      </c>
      <c r="G2333" t="s">
        <v>5985</v>
      </c>
      <c r="H2333" t="s">
        <v>5981</v>
      </c>
      <c r="I2333" t="s">
        <v>5983</v>
      </c>
      <c r="K2333" t="str">
        <f t="shared" si="180"/>
        <v>Oct</v>
      </c>
      <c r="L2333">
        <f t="shared" si="181"/>
        <v>1965</v>
      </c>
      <c r="M2333" t="s">
        <v>5957</v>
      </c>
      <c r="N2333" t="s">
        <v>5985</v>
      </c>
      <c r="O2333" t="s">
        <v>5981</v>
      </c>
      <c r="P2333" s="8" t="str">
        <f t="shared" si="182"/>
        <v>27-Oct-1965</v>
      </c>
      <c r="Q2333" s="8">
        <v>24042</v>
      </c>
      <c r="R2333" s="8"/>
      <c r="S2333" s="8" t="str">
        <f t="shared" si="183"/>
        <v>57</v>
      </c>
      <c r="T2333" s="16">
        <v>48675.519999999997</v>
      </c>
      <c r="U2333" t="str">
        <f t="shared" si="184"/>
        <v>R1013</v>
      </c>
    </row>
    <row r="2334" spans="1:21">
      <c r="A2334" t="s">
        <v>36</v>
      </c>
      <c r="B2334">
        <v>1959</v>
      </c>
      <c r="C2334" t="s">
        <v>5980</v>
      </c>
      <c r="D2334">
        <v>22</v>
      </c>
      <c r="E2334">
        <v>0</v>
      </c>
      <c r="F2334">
        <v>48824.45</v>
      </c>
      <c r="G2334" t="s">
        <v>5981</v>
      </c>
      <c r="H2334" t="s">
        <v>5985</v>
      </c>
      <c r="I2334" t="s">
        <v>5992</v>
      </c>
      <c r="K2334" t="str">
        <f t="shared" si="180"/>
        <v>Jul</v>
      </c>
      <c r="L2334">
        <f t="shared" si="181"/>
        <v>1959</v>
      </c>
      <c r="M2334" t="s">
        <v>5957</v>
      </c>
      <c r="N2334" t="s">
        <v>5981</v>
      </c>
      <c r="O2334" t="s">
        <v>5985</v>
      </c>
      <c r="P2334" s="8" t="str">
        <f t="shared" si="182"/>
        <v>22-Jul-1959</v>
      </c>
      <c r="Q2334" s="8">
        <v>21753</v>
      </c>
      <c r="R2334" s="8"/>
      <c r="S2334" s="8" t="str">
        <f t="shared" si="183"/>
        <v>63</v>
      </c>
      <c r="T2334" s="16">
        <v>48824.45</v>
      </c>
      <c r="U2334" t="str">
        <f t="shared" si="184"/>
        <v>R1011</v>
      </c>
    </row>
    <row r="2335" spans="1:21">
      <c r="A2335" t="s">
        <v>33</v>
      </c>
      <c r="B2335">
        <v>1978</v>
      </c>
      <c r="C2335" t="s">
        <v>5989</v>
      </c>
      <c r="D2335">
        <v>29</v>
      </c>
      <c r="E2335">
        <v>0</v>
      </c>
      <c r="F2335">
        <v>48885.14</v>
      </c>
      <c r="G2335" t="s">
        <v>5985</v>
      </c>
      <c r="H2335" t="s">
        <v>5981</v>
      </c>
      <c r="I2335" t="s">
        <v>5983</v>
      </c>
      <c r="K2335" t="str">
        <f t="shared" si="180"/>
        <v>Dec</v>
      </c>
      <c r="L2335">
        <f t="shared" si="181"/>
        <v>1978</v>
      </c>
      <c r="M2335" t="s">
        <v>5957</v>
      </c>
      <c r="N2335" t="s">
        <v>5985</v>
      </c>
      <c r="O2335" t="s">
        <v>5981</v>
      </c>
      <c r="P2335" s="8" t="str">
        <f t="shared" si="182"/>
        <v>29-Dec-1978</v>
      </c>
      <c r="Q2335" s="8">
        <v>28853</v>
      </c>
      <c r="R2335" s="8"/>
      <c r="S2335" s="8" t="str">
        <f t="shared" si="183"/>
        <v>44</v>
      </c>
      <c r="T2335" s="16">
        <v>48885.14</v>
      </c>
      <c r="U2335" t="str">
        <f t="shared" si="184"/>
        <v>R1013</v>
      </c>
    </row>
    <row r="2336" spans="1:21">
      <c r="A2336" t="s">
        <v>30</v>
      </c>
      <c r="B2336">
        <v>1963</v>
      </c>
      <c r="C2336" t="s">
        <v>5987</v>
      </c>
      <c r="D2336">
        <v>4</v>
      </c>
      <c r="E2336">
        <v>1</v>
      </c>
      <c r="F2336">
        <v>48970.25</v>
      </c>
      <c r="G2336" t="s">
        <v>5985</v>
      </c>
      <c r="H2336" t="s">
        <v>5981</v>
      </c>
      <c r="I2336" t="s">
        <v>5983</v>
      </c>
      <c r="K2336" t="str">
        <f t="shared" si="180"/>
        <v>Sep</v>
      </c>
      <c r="L2336">
        <f t="shared" si="181"/>
        <v>1963</v>
      </c>
      <c r="M2336" t="s">
        <v>5957</v>
      </c>
      <c r="N2336" t="s">
        <v>5985</v>
      </c>
      <c r="O2336" t="s">
        <v>5981</v>
      </c>
      <c r="P2336" s="8" t="str">
        <f t="shared" si="182"/>
        <v>4-Sep-1963</v>
      </c>
      <c r="Q2336" s="8">
        <v>23258</v>
      </c>
      <c r="R2336" s="8"/>
      <c r="S2336" s="8" t="str">
        <f t="shared" si="183"/>
        <v>59</v>
      </c>
      <c r="T2336" s="16">
        <v>48970.25</v>
      </c>
      <c r="U2336" t="str">
        <f t="shared" si="184"/>
        <v>R1013</v>
      </c>
    </row>
    <row r="2337" spans="1:21">
      <c r="A2337" t="s">
        <v>27</v>
      </c>
      <c r="B2337">
        <v>1958</v>
      </c>
      <c r="C2337" t="s">
        <v>5986</v>
      </c>
      <c r="D2337">
        <v>27</v>
      </c>
      <c r="E2337">
        <v>2</v>
      </c>
      <c r="F2337">
        <v>49577.66</v>
      </c>
      <c r="G2337" t="s">
        <v>5981</v>
      </c>
      <c r="H2337" t="s">
        <v>5981</v>
      </c>
      <c r="I2337" t="s">
        <v>5983</v>
      </c>
      <c r="K2337" t="str">
        <f t="shared" si="180"/>
        <v>Jun</v>
      </c>
      <c r="L2337">
        <f t="shared" si="181"/>
        <v>1958</v>
      </c>
      <c r="N2337" t="s">
        <v>5981</v>
      </c>
      <c r="O2337" t="s">
        <v>5981</v>
      </c>
      <c r="P2337" s="8" t="str">
        <f t="shared" si="182"/>
        <v>27-Jun-1958</v>
      </c>
      <c r="Q2337" s="8">
        <v>21363</v>
      </c>
      <c r="R2337" s="8"/>
      <c r="S2337" s="8" t="str">
        <f t="shared" si="183"/>
        <v>64</v>
      </c>
      <c r="T2337" s="16">
        <v>49577.66</v>
      </c>
      <c r="U2337" t="str">
        <f t="shared" si="184"/>
        <v>R1013</v>
      </c>
    </row>
    <row r="2338" spans="1:21">
      <c r="A2338" t="s">
        <v>24</v>
      </c>
      <c r="B2338">
        <v>1994</v>
      </c>
      <c r="C2338" t="s">
        <v>5991</v>
      </c>
      <c r="D2338">
        <v>27</v>
      </c>
      <c r="E2338">
        <v>1</v>
      </c>
      <c r="F2338">
        <v>51194.559999999998</v>
      </c>
      <c r="G2338" t="s">
        <v>5985</v>
      </c>
      <c r="H2338" t="s">
        <v>5982</v>
      </c>
      <c r="I2338" t="s">
        <v>5992</v>
      </c>
      <c r="K2338" t="str">
        <f t="shared" si="180"/>
        <v>Oct</v>
      </c>
      <c r="L2338">
        <f t="shared" si="181"/>
        <v>1994</v>
      </c>
      <c r="N2338" t="s">
        <v>5985</v>
      </c>
      <c r="O2338" t="s">
        <v>5982</v>
      </c>
      <c r="P2338" s="8" t="str">
        <f t="shared" si="182"/>
        <v>27-Oct-1994</v>
      </c>
      <c r="Q2338" s="8">
        <v>34634</v>
      </c>
      <c r="R2338" s="8"/>
      <c r="S2338" s="8" t="str">
        <f t="shared" si="183"/>
        <v>28</v>
      </c>
      <c r="T2338" s="16">
        <v>51194.559999999998</v>
      </c>
      <c r="U2338" t="str">
        <f t="shared" si="184"/>
        <v>R1011</v>
      </c>
    </row>
    <row r="2339" spans="1:21">
      <c r="A2339" t="s">
        <v>21</v>
      </c>
      <c r="B2339">
        <v>1962</v>
      </c>
      <c r="C2339" t="s">
        <v>5990</v>
      </c>
      <c r="D2339">
        <v>4</v>
      </c>
      <c r="E2339">
        <v>0</v>
      </c>
      <c r="F2339">
        <v>52590.83</v>
      </c>
      <c r="G2339" t="s">
        <v>5985</v>
      </c>
      <c r="H2339" t="s">
        <v>5982</v>
      </c>
      <c r="I2339" t="s">
        <v>5992</v>
      </c>
      <c r="K2339" t="str">
        <f t="shared" si="180"/>
        <v>Aug</v>
      </c>
      <c r="L2339">
        <f t="shared" si="181"/>
        <v>1962</v>
      </c>
      <c r="N2339" t="s">
        <v>5985</v>
      </c>
      <c r="O2339" t="s">
        <v>5982</v>
      </c>
      <c r="P2339" s="8" t="str">
        <f t="shared" si="182"/>
        <v>4-Aug-1962</v>
      </c>
      <c r="Q2339" s="8">
        <v>22862</v>
      </c>
      <c r="R2339" s="8"/>
      <c r="S2339" s="8" t="str">
        <f t="shared" si="183"/>
        <v>60</v>
      </c>
      <c r="T2339" s="16">
        <v>52590.83</v>
      </c>
      <c r="U2339" t="str">
        <f t="shared" si="184"/>
        <v>R1011</v>
      </c>
    </row>
    <row r="2340" spans="1:21">
      <c r="A2340" t="s">
        <v>18</v>
      </c>
      <c r="B2340">
        <v>1989</v>
      </c>
      <c r="C2340" t="s">
        <v>5986</v>
      </c>
      <c r="D2340">
        <v>19</v>
      </c>
      <c r="E2340">
        <v>0</v>
      </c>
      <c r="F2340">
        <v>55135.4</v>
      </c>
      <c r="G2340" t="s">
        <v>5985</v>
      </c>
      <c r="H2340" t="s">
        <v>5981</v>
      </c>
      <c r="I2340" t="s">
        <v>5988</v>
      </c>
      <c r="K2340" t="str">
        <f t="shared" si="180"/>
        <v>Jun</v>
      </c>
      <c r="L2340">
        <f t="shared" si="181"/>
        <v>1989</v>
      </c>
      <c r="N2340" t="s">
        <v>5985</v>
      </c>
      <c r="O2340" t="s">
        <v>5981</v>
      </c>
      <c r="P2340" s="8" t="str">
        <f t="shared" si="182"/>
        <v>19-Jun-1989</v>
      </c>
      <c r="Q2340" s="8">
        <v>32678</v>
      </c>
      <c r="R2340" s="8"/>
      <c r="S2340" s="8" t="str">
        <f t="shared" si="183"/>
        <v>33</v>
      </c>
      <c r="T2340" s="16">
        <v>55135.4</v>
      </c>
      <c r="U2340" t="str">
        <f t="shared" si="184"/>
        <v>R1012</v>
      </c>
    </row>
    <row r="2341" spans="1:21">
      <c r="A2341" t="s">
        <v>15</v>
      </c>
      <c r="B2341">
        <v>1991</v>
      </c>
      <c r="C2341" t="s">
        <v>5986</v>
      </c>
      <c r="D2341">
        <v>6</v>
      </c>
      <c r="E2341">
        <v>1</v>
      </c>
      <c r="F2341">
        <v>58571.07</v>
      </c>
      <c r="G2341" t="s">
        <v>5985</v>
      </c>
      <c r="H2341" t="s">
        <v>5982</v>
      </c>
      <c r="I2341" t="s">
        <v>5998</v>
      </c>
      <c r="K2341" t="str">
        <f t="shared" si="180"/>
        <v>Jun</v>
      </c>
      <c r="L2341">
        <f t="shared" si="181"/>
        <v>1991</v>
      </c>
      <c r="N2341" t="s">
        <v>5985</v>
      </c>
      <c r="O2341" t="s">
        <v>5982</v>
      </c>
      <c r="P2341" s="8" t="str">
        <f t="shared" si="182"/>
        <v>6-Jun-1991</v>
      </c>
      <c r="Q2341" s="8">
        <v>33395</v>
      </c>
      <c r="R2341" s="8"/>
      <c r="S2341" s="8" t="str">
        <f t="shared" si="183"/>
        <v>32</v>
      </c>
      <c r="T2341" s="16">
        <v>58571.07</v>
      </c>
      <c r="U2341" t="str">
        <f t="shared" si="184"/>
        <v>R1024</v>
      </c>
    </row>
    <row r="2342" spans="1:21">
      <c r="A2342" t="s">
        <v>12</v>
      </c>
      <c r="B2342">
        <v>1970</v>
      </c>
      <c r="D2342">
        <v>11</v>
      </c>
      <c r="E2342">
        <v>3</v>
      </c>
      <c r="F2342">
        <v>60021.4</v>
      </c>
      <c r="G2342" t="s">
        <v>5985</v>
      </c>
      <c r="H2342" t="s">
        <v>5985</v>
      </c>
      <c r="I2342" t="s">
        <v>5988</v>
      </c>
      <c r="K2342" t="str">
        <f t="shared" si="180"/>
        <v>SEP</v>
      </c>
      <c r="L2342">
        <f t="shared" si="181"/>
        <v>1970</v>
      </c>
      <c r="N2342" t="s">
        <v>5985</v>
      </c>
      <c r="O2342" t="s">
        <v>5985</v>
      </c>
      <c r="P2342" s="8" t="str">
        <f t="shared" si="182"/>
        <v>11-SEP-1970</v>
      </c>
      <c r="Q2342" s="8">
        <v>25822</v>
      </c>
      <c r="R2342" s="8"/>
      <c r="S2342" s="8" t="str">
        <f t="shared" si="183"/>
        <v>52</v>
      </c>
      <c r="T2342" s="16">
        <v>60021.4</v>
      </c>
      <c r="U2342" t="str">
        <f t="shared" si="184"/>
        <v>R1012</v>
      </c>
    </row>
    <row r="2343" spans="1:21">
      <c r="A2343" t="s">
        <v>8</v>
      </c>
      <c r="B2343">
        <v>1977</v>
      </c>
      <c r="C2343" t="s">
        <v>5986</v>
      </c>
      <c r="D2343">
        <v>8</v>
      </c>
      <c r="E2343">
        <v>0</v>
      </c>
      <c r="F2343">
        <v>62592.87</v>
      </c>
      <c r="G2343" t="s">
        <v>5981</v>
      </c>
      <c r="H2343" t="s">
        <v>5982</v>
      </c>
      <c r="I2343" t="s">
        <v>5983</v>
      </c>
      <c r="K2343" t="str">
        <f t="shared" si="180"/>
        <v>Jun</v>
      </c>
      <c r="L2343">
        <f t="shared" si="181"/>
        <v>1977</v>
      </c>
      <c r="N2343" t="s">
        <v>5981</v>
      </c>
      <c r="O2343" t="s">
        <v>5982</v>
      </c>
      <c r="P2343" s="8" t="str">
        <f t="shared" si="182"/>
        <v>8-Jun-1977</v>
      </c>
      <c r="Q2343" s="8">
        <v>28284</v>
      </c>
      <c r="R2343" s="8"/>
      <c r="S2343" s="8" t="str">
        <f t="shared" si="183"/>
        <v>45</v>
      </c>
      <c r="T2343" s="16">
        <v>62592.87</v>
      </c>
      <c r="U2343" t="str">
        <f t="shared" si="184"/>
        <v>R1013</v>
      </c>
    </row>
    <row r="2344" spans="1:21">
      <c r="A2344" t="s">
        <v>4</v>
      </c>
      <c r="B2344">
        <v>1968</v>
      </c>
      <c r="C2344" t="s">
        <v>5991</v>
      </c>
      <c r="D2344">
        <v>12</v>
      </c>
      <c r="E2344">
        <v>0</v>
      </c>
      <c r="F2344">
        <v>63770.43</v>
      </c>
      <c r="G2344" t="s">
        <v>5985</v>
      </c>
      <c r="H2344" t="s">
        <v>5982</v>
      </c>
      <c r="I2344" t="s">
        <v>5983</v>
      </c>
      <c r="K2344" t="str">
        <f t="shared" si="180"/>
        <v>Oct</v>
      </c>
      <c r="L2344">
        <f t="shared" si="181"/>
        <v>1968</v>
      </c>
      <c r="N2344" t="s">
        <v>5985</v>
      </c>
      <c r="O2344" t="s">
        <v>5982</v>
      </c>
      <c r="P2344" s="8" t="str">
        <f t="shared" si="182"/>
        <v>12-Oct-1968</v>
      </c>
      <c r="Q2344" s="8">
        <v>25123</v>
      </c>
      <c r="R2344" s="8"/>
      <c r="S2344" s="8" t="str">
        <f t="shared" si="183"/>
        <v>54</v>
      </c>
      <c r="T2344" s="16">
        <v>63770.43</v>
      </c>
      <c r="U2344" t="str">
        <f t="shared" si="184"/>
        <v>R1013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337"/>
  <sheetViews>
    <sheetView topLeftCell="H1" workbookViewId="0">
      <selection activeCell="L22" sqref="L22"/>
    </sheetView>
  </sheetViews>
  <sheetFormatPr defaultColWidth="9" defaultRowHeight="15"/>
  <cols>
    <col min="1" max="1" width="17.42578125" customWidth="1"/>
    <col min="2" max="2" width="18.28515625" customWidth="1"/>
    <col min="3" max="3" width="7" customWidth="1"/>
    <col min="4" max="4" width="7.7109375" customWidth="1"/>
    <col min="5" max="5" width="15.85546875" customWidth="1"/>
    <col min="6" max="6" width="21.85546875" customWidth="1"/>
    <col min="7" max="7" width="19.85546875" customWidth="1"/>
    <col min="8" max="8" width="34.140625" customWidth="1"/>
    <col min="9" max="9" width="9.85546875" customWidth="1"/>
    <col min="10" max="10" width="18.140625" customWidth="1"/>
    <col min="11" max="11" width="20.140625" customWidth="1"/>
    <col min="12" max="12" width="22.28515625" customWidth="1"/>
    <col min="13" max="13" width="16.85546875" customWidth="1"/>
    <col min="14" max="14" width="11.28515625" customWidth="1"/>
    <col min="15" max="15" width="10.42578125" customWidth="1"/>
    <col min="16" max="16" width="5.28515625" customWidth="1"/>
    <col min="17" max="17" width="10.85546875" customWidth="1"/>
  </cols>
  <sheetData>
    <row r="1" spans="1:17" ht="15.75">
      <c r="A1" s="4" t="s">
        <v>6008</v>
      </c>
      <c r="B1" s="5" t="s">
        <v>2</v>
      </c>
      <c r="C1" s="5" t="s">
        <v>5947</v>
      </c>
      <c r="D1" s="5" t="s">
        <v>5948</v>
      </c>
      <c r="E1" s="5" t="s">
        <v>6009</v>
      </c>
      <c r="F1" s="5" t="s">
        <v>6010</v>
      </c>
      <c r="G1" s="5" t="s">
        <v>6011</v>
      </c>
      <c r="H1" s="5" t="s">
        <v>5954</v>
      </c>
      <c r="I1" s="5" t="s">
        <v>5971</v>
      </c>
      <c r="J1" s="5" t="s">
        <v>5955</v>
      </c>
      <c r="K1" s="5" t="s">
        <v>5956</v>
      </c>
      <c r="L1" s="7" t="s">
        <v>5975</v>
      </c>
      <c r="M1" s="5" t="s">
        <v>5972</v>
      </c>
      <c r="N1" s="5" t="s">
        <v>5973</v>
      </c>
      <c r="O1" s="5" t="s">
        <v>5979</v>
      </c>
      <c r="P1" s="5" t="s">
        <v>5977</v>
      </c>
      <c r="Q1" s="5" t="s">
        <v>6012</v>
      </c>
    </row>
    <row r="2" spans="1:17" ht="15.75">
      <c r="A2" s="6" t="s">
        <v>4</v>
      </c>
      <c r="B2" t="str">
        <f>VLOOKUP(A2,'Customer Names'!$A$1:$D$2336,3,FALSE)</f>
        <v>Hawks</v>
      </c>
      <c r="C2">
        <f>VLOOKUP(A2,'Medical Examinations'!$A$1:$H$2336,2,0)</f>
        <v>47.41</v>
      </c>
      <c r="D2">
        <f>VLOOKUP(A2,'Medical Examinations'!$A$1:$H$2336,3,0)</f>
        <v>7.47</v>
      </c>
      <c r="E2" t="str">
        <f>VLOOKUP(A2,'Medical Examinations'!$A$1:$H$2336,4,0)</f>
        <v>No</v>
      </c>
      <c r="F2" t="str">
        <f>VLOOKUP(A2,'Medical Examinations'!$A$1:$H$2336,5,0)</f>
        <v>No</v>
      </c>
      <c r="G2" t="str">
        <f>VLOOKUP(A2,'Medical Examinations'!$A$1:$H$2336,6,0)</f>
        <v>No</v>
      </c>
      <c r="H2">
        <f>VLOOKUP(A2,'Medical Examinations'!$A$1:$L$2336,10,0)</f>
        <v>0</v>
      </c>
      <c r="I2" t="str">
        <f>VLOOKUP(A2,'Medical Examinations'!$A$1:$H$2336,8,0)</f>
        <v>Yes</v>
      </c>
      <c r="J2" t="str">
        <f>VLOOKUP(A2,'Medical Examinations'!$A$1:$L$2336,11,0)</f>
        <v>obesity</v>
      </c>
      <c r="K2" t="str">
        <f>VLOOKUP(A2,'Medical Examinations'!$A$1:$L$2336,12,0)</f>
        <v>Diabetes</v>
      </c>
      <c r="L2" s="8">
        <f>VLOOKUP(A2,'Hospitalisation Details'!$A$1:$T$2344,17,0)</f>
        <v>25123</v>
      </c>
      <c r="M2" s="3" t="str">
        <f>VLOOKUP(A2,'Hospitalisation Details'!$A$1:$T$2344,14,0)</f>
        <v>tier - 1</v>
      </c>
      <c r="N2" s="3" t="str">
        <f>VLOOKUP(A2,'Hospitalisation Details'!$A$1:$T$2344,15,0)</f>
        <v>tier - 3</v>
      </c>
      <c r="O2" t="str">
        <f>VLOOKUP(A2,'Hospitalisation Details'!$A$1:$U$2344,21,FALSE)</f>
        <v>R1013</v>
      </c>
      <c r="P2" t="str">
        <f>VLOOKUP(A2,'Hospitalisation Details'!$A$1:$T$2344,19,0)</f>
        <v>54</v>
      </c>
      <c r="Q2" s="9">
        <f>VLOOKUP(A2,'Hospitalisation Details'!$A$1:$I$2344,6,FALSE)</f>
        <v>63770.43</v>
      </c>
    </row>
    <row r="3" spans="1:17" ht="15.75">
      <c r="A3" s="6" t="s">
        <v>8</v>
      </c>
      <c r="B3" t="str">
        <f>VLOOKUP(A3,'Customer Names'!$A$1:$D$2336,3,FALSE)</f>
        <v>Lehner</v>
      </c>
      <c r="C3">
        <f>VLOOKUP(A3,'Medical Examinations'!$A$1:$H$2336,2,0)</f>
        <v>30.36</v>
      </c>
      <c r="D3">
        <f>VLOOKUP(A3,'Medical Examinations'!$A$1:$H$2336,3,0)</f>
        <v>5.77</v>
      </c>
      <c r="E3" t="str">
        <f>VLOOKUP(A3,'Medical Examinations'!$A$1:$H$2336,4,0)</f>
        <v>No</v>
      </c>
      <c r="F3" t="str">
        <f>VLOOKUP(A3,'Medical Examinations'!$A$1:$H$2336,5,0)</f>
        <v>No</v>
      </c>
      <c r="G3" t="str">
        <f>VLOOKUP(A3,'Medical Examinations'!$A$1:$H$2336,6,0)</f>
        <v>No</v>
      </c>
      <c r="H3">
        <f>VLOOKUP(A3,'Medical Examinations'!$A$1:$L$2336,10,0)</f>
        <v>0</v>
      </c>
      <c r="I3" t="str">
        <f>VLOOKUP(A3,'Medical Examinations'!$A$1:$H$2336,8,0)</f>
        <v>Yes</v>
      </c>
      <c r="J3" t="str">
        <f>VLOOKUP(A3,'Medical Examinations'!$A$1:$L$2336,11,0)</f>
        <v>obesity</v>
      </c>
      <c r="K3" t="str">
        <f>VLOOKUP(A3,'Medical Examinations'!$A$1:$L$2336,12,0)</f>
        <v>Prediabetes</v>
      </c>
      <c r="L3" s="8">
        <f>VLOOKUP(A3,'Hospitalisation Details'!$A$1:$T$2344,17,0)</f>
        <v>28284</v>
      </c>
      <c r="M3" s="3" t="str">
        <f>VLOOKUP(A3,'Hospitalisation Details'!$A$1:$T$2344,14,0)</f>
        <v>tier - 2</v>
      </c>
      <c r="N3" s="3" t="str">
        <f>VLOOKUP(A3,'Hospitalisation Details'!$A$1:$T$2344,15,0)</f>
        <v>tier - 3</v>
      </c>
      <c r="O3" t="str">
        <f>VLOOKUP(A3,'Hospitalisation Details'!$A$1:$U$2344,21,FALSE)</f>
        <v>R1013</v>
      </c>
      <c r="P3" t="str">
        <f>VLOOKUP(A3,'Hospitalisation Details'!$A$1:$T$2344,19,0)</f>
        <v>45</v>
      </c>
      <c r="Q3" s="9">
        <f>VLOOKUP(A3,'Hospitalisation Details'!$A$1:$I$2344,6,FALSE)</f>
        <v>62592.87</v>
      </c>
    </row>
    <row r="4" spans="1:17" ht="15.75">
      <c r="A4" s="6" t="s">
        <v>12</v>
      </c>
      <c r="B4" t="str">
        <f>VLOOKUP(A4,'Customer Names'!$A$1:$D$2336,3,FALSE)</f>
        <v>Lu</v>
      </c>
      <c r="C4">
        <f>VLOOKUP(A4,'Medical Examinations'!$A$1:$H$2336,2,0)</f>
        <v>34.484999999999999</v>
      </c>
      <c r="D4">
        <f>VLOOKUP(A4,'Medical Examinations'!$A$1:$H$2336,3,0)</f>
        <v>11.87</v>
      </c>
      <c r="E4" t="str">
        <f>VLOOKUP(A4,'Medical Examinations'!$A$1:$H$2336,4,0)</f>
        <v>Yes</v>
      </c>
      <c r="F4" t="str">
        <f>VLOOKUP(A4,'Medical Examinations'!$A$1:$H$2336,5,0)</f>
        <v>No</v>
      </c>
      <c r="G4" t="str">
        <f>VLOOKUP(A4,'Medical Examinations'!$A$1:$H$2336,6,0)</f>
        <v>No</v>
      </c>
      <c r="H4">
        <f>VLOOKUP(A4,'Medical Examinations'!$A$1:$L$2336,10,0)</f>
        <v>2</v>
      </c>
      <c r="I4" t="str">
        <f>VLOOKUP(A4,'Medical Examinations'!$A$1:$H$2336,8,0)</f>
        <v>Yes</v>
      </c>
      <c r="J4" t="str">
        <f>VLOOKUP(A4,'Medical Examinations'!$A$1:$L$2336,11,0)</f>
        <v>obesity</v>
      </c>
      <c r="K4" t="str">
        <f>VLOOKUP(A4,'Medical Examinations'!$A$1:$L$2336,12,0)</f>
        <v>Diabetes</v>
      </c>
      <c r="L4" s="8">
        <f>VLOOKUP(A4,'Hospitalisation Details'!$A$1:$T$2344,17,0)</f>
        <v>25822</v>
      </c>
      <c r="M4" s="3" t="str">
        <f>VLOOKUP(A4,'Hospitalisation Details'!$A$1:$T$2344,14,0)</f>
        <v>tier - 1</v>
      </c>
      <c r="N4" s="3" t="str">
        <f>VLOOKUP(A4,'Hospitalisation Details'!$A$1:$T$2344,15,0)</f>
        <v>tier - 1</v>
      </c>
      <c r="O4" t="str">
        <f>VLOOKUP(A4,'Hospitalisation Details'!$A$1:$U$2344,21,FALSE)</f>
        <v>R1012</v>
      </c>
      <c r="P4" t="str">
        <f>VLOOKUP(A4,'Hospitalisation Details'!$A$1:$T$2344,19,0)</f>
        <v>52</v>
      </c>
      <c r="Q4" s="9">
        <f>VLOOKUP(A4,'Hospitalisation Details'!$A$1:$I$2344,6,FALSE)</f>
        <v>60021.4</v>
      </c>
    </row>
    <row r="5" spans="1:17" ht="15.75">
      <c r="A5" s="6" t="s">
        <v>15</v>
      </c>
      <c r="B5" t="str">
        <f>VLOOKUP(A5,'Customer Names'!$A$1:$D$2336,3,FALSE)</f>
        <v>Osborne</v>
      </c>
      <c r="C5">
        <f>VLOOKUP(A5,'Medical Examinations'!$A$1:$H$2336,2,0)</f>
        <v>38.094999999999999</v>
      </c>
      <c r="D5">
        <f>VLOOKUP(A5,'Medical Examinations'!$A$1:$H$2336,3,0)</f>
        <v>6.05</v>
      </c>
      <c r="E5" t="str">
        <f>VLOOKUP(A5,'Medical Examinations'!$A$1:$H$2336,4,0)</f>
        <v>No</v>
      </c>
      <c r="F5" t="str">
        <f>VLOOKUP(A5,'Medical Examinations'!$A$1:$H$2336,5,0)</f>
        <v>No</v>
      </c>
      <c r="G5" t="str">
        <f>VLOOKUP(A5,'Medical Examinations'!$A$1:$H$2336,6,0)</f>
        <v>No</v>
      </c>
      <c r="H5">
        <f>VLOOKUP(A5,'Medical Examinations'!$A$1:$L$2336,10,0)</f>
        <v>0</v>
      </c>
      <c r="I5" t="str">
        <f>VLOOKUP(A5,'Medical Examinations'!$A$1:$H$2336,8,0)</f>
        <v>Yes</v>
      </c>
      <c r="J5" t="str">
        <f>VLOOKUP(A5,'Medical Examinations'!$A$1:$L$2336,11,0)</f>
        <v>obesity</v>
      </c>
      <c r="K5" t="str">
        <f>VLOOKUP(A5,'Medical Examinations'!$A$1:$L$2336,12,0)</f>
        <v>Prediabetes</v>
      </c>
      <c r="L5" s="8">
        <f>VLOOKUP(A5,'Hospitalisation Details'!$A$1:$T$2344,17,0)</f>
        <v>33395</v>
      </c>
      <c r="M5" s="3" t="str">
        <f>VLOOKUP(A5,'Hospitalisation Details'!$A$1:$T$2344,14,0)</f>
        <v>tier - 1</v>
      </c>
      <c r="N5" s="3" t="str">
        <f>VLOOKUP(A5,'Hospitalisation Details'!$A$1:$T$2344,15,0)</f>
        <v>tier - 3</v>
      </c>
      <c r="O5" t="str">
        <f>VLOOKUP(A5,'Hospitalisation Details'!$A$1:$U$2344,21,FALSE)</f>
        <v>R1024</v>
      </c>
      <c r="P5" t="str">
        <f>VLOOKUP(A5,'Hospitalisation Details'!$A$1:$T$2344,19,0)</f>
        <v>32</v>
      </c>
      <c r="Q5" s="9">
        <f>VLOOKUP(A5,'Hospitalisation Details'!$A$1:$I$2344,6,FALSE)</f>
        <v>58571.07</v>
      </c>
    </row>
    <row r="6" spans="1:17" ht="15.75">
      <c r="A6" s="6" t="s">
        <v>18</v>
      </c>
      <c r="B6" t="str">
        <f>VLOOKUP(A6,'Customer Names'!$A$1:$D$2336,3,FALSE)</f>
        <v>Kadala</v>
      </c>
      <c r="C6">
        <f>VLOOKUP(A6,'Medical Examinations'!$A$1:$H$2336,2,0)</f>
        <v>35.53</v>
      </c>
      <c r="D6">
        <f>VLOOKUP(A6,'Medical Examinations'!$A$1:$H$2336,3,0)</f>
        <v>5.45</v>
      </c>
      <c r="E6" t="str">
        <f>VLOOKUP(A6,'Medical Examinations'!$A$1:$H$2336,4,0)</f>
        <v>No</v>
      </c>
      <c r="F6" t="str">
        <f>VLOOKUP(A6,'Medical Examinations'!$A$1:$H$2336,5,0)</f>
        <v>No</v>
      </c>
      <c r="G6" t="str">
        <f>VLOOKUP(A6,'Medical Examinations'!$A$1:$H$2336,6,0)</f>
        <v>No</v>
      </c>
      <c r="H6">
        <f>VLOOKUP(A6,'Medical Examinations'!$A$1:$L$2336,10,0)</f>
        <v>0</v>
      </c>
      <c r="I6" t="str">
        <f>VLOOKUP(A6,'Medical Examinations'!$A$1:$H$2336,8,0)</f>
        <v>Yes</v>
      </c>
      <c r="J6" t="str">
        <f>VLOOKUP(A6,'Medical Examinations'!$A$1:$L$2336,11,0)</f>
        <v>obesity</v>
      </c>
      <c r="K6" t="str">
        <f>VLOOKUP(A6,'Medical Examinations'!$A$1:$L$2336,12,0)</f>
        <v>Normal</v>
      </c>
      <c r="L6" s="8">
        <f>VLOOKUP(A6,'Hospitalisation Details'!$A$1:$T$2344,17,0)</f>
        <v>32678</v>
      </c>
      <c r="M6" s="3" t="str">
        <f>VLOOKUP(A6,'Hospitalisation Details'!$A$1:$T$2344,14,0)</f>
        <v>tier - 1</v>
      </c>
      <c r="N6" s="3" t="str">
        <f>VLOOKUP(A6,'Hospitalisation Details'!$A$1:$T$2344,15,0)</f>
        <v>tier - 2</v>
      </c>
      <c r="O6" t="str">
        <f>VLOOKUP(A6,'Hospitalisation Details'!$A$1:$U$2344,21,FALSE)</f>
        <v>R1012</v>
      </c>
      <c r="P6" t="str">
        <f>VLOOKUP(A6,'Hospitalisation Details'!$A$1:$T$2344,19,0)</f>
        <v>33</v>
      </c>
      <c r="Q6" s="9">
        <f>VLOOKUP(A6,'Hospitalisation Details'!$A$1:$I$2344,6,FALSE)</f>
        <v>55135.4</v>
      </c>
    </row>
    <row r="7" spans="1:17" ht="15.75">
      <c r="A7" s="6" t="s">
        <v>21</v>
      </c>
      <c r="B7" t="str">
        <f>VLOOKUP(A7,'Customer Names'!$A$1:$D$2336,3,FALSE)</f>
        <v>Baker</v>
      </c>
      <c r="C7">
        <f>VLOOKUP(A7,'Medical Examinations'!$A$1:$H$2336,2,0)</f>
        <v>32.799999999999997</v>
      </c>
      <c r="D7">
        <f>VLOOKUP(A7,'Medical Examinations'!$A$1:$H$2336,3,0)</f>
        <v>6.59</v>
      </c>
      <c r="E7" t="str">
        <f>VLOOKUP(A7,'Medical Examinations'!$A$1:$H$2336,4,0)</f>
        <v>No</v>
      </c>
      <c r="F7" t="str">
        <f>VLOOKUP(A7,'Medical Examinations'!$A$1:$H$2336,5,0)</f>
        <v>No</v>
      </c>
      <c r="G7" t="str">
        <f>VLOOKUP(A7,'Medical Examinations'!$A$1:$H$2336,6,0)</f>
        <v>No</v>
      </c>
      <c r="H7">
        <f>VLOOKUP(A7,'Medical Examinations'!$A$1:$L$2336,10,0)</f>
        <v>0</v>
      </c>
      <c r="I7" t="str">
        <f>VLOOKUP(A7,'Medical Examinations'!$A$1:$H$2336,8,0)</f>
        <v>Yes</v>
      </c>
      <c r="J7" t="str">
        <f>VLOOKUP(A7,'Medical Examinations'!$A$1:$L$2336,11,0)</f>
        <v>obesity</v>
      </c>
      <c r="K7" t="str">
        <f>VLOOKUP(A7,'Medical Examinations'!$A$1:$L$2336,12,0)</f>
        <v>Diabetes</v>
      </c>
      <c r="L7" s="8">
        <f>VLOOKUP(A7,'Hospitalisation Details'!$A$1:$T$2344,17,0)</f>
        <v>22862</v>
      </c>
      <c r="M7" s="3" t="str">
        <f>VLOOKUP(A7,'Hospitalisation Details'!$A$1:$T$2344,14,0)</f>
        <v>tier - 1</v>
      </c>
      <c r="N7" s="3" t="str">
        <f>VLOOKUP(A7,'Hospitalisation Details'!$A$1:$T$2344,15,0)</f>
        <v>tier - 3</v>
      </c>
      <c r="O7" t="str">
        <f>VLOOKUP(A7,'Hospitalisation Details'!$A$1:$U$2344,21,FALSE)</f>
        <v>R1011</v>
      </c>
      <c r="P7" t="str">
        <f>VLOOKUP(A7,'Hospitalisation Details'!$A$1:$T$2344,19,0)</f>
        <v>60</v>
      </c>
      <c r="Q7" s="9">
        <f>VLOOKUP(A7,'Hospitalisation Details'!$A$1:$I$2344,6,FALSE)</f>
        <v>52590.83</v>
      </c>
    </row>
    <row r="8" spans="1:17" ht="15.75">
      <c r="A8" s="6" t="s">
        <v>24</v>
      </c>
      <c r="B8" t="str">
        <f>VLOOKUP(A8,'Customer Names'!$A$1:$D$2336,3,FALSE)</f>
        <v>Macpherson</v>
      </c>
      <c r="C8">
        <f>VLOOKUP(A8,'Medical Examinations'!$A$1:$H$2336,2,0)</f>
        <v>36.4</v>
      </c>
      <c r="D8">
        <f>VLOOKUP(A8,'Medical Examinations'!$A$1:$H$2336,3,0)</f>
        <v>6.07</v>
      </c>
      <c r="E8" t="str">
        <f>VLOOKUP(A8,'Medical Examinations'!$A$1:$H$2336,4,0)</f>
        <v>No</v>
      </c>
      <c r="F8" t="str">
        <f>VLOOKUP(A8,'Medical Examinations'!$A$1:$H$2336,5,0)</f>
        <v>No</v>
      </c>
      <c r="G8" t="str">
        <f>VLOOKUP(A8,'Medical Examinations'!$A$1:$H$2336,6,0)</f>
        <v>No</v>
      </c>
      <c r="H8">
        <f>VLOOKUP(A8,'Medical Examinations'!$A$1:$L$2336,10,0)</f>
        <v>0</v>
      </c>
      <c r="I8" t="str">
        <f>VLOOKUP(A8,'Medical Examinations'!$A$1:$H$2336,8,0)</f>
        <v>Yes</v>
      </c>
      <c r="J8" t="str">
        <f>VLOOKUP(A8,'Medical Examinations'!$A$1:$L$2336,11,0)</f>
        <v>obesity</v>
      </c>
      <c r="K8" t="str">
        <f>VLOOKUP(A8,'Medical Examinations'!$A$1:$L$2336,12,0)</f>
        <v>Prediabetes</v>
      </c>
      <c r="L8" s="8">
        <f>VLOOKUP(A8,'Hospitalisation Details'!$A$1:$T$2344,17,0)</f>
        <v>34634</v>
      </c>
      <c r="M8" s="3" t="str">
        <f>VLOOKUP(A8,'Hospitalisation Details'!$A$1:$T$2344,14,0)</f>
        <v>tier - 1</v>
      </c>
      <c r="N8" s="3" t="str">
        <f>VLOOKUP(A8,'Hospitalisation Details'!$A$1:$T$2344,15,0)</f>
        <v>tier - 3</v>
      </c>
      <c r="O8" t="str">
        <f>VLOOKUP(A8,'Hospitalisation Details'!$A$1:$U$2344,21,FALSE)</f>
        <v>R1011</v>
      </c>
      <c r="P8" t="str">
        <f>VLOOKUP(A8,'Hospitalisation Details'!$A$1:$T$2344,19,0)</f>
        <v>28</v>
      </c>
      <c r="Q8" s="9">
        <f>VLOOKUP(A8,'Hospitalisation Details'!$A$1:$I$2344,6,FALSE)</f>
        <v>51194.559999999998</v>
      </c>
    </row>
    <row r="9" spans="1:17" ht="15.75">
      <c r="A9" s="6" t="s">
        <v>27</v>
      </c>
      <c r="B9" t="str">
        <f>VLOOKUP(A9,'Customer Names'!$A$1:$D$2336,3,FALSE)</f>
        <v>Hallman</v>
      </c>
      <c r="C9">
        <f>VLOOKUP(A9,'Medical Examinations'!$A$1:$H$2336,2,0)</f>
        <v>36.96</v>
      </c>
      <c r="D9">
        <f>VLOOKUP(A9,'Medical Examinations'!$A$1:$H$2336,3,0)</f>
        <v>7.93</v>
      </c>
      <c r="E9" t="str">
        <f>VLOOKUP(A9,'Medical Examinations'!$A$1:$H$2336,4,0)</f>
        <v>No</v>
      </c>
      <c r="F9" t="str">
        <f>VLOOKUP(A9,'Medical Examinations'!$A$1:$H$2336,5,0)</f>
        <v>No</v>
      </c>
      <c r="G9" t="str">
        <f>VLOOKUP(A9,'Medical Examinations'!$A$1:$H$2336,6,0)</f>
        <v>No</v>
      </c>
      <c r="H9">
        <f>VLOOKUP(A9,'Medical Examinations'!$A$1:$L$2336,10,0)</f>
        <v>3</v>
      </c>
      <c r="I9" t="str">
        <f>VLOOKUP(A9,'Medical Examinations'!$A$1:$H$2336,8,0)</f>
        <v>Yes</v>
      </c>
      <c r="J9" t="str">
        <f>VLOOKUP(A9,'Medical Examinations'!$A$1:$L$2336,11,0)</f>
        <v>obesity</v>
      </c>
      <c r="K9" t="str">
        <f>VLOOKUP(A9,'Medical Examinations'!$A$1:$L$2336,12,0)</f>
        <v>Diabetes</v>
      </c>
      <c r="L9" s="8">
        <f>VLOOKUP(A9,'Hospitalisation Details'!$A$1:$T$2344,17,0)</f>
        <v>21363</v>
      </c>
      <c r="M9" s="3" t="str">
        <f>VLOOKUP(A9,'Hospitalisation Details'!$A$1:$T$2344,14,0)</f>
        <v>tier - 2</v>
      </c>
      <c r="N9" s="3" t="str">
        <f>VLOOKUP(A9,'Hospitalisation Details'!$A$1:$T$2344,15,0)</f>
        <v>tier - 2</v>
      </c>
      <c r="O9" t="str">
        <f>VLOOKUP(A9,'Hospitalisation Details'!$A$1:$U$2344,21,FALSE)</f>
        <v>R1013</v>
      </c>
      <c r="P9" t="str">
        <f>VLOOKUP(A9,'Hospitalisation Details'!$A$1:$T$2344,19,0)</f>
        <v>64</v>
      </c>
      <c r="Q9" s="9">
        <f>VLOOKUP(A9,'Hospitalisation Details'!$A$1:$I$2344,6,FALSE)</f>
        <v>49577.66</v>
      </c>
    </row>
    <row r="10" spans="1:17" ht="15.75">
      <c r="A10" s="6" t="s">
        <v>30</v>
      </c>
      <c r="B10" t="str">
        <f>VLOOKUP(A10,'Customer Names'!$A$1:$D$2336,3,FALSE)</f>
        <v>Moran</v>
      </c>
      <c r="C10">
        <f>VLOOKUP(A10,'Medical Examinations'!$A$1:$H$2336,2,0)</f>
        <v>41.14</v>
      </c>
      <c r="D10">
        <f>VLOOKUP(A10,'Medical Examinations'!$A$1:$H$2336,3,0)</f>
        <v>9.58</v>
      </c>
      <c r="E10" t="str">
        <f>VLOOKUP(A10,'Medical Examinations'!$A$1:$H$2336,4,0)</f>
        <v>Yes</v>
      </c>
      <c r="F10" t="str">
        <f>VLOOKUP(A10,'Medical Examinations'!$A$1:$H$2336,5,0)</f>
        <v>No</v>
      </c>
      <c r="G10" t="str">
        <f>VLOOKUP(A10,'Medical Examinations'!$A$1:$H$2336,6,0)</f>
        <v>Yes</v>
      </c>
      <c r="H10">
        <f>VLOOKUP(A10,'Medical Examinations'!$A$1:$L$2336,10,0)</f>
        <v>1</v>
      </c>
      <c r="I10" t="str">
        <f>VLOOKUP(A10,'Medical Examinations'!$A$1:$H$2336,8,0)</f>
        <v>Yes</v>
      </c>
      <c r="J10" t="str">
        <f>VLOOKUP(A10,'Medical Examinations'!$A$1:$L$2336,11,0)</f>
        <v>obesity</v>
      </c>
      <c r="K10" t="str">
        <f>VLOOKUP(A10,'Medical Examinations'!$A$1:$L$2336,12,0)</f>
        <v>Diabetes</v>
      </c>
      <c r="L10" s="8">
        <f>VLOOKUP(A10,'Hospitalisation Details'!$A$1:$T$2344,17,0)</f>
        <v>23258</v>
      </c>
      <c r="M10" s="3" t="str">
        <f>VLOOKUP(A10,'Hospitalisation Details'!$A$1:$T$2344,14,0)</f>
        <v>tier - 1</v>
      </c>
      <c r="N10" s="3" t="str">
        <f>VLOOKUP(A10,'Hospitalisation Details'!$A$1:$T$2344,15,0)</f>
        <v>tier - 2</v>
      </c>
      <c r="O10" t="str">
        <f>VLOOKUP(A10,'Hospitalisation Details'!$A$1:$U$2344,21,FALSE)</f>
        <v>R1013</v>
      </c>
      <c r="P10" t="str">
        <f>VLOOKUP(A10,'Hospitalisation Details'!$A$1:$T$2344,19,0)</f>
        <v>59</v>
      </c>
      <c r="Q10" s="9">
        <f>VLOOKUP(A10,'Hospitalisation Details'!$A$1:$I$2344,6,FALSE)</f>
        <v>48970.25</v>
      </c>
    </row>
    <row r="11" spans="1:17" ht="15.75">
      <c r="A11" s="6" t="s">
        <v>33</v>
      </c>
      <c r="B11" t="str">
        <f>VLOOKUP(A11,'Customer Names'!$A$1:$D$2336,3,FALSE)</f>
        <v>Benner</v>
      </c>
      <c r="C11">
        <f>VLOOKUP(A11,'Medical Examinations'!$A$1:$H$2336,2,0)</f>
        <v>38.06</v>
      </c>
      <c r="D11">
        <f>VLOOKUP(A11,'Medical Examinations'!$A$1:$H$2336,3,0)</f>
        <v>10.79</v>
      </c>
      <c r="E11" t="str">
        <f>VLOOKUP(A11,'Medical Examinations'!$A$1:$H$2336,4,0)</f>
        <v>No</v>
      </c>
      <c r="F11" t="str">
        <f>VLOOKUP(A11,'Medical Examinations'!$A$1:$H$2336,5,0)</f>
        <v>No</v>
      </c>
      <c r="G11" t="str">
        <f>VLOOKUP(A11,'Medical Examinations'!$A$1:$H$2336,6,0)</f>
        <v>No</v>
      </c>
      <c r="H11">
        <f>VLOOKUP(A11,'Medical Examinations'!$A$1:$L$2336,10,0)</f>
        <v>0</v>
      </c>
      <c r="I11" t="str">
        <f>VLOOKUP(A11,'Medical Examinations'!$A$1:$H$2336,8,0)</f>
        <v>Yes</v>
      </c>
      <c r="J11" t="str">
        <f>VLOOKUP(A11,'Medical Examinations'!$A$1:$L$2336,11,0)</f>
        <v>obesity</v>
      </c>
      <c r="K11" t="str">
        <f>VLOOKUP(A11,'Medical Examinations'!$A$1:$L$2336,12,0)</f>
        <v>Diabetes</v>
      </c>
      <c r="L11" s="8">
        <f>VLOOKUP(A11,'Hospitalisation Details'!$A$1:$T$2344,17,0)</f>
        <v>28853</v>
      </c>
      <c r="M11" s="3" t="str">
        <f>VLOOKUP(A11,'Hospitalisation Details'!$A$1:$T$2344,14,0)</f>
        <v>tier - 1</v>
      </c>
      <c r="N11" s="3" t="str">
        <f>VLOOKUP(A11,'Hospitalisation Details'!$A$1:$T$2344,15,0)</f>
        <v>tier - 2</v>
      </c>
      <c r="O11" t="str">
        <f>VLOOKUP(A11,'Hospitalisation Details'!$A$1:$U$2344,21,FALSE)</f>
        <v>R1013</v>
      </c>
      <c r="P11" t="str">
        <f>VLOOKUP(A11,'Hospitalisation Details'!$A$1:$T$2344,19,0)</f>
        <v>44</v>
      </c>
      <c r="Q11" s="9">
        <f>VLOOKUP(A11,'Hospitalisation Details'!$A$1:$I$2344,6,FALSE)</f>
        <v>48885.14</v>
      </c>
    </row>
    <row r="12" spans="1:17" ht="15.75">
      <c r="A12" s="6" t="s">
        <v>36</v>
      </c>
      <c r="B12" t="str">
        <f>VLOOKUP(A12,'Customer Names'!$A$1:$D$2336,3,FALSE)</f>
        <v>Fierro Vargas</v>
      </c>
      <c r="C12">
        <f>VLOOKUP(A12,'Medical Examinations'!$A$1:$H$2336,2,0)</f>
        <v>37.700000000000003</v>
      </c>
      <c r="D12">
        <f>VLOOKUP(A12,'Medical Examinations'!$A$1:$H$2336,3,0)</f>
        <v>5.96</v>
      </c>
      <c r="E12" t="str">
        <f>VLOOKUP(A12,'Medical Examinations'!$A$1:$H$2336,4,0)</f>
        <v>Yes</v>
      </c>
      <c r="F12" t="str">
        <f>VLOOKUP(A12,'Medical Examinations'!$A$1:$H$2336,5,0)</f>
        <v>No</v>
      </c>
      <c r="G12" t="str">
        <f>VLOOKUP(A12,'Medical Examinations'!$A$1:$H$2336,6,0)</f>
        <v>No</v>
      </c>
      <c r="H12">
        <f>VLOOKUP(A12,'Medical Examinations'!$A$1:$L$2336,10,0)</f>
        <v>2</v>
      </c>
      <c r="I12" t="str">
        <f>VLOOKUP(A12,'Medical Examinations'!$A$1:$H$2336,8,0)</f>
        <v>Yes</v>
      </c>
      <c r="J12" t="str">
        <f>VLOOKUP(A12,'Medical Examinations'!$A$1:$L$2336,11,0)</f>
        <v>obesity</v>
      </c>
      <c r="K12" t="str">
        <f>VLOOKUP(A12,'Medical Examinations'!$A$1:$L$2336,12,0)</f>
        <v>Prediabetes</v>
      </c>
      <c r="L12" s="8">
        <f>VLOOKUP(A12,'Hospitalisation Details'!$A$1:$T$2344,17,0)</f>
        <v>21753</v>
      </c>
      <c r="M12" s="3" t="str">
        <f>VLOOKUP(A12,'Hospitalisation Details'!$A$1:$T$2344,14,0)</f>
        <v>tier - 2</v>
      </c>
      <c r="N12" s="3" t="str">
        <f>VLOOKUP(A12,'Hospitalisation Details'!$A$1:$T$2344,15,0)</f>
        <v>tier - 1</v>
      </c>
      <c r="O12" t="str">
        <f>VLOOKUP(A12,'Hospitalisation Details'!$A$1:$U$2344,21,FALSE)</f>
        <v>R1011</v>
      </c>
      <c r="P12" t="str">
        <f>VLOOKUP(A12,'Hospitalisation Details'!$A$1:$T$2344,19,0)</f>
        <v>63</v>
      </c>
      <c r="Q12" s="9">
        <f>VLOOKUP(A12,'Hospitalisation Details'!$A$1:$I$2344,6,FALSE)</f>
        <v>48824.45</v>
      </c>
    </row>
    <row r="13" spans="1:17" ht="15.75">
      <c r="A13" s="6" t="s">
        <v>39</v>
      </c>
      <c r="B13" t="str">
        <f>VLOOKUP(A13,'Customer Names'!$A$1:$D$2336,3,FALSE)</f>
        <v>Franz</v>
      </c>
      <c r="C13">
        <f>VLOOKUP(A13,'Medical Examinations'!$A$1:$H$2336,2,0)</f>
        <v>42.13</v>
      </c>
      <c r="D13">
        <f>VLOOKUP(A13,'Medical Examinations'!$A$1:$H$2336,3,0)</f>
        <v>11.9</v>
      </c>
      <c r="E13" t="str">
        <f>VLOOKUP(A13,'Medical Examinations'!$A$1:$H$2336,4,0)</f>
        <v>No</v>
      </c>
      <c r="F13" t="str">
        <f>VLOOKUP(A13,'Medical Examinations'!$A$1:$H$2336,5,0)</f>
        <v>No</v>
      </c>
      <c r="G13" t="str">
        <f>VLOOKUP(A13,'Medical Examinations'!$A$1:$H$2336,6,0)</f>
        <v>No</v>
      </c>
      <c r="H13">
        <f>VLOOKUP(A13,'Medical Examinations'!$A$1:$L$2336,10,0)</f>
        <v>0</v>
      </c>
      <c r="I13" t="str">
        <f>VLOOKUP(A13,'Medical Examinations'!$A$1:$H$2336,8,0)</f>
        <v>Yes</v>
      </c>
      <c r="J13" t="str">
        <f>VLOOKUP(A13,'Medical Examinations'!$A$1:$L$2336,11,0)</f>
        <v>obesity</v>
      </c>
      <c r="K13" t="str">
        <f>VLOOKUP(A13,'Medical Examinations'!$A$1:$L$2336,12,0)</f>
        <v>Diabetes</v>
      </c>
      <c r="L13" s="8">
        <f>VLOOKUP(A13,'Hospitalisation Details'!$A$1:$T$2344,17,0)</f>
        <v>24042</v>
      </c>
      <c r="M13" s="3" t="str">
        <f>VLOOKUP(A13,'Hospitalisation Details'!$A$1:$T$2344,14,0)</f>
        <v>tier - 1</v>
      </c>
      <c r="N13" s="3" t="str">
        <f>VLOOKUP(A13,'Hospitalisation Details'!$A$1:$T$2344,15,0)</f>
        <v>tier - 2</v>
      </c>
      <c r="O13" t="str">
        <f>VLOOKUP(A13,'Hospitalisation Details'!$A$1:$U$2344,21,FALSE)</f>
        <v>R1013</v>
      </c>
      <c r="P13" t="str">
        <f>VLOOKUP(A13,'Hospitalisation Details'!$A$1:$T$2344,19,0)</f>
        <v>57</v>
      </c>
      <c r="Q13" s="9">
        <f>VLOOKUP(A13,'Hospitalisation Details'!$A$1:$I$2344,6,FALSE)</f>
        <v>48675.519999999997</v>
      </c>
    </row>
    <row r="14" spans="1:17" ht="15.75">
      <c r="A14" s="6" t="s">
        <v>42</v>
      </c>
      <c r="B14" t="str">
        <f>VLOOKUP(A14,'Customer Names'!$A$1:$D$2336,3,FALSE)</f>
        <v>Foster</v>
      </c>
      <c r="C14">
        <f>VLOOKUP(A14,'Medical Examinations'!$A$1:$H$2336,2,0)</f>
        <v>40.92</v>
      </c>
      <c r="D14">
        <f>VLOOKUP(A14,'Medical Examinations'!$A$1:$H$2336,3,0)</f>
        <v>8.41</v>
      </c>
      <c r="E14" t="str">
        <f>VLOOKUP(A14,'Medical Examinations'!$A$1:$H$2336,4,0)</f>
        <v>No</v>
      </c>
      <c r="F14" t="str">
        <f>VLOOKUP(A14,'Medical Examinations'!$A$1:$H$2336,5,0)</f>
        <v>No</v>
      </c>
      <c r="G14" t="str">
        <f>VLOOKUP(A14,'Medical Examinations'!$A$1:$H$2336,6,0)</f>
        <v>No</v>
      </c>
      <c r="H14">
        <f>VLOOKUP(A14,'Medical Examinations'!$A$1:$L$2336,10,0)</f>
        <v>0</v>
      </c>
      <c r="I14" t="str">
        <f>VLOOKUP(A14,'Medical Examinations'!$A$1:$H$2336,8,0)</f>
        <v>Yes</v>
      </c>
      <c r="J14" t="str">
        <f>VLOOKUP(A14,'Medical Examinations'!$A$1:$L$2336,11,0)</f>
        <v>obesity</v>
      </c>
      <c r="K14" t="str">
        <f>VLOOKUP(A14,'Medical Examinations'!$A$1:$L$2336,12,0)</f>
        <v>Diabetes</v>
      </c>
      <c r="L14" s="8">
        <f>VLOOKUP(A14,'Hospitalisation Details'!$A$1:$T$2344,17,0)</f>
        <v>22930</v>
      </c>
      <c r="M14" s="3" t="str">
        <f>VLOOKUP(A14,'Hospitalisation Details'!$A$1:$T$2344,14,0)</f>
        <v>tier - 1</v>
      </c>
      <c r="N14" s="3" t="str">
        <f>VLOOKUP(A14,'Hospitalisation Details'!$A$1:$T$2344,15,0)</f>
        <v>tier - 2</v>
      </c>
      <c r="O14" t="str">
        <f>VLOOKUP(A14,'Hospitalisation Details'!$A$1:$U$2344,21,FALSE)</f>
        <v>R1013</v>
      </c>
      <c r="P14" t="str">
        <f>VLOOKUP(A14,'Hospitalisation Details'!$A$1:$T$2344,19,0)</f>
        <v>60</v>
      </c>
      <c r="Q14" s="9">
        <f>VLOOKUP(A14,'Hospitalisation Details'!$A$1:$I$2344,6,FALSE)</f>
        <v>48673.56</v>
      </c>
    </row>
    <row r="15" spans="1:17" ht="15.75">
      <c r="A15" s="6" t="s">
        <v>45</v>
      </c>
      <c r="B15" t="str">
        <f>VLOOKUP(A15,'Customer Names'!$A$1:$D$2336,3,FALSE)</f>
        <v>Tenorio</v>
      </c>
      <c r="C15">
        <f>VLOOKUP(A15,'Medical Examinations'!$A$1:$H$2336,2,0)</f>
        <v>40.564999999999998</v>
      </c>
      <c r="D15">
        <f>VLOOKUP(A15,'Medical Examinations'!$A$1:$H$2336,3,0)</f>
        <v>7.02</v>
      </c>
      <c r="E15" t="str">
        <f>VLOOKUP(A15,'Medical Examinations'!$A$1:$H$2336,4,0)</f>
        <v>No</v>
      </c>
      <c r="F15" t="str">
        <f>VLOOKUP(A15,'Medical Examinations'!$A$1:$H$2336,5,0)</f>
        <v>No</v>
      </c>
      <c r="G15" t="str">
        <f>VLOOKUP(A15,'Medical Examinations'!$A$1:$H$2336,6,0)</f>
        <v>No</v>
      </c>
      <c r="H15">
        <f>VLOOKUP(A15,'Medical Examinations'!$A$1:$L$2336,10,0)</f>
        <v>0</v>
      </c>
      <c r="I15" t="str">
        <f>VLOOKUP(A15,'Medical Examinations'!$A$1:$H$2336,8,0)</f>
        <v>Yes</v>
      </c>
      <c r="J15" t="str">
        <f>VLOOKUP(A15,'Medical Examinations'!$A$1:$L$2336,11,0)</f>
        <v>obesity</v>
      </c>
      <c r="K15" t="str">
        <f>VLOOKUP(A15,'Medical Examinations'!$A$1:$L$2336,12,0)</f>
        <v>Diabetes</v>
      </c>
      <c r="L15" s="8">
        <f>VLOOKUP(A15,'Hospitalisation Details'!$A$1:$T$2344,17,0)</f>
        <v>25173</v>
      </c>
      <c r="M15" s="3" t="str">
        <f>VLOOKUP(A15,'Hospitalisation Details'!$A$1:$T$2344,14,0)</f>
        <v>tier - 1</v>
      </c>
      <c r="N15" s="3" t="str">
        <f>VLOOKUP(A15,'Hospitalisation Details'!$A$1:$T$2344,15,0)</f>
        <v>tier - 3</v>
      </c>
      <c r="O15" t="str">
        <f>VLOOKUP(A15,'Hospitalisation Details'!$A$1:$U$2344,21,FALSE)</f>
        <v>R1016</v>
      </c>
      <c r="P15" t="str">
        <f>VLOOKUP(A15,'Hospitalisation Details'!$A$1:$T$2344,19,0)</f>
        <v>54</v>
      </c>
      <c r="Q15" s="9">
        <f>VLOOKUP(A15,'Hospitalisation Details'!$A$1:$I$2344,6,FALSE)</f>
        <v>48549.18</v>
      </c>
    </row>
    <row r="16" spans="1:17" ht="15.75">
      <c r="A16" s="6" t="s">
        <v>48</v>
      </c>
      <c r="B16" t="str">
        <f>VLOOKUP(A16,'Customer Names'!$A$1:$D$2336,3,FALSE)</f>
        <v>Rios</v>
      </c>
      <c r="C16">
        <f>VLOOKUP(A16,'Medical Examinations'!$A$1:$H$2336,2,0)</f>
        <v>36.384999999999998</v>
      </c>
      <c r="D16">
        <f>VLOOKUP(A16,'Medical Examinations'!$A$1:$H$2336,3,0)</f>
        <v>7.59</v>
      </c>
      <c r="E16" t="str">
        <f>VLOOKUP(A16,'Medical Examinations'!$A$1:$H$2336,4,0)</f>
        <v>Yes</v>
      </c>
      <c r="F16" t="str">
        <f>VLOOKUP(A16,'Medical Examinations'!$A$1:$H$2336,5,0)</f>
        <v>No</v>
      </c>
      <c r="G16" t="str">
        <f>VLOOKUP(A16,'Medical Examinations'!$A$1:$H$2336,6,0)</f>
        <v>No</v>
      </c>
      <c r="H16">
        <f>VLOOKUP(A16,'Medical Examinations'!$A$1:$L$2336,10,0)</f>
        <v>2</v>
      </c>
      <c r="I16" t="str">
        <f>VLOOKUP(A16,'Medical Examinations'!$A$1:$H$2336,8,0)</f>
        <v>Yes</v>
      </c>
      <c r="J16" t="str">
        <f>VLOOKUP(A16,'Medical Examinations'!$A$1:$L$2336,11,0)</f>
        <v>obesity</v>
      </c>
      <c r="K16" t="str">
        <f>VLOOKUP(A16,'Medical Examinations'!$A$1:$L$2336,12,0)</f>
        <v>Diabetes</v>
      </c>
      <c r="L16" s="8">
        <f>VLOOKUP(A16,'Hospitalisation Details'!$A$1:$T$2344,17,0)</f>
        <v>22636</v>
      </c>
      <c r="M16" s="3" t="str">
        <f>VLOOKUP(A16,'Hospitalisation Details'!$A$1:$T$2344,14,0)</f>
        <v>tier - 1</v>
      </c>
      <c r="N16" s="3" t="str">
        <f>VLOOKUP(A16,'Hospitalisation Details'!$A$1:$T$2344,15,0)</f>
        <v>tier - 3</v>
      </c>
      <c r="O16" t="str">
        <f>VLOOKUP(A16,'Hospitalisation Details'!$A$1:$U$2344,21,FALSE)</f>
        <v>R1024</v>
      </c>
      <c r="P16" t="str">
        <f>VLOOKUP(A16,'Hospitalisation Details'!$A$1:$T$2344,19,0)</f>
        <v>61</v>
      </c>
      <c r="Q16" s="9">
        <f>VLOOKUP(A16,'Hospitalisation Details'!$A$1:$I$2344,6,FALSE)</f>
        <v>48517.56</v>
      </c>
    </row>
    <row r="17" spans="1:17" ht="15.75">
      <c r="A17" s="6" t="s">
        <v>51</v>
      </c>
      <c r="B17" t="str">
        <f>VLOOKUP(A17,'Customer Names'!$A$1:$D$2336,3,FALSE)</f>
        <v>Viau-Dupuis</v>
      </c>
      <c r="C17">
        <f>VLOOKUP(A17,'Medical Examinations'!$A$1:$H$2336,2,0)</f>
        <v>39.9</v>
      </c>
      <c r="D17">
        <f>VLOOKUP(A17,'Medical Examinations'!$A$1:$H$2336,3,0)</f>
        <v>11.32</v>
      </c>
      <c r="E17" t="str">
        <f>VLOOKUP(A17,'Medical Examinations'!$A$1:$H$2336,4,0)</f>
        <v>No</v>
      </c>
      <c r="F17" t="str">
        <f>VLOOKUP(A17,'Medical Examinations'!$A$1:$H$2336,5,0)</f>
        <v>No</v>
      </c>
      <c r="G17" t="str">
        <f>VLOOKUP(A17,'Medical Examinations'!$A$1:$H$2336,6,0)</f>
        <v>No</v>
      </c>
      <c r="H17">
        <f>VLOOKUP(A17,'Medical Examinations'!$A$1:$L$2336,10,0)</f>
        <v>0</v>
      </c>
      <c r="I17" t="str">
        <f>VLOOKUP(A17,'Medical Examinations'!$A$1:$H$2336,8,0)</f>
        <v>Yes</v>
      </c>
      <c r="J17" t="str">
        <f>VLOOKUP(A17,'Medical Examinations'!$A$1:$L$2336,11,0)</f>
        <v>obesity</v>
      </c>
      <c r="K17" t="str">
        <f>VLOOKUP(A17,'Medical Examinations'!$A$1:$L$2336,12,0)</f>
        <v>Diabetes</v>
      </c>
      <c r="L17" s="8">
        <f>VLOOKUP(A17,'Hospitalisation Details'!$A$1:$T$2344,17,0)</f>
        <v>22885</v>
      </c>
      <c r="M17" s="3" t="str">
        <f>VLOOKUP(A17,'Hospitalisation Details'!$A$1:$T$2344,14,0)</f>
        <v>tier - 1</v>
      </c>
      <c r="N17" s="3" t="str">
        <f>VLOOKUP(A17,'Hospitalisation Details'!$A$1:$T$2344,15,0)</f>
        <v>tier - 3</v>
      </c>
      <c r="O17" t="str">
        <f>VLOOKUP(A17,'Hospitalisation Details'!$A$1:$U$2344,21,FALSE)</f>
        <v>R1011</v>
      </c>
      <c r="P17" t="str">
        <f>VLOOKUP(A17,'Hospitalisation Details'!$A$1:$T$2344,19,0)</f>
        <v>60</v>
      </c>
      <c r="Q17" s="9">
        <f>VLOOKUP(A17,'Hospitalisation Details'!$A$1:$I$2344,6,FALSE)</f>
        <v>48173.36</v>
      </c>
    </row>
    <row r="18" spans="1:17" ht="15.75">
      <c r="A18" s="6" t="s">
        <v>54</v>
      </c>
      <c r="B18" t="str">
        <f>VLOOKUP(A18,'Customer Names'!$A$1:$D$2336,3,FALSE)</f>
        <v>Cronin</v>
      </c>
      <c r="C18">
        <f>VLOOKUP(A18,'Medical Examinations'!$A$1:$H$2336,2,0)</f>
        <v>33.799999999999997</v>
      </c>
      <c r="D18">
        <f>VLOOKUP(A18,'Medical Examinations'!$A$1:$H$2336,3,0)</f>
        <v>7.67</v>
      </c>
      <c r="E18" t="str">
        <f>VLOOKUP(A18,'Medical Examinations'!$A$1:$H$2336,4,0)</f>
        <v>No</v>
      </c>
      <c r="F18" t="str">
        <f>VLOOKUP(A18,'Medical Examinations'!$A$1:$H$2336,5,0)</f>
        <v>No</v>
      </c>
      <c r="G18" t="str">
        <f>VLOOKUP(A18,'Medical Examinations'!$A$1:$H$2336,6,0)</f>
        <v>No</v>
      </c>
      <c r="H18">
        <f>VLOOKUP(A18,'Medical Examinations'!$A$1:$L$2336,10,0)</f>
        <v>3</v>
      </c>
      <c r="I18" t="str">
        <f>VLOOKUP(A18,'Medical Examinations'!$A$1:$H$2336,8,0)</f>
        <v>Yes</v>
      </c>
      <c r="J18" t="str">
        <f>VLOOKUP(A18,'Medical Examinations'!$A$1:$L$2336,11,0)</f>
        <v>obesity</v>
      </c>
      <c r="K18" t="str">
        <f>VLOOKUP(A18,'Medical Examinations'!$A$1:$L$2336,12,0)</f>
        <v>Diabetes</v>
      </c>
      <c r="L18" s="8">
        <f>VLOOKUP(A18,'Hospitalisation Details'!$A$1:$T$2344,17,0)</f>
        <v>21505</v>
      </c>
      <c r="M18" s="3" t="str">
        <f>VLOOKUP(A18,'Hospitalisation Details'!$A$1:$T$2344,14,0)</f>
        <v>tier - 2</v>
      </c>
      <c r="N18" s="3" t="str">
        <f>VLOOKUP(A18,'Hospitalisation Details'!$A$1:$T$2344,15,0)</f>
        <v>tier - 3</v>
      </c>
      <c r="O18" t="str">
        <f>VLOOKUP(A18,'Hospitalisation Details'!$A$1:$U$2344,21,FALSE)</f>
        <v>R1011</v>
      </c>
      <c r="P18" t="str">
        <f>VLOOKUP(A18,'Hospitalisation Details'!$A$1:$T$2344,19,0)</f>
        <v>64</v>
      </c>
      <c r="Q18" s="9">
        <f>VLOOKUP(A18,'Hospitalisation Details'!$A$1:$I$2344,6,FALSE)</f>
        <v>47928.03</v>
      </c>
    </row>
    <row r="19" spans="1:17" ht="15.75">
      <c r="A19" s="6" t="s">
        <v>57</v>
      </c>
      <c r="B19" t="str">
        <f>VLOOKUP(A19,'Customer Names'!$A$1:$D$2336,3,FALSE)</f>
        <v>Noordstar</v>
      </c>
      <c r="C19">
        <f>VLOOKUP(A19,'Medical Examinations'!$A$1:$H$2336,2,0)</f>
        <v>36.765000000000001</v>
      </c>
      <c r="D19">
        <f>VLOOKUP(A19,'Medical Examinations'!$A$1:$H$2336,3,0)</f>
        <v>7.29</v>
      </c>
      <c r="E19" t="str">
        <f>VLOOKUP(A19,'Medical Examinations'!$A$1:$H$2336,4,0)</f>
        <v>Yes</v>
      </c>
      <c r="F19" t="str">
        <f>VLOOKUP(A19,'Medical Examinations'!$A$1:$H$2336,5,0)</f>
        <v>No</v>
      </c>
      <c r="G19" t="str">
        <f>VLOOKUP(A19,'Medical Examinations'!$A$1:$H$2336,6,0)</f>
        <v>Yes</v>
      </c>
      <c r="H19">
        <f>VLOOKUP(A19,'Medical Examinations'!$A$1:$L$2336,10,0)</f>
        <v>1</v>
      </c>
      <c r="I19" t="str">
        <f>VLOOKUP(A19,'Medical Examinations'!$A$1:$H$2336,8,0)</f>
        <v>Yes</v>
      </c>
      <c r="J19" t="str">
        <f>VLOOKUP(A19,'Medical Examinations'!$A$1:$L$2336,11,0)</f>
        <v>obesity</v>
      </c>
      <c r="K19" t="str">
        <f>VLOOKUP(A19,'Medical Examinations'!$A$1:$L$2336,12,0)</f>
        <v>Diabetes</v>
      </c>
      <c r="L19" s="8">
        <f>VLOOKUP(A19,'Hospitalisation Details'!$A$1:$T$2344,17,0)</f>
        <v>23228</v>
      </c>
      <c r="M19" s="3" t="str">
        <f>VLOOKUP(A19,'Hospitalisation Details'!$A$1:$T$2344,14,0)</f>
        <v>tier - 1</v>
      </c>
      <c r="N19" s="3" t="str">
        <f>VLOOKUP(A19,'Hospitalisation Details'!$A$1:$T$2344,15,0)</f>
        <v>tier - 3</v>
      </c>
      <c r="O19" t="str">
        <f>VLOOKUP(A19,'Hospitalisation Details'!$A$1:$U$2344,21,FALSE)</f>
        <v>R1024</v>
      </c>
      <c r="P19" t="str">
        <f>VLOOKUP(A19,'Hospitalisation Details'!$A$1:$T$2344,19,0)</f>
        <v>59</v>
      </c>
      <c r="Q19" s="9">
        <f>VLOOKUP(A19,'Hospitalisation Details'!$A$1:$I$2344,6,FALSE)</f>
        <v>47896.79</v>
      </c>
    </row>
    <row r="20" spans="1:17" ht="15.75">
      <c r="A20" s="6" t="s">
        <v>60</v>
      </c>
      <c r="B20" t="str">
        <f>VLOOKUP(A20,'Customer Names'!$A$1:$D$2336,3,FALSE)</f>
        <v>Boudalia</v>
      </c>
      <c r="C20">
        <f>VLOOKUP(A20,'Medical Examinations'!$A$1:$H$2336,2,0)</f>
        <v>36.954999999999998</v>
      </c>
      <c r="D20">
        <f>VLOOKUP(A20,'Medical Examinations'!$A$1:$H$2336,3,0)</f>
        <v>4.72</v>
      </c>
      <c r="E20" t="str">
        <f>VLOOKUP(A20,'Medical Examinations'!$A$1:$H$2336,4,0)</f>
        <v>Yes</v>
      </c>
      <c r="F20" t="str">
        <f>VLOOKUP(A20,'Medical Examinations'!$A$1:$H$2336,5,0)</f>
        <v>No</v>
      </c>
      <c r="G20" t="str">
        <f>VLOOKUP(A20,'Medical Examinations'!$A$1:$H$2336,6,0)</f>
        <v>No</v>
      </c>
      <c r="H20">
        <f>VLOOKUP(A20,'Medical Examinations'!$A$1:$L$2336,10,0)</f>
        <v>1</v>
      </c>
      <c r="I20" t="str">
        <f>VLOOKUP(A20,'Medical Examinations'!$A$1:$H$2336,8,0)</f>
        <v>Yes</v>
      </c>
      <c r="J20" t="str">
        <f>VLOOKUP(A20,'Medical Examinations'!$A$1:$L$2336,11,0)</f>
        <v>obesity</v>
      </c>
      <c r="K20" t="str">
        <f>VLOOKUP(A20,'Medical Examinations'!$A$1:$L$2336,12,0)</f>
        <v>Normal</v>
      </c>
      <c r="L20" s="8">
        <f>VLOOKUP(A20,'Hospitalisation Details'!$A$1:$T$2344,17,0)</f>
        <v>23688</v>
      </c>
      <c r="M20" s="3" t="str">
        <f>VLOOKUP(A20,'Hospitalisation Details'!$A$1:$T$2344,14,0)</f>
        <v>tier - 1</v>
      </c>
      <c r="N20" s="3" t="str">
        <f>VLOOKUP(A20,'Hospitalisation Details'!$A$1:$T$2344,15,0)</f>
        <v>tier - 3</v>
      </c>
      <c r="O20" t="str">
        <f>VLOOKUP(A20,'Hospitalisation Details'!$A$1:$U$2344,21,FALSE)</f>
        <v>R1012</v>
      </c>
      <c r="P20" t="str">
        <f>VLOOKUP(A20,'Hospitalisation Details'!$A$1:$T$2344,19,0)</f>
        <v>58</v>
      </c>
      <c r="Q20" s="9">
        <f>VLOOKUP(A20,'Hospitalisation Details'!$A$1:$I$2344,6,FALSE)</f>
        <v>47496.49</v>
      </c>
    </row>
    <row r="21" spans="1:17" ht="15.75">
      <c r="A21" s="6" t="s">
        <v>63</v>
      </c>
      <c r="B21" t="str">
        <f>VLOOKUP(A21,'Customer Names'!$A$1:$D$2336,3,FALSE)</f>
        <v>Flor</v>
      </c>
      <c r="C21">
        <f>VLOOKUP(A21,'Medical Examinations'!$A$1:$H$2336,2,0)</f>
        <v>42.9</v>
      </c>
      <c r="D21">
        <f>VLOOKUP(A21,'Medical Examinations'!$A$1:$H$2336,3,0)</f>
        <v>11.41</v>
      </c>
      <c r="E21" t="str">
        <f>VLOOKUP(A21,'Medical Examinations'!$A$1:$H$2336,4,0)</f>
        <v>No</v>
      </c>
      <c r="F21" t="str">
        <f>VLOOKUP(A21,'Medical Examinations'!$A$1:$H$2336,5,0)</f>
        <v>No</v>
      </c>
      <c r="G21" t="str">
        <f>VLOOKUP(A21,'Medical Examinations'!$A$1:$H$2336,6,0)</f>
        <v>No</v>
      </c>
      <c r="H21">
        <f>VLOOKUP(A21,'Medical Examinations'!$A$1:$L$2336,10,0)</f>
        <v>0</v>
      </c>
      <c r="I21" t="str">
        <f>VLOOKUP(A21,'Medical Examinations'!$A$1:$H$2336,8,0)</f>
        <v>Yes</v>
      </c>
      <c r="J21" t="str">
        <f>VLOOKUP(A21,'Medical Examinations'!$A$1:$L$2336,11,0)</f>
        <v>obesity</v>
      </c>
      <c r="K21" t="str">
        <f>VLOOKUP(A21,'Medical Examinations'!$A$1:$L$2336,12,0)</f>
        <v>Diabetes</v>
      </c>
      <c r="L21" s="8">
        <f>VLOOKUP(A21,'Hospitalisation Details'!$A$1:$T$2344,17,0)</f>
        <v>26203</v>
      </c>
      <c r="M21" s="3" t="str">
        <f>VLOOKUP(A21,'Hospitalisation Details'!$A$1:$T$2344,14,0)</f>
        <v>tier - 1</v>
      </c>
      <c r="N21" s="3" t="str">
        <f>VLOOKUP(A21,'Hospitalisation Details'!$A$1:$T$2344,15,0)</f>
        <v>tier - 2</v>
      </c>
      <c r="O21" t="str">
        <f>VLOOKUP(A21,'Hospitalisation Details'!$A$1:$U$2344,21,FALSE)</f>
        <v>R1013</v>
      </c>
      <c r="P21" t="str">
        <f>VLOOKUP(A21,'Hospitalisation Details'!$A$1:$T$2344,19,0)</f>
        <v>51</v>
      </c>
      <c r="Q21" s="9">
        <f>VLOOKUP(A21,'Hospitalisation Details'!$A$1:$I$2344,6,FALSE)</f>
        <v>47462.89</v>
      </c>
    </row>
    <row r="22" spans="1:17" ht="15.75">
      <c r="A22" s="6" t="s">
        <v>66</v>
      </c>
      <c r="B22" t="str">
        <f>VLOOKUP(A22,'Customer Names'!$A$1:$D$2336,3,FALSE)</f>
        <v>Fennon</v>
      </c>
      <c r="C22">
        <f>VLOOKUP(A22,'Medical Examinations'!$A$1:$H$2336,2,0)</f>
        <v>36.299999999999997</v>
      </c>
      <c r="D22">
        <f>VLOOKUP(A22,'Medical Examinations'!$A$1:$H$2336,3,0)</f>
        <v>11.5</v>
      </c>
      <c r="E22" t="str">
        <f>VLOOKUP(A22,'Medical Examinations'!$A$1:$H$2336,4,0)</f>
        <v>Yes</v>
      </c>
      <c r="F22" t="str">
        <f>VLOOKUP(A22,'Medical Examinations'!$A$1:$H$2336,5,0)</f>
        <v>No</v>
      </c>
      <c r="G22" t="str">
        <f>VLOOKUP(A22,'Medical Examinations'!$A$1:$H$2336,6,0)</f>
        <v>No</v>
      </c>
      <c r="H22">
        <f>VLOOKUP(A22,'Medical Examinations'!$A$1:$L$2336,10,0)</f>
        <v>2</v>
      </c>
      <c r="I22" t="str">
        <f>VLOOKUP(A22,'Medical Examinations'!$A$1:$H$2336,8,0)</f>
        <v>Yes</v>
      </c>
      <c r="J22" t="str">
        <f>VLOOKUP(A22,'Medical Examinations'!$A$1:$L$2336,11,0)</f>
        <v>obesity</v>
      </c>
      <c r="K22" t="str">
        <f>VLOOKUP(A22,'Medical Examinations'!$A$1:$L$2336,12,0)</f>
        <v>Diabetes</v>
      </c>
      <c r="L22" s="8">
        <f>VLOOKUP(A22,'Hospitalisation Details'!$A$1:$T$2344,17,0)</f>
        <v>22445</v>
      </c>
      <c r="M22" s="3" t="str">
        <f>VLOOKUP(A22,'Hospitalisation Details'!$A$1:$T$2344,14,0)</f>
        <v>tier - 1</v>
      </c>
      <c r="N22" s="3" t="str">
        <f>VLOOKUP(A22,'Hospitalisation Details'!$A$1:$T$2344,15,0)</f>
        <v>tier - 3</v>
      </c>
      <c r="O22" t="str">
        <f>VLOOKUP(A22,'Hospitalisation Details'!$A$1:$U$2344,21,FALSE)</f>
        <v>R1011</v>
      </c>
      <c r="P22" t="str">
        <f>VLOOKUP(A22,'Hospitalisation Details'!$A$1:$T$2344,19,0)</f>
        <v>61</v>
      </c>
      <c r="Q22" s="9">
        <f>VLOOKUP(A22,'Hospitalisation Details'!$A$1:$I$2344,6,FALSE)</f>
        <v>47403.88</v>
      </c>
    </row>
    <row r="23" spans="1:17" ht="15.75">
      <c r="A23" s="6" t="s">
        <v>69</v>
      </c>
      <c r="B23" t="str">
        <f>VLOOKUP(A23,'Customer Names'!$A$1:$D$2336,3,FALSE)</f>
        <v>Hribar</v>
      </c>
      <c r="C23">
        <f>VLOOKUP(A23,'Medical Examinations'!$A$1:$H$2336,2,0)</f>
        <v>32.200000000000003</v>
      </c>
      <c r="D23">
        <f>VLOOKUP(A23,'Medical Examinations'!$A$1:$H$2336,3,0)</f>
        <v>6.22</v>
      </c>
      <c r="E23" t="str">
        <f>VLOOKUP(A23,'Medical Examinations'!$A$1:$H$2336,4,0)</f>
        <v>Yes</v>
      </c>
      <c r="F23" t="str">
        <f>VLOOKUP(A23,'Medical Examinations'!$A$1:$H$2336,5,0)</f>
        <v>No</v>
      </c>
      <c r="G23" t="str">
        <f>VLOOKUP(A23,'Medical Examinations'!$A$1:$H$2336,6,0)</f>
        <v>No</v>
      </c>
      <c r="H23">
        <f>VLOOKUP(A23,'Medical Examinations'!$A$1:$L$2336,10,0)</f>
        <v>2</v>
      </c>
      <c r="I23" t="str">
        <f>VLOOKUP(A23,'Medical Examinations'!$A$1:$H$2336,8,0)</f>
        <v>Yes</v>
      </c>
      <c r="J23" t="str">
        <f>VLOOKUP(A23,'Medical Examinations'!$A$1:$L$2336,11,0)</f>
        <v>obesity</v>
      </c>
      <c r="K23" t="str">
        <f>VLOOKUP(A23,'Medical Examinations'!$A$1:$L$2336,12,0)</f>
        <v>Prediabetes</v>
      </c>
      <c r="L23" s="8">
        <f>VLOOKUP(A23,'Hospitalisation Details'!$A$1:$T$2344,17,0)</f>
        <v>21827</v>
      </c>
      <c r="M23" s="3" t="str">
        <f>VLOOKUP(A23,'Hospitalisation Details'!$A$1:$T$2344,14,0)</f>
        <v>tier - 2</v>
      </c>
      <c r="N23" s="3" t="str">
        <f>VLOOKUP(A23,'Hospitalisation Details'!$A$1:$T$2344,15,0)</f>
        <v>tier - 1</v>
      </c>
      <c r="O23" t="str">
        <f>VLOOKUP(A23,'Hospitalisation Details'!$A$1:$U$2344,21,FALSE)</f>
        <v>R1011</v>
      </c>
      <c r="P23" t="str">
        <f>VLOOKUP(A23,'Hospitalisation Details'!$A$1:$T$2344,19,0)</f>
        <v>63</v>
      </c>
      <c r="Q23" s="9">
        <f>VLOOKUP(A23,'Hospitalisation Details'!$A$1:$I$2344,6,FALSE)</f>
        <v>47305.31</v>
      </c>
    </row>
    <row r="24" spans="1:17" ht="15.75">
      <c r="A24" s="6" t="s">
        <v>72</v>
      </c>
      <c r="B24" t="str">
        <f>VLOOKUP(A24,'Customer Names'!$A$1:$D$2336,3,FALSE)</f>
        <v>Tassello</v>
      </c>
      <c r="C24">
        <f>VLOOKUP(A24,'Medical Examinations'!$A$1:$H$2336,2,0)</f>
        <v>31.3</v>
      </c>
      <c r="D24">
        <f>VLOOKUP(A24,'Medical Examinations'!$A$1:$H$2336,3,0)</f>
        <v>11.38</v>
      </c>
      <c r="E24" t="str">
        <f>VLOOKUP(A24,'Medical Examinations'!$A$1:$H$2336,4,0)</f>
        <v>No</v>
      </c>
      <c r="F24" t="str">
        <f>VLOOKUP(A24,'Medical Examinations'!$A$1:$H$2336,5,0)</f>
        <v>No</v>
      </c>
      <c r="G24" t="str">
        <f>VLOOKUP(A24,'Medical Examinations'!$A$1:$H$2336,6,0)</f>
        <v>No</v>
      </c>
      <c r="H24">
        <f>VLOOKUP(A24,'Medical Examinations'!$A$1:$L$2336,10,0)</f>
        <v>3</v>
      </c>
      <c r="I24" t="str">
        <f>VLOOKUP(A24,'Medical Examinations'!$A$1:$H$2336,8,0)</f>
        <v>Yes</v>
      </c>
      <c r="J24" t="str">
        <f>VLOOKUP(A24,'Medical Examinations'!$A$1:$L$2336,11,0)</f>
        <v>obesity</v>
      </c>
      <c r="K24" t="str">
        <f>VLOOKUP(A24,'Medical Examinations'!$A$1:$L$2336,12,0)</f>
        <v>Diabetes</v>
      </c>
      <c r="L24" s="8">
        <f>VLOOKUP(A24,'Hospitalisation Details'!$A$1:$T$2344,17,0)</f>
        <v>21431</v>
      </c>
      <c r="M24" s="3" t="str">
        <f>VLOOKUP(A24,'Hospitalisation Details'!$A$1:$T$2344,14,0)</f>
        <v>tier - 2</v>
      </c>
      <c r="N24" s="3" t="str">
        <f>VLOOKUP(A24,'Hospitalisation Details'!$A$1:$T$2344,15,0)</f>
        <v>tier - 1</v>
      </c>
      <c r="O24" t="str">
        <f>VLOOKUP(A24,'Hospitalisation Details'!$A$1:$U$2344,21,FALSE)</f>
        <v>R1011</v>
      </c>
      <c r="P24" t="str">
        <f>VLOOKUP(A24,'Hospitalisation Details'!$A$1:$T$2344,19,0)</f>
        <v>64</v>
      </c>
      <c r="Q24" s="9">
        <f>VLOOKUP(A24,'Hospitalisation Details'!$A$1:$I$2344,6,FALSE)</f>
        <v>47291.06</v>
      </c>
    </row>
    <row r="25" spans="1:17" ht="15.75">
      <c r="A25" s="6" t="s">
        <v>75</v>
      </c>
      <c r="B25" t="str">
        <f>VLOOKUP(A25,'Customer Names'!$A$1:$D$2336,3,FALSE)</f>
        <v>Mauricette</v>
      </c>
      <c r="C25">
        <f>VLOOKUP(A25,'Medical Examinations'!$A$1:$H$2336,2,0)</f>
        <v>41.8</v>
      </c>
      <c r="D25">
        <f>VLOOKUP(A25,'Medical Examinations'!$A$1:$H$2336,3,0)</f>
        <v>7.89</v>
      </c>
      <c r="E25" t="str">
        <f>VLOOKUP(A25,'Medical Examinations'!$A$1:$H$2336,4,0)</f>
        <v>Yes</v>
      </c>
      <c r="F25" t="str">
        <f>VLOOKUP(A25,'Medical Examinations'!$A$1:$H$2336,5,0)</f>
        <v>No</v>
      </c>
      <c r="G25" t="str">
        <f>VLOOKUP(A25,'Medical Examinations'!$A$1:$H$2336,6,0)</f>
        <v>No</v>
      </c>
      <c r="H25">
        <f>VLOOKUP(A25,'Medical Examinations'!$A$1:$L$2336,10,0)</f>
        <v>2</v>
      </c>
      <c r="I25" t="str">
        <f>VLOOKUP(A25,'Medical Examinations'!$A$1:$H$2336,8,0)</f>
        <v>Yes</v>
      </c>
      <c r="J25" t="str">
        <f>VLOOKUP(A25,'Medical Examinations'!$A$1:$L$2336,11,0)</f>
        <v>obesity</v>
      </c>
      <c r="K25" t="str">
        <f>VLOOKUP(A25,'Medical Examinations'!$A$1:$L$2336,12,0)</f>
        <v>Diabetes</v>
      </c>
      <c r="L25" s="8">
        <f>VLOOKUP(A25,'Hospitalisation Details'!$A$1:$T$2344,17,0)</f>
        <v>25930</v>
      </c>
      <c r="M25" s="3" t="str">
        <f>VLOOKUP(A25,'Hospitalisation Details'!$A$1:$T$2344,14,0)</f>
        <v>tier - 1</v>
      </c>
      <c r="N25" s="3" t="str">
        <f>VLOOKUP(A25,'Hospitalisation Details'!$A$1:$T$2344,15,0)</f>
        <v>tier - 2</v>
      </c>
      <c r="O25" t="str">
        <f>VLOOKUP(A25,'Hospitalisation Details'!$A$1:$U$2344,21,FALSE)</f>
        <v>R1013</v>
      </c>
      <c r="P25" t="str">
        <f>VLOOKUP(A25,'Hospitalisation Details'!$A$1:$T$2344,19,0)</f>
        <v>52</v>
      </c>
      <c r="Q25" s="9">
        <f>VLOOKUP(A25,'Hospitalisation Details'!$A$1:$I$2344,6,FALSE)</f>
        <v>47269.85</v>
      </c>
    </row>
    <row r="26" spans="1:17" ht="15.75">
      <c r="A26" s="6" t="s">
        <v>78</v>
      </c>
      <c r="B26" t="str">
        <f>VLOOKUP(A26,'Customer Names'!$A$1:$D$2336,3,FALSE)</f>
        <v>Garcia</v>
      </c>
      <c r="C26">
        <f>VLOOKUP(A26,'Medical Examinations'!$A$1:$H$2336,2,0)</f>
        <v>35.090000000000003</v>
      </c>
      <c r="D26">
        <f>VLOOKUP(A26,'Medical Examinations'!$A$1:$H$2336,3,0)</f>
        <v>4.38</v>
      </c>
      <c r="E26" t="str">
        <f>VLOOKUP(A26,'Medical Examinations'!$A$1:$H$2336,4,0)</f>
        <v>Yes</v>
      </c>
      <c r="F26" t="str">
        <f>VLOOKUP(A26,'Medical Examinations'!$A$1:$H$2336,5,0)</f>
        <v>No</v>
      </c>
      <c r="G26" t="str">
        <f>VLOOKUP(A26,'Medical Examinations'!$A$1:$H$2336,6,0)</f>
        <v>No</v>
      </c>
      <c r="H26">
        <f>VLOOKUP(A26,'Medical Examinations'!$A$1:$L$2336,10,0)</f>
        <v>2</v>
      </c>
      <c r="I26" t="str">
        <f>VLOOKUP(A26,'Medical Examinations'!$A$1:$H$2336,8,0)</f>
        <v>Yes</v>
      </c>
      <c r="J26" t="str">
        <f>VLOOKUP(A26,'Medical Examinations'!$A$1:$L$2336,11,0)</f>
        <v>obesity</v>
      </c>
      <c r="K26" t="str">
        <f>VLOOKUP(A26,'Medical Examinations'!$A$1:$L$2336,12,0)</f>
        <v>Normal</v>
      </c>
      <c r="L26" s="8">
        <f>VLOOKUP(A26,'Hospitalisation Details'!$A$1:$T$2344,17,0)</f>
        <v>21745</v>
      </c>
      <c r="M26" s="3" t="str">
        <f>VLOOKUP(A26,'Hospitalisation Details'!$A$1:$T$2344,14,0)</f>
        <v>tier - 2</v>
      </c>
      <c r="N26" s="3" t="str">
        <f>VLOOKUP(A26,'Hospitalisation Details'!$A$1:$T$2344,15,0)</f>
        <v>tier - 1</v>
      </c>
      <c r="O26" t="str">
        <f>VLOOKUP(A26,'Hospitalisation Details'!$A$1:$U$2344,21,FALSE)</f>
        <v>R1013</v>
      </c>
      <c r="P26" t="str">
        <f>VLOOKUP(A26,'Hospitalisation Details'!$A$1:$T$2344,19,0)</f>
        <v>63</v>
      </c>
      <c r="Q26" s="9">
        <f>VLOOKUP(A26,'Hospitalisation Details'!$A$1:$I$2344,6,FALSE)</f>
        <v>47055.53</v>
      </c>
    </row>
    <row r="27" spans="1:17" ht="15.75">
      <c r="A27" s="6" t="s">
        <v>81</v>
      </c>
      <c r="B27" t="str">
        <f>VLOOKUP(A27,'Customer Names'!$A$1:$D$2336,3,FALSE)</f>
        <v>Airoldi</v>
      </c>
      <c r="C27">
        <f>VLOOKUP(A27,'Medical Examinations'!$A$1:$H$2336,2,0)</f>
        <v>33.880000000000003</v>
      </c>
      <c r="D27">
        <f>VLOOKUP(A27,'Medical Examinations'!$A$1:$H$2336,3,0)</f>
        <v>7.01</v>
      </c>
      <c r="E27" t="str">
        <f>VLOOKUP(A27,'Medical Examinations'!$A$1:$H$2336,4,0)</f>
        <v>No</v>
      </c>
      <c r="F27" t="str">
        <f>VLOOKUP(A27,'Medical Examinations'!$A$1:$H$2336,5,0)</f>
        <v>No</v>
      </c>
      <c r="G27" t="str">
        <f>VLOOKUP(A27,'Medical Examinations'!$A$1:$H$2336,6,0)</f>
        <v>No</v>
      </c>
      <c r="H27">
        <f>VLOOKUP(A27,'Medical Examinations'!$A$1:$L$2336,10,0)</f>
        <v>3</v>
      </c>
      <c r="I27" t="str">
        <f>VLOOKUP(A27,'Medical Examinations'!$A$1:$H$2336,8,0)</f>
        <v>Yes</v>
      </c>
      <c r="J27" t="str">
        <f>VLOOKUP(A27,'Medical Examinations'!$A$1:$L$2336,11,0)</f>
        <v>obesity</v>
      </c>
      <c r="K27" t="str">
        <f>VLOOKUP(A27,'Medical Examinations'!$A$1:$L$2336,12,0)</f>
        <v>Diabetes</v>
      </c>
      <c r="L27" s="8">
        <f>VLOOKUP(A27,'Hospitalisation Details'!$A$1:$T$2344,17,0)</f>
        <v>21443</v>
      </c>
      <c r="M27" s="3" t="str">
        <f>VLOOKUP(A27,'Hospitalisation Details'!$A$1:$T$2344,14,0)</f>
        <v>tier - 2</v>
      </c>
      <c r="N27" s="3" t="str">
        <f>VLOOKUP(A27,'Hospitalisation Details'!$A$1:$T$2344,15,0)</f>
        <v>tier - 3</v>
      </c>
      <c r="O27" t="str">
        <f>VLOOKUP(A27,'Hospitalisation Details'!$A$1:$U$2344,21,FALSE)</f>
        <v>R1013</v>
      </c>
      <c r="P27" t="str">
        <f>VLOOKUP(A27,'Hospitalisation Details'!$A$1:$T$2344,19,0)</f>
        <v>64</v>
      </c>
      <c r="Q27" s="9">
        <f>VLOOKUP(A27,'Hospitalisation Details'!$A$1:$I$2344,6,FALSE)</f>
        <v>46889.26</v>
      </c>
    </row>
    <row r="28" spans="1:17" ht="15.75">
      <c r="A28" s="6" t="s">
        <v>84</v>
      </c>
      <c r="B28" t="str">
        <f>VLOOKUP(A28,'Customer Names'!$A$1:$D$2336,3,FALSE)</f>
        <v>Cater-Cyker</v>
      </c>
      <c r="C28">
        <f>VLOOKUP(A28,'Medical Examinations'!$A$1:$H$2336,2,0)</f>
        <v>30.875</v>
      </c>
      <c r="D28">
        <f>VLOOKUP(A28,'Medical Examinations'!$A$1:$H$2336,3,0)</f>
        <v>11.88</v>
      </c>
      <c r="E28" t="str">
        <f>VLOOKUP(A28,'Medical Examinations'!$A$1:$H$2336,4,0)</f>
        <v>No</v>
      </c>
      <c r="F28" t="str">
        <f>VLOOKUP(A28,'Medical Examinations'!$A$1:$H$2336,5,0)</f>
        <v>No</v>
      </c>
      <c r="G28" t="str">
        <f>VLOOKUP(A28,'Medical Examinations'!$A$1:$H$2336,6,0)</f>
        <v>No</v>
      </c>
      <c r="H28">
        <f>VLOOKUP(A28,'Medical Examinations'!$A$1:$L$2336,10,0)</f>
        <v>0</v>
      </c>
      <c r="I28" t="str">
        <f>VLOOKUP(A28,'Medical Examinations'!$A$1:$H$2336,8,0)</f>
        <v>Yes</v>
      </c>
      <c r="J28" t="str">
        <f>VLOOKUP(A28,'Medical Examinations'!$A$1:$L$2336,11,0)</f>
        <v>obesity</v>
      </c>
      <c r="K28" t="str">
        <f>VLOOKUP(A28,'Medical Examinations'!$A$1:$L$2336,12,0)</f>
        <v>Diabetes</v>
      </c>
      <c r="L28" s="8">
        <f>VLOOKUP(A28,'Hospitalisation Details'!$A$1:$T$2344,17,0)</f>
        <v>22237</v>
      </c>
      <c r="M28" s="3" t="str">
        <f>VLOOKUP(A28,'Hospitalisation Details'!$A$1:$T$2344,14,0)</f>
        <v>tier - 1</v>
      </c>
      <c r="N28" s="3" t="str">
        <f>VLOOKUP(A28,'Hospitalisation Details'!$A$1:$T$2344,15,0)</f>
        <v>tier - 1</v>
      </c>
      <c r="O28" t="str">
        <f>VLOOKUP(A28,'Hospitalisation Details'!$A$1:$U$2344,21,FALSE)</f>
        <v>R1012</v>
      </c>
      <c r="P28" t="str">
        <f>VLOOKUP(A28,'Hospitalisation Details'!$A$1:$T$2344,19,0)</f>
        <v>62</v>
      </c>
      <c r="Q28" s="9">
        <f>VLOOKUP(A28,'Hospitalisation Details'!$A$1:$I$2344,6,FALSE)</f>
        <v>46718.16</v>
      </c>
    </row>
    <row r="29" spans="1:17" ht="15.75">
      <c r="A29" s="6" t="s">
        <v>87</v>
      </c>
      <c r="B29" t="str">
        <f>VLOOKUP(A29,'Customer Names'!$A$1:$D$2336,3,FALSE)</f>
        <v>Hamm</v>
      </c>
      <c r="C29">
        <f>VLOOKUP(A29,'Medical Examinations'!$A$1:$H$2336,2,0)</f>
        <v>36.86</v>
      </c>
      <c r="D29">
        <f>VLOOKUP(A29,'Medical Examinations'!$A$1:$H$2336,3,0)</f>
        <v>5.19</v>
      </c>
      <c r="E29" t="str">
        <f>VLOOKUP(A29,'Medical Examinations'!$A$1:$H$2336,4,0)</f>
        <v>Yes</v>
      </c>
      <c r="F29" t="str">
        <f>VLOOKUP(A29,'Medical Examinations'!$A$1:$H$2336,5,0)</f>
        <v>No</v>
      </c>
      <c r="G29" t="str">
        <f>VLOOKUP(A29,'Medical Examinations'!$A$1:$H$2336,6,0)</f>
        <v>Yes</v>
      </c>
      <c r="H29">
        <f>VLOOKUP(A29,'Medical Examinations'!$A$1:$L$2336,10,0)</f>
        <v>1</v>
      </c>
      <c r="I29" t="str">
        <f>VLOOKUP(A29,'Medical Examinations'!$A$1:$H$2336,8,0)</f>
        <v>Yes</v>
      </c>
      <c r="J29" t="str">
        <f>VLOOKUP(A29,'Medical Examinations'!$A$1:$L$2336,11,0)</f>
        <v>obesity</v>
      </c>
      <c r="K29" t="str">
        <f>VLOOKUP(A29,'Medical Examinations'!$A$1:$L$2336,12,0)</f>
        <v>Normal</v>
      </c>
      <c r="L29" s="8">
        <f>VLOOKUP(A29,'Hospitalisation Details'!$A$1:$T$2344,17,0)</f>
        <v>25377</v>
      </c>
      <c r="M29" s="3" t="str">
        <f>VLOOKUP(A29,'Hospitalisation Details'!$A$1:$T$2344,14,0)</f>
        <v>tier - 1</v>
      </c>
      <c r="N29" s="3" t="str">
        <f>VLOOKUP(A29,'Hospitalisation Details'!$A$1:$T$2344,15,0)</f>
        <v>tier - 3</v>
      </c>
      <c r="O29" t="str">
        <f>VLOOKUP(A29,'Hospitalisation Details'!$A$1:$U$2344,21,FALSE)</f>
        <v>R1012</v>
      </c>
      <c r="P29" t="str">
        <f>VLOOKUP(A29,'Hospitalisation Details'!$A$1:$T$2344,19,0)</f>
        <v>53</v>
      </c>
      <c r="Q29" s="9">
        <f>VLOOKUP(A29,'Hospitalisation Details'!$A$1:$I$2344,6,FALSE)</f>
        <v>46661.440000000002</v>
      </c>
    </row>
    <row r="30" spans="1:17" ht="15.75">
      <c r="A30" s="6" t="s">
        <v>90</v>
      </c>
      <c r="B30" t="str">
        <f>VLOOKUP(A30,'Customer Names'!$A$1:$D$2336,3,FALSE)</f>
        <v>Cox</v>
      </c>
      <c r="C30">
        <f>VLOOKUP(A30,'Medical Examinations'!$A$1:$H$2336,2,0)</f>
        <v>35.86</v>
      </c>
      <c r="D30">
        <f>VLOOKUP(A30,'Medical Examinations'!$A$1:$H$2336,3,0)</f>
        <v>6.74</v>
      </c>
      <c r="E30" t="str">
        <f>VLOOKUP(A30,'Medical Examinations'!$A$1:$H$2336,4,0)</f>
        <v>Yes</v>
      </c>
      <c r="F30" t="str">
        <f>VLOOKUP(A30,'Medical Examinations'!$A$1:$H$2336,5,0)</f>
        <v>No</v>
      </c>
      <c r="G30" t="str">
        <f>VLOOKUP(A30,'Medical Examinations'!$A$1:$H$2336,6,0)</f>
        <v>No</v>
      </c>
      <c r="H30">
        <f>VLOOKUP(A30,'Medical Examinations'!$A$1:$L$2336,10,0)</f>
        <v>2</v>
      </c>
      <c r="I30" t="str">
        <f>VLOOKUP(A30,'Medical Examinations'!$A$1:$H$2336,8,0)</f>
        <v>Yes</v>
      </c>
      <c r="J30" t="str">
        <f>VLOOKUP(A30,'Medical Examinations'!$A$1:$L$2336,11,0)</f>
        <v>obesity</v>
      </c>
      <c r="K30" t="str">
        <f>VLOOKUP(A30,'Medical Examinations'!$A$1:$L$2336,12,0)</f>
        <v>Diabetes</v>
      </c>
      <c r="L30" s="8">
        <f>VLOOKUP(A30,'Hospitalisation Details'!$A$1:$T$2344,17,0)</f>
        <v>22501</v>
      </c>
      <c r="M30" s="3" t="str">
        <f>VLOOKUP(A30,'Hospitalisation Details'!$A$1:$T$2344,14,0)</f>
        <v>tier - 1</v>
      </c>
      <c r="N30" s="3" t="str">
        <f>VLOOKUP(A30,'Hospitalisation Details'!$A$1:$T$2344,15,0)</f>
        <v>tier - 1</v>
      </c>
      <c r="O30" t="str">
        <f>VLOOKUP(A30,'Hospitalisation Details'!$A$1:$U$2344,21,FALSE)</f>
        <v>R1013</v>
      </c>
      <c r="P30" t="str">
        <f>VLOOKUP(A30,'Hospitalisation Details'!$A$1:$T$2344,19,0)</f>
        <v>61</v>
      </c>
      <c r="Q30" s="9">
        <f>VLOOKUP(A30,'Hospitalisation Details'!$A$1:$I$2344,6,FALSE)</f>
        <v>46599.11</v>
      </c>
    </row>
    <row r="31" spans="1:17" ht="15.75">
      <c r="A31" s="6" t="s">
        <v>92</v>
      </c>
      <c r="B31" t="str">
        <f>VLOOKUP(A31,'Customer Names'!$A$1:$D$2336,3,FALSE)</f>
        <v>Sachrajda</v>
      </c>
      <c r="C31">
        <f>VLOOKUP(A31,'Medical Examinations'!$A$1:$H$2336,2,0)</f>
        <v>37.049999999999997</v>
      </c>
      <c r="D31">
        <f>VLOOKUP(A31,'Medical Examinations'!$A$1:$H$2336,3,0)</f>
        <v>8.44</v>
      </c>
      <c r="E31" t="str">
        <f>VLOOKUP(A31,'Medical Examinations'!$A$1:$H$2336,4,0)</f>
        <v>No</v>
      </c>
      <c r="F31" t="str">
        <f>VLOOKUP(A31,'Medical Examinations'!$A$1:$H$2336,5,0)</f>
        <v>No</v>
      </c>
      <c r="G31" t="str">
        <f>VLOOKUP(A31,'Medical Examinations'!$A$1:$H$2336,6,0)</f>
        <v>No</v>
      </c>
      <c r="H31">
        <f>VLOOKUP(A31,'Medical Examinations'!$A$1:$L$2336,10,0)</f>
        <v>0</v>
      </c>
      <c r="I31" t="str">
        <f>VLOOKUP(A31,'Medical Examinations'!$A$1:$H$2336,8,0)</f>
        <v>Yes</v>
      </c>
      <c r="J31" t="str">
        <f>VLOOKUP(A31,'Medical Examinations'!$A$1:$L$2336,11,0)</f>
        <v>obesity</v>
      </c>
      <c r="K31" t="str">
        <f>VLOOKUP(A31,'Medical Examinations'!$A$1:$L$2336,12,0)</f>
        <v>Diabetes</v>
      </c>
      <c r="L31" s="8">
        <f>VLOOKUP(A31,'Hospitalisation Details'!$A$1:$T$2344,17,0)</f>
        <v>26273</v>
      </c>
      <c r="M31" s="3" t="str">
        <f>VLOOKUP(A31,'Hospitalisation Details'!$A$1:$T$2344,14,0)</f>
        <v>tier - 1</v>
      </c>
      <c r="N31" s="3" t="str">
        <f>VLOOKUP(A31,'Hospitalisation Details'!$A$1:$T$2344,15,0)</f>
        <v>tier - 3</v>
      </c>
      <c r="O31" t="str">
        <f>VLOOKUP(A31,'Hospitalisation Details'!$A$1:$U$2344,21,FALSE)</f>
        <v>R1024</v>
      </c>
      <c r="P31" t="str">
        <f>VLOOKUP(A31,'Hospitalisation Details'!$A$1:$T$2344,19,0)</f>
        <v>51</v>
      </c>
      <c r="Q31" s="9">
        <f>VLOOKUP(A31,'Hospitalisation Details'!$A$1:$I$2344,6,FALSE)</f>
        <v>46255.11</v>
      </c>
    </row>
    <row r="32" spans="1:17" ht="15.75">
      <c r="A32" s="6" t="s">
        <v>95</v>
      </c>
      <c r="B32" t="str">
        <f>VLOOKUP(A32,'Customer Names'!$A$1:$D$2336,3,FALSE)</f>
        <v>Gareri</v>
      </c>
      <c r="C32">
        <f>VLOOKUP(A32,'Medical Examinations'!$A$1:$H$2336,2,0)</f>
        <v>43.89</v>
      </c>
      <c r="D32">
        <f>VLOOKUP(A32,'Medical Examinations'!$A$1:$H$2336,3,0)</f>
        <v>8.7100000000000009</v>
      </c>
      <c r="E32" t="str">
        <f>VLOOKUP(A32,'Medical Examinations'!$A$1:$H$2336,4,0)</f>
        <v>No</v>
      </c>
      <c r="F32" t="str">
        <f>VLOOKUP(A32,'Medical Examinations'!$A$1:$H$2336,5,0)</f>
        <v>No</v>
      </c>
      <c r="G32" t="str">
        <f>VLOOKUP(A32,'Medical Examinations'!$A$1:$H$2336,6,0)</f>
        <v>No</v>
      </c>
      <c r="H32">
        <f>VLOOKUP(A32,'Medical Examinations'!$A$1:$L$2336,10,0)</f>
        <v>0</v>
      </c>
      <c r="I32" t="str">
        <f>VLOOKUP(A32,'Medical Examinations'!$A$1:$H$2336,8,0)</f>
        <v>Yes</v>
      </c>
      <c r="J32" t="str">
        <f>VLOOKUP(A32,'Medical Examinations'!$A$1:$L$2336,11,0)</f>
        <v>obesity</v>
      </c>
      <c r="K32" t="str">
        <f>VLOOKUP(A32,'Medical Examinations'!$A$1:$L$2336,12,0)</f>
        <v>Diabetes</v>
      </c>
      <c r="L32" s="8">
        <f>VLOOKUP(A32,'Hospitalisation Details'!$A$1:$T$2344,17,0)</f>
        <v>28719</v>
      </c>
      <c r="M32" s="3" t="str">
        <f>VLOOKUP(A32,'Hospitalisation Details'!$A$1:$T$2344,14,0)</f>
        <v>tier - 1</v>
      </c>
      <c r="N32" s="3" t="str">
        <f>VLOOKUP(A32,'Hospitalisation Details'!$A$1:$T$2344,15,0)</f>
        <v>tier - 1</v>
      </c>
      <c r="O32" t="str">
        <f>VLOOKUP(A32,'Hospitalisation Details'!$A$1:$U$2344,21,FALSE)</f>
        <v>R1013</v>
      </c>
      <c r="P32" t="str">
        <f>VLOOKUP(A32,'Hospitalisation Details'!$A$1:$T$2344,19,0)</f>
        <v>44</v>
      </c>
      <c r="Q32" s="9">
        <f>VLOOKUP(A32,'Hospitalisation Details'!$A$1:$I$2344,6,FALSE)</f>
        <v>46200.99</v>
      </c>
    </row>
    <row r="33" spans="1:17" ht="15.75">
      <c r="A33" s="6" t="s">
        <v>98</v>
      </c>
      <c r="B33" t="str">
        <f>VLOOKUP(A33,'Customer Names'!$A$1:$D$2336,3,FALSE)</f>
        <v>Welch</v>
      </c>
      <c r="C33">
        <f>VLOOKUP(A33,'Medical Examinations'!$A$1:$H$2336,2,0)</f>
        <v>42.35</v>
      </c>
      <c r="D33">
        <f>VLOOKUP(A33,'Medical Examinations'!$A$1:$H$2336,3,0)</f>
        <v>5.08</v>
      </c>
      <c r="E33" t="str">
        <f>VLOOKUP(A33,'Medical Examinations'!$A$1:$H$2336,4,0)</f>
        <v>Yes</v>
      </c>
      <c r="F33" t="str">
        <f>VLOOKUP(A33,'Medical Examinations'!$A$1:$H$2336,5,0)</f>
        <v>No</v>
      </c>
      <c r="G33" t="str">
        <f>VLOOKUP(A33,'Medical Examinations'!$A$1:$H$2336,6,0)</f>
        <v>No</v>
      </c>
      <c r="H33">
        <f>VLOOKUP(A33,'Medical Examinations'!$A$1:$L$2336,10,0)</f>
        <v>0</v>
      </c>
      <c r="I33" t="str">
        <f>VLOOKUP(A33,'Medical Examinations'!$A$1:$H$2336,8,0)</f>
        <v>Yes</v>
      </c>
      <c r="J33" t="str">
        <f>VLOOKUP(A33,'Medical Examinations'!$A$1:$L$2336,11,0)</f>
        <v>obesity</v>
      </c>
      <c r="K33" t="str">
        <f>VLOOKUP(A33,'Medical Examinations'!$A$1:$L$2336,12,0)</f>
        <v>Normal</v>
      </c>
      <c r="L33" s="8">
        <f>VLOOKUP(A33,'Hospitalisation Details'!$A$1:$T$2344,17,0)</f>
        <v>28096</v>
      </c>
      <c r="M33" s="3" t="str">
        <f>VLOOKUP(A33,'Hospitalisation Details'!$A$1:$T$2344,14,0)</f>
        <v>tier - 1</v>
      </c>
      <c r="N33" s="3" t="str">
        <f>VLOOKUP(A33,'Hospitalisation Details'!$A$1:$T$2344,15,0)</f>
        <v>tier - 3</v>
      </c>
      <c r="O33" t="str">
        <f>VLOOKUP(A33,'Hospitalisation Details'!$A$1:$U$2344,21,FALSE)</f>
        <v>R1013</v>
      </c>
      <c r="P33" t="str">
        <f>VLOOKUP(A33,'Hospitalisation Details'!$A$1:$T$2344,19,0)</f>
        <v>46</v>
      </c>
      <c r="Q33" s="9">
        <f>VLOOKUP(A33,'Hospitalisation Details'!$A$1:$I$2344,6,FALSE)</f>
        <v>46151.12</v>
      </c>
    </row>
    <row r="34" spans="1:17" ht="15.75">
      <c r="A34" s="6" t="s">
        <v>101</v>
      </c>
      <c r="B34" t="str">
        <f>VLOOKUP(A34,'Customer Names'!$A$1:$D$2336,3,FALSE)</f>
        <v>Prindiville</v>
      </c>
      <c r="C34">
        <f>VLOOKUP(A34,'Medical Examinations'!$A$1:$H$2336,2,0)</f>
        <v>31.35</v>
      </c>
      <c r="D34">
        <f>VLOOKUP(A34,'Medical Examinations'!$A$1:$H$2336,3,0)</f>
        <v>6.86</v>
      </c>
      <c r="E34" t="str">
        <f>VLOOKUP(A34,'Medical Examinations'!$A$1:$H$2336,4,0)</f>
        <v>No</v>
      </c>
      <c r="F34" t="str">
        <f>VLOOKUP(A34,'Medical Examinations'!$A$1:$H$2336,5,0)</f>
        <v>No</v>
      </c>
      <c r="G34" t="str">
        <f>VLOOKUP(A34,'Medical Examinations'!$A$1:$H$2336,6,0)</f>
        <v>No</v>
      </c>
      <c r="H34">
        <f>VLOOKUP(A34,'Medical Examinations'!$A$1:$L$2336,10,0)</f>
        <v>0</v>
      </c>
      <c r="I34" t="str">
        <f>VLOOKUP(A34,'Medical Examinations'!$A$1:$H$2336,8,0)</f>
        <v>Yes</v>
      </c>
      <c r="J34" t="str">
        <f>VLOOKUP(A34,'Medical Examinations'!$A$1:$L$2336,11,0)</f>
        <v>obesity</v>
      </c>
      <c r="K34" t="str">
        <f>VLOOKUP(A34,'Medical Examinations'!$A$1:$L$2336,12,0)</f>
        <v>Diabetes</v>
      </c>
      <c r="L34" s="8">
        <f>VLOOKUP(A34,'Hospitalisation Details'!$A$1:$T$2344,17,0)</f>
        <v>22984</v>
      </c>
      <c r="M34" s="3" t="str">
        <f>VLOOKUP(A34,'Hospitalisation Details'!$A$1:$T$2344,14,0)</f>
        <v>tier - 1</v>
      </c>
      <c r="N34" s="3" t="str">
        <f>VLOOKUP(A34,'Hospitalisation Details'!$A$1:$T$2344,15,0)</f>
        <v>tier - 1</v>
      </c>
      <c r="O34" t="str">
        <f>VLOOKUP(A34,'Hospitalisation Details'!$A$1:$U$2344,21,FALSE)</f>
        <v>R1012</v>
      </c>
      <c r="P34" t="str">
        <f>VLOOKUP(A34,'Hospitalisation Details'!$A$1:$T$2344,19,0)</f>
        <v>60</v>
      </c>
      <c r="Q34" s="9">
        <f>VLOOKUP(A34,'Hospitalisation Details'!$A$1:$I$2344,6,FALSE)</f>
        <v>46130.53</v>
      </c>
    </row>
    <row r="35" spans="1:17" ht="15.75">
      <c r="A35" s="6" t="s">
        <v>104</v>
      </c>
      <c r="B35" t="str">
        <f>VLOOKUP(A35,'Customer Names'!$A$1:$D$2336,3,FALSE)</f>
        <v>Kincaid</v>
      </c>
      <c r="C35">
        <f>VLOOKUP(A35,'Medical Examinations'!$A$1:$H$2336,2,0)</f>
        <v>47.6</v>
      </c>
      <c r="D35">
        <f>VLOOKUP(A35,'Medical Examinations'!$A$1:$H$2336,3,0)</f>
        <v>5.95</v>
      </c>
      <c r="E35" t="str">
        <f>VLOOKUP(A35,'Medical Examinations'!$A$1:$H$2336,4,0)</f>
        <v>Yes</v>
      </c>
      <c r="F35" t="str">
        <f>VLOOKUP(A35,'Medical Examinations'!$A$1:$H$2336,5,0)</f>
        <v>No</v>
      </c>
      <c r="G35" t="str">
        <f>VLOOKUP(A35,'Medical Examinations'!$A$1:$H$2336,6,0)</f>
        <v>No</v>
      </c>
      <c r="H35">
        <f>VLOOKUP(A35,'Medical Examinations'!$A$1:$L$2336,10,0)</f>
        <v>0</v>
      </c>
      <c r="I35" t="str">
        <f>VLOOKUP(A35,'Medical Examinations'!$A$1:$H$2336,8,0)</f>
        <v>Yes</v>
      </c>
      <c r="J35" t="str">
        <f>VLOOKUP(A35,'Medical Examinations'!$A$1:$L$2336,11,0)</f>
        <v>obesity</v>
      </c>
      <c r="K35" t="str">
        <f>VLOOKUP(A35,'Medical Examinations'!$A$1:$L$2336,12,0)</f>
        <v>Prediabetes</v>
      </c>
      <c r="L35" s="8">
        <f>VLOOKUP(A35,'Hospitalisation Details'!$A$1:$T$2344,17,0)</f>
        <v>31320</v>
      </c>
      <c r="M35" s="3" t="str">
        <f>VLOOKUP(A35,'Hospitalisation Details'!$A$1:$T$2344,14,0)</f>
        <v>tier - 2</v>
      </c>
      <c r="N35" s="3" t="str">
        <f>VLOOKUP(A35,'Hospitalisation Details'!$A$1:$T$2344,15,0)</f>
        <v>tier - 3</v>
      </c>
      <c r="O35" t="str">
        <f>VLOOKUP(A35,'Hospitalisation Details'!$A$1:$U$2344,21,FALSE)</f>
        <v>R1011</v>
      </c>
      <c r="P35" t="str">
        <f>VLOOKUP(A35,'Hospitalisation Details'!$A$1:$T$2344,19,0)</f>
        <v>37</v>
      </c>
      <c r="Q35" s="9">
        <f>VLOOKUP(A35,'Hospitalisation Details'!$A$1:$I$2344,6,FALSE)</f>
        <v>46113.51</v>
      </c>
    </row>
    <row r="36" spans="1:17" ht="15.75">
      <c r="A36" s="6" t="s">
        <v>107</v>
      </c>
      <c r="B36" t="str">
        <f>VLOOKUP(A36,'Customer Names'!$A$1:$D$2336,3,FALSE)</f>
        <v>Bruestle</v>
      </c>
      <c r="C36">
        <f>VLOOKUP(A36,'Medical Examinations'!$A$1:$H$2336,2,0)</f>
        <v>46.2</v>
      </c>
      <c r="D36">
        <f>VLOOKUP(A36,'Medical Examinations'!$A$1:$H$2336,3,0)</f>
        <v>6.09</v>
      </c>
      <c r="E36" t="str">
        <f>VLOOKUP(A36,'Medical Examinations'!$A$1:$H$2336,4,0)</f>
        <v>No</v>
      </c>
      <c r="F36" t="str">
        <f>VLOOKUP(A36,'Medical Examinations'!$A$1:$H$2336,5,0)</f>
        <v>No</v>
      </c>
      <c r="G36" t="str">
        <f>VLOOKUP(A36,'Medical Examinations'!$A$1:$H$2336,6,0)</f>
        <v>Yes</v>
      </c>
      <c r="H36">
        <f>VLOOKUP(A36,'Medical Examinations'!$A$1:$L$2336,10,0)</f>
        <v>1</v>
      </c>
      <c r="I36" t="str">
        <f>VLOOKUP(A36,'Medical Examinations'!$A$1:$H$2336,8,0)</f>
        <v>Yes</v>
      </c>
      <c r="J36" t="str">
        <f>VLOOKUP(A36,'Medical Examinations'!$A$1:$L$2336,11,0)</f>
        <v>obesity</v>
      </c>
      <c r="K36" t="str">
        <f>VLOOKUP(A36,'Medical Examinations'!$A$1:$L$2336,12,0)</f>
        <v>Prediabetes</v>
      </c>
      <c r="L36" s="8">
        <f>VLOOKUP(A36,'Hospitalisation Details'!$A$1:$T$2344,17,0)</f>
        <v>29079</v>
      </c>
      <c r="M36" s="3" t="str">
        <f>VLOOKUP(A36,'Hospitalisation Details'!$A$1:$T$2344,14,0)</f>
        <v>tier - 2</v>
      </c>
      <c r="N36" s="3" t="str">
        <f>VLOOKUP(A36,'Hospitalisation Details'!$A$1:$T$2344,15,0)</f>
        <v>tier - 1</v>
      </c>
      <c r="O36" t="str">
        <f>VLOOKUP(A36,'Hospitalisation Details'!$A$1:$U$2344,21,FALSE)</f>
        <v>R1013</v>
      </c>
      <c r="P36" t="str">
        <f>VLOOKUP(A36,'Hospitalisation Details'!$A$1:$T$2344,19,0)</f>
        <v>43</v>
      </c>
      <c r="Q36" s="9">
        <f>VLOOKUP(A36,'Hospitalisation Details'!$A$1:$I$2344,6,FALSE)</f>
        <v>45863.21</v>
      </c>
    </row>
    <row r="37" spans="1:17" ht="15.75">
      <c r="A37" s="6" t="s">
        <v>110</v>
      </c>
      <c r="B37" t="str">
        <f>VLOOKUP(A37,'Customer Names'!$A$1:$D$2336,3,FALSE)</f>
        <v>Lachance</v>
      </c>
      <c r="C37">
        <f>VLOOKUP(A37,'Medical Examinations'!$A$1:$H$2336,2,0)</f>
        <v>32.015000000000001</v>
      </c>
      <c r="D37">
        <f>VLOOKUP(A37,'Medical Examinations'!$A$1:$H$2336,3,0)</f>
        <v>11.75</v>
      </c>
      <c r="E37" t="str">
        <f>VLOOKUP(A37,'Medical Examinations'!$A$1:$H$2336,4,0)</f>
        <v>No</v>
      </c>
      <c r="F37" t="str">
        <f>VLOOKUP(A37,'Medical Examinations'!$A$1:$H$2336,5,0)</f>
        <v>No</v>
      </c>
      <c r="G37" t="str">
        <f>VLOOKUP(A37,'Medical Examinations'!$A$1:$H$2336,6,0)</f>
        <v>No</v>
      </c>
      <c r="H37">
        <f>VLOOKUP(A37,'Medical Examinations'!$A$1:$L$2336,10,0)</f>
        <v>0</v>
      </c>
      <c r="I37" t="str">
        <f>VLOOKUP(A37,'Medical Examinations'!$A$1:$H$2336,8,0)</f>
        <v>Yes</v>
      </c>
      <c r="J37" t="str">
        <f>VLOOKUP(A37,'Medical Examinations'!$A$1:$L$2336,11,0)</f>
        <v>obesity</v>
      </c>
      <c r="K37" t="str">
        <f>VLOOKUP(A37,'Medical Examinations'!$A$1:$L$2336,12,0)</f>
        <v>Diabetes</v>
      </c>
      <c r="L37" s="8">
        <f>VLOOKUP(A37,'Hospitalisation Details'!$A$1:$T$2344,17,0)</f>
        <v>22271</v>
      </c>
      <c r="M37" s="3" t="str">
        <f>VLOOKUP(A37,'Hospitalisation Details'!$A$1:$T$2344,14,0)</f>
        <v>tier - 2</v>
      </c>
      <c r="N37" s="3" t="str">
        <f>VLOOKUP(A37,'Hospitalisation Details'!$A$1:$T$2344,15,0)</f>
        <v>tier - 2</v>
      </c>
      <c r="O37" t="str">
        <f>VLOOKUP(A37,'Hospitalisation Details'!$A$1:$U$2344,21,FALSE)</f>
        <v>R1016</v>
      </c>
      <c r="P37" t="str">
        <f>VLOOKUP(A37,'Hospitalisation Details'!$A$1:$T$2344,19,0)</f>
        <v>62</v>
      </c>
      <c r="Q37" s="9">
        <f>VLOOKUP(A37,'Hospitalisation Details'!$A$1:$I$2344,6,FALSE)</f>
        <v>45710.21</v>
      </c>
    </row>
    <row r="38" spans="1:17" ht="15.75">
      <c r="A38" s="6" t="s">
        <v>113</v>
      </c>
      <c r="B38" t="str">
        <f>VLOOKUP(A38,'Customer Names'!$A$1:$D$2336,3,FALSE)</f>
        <v>Eason</v>
      </c>
      <c r="C38">
        <f>VLOOKUP(A38,'Medical Examinations'!$A$1:$H$2336,2,0)</f>
        <v>40.564999999999998</v>
      </c>
      <c r="D38">
        <f>VLOOKUP(A38,'Medical Examinations'!$A$1:$H$2336,3,0)</f>
        <v>7.37</v>
      </c>
      <c r="E38" t="str">
        <f>VLOOKUP(A38,'Medical Examinations'!$A$1:$H$2336,4,0)</f>
        <v>No</v>
      </c>
      <c r="F38" t="str">
        <f>VLOOKUP(A38,'Medical Examinations'!$A$1:$H$2336,5,0)</f>
        <v>No</v>
      </c>
      <c r="G38" t="str">
        <f>VLOOKUP(A38,'Medical Examinations'!$A$1:$H$2336,6,0)</f>
        <v>No</v>
      </c>
      <c r="H38">
        <f>VLOOKUP(A38,'Medical Examinations'!$A$1:$L$2336,10,0)</f>
        <v>0</v>
      </c>
      <c r="I38" t="str">
        <f>VLOOKUP(A38,'Medical Examinations'!$A$1:$H$2336,8,0)</f>
        <v>Yes</v>
      </c>
      <c r="J38" t="str">
        <f>VLOOKUP(A38,'Medical Examinations'!$A$1:$L$2336,11,0)</f>
        <v>obesity</v>
      </c>
      <c r="K38" t="str">
        <f>VLOOKUP(A38,'Medical Examinations'!$A$1:$L$2336,12,0)</f>
        <v>Diabetes</v>
      </c>
      <c r="L38" s="8">
        <f>VLOOKUP(A38,'Hospitalisation Details'!$A$1:$T$2344,17,0)</f>
        <v>27250</v>
      </c>
      <c r="M38" s="3" t="str">
        <f>VLOOKUP(A38,'Hospitalisation Details'!$A$1:$T$2344,14,0)</f>
        <v>tier - 2</v>
      </c>
      <c r="N38" s="3" t="str">
        <f>VLOOKUP(A38,'Hospitalisation Details'!$A$1:$T$2344,15,0)</f>
        <v>tier - 2</v>
      </c>
      <c r="O38" t="str">
        <f>VLOOKUP(A38,'Hospitalisation Details'!$A$1:$U$2344,21,FALSE)</f>
        <v>R1012</v>
      </c>
      <c r="P38" t="str">
        <f>VLOOKUP(A38,'Hospitalisation Details'!$A$1:$T$2344,19,0)</f>
        <v>48</v>
      </c>
      <c r="Q38" s="9">
        <f>VLOOKUP(A38,'Hospitalisation Details'!$A$1:$I$2344,6,FALSE)</f>
        <v>45702.02</v>
      </c>
    </row>
    <row r="39" spans="1:17" ht="15.75">
      <c r="A39" s="6" t="s">
        <v>116</v>
      </c>
      <c r="B39" t="str">
        <f>VLOOKUP(A39,'Customer Names'!$A$1:$D$2336,3,FALSE)</f>
        <v>Grummon</v>
      </c>
      <c r="C39">
        <f>VLOOKUP(A39,'Medical Examinations'!$A$1:$H$2336,2,0)</f>
        <v>32.450000000000003</v>
      </c>
      <c r="D39">
        <f>VLOOKUP(A39,'Medical Examinations'!$A$1:$H$2336,3,0)</f>
        <v>11.91</v>
      </c>
      <c r="E39" t="str">
        <f>VLOOKUP(A39,'Medical Examinations'!$A$1:$H$2336,4,0)</f>
        <v>No</v>
      </c>
      <c r="F39" t="str">
        <f>VLOOKUP(A39,'Medical Examinations'!$A$1:$H$2336,5,0)</f>
        <v>No</v>
      </c>
      <c r="G39" t="str">
        <f>VLOOKUP(A39,'Medical Examinations'!$A$1:$H$2336,6,0)</f>
        <v>No</v>
      </c>
      <c r="H39">
        <f>VLOOKUP(A39,'Medical Examinations'!$A$1:$L$2336,10,0)</f>
        <v>0</v>
      </c>
      <c r="I39" t="str">
        <f>VLOOKUP(A39,'Medical Examinations'!$A$1:$H$2336,8,0)</f>
        <v>Yes</v>
      </c>
      <c r="J39" t="str">
        <f>VLOOKUP(A39,'Medical Examinations'!$A$1:$L$2336,11,0)</f>
        <v>obesity</v>
      </c>
      <c r="K39" t="str">
        <f>VLOOKUP(A39,'Medical Examinations'!$A$1:$L$2336,12,0)</f>
        <v>Diabetes</v>
      </c>
      <c r="L39" s="8">
        <f>VLOOKUP(A39,'Hospitalisation Details'!$A$1:$T$2344,17,0)</f>
        <v>22997</v>
      </c>
      <c r="M39" s="3" t="str">
        <f>VLOOKUP(A39,'Hospitalisation Details'!$A$1:$T$2344,14,0)</f>
        <v>tier - 2</v>
      </c>
      <c r="N39" s="3" t="str">
        <f>VLOOKUP(A39,'Hospitalisation Details'!$A$1:$T$2344,15,0)</f>
        <v>tier - 2</v>
      </c>
      <c r="O39" t="str">
        <f>VLOOKUP(A39,'Hospitalisation Details'!$A$1:$U$2344,21,FALSE)</f>
        <v>R1013</v>
      </c>
      <c r="P39" t="str">
        <f>VLOOKUP(A39,'Hospitalisation Details'!$A$1:$T$2344,19,0)</f>
        <v>60</v>
      </c>
      <c r="Q39" s="9">
        <f>VLOOKUP(A39,'Hospitalisation Details'!$A$1:$I$2344,6,FALSE)</f>
        <v>45008.959999999999</v>
      </c>
    </row>
    <row r="40" spans="1:17" ht="15.75">
      <c r="A40" s="6" t="s">
        <v>119</v>
      </c>
      <c r="B40" t="str">
        <f>VLOOKUP(A40,'Customer Names'!$A$1:$D$2336,3,FALSE)</f>
        <v>Vanwechel</v>
      </c>
      <c r="C40">
        <f>VLOOKUP(A40,'Medical Examinations'!$A$1:$H$2336,2,0)</f>
        <v>34.96</v>
      </c>
      <c r="D40">
        <f>VLOOKUP(A40,'Medical Examinations'!$A$1:$H$2336,3,0)</f>
        <v>6.52</v>
      </c>
      <c r="E40" t="str">
        <f>VLOOKUP(A40,'Medical Examinations'!$A$1:$H$2336,4,0)</f>
        <v>No</v>
      </c>
      <c r="F40" t="str">
        <f>VLOOKUP(A40,'Medical Examinations'!$A$1:$H$2336,5,0)</f>
        <v>No</v>
      </c>
      <c r="G40" t="str">
        <f>VLOOKUP(A40,'Medical Examinations'!$A$1:$H$2336,6,0)</f>
        <v>No</v>
      </c>
      <c r="H40">
        <f>VLOOKUP(A40,'Medical Examinations'!$A$1:$L$2336,10,0)</f>
        <v>0</v>
      </c>
      <c r="I40" t="str">
        <f>VLOOKUP(A40,'Medical Examinations'!$A$1:$H$2336,8,0)</f>
        <v>Yes</v>
      </c>
      <c r="J40" t="str">
        <f>VLOOKUP(A40,'Medical Examinations'!$A$1:$L$2336,11,0)</f>
        <v>obesity</v>
      </c>
      <c r="K40" t="str">
        <f>VLOOKUP(A40,'Medical Examinations'!$A$1:$L$2336,12,0)</f>
        <v>Diabetes</v>
      </c>
      <c r="L40" s="8">
        <f>VLOOKUP(A40,'Hospitalisation Details'!$A$1:$T$2344,17,0)</f>
        <v>26158</v>
      </c>
      <c r="M40" s="3" t="str">
        <f>VLOOKUP(A40,'Hospitalisation Details'!$A$1:$T$2344,14,0)</f>
        <v>tier - 2</v>
      </c>
      <c r="N40" s="3" t="str">
        <f>VLOOKUP(A40,'Hospitalisation Details'!$A$1:$T$2344,15,0)</f>
        <v>tier - 3</v>
      </c>
      <c r="O40" t="str">
        <f>VLOOKUP(A40,'Hospitalisation Details'!$A$1:$U$2344,21,FALSE)</f>
        <v>R1024</v>
      </c>
      <c r="P40" t="str">
        <f>VLOOKUP(A40,'Hospitalisation Details'!$A$1:$T$2344,19,0)</f>
        <v>51</v>
      </c>
      <c r="Q40" s="9">
        <f>VLOOKUP(A40,'Hospitalisation Details'!$A$1:$I$2344,6,FALSE)</f>
        <v>44641.2</v>
      </c>
    </row>
    <row r="41" spans="1:17" ht="15.75">
      <c r="A41" s="6" t="s">
        <v>122</v>
      </c>
      <c r="B41" t="str">
        <f>VLOOKUP(A41,'Customer Names'!$A$1:$D$2336,3,FALSE)</f>
        <v>Fisher</v>
      </c>
      <c r="C41">
        <f>VLOOKUP(A41,'Medical Examinations'!$A$1:$H$2336,2,0)</f>
        <v>35.5</v>
      </c>
      <c r="D41">
        <f>VLOOKUP(A41,'Medical Examinations'!$A$1:$H$2336,3,0)</f>
        <v>5.14</v>
      </c>
      <c r="E41" t="str">
        <f>VLOOKUP(A41,'Medical Examinations'!$A$1:$H$2336,4,0)</f>
        <v>No</v>
      </c>
      <c r="F41" t="str">
        <f>VLOOKUP(A41,'Medical Examinations'!$A$1:$H$2336,5,0)</f>
        <v>No</v>
      </c>
      <c r="G41" t="str">
        <f>VLOOKUP(A41,'Medical Examinations'!$A$1:$H$2336,6,0)</f>
        <v>Yes</v>
      </c>
      <c r="H41">
        <f>VLOOKUP(A41,'Medical Examinations'!$A$1:$L$2336,10,0)</f>
        <v>1</v>
      </c>
      <c r="I41" t="str">
        <f>VLOOKUP(A41,'Medical Examinations'!$A$1:$H$2336,8,0)</f>
        <v>Yes</v>
      </c>
      <c r="J41" t="str">
        <f>VLOOKUP(A41,'Medical Examinations'!$A$1:$L$2336,11,0)</f>
        <v>obesity</v>
      </c>
      <c r="K41" t="str">
        <f>VLOOKUP(A41,'Medical Examinations'!$A$1:$L$2336,12,0)</f>
        <v>Normal</v>
      </c>
      <c r="L41" s="8">
        <f>VLOOKUP(A41,'Hospitalisation Details'!$A$1:$T$2344,17,0)</f>
        <v>34253</v>
      </c>
      <c r="M41" s="3" t="str">
        <f>VLOOKUP(A41,'Hospitalisation Details'!$A$1:$T$2344,14,0)</f>
        <v>tier - 2</v>
      </c>
      <c r="N41" s="3" t="str">
        <f>VLOOKUP(A41,'Hospitalisation Details'!$A$1:$T$2344,15,0)</f>
        <v>tier - 2</v>
      </c>
      <c r="O41" t="str">
        <f>VLOOKUP(A41,'Hospitalisation Details'!$A$1:$U$2344,21,FALSE)</f>
        <v>R1011</v>
      </c>
      <c r="P41" t="str">
        <f>VLOOKUP(A41,'Hospitalisation Details'!$A$1:$T$2344,19,0)</f>
        <v>29</v>
      </c>
      <c r="Q41" s="9">
        <f>VLOOKUP(A41,'Hospitalisation Details'!$A$1:$I$2344,6,FALSE)</f>
        <v>44585.46</v>
      </c>
    </row>
    <row r="42" spans="1:17" ht="15.75">
      <c r="A42" s="6" t="s">
        <v>125</v>
      </c>
      <c r="B42" t="str">
        <f>VLOOKUP(A42,'Customer Names'!$A$1:$D$2336,3,FALSE)</f>
        <v>Jenkins</v>
      </c>
      <c r="C42">
        <f>VLOOKUP(A42,'Medical Examinations'!$A$1:$H$2336,2,0)</f>
        <v>52.58</v>
      </c>
      <c r="D42">
        <f>VLOOKUP(A42,'Medical Examinations'!$A$1:$H$2336,3,0)</f>
        <v>4.1900000000000004</v>
      </c>
      <c r="E42" t="str">
        <f>VLOOKUP(A42,'Medical Examinations'!$A$1:$H$2336,4,0)</f>
        <v>No</v>
      </c>
      <c r="F42" t="str">
        <f>VLOOKUP(A42,'Medical Examinations'!$A$1:$H$2336,5,0)</f>
        <v>yes</v>
      </c>
      <c r="G42" t="str">
        <f>VLOOKUP(A42,'Medical Examinations'!$A$1:$H$2336,6,0)</f>
        <v>No</v>
      </c>
      <c r="H42">
        <f>VLOOKUP(A42,'Medical Examinations'!$A$1:$L$2336,10,0)</f>
        <v>1</v>
      </c>
      <c r="I42" t="str">
        <f>VLOOKUP(A42,'Medical Examinations'!$A$1:$H$2336,8,0)</f>
        <v>Yes</v>
      </c>
      <c r="J42" t="str">
        <f>VLOOKUP(A42,'Medical Examinations'!$A$1:$L$2336,11,0)</f>
        <v>obesity</v>
      </c>
      <c r="K42" t="str">
        <f>VLOOKUP(A42,'Medical Examinations'!$A$1:$L$2336,12,0)</f>
        <v>Normal</v>
      </c>
      <c r="L42" s="8">
        <f>VLOOKUP(A42,'Hospitalisation Details'!$A$1:$T$2344,17,0)</f>
        <v>36740</v>
      </c>
      <c r="M42" s="3" t="str">
        <f>VLOOKUP(A42,'Hospitalisation Details'!$A$1:$T$2344,14,0)</f>
        <v>tier - 2</v>
      </c>
      <c r="N42" s="3" t="str">
        <f>VLOOKUP(A42,'Hospitalisation Details'!$A$1:$T$2344,15,0)</f>
        <v>tier - 3</v>
      </c>
      <c r="O42" t="str">
        <f>VLOOKUP(A42,'Hospitalisation Details'!$A$1:$U$2344,21,FALSE)</f>
        <v>R1013</v>
      </c>
      <c r="P42" t="str">
        <f>VLOOKUP(A42,'Hospitalisation Details'!$A$1:$T$2344,19,0)</f>
        <v>22</v>
      </c>
      <c r="Q42" s="9">
        <f>VLOOKUP(A42,'Hospitalisation Details'!$A$1:$I$2344,6,FALSE)</f>
        <v>44501.4</v>
      </c>
    </row>
    <row r="43" spans="1:17" ht="15.75">
      <c r="A43" s="6" t="s">
        <v>128</v>
      </c>
      <c r="B43" t="str">
        <f>VLOOKUP(A43,'Customer Names'!$A$1:$D$2336,3,FALSE)</f>
        <v>Peters</v>
      </c>
      <c r="C43">
        <f>VLOOKUP(A43,'Medical Examinations'!$A$1:$H$2336,2,0)</f>
        <v>35.200000000000003</v>
      </c>
      <c r="D43">
        <f>VLOOKUP(A43,'Medical Examinations'!$A$1:$H$2336,3,0)</f>
        <v>11.68</v>
      </c>
      <c r="E43" t="str">
        <f>VLOOKUP(A43,'Medical Examinations'!$A$1:$H$2336,4,0)</f>
        <v>Yes</v>
      </c>
      <c r="F43" t="str">
        <f>VLOOKUP(A43,'Medical Examinations'!$A$1:$H$2336,5,0)</f>
        <v>No</v>
      </c>
      <c r="G43" t="str">
        <f>VLOOKUP(A43,'Medical Examinations'!$A$1:$H$2336,6,0)</f>
        <v>No</v>
      </c>
      <c r="H43">
        <f>VLOOKUP(A43,'Medical Examinations'!$A$1:$L$2336,10,0)</f>
        <v>0</v>
      </c>
      <c r="I43" t="str">
        <f>VLOOKUP(A43,'Medical Examinations'!$A$1:$H$2336,8,0)</f>
        <v>Yes</v>
      </c>
      <c r="J43" t="str">
        <f>VLOOKUP(A43,'Medical Examinations'!$A$1:$L$2336,11,0)</f>
        <v>obesity</v>
      </c>
      <c r="K43" t="str">
        <f>VLOOKUP(A43,'Medical Examinations'!$A$1:$L$2336,12,0)</f>
        <v>Diabetes</v>
      </c>
      <c r="L43" s="8">
        <f>VLOOKUP(A43,'Hospitalisation Details'!$A$1:$T$2344,17,0)</f>
        <v>24729</v>
      </c>
      <c r="M43" s="3" t="str">
        <f>VLOOKUP(A43,'Hospitalisation Details'!$A$1:$T$2344,14,0)</f>
        <v>tier - 2</v>
      </c>
      <c r="N43" s="3" t="str">
        <f>VLOOKUP(A43,'Hospitalisation Details'!$A$1:$T$2344,15,0)</f>
        <v>tier - 3</v>
      </c>
      <c r="O43" t="str">
        <f>VLOOKUP(A43,'Hospitalisation Details'!$A$1:$U$2344,21,FALSE)</f>
        <v>R1013</v>
      </c>
      <c r="P43" t="str">
        <f>VLOOKUP(A43,'Hospitalisation Details'!$A$1:$T$2344,19,0)</f>
        <v>55</v>
      </c>
      <c r="Q43" s="9">
        <f>VLOOKUP(A43,'Hospitalisation Details'!$A$1:$I$2344,6,FALSE)</f>
        <v>44423.8</v>
      </c>
    </row>
    <row r="44" spans="1:17" ht="15.75">
      <c r="A44" s="6" t="s">
        <v>131</v>
      </c>
      <c r="B44" t="str">
        <f>VLOOKUP(A44,'Customer Names'!$A$1:$D$2336,3,FALSE)</f>
        <v>Aha</v>
      </c>
      <c r="C44">
        <f>VLOOKUP(A44,'Medical Examinations'!$A$1:$H$2336,2,0)</f>
        <v>38.06</v>
      </c>
      <c r="D44">
        <f>VLOOKUP(A44,'Medical Examinations'!$A$1:$H$2336,3,0)</f>
        <v>6.98</v>
      </c>
      <c r="E44" t="str">
        <f>VLOOKUP(A44,'Medical Examinations'!$A$1:$H$2336,4,0)</f>
        <v>No</v>
      </c>
      <c r="F44" t="str">
        <f>VLOOKUP(A44,'Medical Examinations'!$A$1:$H$2336,5,0)</f>
        <v>No</v>
      </c>
      <c r="G44" t="str">
        <f>VLOOKUP(A44,'Medical Examinations'!$A$1:$H$2336,6,0)</f>
        <v>No</v>
      </c>
      <c r="H44">
        <f>VLOOKUP(A44,'Medical Examinations'!$A$1:$L$2336,10,0)</f>
        <v>0</v>
      </c>
      <c r="I44" t="str">
        <f>VLOOKUP(A44,'Medical Examinations'!$A$1:$H$2336,8,0)</f>
        <v>Yes</v>
      </c>
      <c r="J44" t="str">
        <f>VLOOKUP(A44,'Medical Examinations'!$A$1:$L$2336,11,0)</f>
        <v>obesity</v>
      </c>
      <c r="K44" t="str">
        <f>VLOOKUP(A44,'Medical Examinations'!$A$1:$L$2336,12,0)</f>
        <v>Diabetes</v>
      </c>
      <c r="L44" s="8">
        <f>VLOOKUP(A44,'Hospitalisation Details'!$A$1:$T$2344,17,0)</f>
        <v>26235</v>
      </c>
      <c r="M44" s="3" t="str">
        <f>VLOOKUP(A44,'Hospitalisation Details'!$A$1:$T$2344,14,0)</f>
        <v>tier - 2</v>
      </c>
      <c r="N44" s="3" t="str">
        <f>VLOOKUP(A44,'Hospitalisation Details'!$A$1:$T$2344,15,0)</f>
        <v>tier - 2</v>
      </c>
      <c r="O44" t="str">
        <f>VLOOKUP(A44,'Hospitalisation Details'!$A$1:$U$2344,21,FALSE)</f>
        <v>R1013</v>
      </c>
      <c r="P44" t="str">
        <f>VLOOKUP(A44,'Hospitalisation Details'!$A$1:$T$2344,19,0)</f>
        <v>51</v>
      </c>
      <c r="Q44" s="9">
        <f>VLOOKUP(A44,'Hospitalisation Details'!$A$1:$I$2344,6,FALSE)</f>
        <v>44400.41</v>
      </c>
    </row>
    <row r="45" spans="1:17" ht="15.75">
      <c r="A45" s="6" t="s">
        <v>133</v>
      </c>
      <c r="B45" t="str">
        <f>VLOOKUP(A45,'Customer Names'!$A$1:$D$2336,3,FALSE)</f>
        <v>McElwain</v>
      </c>
      <c r="C45">
        <f>VLOOKUP(A45,'Medical Examinations'!$A$1:$H$2336,2,0)</f>
        <v>34.21</v>
      </c>
      <c r="D45">
        <f>VLOOKUP(A45,'Medical Examinations'!$A$1:$H$2336,3,0)</f>
        <v>8.34</v>
      </c>
      <c r="E45" t="str">
        <f>VLOOKUP(A45,'Medical Examinations'!$A$1:$H$2336,4,0)</f>
        <v>No</v>
      </c>
      <c r="F45" t="str">
        <f>VLOOKUP(A45,'Medical Examinations'!$A$1:$H$2336,5,0)</f>
        <v>No</v>
      </c>
      <c r="G45" t="str">
        <f>VLOOKUP(A45,'Medical Examinations'!$A$1:$H$2336,6,0)</f>
        <v>No</v>
      </c>
      <c r="H45">
        <f>VLOOKUP(A45,'Medical Examinations'!$A$1:$L$2336,10,0)</f>
        <v>0</v>
      </c>
      <c r="I45" t="str">
        <f>VLOOKUP(A45,'Medical Examinations'!$A$1:$H$2336,8,0)</f>
        <v>Yes</v>
      </c>
      <c r="J45" t="str">
        <f>VLOOKUP(A45,'Medical Examinations'!$A$1:$L$2336,11,0)</f>
        <v>obesity</v>
      </c>
      <c r="K45" t="str">
        <f>VLOOKUP(A45,'Medical Examinations'!$A$1:$L$2336,12,0)</f>
        <v>Diabetes</v>
      </c>
      <c r="L45" s="8">
        <f>VLOOKUP(A45,'Hospitalisation Details'!$A$1:$T$2344,17,0)</f>
        <v>25166</v>
      </c>
      <c r="M45" s="3" t="str">
        <f>VLOOKUP(A45,'Hospitalisation Details'!$A$1:$T$2344,14,0)</f>
        <v>tier - 2</v>
      </c>
      <c r="N45" s="3" t="str">
        <f>VLOOKUP(A45,'Hospitalisation Details'!$A$1:$T$2344,15,0)</f>
        <v>tier - 1</v>
      </c>
      <c r="O45" t="str">
        <f>VLOOKUP(A45,'Hospitalisation Details'!$A$1:$U$2344,21,FALSE)</f>
        <v>R1013</v>
      </c>
      <c r="P45" t="str">
        <f>VLOOKUP(A45,'Hospitalisation Details'!$A$1:$T$2344,19,0)</f>
        <v>54</v>
      </c>
      <c r="Q45" s="9">
        <f>VLOOKUP(A45,'Hospitalisation Details'!$A$1:$I$2344,6,FALSE)</f>
        <v>44260.75</v>
      </c>
    </row>
    <row r="46" spans="1:17" ht="15.75">
      <c r="A46" s="6" t="s">
        <v>136</v>
      </c>
      <c r="B46" t="str">
        <f>VLOOKUP(A46,'Customer Names'!$A$1:$D$2336,3,FALSE)</f>
        <v>Januszewski</v>
      </c>
      <c r="C46">
        <f>VLOOKUP(A46,'Medical Examinations'!$A$1:$H$2336,2,0)</f>
        <v>38.94</v>
      </c>
      <c r="D46">
        <f>VLOOKUP(A46,'Medical Examinations'!$A$1:$H$2336,3,0)</f>
        <v>8.49</v>
      </c>
      <c r="E46" t="str">
        <f>VLOOKUP(A46,'Medical Examinations'!$A$1:$H$2336,4,0)</f>
        <v>Yes</v>
      </c>
      <c r="F46" t="str">
        <f>VLOOKUP(A46,'Medical Examinations'!$A$1:$H$2336,5,0)</f>
        <v>No</v>
      </c>
      <c r="G46" t="str">
        <f>VLOOKUP(A46,'Medical Examinations'!$A$1:$H$2336,6,0)</f>
        <v>No</v>
      </c>
      <c r="H46">
        <f>VLOOKUP(A46,'Medical Examinations'!$A$1:$L$2336,10,0)</f>
        <v>1</v>
      </c>
      <c r="I46" t="str">
        <f>VLOOKUP(A46,'Medical Examinations'!$A$1:$H$2336,8,0)</f>
        <v>Yes</v>
      </c>
      <c r="J46" t="str">
        <f>VLOOKUP(A46,'Medical Examinations'!$A$1:$L$2336,11,0)</f>
        <v>obesity</v>
      </c>
      <c r="K46" t="str">
        <f>VLOOKUP(A46,'Medical Examinations'!$A$1:$L$2336,12,0)</f>
        <v>Diabetes</v>
      </c>
      <c r="L46" s="8">
        <f>VLOOKUP(A46,'Hospitalisation Details'!$A$1:$T$2344,17,0)</f>
        <v>27546</v>
      </c>
      <c r="M46" s="3" t="str">
        <f>VLOOKUP(A46,'Hospitalisation Details'!$A$1:$T$2344,14,0)</f>
        <v>tier - 2</v>
      </c>
      <c r="N46" s="3" t="str">
        <f>VLOOKUP(A46,'Hospitalisation Details'!$A$1:$T$2344,15,0)</f>
        <v>tier - 2</v>
      </c>
      <c r="O46" t="str">
        <f>VLOOKUP(A46,'Hospitalisation Details'!$A$1:$U$2344,21,FALSE)</f>
        <v>R1013</v>
      </c>
      <c r="P46" t="str">
        <f>VLOOKUP(A46,'Hospitalisation Details'!$A$1:$T$2344,19,0)</f>
        <v>48</v>
      </c>
      <c r="Q46" s="9">
        <f>VLOOKUP(A46,'Hospitalisation Details'!$A$1:$I$2344,6,FALSE)</f>
        <v>44202.65</v>
      </c>
    </row>
    <row r="47" spans="1:17" ht="15.75">
      <c r="A47" s="6" t="s">
        <v>139</v>
      </c>
      <c r="B47" t="str">
        <f>VLOOKUP(A47,'Customer Names'!$A$1:$D$2336,3,FALSE)</f>
        <v>Rohne</v>
      </c>
      <c r="C47">
        <f>VLOOKUP(A47,'Medical Examinations'!$A$1:$H$2336,2,0)</f>
        <v>30.21</v>
      </c>
      <c r="D47">
        <f>VLOOKUP(A47,'Medical Examinations'!$A$1:$H$2336,3,0)</f>
        <v>5.34</v>
      </c>
      <c r="E47" t="str">
        <f>VLOOKUP(A47,'Medical Examinations'!$A$1:$H$2336,4,0)</f>
        <v>Yes</v>
      </c>
      <c r="F47" t="str">
        <f>VLOOKUP(A47,'Medical Examinations'!$A$1:$H$2336,5,0)</f>
        <v>No</v>
      </c>
      <c r="G47" t="str">
        <f>VLOOKUP(A47,'Medical Examinations'!$A$1:$H$2336,6,0)</f>
        <v>No</v>
      </c>
      <c r="H47">
        <f>VLOOKUP(A47,'Medical Examinations'!$A$1:$L$2336,10,0)</f>
        <v>1</v>
      </c>
      <c r="I47" t="str">
        <f>VLOOKUP(A47,'Medical Examinations'!$A$1:$H$2336,8,0)</f>
        <v>Yes</v>
      </c>
      <c r="J47" t="str">
        <f>VLOOKUP(A47,'Medical Examinations'!$A$1:$L$2336,11,0)</f>
        <v>obesity</v>
      </c>
      <c r="K47" t="str">
        <f>VLOOKUP(A47,'Medical Examinations'!$A$1:$L$2336,12,0)</f>
        <v>Normal</v>
      </c>
      <c r="L47" s="8">
        <f>VLOOKUP(A47,'Hospitalisation Details'!$A$1:$T$2344,17,0)</f>
        <v>32340</v>
      </c>
      <c r="M47" s="3" t="str">
        <f>VLOOKUP(A47,'Hospitalisation Details'!$A$1:$T$2344,14,0)</f>
        <v>tier - 2</v>
      </c>
      <c r="N47" s="3" t="str">
        <f>VLOOKUP(A47,'Hospitalisation Details'!$A$1:$T$2344,15,0)</f>
        <v>tier - 1</v>
      </c>
      <c r="O47" t="str">
        <f>VLOOKUP(A47,'Hospitalisation Details'!$A$1:$U$2344,21,FALSE)</f>
        <v>R1012</v>
      </c>
      <c r="P47" t="str">
        <f>VLOOKUP(A47,'Hospitalisation Details'!$A$1:$T$2344,19,0)</f>
        <v>34</v>
      </c>
      <c r="Q47" s="9">
        <f>VLOOKUP(A47,'Hospitalisation Details'!$A$1:$I$2344,6,FALSE)</f>
        <v>43943.88</v>
      </c>
    </row>
    <row r="48" spans="1:17" ht="15.75">
      <c r="A48" s="6" t="s">
        <v>142</v>
      </c>
      <c r="B48" t="str">
        <f>VLOOKUP(A48,'Customer Names'!$A$1:$D$2336,3,FALSE)</f>
        <v>O'Grady</v>
      </c>
      <c r="C48">
        <f>VLOOKUP(A48,'Medical Examinations'!$A$1:$H$2336,2,0)</f>
        <v>33.630000000000003</v>
      </c>
      <c r="D48">
        <f>VLOOKUP(A48,'Medical Examinations'!$A$1:$H$2336,3,0)</f>
        <v>4.43</v>
      </c>
      <c r="E48" t="str">
        <f>VLOOKUP(A48,'Medical Examinations'!$A$1:$H$2336,4,0)</f>
        <v>Yes</v>
      </c>
      <c r="F48" t="str">
        <f>VLOOKUP(A48,'Medical Examinations'!$A$1:$H$2336,5,0)</f>
        <v>No</v>
      </c>
      <c r="G48" t="str">
        <f>VLOOKUP(A48,'Medical Examinations'!$A$1:$H$2336,6,0)</f>
        <v>No</v>
      </c>
      <c r="H48">
        <f>VLOOKUP(A48,'Medical Examinations'!$A$1:$L$2336,10,0)</f>
        <v>2</v>
      </c>
      <c r="I48" t="str">
        <f>VLOOKUP(A48,'Medical Examinations'!$A$1:$H$2336,8,0)</f>
        <v>Yes</v>
      </c>
      <c r="J48" t="str">
        <f>VLOOKUP(A48,'Medical Examinations'!$A$1:$L$2336,11,0)</f>
        <v>obesity</v>
      </c>
      <c r="K48" t="str">
        <f>VLOOKUP(A48,'Medical Examinations'!$A$1:$L$2336,12,0)</f>
        <v>Normal</v>
      </c>
      <c r="L48" s="8">
        <f>VLOOKUP(A48,'Hospitalisation Details'!$A$1:$T$2344,17,0)</f>
        <v>24385</v>
      </c>
      <c r="M48" s="3" t="str">
        <f>VLOOKUP(A48,'Hospitalisation Details'!$A$1:$T$2344,14,0)</f>
        <v>tier - 2</v>
      </c>
      <c r="N48" s="3" t="str">
        <f>VLOOKUP(A48,'Hospitalisation Details'!$A$1:$T$2344,15,0)</f>
        <v>tier - 2</v>
      </c>
      <c r="O48" t="str">
        <f>VLOOKUP(A48,'Hospitalisation Details'!$A$1:$U$2344,21,FALSE)</f>
        <v>R1012</v>
      </c>
      <c r="P48" t="str">
        <f>VLOOKUP(A48,'Hospitalisation Details'!$A$1:$T$2344,19,0)</f>
        <v>56</v>
      </c>
      <c r="Q48" s="9">
        <f>VLOOKUP(A48,'Hospitalisation Details'!$A$1:$I$2344,6,FALSE)</f>
        <v>43921.18</v>
      </c>
    </row>
    <row r="49" spans="1:17" ht="15.75">
      <c r="A49" s="6" t="s">
        <v>145</v>
      </c>
      <c r="B49" t="str">
        <f>VLOOKUP(A49,'Customer Names'!$A$1:$D$2336,3,FALSE)</f>
        <v>Peters</v>
      </c>
      <c r="C49">
        <f>VLOOKUP(A49,'Medical Examinations'!$A$1:$H$2336,2,0)</f>
        <v>40.369999999999997</v>
      </c>
      <c r="D49">
        <f>VLOOKUP(A49,'Medical Examinations'!$A$1:$H$2336,3,0)</f>
        <v>4.47</v>
      </c>
      <c r="E49" t="str">
        <f>VLOOKUP(A49,'Medical Examinations'!$A$1:$H$2336,4,0)</f>
        <v>No</v>
      </c>
      <c r="F49" t="str">
        <f>VLOOKUP(A49,'Medical Examinations'!$A$1:$H$2336,5,0)</f>
        <v>No</v>
      </c>
      <c r="G49" t="str">
        <f>VLOOKUP(A49,'Medical Examinations'!$A$1:$H$2336,6,0)</f>
        <v>No</v>
      </c>
      <c r="H49">
        <f>VLOOKUP(A49,'Medical Examinations'!$A$1:$L$2336,10,0)</f>
        <v>0</v>
      </c>
      <c r="I49" t="str">
        <f>VLOOKUP(A49,'Medical Examinations'!$A$1:$H$2336,8,0)</f>
        <v>Yes</v>
      </c>
      <c r="J49" t="str">
        <f>VLOOKUP(A49,'Medical Examinations'!$A$1:$L$2336,11,0)</f>
        <v>obesity</v>
      </c>
      <c r="K49" t="str">
        <f>VLOOKUP(A49,'Medical Examinations'!$A$1:$L$2336,12,0)</f>
        <v>Normal</v>
      </c>
      <c r="L49" s="8">
        <f>VLOOKUP(A49,'Hospitalisation Details'!$A$1:$T$2344,17,0)</f>
        <v>29535</v>
      </c>
      <c r="M49" s="3" t="str">
        <f>VLOOKUP(A49,'Hospitalisation Details'!$A$1:$T$2344,14,0)</f>
        <v>tier - 2</v>
      </c>
      <c r="N49" s="3" t="str">
        <f>VLOOKUP(A49,'Hospitalisation Details'!$A$1:$T$2344,15,0)</f>
        <v>tier - 1</v>
      </c>
      <c r="O49" t="str">
        <f>VLOOKUP(A49,'Hospitalisation Details'!$A$1:$U$2344,21,FALSE)</f>
        <v>R1013</v>
      </c>
      <c r="P49" t="str">
        <f>VLOOKUP(A49,'Hospitalisation Details'!$A$1:$T$2344,19,0)</f>
        <v>42</v>
      </c>
      <c r="Q49" s="9">
        <f>VLOOKUP(A49,'Hospitalisation Details'!$A$1:$I$2344,6,FALSE)</f>
        <v>43896.38</v>
      </c>
    </row>
    <row r="50" spans="1:17" ht="15.75">
      <c r="A50" s="6" t="s">
        <v>147</v>
      </c>
      <c r="B50" t="str">
        <f>VLOOKUP(A50,'Customer Names'!$A$1:$D$2336,3,FALSE)</f>
        <v>De Simone</v>
      </c>
      <c r="C50">
        <f>VLOOKUP(A50,'Medical Examinations'!$A$1:$H$2336,2,0)</f>
        <v>53.09</v>
      </c>
      <c r="D50">
        <f>VLOOKUP(A50,'Medical Examinations'!$A$1:$H$2336,3,0)</f>
        <v>4.82</v>
      </c>
      <c r="E50" t="str">
        <f>VLOOKUP(A50,'Medical Examinations'!$A$1:$H$2336,4,0)</f>
        <v>Yes</v>
      </c>
      <c r="F50" t="str">
        <f>VLOOKUP(A50,'Medical Examinations'!$A$1:$H$2336,5,0)</f>
        <v>No</v>
      </c>
      <c r="G50" t="str">
        <f>VLOOKUP(A50,'Medical Examinations'!$A$1:$H$2336,6,0)</f>
        <v>No</v>
      </c>
      <c r="H50">
        <f>VLOOKUP(A50,'Medical Examinations'!$A$1:$L$2336,10,0)</f>
        <v>2</v>
      </c>
      <c r="I50" t="str">
        <f>VLOOKUP(A50,'Medical Examinations'!$A$1:$H$2336,8,0)</f>
        <v>Yes</v>
      </c>
      <c r="J50" t="str">
        <f>VLOOKUP(A50,'Medical Examinations'!$A$1:$L$2336,11,0)</f>
        <v>obesity</v>
      </c>
      <c r="K50" t="str">
        <f>VLOOKUP(A50,'Medical Examinations'!$A$1:$L$2336,12,0)</f>
        <v>Normal</v>
      </c>
      <c r="L50" s="8">
        <f>VLOOKUP(A50,'Hospitalisation Details'!$A$1:$T$2344,17,0)</f>
        <v>24290</v>
      </c>
      <c r="M50" s="3" t="str">
        <f>VLOOKUP(A50,'Hospitalisation Details'!$A$1:$T$2344,14,0)</f>
        <v>tier - 2</v>
      </c>
      <c r="N50" s="3" t="str">
        <f>VLOOKUP(A50,'Hospitalisation Details'!$A$1:$T$2344,15,0)</f>
        <v>tier - 3</v>
      </c>
      <c r="O50" t="str">
        <f>VLOOKUP(A50,'Hospitalisation Details'!$A$1:$U$2344,21,FALSE)</f>
        <v>R1012</v>
      </c>
      <c r="P50" t="str">
        <f>VLOOKUP(A50,'Hospitalisation Details'!$A$1:$T$2344,19,0)</f>
        <v>56</v>
      </c>
      <c r="Q50" s="9">
        <f>VLOOKUP(A50,'Hospitalisation Details'!$A$1:$I$2344,6,FALSE)</f>
        <v>43817.45</v>
      </c>
    </row>
    <row r="51" spans="1:17" ht="15.75">
      <c r="A51" s="6" t="s">
        <v>150</v>
      </c>
      <c r="B51" t="str">
        <f>VLOOKUP(A51,'Customer Names'!$A$1:$D$2336,3,FALSE)</f>
        <v>Beckett</v>
      </c>
      <c r="C51">
        <f>VLOOKUP(A51,'Medical Examinations'!$A$1:$H$2336,2,0)</f>
        <v>31.79</v>
      </c>
      <c r="D51">
        <f>VLOOKUP(A51,'Medical Examinations'!$A$1:$H$2336,3,0)</f>
        <v>5.51</v>
      </c>
      <c r="E51" t="str">
        <f>VLOOKUP(A51,'Medical Examinations'!$A$1:$H$2336,4,0)</f>
        <v>Yes</v>
      </c>
      <c r="F51" t="str">
        <f>VLOOKUP(A51,'Medical Examinations'!$A$1:$H$2336,5,0)</f>
        <v>No</v>
      </c>
      <c r="G51" t="str">
        <f>VLOOKUP(A51,'Medical Examinations'!$A$1:$H$2336,6,0)</f>
        <v>No</v>
      </c>
      <c r="H51">
        <f>VLOOKUP(A51,'Medical Examinations'!$A$1:$L$2336,10,0)</f>
        <v>2</v>
      </c>
      <c r="I51" t="str">
        <f>VLOOKUP(A51,'Medical Examinations'!$A$1:$H$2336,8,0)</f>
        <v>Yes</v>
      </c>
      <c r="J51" t="str">
        <f>VLOOKUP(A51,'Medical Examinations'!$A$1:$L$2336,11,0)</f>
        <v>obesity</v>
      </c>
      <c r="K51" t="str">
        <f>VLOOKUP(A51,'Medical Examinations'!$A$1:$L$2336,12,0)</f>
        <v>Normal</v>
      </c>
      <c r="L51" s="8">
        <f>VLOOKUP(A51,'Hospitalisation Details'!$A$1:$T$2344,17,0)</f>
        <v>24405</v>
      </c>
      <c r="M51" s="3" t="str">
        <f>VLOOKUP(A51,'Hospitalisation Details'!$A$1:$T$2344,14,0)</f>
        <v>tier - 2</v>
      </c>
      <c r="N51" s="3" t="str">
        <f>VLOOKUP(A51,'Hospitalisation Details'!$A$1:$T$2344,15,0)</f>
        <v>tier - 2</v>
      </c>
      <c r="O51" t="str">
        <f>VLOOKUP(A51,'Hospitalisation Details'!$A$1:$U$2344,21,FALSE)</f>
        <v>R1013</v>
      </c>
      <c r="P51" t="str">
        <f>VLOOKUP(A51,'Hospitalisation Details'!$A$1:$T$2344,19,0)</f>
        <v>56</v>
      </c>
      <c r="Q51" s="9">
        <f>VLOOKUP(A51,'Hospitalisation Details'!$A$1:$I$2344,6,FALSE)</f>
        <v>43813.87</v>
      </c>
    </row>
    <row r="52" spans="1:17" ht="15.75">
      <c r="A52" s="6" t="s">
        <v>153</v>
      </c>
      <c r="B52" t="str">
        <f>VLOOKUP(A52,'Customer Names'!$A$1:$D$2336,3,FALSE)</f>
        <v>Sobrilsky</v>
      </c>
      <c r="C52">
        <f>VLOOKUP(A52,'Medical Examinations'!$A$1:$H$2336,2,0)</f>
        <v>41.895000000000003</v>
      </c>
      <c r="D52">
        <f>VLOOKUP(A52,'Medical Examinations'!$A$1:$H$2336,3,0)</f>
        <v>10.87</v>
      </c>
      <c r="E52" t="str">
        <f>VLOOKUP(A52,'Medical Examinations'!$A$1:$H$2336,4,0)</f>
        <v>Yes</v>
      </c>
      <c r="F52" t="str">
        <f>VLOOKUP(A52,'Medical Examinations'!$A$1:$H$2336,5,0)</f>
        <v>No</v>
      </c>
      <c r="G52" t="str">
        <f>VLOOKUP(A52,'Medical Examinations'!$A$1:$H$2336,6,0)</f>
        <v>No</v>
      </c>
      <c r="H52">
        <f>VLOOKUP(A52,'Medical Examinations'!$A$1:$L$2336,10,0)</f>
        <v>1</v>
      </c>
      <c r="I52" t="str">
        <f>VLOOKUP(A52,'Medical Examinations'!$A$1:$H$2336,8,0)</f>
        <v>Yes</v>
      </c>
      <c r="J52" t="str">
        <f>VLOOKUP(A52,'Medical Examinations'!$A$1:$L$2336,11,0)</f>
        <v>obesity</v>
      </c>
      <c r="K52" t="str">
        <f>VLOOKUP(A52,'Medical Examinations'!$A$1:$L$2336,12,0)</f>
        <v>Diabetes</v>
      </c>
      <c r="L52" s="8">
        <f>VLOOKUP(A52,'Hospitalisation Details'!$A$1:$T$2344,17,0)</f>
        <v>31775</v>
      </c>
      <c r="M52" s="3" t="str">
        <f>VLOOKUP(A52,'Hospitalisation Details'!$A$1:$T$2344,14,0)</f>
        <v>tier - 2</v>
      </c>
      <c r="N52" s="3" t="str">
        <f>VLOOKUP(A52,'Hospitalisation Details'!$A$1:$T$2344,15,0)</f>
        <v>tier - 1</v>
      </c>
      <c r="O52" t="str">
        <f>VLOOKUP(A52,'Hospitalisation Details'!$A$1:$U$2344,21,FALSE)</f>
        <v>R1015</v>
      </c>
      <c r="P52" t="str">
        <f>VLOOKUP(A52,'Hospitalisation Details'!$A$1:$T$2344,19,0)</f>
        <v>36</v>
      </c>
      <c r="Q52" s="9">
        <f>VLOOKUP(A52,'Hospitalisation Details'!$A$1:$I$2344,6,FALSE)</f>
        <v>43753.34</v>
      </c>
    </row>
    <row r="53" spans="1:17" ht="15.75">
      <c r="A53" s="6" t="s">
        <v>156</v>
      </c>
      <c r="B53" t="str">
        <f>VLOOKUP(A53,'Customer Names'!$A$1:$D$2336,3,FALSE)</f>
        <v>Wang</v>
      </c>
      <c r="C53">
        <f>VLOOKUP(A53,'Medical Examinations'!$A$1:$H$2336,2,0)</f>
        <v>31.16</v>
      </c>
      <c r="D53">
        <f>VLOOKUP(A53,'Medical Examinations'!$A$1:$H$2336,3,0)</f>
        <v>9.34</v>
      </c>
      <c r="E53" t="str">
        <f>VLOOKUP(A53,'Medical Examinations'!$A$1:$H$2336,4,0)</f>
        <v>No</v>
      </c>
      <c r="F53" t="str">
        <f>VLOOKUP(A53,'Medical Examinations'!$A$1:$H$2336,5,0)</f>
        <v>No</v>
      </c>
      <c r="G53" t="str">
        <f>VLOOKUP(A53,'Medical Examinations'!$A$1:$H$2336,6,0)</f>
        <v>No</v>
      </c>
      <c r="H53">
        <f>VLOOKUP(A53,'Medical Examinations'!$A$1:$L$2336,10,0)</f>
        <v>0</v>
      </c>
      <c r="I53" t="str">
        <f>VLOOKUP(A53,'Medical Examinations'!$A$1:$H$2336,8,0)</f>
        <v>Yes</v>
      </c>
      <c r="J53" t="str">
        <f>VLOOKUP(A53,'Medical Examinations'!$A$1:$L$2336,11,0)</f>
        <v>obesity</v>
      </c>
      <c r="K53" t="str">
        <f>VLOOKUP(A53,'Medical Examinations'!$A$1:$L$2336,12,0)</f>
        <v>Diabetes</v>
      </c>
      <c r="L53" s="8">
        <f>VLOOKUP(A53,'Hospitalisation Details'!$A$1:$T$2344,17,0)</f>
        <v>23976</v>
      </c>
      <c r="M53" s="3" t="str">
        <f>VLOOKUP(A53,'Hospitalisation Details'!$A$1:$T$2344,14,0)</f>
        <v>tier - 2</v>
      </c>
      <c r="N53" s="3" t="str">
        <f>VLOOKUP(A53,'Hospitalisation Details'!$A$1:$T$2344,15,0)</f>
        <v>tier - 2</v>
      </c>
      <c r="O53" t="str">
        <f>VLOOKUP(A53,'Hospitalisation Details'!$A$1:$U$2344,21,FALSE)</f>
        <v>R1012</v>
      </c>
      <c r="P53" t="str">
        <f>VLOOKUP(A53,'Hospitalisation Details'!$A$1:$T$2344,19,0)</f>
        <v>57</v>
      </c>
      <c r="Q53" s="9">
        <f>VLOOKUP(A53,'Hospitalisation Details'!$A$1:$I$2344,6,FALSE)</f>
        <v>43578.94</v>
      </c>
    </row>
    <row r="54" spans="1:17" ht="15.75">
      <c r="A54" s="6" t="s">
        <v>159</v>
      </c>
      <c r="B54" t="str">
        <f>VLOOKUP(A54,'Customer Names'!$A$1:$D$2336,3,FALSE)</f>
        <v>Campa</v>
      </c>
      <c r="C54">
        <f>VLOOKUP(A54,'Medical Examinations'!$A$1:$H$2336,2,0)</f>
        <v>34.104999999999997</v>
      </c>
      <c r="D54">
        <f>VLOOKUP(A54,'Medical Examinations'!$A$1:$H$2336,3,0)</f>
        <v>5.03</v>
      </c>
      <c r="E54" t="str">
        <f>VLOOKUP(A54,'Medical Examinations'!$A$1:$H$2336,4,0)</f>
        <v>Yes</v>
      </c>
      <c r="F54" t="str">
        <f>VLOOKUP(A54,'Medical Examinations'!$A$1:$H$2336,5,0)</f>
        <v>No</v>
      </c>
      <c r="G54" t="str">
        <f>VLOOKUP(A54,'Medical Examinations'!$A$1:$H$2336,6,0)</f>
        <v>Yes</v>
      </c>
      <c r="H54">
        <f>VLOOKUP(A54,'Medical Examinations'!$A$1:$L$2336,10,0)</f>
        <v>1</v>
      </c>
      <c r="I54" t="str">
        <f>VLOOKUP(A54,'Medical Examinations'!$A$1:$H$2336,8,0)</f>
        <v>Yes</v>
      </c>
      <c r="J54" t="str">
        <f>VLOOKUP(A54,'Medical Examinations'!$A$1:$L$2336,11,0)</f>
        <v>obesity</v>
      </c>
      <c r="K54" t="str">
        <f>VLOOKUP(A54,'Medical Examinations'!$A$1:$L$2336,12,0)</f>
        <v>Normal</v>
      </c>
      <c r="L54" s="8">
        <f>VLOOKUP(A54,'Hospitalisation Details'!$A$1:$T$2344,17,0)</f>
        <v>25540</v>
      </c>
      <c r="M54" s="3" t="str">
        <f>VLOOKUP(A54,'Hospitalisation Details'!$A$1:$T$2344,14,0)</f>
        <v>tier - 2</v>
      </c>
      <c r="N54" s="3" t="str">
        <f>VLOOKUP(A54,'Hospitalisation Details'!$A$1:$T$2344,15,0)</f>
        <v>tier - 2</v>
      </c>
      <c r="O54" t="str">
        <f>VLOOKUP(A54,'Hospitalisation Details'!$A$1:$U$2344,21,FALSE)</f>
        <v>R1016</v>
      </c>
      <c r="P54" t="str">
        <f>VLOOKUP(A54,'Hospitalisation Details'!$A$1:$T$2344,19,0)</f>
        <v>53</v>
      </c>
      <c r="Q54" s="9">
        <f>VLOOKUP(A54,'Hospitalisation Details'!$A$1:$I$2344,6,FALSE)</f>
        <v>43254.42</v>
      </c>
    </row>
    <row r="55" spans="1:17" ht="15.75">
      <c r="A55" s="6" t="s">
        <v>161</v>
      </c>
      <c r="B55" t="str">
        <f>VLOOKUP(A55,'Customer Names'!$A$1:$D$2336,3,FALSE)</f>
        <v>Clifford</v>
      </c>
      <c r="C55">
        <f>VLOOKUP(A55,'Medical Examinations'!$A$1:$H$2336,2,0)</f>
        <v>51.93</v>
      </c>
      <c r="D55">
        <f>VLOOKUP(A55,'Medical Examinations'!$A$1:$H$2336,3,0)</f>
        <v>11.05</v>
      </c>
      <c r="E55" t="str">
        <f>VLOOKUP(A55,'Medical Examinations'!$A$1:$H$2336,4,0)</f>
        <v>No</v>
      </c>
      <c r="F55" t="str">
        <f>VLOOKUP(A55,'Medical Examinations'!$A$1:$H$2336,5,0)</f>
        <v>No</v>
      </c>
      <c r="G55" t="str">
        <f>VLOOKUP(A55,'Medical Examinations'!$A$1:$H$2336,6,0)</f>
        <v>No</v>
      </c>
      <c r="H55">
        <f>VLOOKUP(A55,'Medical Examinations'!$A$1:$L$2336,10,0)</f>
        <v>0</v>
      </c>
      <c r="I55" t="str">
        <f>VLOOKUP(A55,'Medical Examinations'!$A$1:$H$2336,8,0)</f>
        <v>Yes</v>
      </c>
      <c r="J55" t="str">
        <f>VLOOKUP(A55,'Medical Examinations'!$A$1:$L$2336,11,0)</f>
        <v>obesity</v>
      </c>
      <c r="K55" t="str">
        <f>VLOOKUP(A55,'Medical Examinations'!$A$1:$L$2336,12,0)</f>
        <v>Diabetes</v>
      </c>
      <c r="L55" s="8">
        <f>VLOOKUP(A55,'Hospitalisation Details'!$A$1:$T$2344,17,0)</f>
        <v>24075</v>
      </c>
      <c r="M55" s="3" t="str">
        <f>VLOOKUP(A55,'Hospitalisation Details'!$A$1:$T$2344,14,0)</f>
        <v>tier - 2</v>
      </c>
      <c r="N55" s="3" t="str">
        <f>VLOOKUP(A55,'Hospitalisation Details'!$A$1:$T$2344,15,0)</f>
        <v>tier - 2</v>
      </c>
      <c r="O55" t="str">
        <f>VLOOKUP(A55,'Hospitalisation Details'!$A$1:$U$2344,21,FALSE)</f>
        <v>R1011</v>
      </c>
      <c r="P55" t="str">
        <f>VLOOKUP(A55,'Hospitalisation Details'!$A$1:$T$2344,19,0)</f>
        <v>57</v>
      </c>
      <c r="Q55" s="9">
        <f>VLOOKUP(A55,'Hospitalisation Details'!$A$1:$I$2344,6,FALSE)</f>
        <v>43073.760000000002</v>
      </c>
    </row>
    <row r="56" spans="1:17" ht="15.75">
      <c r="A56" s="6" t="s">
        <v>164</v>
      </c>
      <c r="B56" t="str">
        <f>VLOOKUP(A56,'Customer Names'!$A$1:$D$2336,3,FALSE)</f>
        <v>Dalmata</v>
      </c>
      <c r="C56">
        <f>VLOOKUP(A56,'Medical Examinations'!$A$1:$H$2336,2,0)</f>
        <v>38.950000000000003</v>
      </c>
      <c r="D56">
        <f>VLOOKUP(A56,'Medical Examinations'!$A$1:$H$2336,3,0)</f>
        <v>11.95</v>
      </c>
      <c r="E56" t="str">
        <f>VLOOKUP(A56,'Medical Examinations'!$A$1:$H$2336,4,0)</f>
        <v>No</v>
      </c>
      <c r="F56" t="str">
        <f>VLOOKUP(A56,'Medical Examinations'!$A$1:$H$2336,5,0)</f>
        <v>No</v>
      </c>
      <c r="G56" t="str">
        <f>VLOOKUP(A56,'Medical Examinations'!$A$1:$H$2336,6,0)</f>
        <v>No</v>
      </c>
      <c r="H56">
        <f>VLOOKUP(A56,'Medical Examinations'!$A$1:$L$2336,10,0)</f>
        <v>0</v>
      </c>
      <c r="I56" t="str">
        <f>VLOOKUP(A56,'Medical Examinations'!$A$1:$H$2336,8,0)</f>
        <v>Yes</v>
      </c>
      <c r="J56" t="str">
        <f>VLOOKUP(A56,'Medical Examinations'!$A$1:$L$2336,11,0)</f>
        <v>obesity</v>
      </c>
      <c r="K56" t="str">
        <f>VLOOKUP(A56,'Medical Examinations'!$A$1:$L$2336,12,0)</f>
        <v>Diabetes</v>
      </c>
      <c r="L56" s="8">
        <f>VLOOKUP(A56,'Hospitalisation Details'!$A$1:$T$2344,17,0)</f>
        <v>28798</v>
      </c>
      <c r="M56" s="3" t="str">
        <f>VLOOKUP(A56,'Hospitalisation Details'!$A$1:$T$2344,14,0)</f>
        <v>tier - 1</v>
      </c>
      <c r="N56" s="3" t="str">
        <f>VLOOKUP(A56,'Hospitalisation Details'!$A$1:$T$2344,15,0)</f>
        <v>tier - 2</v>
      </c>
      <c r="O56" t="str">
        <f>VLOOKUP(A56,'Hospitalisation Details'!$A$1:$U$2344,21,FALSE)</f>
        <v>R1012</v>
      </c>
      <c r="P56" t="str">
        <f>VLOOKUP(A56,'Hospitalisation Details'!$A$1:$T$2344,19,0)</f>
        <v>44</v>
      </c>
      <c r="Q56" s="9">
        <f>VLOOKUP(A56,'Hospitalisation Details'!$A$1:$I$2344,6,FALSE)</f>
        <v>42983.46</v>
      </c>
    </row>
    <row r="57" spans="1:17" ht="15.75">
      <c r="A57" s="6" t="s">
        <v>167</v>
      </c>
      <c r="B57" t="str">
        <f>VLOOKUP(A57,'Customer Names'!$A$1:$D$2336,3,FALSE)</f>
        <v>Vishik</v>
      </c>
      <c r="C57">
        <f>VLOOKUP(A57,'Medical Examinations'!$A$1:$H$2336,2,0)</f>
        <v>36.630000000000003</v>
      </c>
      <c r="D57">
        <f>VLOOKUP(A57,'Medical Examinations'!$A$1:$H$2336,3,0)</f>
        <v>7.72</v>
      </c>
      <c r="E57" t="str">
        <f>VLOOKUP(A57,'Medical Examinations'!$A$1:$H$2336,4,0)</f>
        <v>Yes</v>
      </c>
      <c r="F57" t="str">
        <f>VLOOKUP(A57,'Medical Examinations'!$A$1:$H$2336,5,0)</f>
        <v>No</v>
      </c>
      <c r="G57" t="str">
        <f>VLOOKUP(A57,'Medical Examinations'!$A$1:$H$2336,6,0)</f>
        <v>No</v>
      </c>
      <c r="H57">
        <f>VLOOKUP(A57,'Medical Examinations'!$A$1:$L$2336,10,0)</f>
        <v>1</v>
      </c>
      <c r="I57" t="str">
        <f>VLOOKUP(A57,'Medical Examinations'!$A$1:$H$2336,8,0)</f>
        <v>Yes</v>
      </c>
      <c r="J57" t="str">
        <f>VLOOKUP(A57,'Medical Examinations'!$A$1:$L$2336,11,0)</f>
        <v>obesity</v>
      </c>
      <c r="K57" t="str">
        <f>VLOOKUP(A57,'Medical Examinations'!$A$1:$L$2336,12,0)</f>
        <v>Diabetes</v>
      </c>
      <c r="L57" s="8">
        <f>VLOOKUP(A57,'Hospitalisation Details'!$A$1:$T$2344,17,0)</f>
        <v>27690</v>
      </c>
      <c r="M57" s="3" t="str">
        <f>VLOOKUP(A57,'Hospitalisation Details'!$A$1:$T$2344,14,0)</f>
        <v>tier - 1</v>
      </c>
      <c r="N57" s="3" t="str">
        <f>VLOOKUP(A57,'Hospitalisation Details'!$A$1:$T$2344,15,0)</f>
        <v>tier - 3</v>
      </c>
      <c r="O57" t="str">
        <f>VLOOKUP(A57,'Hospitalisation Details'!$A$1:$U$2344,21,FALSE)</f>
        <v>R1013</v>
      </c>
      <c r="P57" t="str">
        <f>VLOOKUP(A57,'Hospitalisation Details'!$A$1:$T$2344,19,0)</f>
        <v>47</v>
      </c>
      <c r="Q57" s="9">
        <f>VLOOKUP(A57,'Hospitalisation Details'!$A$1:$I$2344,6,FALSE)</f>
        <v>42969.85</v>
      </c>
    </row>
    <row r="58" spans="1:17" ht="15.75">
      <c r="A58" s="6" t="s">
        <v>170</v>
      </c>
      <c r="B58" t="str">
        <f>VLOOKUP(A58,'Customer Names'!$A$1:$D$2336,3,FALSE)</f>
        <v>Schorr</v>
      </c>
      <c r="C58">
        <f>VLOOKUP(A58,'Medical Examinations'!$A$1:$H$2336,2,0)</f>
        <v>34.200000000000003</v>
      </c>
      <c r="D58">
        <f>VLOOKUP(A58,'Medical Examinations'!$A$1:$H$2336,3,0)</f>
        <v>5.75</v>
      </c>
      <c r="E58" t="str">
        <f>VLOOKUP(A58,'Medical Examinations'!$A$1:$H$2336,4,0)</f>
        <v>No</v>
      </c>
      <c r="F58" t="str">
        <f>VLOOKUP(A58,'Medical Examinations'!$A$1:$H$2336,5,0)</f>
        <v>No</v>
      </c>
      <c r="G58" t="str">
        <f>VLOOKUP(A58,'Medical Examinations'!$A$1:$H$2336,6,0)</f>
        <v>No</v>
      </c>
      <c r="H58">
        <f>VLOOKUP(A58,'Medical Examinations'!$A$1:$L$2336,10,0)</f>
        <v>2</v>
      </c>
      <c r="I58" t="str">
        <f>VLOOKUP(A58,'Medical Examinations'!$A$1:$H$2336,8,0)</f>
        <v>Yes</v>
      </c>
      <c r="J58" t="str">
        <f>VLOOKUP(A58,'Medical Examinations'!$A$1:$L$2336,11,0)</f>
        <v>obesity</v>
      </c>
      <c r="K58" t="str">
        <f>VLOOKUP(A58,'Medical Examinations'!$A$1:$L$2336,12,0)</f>
        <v>Prediabetes</v>
      </c>
      <c r="L58" s="8">
        <f>VLOOKUP(A58,'Hospitalisation Details'!$A$1:$T$2344,17,0)</f>
        <v>26552</v>
      </c>
      <c r="M58" s="3" t="str">
        <f>VLOOKUP(A58,'Hospitalisation Details'!$A$1:$T$2344,14,0)</f>
        <v>tier - 1</v>
      </c>
      <c r="N58" s="3" t="str">
        <f>VLOOKUP(A58,'Hospitalisation Details'!$A$1:$T$2344,15,0)</f>
        <v>tier - 1</v>
      </c>
      <c r="O58" t="str">
        <f>VLOOKUP(A58,'Hospitalisation Details'!$A$1:$U$2344,21,FALSE)</f>
        <v>R1011</v>
      </c>
      <c r="P58" t="str">
        <f>VLOOKUP(A58,'Hospitalisation Details'!$A$1:$T$2344,19,0)</f>
        <v>50</v>
      </c>
      <c r="Q58" s="9">
        <f>VLOOKUP(A58,'Hospitalisation Details'!$A$1:$I$2344,6,FALSE)</f>
        <v>42856.84</v>
      </c>
    </row>
    <row r="59" spans="1:17" ht="15.75">
      <c r="A59" s="6" t="s">
        <v>173</v>
      </c>
      <c r="B59" t="str">
        <f>VLOOKUP(A59,'Customer Names'!$A$1:$D$2336,3,FALSE)</f>
        <v>Lusardi</v>
      </c>
      <c r="C59">
        <f>VLOOKUP(A59,'Medical Examinations'!$A$1:$H$2336,2,0)</f>
        <v>50.63</v>
      </c>
      <c r="D59">
        <f>VLOOKUP(A59,'Medical Examinations'!$A$1:$H$2336,3,0)</f>
        <v>11.89</v>
      </c>
      <c r="E59" t="str">
        <f>VLOOKUP(A59,'Medical Examinations'!$A$1:$H$2336,4,0)</f>
        <v>No</v>
      </c>
      <c r="F59" t="str">
        <f>VLOOKUP(A59,'Medical Examinations'!$A$1:$H$2336,5,0)</f>
        <v>No</v>
      </c>
      <c r="G59" t="str">
        <f>VLOOKUP(A59,'Medical Examinations'!$A$1:$H$2336,6,0)</f>
        <v>No</v>
      </c>
      <c r="H59">
        <f>VLOOKUP(A59,'Medical Examinations'!$A$1:$L$2336,10,0)</f>
        <v>0</v>
      </c>
      <c r="I59" t="str">
        <f>VLOOKUP(A59,'Medical Examinations'!$A$1:$H$2336,8,0)</f>
        <v>Yes</v>
      </c>
      <c r="J59" t="str">
        <f>VLOOKUP(A59,'Medical Examinations'!$A$1:$L$2336,11,0)</f>
        <v>obesity</v>
      </c>
      <c r="K59" t="str">
        <f>VLOOKUP(A59,'Medical Examinations'!$A$1:$L$2336,12,0)</f>
        <v>Diabetes</v>
      </c>
      <c r="L59" s="8">
        <f>VLOOKUP(A59,'Hospitalisation Details'!$A$1:$T$2344,17,0)</f>
        <v>24044</v>
      </c>
      <c r="M59" s="3" t="str">
        <f>VLOOKUP(A59,'Hospitalisation Details'!$A$1:$T$2344,14,0)</f>
        <v>tier - 1</v>
      </c>
      <c r="N59" s="3" t="str">
        <f>VLOOKUP(A59,'Hospitalisation Details'!$A$1:$T$2344,15,0)</f>
        <v>tier - 2</v>
      </c>
      <c r="O59" t="str">
        <f>VLOOKUP(A59,'Hospitalisation Details'!$A$1:$U$2344,21,FALSE)</f>
        <v>R1011</v>
      </c>
      <c r="P59" t="str">
        <f>VLOOKUP(A59,'Hospitalisation Details'!$A$1:$T$2344,19,0)</f>
        <v>57</v>
      </c>
      <c r="Q59" s="9">
        <f>VLOOKUP(A59,'Hospitalisation Details'!$A$1:$I$2344,6,FALSE)</f>
        <v>42764.12</v>
      </c>
    </row>
    <row r="60" spans="1:17" ht="15.75">
      <c r="A60" s="6" t="s">
        <v>176</v>
      </c>
      <c r="B60" t="str">
        <f>VLOOKUP(A60,'Customer Names'!$A$1:$D$2336,3,FALSE)</f>
        <v>Rayner</v>
      </c>
      <c r="C60">
        <f>VLOOKUP(A60,'Medical Examinations'!$A$1:$H$2336,2,0)</f>
        <v>36.479999999999997</v>
      </c>
      <c r="D60">
        <f>VLOOKUP(A60,'Medical Examinations'!$A$1:$H$2336,3,0)</f>
        <v>6.2</v>
      </c>
      <c r="E60" t="str">
        <f>VLOOKUP(A60,'Medical Examinations'!$A$1:$H$2336,4,0)</f>
        <v>No</v>
      </c>
      <c r="F60" t="str">
        <f>VLOOKUP(A60,'Medical Examinations'!$A$1:$H$2336,5,0)</f>
        <v>No</v>
      </c>
      <c r="G60" t="str">
        <f>VLOOKUP(A60,'Medical Examinations'!$A$1:$H$2336,6,0)</f>
        <v>No</v>
      </c>
      <c r="H60">
        <f>VLOOKUP(A60,'Medical Examinations'!$A$1:$L$2336,10,0)</f>
        <v>0</v>
      </c>
      <c r="I60" t="str">
        <f>VLOOKUP(A60,'Medical Examinations'!$A$1:$H$2336,8,0)</f>
        <v>Yes</v>
      </c>
      <c r="J60" t="str">
        <f>VLOOKUP(A60,'Medical Examinations'!$A$1:$L$2336,11,0)</f>
        <v>obesity</v>
      </c>
      <c r="K60" t="str">
        <f>VLOOKUP(A60,'Medical Examinations'!$A$1:$L$2336,12,0)</f>
        <v>Prediabetes</v>
      </c>
      <c r="L60" s="8">
        <f>VLOOKUP(A60,'Hospitalisation Details'!$A$1:$T$2344,17,0)</f>
        <v>28419</v>
      </c>
      <c r="M60" s="3" t="str">
        <f>VLOOKUP(A60,'Hospitalisation Details'!$A$1:$T$2344,14,0)</f>
        <v>tier - 1</v>
      </c>
      <c r="N60" s="3" t="str">
        <f>VLOOKUP(A60,'Hospitalisation Details'!$A$1:$T$2344,15,0)</f>
        <v>tier - 2</v>
      </c>
      <c r="O60" t="str">
        <f>VLOOKUP(A60,'Hospitalisation Details'!$A$1:$U$2344,21,FALSE)</f>
        <v>R1012</v>
      </c>
      <c r="P60" t="str">
        <f>VLOOKUP(A60,'Hospitalisation Details'!$A$1:$T$2344,19,0)</f>
        <v>45</v>
      </c>
      <c r="Q60" s="9">
        <f>VLOOKUP(A60,'Hospitalisation Details'!$A$1:$I$2344,6,FALSE)</f>
        <v>42760.5</v>
      </c>
    </row>
    <row r="61" spans="1:17" ht="15.75">
      <c r="A61" s="6" t="s">
        <v>179</v>
      </c>
      <c r="B61" t="str">
        <f>VLOOKUP(A61,'Customer Names'!$A$1:$D$2336,3,FALSE)</f>
        <v>Voghel</v>
      </c>
      <c r="C61">
        <f>VLOOKUP(A61,'Medical Examinations'!$A$1:$H$2336,2,0)</f>
        <v>54.82</v>
      </c>
      <c r="D61">
        <f>VLOOKUP(A61,'Medical Examinations'!$A$1:$H$2336,3,0)</f>
        <v>10.61</v>
      </c>
      <c r="E61" t="str">
        <f>VLOOKUP(A61,'Medical Examinations'!$A$1:$H$2336,4,0)</f>
        <v>No</v>
      </c>
      <c r="F61" t="str">
        <f>VLOOKUP(A61,'Medical Examinations'!$A$1:$H$2336,5,0)</f>
        <v>No</v>
      </c>
      <c r="G61" t="str">
        <f>VLOOKUP(A61,'Medical Examinations'!$A$1:$H$2336,6,0)</f>
        <v>No</v>
      </c>
      <c r="H61">
        <f>VLOOKUP(A61,'Medical Examinations'!$A$1:$L$2336,10,0)</f>
        <v>0</v>
      </c>
      <c r="I61" t="str">
        <f>VLOOKUP(A61,'Medical Examinations'!$A$1:$H$2336,8,0)</f>
        <v>Yes</v>
      </c>
      <c r="J61" t="str">
        <f>VLOOKUP(A61,'Medical Examinations'!$A$1:$L$2336,11,0)</f>
        <v>obesity</v>
      </c>
      <c r="K61" t="str">
        <f>VLOOKUP(A61,'Medical Examinations'!$A$1:$L$2336,12,0)</f>
        <v>Diabetes</v>
      </c>
      <c r="L61" s="8">
        <f>VLOOKUP(A61,'Hospitalisation Details'!$A$1:$T$2344,17,0)</f>
        <v>26240</v>
      </c>
      <c r="M61" s="3" t="str">
        <f>VLOOKUP(A61,'Hospitalisation Details'!$A$1:$T$2344,14,0)</f>
        <v>tier - 1</v>
      </c>
      <c r="N61" s="3" t="str">
        <f>VLOOKUP(A61,'Hospitalisation Details'!$A$1:$T$2344,15,0)</f>
        <v>tier - 3</v>
      </c>
      <c r="O61" t="str">
        <f>VLOOKUP(A61,'Hospitalisation Details'!$A$1:$U$2344,21,FALSE)</f>
        <v>R1011</v>
      </c>
      <c r="P61" t="str">
        <f>VLOOKUP(A61,'Hospitalisation Details'!$A$1:$T$2344,19,0)</f>
        <v>51</v>
      </c>
      <c r="Q61" s="9">
        <f>VLOOKUP(A61,'Hospitalisation Details'!$A$1:$I$2344,6,FALSE)</f>
        <v>42644.2</v>
      </c>
    </row>
    <row r="62" spans="1:17" ht="15.75">
      <c r="A62" s="6" t="s">
        <v>182</v>
      </c>
      <c r="B62" t="str">
        <f>VLOOKUP(A62,'Customer Names'!$A$1:$D$2336,3,FALSE)</f>
        <v>Rieth</v>
      </c>
      <c r="C62">
        <f>VLOOKUP(A62,'Medical Examinations'!$A$1:$H$2336,2,0)</f>
        <v>38.06</v>
      </c>
      <c r="D62">
        <f>VLOOKUP(A62,'Medical Examinations'!$A$1:$H$2336,3,0)</f>
        <v>6.04</v>
      </c>
      <c r="E62" t="str">
        <f>VLOOKUP(A62,'Medical Examinations'!$A$1:$H$2336,4,0)</f>
        <v>No</v>
      </c>
      <c r="F62" t="str">
        <f>VLOOKUP(A62,'Medical Examinations'!$A$1:$H$2336,5,0)</f>
        <v>No</v>
      </c>
      <c r="G62" t="str">
        <f>VLOOKUP(A62,'Medical Examinations'!$A$1:$H$2336,6,0)</f>
        <v>Yes</v>
      </c>
      <c r="H62">
        <f>VLOOKUP(A62,'Medical Examinations'!$A$1:$L$2336,10,0)</f>
        <v>1</v>
      </c>
      <c r="I62" t="str">
        <f>VLOOKUP(A62,'Medical Examinations'!$A$1:$H$2336,8,0)</f>
        <v>Yes</v>
      </c>
      <c r="J62" t="str">
        <f>VLOOKUP(A62,'Medical Examinations'!$A$1:$L$2336,11,0)</f>
        <v>obesity</v>
      </c>
      <c r="K62" t="str">
        <f>VLOOKUP(A62,'Medical Examinations'!$A$1:$L$2336,12,0)</f>
        <v>Prediabetes</v>
      </c>
      <c r="L62" s="8">
        <f>VLOOKUP(A62,'Hospitalisation Details'!$A$1:$T$2344,17,0)</f>
        <v>29216</v>
      </c>
      <c r="M62" s="3" t="str">
        <f>VLOOKUP(A62,'Hospitalisation Details'!$A$1:$T$2344,14,0)</f>
        <v>tier - 1</v>
      </c>
      <c r="N62" s="3" t="str">
        <f>VLOOKUP(A62,'Hospitalisation Details'!$A$1:$T$2344,15,0)</f>
        <v>tier - 3</v>
      </c>
      <c r="O62" t="str">
        <f>VLOOKUP(A62,'Hospitalisation Details'!$A$1:$U$2344,21,FALSE)</f>
        <v>R1013</v>
      </c>
      <c r="P62" t="str">
        <f>VLOOKUP(A62,'Hospitalisation Details'!$A$1:$T$2344,19,0)</f>
        <v>43</v>
      </c>
      <c r="Q62" s="9">
        <f>VLOOKUP(A62,'Hospitalisation Details'!$A$1:$I$2344,6,FALSE)</f>
        <v>42560.43</v>
      </c>
    </row>
    <row r="63" spans="1:17" ht="15.75">
      <c r="A63" s="6" t="s">
        <v>185</v>
      </c>
      <c r="B63" t="str">
        <f>VLOOKUP(A63,'Customer Names'!$A$1:$D$2336,3,FALSE)</f>
        <v>Gollotto</v>
      </c>
      <c r="C63">
        <f>VLOOKUP(A63,'Medical Examinations'!$A$1:$H$2336,2,0)</f>
        <v>51.48</v>
      </c>
      <c r="D63">
        <f>VLOOKUP(A63,'Medical Examinations'!$A$1:$H$2336,3,0)</f>
        <v>9.33</v>
      </c>
      <c r="E63" t="str">
        <f>VLOOKUP(A63,'Medical Examinations'!$A$1:$H$2336,4,0)</f>
        <v>Yes</v>
      </c>
      <c r="F63" t="str">
        <f>VLOOKUP(A63,'Medical Examinations'!$A$1:$H$2336,5,0)</f>
        <v>No</v>
      </c>
      <c r="G63" t="str">
        <f>VLOOKUP(A63,'Medical Examinations'!$A$1:$H$2336,6,0)</f>
        <v>No</v>
      </c>
      <c r="H63">
        <f>VLOOKUP(A63,'Medical Examinations'!$A$1:$L$2336,10,0)</f>
        <v>0</v>
      </c>
      <c r="I63" t="str">
        <f>VLOOKUP(A63,'Medical Examinations'!$A$1:$H$2336,8,0)</f>
        <v>Yes</v>
      </c>
      <c r="J63" t="str">
        <f>VLOOKUP(A63,'Medical Examinations'!$A$1:$L$2336,11,0)</f>
        <v>obesity</v>
      </c>
      <c r="K63" t="str">
        <f>VLOOKUP(A63,'Medical Examinations'!$A$1:$L$2336,12,0)</f>
        <v>Diabetes</v>
      </c>
      <c r="L63" s="8">
        <f>VLOOKUP(A63,'Hospitalisation Details'!$A$1:$T$2344,17,0)</f>
        <v>24650</v>
      </c>
      <c r="M63" s="3" t="str">
        <f>VLOOKUP(A63,'Hospitalisation Details'!$A$1:$T$2344,14,0)</f>
        <v>tier - 1</v>
      </c>
      <c r="N63" s="3" t="str">
        <f>VLOOKUP(A63,'Hospitalisation Details'!$A$1:$T$2344,15,0)</f>
        <v>tier - 3</v>
      </c>
      <c r="O63" t="str">
        <f>VLOOKUP(A63,'Hospitalisation Details'!$A$1:$U$2344,21,FALSE)</f>
        <v>R1011</v>
      </c>
      <c r="P63" t="str">
        <f>VLOOKUP(A63,'Hospitalisation Details'!$A$1:$T$2344,19,0)</f>
        <v>55</v>
      </c>
      <c r="Q63" s="9">
        <f>VLOOKUP(A63,'Hospitalisation Details'!$A$1:$I$2344,6,FALSE)</f>
        <v>42538.720000000001</v>
      </c>
    </row>
    <row r="64" spans="1:17" ht="15.75">
      <c r="A64" s="6" t="s">
        <v>188</v>
      </c>
      <c r="B64" t="str">
        <f>VLOOKUP(A64,'Customer Names'!$A$1:$D$2336,3,FALSE)</f>
        <v>Dunn</v>
      </c>
      <c r="C64">
        <f>VLOOKUP(A64,'Medical Examinations'!$A$1:$H$2336,2,0)</f>
        <v>52.06</v>
      </c>
      <c r="D64">
        <f>VLOOKUP(A64,'Medical Examinations'!$A$1:$H$2336,3,0)</f>
        <v>11.47</v>
      </c>
      <c r="E64" t="str">
        <f>VLOOKUP(A64,'Medical Examinations'!$A$1:$H$2336,4,0)</f>
        <v>No</v>
      </c>
      <c r="F64" t="str">
        <f>VLOOKUP(A64,'Medical Examinations'!$A$1:$H$2336,5,0)</f>
        <v>No</v>
      </c>
      <c r="G64" t="str">
        <f>VLOOKUP(A64,'Medical Examinations'!$A$1:$H$2336,6,0)</f>
        <v>No</v>
      </c>
      <c r="H64">
        <f>VLOOKUP(A64,'Medical Examinations'!$A$1:$L$2336,10,0)</f>
        <v>0</v>
      </c>
      <c r="I64" t="str">
        <f>VLOOKUP(A64,'Medical Examinations'!$A$1:$H$2336,8,0)</f>
        <v>Yes</v>
      </c>
      <c r="J64" t="str">
        <f>VLOOKUP(A64,'Medical Examinations'!$A$1:$L$2336,11,0)</f>
        <v>obesity</v>
      </c>
      <c r="K64" t="str">
        <f>VLOOKUP(A64,'Medical Examinations'!$A$1:$L$2336,12,0)</f>
        <v>Diabetes</v>
      </c>
      <c r="L64" s="8">
        <f>VLOOKUP(A64,'Hospitalisation Details'!$A$1:$T$2344,17,0)</f>
        <v>25053</v>
      </c>
      <c r="M64" s="3" t="str">
        <f>VLOOKUP(A64,'Hospitalisation Details'!$A$1:$T$2344,14,0)</f>
        <v>tier - 1</v>
      </c>
      <c r="N64" s="3" t="str">
        <f>VLOOKUP(A64,'Hospitalisation Details'!$A$1:$T$2344,15,0)</f>
        <v>tier - 2</v>
      </c>
      <c r="O64" t="str">
        <f>VLOOKUP(A64,'Hospitalisation Details'!$A$1:$U$2344,21,FALSE)</f>
        <v>R1011</v>
      </c>
      <c r="P64" t="str">
        <f>VLOOKUP(A64,'Hospitalisation Details'!$A$1:$T$2344,19,0)</f>
        <v>54</v>
      </c>
      <c r="Q64" s="9">
        <f>VLOOKUP(A64,'Hospitalisation Details'!$A$1:$I$2344,6,FALSE)</f>
        <v>42478.6</v>
      </c>
    </row>
    <row r="65" spans="1:17" ht="15.75">
      <c r="A65" s="6" t="s">
        <v>191</v>
      </c>
      <c r="B65" t="str">
        <f>VLOOKUP(A65,'Customer Names'!$A$1:$D$2336,3,FALSE)</f>
        <v>Blitzer</v>
      </c>
      <c r="C65">
        <f>VLOOKUP(A65,'Medical Examinations'!$A$1:$H$2336,2,0)</f>
        <v>30.684999999999999</v>
      </c>
      <c r="D65">
        <f>VLOOKUP(A65,'Medical Examinations'!$A$1:$H$2336,3,0)</f>
        <v>7.02</v>
      </c>
      <c r="E65" t="str">
        <f>VLOOKUP(A65,'Medical Examinations'!$A$1:$H$2336,4,0)</f>
        <v>Yes</v>
      </c>
      <c r="F65" t="str">
        <f>VLOOKUP(A65,'Medical Examinations'!$A$1:$H$2336,5,0)</f>
        <v>No</v>
      </c>
      <c r="G65" t="str">
        <f>VLOOKUP(A65,'Medical Examinations'!$A$1:$H$2336,6,0)</f>
        <v>No</v>
      </c>
      <c r="H65">
        <f>VLOOKUP(A65,'Medical Examinations'!$A$1:$L$2336,10,0)</f>
        <v>0</v>
      </c>
      <c r="I65" t="str">
        <f>VLOOKUP(A65,'Medical Examinations'!$A$1:$H$2336,8,0)</f>
        <v>Yes</v>
      </c>
      <c r="J65" t="str">
        <f>VLOOKUP(A65,'Medical Examinations'!$A$1:$L$2336,11,0)</f>
        <v>obesity</v>
      </c>
      <c r="K65" t="str">
        <f>VLOOKUP(A65,'Medical Examinations'!$A$1:$L$2336,12,0)</f>
        <v>Diabetes</v>
      </c>
      <c r="L65" s="8">
        <f>VLOOKUP(A65,'Hospitalisation Details'!$A$1:$T$2344,17,0)</f>
        <v>24651</v>
      </c>
      <c r="M65" s="3" t="str">
        <f>VLOOKUP(A65,'Hospitalisation Details'!$A$1:$T$2344,14,0)</f>
        <v>tier - 1</v>
      </c>
      <c r="N65" s="3" t="str">
        <f>VLOOKUP(A65,'Hospitalisation Details'!$A$1:$T$2344,15,0)</f>
        <v>tier - 2</v>
      </c>
      <c r="O65" t="str">
        <f>VLOOKUP(A65,'Hospitalisation Details'!$A$1:$U$2344,21,FALSE)</f>
        <v>R1016</v>
      </c>
      <c r="P65" t="str">
        <f>VLOOKUP(A65,'Hospitalisation Details'!$A$1:$T$2344,19,0)</f>
        <v>55</v>
      </c>
      <c r="Q65" s="9">
        <f>VLOOKUP(A65,'Hospitalisation Details'!$A$1:$I$2344,6,FALSE)</f>
        <v>42303.69</v>
      </c>
    </row>
    <row r="66" spans="1:17" ht="15.75">
      <c r="A66" s="6" t="s">
        <v>193</v>
      </c>
      <c r="B66" t="str">
        <f>VLOOKUP(A66,'Customer Names'!$A$1:$D$2336,3,FALSE)</f>
        <v>Smith</v>
      </c>
      <c r="C66">
        <f>VLOOKUP(A66,'Medical Examinations'!$A$1:$H$2336,2,0)</f>
        <v>36.08</v>
      </c>
      <c r="D66">
        <f>VLOOKUP(A66,'Medical Examinations'!$A$1:$H$2336,3,0)</f>
        <v>8.8000000000000007</v>
      </c>
      <c r="E66" t="str">
        <f>VLOOKUP(A66,'Medical Examinations'!$A$1:$H$2336,4,0)</f>
        <v>Yes</v>
      </c>
      <c r="F66" t="str">
        <f>VLOOKUP(A66,'Medical Examinations'!$A$1:$H$2336,5,0)</f>
        <v>No</v>
      </c>
      <c r="G66" t="str">
        <f>VLOOKUP(A66,'Medical Examinations'!$A$1:$H$2336,6,0)</f>
        <v>No</v>
      </c>
      <c r="H66">
        <f>VLOOKUP(A66,'Medical Examinations'!$A$1:$L$2336,10,0)</f>
        <v>1</v>
      </c>
      <c r="I66" t="str">
        <f>VLOOKUP(A66,'Medical Examinations'!$A$1:$H$2336,8,0)</f>
        <v>Yes</v>
      </c>
      <c r="J66" t="str">
        <f>VLOOKUP(A66,'Medical Examinations'!$A$1:$L$2336,11,0)</f>
        <v>obesity</v>
      </c>
      <c r="K66" t="str">
        <f>VLOOKUP(A66,'Medical Examinations'!$A$1:$L$2336,12,0)</f>
        <v>Diabetes</v>
      </c>
      <c r="L66" s="8">
        <f>VLOOKUP(A66,'Hospitalisation Details'!$A$1:$T$2344,17,0)</f>
        <v>27621</v>
      </c>
      <c r="M66" s="3" t="str">
        <f>VLOOKUP(A66,'Hospitalisation Details'!$A$1:$T$2344,14,0)</f>
        <v>tier - 1</v>
      </c>
      <c r="N66" s="3" t="str">
        <f>VLOOKUP(A66,'Hospitalisation Details'!$A$1:$T$2344,15,0)</f>
        <v>tier - 3</v>
      </c>
      <c r="O66" t="str">
        <f>VLOOKUP(A66,'Hospitalisation Details'!$A$1:$U$2344,21,FALSE)</f>
        <v>R1013</v>
      </c>
      <c r="P66" t="str">
        <f>VLOOKUP(A66,'Hospitalisation Details'!$A$1:$T$2344,19,0)</f>
        <v>47</v>
      </c>
      <c r="Q66" s="9">
        <f>VLOOKUP(A66,'Hospitalisation Details'!$A$1:$I$2344,6,FALSE)</f>
        <v>42211.14</v>
      </c>
    </row>
    <row r="67" spans="1:17" ht="15.75">
      <c r="A67" s="6" t="s">
        <v>196</v>
      </c>
      <c r="B67" t="str">
        <f>VLOOKUP(A67,'Customer Names'!$A$1:$D$2336,3,FALSE)</f>
        <v>Hyland</v>
      </c>
      <c r="C67">
        <f>VLOOKUP(A67,'Medical Examinations'!$A$1:$H$2336,2,0)</f>
        <v>54.99</v>
      </c>
      <c r="D67">
        <f>VLOOKUP(A67,'Medical Examinations'!$A$1:$H$2336,3,0)</f>
        <v>8.68</v>
      </c>
      <c r="E67" t="str">
        <f>VLOOKUP(A67,'Medical Examinations'!$A$1:$H$2336,4,0)</f>
        <v>No</v>
      </c>
      <c r="F67" t="str">
        <f>VLOOKUP(A67,'Medical Examinations'!$A$1:$H$2336,5,0)</f>
        <v>No</v>
      </c>
      <c r="G67" t="str">
        <f>VLOOKUP(A67,'Medical Examinations'!$A$1:$H$2336,6,0)</f>
        <v>No</v>
      </c>
      <c r="H67">
        <f>VLOOKUP(A67,'Medical Examinations'!$A$1:$L$2336,10,0)</f>
        <v>2</v>
      </c>
      <c r="I67" t="str">
        <f>VLOOKUP(A67,'Medical Examinations'!$A$1:$H$2336,8,0)</f>
        <v>Yes</v>
      </c>
      <c r="J67" t="str">
        <f>VLOOKUP(A67,'Medical Examinations'!$A$1:$L$2336,11,0)</f>
        <v>obesity</v>
      </c>
      <c r="K67" t="str">
        <f>VLOOKUP(A67,'Medical Examinations'!$A$1:$L$2336,12,0)</f>
        <v>Diabetes</v>
      </c>
      <c r="L67" s="8">
        <f>VLOOKUP(A67,'Hospitalisation Details'!$A$1:$T$2344,17,0)</f>
        <v>26925</v>
      </c>
      <c r="M67" s="3" t="str">
        <f>VLOOKUP(A67,'Hospitalisation Details'!$A$1:$T$2344,14,0)</f>
        <v>tier - 1</v>
      </c>
      <c r="N67" s="3" t="str">
        <f>VLOOKUP(A67,'Hospitalisation Details'!$A$1:$T$2344,15,0)</f>
        <v>tier - 1</v>
      </c>
      <c r="O67" t="str">
        <f>VLOOKUP(A67,'Hospitalisation Details'!$A$1:$U$2344,21,FALSE)</f>
        <v>R1011</v>
      </c>
      <c r="P67" t="str">
        <f>VLOOKUP(A67,'Hospitalisation Details'!$A$1:$T$2344,19,0)</f>
        <v>49</v>
      </c>
      <c r="Q67" s="9">
        <f>VLOOKUP(A67,'Hospitalisation Details'!$A$1:$I$2344,6,FALSE)</f>
        <v>42188.15</v>
      </c>
    </row>
    <row r="68" spans="1:17" ht="15.75">
      <c r="A68" s="6" t="s">
        <v>199</v>
      </c>
      <c r="B68" t="str">
        <f>VLOOKUP(A68,'Customer Names'!$A$1:$D$2336,3,FALSE)</f>
        <v>Ducharme</v>
      </c>
      <c r="C68">
        <f>VLOOKUP(A68,'Medical Examinations'!$A$1:$H$2336,2,0)</f>
        <v>35.97</v>
      </c>
      <c r="D68">
        <f>VLOOKUP(A68,'Medical Examinations'!$A$1:$H$2336,3,0)</f>
        <v>6.12</v>
      </c>
      <c r="E68" t="str">
        <f>VLOOKUP(A68,'Medical Examinations'!$A$1:$H$2336,4,0)</f>
        <v>No</v>
      </c>
      <c r="F68" t="str">
        <f>VLOOKUP(A68,'Medical Examinations'!$A$1:$H$2336,5,0)</f>
        <v>No</v>
      </c>
      <c r="G68" t="str">
        <f>VLOOKUP(A68,'Medical Examinations'!$A$1:$H$2336,6,0)</f>
        <v>Yes</v>
      </c>
      <c r="H68">
        <f>VLOOKUP(A68,'Medical Examinations'!$A$1:$L$2336,10,0)</f>
        <v>1</v>
      </c>
      <c r="I68" t="str">
        <f>VLOOKUP(A68,'Medical Examinations'!$A$1:$H$2336,8,0)</f>
        <v>Yes</v>
      </c>
      <c r="J68" t="str">
        <f>VLOOKUP(A68,'Medical Examinations'!$A$1:$L$2336,11,0)</f>
        <v>obesity</v>
      </c>
      <c r="K68" t="str">
        <f>VLOOKUP(A68,'Medical Examinations'!$A$1:$L$2336,12,0)</f>
        <v>Prediabetes</v>
      </c>
      <c r="L68" s="8">
        <f>VLOOKUP(A68,'Hospitalisation Details'!$A$1:$T$2344,17,0)</f>
        <v>29039</v>
      </c>
      <c r="M68" s="3" t="str">
        <f>VLOOKUP(A68,'Hospitalisation Details'!$A$1:$T$2344,14,0)</f>
        <v>tier - 1</v>
      </c>
      <c r="N68" s="3" t="str">
        <f>VLOOKUP(A68,'Hospitalisation Details'!$A$1:$T$2344,15,0)</f>
        <v>tier - 1</v>
      </c>
      <c r="O68" t="str">
        <f>VLOOKUP(A68,'Hospitalisation Details'!$A$1:$U$2344,21,FALSE)</f>
        <v>R1013</v>
      </c>
      <c r="P68" t="str">
        <f>VLOOKUP(A68,'Hospitalisation Details'!$A$1:$T$2344,19,0)</f>
        <v>43</v>
      </c>
      <c r="Q68" s="9">
        <f>VLOOKUP(A68,'Hospitalisation Details'!$A$1:$I$2344,6,FALSE)</f>
        <v>42124.52</v>
      </c>
    </row>
    <row r="69" spans="1:17" ht="15.75">
      <c r="A69" s="6" t="s">
        <v>202</v>
      </c>
      <c r="B69" t="str">
        <f>VLOOKUP(A69,'Customer Names'!$A$1:$D$2336,3,FALSE)</f>
        <v>Johnson</v>
      </c>
      <c r="C69">
        <f>VLOOKUP(A69,'Medical Examinations'!$A$1:$H$2336,2,0)</f>
        <v>45.54</v>
      </c>
      <c r="D69">
        <f>VLOOKUP(A69,'Medical Examinations'!$A$1:$H$2336,3,0)</f>
        <v>5.4</v>
      </c>
      <c r="E69" t="str">
        <f>VLOOKUP(A69,'Medical Examinations'!$A$1:$H$2336,4,0)</f>
        <v>Yes</v>
      </c>
      <c r="F69" t="str">
        <f>VLOOKUP(A69,'Medical Examinations'!$A$1:$H$2336,5,0)</f>
        <v>No</v>
      </c>
      <c r="G69" t="str">
        <f>VLOOKUP(A69,'Medical Examinations'!$A$1:$H$2336,6,0)</f>
        <v>Yes</v>
      </c>
      <c r="H69">
        <f>VLOOKUP(A69,'Medical Examinations'!$A$1:$L$2336,10,0)</f>
        <v>1</v>
      </c>
      <c r="I69" t="str">
        <f>VLOOKUP(A69,'Medical Examinations'!$A$1:$H$2336,8,0)</f>
        <v>Yes</v>
      </c>
      <c r="J69" t="str">
        <f>VLOOKUP(A69,'Medical Examinations'!$A$1:$L$2336,11,0)</f>
        <v>obesity</v>
      </c>
      <c r="K69" t="str">
        <f>VLOOKUP(A69,'Medical Examinations'!$A$1:$L$2336,12,0)</f>
        <v>Normal</v>
      </c>
      <c r="L69" s="8">
        <f>VLOOKUP(A69,'Hospitalisation Details'!$A$1:$T$2344,17,0)</f>
        <v>35773</v>
      </c>
      <c r="M69" s="3" t="str">
        <f>VLOOKUP(A69,'Hospitalisation Details'!$A$1:$T$2344,14,0)</f>
        <v>tier - 1</v>
      </c>
      <c r="N69" s="3" t="str">
        <f>VLOOKUP(A69,'Hospitalisation Details'!$A$1:$T$2344,15,0)</f>
        <v>tier - 3</v>
      </c>
      <c r="O69" t="str">
        <f>VLOOKUP(A69,'Hospitalisation Details'!$A$1:$U$2344,21,FALSE)</f>
        <v>R1013</v>
      </c>
      <c r="P69" t="str">
        <f>VLOOKUP(A69,'Hospitalisation Details'!$A$1:$T$2344,19,0)</f>
        <v>25</v>
      </c>
      <c r="Q69" s="9">
        <f>VLOOKUP(A69,'Hospitalisation Details'!$A$1:$I$2344,6,FALSE)</f>
        <v>42112.24</v>
      </c>
    </row>
    <row r="70" spans="1:17" ht="15.75">
      <c r="A70" s="6" t="s">
        <v>205</v>
      </c>
      <c r="B70" t="str">
        <f>VLOOKUP(A70,'Customer Names'!$A$1:$D$2336,3,FALSE)</f>
        <v>Mutz</v>
      </c>
      <c r="C70">
        <f>VLOOKUP(A70,'Medical Examinations'!$A$1:$H$2336,2,0)</f>
        <v>35.53</v>
      </c>
      <c r="D70">
        <f>VLOOKUP(A70,'Medical Examinations'!$A$1:$H$2336,3,0)</f>
        <v>4.3600000000000003</v>
      </c>
      <c r="E70" t="str">
        <f>VLOOKUP(A70,'Medical Examinations'!$A$1:$H$2336,4,0)</f>
        <v>Yes</v>
      </c>
      <c r="F70" t="str">
        <f>VLOOKUP(A70,'Medical Examinations'!$A$1:$H$2336,5,0)</f>
        <v>No</v>
      </c>
      <c r="G70" t="str">
        <f>VLOOKUP(A70,'Medical Examinations'!$A$1:$H$2336,6,0)</f>
        <v>No</v>
      </c>
      <c r="H70">
        <f>VLOOKUP(A70,'Medical Examinations'!$A$1:$L$2336,10,0)</f>
        <v>0</v>
      </c>
      <c r="I70" t="str">
        <f>VLOOKUP(A70,'Medical Examinations'!$A$1:$H$2336,8,0)</f>
        <v>Yes</v>
      </c>
      <c r="J70" t="str">
        <f>VLOOKUP(A70,'Medical Examinations'!$A$1:$L$2336,11,0)</f>
        <v>obesity</v>
      </c>
      <c r="K70" t="str">
        <f>VLOOKUP(A70,'Medical Examinations'!$A$1:$L$2336,12,0)</f>
        <v>Normal</v>
      </c>
      <c r="L70" s="8">
        <f>VLOOKUP(A70,'Hospitalisation Details'!$A$1:$T$2344,17,0)</f>
        <v>28092</v>
      </c>
      <c r="M70" s="3" t="str">
        <f>VLOOKUP(A70,'Hospitalisation Details'!$A$1:$T$2344,14,0)</f>
        <v>tier - 1</v>
      </c>
      <c r="N70" s="3" t="str">
        <f>VLOOKUP(A70,'Hospitalisation Details'!$A$1:$T$2344,15,0)</f>
        <v>tier - 1</v>
      </c>
      <c r="O70" t="str">
        <f>VLOOKUP(A70,'Hospitalisation Details'!$A$1:$U$2344,21,FALSE)</f>
        <v>R1024</v>
      </c>
      <c r="P70" t="str">
        <f>VLOOKUP(A70,'Hospitalisation Details'!$A$1:$T$2344,19,0)</f>
        <v>46</v>
      </c>
      <c r="Q70" s="9">
        <f>VLOOKUP(A70,'Hospitalisation Details'!$A$1:$I$2344,6,FALSE)</f>
        <v>42111.66</v>
      </c>
    </row>
    <row r="71" spans="1:17" ht="15.75">
      <c r="A71" s="6" t="s">
        <v>208</v>
      </c>
      <c r="B71" t="str">
        <f>VLOOKUP(A71,'Customer Names'!$A$1:$D$2336,3,FALSE)</f>
        <v>Lee</v>
      </c>
      <c r="C71">
        <f>VLOOKUP(A71,'Medical Examinations'!$A$1:$H$2336,2,0)</f>
        <v>30.8</v>
      </c>
      <c r="D71">
        <f>VLOOKUP(A71,'Medical Examinations'!$A$1:$H$2336,3,0)</f>
        <v>9.77</v>
      </c>
      <c r="E71" t="str">
        <f>VLOOKUP(A71,'Medical Examinations'!$A$1:$H$2336,4,0)</f>
        <v>No</v>
      </c>
      <c r="F71" t="str">
        <f>VLOOKUP(A71,'Medical Examinations'!$A$1:$H$2336,5,0)</f>
        <v>No</v>
      </c>
      <c r="G71" t="str">
        <f>VLOOKUP(A71,'Medical Examinations'!$A$1:$H$2336,6,0)</f>
        <v>No</v>
      </c>
      <c r="H71">
        <f>VLOOKUP(A71,'Medical Examinations'!$A$1:$L$2336,10,0)</f>
        <v>0</v>
      </c>
      <c r="I71" t="str">
        <f>VLOOKUP(A71,'Medical Examinations'!$A$1:$H$2336,8,0)</f>
        <v>Yes</v>
      </c>
      <c r="J71" t="str">
        <f>VLOOKUP(A71,'Medical Examinations'!$A$1:$L$2336,11,0)</f>
        <v>obesity</v>
      </c>
      <c r="K71" t="str">
        <f>VLOOKUP(A71,'Medical Examinations'!$A$1:$L$2336,12,0)</f>
        <v>Diabetes</v>
      </c>
      <c r="L71" s="8">
        <f>VLOOKUP(A71,'Hospitalisation Details'!$A$1:$T$2344,17,0)</f>
        <v>25191</v>
      </c>
      <c r="M71" s="3" t="str">
        <f>VLOOKUP(A71,'Hospitalisation Details'!$A$1:$T$2344,14,0)</f>
        <v>tier - 1</v>
      </c>
      <c r="N71" s="3" t="str">
        <f>VLOOKUP(A71,'Hospitalisation Details'!$A$1:$T$2344,15,0)</f>
        <v>tier - 3</v>
      </c>
      <c r="O71" t="str">
        <f>VLOOKUP(A71,'Hospitalisation Details'!$A$1:$U$2344,21,FALSE)</f>
        <v>R1013</v>
      </c>
      <c r="P71" t="str">
        <f>VLOOKUP(A71,'Hospitalisation Details'!$A$1:$T$2344,19,0)</f>
        <v>54</v>
      </c>
      <c r="Q71" s="9">
        <f>VLOOKUP(A71,'Hospitalisation Details'!$A$1:$I$2344,6,FALSE)</f>
        <v>41999.519999999997</v>
      </c>
    </row>
    <row r="72" spans="1:17" ht="15.75">
      <c r="A72" s="6" t="s">
        <v>211</v>
      </c>
      <c r="B72" t="str">
        <f>VLOOKUP(A72,'Customer Names'!$A$1:$D$2336,3,FALSE)</f>
        <v>Turner</v>
      </c>
      <c r="C72">
        <f>VLOOKUP(A72,'Medical Examinations'!$A$1:$H$2336,2,0)</f>
        <v>38.39</v>
      </c>
      <c r="D72">
        <f>VLOOKUP(A72,'Medical Examinations'!$A$1:$H$2336,3,0)</f>
        <v>4.25</v>
      </c>
      <c r="E72" t="str">
        <f>VLOOKUP(A72,'Medical Examinations'!$A$1:$H$2336,4,0)</f>
        <v>No</v>
      </c>
      <c r="F72" t="str">
        <f>VLOOKUP(A72,'Medical Examinations'!$A$1:$H$2336,5,0)</f>
        <v>No</v>
      </c>
      <c r="G72" t="str">
        <f>VLOOKUP(A72,'Medical Examinations'!$A$1:$H$2336,6,0)</f>
        <v>No</v>
      </c>
      <c r="H72">
        <f>VLOOKUP(A72,'Medical Examinations'!$A$1:$L$2336,10,0)</f>
        <v>1</v>
      </c>
      <c r="I72" t="str">
        <f>VLOOKUP(A72,'Medical Examinations'!$A$1:$H$2336,8,0)</f>
        <v>Yes</v>
      </c>
      <c r="J72" t="str">
        <f>VLOOKUP(A72,'Medical Examinations'!$A$1:$L$2336,11,0)</f>
        <v>obesity</v>
      </c>
      <c r="K72" t="str">
        <f>VLOOKUP(A72,'Medical Examinations'!$A$1:$L$2336,12,0)</f>
        <v>Normal</v>
      </c>
      <c r="L72" s="8">
        <f>VLOOKUP(A72,'Hospitalisation Details'!$A$1:$T$2344,17,0)</f>
        <v>30996</v>
      </c>
      <c r="M72" s="3" t="str">
        <f>VLOOKUP(A72,'Hospitalisation Details'!$A$1:$T$2344,14,0)</f>
        <v>tier - 1</v>
      </c>
      <c r="N72" s="3" t="str">
        <f>VLOOKUP(A72,'Hospitalisation Details'!$A$1:$T$2344,15,0)</f>
        <v>tier - 1</v>
      </c>
      <c r="O72" t="str">
        <f>VLOOKUP(A72,'Hospitalisation Details'!$A$1:$U$2344,21,FALSE)</f>
        <v>R1013</v>
      </c>
      <c r="P72" t="str">
        <f>VLOOKUP(A72,'Hospitalisation Details'!$A$1:$T$2344,19,0)</f>
        <v>38</v>
      </c>
      <c r="Q72" s="9">
        <f>VLOOKUP(A72,'Hospitalisation Details'!$A$1:$I$2344,6,FALSE)</f>
        <v>41949.24</v>
      </c>
    </row>
    <row r="73" spans="1:17" ht="15.75">
      <c r="A73" s="6" t="s">
        <v>214</v>
      </c>
      <c r="B73" t="str">
        <f>VLOOKUP(A73,'Customer Names'!$A$1:$D$2336,3,FALSE)</f>
        <v>Rangel</v>
      </c>
      <c r="C73">
        <f>VLOOKUP(A73,'Medical Examinations'!$A$1:$H$2336,2,0)</f>
        <v>32.299999999999997</v>
      </c>
      <c r="D73">
        <f>VLOOKUP(A73,'Medical Examinations'!$A$1:$H$2336,3,0)</f>
        <v>4.76</v>
      </c>
      <c r="E73" t="str">
        <f>VLOOKUP(A73,'Medical Examinations'!$A$1:$H$2336,4,0)</f>
        <v>No</v>
      </c>
      <c r="F73" t="str">
        <f>VLOOKUP(A73,'Medical Examinations'!$A$1:$H$2336,5,0)</f>
        <v>No</v>
      </c>
      <c r="G73" t="str">
        <f>VLOOKUP(A73,'Medical Examinations'!$A$1:$H$2336,6,0)</f>
        <v>No</v>
      </c>
      <c r="H73">
        <f>VLOOKUP(A73,'Medical Examinations'!$A$1:$L$2336,10,0)</f>
        <v>2</v>
      </c>
      <c r="I73" t="str">
        <f>VLOOKUP(A73,'Medical Examinations'!$A$1:$H$2336,8,0)</f>
        <v>Yes</v>
      </c>
      <c r="J73" t="str">
        <f>VLOOKUP(A73,'Medical Examinations'!$A$1:$L$2336,11,0)</f>
        <v>obesity</v>
      </c>
      <c r="K73" t="str">
        <f>VLOOKUP(A73,'Medical Examinations'!$A$1:$L$2336,12,0)</f>
        <v>Normal</v>
      </c>
      <c r="L73" s="8">
        <f>VLOOKUP(A73,'Hospitalisation Details'!$A$1:$T$2344,17,0)</f>
        <v>26458</v>
      </c>
      <c r="M73" s="3" t="str">
        <f>VLOOKUP(A73,'Hospitalisation Details'!$A$1:$T$2344,14,0)</f>
        <v>tier - 1</v>
      </c>
      <c r="N73" s="3" t="str">
        <f>VLOOKUP(A73,'Hospitalisation Details'!$A$1:$T$2344,15,0)</f>
        <v>tier - 1</v>
      </c>
      <c r="O73" t="str">
        <f>VLOOKUP(A73,'Hospitalisation Details'!$A$1:$U$2344,21,FALSE)</f>
        <v>R1016</v>
      </c>
      <c r="P73" t="str">
        <f>VLOOKUP(A73,'Hospitalisation Details'!$A$1:$T$2344,19,0)</f>
        <v>50</v>
      </c>
      <c r="Q73" s="9">
        <f>VLOOKUP(A73,'Hospitalisation Details'!$A$1:$I$2344,6,FALSE)</f>
        <v>41919.1</v>
      </c>
    </row>
    <row r="74" spans="1:17" ht="15.75">
      <c r="A74" s="6" t="s">
        <v>218</v>
      </c>
      <c r="B74" t="str">
        <f>VLOOKUP(A74,'Customer Names'!$A$1:$D$2336,3,FALSE)</f>
        <v>Lacey</v>
      </c>
      <c r="C74">
        <f>VLOOKUP(A74,'Medical Examinations'!$A$1:$H$2336,2,0)</f>
        <v>48.8</v>
      </c>
      <c r="D74">
        <f>VLOOKUP(A74,'Medical Examinations'!$A$1:$H$2336,3,0)</f>
        <v>6.22</v>
      </c>
      <c r="E74" t="str">
        <f>VLOOKUP(A74,'Medical Examinations'!$A$1:$H$2336,4,0)</f>
        <v>Yes</v>
      </c>
      <c r="F74" t="str">
        <f>VLOOKUP(A74,'Medical Examinations'!$A$1:$H$2336,5,0)</f>
        <v>No</v>
      </c>
      <c r="G74" t="str">
        <f>VLOOKUP(A74,'Medical Examinations'!$A$1:$H$2336,6,0)</f>
        <v>No</v>
      </c>
      <c r="H74">
        <f>VLOOKUP(A74,'Medical Examinations'!$A$1:$L$2336,10,0)</f>
        <v>2</v>
      </c>
      <c r="I74" t="str">
        <f>VLOOKUP(A74,'Medical Examinations'!$A$1:$H$2336,8,0)</f>
        <v>Yes</v>
      </c>
      <c r="J74" t="str">
        <f>VLOOKUP(A74,'Medical Examinations'!$A$1:$L$2336,11,0)</f>
        <v>obesity</v>
      </c>
      <c r="K74" t="str">
        <f>VLOOKUP(A74,'Medical Examinations'!$A$1:$L$2336,12,0)</f>
        <v>Prediabetes</v>
      </c>
      <c r="L74" s="8">
        <f>VLOOKUP(A74,'Hospitalisation Details'!$A$1:$T$2344,17,0)</f>
        <v>24371</v>
      </c>
      <c r="M74" s="3" t="str">
        <f>VLOOKUP(A74,'Hospitalisation Details'!$A$1:$T$2344,14,0)</f>
        <v>tier - 1</v>
      </c>
      <c r="N74" s="3" t="str">
        <f>VLOOKUP(A74,'Hospitalisation Details'!$A$1:$T$2344,15,0)</f>
        <v>tier - 3</v>
      </c>
      <c r="O74" t="str">
        <f>VLOOKUP(A74,'Hospitalisation Details'!$A$1:$U$2344,21,FALSE)</f>
        <v>R1011</v>
      </c>
      <c r="P74" t="str">
        <f>VLOOKUP(A74,'Hospitalisation Details'!$A$1:$T$2344,19,0)</f>
        <v>56</v>
      </c>
      <c r="Q74" s="9">
        <f>VLOOKUP(A74,'Hospitalisation Details'!$A$1:$I$2344,6,FALSE)</f>
        <v>41886.54</v>
      </c>
    </row>
    <row r="75" spans="1:17" ht="15.75">
      <c r="A75" s="6" t="s">
        <v>221</v>
      </c>
      <c r="B75" t="str">
        <f>VLOOKUP(A75,'Customer Names'!$A$1:$D$2336,3,FALSE)</f>
        <v>Stiger</v>
      </c>
      <c r="C75">
        <f>VLOOKUP(A75,'Medical Examinations'!$A$1:$H$2336,2,0)</f>
        <v>45.5</v>
      </c>
      <c r="D75">
        <f>VLOOKUP(A75,'Medical Examinations'!$A$1:$H$2336,3,0)</f>
        <v>7.96</v>
      </c>
      <c r="E75" t="str">
        <f>VLOOKUP(A75,'Medical Examinations'!$A$1:$H$2336,4,0)</f>
        <v>No</v>
      </c>
      <c r="F75" t="str">
        <f>VLOOKUP(A75,'Medical Examinations'!$A$1:$H$2336,5,0)</f>
        <v>No</v>
      </c>
      <c r="G75" t="str">
        <f>VLOOKUP(A75,'Medical Examinations'!$A$1:$H$2336,6,0)</f>
        <v>No</v>
      </c>
      <c r="H75">
        <f>VLOOKUP(A75,'Medical Examinations'!$A$1:$L$2336,10,0)</f>
        <v>0</v>
      </c>
      <c r="I75" t="str">
        <f>VLOOKUP(A75,'Medical Examinations'!$A$1:$H$2336,8,0)</f>
        <v>Yes</v>
      </c>
      <c r="J75" t="str">
        <f>VLOOKUP(A75,'Medical Examinations'!$A$1:$L$2336,11,0)</f>
        <v>obesity</v>
      </c>
      <c r="K75" t="str">
        <f>VLOOKUP(A75,'Medical Examinations'!$A$1:$L$2336,12,0)</f>
        <v>Diabetes</v>
      </c>
      <c r="L75" s="8">
        <f>VLOOKUP(A75,'Hospitalisation Details'!$A$1:$T$2344,17,0)</f>
        <v>22911</v>
      </c>
      <c r="M75" s="3" t="str">
        <f>VLOOKUP(A75,'Hospitalisation Details'!$A$1:$T$2344,14,0)</f>
        <v>tier - 1</v>
      </c>
      <c r="N75" s="3" t="str">
        <f>VLOOKUP(A75,'Hospitalisation Details'!$A$1:$T$2344,15,0)</f>
        <v>tier - 3</v>
      </c>
      <c r="O75" t="str">
        <f>VLOOKUP(A75,'Hospitalisation Details'!$A$1:$U$2344,21,FALSE)</f>
        <v>R1011</v>
      </c>
      <c r="P75" t="str">
        <f>VLOOKUP(A75,'Hospitalisation Details'!$A$1:$T$2344,19,0)</f>
        <v>60</v>
      </c>
      <c r="Q75" s="9">
        <f>VLOOKUP(A75,'Hospitalisation Details'!$A$1:$I$2344,6,FALSE)</f>
        <v>41794.629999999997</v>
      </c>
    </row>
    <row r="76" spans="1:17" ht="15.75">
      <c r="A76" s="6" t="s">
        <v>224</v>
      </c>
      <c r="B76" t="str">
        <f>VLOOKUP(A76,'Customer Names'!$A$1:$D$2336,3,FALSE)</f>
        <v>Caldwell</v>
      </c>
      <c r="C76">
        <f>VLOOKUP(A76,'Medical Examinations'!$A$1:$H$2336,2,0)</f>
        <v>53.61</v>
      </c>
      <c r="D76">
        <f>VLOOKUP(A76,'Medical Examinations'!$A$1:$H$2336,3,0)</f>
        <v>10.92</v>
      </c>
      <c r="E76" t="str">
        <f>VLOOKUP(A76,'Medical Examinations'!$A$1:$H$2336,4,0)</f>
        <v>Yes</v>
      </c>
      <c r="F76" t="str">
        <f>VLOOKUP(A76,'Medical Examinations'!$A$1:$H$2336,5,0)</f>
        <v>No</v>
      </c>
      <c r="G76" t="str">
        <f>VLOOKUP(A76,'Medical Examinations'!$A$1:$H$2336,6,0)</f>
        <v>No</v>
      </c>
      <c r="H76">
        <f>VLOOKUP(A76,'Medical Examinations'!$A$1:$L$2336,10,0)</f>
        <v>1</v>
      </c>
      <c r="I76" t="str">
        <f>VLOOKUP(A76,'Medical Examinations'!$A$1:$H$2336,8,0)</f>
        <v>Yes</v>
      </c>
      <c r="J76" t="str">
        <f>VLOOKUP(A76,'Medical Examinations'!$A$1:$L$2336,11,0)</f>
        <v>obesity</v>
      </c>
      <c r="K76" t="str">
        <f>VLOOKUP(A76,'Medical Examinations'!$A$1:$L$2336,12,0)</f>
        <v>Diabetes</v>
      </c>
      <c r="L76" s="8">
        <f>VLOOKUP(A76,'Hospitalisation Details'!$A$1:$T$2344,17,0)</f>
        <v>27666</v>
      </c>
      <c r="M76" s="3" t="str">
        <f>VLOOKUP(A76,'Hospitalisation Details'!$A$1:$T$2344,14,0)</f>
        <v>tier - 1</v>
      </c>
      <c r="N76" s="3" t="str">
        <f>VLOOKUP(A76,'Hospitalisation Details'!$A$1:$T$2344,15,0)</f>
        <v>tier - 1</v>
      </c>
      <c r="O76" t="str">
        <f>VLOOKUP(A76,'Hospitalisation Details'!$A$1:$U$2344,21,FALSE)</f>
        <v>R1011</v>
      </c>
      <c r="P76" t="str">
        <f>VLOOKUP(A76,'Hospitalisation Details'!$A$1:$T$2344,19,0)</f>
        <v>47</v>
      </c>
      <c r="Q76" s="9">
        <f>VLOOKUP(A76,'Hospitalisation Details'!$A$1:$I$2344,6,FALSE)</f>
        <v>41681.86</v>
      </c>
    </row>
    <row r="77" spans="1:17" ht="15.75">
      <c r="A77" s="6" t="s">
        <v>227</v>
      </c>
      <c r="B77" t="str">
        <f>VLOOKUP(A77,'Customer Names'!$A$1:$D$2336,3,FALSE)</f>
        <v>Marmillod</v>
      </c>
      <c r="C77">
        <f>VLOOKUP(A77,'Medical Examinations'!$A$1:$H$2336,2,0)</f>
        <v>36.19</v>
      </c>
      <c r="D77">
        <f>VLOOKUP(A77,'Medical Examinations'!$A$1:$H$2336,3,0)</f>
        <v>11.51</v>
      </c>
      <c r="E77" t="str">
        <f>VLOOKUP(A77,'Medical Examinations'!$A$1:$H$2336,4,0)</f>
        <v>Yes</v>
      </c>
      <c r="F77" t="str">
        <f>VLOOKUP(A77,'Medical Examinations'!$A$1:$H$2336,5,0)</f>
        <v>No</v>
      </c>
      <c r="G77" t="str">
        <f>VLOOKUP(A77,'Medical Examinations'!$A$1:$H$2336,6,0)</f>
        <v>No</v>
      </c>
      <c r="H77">
        <f>VLOOKUP(A77,'Medical Examinations'!$A$1:$L$2336,10,0)</f>
        <v>1</v>
      </c>
      <c r="I77" t="str">
        <f>VLOOKUP(A77,'Medical Examinations'!$A$1:$H$2336,8,0)</f>
        <v>Yes</v>
      </c>
      <c r="J77" t="str">
        <f>VLOOKUP(A77,'Medical Examinations'!$A$1:$L$2336,11,0)</f>
        <v>obesity</v>
      </c>
      <c r="K77" t="str">
        <f>VLOOKUP(A77,'Medical Examinations'!$A$1:$L$2336,12,0)</f>
        <v>Diabetes</v>
      </c>
      <c r="L77" s="8">
        <f>VLOOKUP(A77,'Hospitalisation Details'!$A$1:$T$2344,17,0)</f>
        <v>27712</v>
      </c>
      <c r="M77" s="3" t="str">
        <f>VLOOKUP(A77,'Hospitalisation Details'!$A$1:$T$2344,14,0)</f>
        <v>tier - 1</v>
      </c>
      <c r="N77" s="3" t="str">
        <f>VLOOKUP(A77,'Hospitalisation Details'!$A$1:$T$2344,15,0)</f>
        <v>tier - 2</v>
      </c>
      <c r="O77" t="str">
        <f>VLOOKUP(A77,'Hospitalisation Details'!$A$1:$U$2344,21,FALSE)</f>
        <v>R1013</v>
      </c>
      <c r="P77" t="str">
        <f>VLOOKUP(A77,'Hospitalisation Details'!$A$1:$T$2344,19,0)</f>
        <v>47</v>
      </c>
      <c r="Q77" s="9">
        <f>VLOOKUP(A77,'Hospitalisation Details'!$A$1:$I$2344,6,FALSE)</f>
        <v>41676.080000000002</v>
      </c>
    </row>
    <row r="78" spans="1:17" ht="15.75">
      <c r="A78" s="6" t="s">
        <v>230</v>
      </c>
      <c r="B78" t="str">
        <f>VLOOKUP(A78,'Customer Names'!$A$1:$D$2336,3,FALSE)</f>
        <v>Cloutier-Simons</v>
      </c>
      <c r="C78">
        <f>VLOOKUP(A78,'Medical Examinations'!$A$1:$H$2336,2,0)</f>
        <v>34.6</v>
      </c>
      <c r="D78">
        <f>VLOOKUP(A78,'Medical Examinations'!$A$1:$H$2336,3,0)</f>
        <v>5.99</v>
      </c>
      <c r="E78" t="str">
        <f>VLOOKUP(A78,'Medical Examinations'!$A$1:$H$2336,4,0)</f>
        <v>Yes</v>
      </c>
      <c r="F78" t="str">
        <f>VLOOKUP(A78,'Medical Examinations'!$A$1:$H$2336,5,0)</f>
        <v>No</v>
      </c>
      <c r="G78" t="str">
        <f>VLOOKUP(A78,'Medical Examinations'!$A$1:$H$2336,6,0)</f>
        <v>No</v>
      </c>
      <c r="H78">
        <f>VLOOKUP(A78,'Medical Examinations'!$A$1:$L$2336,10,0)</f>
        <v>0</v>
      </c>
      <c r="I78" t="str">
        <f>VLOOKUP(A78,'Medical Examinations'!$A$1:$H$2336,8,0)</f>
        <v>Yes</v>
      </c>
      <c r="J78" t="str">
        <f>VLOOKUP(A78,'Medical Examinations'!$A$1:$L$2336,11,0)</f>
        <v>obesity</v>
      </c>
      <c r="K78" t="str">
        <f>VLOOKUP(A78,'Medical Examinations'!$A$1:$L$2336,12,0)</f>
        <v>Prediabetes</v>
      </c>
      <c r="L78" s="8">
        <f>VLOOKUP(A78,'Hospitalisation Details'!$A$1:$T$2344,17,0)</f>
        <v>28062</v>
      </c>
      <c r="M78" s="3" t="str">
        <f>VLOOKUP(A78,'Hospitalisation Details'!$A$1:$T$2344,14,0)</f>
        <v>tier - 1</v>
      </c>
      <c r="N78" s="3" t="str">
        <f>VLOOKUP(A78,'Hospitalisation Details'!$A$1:$T$2344,15,0)</f>
        <v>tier - 3</v>
      </c>
      <c r="O78" t="str">
        <f>VLOOKUP(A78,'Hospitalisation Details'!$A$1:$U$2344,21,FALSE)</f>
        <v>R1011</v>
      </c>
      <c r="P78" t="str">
        <f>VLOOKUP(A78,'Hospitalisation Details'!$A$1:$T$2344,19,0)</f>
        <v>46</v>
      </c>
      <c r="Q78" s="9">
        <f>VLOOKUP(A78,'Hospitalisation Details'!$A$1:$I$2344,6,FALSE)</f>
        <v>41661.599999999999</v>
      </c>
    </row>
    <row r="79" spans="1:17" ht="15.75">
      <c r="A79" s="6" t="s">
        <v>233</v>
      </c>
      <c r="B79" t="str">
        <f>VLOOKUP(A79,'Customer Names'!$A$1:$D$2336,3,FALSE)</f>
        <v>Vegas</v>
      </c>
      <c r="C79">
        <f>VLOOKUP(A79,'Medical Examinations'!$A$1:$H$2336,2,0)</f>
        <v>54.12</v>
      </c>
      <c r="D79">
        <f>VLOOKUP(A79,'Medical Examinations'!$A$1:$H$2336,3,0)</f>
        <v>11.57</v>
      </c>
      <c r="E79" t="str">
        <f>VLOOKUP(A79,'Medical Examinations'!$A$1:$H$2336,4,0)</f>
        <v>No</v>
      </c>
      <c r="F79" t="str">
        <f>VLOOKUP(A79,'Medical Examinations'!$A$1:$H$2336,5,0)</f>
        <v>No</v>
      </c>
      <c r="G79" t="str">
        <f>VLOOKUP(A79,'Medical Examinations'!$A$1:$H$2336,6,0)</f>
        <v>No</v>
      </c>
      <c r="H79">
        <f>VLOOKUP(A79,'Medical Examinations'!$A$1:$L$2336,10,0)</f>
        <v>0</v>
      </c>
      <c r="I79" t="str">
        <f>VLOOKUP(A79,'Medical Examinations'!$A$1:$H$2336,8,0)</f>
        <v>Yes</v>
      </c>
      <c r="J79" t="str">
        <f>VLOOKUP(A79,'Medical Examinations'!$A$1:$L$2336,11,0)</f>
        <v>obesity</v>
      </c>
      <c r="K79" t="str">
        <f>VLOOKUP(A79,'Medical Examinations'!$A$1:$L$2336,12,0)</f>
        <v>Diabetes</v>
      </c>
      <c r="L79" s="8">
        <f>VLOOKUP(A79,'Hospitalisation Details'!$A$1:$T$2344,17,0)</f>
        <v>27357</v>
      </c>
      <c r="M79" s="3" t="str">
        <f>VLOOKUP(A79,'Hospitalisation Details'!$A$1:$T$2344,14,0)</f>
        <v>tier - 1</v>
      </c>
      <c r="N79" s="3" t="str">
        <f>VLOOKUP(A79,'Hospitalisation Details'!$A$1:$T$2344,15,0)</f>
        <v>tier - 1</v>
      </c>
      <c r="O79" t="str">
        <f>VLOOKUP(A79,'Hospitalisation Details'!$A$1:$U$2344,21,FALSE)</f>
        <v>R1011</v>
      </c>
      <c r="P79" t="str">
        <f>VLOOKUP(A79,'Hospitalisation Details'!$A$1:$T$2344,19,0)</f>
        <v>48</v>
      </c>
      <c r="Q79" s="9">
        <f>VLOOKUP(A79,'Hospitalisation Details'!$A$1:$I$2344,6,FALSE)</f>
        <v>41636.199999999997</v>
      </c>
    </row>
    <row r="80" spans="1:17" ht="15.75">
      <c r="A80" s="6" t="s">
        <v>236</v>
      </c>
      <c r="B80" t="str">
        <f>VLOOKUP(A80,'Customer Names'!$A$1:$D$2336,3,FALSE)</f>
        <v>Cochran</v>
      </c>
      <c r="C80">
        <f>VLOOKUP(A80,'Medical Examinations'!$A$1:$H$2336,2,0)</f>
        <v>48.82</v>
      </c>
      <c r="D80">
        <f>VLOOKUP(A80,'Medical Examinations'!$A$1:$H$2336,3,0)</f>
        <v>6.67</v>
      </c>
      <c r="E80" t="str">
        <f>VLOOKUP(A80,'Medical Examinations'!$A$1:$H$2336,4,0)</f>
        <v>Yes</v>
      </c>
      <c r="F80" t="str">
        <f>VLOOKUP(A80,'Medical Examinations'!$A$1:$H$2336,5,0)</f>
        <v>No</v>
      </c>
      <c r="G80" t="str">
        <f>VLOOKUP(A80,'Medical Examinations'!$A$1:$H$2336,6,0)</f>
        <v>No</v>
      </c>
      <c r="H80">
        <f>VLOOKUP(A80,'Medical Examinations'!$A$1:$L$2336,10,0)</f>
        <v>0</v>
      </c>
      <c r="I80" t="str">
        <f>VLOOKUP(A80,'Medical Examinations'!$A$1:$H$2336,8,0)</f>
        <v>Yes</v>
      </c>
      <c r="J80" t="str">
        <f>VLOOKUP(A80,'Medical Examinations'!$A$1:$L$2336,11,0)</f>
        <v>obesity</v>
      </c>
      <c r="K80" t="str">
        <f>VLOOKUP(A80,'Medical Examinations'!$A$1:$L$2336,12,0)</f>
        <v>Diabetes</v>
      </c>
      <c r="L80" s="8">
        <f>VLOOKUP(A80,'Hospitalisation Details'!$A$1:$T$2344,17,0)</f>
        <v>24828</v>
      </c>
      <c r="M80" s="3" t="str">
        <f>VLOOKUP(A80,'Hospitalisation Details'!$A$1:$T$2344,14,0)</f>
        <v>tier - 1</v>
      </c>
      <c r="N80" s="3" t="str">
        <f>VLOOKUP(A80,'Hospitalisation Details'!$A$1:$T$2344,15,0)</f>
        <v>tier - 2</v>
      </c>
      <c r="O80" t="str">
        <f>VLOOKUP(A80,'Hospitalisation Details'!$A$1:$U$2344,21,FALSE)</f>
        <v>R1011</v>
      </c>
      <c r="P80" t="str">
        <f>VLOOKUP(A80,'Hospitalisation Details'!$A$1:$T$2344,19,0)</f>
        <v>55</v>
      </c>
      <c r="Q80" s="9">
        <f>VLOOKUP(A80,'Hospitalisation Details'!$A$1:$I$2344,6,FALSE)</f>
        <v>41505.15</v>
      </c>
    </row>
    <row r="81" spans="1:17" ht="15.75">
      <c r="A81" s="6" t="s">
        <v>239</v>
      </c>
      <c r="B81" t="str">
        <f>VLOOKUP(A81,'Customer Names'!$A$1:$D$2336,3,FALSE)</f>
        <v>Holtzapple</v>
      </c>
      <c r="C81">
        <f>VLOOKUP(A81,'Medical Examinations'!$A$1:$H$2336,2,0)</f>
        <v>51.01</v>
      </c>
      <c r="D81">
        <f>VLOOKUP(A81,'Medical Examinations'!$A$1:$H$2336,3,0)</f>
        <v>9.1999999999999993</v>
      </c>
      <c r="E81" t="str">
        <f>VLOOKUP(A81,'Medical Examinations'!$A$1:$H$2336,4,0)</f>
        <v>No</v>
      </c>
      <c r="F81" t="str">
        <f>VLOOKUP(A81,'Medical Examinations'!$A$1:$H$2336,5,0)</f>
        <v>No</v>
      </c>
      <c r="G81" t="str">
        <f>VLOOKUP(A81,'Medical Examinations'!$A$1:$H$2336,6,0)</f>
        <v>No</v>
      </c>
      <c r="H81">
        <f>VLOOKUP(A81,'Medical Examinations'!$A$1:$L$2336,10,0)</f>
        <v>0</v>
      </c>
      <c r="I81" t="str">
        <f>VLOOKUP(A81,'Medical Examinations'!$A$1:$H$2336,8,0)</f>
        <v>Yes</v>
      </c>
      <c r="J81" t="str">
        <f>VLOOKUP(A81,'Medical Examinations'!$A$1:$L$2336,11,0)</f>
        <v>obesity</v>
      </c>
      <c r="K81" t="str">
        <f>VLOOKUP(A81,'Medical Examinations'!$A$1:$L$2336,12,0)</f>
        <v>Diabetes</v>
      </c>
      <c r="L81" s="8">
        <f>VLOOKUP(A81,'Hospitalisation Details'!$A$1:$T$2344,17,0)</f>
        <v>26222</v>
      </c>
      <c r="M81" s="3" t="str">
        <f>VLOOKUP(A81,'Hospitalisation Details'!$A$1:$T$2344,14,0)</f>
        <v>tier - 1</v>
      </c>
      <c r="N81" s="3" t="str">
        <f>VLOOKUP(A81,'Hospitalisation Details'!$A$1:$T$2344,15,0)</f>
        <v>tier - 2</v>
      </c>
      <c r="O81" t="str">
        <f>VLOOKUP(A81,'Hospitalisation Details'!$A$1:$U$2344,21,FALSE)</f>
        <v>R1011</v>
      </c>
      <c r="P81" t="str">
        <f>VLOOKUP(A81,'Hospitalisation Details'!$A$1:$T$2344,19,0)</f>
        <v>51</v>
      </c>
      <c r="Q81" s="9">
        <f>VLOOKUP(A81,'Hospitalisation Details'!$A$1:$I$2344,6,FALSE)</f>
        <v>41351.879999999997</v>
      </c>
    </row>
    <row r="82" spans="1:17" ht="15.75">
      <c r="A82" s="6" t="s">
        <v>242</v>
      </c>
      <c r="B82" t="str">
        <f>VLOOKUP(A82,'Customer Names'!$A$1:$D$2336,3,FALSE)</f>
        <v>Meyer</v>
      </c>
      <c r="C82">
        <f>VLOOKUP(A82,'Medical Examinations'!$A$1:$H$2336,2,0)</f>
        <v>45.65</v>
      </c>
      <c r="D82">
        <f>VLOOKUP(A82,'Medical Examinations'!$A$1:$H$2336,3,0)</f>
        <v>5.1100000000000003</v>
      </c>
      <c r="E82" t="str">
        <f>VLOOKUP(A82,'Medical Examinations'!$A$1:$H$2336,4,0)</f>
        <v>Yes</v>
      </c>
      <c r="F82" t="str">
        <f>VLOOKUP(A82,'Medical Examinations'!$A$1:$H$2336,5,0)</f>
        <v>No</v>
      </c>
      <c r="G82" t="str">
        <f>VLOOKUP(A82,'Medical Examinations'!$A$1:$H$2336,6,0)</f>
        <v>No</v>
      </c>
      <c r="H82">
        <f>VLOOKUP(A82,'Medical Examinations'!$A$1:$L$2336,10,0)</f>
        <v>1</v>
      </c>
      <c r="I82" t="str">
        <f>VLOOKUP(A82,'Medical Examinations'!$A$1:$H$2336,8,0)</f>
        <v>Yes</v>
      </c>
      <c r="J82" t="str">
        <f>VLOOKUP(A82,'Medical Examinations'!$A$1:$L$2336,11,0)</f>
        <v>obesity</v>
      </c>
      <c r="K82" t="str">
        <f>VLOOKUP(A82,'Medical Examinations'!$A$1:$L$2336,12,0)</f>
        <v>Normal</v>
      </c>
      <c r="L82" s="8">
        <f>VLOOKUP(A82,'Hospitalisation Details'!$A$1:$T$2344,17,0)</f>
        <v>23657</v>
      </c>
      <c r="M82" s="3" t="str">
        <f>VLOOKUP(A82,'Hospitalisation Details'!$A$1:$T$2344,14,0)</f>
        <v>tier - 1</v>
      </c>
      <c r="N82" s="3" t="str">
        <f>VLOOKUP(A82,'Hospitalisation Details'!$A$1:$T$2344,15,0)</f>
        <v>tier - 2</v>
      </c>
      <c r="O82" t="str">
        <f>VLOOKUP(A82,'Hospitalisation Details'!$A$1:$U$2344,21,FALSE)</f>
        <v>R1011</v>
      </c>
      <c r="P82" t="str">
        <f>VLOOKUP(A82,'Hospitalisation Details'!$A$1:$T$2344,19,0)</f>
        <v>58</v>
      </c>
      <c r="Q82" s="9">
        <f>VLOOKUP(A82,'Hospitalisation Details'!$A$1:$I$2344,6,FALSE)</f>
        <v>41331.79</v>
      </c>
    </row>
    <row r="83" spans="1:17" ht="15.75">
      <c r="A83" s="6" t="s">
        <v>245</v>
      </c>
      <c r="B83" t="str">
        <f>VLOOKUP(A83,'Customer Names'!$A$1:$D$2336,3,FALSE)</f>
        <v>Brickley</v>
      </c>
      <c r="C83">
        <f>VLOOKUP(A83,'Medical Examinations'!$A$1:$H$2336,2,0)</f>
        <v>52.9</v>
      </c>
      <c r="D83">
        <f>VLOOKUP(A83,'Medical Examinations'!$A$1:$H$2336,3,0)</f>
        <v>5.34</v>
      </c>
      <c r="E83" t="str">
        <f>VLOOKUP(A83,'Medical Examinations'!$A$1:$H$2336,4,0)</f>
        <v>No</v>
      </c>
      <c r="F83" t="str">
        <f>VLOOKUP(A83,'Medical Examinations'!$A$1:$H$2336,5,0)</f>
        <v>No</v>
      </c>
      <c r="G83" t="str">
        <f>VLOOKUP(A83,'Medical Examinations'!$A$1:$H$2336,6,0)</f>
        <v>No</v>
      </c>
      <c r="H83">
        <f>VLOOKUP(A83,'Medical Examinations'!$A$1:$L$2336,10,0)</f>
        <v>0</v>
      </c>
      <c r="I83" t="str">
        <f>VLOOKUP(A83,'Medical Examinations'!$A$1:$H$2336,8,0)</f>
        <v>Yes</v>
      </c>
      <c r="J83" t="str">
        <f>VLOOKUP(A83,'Medical Examinations'!$A$1:$L$2336,11,0)</f>
        <v>obesity</v>
      </c>
      <c r="K83" t="str">
        <f>VLOOKUP(A83,'Medical Examinations'!$A$1:$L$2336,12,0)</f>
        <v>Normal</v>
      </c>
      <c r="L83" s="8">
        <f>VLOOKUP(A83,'Hospitalisation Details'!$A$1:$T$2344,17,0)</f>
        <v>28364</v>
      </c>
      <c r="M83" s="3" t="str">
        <f>VLOOKUP(A83,'Hospitalisation Details'!$A$1:$T$2344,14,0)</f>
        <v>tier - 1</v>
      </c>
      <c r="N83" s="3" t="str">
        <f>VLOOKUP(A83,'Hospitalisation Details'!$A$1:$T$2344,15,0)</f>
        <v>tier - 2</v>
      </c>
      <c r="O83" t="str">
        <f>VLOOKUP(A83,'Hospitalisation Details'!$A$1:$U$2344,21,FALSE)</f>
        <v>R1011</v>
      </c>
      <c r="P83" t="str">
        <f>VLOOKUP(A83,'Hospitalisation Details'!$A$1:$T$2344,19,0)</f>
        <v>45</v>
      </c>
      <c r="Q83" s="9">
        <f>VLOOKUP(A83,'Hospitalisation Details'!$A$1:$I$2344,6,FALSE)</f>
        <v>41271.5</v>
      </c>
    </row>
    <row r="84" spans="1:17" ht="15.75">
      <c r="A84" s="6" t="s">
        <v>248</v>
      </c>
      <c r="B84" t="str">
        <f>VLOOKUP(A84,'Customer Names'!$A$1:$D$2336,3,FALSE)</f>
        <v>Magee</v>
      </c>
      <c r="C84">
        <f>VLOOKUP(A84,'Medical Examinations'!$A$1:$H$2336,2,0)</f>
        <v>45.41</v>
      </c>
      <c r="D84">
        <f>VLOOKUP(A84,'Medical Examinations'!$A$1:$H$2336,3,0)</f>
        <v>4.03</v>
      </c>
      <c r="E84" t="str">
        <f>VLOOKUP(A84,'Medical Examinations'!$A$1:$H$2336,4,0)</f>
        <v>Yes</v>
      </c>
      <c r="F84" t="str">
        <f>VLOOKUP(A84,'Medical Examinations'!$A$1:$H$2336,5,0)</f>
        <v>No</v>
      </c>
      <c r="G84" t="str">
        <f>VLOOKUP(A84,'Medical Examinations'!$A$1:$H$2336,6,0)</f>
        <v>No</v>
      </c>
      <c r="H84">
        <f>VLOOKUP(A84,'Medical Examinations'!$A$1:$L$2336,10,0)</f>
        <v>1</v>
      </c>
      <c r="I84" t="str">
        <f>VLOOKUP(A84,'Medical Examinations'!$A$1:$H$2336,8,0)</f>
        <v>Yes</v>
      </c>
      <c r="J84" t="str">
        <f>VLOOKUP(A84,'Medical Examinations'!$A$1:$L$2336,11,0)</f>
        <v>obesity</v>
      </c>
      <c r="K84" t="str">
        <f>VLOOKUP(A84,'Medical Examinations'!$A$1:$L$2336,12,0)</f>
        <v>Normal</v>
      </c>
      <c r="L84" s="8">
        <f>VLOOKUP(A84,'Hospitalisation Details'!$A$1:$T$2344,17,0)</f>
        <v>23534</v>
      </c>
      <c r="M84" s="3" t="str">
        <f>VLOOKUP(A84,'Hospitalisation Details'!$A$1:$T$2344,14,0)</f>
        <v>tier - 1</v>
      </c>
      <c r="N84" s="3" t="str">
        <f>VLOOKUP(A84,'Hospitalisation Details'!$A$1:$T$2344,15,0)</f>
        <v>tier - 3</v>
      </c>
      <c r="O84" t="str">
        <f>VLOOKUP(A84,'Hospitalisation Details'!$A$1:$U$2344,21,FALSE)</f>
        <v>R1011</v>
      </c>
      <c r="P84" t="str">
        <f>VLOOKUP(A84,'Hospitalisation Details'!$A$1:$T$2344,19,0)</f>
        <v>59</v>
      </c>
      <c r="Q84" s="9">
        <f>VLOOKUP(A84,'Hospitalisation Details'!$A$1:$I$2344,6,FALSE)</f>
        <v>41250.39</v>
      </c>
    </row>
    <row r="85" spans="1:17" ht="15.75">
      <c r="A85" s="6" t="s">
        <v>251</v>
      </c>
      <c r="B85" t="str">
        <f>VLOOKUP(A85,'Customer Names'!$A$1:$D$2336,3,FALSE)</f>
        <v>Thoma</v>
      </c>
      <c r="C85">
        <f>VLOOKUP(A85,'Medical Examinations'!$A$1:$H$2336,2,0)</f>
        <v>49.41</v>
      </c>
      <c r="D85">
        <f>VLOOKUP(A85,'Medical Examinations'!$A$1:$H$2336,3,0)</f>
        <v>4.2300000000000004</v>
      </c>
      <c r="E85" t="str">
        <f>VLOOKUP(A85,'Medical Examinations'!$A$1:$H$2336,4,0)</f>
        <v>Yes</v>
      </c>
      <c r="F85" t="str">
        <f>VLOOKUP(A85,'Medical Examinations'!$A$1:$H$2336,5,0)</f>
        <v>No</v>
      </c>
      <c r="G85" t="str">
        <f>VLOOKUP(A85,'Medical Examinations'!$A$1:$H$2336,6,0)</f>
        <v>Yes</v>
      </c>
      <c r="H85">
        <f>VLOOKUP(A85,'Medical Examinations'!$A$1:$L$2336,10,0)</f>
        <v>1</v>
      </c>
      <c r="I85" t="str">
        <f>VLOOKUP(A85,'Medical Examinations'!$A$1:$H$2336,8,0)</f>
        <v>Yes</v>
      </c>
      <c r="J85" t="str">
        <f>VLOOKUP(A85,'Medical Examinations'!$A$1:$L$2336,11,0)</f>
        <v>obesity</v>
      </c>
      <c r="K85" t="str">
        <f>VLOOKUP(A85,'Medical Examinations'!$A$1:$L$2336,12,0)</f>
        <v>Normal</v>
      </c>
      <c r="L85" s="8">
        <f>VLOOKUP(A85,'Hospitalisation Details'!$A$1:$T$2344,17,0)</f>
        <v>25423</v>
      </c>
      <c r="M85" s="3" t="str">
        <f>VLOOKUP(A85,'Hospitalisation Details'!$A$1:$T$2344,14,0)</f>
        <v>tier - 1</v>
      </c>
      <c r="N85" s="3" t="str">
        <f>VLOOKUP(A85,'Hospitalisation Details'!$A$1:$T$2344,15,0)</f>
        <v>tier - 2</v>
      </c>
      <c r="O85" t="str">
        <f>VLOOKUP(A85,'Hospitalisation Details'!$A$1:$U$2344,21,FALSE)</f>
        <v>R1011</v>
      </c>
      <c r="P85" t="str">
        <f>VLOOKUP(A85,'Hospitalisation Details'!$A$1:$T$2344,19,0)</f>
        <v>53</v>
      </c>
      <c r="Q85" s="9">
        <f>VLOOKUP(A85,'Hospitalisation Details'!$A$1:$I$2344,6,FALSE)</f>
        <v>41191.57</v>
      </c>
    </row>
    <row r="86" spans="1:17" ht="15.75">
      <c r="A86" s="6" t="s">
        <v>254</v>
      </c>
      <c r="B86" t="str">
        <f>VLOOKUP(A86,'Customer Names'!$A$1:$D$2336,3,FALSE)</f>
        <v>Heagy</v>
      </c>
      <c r="C86">
        <f>VLOOKUP(A86,'Medical Examinations'!$A$1:$H$2336,2,0)</f>
        <v>31.824999999999999</v>
      </c>
      <c r="D86">
        <f>VLOOKUP(A86,'Medical Examinations'!$A$1:$H$2336,3,0)</f>
        <v>4.0599999999999996</v>
      </c>
      <c r="E86" t="str">
        <f>VLOOKUP(A86,'Medical Examinations'!$A$1:$H$2336,4,0)</f>
        <v>No</v>
      </c>
      <c r="F86" t="str">
        <f>VLOOKUP(A86,'Medical Examinations'!$A$1:$H$2336,5,0)</f>
        <v>No</v>
      </c>
      <c r="G86" t="str">
        <f>VLOOKUP(A86,'Medical Examinations'!$A$1:$H$2336,6,0)</f>
        <v>No</v>
      </c>
      <c r="H86">
        <f>VLOOKUP(A86,'Medical Examinations'!$A$1:$L$2336,10,0)</f>
        <v>2</v>
      </c>
      <c r="I86" t="str">
        <f>VLOOKUP(A86,'Medical Examinations'!$A$1:$H$2336,8,0)</f>
        <v>Yes</v>
      </c>
      <c r="J86" t="str">
        <f>VLOOKUP(A86,'Medical Examinations'!$A$1:$L$2336,11,0)</f>
        <v>obesity</v>
      </c>
      <c r="K86" t="str">
        <f>VLOOKUP(A86,'Medical Examinations'!$A$1:$L$2336,12,0)</f>
        <v>Normal</v>
      </c>
      <c r="L86" s="8">
        <f>VLOOKUP(A86,'Hospitalisation Details'!$A$1:$T$2344,17,0)</f>
        <v>26548</v>
      </c>
      <c r="M86" s="3" t="str">
        <f>VLOOKUP(A86,'Hospitalisation Details'!$A$1:$T$2344,14,0)</f>
        <v>tier - 1</v>
      </c>
      <c r="N86" s="3" t="str">
        <f>VLOOKUP(A86,'Hospitalisation Details'!$A$1:$T$2344,15,0)</f>
        <v>tier - 3</v>
      </c>
      <c r="O86" t="str">
        <f>VLOOKUP(A86,'Hospitalisation Details'!$A$1:$U$2344,21,FALSE)</f>
        <v>R1016</v>
      </c>
      <c r="P86" t="str">
        <f>VLOOKUP(A86,'Hospitalisation Details'!$A$1:$T$2344,19,0)</f>
        <v>50</v>
      </c>
      <c r="Q86" s="9">
        <f>VLOOKUP(A86,'Hospitalisation Details'!$A$1:$I$2344,6,FALSE)</f>
        <v>41097.160000000003</v>
      </c>
    </row>
    <row r="87" spans="1:17" ht="15.75">
      <c r="A87" s="6" t="s">
        <v>257</v>
      </c>
      <c r="B87" t="str">
        <f>VLOOKUP(A87,'Customer Names'!$A$1:$D$2336,3,FALSE)</f>
        <v>Regnier</v>
      </c>
      <c r="C87">
        <f>VLOOKUP(A87,'Medical Examinations'!$A$1:$H$2336,2,0)</f>
        <v>51.28</v>
      </c>
      <c r="D87">
        <f>VLOOKUP(A87,'Medical Examinations'!$A$1:$H$2336,3,0)</f>
        <v>4.68</v>
      </c>
      <c r="E87" t="str">
        <f>VLOOKUP(A87,'Medical Examinations'!$A$1:$H$2336,4,0)</f>
        <v>No</v>
      </c>
      <c r="F87" t="str">
        <f>VLOOKUP(A87,'Medical Examinations'!$A$1:$H$2336,5,0)</f>
        <v>No</v>
      </c>
      <c r="G87" t="str">
        <f>VLOOKUP(A87,'Medical Examinations'!$A$1:$H$2336,6,0)</f>
        <v>No</v>
      </c>
      <c r="H87">
        <f>VLOOKUP(A87,'Medical Examinations'!$A$1:$L$2336,10,0)</f>
        <v>2</v>
      </c>
      <c r="I87" t="str">
        <f>VLOOKUP(A87,'Medical Examinations'!$A$1:$H$2336,8,0)</f>
        <v>Yes</v>
      </c>
      <c r="J87" t="str">
        <f>VLOOKUP(A87,'Medical Examinations'!$A$1:$L$2336,11,0)</f>
        <v>obesity</v>
      </c>
      <c r="K87" t="str">
        <f>VLOOKUP(A87,'Medical Examinations'!$A$1:$L$2336,12,0)</f>
        <v>Normal</v>
      </c>
      <c r="L87" s="8">
        <f>VLOOKUP(A87,'Hospitalisation Details'!$A$1:$T$2344,17,0)</f>
        <v>26523</v>
      </c>
      <c r="M87" s="3" t="str">
        <f>VLOOKUP(A87,'Hospitalisation Details'!$A$1:$T$2344,14,0)</f>
        <v>tier - 1</v>
      </c>
      <c r="N87" s="3" t="str">
        <f>VLOOKUP(A87,'Hospitalisation Details'!$A$1:$T$2344,15,0)</f>
        <v>tier - 2</v>
      </c>
      <c r="O87" t="str">
        <f>VLOOKUP(A87,'Hospitalisation Details'!$A$1:$U$2344,21,FALSE)</f>
        <v>R1011</v>
      </c>
      <c r="P87" t="str">
        <f>VLOOKUP(A87,'Hospitalisation Details'!$A$1:$T$2344,19,0)</f>
        <v>50</v>
      </c>
      <c r="Q87" s="9">
        <f>VLOOKUP(A87,'Hospitalisation Details'!$A$1:$I$2344,6,FALSE)</f>
        <v>41055.29</v>
      </c>
    </row>
    <row r="88" spans="1:17" ht="15.75">
      <c r="A88" s="6" t="s">
        <v>260</v>
      </c>
      <c r="B88" t="str">
        <f>VLOOKUP(A88,'Customer Names'!$A$1:$D$2336,3,FALSE)</f>
        <v>Parendo</v>
      </c>
      <c r="C88">
        <f>VLOOKUP(A88,'Medical Examinations'!$A$1:$H$2336,2,0)</f>
        <v>34.96</v>
      </c>
      <c r="D88">
        <f>VLOOKUP(A88,'Medical Examinations'!$A$1:$H$2336,3,0)</f>
        <v>4.34</v>
      </c>
      <c r="E88" t="str">
        <f>VLOOKUP(A88,'Medical Examinations'!$A$1:$H$2336,4,0)</f>
        <v>No</v>
      </c>
      <c r="F88" t="str">
        <f>VLOOKUP(A88,'Medical Examinations'!$A$1:$H$2336,5,0)</f>
        <v>No</v>
      </c>
      <c r="G88" t="str">
        <f>VLOOKUP(A88,'Medical Examinations'!$A$1:$H$2336,6,0)</f>
        <v>Yes</v>
      </c>
      <c r="H88">
        <f>VLOOKUP(A88,'Medical Examinations'!$A$1:$L$2336,10,0)</f>
        <v>1</v>
      </c>
      <c r="I88" t="str">
        <f>VLOOKUP(A88,'Medical Examinations'!$A$1:$H$2336,8,0)</f>
        <v>Yes</v>
      </c>
      <c r="J88" t="str">
        <f>VLOOKUP(A88,'Medical Examinations'!$A$1:$L$2336,11,0)</f>
        <v>obesity</v>
      </c>
      <c r="K88" t="str">
        <f>VLOOKUP(A88,'Medical Examinations'!$A$1:$L$2336,12,0)</f>
        <v>Normal</v>
      </c>
      <c r="L88" s="8">
        <f>VLOOKUP(A88,'Hospitalisation Details'!$A$1:$T$2344,17,0)</f>
        <v>29139</v>
      </c>
      <c r="M88" s="3" t="str">
        <f>VLOOKUP(A88,'Hospitalisation Details'!$A$1:$T$2344,14,0)</f>
        <v>tier - 1</v>
      </c>
      <c r="N88" s="3" t="str">
        <f>VLOOKUP(A88,'Hospitalisation Details'!$A$1:$T$2344,15,0)</f>
        <v>tier - 3</v>
      </c>
      <c r="O88" t="str">
        <f>VLOOKUP(A88,'Hospitalisation Details'!$A$1:$U$2344,21,FALSE)</f>
        <v>R1017</v>
      </c>
      <c r="P88" t="str">
        <f>VLOOKUP(A88,'Hospitalisation Details'!$A$1:$T$2344,19,0)</f>
        <v>43</v>
      </c>
      <c r="Q88" s="9">
        <f>VLOOKUP(A88,'Hospitalisation Details'!$A$1:$I$2344,6,FALSE)</f>
        <v>41034.22</v>
      </c>
    </row>
    <row r="89" spans="1:17" ht="15.75">
      <c r="A89" s="6" t="s">
        <v>263</v>
      </c>
      <c r="B89" t="str">
        <f>VLOOKUP(A89,'Customer Names'!$A$1:$D$2336,3,FALSE)</f>
        <v>Schell</v>
      </c>
      <c r="C89">
        <f>VLOOKUP(A89,'Medical Examinations'!$A$1:$H$2336,2,0)</f>
        <v>33.11</v>
      </c>
      <c r="D89">
        <f>VLOOKUP(A89,'Medical Examinations'!$A$1:$H$2336,3,0)</f>
        <v>10.51</v>
      </c>
      <c r="E89" t="str">
        <f>VLOOKUP(A89,'Medical Examinations'!$A$1:$H$2336,4,0)</f>
        <v>No</v>
      </c>
      <c r="F89" t="str">
        <f>VLOOKUP(A89,'Medical Examinations'!$A$1:$H$2336,5,0)</f>
        <v>No</v>
      </c>
      <c r="G89" t="str">
        <f>VLOOKUP(A89,'Medical Examinations'!$A$1:$H$2336,6,0)</f>
        <v>No</v>
      </c>
      <c r="H89">
        <f>VLOOKUP(A89,'Medical Examinations'!$A$1:$L$2336,10,0)</f>
        <v>0</v>
      </c>
      <c r="I89" t="str">
        <f>VLOOKUP(A89,'Medical Examinations'!$A$1:$H$2336,8,0)</f>
        <v>Yes</v>
      </c>
      <c r="J89" t="str">
        <f>VLOOKUP(A89,'Medical Examinations'!$A$1:$L$2336,11,0)</f>
        <v>obesity</v>
      </c>
      <c r="K89" t="str">
        <f>VLOOKUP(A89,'Medical Examinations'!$A$1:$L$2336,12,0)</f>
        <v>Diabetes</v>
      </c>
      <c r="L89" s="8">
        <f>VLOOKUP(A89,'Hospitalisation Details'!$A$1:$T$2344,17,0)</f>
        <v>27185</v>
      </c>
      <c r="M89" s="3" t="str">
        <f>VLOOKUP(A89,'Hospitalisation Details'!$A$1:$T$2344,14,0)</f>
        <v>tier - 1</v>
      </c>
      <c r="N89" s="3" t="str">
        <f>VLOOKUP(A89,'Hospitalisation Details'!$A$1:$T$2344,15,0)</f>
        <v>tier - 2</v>
      </c>
      <c r="O89" t="str">
        <f>VLOOKUP(A89,'Hospitalisation Details'!$A$1:$U$2344,21,FALSE)</f>
        <v>R1013</v>
      </c>
      <c r="P89" t="str">
        <f>VLOOKUP(A89,'Hospitalisation Details'!$A$1:$T$2344,19,0)</f>
        <v>49</v>
      </c>
      <c r="Q89" s="9">
        <f>VLOOKUP(A89,'Hospitalisation Details'!$A$1:$I$2344,6,FALSE)</f>
        <v>40974.160000000003</v>
      </c>
    </row>
    <row r="90" spans="1:17" ht="15.75">
      <c r="A90" s="6" t="s">
        <v>266</v>
      </c>
      <c r="B90" t="str">
        <f>VLOOKUP(A90,'Customer Names'!$A$1:$D$2336,3,FALSE)</f>
        <v>Driscoll</v>
      </c>
      <c r="C90">
        <f>VLOOKUP(A90,'Medical Examinations'!$A$1:$H$2336,2,0)</f>
        <v>54.74</v>
      </c>
      <c r="D90">
        <f>VLOOKUP(A90,'Medical Examinations'!$A$1:$H$2336,3,0)</f>
        <v>5.84</v>
      </c>
      <c r="E90" t="str">
        <f>VLOOKUP(A90,'Medical Examinations'!$A$1:$H$2336,4,0)</f>
        <v>Yes</v>
      </c>
      <c r="F90" t="str">
        <f>VLOOKUP(A90,'Medical Examinations'!$A$1:$H$2336,5,0)</f>
        <v>No</v>
      </c>
      <c r="G90" t="str">
        <f>VLOOKUP(A90,'Medical Examinations'!$A$1:$H$2336,6,0)</f>
        <v>Yes</v>
      </c>
      <c r="H90">
        <f>VLOOKUP(A90,'Medical Examinations'!$A$1:$L$2336,10,0)</f>
        <v>1</v>
      </c>
      <c r="I90" t="str">
        <f>VLOOKUP(A90,'Medical Examinations'!$A$1:$H$2336,8,0)</f>
        <v>Yes</v>
      </c>
      <c r="J90" t="str">
        <f>VLOOKUP(A90,'Medical Examinations'!$A$1:$L$2336,11,0)</f>
        <v>obesity</v>
      </c>
      <c r="K90" t="str">
        <f>VLOOKUP(A90,'Medical Examinations'!$A$1:$L$2336,12,0)</f>
        <v>Prediabetes</v>
      </c>
      <c r="L90" s="8">
        <f>VLOOKUP(A90,'Hospitalisation Details'!$A$1:$T$2344,17,0)</f>
        <v>30567</v>
      </c>
      <c r="M90" s="3" t="str">
        <f>VLOOKUP(A90,'Hospitalisation Details'!$A$1:$T$2344,14,0)</f>
        <v>tier - 1</v>
      </c>
      <c r="N90" s="3" t="str">
        <f>VLOOKUP(A90,'Hospitalisation Details'!$A$1:$T$2344,15,0)</f>
        <v>tier - 2</v>
      </c>
      <c r="O90" t="str">
        <f>VLOOKUP(A90,'Hospitalisation Details'!$A$1:$U$2344,21,FALSE)</f>
        <v>R1011</v>
      </c>
      <c r="P90" t="str">
        <f>VLOOKUP(A90,'Hospitalisation Details'!$A$1:$T$2344,19,0)</f>
        <v>39</v>
      </c>
      <c r="Q90" s="9">
        <f>VLOOKUP(A90,'Hospitalisation Details'!$A$1:$I$2344,6,FALSE)</f>
        <v>40961.29</v>
      </c>
    </row>
    <row r="91" spans="1:17" ht="15.75">
      <c r="A91" s="6" t="s">
        <v>269</v>
      </c>
      <c r="B91" t="str">
        <f>VLOOKUP(A91,'Customer Names'!$A$1:$D$2336,3,FALSE)</f>
        <v>Mitchell</v>
      </c>
      <c r="C91">
        <f>VLOOKUP(A91,'Medical Examinations'!$A$1:$H$2336,2,0)</f>
        <v>32.56</v>
      </c>
      <c r="D91">
        <f>VLOOKUP(A91,'Medical Examinations'!$A$1:$H$2336,3,0)</f>
        <v>5.41</v>
      </c>
      <c r="E91" t="str">
        <f>VLOOKUP(A91,'Medical Examinations'!$A$1:$H$2336,4,0)</f>
        <v>No</v>
      </c>
      <c r="F91" t="str">
        <f>VLOOKUP(A91,'Medical Examinations'!$A$1:$H$2336,5,0)</f>
        <v>No</v>
      </c>
      <c r="G91" t="str">
        <f>VLOOKUP(A91,'Medical Examinations'!$A$1:$H$2336,6,0)</f>
        <v>Yes</v>
      </c>
      <c r="H91">
        <f>VLOOKUP(A91,'Medical Examinations'!$A$1:$L$2336,10,0)</f>
        <v>1</v>
      </c>
      <c r="I91" t="str">
        <f>VLOOKUP(A91,'Medical Examinations'!$A$1:$H$2336,8,0)</f>
        <v>Yes</v>
      </c>
      <c r="J91" t="str">
        <f>VLOOKUP(A91,'Medical Examinations'!$A$1:$L$2336,11,0)</f>
        <v>obesity</v>
      </c>
      <c r="K91" t="str">
        <f>VLOOKUP(A91,'Medical Examinations'!$A$1:$L$2336,12,0)</f>
        <v>Normal</v>
      </c>
      <c r="L91" s="8">
        <f>VLOOKUP(A91,'Hospitalisation Details'!$A$1:$T$2344,17,0)</f>
        <v>29114</v>
      </c>
      <c r="M91" s="3" t="str">
        <f>VLOOKUP(A91,'Hospitalisation Details'!$A$1:$T$2344,14,0)</f>
        <v>tier - 1</v>
      </c>
      <c r="N91" s="3" t="str">
        <f>VLOOKUP(A91,'Hospitalisation Details'!$A$1:$T$2344,15,0)</f>
        <v>tier - 2</v>
      </c>
      <c r="O91" t="str">
        <f>VLOOKUP(A91,'Hospitalisation Details'!$A$1:$U$2344,21,FALSE)</f>
        <v>R1013</v>
      </c>
      <c r="P91" t="str">
        <f>VLOOKUP(A91,'Hospitalisation Details'!$A$1:$T$2344,19,0)</f>
        <v>43</v>
      </c>
      <c r="Q91" s="9">
        <f>VLOOKUP(A91,'Hospitalisation Details'!$A$1:$I$2344,6,FALSE)</f>
        <v>40941.29</v>
      </c>
    </row>
    <row r="92" spans="1:17" ht="15.75">
      <c r="A92" s="6" t="s">
        <v>272</v>
      </c>
      <c r="B92" t="str">
        <f>VLOOKUP(A92,'Customer Names'!$A$1:$D$2336,3,FALSE)</f>
        <v>Cutler</v>
      </c>
      <c r="C92">
        <f>VLOOKUP(A92,'Medical Examinations'!$A$1:$H$2336,2,0)</f>
        <v>39.049999999999997</v>
      </c>
      <c r="D92">
        <f>VLOOKUP(A92,'Medical Examinations'!$A$1:$H$2336,3,0)</f>
        <v>6.06</v>
      </c>
      <c r="E92" t="str">
        <f>VLOOKUP(A92,'Medical Examinations'!$A$1:$H$2336,4,0)</f>
        <v>No</v>
      </c>
      <c r="F92" t="str">
        <f>VLOOKUP(A92,'Medical Examinations'!$A$1:$H$2336,5,0)</f>
        <v>No</v>
      </c>
      <c r="G92" t="str">
        <f>VLOOKUP(A92,'Medical Examinations'!$A$1:$H$2336,6,0)</f>
        <v>No</v>
      </c>
      <c r="H92">
        <f>VLOOKUP(A92,'Medical Examinations'!$A$1:$L$2336,10,0)</f>
        <v>1</v>
      </c>
      <c r="I92" t="str">
        <f>VLOOKUP(A92,'Medical Examinations'!$A$1:$H$2336,8,0)</f>
        <v>Yes</v>
      </c>
      <c r="J92" t="str">
        <f>VLOOKUP(A92,'Medical Examinations'!$A$1:$L$2336,11,0)</f>
        <v>obesity</v>
      </c>
      <c r="K92" t="str">
        <f>VLOOKUP(A92,'Medical Examinations'!$A$1:$L$2336,12,0)</f>
        <v>Prediabetes</v>
      </c>
      <c r="L92" s="8">
        <f>VLOOKUP(A92,'Hospitalisation Details'!$A$1:$T$2344,17,0)</f>
        <v>33820</v>
      </c>
      <c r="M92" s="3" t="str">
        <f>VLOOKUP(A92,'Hospitalisation Details'!$A$1:$T$2344,14,0)</f>
        <v>tier - 1</v>
      </c>
      <c r="N92" s="3" t="str">
        <f>VLOOKUP(A92,'Hospitalisation Details'!$A$1:$T$2344,15,0)</f>
        <v>tier - 2</v>
      </c>
      <c r="O92" t="str">
        <f>VLOOKUP(A92,'Hospitalisation Details'!$A$1:$U$2344,21,FALSE)</f>
        <v>R1013</v>
      </c>
      <c r="P92" t="str">
        <f>VLOOKUP(A92,'Hospitalisation Details'!$A$1:$T$2344,19,0)</f>
        <v>30</v>
      </c>
      <c r="Q92" s="9">
        <f>VLOOKUP(A92,'Hospitalisation Details'!$A$1:$I$2344,6,FALSE)</f>
        <v>40932.43</v>
      </c>
    </row>
    <row r="93" spans="1:17" ht="15.75">
      <c r="A93" s="6" t="s">
        <v>275</v>
      </c>
      <c r="B93" t="str">
        <f>VLOOKUP(A93,'Customer Names'!$A$1:$D$2336,3,FALSE)</f>
        <v>Derian</v>
      </c>
      <c r="C93">
        <f>VLOOKUP(A93,'Medical Examinations'!$A$1:$H$2336,2,0)</f>
        <v>42.75</v>
      </c>
      <c r="D93">
        <f>VLOOKUP(A93,'Medical Examinations'!$A$1:$H$2336,3,0)</f>
        <v>4.22</v>
      </c>
      <c r="E93" t="str">
        <f>VLOOKUP(A93,'Medical Examinations'!$A$1:$H$2336,4,0)</f>
        <v>No</v>
      </c>
      <c r="F93" t="str">
        <f>VLOOKUP(A93,'Medical Examinations'!$A$1:$H$2336,5,0)</f>
        <v>No</v>
      </c>
      <c r="G93" t="str">
        <f>VLOOKUP(A93,'Medical Examinations'!$A$1:$H$2336,6,0)</f>
        <v>No</v>
      </c>
      <c r="H93">
        <f>VLOOKUP(A93,'Medical Examinations'!$A$1:$L$2336,10,0)</f>
        <v>0</v>
      </c>
      <c r="I93" t="str">
        <f>VLOOKUP(A93,'Medical Examinations'!$A$1:$H$2336,8,0)</f>
        <v>Yes</v>
      </c>
      <c r="J93" t="str">
        <f>VLOOKUP(A93,'Medical Examinations'!$A$1:$L$2336,11,0)</f>
        <v>obesity</v>
      </c>
      <c r="K93" t="str">
        <f>VLOOKUP(A93,'Medical Examinations'!$A$1:$L$2336,12,0)</f>
        <v>Normal</v>
      </c>
      <c r="L93" s="8">
        <f>VLOOKUP(A93,'Hospitalisation Details'!$A$1:$T$2344,17,0)</f>
        <v>36343</v>
      </c>
      <c r="M93" s="3" t="str">
        <f>VLOOKUP(A93,'Hospitalisation Details'!$A$1:$T$2344,14,0)</f>
        <v>tier - 1</v>
      </c>
      <c r="N93" s="3" t="str">
        <f>VLOOKUP(A93,'Hospitalisation Details'!$A$1:$T$2344,15,0)</f>
        <v>tier - 1</v>
      </c>
      <c r="O93" t="str">
        <f>VLOOKUP(A93,'Hospitalisation Details'!$A$1:$U$2344,21,FALSE)</f>
        <v>R1024</v>
      </c>
      <c r="P93" t="str">
        <f>VLOOKUP(A93,'Hospitalisation Details'!$A$1:$T$2344,19,0)</f>
        <v>23</v>
      </c>
      <c r="Q93" s="9">
        <f>VLOOKUP(A93,'Hospitalisation Details'!$A$1:$I$2344,6,FALSE)</f>
        <v>40904.199999999997</v>
      </c>
    </row>
    <row r="94" spans="1:17" ht="15.75">
      <c r="A94" s="6" t="s">
        <v>278</v>
      </c>
      <c r="B94" t="str">
        <f>VLOOKUP(A94,'Customer Names'!$A$1:$D$2336,3,FALSE)</f>
        <v>Farina</v>
      </c>
      <c r="C94">
        <f>VLOOKUP(A94,'Medical Examinations'!$A$1:$H$2336,2,0)</f>
        <v>50.58</v>
      </c>
      <c r="D94">
        <f>VLOOKUP(A94,'Medical Examinations'!$A$1:$H$2336,3,0)</f>
        <v>5.12</v>
      </c>
      <c r="E94" t="str">
        <f>VLOOKUP(A94,'Medical Examinations'!$A$1:$H$2336,4,0)</f>
        <v>No</v>
      </c>
      <c r="F94" t="str">
        <f>VLOOKUP(A94,'Medical Examinations'!$A$1:$H$2336,5,0)</f>
        <v>No</v>
      </c>
      <c r="G94" t="str">
        <f>VLOOKUP(A94,'Medical Examinations'!$A$1:$H$2336,6,0)</f>
        <v>No</v>
      </c>
      <c r="H94">
        <f>VLOOKUP(A94,'Medical Examinations'!$A$1:$L$2336,10,0)</f>
        <v>2</v>
      </c>
      <c r="I94" t="str">
        <f>VLOOKUP(A94,'Medical Examinations'!$A$1:$H$2336,8,0)</f>
        <v>Yes</v>
      </c>
      <c r="J94" t="str">
        <f>VLOOKUP(A94,'Medical Examinations'!$A$1:$L$2336,11,0)</f>
        <v>obesity</v>
      </c>
      <c r="K94" t="str">
        <f>VLOOKUP(A94,'Medical Examinations'!$A$1:$L$2336,12,0)</f>
        <v>Normal</v>
      </c>
      <c r="L94" s="8">
        <f>VLOOKUP(A94,'Hospitalisation Details'!$A$1:$T$2344,17,0)</f>
        <v>26460</v>
      </c>
      <c r="M94" s="3" t="str">
        <f>VLOOKUP(A94,'Hospitalisation Details'!$A$1:$T$2344,14,0)</f>
        <v>tier - 1</v>
      </c>
      <c r="N94" s="3" t="str">
        <f>VLOOKUP(A94,'Hospitalisation Details'!$A$1:$T$2344,15,0)</f>
        <v>tier - 3</v>
      </c>
      <c r="O94" t="str">
        <f>VLOOKUP(A94,'Hospitalisation Details'!$A$1:$U$2344,21,FALSE)</f>
        <v>R1011</v>
      </c>
      <c r="P94" t="str">
        <f>VLOOKUP(A94,'Hospitalisation Details'!$A$1:$T$2344,19,0)</f>
        <v>50</v>
      </c>
      <c r="Q94" s="9">
        <f>VLOOKUP(A94,'Hospitalisation Details'!$A$1:$I$2344,6,FALSE)</f>
        <v>40817.85</v>
      </c>
    </row>
    <row r="95" spans="1:17" ht="15.75">
      <c r="A95" s="6" t="s">
        <v>281</v>
      </c>
      <c r="B95" t="str">
        <f>VLOOKUP(A95,'Customer Names'!$A$1:$D$2336,3,FALSE)</f>
        <v>Saunders</v>
      </c>
      <c r="C95">
        <f>VLOOKUP(A95,'Medical Examinations'!$A$1:$H$2336,2,0)</f>
        <v>30.495000000000001</v>
      </c>
      <c r="D95">
        <f>VLOOKUP(A95,'Medical Examinations'!$A$1:$H$2336,3,0)</f>
        <v>4.57</v>
      </c>
      <c r="E95" t="str">
        <f>VLOOKUP(A95,'Medical Examinations'!$A$1:$H$2336,4,0)</f>
        <v>Yes</v>
      </c>
      <c r="F95" t="str">
        <f>VLOOKUP(A95,'Medical Examinations'!$A$1:$H$2336,5,0)</f>
        <v>No</v>
      </c>
      <c r="G95" t="str">
        <f>VLOOKUP(A95,'Medical Examinations'!$A$1:$H$2336,6,0)</f>
        <v>No</v>
      </c>
      <c r="H95">
        <f>VLOOKUP(A95,'Medical Examinations'!$A$1:$L$2336,10,0)</f>
        <v>0</v>
      </c>
      <c r="I95" t="str">
        <f>VLOOKUP(A95,'Medical Examinations'!$A$1:$H$2336,8,0)</f>
        <v>Yes</v>
      </c>
      <c r="J95" t="str">
        <f>VLOOKUP(A95,'Medical Examinations'!$A$1:$L$2336,11,0)</f>
        <v>obesity</v>
      </c>
      <c r="K95" t="str">
        <f>VLOOKUP(A95,'Medical Examinations'!$A$1:$L$2336,12,0)</f>
        <v>Normal</v>
      </c>
      <c r="L95" s="8">
        <f>VLOOKUP(A95,'Hospitalisation Details'!$A$1:$T$2344,17,0)</f>
        <v>28120</v>
      </c>
      <c r="M95" s="3" t="str">
        <f>VLOOKUP(A95,'Hospitalisation Details'!$A$1:$T$2344,14,0)</f>
        <v>tier - 1</v>
      </c>
      <c r="N95" s="3" t="str">
        <f>VLOOKUP(A95,'Hospitalisation Details'!$A$1:$T$2344,15,0)</f>
        <v>tier - 3</v>
      </c>
      <c r="O95" t="str">
        <f>VLOOKUP(A95,'Hospitalisation Details'!$A$1:$U$2344,21,FALSE)</f>
        <v>R1012</v>
      </c>
      <c r="P95" t="str">
        <f>VLOOKUP(A95,'Hospitalisation Details'!$A$1:$T$2344,19,0)</f>
        <v>46</v>
      </c>
      <c r="Q95" s="9">
        <f>VLOOKUP(A95,'Hospitalisation Details'!$A$1:$I$2344,6,FALSE)</f>
        <v>40720.550000000003</v>
      </c>
    </row>
    <row r="96" spans="1:17" ht="15.75">
      <c r="A96" s="6" t="s">
        <v>283</v>
      </c>
      <c r="B96" t="str">
        <f>VLOOKUP(A96,'Customer Names'!$A$1:$D$2336,3,FALSE)</f>
        <v>Kratz</v>
      </c>
      <c r="C96">
        <f>VLOOKUP(A96,'Medical Examinations'!$A$1:$H$2336,2,0)</f>
        <v>48.31</v>
      </c>
      <c r="D96">
        <f>VLOOKUP(A96,'Medical Examinations'!$A$1:$H$2336,3,0)</f>
        <v>9.58</v>
      </c>
      <c r="E96" t="str">
        <f>VLOOKUP(A96,'Medical Examinations'!$A$1:$H$2336,4,0)</f>
        <v>Yes</v>
      </c>
      <c r="F96" t="str">
        <f>VLOOKUP(A96,'Medical Examinations'!$A$1:$H$2336,5,0)</f>
        <v>No</v>
      </c>
      <c r="G96" t="str">
        <f>VLOOKUP(A96,'Medical Examinations'!$A$1:$H$2336,6,0)</f>
        <v>No</v>
      </c>
      <c r="H96">
        <f>VLOOKUP(A96,'Medical Examinations'!$A$1:$L$2336,10,0)</f>
        <v>2</v>
      </c>
      <c r="I96" t="str">
        <f>VLOOKUP(A96,'Medical Examinations'!$A$1:$H$2336,8,0)</f>
        <v>Yes</v>
      </c>
      <c r="J96" t="str">
        <f>VLOOKUP(A96,'Medical Examinations'!$A$1:$L$2336,11,0)</f>
        <v>obesity</v>
      </c>
      <c r="K96" t="str">
        <f>VLOOKUP(A96,'Medical Examinations'!$A$1:$L$2336,12,0)</f>
        <v>Diabetes</v>
      </c>
      <c r="L96" s="8">
        <f>VLOOKUP(A96,'Hospitalisation Details'!$A$1:$T$2344,17,0)</f>
        <v>25836</v>
      </c>
      <c r="M96" s="3" t="str">
        <f>VLOOKUP(A96,'Hospitalisation Details'!$A$1:$T$2344,14,0)</f>
        <v>tier - 1</v>
      </c>
      <c r="N96" s="3" t="str">
        <f>VLOOKUP(A96,'Hospitalisation Details'!$A$1:$T$2344,15,0)</f>
        <v>tier - 1</v>
      </c>
      <c r="O96" t="str">
        <f>VLOOKUP(A96,'Hospitalisation Details'!$A$1:$U$2344,21,FALSE)</f>
        <v>R1011</v>
      </c>
      <c r="P96" t="str">
        <f>VLOOKUP(A96,'Hospitalisation Details'!$A$1:$T$2344,19,0)</f>
        <v>52</v>
      </c>
      <c r="Q96" s="9">
        <f>VLOOKUP(A96,'Hospitalisation Details'!$A$1:$I$2344,6,FALSE)</f>
        <v>40692.910000000003</v>
      </c>
    </row>
    <row r="97" spans="1:17" ht="15.75">
      <c r="A97" s="6" t="s">
        <v>285</v>
      </c>
      <c r="B97" t="str">
        <f>VLOOKUP(A97,'Customer Names'!$A$1:$D$2336,3,FALSE)</f>
        <v>Boland</v>
      </c>
      <c r="C97">
        <f>VLOOKUP(A97,'Medical Examinations'!$A$1:$H$2336,2,0)</f>
        <v>48.99</v>
      </c>
      <c r="D97">
        <f>VLOOKUP(A97,'Medical Examinations'!$A$1:$H$2336,3,0)</f>
        <v>9.7799999999999994</v>
      </c>
      <c r="E97" t="str">
        <f>VLOOKUP(A97,'Medical Examinations'!$A$1:$H$2336,4,0)</f>
        <v>Yes</v>
      </c>
      <c r="F97" t="str">
        <f>VLOOKUP(A97,'Medical Examinations'!$A$1:$H$2336,5,0)</f>
        <v>No</v>
      </c>
      <c r="G97" t="str">
        <f>VLOOKUP(A97,'Medical Examinations'!$A$1:$H$2336,6,0)</f>
        <v>No</v>
      </c>
      <c r="H97">
        <f>VLOOKUP(A97,'Medical Examinations'!$A$1:$L$2336,10,0)</f>
        <v>1</v>
      </c>
      <c r="I97" t="str">
        <f>VLOOKUP(A97,'Medical Examinations'!$A$1:$H$2336,8,0)</f>
        <v>Yes</v>
      </c>
      <c r="J97" t="str">
        <f>VLOOKUP(A97,'Medical Examinations'!$A$1:$L$2336,11,0)</f>
        <v>obesity</v>
      </c>
      <c r="K97" t="str">
        <f>VLOOKUP(A97,'Medical Examinations'!$A$1:$L$2336,12,0)</f>
        <v>Diabetes</v>
      </c>
      <c r="L97" s="8">
        <f>VLOOKUP(A97,'Hospitalisation Details'!$A$1:$T$2344,17,0)</f>
        <v>27585</v>
      </c>
      <c r="M97" s="3" t="str">
        <f>VLOOKUP(A97,'Hospitalisation Details'!$A$1:$T$2344,14,0)</f>
        <v>tier - 1</v>
      </c>
      <c r="N97" s="3" t="str">
        <f>VLOOKUP(A97,'Hospitalisation Details'!$A$1:$T$2344,15,0)</f>
        <v>tier - 3</v>
      </c>
      <c r="O97" t="str">
        <f>VLOOKUP(A97,'Hospitalisation Details'!$A$1:$U$2344,21,FALSE)</f>
        <v>R1012</v>
      </c>
      <c r="P97" t="str">
        <f>VLOOKUP(A97,'Hospitalisation Details'!$A$1:$T$2344,19,0)</f>
        <v>47</v>
      </c>
      <c r="Q97" s="9">
        <f>VLOOKUP(A97,'Hospitalisation Details'!$A$1:$I$2344,6,FALSE)</f>
        <v>40590.550000000003</v>
      </c>
    </row>
    <row r="98" spans="1:17" ht="15.75">
      <c r="A98" s="6" t="s">
        <v>288</v>
      </c>
      <c r="B98" t="str">
        <f>VLOOKUP(A98,'Customer Names'!$A$1:$D$2336,3,FALSE)</f>
        <v>Van Hout</v>
      </c>
      <c r="C98">
        <f>VLOOKUP(A98,'Medical Examinations'!$A$1:$H$2336,2,0)</f>
        <v>38.39</v>
      </c>
      <c r="D98">
        <f>VLOOKUP(A98,'Medical Examinations'!$A$1:$H$2336,3,0)</f>
        <v>4.1100000000000003</v>
      </c>
      <c r="E98" t="str">
        <f>VLOOKUP(A98,'Medical Examinations'!$A$1:$H$2336,4,0)</f>
        <v>Yes</v>
      </c>
      <c r="F98" t="str">
        <f>VLOOKUP(A98,'Medical Examinations'!$A$1:$H$2336,5,0)</f>
        <v>No</v>
      </c>
      <c r="G98" t="str">
        <f>VLOOKUP(A98,'Medical Examinations'!$A$1:$H$2336,6,0)</f>
        <v>No</v>
      </c>
      <c r="H98">
        <f>VLOOKUP(A98,'Medical Examinations'!$A$1:$L$2336,10,0)</f>
        <v>0</v>
      </c>
      <c r="I98" t="str">
        <f>VLOOKUP(A98,'Medical Examinations'!$A$1:$H$2336,8,0)</f>
        <v>Yes</v>
      </c>
      <c r="J98" t="str">
        <f>VLOOKUP(A98,'Medical Examinations'!$A$1:$L$2336,11,0)</f>
        <v>obesity</v>
      </c>
      <c r="K98" t="str">
        <f>VLOOKUP(A98,'Medical Examinations'!$A$1:$L$2336,12,0)</f>
        <v>Normal</v>
      </c>
      <c r="L98" s="8">
        <f>VLOOKUP(A98,'Hospitalisation Details'!$A$1:$T$2344,17,0)</f>
        <v>31354</v>
      </c>
      <c r="M98" s="3" t="str">
        <f>VLOOKUP(A98,'Hospitalisation Details'!$A$1:$T$2344,14,0)</f>
        <v>tier - 1</v>
      </c>
      <c r="N98" s="3" t="str">
        <f>VLOOKUP(A98,'Hospitalisation Details'!$A$1:$T$2344,15,0)</f>
        <v>tier - 2</v>
      </c>
      <c r="O98" t="str">
        <f>VLOOKUP(A98,'Hospitalisation Details'!$A$1:$U$2344,21,FALSE)</f>
        <v>R1013</v>
      </c>
      <c r="P98" t="str">
        <f>VLOOKUP(A98,'Hospitalisation Details'!$A$1:$T$2344,19,0)</f>
        <v>37</v>
      </c>
      <c r="Q98" s="9">
        <f>VLOOKUP(A98,'Hospitalisation Details'!$A$1:$I$2344,6,FALSE)</f>
        <v>40419.019999999997</v>
      </c>
    </row>
    <row r="99" spans="1:17" ht="15.75">
      <c r="A99" s="6" t="s">
        <v>291</v>
      </c>
      <c r="B99" t="str">
        <f>VLOOKUP(A99,'Customer Names'!$A$1:$D$2336,3,FALSE)</f>
        <v>Ramsey</v>
      </c>
      <c r="C99">
        <f>VLOOKUP(A99,'Medical Examinations'!$A$1:$H$2336,2,0)</f>
        <v>44.34</v>
      </c>
      <c r="D99">
        <f>VLOOKUP(A99,'Medical Examinations'!$A$1:$H$2336,3,0)</f>
        <v>4.0199999999999996</v>
      </c>
      <c r="E99" t="str">
        <f>VLOOKUP(A99,'Medical Examinations'!$A$1:$H$2336,4,0)</f>
        <v>Yes</v>
      </c>
      <c r="F99" t="str">
        <f>VLOOKUP(A99,'Medical Examinations'!$A$1:$H$2336,5,0)</f>
        <v>No</v>
      </c>
      <c r="G99" t="str">
        <f>VLOOKUP(A99,'Medical Examinations'!$A$1:$H$2336,6,0)</f>
        <v>No</v>
      </c>
      <c r="H99">
        <f>VLOOKUP(A99,'Medical Examinations'!$A$1:$L$2336,10,0)</f>
        <v>2</v>
      </c>
      <c r="I99" t="str">
        <f>VLOOKUP(A99,'Medical Examinations'!$A$1:$H$2336,8,0)</f>
        <v>Yes</v>
      </c>
      <c r="J99" t="str">
        <f>VLOOKUP(A99,'Medical Examinations'!$A$1:$L$2336,11,0)</f>
        <v>obesity</v>
      </c>
      <c r="K99" t="str">
        <f>VLOOKUP(A99,'Medical Examinations'!$A$1:$L$2336,12,0)</f>
        <v>Normal</v>
      </c>
      <c r="L99" s="8">
        <f>VLOOKUP(A99,'Hospitalisation Details'!$A$1:$T$2344,17,0)</f>
        <v>24331</v>
      </c>
      <c r="M99" s="3" t="str">
        <f>VLOOKUP(A99,'Hospitalisation Details'!$A$1:$T$2344,14,0)</f>
        <v>tier - 1</v>
      </c>
      <c r="N99" s="3" t="str">
        <f>VLOOKUP(A99,'Hospitalisation Details'!$A$1:$T$2344,15,0)</f>
        <v>tier - 3</v>
      </c>
      <c r="O99" t="str">
        <f>VLOOKUP(A99,'Hospitalisation Details'!$A$1:$U$2344,21,FALSE)</f>
        <v>R1011</v>
      </c>
      <c r="P99" t="str">
        <f>VLOOKUP(A99,'Hospitalisation Details'!$A$1:$T$2344,19,0)</f>
        <v>56</v>
      </c>
      <c r="Q99" s="9">
        <f>VLOOKUP(A99,'Hospitalisation Details'!$A$1:$I$2344,6,FALSE)</f>
        <v>40373.74</v>
      </c>
    </row>
    <row r="100" spans="1:17" ht="15.75">
      <c r="A100" s="6" t="s">
        <v>294</v>
      </c>
      <c r="B100" t="str">
        <f>VLOOKUP(A100,'Customer Names'!$A$1:$D$2336,3,FALSE)</f>
        <v>Gage</v>
      </c>
      <c r="C100">
        <f>VLOOKUP(A100,'Medical Examinations'!$A$1:$H$2336,2,0)</f>
        <v>41.51</v>
      </c>
      <c r="D100">
        <f>VLOOKUP(A100,'Medical Examinations'!$A$1:$H$2336,3,0)</f>
        <v>6.92</v>
      </c>
      <c r="E100" t="str">
        <f>VLOOKUP(A100,'Medical Examinations'!$A$1:$H$2336,4,0)</f>
        <v>No</v>
      </c>
      <c r="F100" t="str">
        <f>VLOOKUP(A100,'Medical Examinations'!$A$1:$H$2336,5,0)</f>
        <v>No</v>
      </c>
      <c r="G100" t="str">
        <f>VLOOKUP(A100,'Medical Examinations'!$A$1:$H$2336,6,0)</f>
        <v>No</v>
      </c>
      <c r="H100">
        <f>VLOOKUP(A100,'Medical Examinations'!$A$1:$L$2336,10,0)</f>
        <v>0</v>
      </c>
      <c r="I100" t="str">
        <f>VLOOKUP(A100,'Medical Examinations'!$A$1:$H$2336,8,0)</f>
        <v>Yes</v>
      </c>
      <c r="J100" t="str">
        <f>VLOOKUP(A100,'Medical Examinations'!$A$1:$L$2336,11,0)</f>
        <v>obesity</v>
      </c>
      <c r="K100" t="str">
        <f>VLOOKUP(A100,'Medical Examinations'!$A$1:$L$2336,12,0)</f>
        <v>Diabetes</v>
      </c>
      <c r="L100" s="8">
        <f>VLOOKUP(A100,'Hospitalisation Details'!$A$1:$T$2344,17,0)</f>
        <v>22893</v>
      </c>
      <c r="M100" s="3" t="str">
        <f>VLOOKUP(A100,'Hospitalisation Details'!$A$1:$T$2344,14,0)</f>
        <v>tier - 1</v>
      </c>
      <c r="N100" s="3" t="str">
        <f>VLOOKUP(A100,'Hospitalisation Details'!$A$1:$T$2344,15,0)</f>
        <v>tier - 3</v>
      </c>
      <c r="O100" t="str">
        <f>VLOOKUP(A100,'Hospitalisation Details'!$A$1:$U$2344,21,FALSE)</f>
        <v>R1011</v>
      </c>
      <c r="P100" t="str">
        <f>VLOOKUP(A100,'Hospitalisation Details'!$A$1:$T$2344,19,0)</f>
        <v>60</v>
      </c>
      <c r="Q100" s="9">
        <f>VLOOKUP(A100,'Hospitalisation Details'!$A$1:$I$2344,6,FALSE)</f>
        <v>40309.93</v>
      </c>
    </row>
    <row r="101" spans="1:17" ht="15.75">
      <c r="A101" s="6" t="s">
        <v>297</v>
      </c>
      <c r="B101" t="str">
        <f>VLOOKUP(A101,'Customer Names'!$A$1:$D$2336,3,FALSE)</f>
        <v>Gollins</v>
      </c>
      <c r="C101">
        <f>VLOOKUP(A101,'Medical Examinations'!$A$1:$H$2336,2,0)</f>
        <v>48.2</v>
      </c>
      <c r="D101">
        <f>VLOOKUP(A101,'Medical Examinations'!$A$1:$H$2336,3,0)</f>
        <v>4.84</v>
      </c>
      <c r="E101" t="str">
        <f>VLOOKUP(A101,'Medical Examinations'!$A$1:$H$2336,4,0)</f>
        <v>No</v>
      </c>
      <c r="F101" t="str">
        <f>VLOOKUP(A101,'Medical Examinations'!$A$1:$H$2336,5,0)</f>
        <v>No</v>
      </c>
      <c r="G101" t="str">
        <f>VLOOKUP(A101,'Medical Examinations'!$A$1:$H$2336,6,0)</f>
        <v>No</v>
      </c>
      <c r="H101">
        <f>VLOOKUP(A101,'Medical Examinations'!$A$1:$L$2336,10,0)</f>
        <v>0</v>
      </c>
      <c r="I101" t="str">
        <f>VLOOKUP(A101,'Medical Examinations'!$A$1:$H$2336,8,0)</f>
        <v>Yes</v>
      </c>
      <c r="J101" t="str">
        <f>VLOOKUP(A101,'Medical Examinations'!$A$1:$L$2336,11,0)</f>
        <v>obesity</v>
      </c>
      <c r="K101" t="str">
        <f>VLOOKUP(A101,'Medical Examinations'!$A$1:$L$2336,12,0)</f>
        <v>Normal</v>
      </c>
      <c r="L101" s="8">
        <f>VLOOKUP(A101,'Hospitalisation Details'!$A$1:$T$2344,17,0)</f>
        <v>28303</v>
      </c>
      <c r="M101" s="3" t="str">
        <f>VLOOKUP(A101,'Hospitalisation Details'!$A$1:$T$2344,14,0)</f>
        <v>tier - 1</v>
      </c>
      <c r="N101" s="3" t="str">
        <f>VLOOKUP(A101,'Hospitalisation Details'!$A$1:$T$2344,15,0)</f>
        <v>tier - 3</v>
      </c>
      <c r="O101" t="str">
        <f>VLOOKUP(A101,'Hospitalisation Details'!$A$1:$U$2344,21,FALSE)</f>
        <v>R1012</v>
      </c>
      <c r="P101" t="str">
        <f>VLOOKUP(A101,'Hospitalisation Details'!$A$1:$T$2344,19,0)</f>
        <v>45</v>
      </c>
      <c r="Q101" s="9">
        <f>VLOOKUP(A101,'Hospitalisation Details'!$A$1:$I$2344,6,FALSE)</f>
        <v>40284.379999999997</v>
      </c>
    </row>
    <row r="102" spans="1:17" ht="15.75">
      <c r="A102" s="6" t="s">
        <v>299</v>
      </c>
      <c r="B102" t="str">
        <f>VLOOKUP(A102,'Customer Names'!$A$1:$D$2336,3,FALSE)</f>
        <v>Benestad</v>
      </c>
      <c r="C102">
        <f>VLOOKUP(A102,'Medical Examinations'!$A$1:$H$2336,2,0)</f>
        <v>35.75</v>
      </c>
      <c r="D102">
        <f>VLOOKUP(A102,'Medical Examinations'!$A$1:$H$2336,3,0)</f>
        <v>8</v>
      </c>
      <c r="E102" t="str">
        <f>VLOOKUP(A102,'Medical Examinations'!$A$1:$H$2336,4,0)</f>
        <v>Yes</v>
      </c>
      <c r="F102" t="str">
        <f>VLOOKUP(A102,'Medical Examinations'!$A$1:$H$2336,5,0)</f>
        <v>No</v>
      </c>
      <c r="G102" t="str">
        <f>VLOOKUP(A102,'Medical Examinations'!$A$1:$H$2336,6,0)</f>
        <v>No</v>
      </c>
      <c r="H102">
        <f>VLOOKUP(A102,'Medical Examinations'!$A$1:$L$2336,10,0)</f>
        <v>0</v>
      </c>
      <c r="I102" t="str">
        <f>VLOOKUP(A102,'Medical Examinations'!$A$1:$H$2336,8,0)</f>
        <v>Yes</v>
      </c>
      <c r="J102" t="str">
        <f>VLOOKUP(A102,'Medical Examinations'!$A$1:$L$2336,11,0)</f>
        <v>obesity</v>
      </c>
      <c r="K102" t="str">
        <f>VLOOKUP(A102,'Medical Examinations'!$A$1:$L$2336,12,0)</f>
        <v>Diabetes</v>
      </c>
      <c r="L102" s="8">
        <f>VLOOKUP(A102,'Hospitalisation Details'!$A$1:$T$2344,17,0)</f>
        <v>29863</v>
      </c>
      <c r="M102" s="3" t="str">
        <f>VLOOKUP(A102,'Hospitalisation Details'!$A$1:$T$2344,14,0)</f>
        <v>tier - 1</v>
      </c>
      <c r="N102" s="3" t="str">
        <f>VLOOKUP(A102,'Hospitalisation Details'!$A$1:$T$2344,15,0)</f>
        <v>tier - 3</v>
      </c>
      <c r="O102" t="str">
        <f>VLOOKUP(A102,'Hospitalisation Details'!$A$1:$U$2344,21,FALSE)</f>
        <v>R1013</v>
      </c>
      <c r="P102" t="str">
        <f>VLOOKUP(A102,'Hospitalisation Details'!$A$1:$T$2344,19,0)</f>
        <v>41</v>
      </c>
      <c r="Q102" s="9">
        <f>VLOOKUP(A102,'Hospitalisation Details'!$A$1:$I$2344,6,FALSE)</f>
        <v>40273.65</v>
      </c>
    </row>
    <row r="103" spans="1:17" ht="15.75">
      <c r="A103" s="6" t="s">
        <v>302</v>
      </c>
      <c r="B103" t="str">
        <f>VLOOKUP(A103,'Customer Names'!$A$1:$D$2336,3,FALSE)</f>
        <v>Aviv</v>
      </c>
      <c r="C103">
        <f>VLOOKUP(A103,'Medical Examinations'!$A$1:$H$2336,2,0)</f>
        <v>53.81</v>
      </c>
      <c r="D103">
        <f>VLOOKUP(A103,'Medical Examinations'!$A$1:$H$2336,3,0)</f>
        <v>8.77</v>
      </c>
      <c r="E103" t="str">
        <f>VLOOKUP(A103,'Medical Examinations'!$A$1:$H$2336,4,0)</f>
        <v>Yes</v>
      </c>
      <c r="F103" t="str">
        <f>VLOOKUP(A103,'Medical Examinations'!$A$1:$H$2336,5,0)</f>
        <v>No</v>
      </c>
      <c r="G103" t="str">
        <f>VLOOKUP(A103,'Medical Examinations'!$A$1:$H$2336,6,0)</f>
        <v>No</v>
      </c>
      <c r="H103">
        <f>VLOOKUP(A103,'Medical Examinations'!$A$1:$L$2336,10,0)</f>
        <v>0</v>
      </c>
      <c r="I103" t="str">
        <f>VLOOKUP(A103,'Medical Examinations'!$A$1:$H$2336,8,0)</f>
        <v>Yes</v>
      </c>
      <c r="J103" t="str">
        <f>VLOOKUP(A103,'Medical Examinations'!$A$1:$L$2336,11,0)</f>
        <v>obesity</v>
      </c>
      <c r="K103" t="str">
        <f>VLOOKUP(A103,'Medical Examinations'!$A$1:$L$2336,12,0)</f>
        <v>Diabetes</v>
      </c>
      <c r="L103" s="8">
        <f>VLOOKUP(A103,'Hospitalisation Details'!$A$1:$T$2344,17,0)</f>
        <v>29795</v>
      </c>
      <c r="M103" s="3" t="str">
        <f>VLOOKUP(A103,'Hospitalisation Details'!$A$1:$T$2344,14,0)</f>
        <v>tier - 1</v>
      </c>
      <c r="N103" s="3" t="str">
        <f>VLOOKUP(A103,'Hospitalisation Details'!$A$1:$T$2344,15,0)</f>
        <v>tier - 2</v>
      </c>
      <c r="O103" t="str">
        <f>VLOOKUP(A103,'Hospitalisation Details'!$A$1:$U$2344,21,FALSE)</f>
        <v>R1011</v>
      </c>
      <c r="P103" t="str">
        <f>VLOOKUP(A103,'Hospitalisation Details'!$A$1:$T$2344,19,0)</f>
        <v>41</v>
      </c>
      <c r="Q103" s="9">
        <f>VLOOKUP(A103,'Hospitalisation Details'!$A$1:$I$2344,6,FALSE)</f>
        <v>40208.559999999998</v>
      </c>
    </row>
    <row r="104" spans="1:17" ht="15.75">
      <c r="A104" s="6" t="s">
        <v>305</v>
      </c>
      <c r="B104" t="str">
        <f>VLOOKUP(A104,'Customer Names'!$A$1:$D$2336,3,FALSE)</f>
        <v>Burns</v>
      </c>
      <c r="C104">
        <f>VLOOKUP(A104,'Medical Examinations'!$A$1:$H$2336,2,0)</f>
        <v>49.48</v>
      </c>
      <c r="D104">
        <f>VLOOKUP(A104,'Medical Examinations'!$A$1:$H$2336,3,0)</f>
        <v>4.96</v>
      </c>
      <c r="E104" t="str">
        <f>VLOOKUP(A104,'Medical Examinations'!$A$1:$H$2336,4,0)</f>
        <v>No</v>
      </c>
      <c r="F104" t="str">
        <f>VLOOKUP(A104,'Medical Examinations'!$A$1:$H$2336,5,0)</f>
        <v>No</v>
      </c>
      <c r="G104" t="str">
        <f>VLOOKUP(A104,'Medical Examinations'!$A$1:$H$2336,6,0)</f>
        <v>Yes</v>
      </c>
      <c r="H104">
        <f>VLOOKUP(A104,'Medical Examinations'!$A$1:$L$2336,10,0)</f>
        <v>1</v>
      </c>
      <c r="I104" t="str">
        <f>VLOOKUP(A104,'Medical Examinations'!$A$1:$H$2336,8,0)</f>
        <v>Yes</v>
      </c>
      <c r="J104" t="str">
        <f>VLOOKUP(A104,'Medical Examinations'!$A$1:$L$2336,11,0)</f>
        <v>obesity</v>
      </c>
      <c r="K104" t="str">
        <f>VLOOKUP(A104,'Medical Examinations'!$A$1:$L$2336,12,0)</f>
        <v>Normal</v>
      </c>
      <c r="L104" s="8">
        <f>VLOOKUP(A104,'Hospitalisation Details'!$A$1:$T$2344,17,0)</f>
        <v>29085</v>
      </c>
      <c r="M104" s="3" t="str">
        <f>VLOOKUP(A104,'Hospitalisation Details'!$A$1:$T$2344,14,0)</f>
        <v>tier - 1</v>
      </c>
      <c r="N104" s="3" t="str">
        <f>VLOOKUP(A104,'Hospitalisation Details'!$A$1:$T$2344,15,0)</f>
        <v>tier - 3</v>
      </c>
      <c r="O104" t="str">
        <f>VLOOKUP(A104,'Hospitalisation Details'!$A$1:$U$2344,21,FALSE)</f>
        <v>R1012</v>
      </c>
      <c r="P104" t="str">
        <f>VLOOKUP(A104,'Hospitalisation Details'!$A$1:$T$2344,19,0)</f>
        <v>43</v>
      </c>
      <c r="Q104" s="9">
        <f>VLOOKUP(A104,'Hospitalisation Details'!$A$1:$I$2344,6,FALSE)</f>
        <v>40204.83</v>
      </c>
    </row>
    <row r="105" spans="1:17" ht="15.75">
      <c r="A105" s="6" t="s">
        <v>308</v>
      </c>
      <c r="B105" t="str">
        <f>VLOOKUP(A105,'Customer Names'!$A$1:$D$2336,3,FALSE)</f>
        <v>Maldonado</v>
      </c>
      <c r="C105">
        <f>VLOOKUP(A105,'Medical Examinations'!$A$1:$H$2336,2,0)</f>
        <v>34.1</v>
      </c>
      <c r="D105">
        <f>VLOOKUP(A105,'Medical Examinations'!$A$1:$H$2336,3,0)</f>
        <v>4.43</v>
      </c>
      <c r="E105" t="str">
        <f>VLOOKUP(A105,'Medical Examinations'!$A$1:$H$2336,4,0)</f>
        <v>Yes</v>
      </c>
      <c r="F105" t="str">
        <f>VLOOKUP(A105,'Medical Examinations'!$A$1:$H$2336,5,0)</f>
        <v>No</v>
      </c>
      <c r="G105" t="str">
        <f>VLOOKUP(A105,'Medical Examinations'!$A$1:$H$2336,6,0)</f>
        <v>No</v>
      </c>
      <c r="H105">
        <f>VLOOKUP(A105,'Medical Examinations'!$A$1:$L$2336,10,0)</f>
        <v>0</v>
      </c>
      <c r="I105" t="str">
        <f>VLOOKUP(A105,'Medical Examinations'!$A$1:$H$2336,8,0)</f>
        <v>Yes</v>
      </c>
      <c r="J105" t="str">
        <f>VLOOKUP(A105,'Medical Examinations'!$A$1:$L$2336,11,0)</f>
        <v>obesity</v>
      </c>
      <c r="K105" t="str">
        <f>VLOOKUP(A105,'Medical Examinations'!$A$1:$L$2336,12,0)</f>
        <v>Normal</v>
      </c>
      <c r="L105" s="8">
        <f>VLOOKUP(A105,'Hospitalisation Details'!$A$1:$T$2344,17,0)</f>
        <v>31341</v>
      </c>
      <c r="M105" s="3" t="str">
        <f>VLOOKUP(A105,'Hospitalisation Details'!$A$1:$T$2344,14,0)</f>
        <v>tier - 1</v>
      </c>
      <c r="N105" s="3" t="str">
        <f>VLOOKUP(A105,'Hospitalisation Details'!$A$1:$T$2344,15,0)</f>
        <v>tier - 2</v>
      </c>
      <c r="O105" t="str">
        <f>VLOOKUP(A105,'Hospitalisation Details'!$A$1:$U$2344,21,FALSE)</f>
        <v>R1011</v>
      </c>
      <c r="P105" t="str">
        <f>VLOOKUP(A105,'Hospitalisation Details'!$A$1:$T$2344,19,0)</f>
        <v>37</v>
      </c>
      <c r="Q105" s="9">
        <f>VLOOKUP(A105,'Hospitalisation Details'!$A$1:$I$2344,6,FALSE)</f>
        <v>40182.25</v>
      </c>
    </row>
    <row r="106" spans="1:17" ht="15.75">
      <c r="A106" s="6" t="s">
        <v>311</v>
      </c>
      <c r="B106" t="str">
        <f>VLOOKUP(A106,'Customer Names'!$A$1:$D$2336,3,FALSE)</f>
        <v>Yitref</v>
      </c>
      <c r="C106">
        <f>VLOOKUP(A106,'Medical Examinations'!$A$1:$H$2336,2,0)</f>
        <v>35.299999999999997</v>
      </c>
      <c r="D106">
        <f>VLOOKUP(A106,'Medical Examinations'!$A$1:$H$2336,3,0)</f>
        <v>5.82</v>
      </c>
      <c r="E106" t="str">
        <f>VLOOKUP(A106,'Medical Examinations'!$A$1:$H$2336,4,0)</f>
        <v>Yes</v>
      </c>
      <c r="F106" t="str">
        <f>VLOOKUP(A106,'Medical Examinations'!$A$1:$H$2336,5,0)</f>
        <v>No</v>
      </c>
      <c r="G106" t="str">
        <f>VLOOKUP(A106,'Medical Examinations'!$A$1:$H$2336,6,0)</f>
        <v>Yes</v>
      </c>
      <c r="H106">
        <f>VLOOKUP(A106,'Medical Examinations'!$A$1:$L$2336,10,0)</f>
        <v>1</v>
      </c>
      <c r="I106" t="str">
        <f>VLOOKUP(A106,'Medical Examinations'!$A$1:$H$2336,8,0)</f>
        <v>Yes</v>
      </c>
      <c r="J106" t="str">
        <f>VLOOKUP(A106,'Medical Examinations'!$A$1:$L$2336,11,0)</f>
        <v>obesity</v>
      </c>
      <c r="K106" t="str">
        <f>VLOOKUP(A106,'Medical Examinations'!$A$1:$L$2336,12,0)</f>
        <v>Prediabetes</v>
      </c>
      <c r="L106" s="8">
        <f>VLOOKUP(A106,'Hospitalisation Details'!$A$1:$T$2344,17,0)</f>
        <v>30603</v>
      </c>
      <c r="M106" s="3" t="str">
        <f>VLOOKUP(A106,'Hospitalisation Details'!$A$1:$T$2344,14,0)</f>
        <v>tier - 1</v>
      </c>
      <c r="N106" s="3" t="str">
        <f>VLOOKUP(A106,'Hospitalisation Details'!$A$1:$T$2344,15,0)</f>
        <v>tier - 2</v>
      </c>
      <c r="O106" t="str">
        <f>VLOOKUP(A106,'Hospitalisation Details'!$A$1:$U$2344,21,FALSE)</f>
        <v>R1011</v>
      </c>
      <c r="P106" t="str">
        <f>VLOOKUP(A106,'Hospitalisation Details'!$A$1:$T$2344,19,0)</f>
        <v>39</v>
      </c>
      <c r="Q106" s="9">
        <f>VLOOKUP(A106,'Hospitalisation Details'!$A$1:$I$2344,6,FALSE)</f>
        <v>40103.89</v>
      </c>
    </row>
    <row r="107" spans="1:17" ht="15.75">
      <c r="A107" s="6" t="s">
        <v>314</v>
      </c>
      <c r="B107" t="str">
        <f>VLOOKUP(A107,'Customer Names'!$A$1:$D$2336,3,FALSE)</f>
        <v>Loudon-Brown</v>
      </c>
      <c r="C107">
        <f>VLOOKUP(A107,'Medical Examinations'!$A$1:$H$2336,2,0)</f>
        <v>43.83</v>
      </c>
      <c r="D107">
        <f>VLOOKUP(A107,'Medical Examinations'!$A$1:$H$2336,3,0)</f>
        <v>6.03</v>
      </c>
      <c r="E107" t="str">
        <f>VLOOKUP(A107,'Medical Examinations'!$A$1:$H$2336,4,0)</f>
        <v>Yes</v>
      </c>
      <c r="F107" t="str">
        <f>VLOOKUP(A107,'Medical Examinations'!$A$1:$H$2336,5,0)</f>
        <v>No</v>
      </c>
      <c r="G107" t="str">
        <f>VLOOKUP(A107,'Medical Examinations'!$A$1:$H$2336,6,0)</f>
        <v>No</v>
      </c>
      <c r="H107">
        <f>VLOOKUP(A107,'Medical Examinations'!$A$1:$L$2336,10,0)</f>
        <v>2</v>
      </c>
      <c r="I107" t="str">
        <f>VLOOKUP(A107,'Medical Examinations'!$A$1:$H$2336,8,0)</f>
        <v>Yes</v>
      </c>
      <c r="J107" t="str">
        <f>VLOOKUP(A107,'Medical Examinations'!$A$1:$L$2336,11,0)</f>
        <v>obesity</v>
      </c>
      <c r="K107" t="str">
        <f>VLOOKUP(A107,'Medical Examinations'!$A$1:$L$2336,12,0)</f>
        <v>Prediabetes</v>
      </c>
      <c r="L107" s="8">
        <f>VLOOKUP(A107,'Hospitalisation Details'!$A$1:$T$2344,17,0)</f>
        <v>24331</v>
      </c>
      <c r="M107" s="3" t="str">
        <f>VLOOKUP(A107,'Hospitalisation Details'!$A$1:$T$2344,14,0)</f>
        <v>tier - 1</v>
      </c>
      <c r="N107" s="3" t="str">
        <f>VLOOKUP(A107,'Hospitalisation Details'!$A$1:$T$2344,15,0)</f>
        <v>tier - 3</v>
      </c>
      <c r="O107" t="str">
        <f>VLOOKUP(A107,'Hospitalisation Details'!$A$1:$U$2344,21,FALSE)</f>
        <v>R1011</v>
      </c>
      <c r="P107" t="str">
        <f>VLOOKUP(A107,'Hospitalisation Details'!$A$1:$T$2344,19,0)</f>
        <v>56</v>
      </c>
      <c r="Q107" s="9">
        <f>VLOOKUP(A107,'Hospitalisation Details'!$A$1:$I$2344,6,FALSE)</f>
        <v>40069.440000000002</v>
      </c>
    </row>
    <row r="108" spans="1:17" ht="15.75">
      <c r="A108" s="6" t="s">
        <v>317</v>
      </c>
      <c r="B108" t="str">
        <f>VLOOKUP(A108,'Customer Names'!$A$1:$D$2336,3,FALSE)</f>
        <v>Sugathadasa</v>
      </c>
      <c r="C108">
        <f>VLOOKUP(A108,'Medical Examinations'!$A$1:$H$2336,2,0)</f>
        <v>50.07</v>
      </c>
      <c r="D108">
        <f>VLOOKUP(A108,'Medical Examinations'!$A$1:$H$2336,3,0)</f>
        <v>9.27</v>
      </c>
      <c r="E108" t="str">
        <f>VLOOKUP(A108,'Medical Examinations'!$A$1:$H$2336,4,0)</f>
        <v>No</v>
      </c>
      <c r="F108" t="str">
        <f>VLOOKUP(A108,'Medical Examinations'!$A$1:$H$2336,5,0)</f>
        <v>No</v>
      </c>
      <c r="G108" t="str">
        <f>VLOOKUP(A108,'Medical Examinations'!$A$1:$H$2336,6,0)</f>
        <v>No</v>
      </c>
      <c r="H108">
        <f>VLOOKUP(A108,'Medical Examinations'!$A$1:$L$2336,10,0)</f>
        <v>0</v>
      </c>
      <c r="I108" t="str">
        <f>VLOOKUP(A108,'Medical Examinations'!$A$1:$H$2336,8,0)</f>
        <v>Yes</v>
      </c>
      <c r="J108" t="str">
        <f>VLOOKUP(A108,'Medical Examinations'!$A$1:$L$2336,11,0)</f>
        <v>obesity</v>
      </c>
      <c r="K108" t="str">
        <f>VLOOKUP(A108,'Medical Examinations'!$A$1:$L$2336,12,0)</f>
        <v>Diabetes</v>
      </c>
      <c r="L108" s="8">
        <f>VLOOKUP(A108,'Hospitalisation Details'!$A$1:$T$2344,17,0)</f>
        <v>28844</v>
      </c>
      <c r="M108" s="3" t="str">
        <f>VLOOKUP(A108,'Hospitalisation Details'!$A$1:$T$2344,14,0)</f>
        <v>tier - 1</v>
      </c>
      <c r="N108" s="3" t="str">
        <f>VLOOKUP(A108,'Hospitalisation Details'!$A$1:$T$2344,15,0)</f>
        <v>tier - 3</v>
      </c>
      <c r="O108" t="str">
        <f>VLOOKUP(A108,'Hospitalisation Details'!$A$1:$U$2344,21,FALSE)</f>
        <v>R1011</v>
      </c>
      <c r="P108" t="str">
        <f>VLOOKUP(A108,'Hospitalisation Details'!$A$1:$T$2344,19,0)</f>
        <v>44</v>
      </c>
      <c r="Q108" s="9">
        <f>VLOOKUP(A108,'Hospitalisation Details'!$A$1:$I$2344,6,FALSE)</f>
        <v>40054.730000000003</v>
      </c>
    </row>
    <row r="109" spans="1:17" ht="15.75">
      <c r="A109" s="6" t="s">
        <v>320</v>
      </c>
      <c r="B109" t="str">
        <f>VLOOKUP(A109,'Customer Names'!$A$1:$D$2336,3,FALSE)</f>
        <v>Ganley</v>
      </c>
      <c r="C109">
        <f>VLOOKUP(A109,'Medical Examinations'!$A$1:$H$2336,2,0)</f>
        <v>32.774999999999999</v>
      </c>
      <c r="D109">
        <f>VLOOKUP(A109,'Medical Examinations'!$A$1:$H$2336,3,0)</f>
        <v>5.53</v>
      </c>
      <c r="E109" t="str">
        <f>VLOOKUP(A109,'Medical Examinations'!$A$1:$H$2336,4,0)</f>
        <v>No</v>
      </c>
      <c r="F109" t="str">
        <f>VLOOKUP(A109,'Medical Examinations'!$A$1:$H$2336,5,0)</f>
        <v>No</v>
      </c>
      <c r="G109" t="str">
        <f>VLOOKUP(A109,'Medical Examinations'!$A$1:$H$2336,6,0)</f>
        <v>No</v>
      </c>
      <c r="H109">
        <f>VLOOKUP(A109,'Medical Examinations'!$A$1:$L$2336,10,0)</f>
        <v>0</v>
      </c>
      <c r="I109" t="str">
        <f>VLOOKUP(A109,'Medical Examinations'!$A$1:$H$2336,8,0)</f>
        <v>Yes</v>
      </c>
      <c r="J109" t="str">
        <f>VLOOKUP(A109,'Medical Examinations'!$A$1:$L$2336,11,0)</f>
        <v>obesity</v>
      </c>
      <c r="K109" t="str">
        <f>VLOOKUP(A109,'Medical Examinations'!$A$1:$L$2336,12,0)</f>
        <v>Normal</v>
      </c>
      <c r="L109" s="8">
        <f>VLOOKUP(A109,'Hospitalisation Details'!$A$1:$T$2344,17,0)</f>
        <v>30310</v>
      </c>
      <c r="M109" s="3" t="str">
        <f>VLOOKUP(A109,'Hospitalisation Details'!$A$1:$T$2344,14,0)</f>
        <v>tier - 1</v>
      </c>
      <c r="N109" s="3" t="str">
        <f>VLOOKUP(A109,'Hospitalisation Details'!$A$1:$T$2344,15,0)</f>
        <v>tier - 1</v>
      </c>
      <c r="O109" t="str">
        <f>VLOOKUP(A109,'Hospitalisation Details'!$A$1:$U$2344,21,FALSE)</f>
        <v>R1012</v>
      </c>
      <c r="P109" t="str">
        <f>VLOOKUP(A109,'Hospitalisation Details'!$A$1:$T$2344,19,0)</f>
        <v>40</v>
      </c>
      <c r="Q109" s="9">
        <f>VLOOKUP(A109,'Hospitalisation Details'!$A$1:$I$2344,6,FALSE)</f>
        <v>40003.33</v>
      </c>
    </row>
    <row r="110" spans="1:17" ht="15.75">
      <c r="A110" s="6" t="s">
        <v>323</v>
      </c>
      <c r="B110" t="str">
        <f>VLOOKUP(A110,'Customer Names'!$A$1:$D$2336,3,FALSE)</f>
        <v>Potter</v>
      </c>
      <c r="C110">
        <f>VLOOKUP(A110,'Medical Examinations'!$A$1:$H$2336,2,0)</f>
        <v>34.104999999999997</v>
      </c>
      <c r="D110">
        <f>VLOOKUP(A110,'Medical Examinations'!$A$1:$H$2336,3,0)</f>
        <v>5.07</v>
      </c>
      <c r="E110" t="str">
        <f>VLOOKUP(A110,'Medical Examinations'!$A$1:$H$2336,4,0)</f>
        <v>No</v>
      </c>
      <c r="F110" t="str">
        <f>VLOOKUP(A110,'Medical Examinations'!$A$1:$H$2336,5,0)</f>
        <v>No</v>
      </c>
      <c r="G110" t="str">
        <f>VLOOKUP(A110,'Medical Examinations'!$A$1:$H$2336,6,0)</f>
        <v>No</v>
      </c>
      <c r="H110">
        <f>VLOOKUP(A110,'Medical Examinations'!$A$1:$L$2336,10,0)</f>
        <v>1</v>
      </c>
      <c r="I110" t="str">
        <f>VLOOKUP(A110,'Medical Examinations'!$A$1:$H$2336,8,0)</f>
        <v>Yes</v>
      </c>
      <c r="J110" t="str">
        <f>VLOOKUP(A110,'Medical Examinations'!$A$1:$L$2336,11,0)</f>
        <v>obesity</v>
      </c>
      <c r="K110" t="str">
        <f>VLOOKUP(A110,'Medical Examinations'!$A$1:$L$2336,12,0)</f>
        <v>Normal</v>
      </c>
      <c r="L110" s="8">
        <f>VLOOKUP(A110,'Hospitalisation Details'!$A$1:$T$2344,17,0)</f>
        <v>31997</v>
      </c>
      <c r="M110" s="3" t="str">
        <f>VLOOKUP(A110,'Hospitalisation Details'!$A$1:$T$2344,14,0)</f>
        <v>tier - 2</v>
      </c>
      <c r="N110" s="3" t="str">
        <f>VLOOKUP(A110,'Hospitalisation Details'!$A$1:$T$2344,15,0)</f>
        <v>tier - 3</v>
      </c>
      <c r="O110" t="str">
        <f>VLOOKUP(A110,'Hospitalisation Details'!$A$1:$U$2344,21,FALSE)</f>
        <v>R1012</v>
      </c>
      <c r="P110" t="str">
        <f>VLOOKUP(A110,'Hospitalisation Details'!$A$1:$T$2344,19,0)</f>
        <v>35</v>
      </c>
      <c r="Q110" s="9">
        <f>VLOOKUP(A110,'Hospitalisation Details'!$A$1:$I$2344,6,FALSE)</f>
        <v>39983.43</v>
      </c>
    </row>
    <row r="111" spans="1:17" ht="15.75">
      <c r="A111" s="6" t="s">
        <v>326</v>
      </c>
      <c r="B111" t="str">
        <f>VLOOKUP(A111,'Customer Names'!$A$1:$D$2336,3,FALSE)</f>
        <v>Rasmussen</v>
      </c>
      <c r="C111">
        <f>VLOOKUP(A111,'Medical Examinations'!$A$1:$H$2336,2,0)</f>
        <v>48.93</v>
      </c>
      <c r="D111">
        <f>VLOOKUP(A111,'Medical Examinations'!$A$1:$H$2336,3,0)</f>
        <v>11.17</v>
      </c>
      <c r="E111" t="str">
        <f>VLOOKUP(A111,'Medical Examinations'!$A$1:$H$2336,4,0)</f>
        <v>Yes</v>
      </c>
      <c r="F111" t="str">
        <f>VLOOKUP(A111,'Medical Examinations'!$A$1:$H$2336,5,0)</f>
        <v>No</v>
      </c>
      <c r="G111" t="str">
        <f>VLOOKUP(A111,'Medical Examinations'!$A$1:$H$2336,6,0)</f>
        <v>No</v>
      </c>
      <c r="H111">
        <f>VLOOKUP(A111,'Medical Examinations'!$A$1:$L$2336,10,0)</f>
        <v>1</v>
      </c>
      <c r="I111" t="str">
        <f>VLOOKUP(A111,'Medical Examinations'!$A$1:$H$2336,8,0)</f>
        <v>Yes</v>
      </c>
      <c r="J111" t="str">
        <f>VLOOKUP(A111,'Medical Examinations'!$A$1:$L$2336,11,0)</f>
        <v>obesity</v>
      </c>
      <c r="K111" t="str">
        <f>VLOOKUP(A111,'Medical Examinations'!$A$1:$L$2336,12,0)</f>
        <v>Diabetes</v>
      </c>
      <c r="L111" s="8">
        <f>VLOOKUP(A111,'Hospitalisation Details'!$A$1:$T$2344,17,0)</f>
        <v>27730</v>
      </c>
      <c r="M111" s="3" t="str">
        <f>VLOOKUP(A111,'Hospitalisation Details'!$A$1:$T$2344,14,0)</f>
        <v>tier - 2</v>
      </c>
      <c r="N111" s="3" t="str">
        <f>VLOOKUP(A111,'Hospitalisation Details'!$A$1:$T$2344,15,0)</f>
        <v>tier - 2</v>
      </c>
      <c r="O111" t="str">
        <f>VLOOKUP(A111,'Hospitalisation Details'!$A$1:$U$2344,21,FALSE)</f>
        <v>R1011</v>
      </c>
      <c r="P111" t="str">
        <f>VLOOKUP(A111,'Hospitalisation Details'!$A$1:$T$2344,19,0)</f>
        <v>47</v>
      </c>
      <c r="Q111" s="9">
        <f>VLOOKUP(A111,'Hospitalisation Details'!$A$1:$I$2344,6,FALSE)</f>
        <v>39963.120000000003</v>
      </c>
    </row>
    <row r="112" spans="1:17" ht="15.75">
      <c r="A112" s="6" t="s">
        <v>328</v>
      </c>
      <c r="B112" t="str">
        <f>VLOOKUP(A112,'Customer Names'!$A$1:$D$2336,3,FALSE)</f>
        <v>Robinson</v>
      </c>
      <c r="C112">
        <f>VLOOKUP(A112,'Medical Examinations'!$A$1:$H$2336,2,0)</f>
        <v>37.07</v>
      </c>
      <c r="D112">
        <f>VLOOKUP(A112,'Medical Examinations'!$A$1:$H$2336,3,0)</f>
        <v>6.14</v>
      </c>
      <c r="E112" t="str">
        <f>VLOOKUP(A112,'Medical Examinations'!$A$1:$H$2336,4,0)</f>
        <v>Yes</v>
      </c>
      <c r="F112" t="str">
        <f>VLOOKUP(A112,'Medical Examinations'!$A$1:$H$2336,5,0)</f>
        <v>No</v>
      </c>
      <c r="G112" t="str">
        <f>VLOOKUP(A112,'Medical Examinations'!$A$1:$H$2336,6,0)</f>
        <v>No</v>
      </c>
      <c r="H112">
        <f>VLOOKUP(A112,'Medical Examinations'!$A$1:$L$2336,10,0)</f>
        <v>0</v>
      </c>
      <c r="I112" t="str">
        <f>VLOOKUP(A112,'Medical Examinations'!$A$1:$H$2336,8,0)</f>
        <v>Yes</v>
      </c>
      <c r="J112" t="str">
        <f>VLOOKUP(A112,'Medical Examinations'!$A$1:$L$2336,11,0)</f>
        <v>obesity</v>
      </c>
      <c r="K112" t="str">
        <f>VLOOKUP(A112,'Medical Examinations'!$A$1:$L$2336,12,0)</f>
        <v>Prediabetes</v>
      </c>
      <c r="L112" s="8">
        <f>VLOOKUP(A112,'Hospitalisation Details'!$A$1:$T$2344,17,0)</f>
        <v>31281</v>
      </c>
      <c r="M112" s="3" t="str">
        <f>VLOOKUP(A112,'Hospitalisation Details'!$A$1:$T$2344,14,0)</f>
        <v>tier - 1</v>
      </c>
      <c r="N112" s="3" t="str">
        <f>VLOOKUP(A112,'Hospitalisation Details'!$A$1:$T$2344,15,0)</f>
        <v>tier - 2</v>
      </c>
      <c r="O112" t="str">
        <f>VLOOKUP(A112,'Hospitalisation Details'!$A$1:$U$2344,21,FALSE)</f>
        <v>R1013</v>
      </c>
      <c r="P112" t="str">
        <f>VLOOKUP(A112,'Hospitalisation Details'!$A$1:$T$2344,19,0)</f>
        <v>37</v>
      </c>
      <c r="Q112" s="9">
        <f>VLOOKUP(A112,'Hospitalisation Details'!$A$1:$I$2344,6,FALSE)</f>
        <v>39871.699999999997</v>
      </c>
    </row>
    <row r="113" spans="1:17" ht="15.75">
      <c r="A113" s="6" t="s">
        <v>331</v>
      </c>
      <c r="B113" t="str">
        <f>VLOOKUP(A113,'Customer Names'!$A$1:$D$2336,3,FALSE)</f>
        <v>Antonopoulos</v>
      </c>
      <c r="C113">
        <f>VLOOKUP(A113,'Medical Examinations'!$A$1:$H$2336,2,0)</f>
        <v>51.51</v>
      </c>
      <c r="D113">
        <f>VLOOKUP(A113,'Medical Examinations'!$A$1:$H$2336,3,0)</f>
        <v>6.26</v>
      </c>
      <c r="E113" t="str">
        <f>VLOOKUP(A113,'Medical Examinations'!$A$1:$H$2336,4,0)</f>
        <v>Yes</v>
      </c>
      <c r="F113" t="str">
        <f>VLOOKUP(A113,'Medical Examinations'!$A$1:$H$2336,5,0)</f>
        <v>No</v>
      </c>
      <c r="G113" t="str">
        <f>VLOOKUP(A113,'Medical Examinations'!$A$1:$H$2336,6,0)</f>
        <v>Yes</v>
      </c>
      <c r="H113">
        <f>VLOOKUP(A113,'Medical Examinations'!$A$1:$L$2336,10,0)</f>
        <v>1</v>
      </c>
      <c r="I113" t="str">
        <f>VLOOKUP(A113,'Medical Examinations'!$A$1:$H$2336,8,0)</f>
        <v>Yes</v>
      </c>
      <c r="J113" t="str">
        <f>VLOOKUP(A113,'Medical Examinations'!$A$1:$L$2336,11,0)</f>
        <v>obesity</v>
      </c>
      <c r="K113" t="str">
        <f>VLOOKUP(A113,'Medical Examinations'!$A$1:$L$2336,12,0)</f>
        <v>Prediabetes</v>
      </c>
      <c r="L113" s="8">
        <f>VLOOKUP(A113,'Hospitalisation Details'!$A$1:$T$2344,17,0)</f>
        <v>30468</v>
      </c>
      <c r="M113" s="3" t="str">
        <f>VLOOKUP(A113,'Hospitalisation Details'!$A$1:$T$2344,14,0)</f>
        <v>tier - 2</v>
      </c>
      <c r="N113" s="3" t="str">
        <f>VLOOKUP(A113,'Hospitalisation Details'!$A$1:$T$2344,15,0)</f>
        <v>tier - 2</v>
      </c>
      <c r="O113" t="str">
        <f>VLOOKUP(A113,'Hospitalisation Details'!$A$1:$U$2344,21,FALSE)</f>
        <v>R1011</v>
      </c>
      <c r="P113" t="str">
        <f>VLOOKUP(A113,'Hospitalisation Details'!$A$1:$T$2344,19,0)</f>
        <v>40</v>
      </c>
      <c r="Q113" s="9">
        <f>VLOOKUP(A113,'Hospitalisation Details'!$A$1:$I$2344,6,FALSE)</f>
        <v>39865.699999999997</v>
      </c>
    </row>
    <row r="114" spans="1:17" ht="15.75">
      <c r="A114" s="6" t="s">
        <v>334</v>
      </c>
      <c r="B114" t="str">
        <f>VLOOKUP(A114,'Customer Names'!$A$1:$D$2336,3,FALSE)</f>
        <v>Groner</v>
      </c>
      <c r="C114">
        <f>VLOOKUP(A114,'Medical Examinations'!$A$1:$H$2336,2,0)</f>
        <v>34.799999999999997</v>
      </c>
      <c r="D114">
        <f>VLOOKUP(A114,'Medical Examinations'!$A$1:$H$2336,3,0)</f>
        <v>4.72</v>
      </c>
      <c r="E114" t="str">
        <f>VLOOKUP(A114,'Medical Examinations'!$A$1:$H$2336,4,0)</f>
        <v>Yes</v>
      </c>
      <c r="F114" t="str">
        <f>VLOOKUP(A114,'Medical Examinations'!$A$1:$H$2336,5,0)</f>
        <v>No</v>
      </c>
      <c r="G114" t="str">
        <f>VLOOKUP(A114,'Medical Examinations'!$A$1:$H$2336,6,0)</f>
        <v>No</v>
      </c>
      <c r="H114">
        <f>VLOOKUP(A114,'Medical Examinations'!$A$1:$L$2336,10,0)</f>
        <v>0</v>
      </c>
      <c r="I114" t="str">
        <f>VLOOKUP(A114,'Medical Examinations'!$A$1:$H$2336,8,0)</f>
        <v>Yes</v>
      </c>
      <c r="J114" t="str">
        <f>VLOOKUP(A114,'Medical Examinations'!$A$1:$L$2336,11,0)</f>
        <v>obesity</v>
      </c>
      <c r="K114" t="str">
        <f>VLOOKUP(A114,'Medical Examinations'!$A$1:$L$2336,12,0)</f>
        <v>Normal</v>
      </c>
      <c r="L114" s="8">
        <f>VLOOKUP(A114,'Hospitalisation Details'!$A$1:$T$2344,17,0)</f>
        <v>31245</v>
      </c>
      <c r="M114" s="3" t="str">
        <f>VLOOKUP(A114,'Hospitalisation Details'!$A$1:$T$2344,14,0)</f>
        <v>tier - 2</v>
      </c>
      <c r="N114" s="3" t="str">
        <f>VLOOKUP(A114,'Hospitalisation Details'!$A$1:$T$2344,15,0)</f>
        <v>tier - 1</v>
      </c>
      <c r="O114" t="str">
        <f>VLOOKUP(A114,'Hospitalisation Details'!$A$1:$U$2344,21,FALSE)</f>
        <v>R1011</v>
      </c>
      <c r="P114" t="str">
        <f>VLOOKUP(A114,'Hospitalisation Details'!$A$1:$T$2344,19,0)</f>
        <v>37</v>
      </c>
      <c r="Q114" s="9">
        <f>VLOOKUP(A114,'Hospitalisation Details'!$A$1:$I$2344,6,FALSE)</f>
        <v>39836.519999999997</v>
      </c>
    </row>
    <row r="115" spans="1:17" ht="15.75">
      <c r="A115" s="6" t="s">
        <v>337</v>
      </c>
      <c r="B115" t="str">
        <f>VLOOKUP(A115,'Customer Names'!$A$1:$D$2336,3,FALSE)</f>
        <v>Zywicki</v>
      </c>
      <c r="C115">
        <f>VLOOKUP(A115,'Medical Examinations'!$A$1:$H$2336,2,0)</f>
        <v>36.67</v>
      </c>
      <c r="D115">
        <f>VLOOKUP(A115,'Medical Examinations'!$A$1:$H$2336,3,0)</f>
        <v>5.18</v>
      </c>
      <c r="E115" t="str">
        <f>VLOOKUP(A115,'Medical Examinations'!$A$1:$H$2336,4,0)</f>
        <v>No</v>
      </c>
      <c r="F115" t="str">
        <f>VLOOKUP(A115,'Medical Examinations'!$A$1:$H$2336,5,0)</f>
        <v>No</v>
      </c>
      <c r="G115" t="str">
        <f>VLOOKUP(A115,'Medical Examinations'!$A$1:$H$2336,6,0)</f>
        <v>No</v>
      </c>
      <c r="H115">
        <f>VLOOKUP(A115,'Medical Examinations'!$A$1:$L$2336,10,0)</f>
        <v>1</v>
      </c>
      <c r="I115" t="str">
        <f>VLOOKUP(A115,'Medical Examinations'!$A$1:$H$2336,8,0)</f>
        <v>Yes</v>
      </c>
      <c r="J115" t="str">
        <f>VLOOKUP(A115,'Medical Examinations'!$A$1:$L$2336,11,0)</f>
        <v>obesity</v>
      </c>
      <c r="K115" t="str">
        <f>VLOOKUP(A115,'Medical Examinations'!$A$1:$L$2336,12,0)</f>
        <v>Normal</v>
      </c>
      <c r="L115" s="8">
        <f>VLOOKUP(A115,'Hospitalisation Details'!$A$1:$T$2344,17,0)</f>
        <v>31982</v>
      </c>
      <c r="M115" s="3" t="str">
        <f>VLOOKUP(A115,'Hospitalisation Details'!$A$1:$T$2344,14,0)</f>
        <v>tier - 1</v>
      </c>
      <c r="N115" s="3" t="str">
        <f>VLOOKUP(A115,'Hospitalisation Details'!$A$1:$T$2344,15,0)</f>
        <v>tier - 1</v>
      </c>
      <c r="O115" t="str">
        <f>VLOOKUP(A115,'Hospitalisation Details'!$A$1:$U$2344,21,FALSE)</f>
        <v>R1014</v>
      </c>
      <c r="P115" t="str">
        <f>VLOOKUP(A115,'Hospitalisation Details'!$A$1:$T$2344,19,0)</f>
        <v>35</v>
      </c>
      <c r="Q115" s="9">
        <f>VLOOKUP(A115,'Hospitalisation Details'!$A$1:$I$2344,6,FALSE)</f>
        <v>39774.28</v>
      </c>
    </row>
    <row r="116" spans="1:17" ht="15.75">
      <c r="A116" s="6" t="s">
        <v>340</v>
      </c>
      <c r="B116" t="str">
        <f>VLOOKUP(A116,'Customer Names'!$A$1:$D$2336,3,FALSE)</f>
        <v>Cardinal</v>
      </c>
      <c r="C116">
        <f>VLOOKUP(A116,'Medical Examinations'!$A$1:$H$2336,2,0)</f>
        <v>30.9</v>
      </c>
      <c r="D116">
        <f>VLOOKUP(A116,'Medical Examinations'!$A$1:$H$2336,3,0)</f>
        <v>9.4</v>
      </c>
      <c r="E116" t="str">
        <f>VLOOKUP(A116,'Medical Examinations'!$A$1:$H$2336,4,0)</f>
        <v>No</v>
      </c>
      <c r="F116" t="str">
        <f>VLOOKUP(A116,'Medical Examinations'!$A$1:$H$2336,5,0)</f>
        <v>No</v>
      </c>
      <c r="G116" t="str">
        <f>VLOOKUP(A116,'Medical Examinations'!$A$1:$H$2336,6,0)</f>
        <v>No</v>
      </c>
      <c r="H116">
        <f>VLOOKUP(A116,'Medical Examinations'!$A$1:$L$2336,10,0)</f>
        <v>2</v>
      </c>
      <c r="I116" t="str">
        <f>VLOOKUP(A116,'Medical Examinations'!$A$1:$H$2336,8,0)</f>
        <v>Yes</v>
      </c>
      <c r="J116" t="str">
        <f>VLOOKUP(A116,'Medical Examinations'!$A$1:$L$2336,11,0)</f>
        <v>obesity</v>
      </c>
      <c r="K116" t="str">
        <f>VLOOKUP(A116,'Medical Examinations'!$A$1:$L$2336,12,0)</f>
        <v>Diabetes</v>
      </c>
      <c r="L116" s="8">
        <f>VLOOKUP(A116,'Hospitalisation Details'!$A$1:$T$2344,17,0)</f>
        <v>27015</v>
      </c>
      <c r="M116" s="3" t="str">
        <f>VLOOKUP(A116,'Hospitalisation Details'!$A$1:$T$2344,14,0)</f>
        <v>tier - 1</v>
      </c>
      <c r="N116" s="3" t="str">
        <f>VLOOKUP(A116,'Hospitalisation Details'!$A$1:$T$2344,15,0)</f>
        <v>tier - 2</v>
      </c>
      <c r="O116" t="str">
        <f>VLOOKUP(A116,'Hospitalisation Details'!$A$1:$U$2344,21,FALSE)</f>
        <v>R1011</v>
      </c>
      <c r="P116" t="str">
        <f>VLOOKUP(A116,'Hospitalisation Details'!$A$1:$T$2344,19,0)</f>
        <v>49</v>
      </c>
      <c r="Q116" s="9">
        <f>VLOOKUP(A116,'Hospitalisation Details'!$A$1:$I$2344,6,FALSE)</f>
        <v>39727.61</v>
      </c>
    </row>
    <row r="117" spans="1:17" ht="15.75">
      <c r="A117" s="6" t="s">
        <v>343</v>
      </c>
      <c r="B117" t="str">
        <f>VLOOKUP(A117,'Customer Names'!$A$1:$D$2336,3,FALSE)</f>
        <v>Alleman</v>
      </c>
      <c r="C117">
        <f>VLOOKUP(A117,'Medical Examinations'!$A$1:$H$2336,2,0)</f>
        <v>30.495000000000001</v>
      </c>
      <c r="D117">
        <f>VLOOKUP(A117,'Medical Examinations'!$A$1:$H$2336,3,0)</f>
        <v>6.29</v>
      </c>
      <c r="E117" t="str">
        <f>VLOOKUP(A117,'Medical Examinations'!$A$1:$H$2336,4,0)</f>
        <v>No</v>
      </c>
      <c r="F117" t="str">
        <f>VLOOKUP(A117,'Medical Examinations'!$A$1:$H$2336,5,0)</f>
        <v>No</v>
      </c>
      <c r="G117" t="str">
        <f>VLOOKUP(A117,'Medical Examinations'!$A$1:$H$2336,6,0)</f>
        <v>No</v>
      </c>
      <c r="H117">
        <f>VLOOKUP(A117,'Medical Examinations'!$A$1:$L$2336,10,0)</f>
        <v>0</v>
      </c>
      <c r="I117" t="str">
        <f>VLOOKUP(A117,'Medical Examinations'!$A$1:$H$2336,8,0)</f>
        <v>Yes</v>
      </c>
      <c r="J117" t="str">
        <f>VLOOKUP(A117,'Medical Examinations'!$A$1:$L$2336,11,0)</f>
        <v>obesity</v>
      </c>
      <c r="K117" t="str">
        <f>VLOOKUP(A117,'Medical Examinations'!$A$1:$L$2336,12,0)</f>
        <v>Prediabetes</v>
      </c>
      <c r="L117" s="8">
        <f>VLOOKUP(A117,'Hospitalisation Details'!$A$1:$T$2344,17,0)</f>
        <v>28349</v>
      </c>
      <c r="M117" s="3" t="str">
        <f>VLOOKUP(A117,'Hospitalisation Details'!$A$1:$T$2344,14,0)</f>
        <v>tier - 2</v>
      </c>
      <c r="N117" s="3" t="str">
        <f>VLOOKUP(A117,'Hospitalisation Details'!$A$1:$T$2344,15,0)</f>
        <v>tier - 1</v>
      </c>
      <c r="O117" t="str">
        <f>VLOOKUP(A117,'Hospitalisation Details'!$A$1:$U$2344,21,FALSE)</f>
        <v>R1012</v>
      </c>
      <c r="P117" t="str">
        <f>VLOOKUP(A117,'Hospitalisation Details'!$A$1:$T$2344,19,0)</f>
        <v>45</v>
      </c>
      <c r="Q117" s="9">
        <f>VLOOKUP(A117,'Hospitalisation Details'!$A$1:$I$2344,6,FALSE)</f>
        <v>39725.519999999997</v>
      </c>
    </row>
    <row r="118" spans="1:17" ht="15.75">
      <c r="A118" s="6" t="s">
        <v>346</v>
      </c>
      <c r="B118" t="str">
        <f>VLOOKUP(A118,'Customer Names'!$A$1:$D$2336,3,FALSE)</f>
        <v>Stroffolino</v>
      </c>
      <c r="C118">
        <f>VLOOKUP(A118,'Medical Examinations'!$A$1:$H$2336,2,0)</f>
        <v>44.88</v>
      </c>
      <c r="D118">
        <f>VLOOKUP(A118,'Medical Examinations'!$A$1:$H$2336,3,0)</f>
        <v>6.04</v>
      </c>
      <c r="E118" t="str">
        <f>VLOOKUP(A118,'Medical Examinations'!$A$1:$H$2336,4,0)</f>
        <v>No</v>
      </c>
      <c r="F118" t="str">
        <f>VLOOKUP(A118,'Medical Examinations'!$A$1:$H$2336,5,0)</f>
        <v>No</v>
      </c>
      <c r="G118" t="str">
        <f>VLOOKUP(A118,'Medical Examinations'!$A$1:$H$2336,6,0)</f>
        <v>Yes</v>
      </c>
      <c r="H118">
        <f>VLOOKUP(A118,'Medical Examinations'!$A$1:$L$2336,10,0)</f>
        <v>1</v>
      </c>
      <c r="I118" t="str">
        <f>VLOOKUP(A118,'Medical Examinations'!$A$1:$H$2336,8,0)</f>
        <v>Yes</v>
      </c>
      <c r="J118" t="str">
        <f>VLOOKUP(A118,'Medical Examinations'!$A$1:$L$2336,11,0)</f>
        <v>obesity</v>
      </c>
      <c r="K118" t="str">
        <f>VLOOKUP(A118,'Medical Examinations'!$A$1:$L$2336,12,0)</f>
        <v>Prediabetes</v>
      </c>
      <c r="L118" s="8">
        <f>VLOOKUP(A118,'Hospitalisation Details'!$A$1:$T$2344,17,0)</f>
        <v>37818</v>
      </c>
      <c r="M118" s="3" t="str">
        <f>VLOOKUP(A118,'Hospitalisation Details'!$A$1:$T$2344,14,0)</f>
        <v>tier - 1</v>
      </c>
      <c r="N118" s="3" t="str">
        <f>VLOOKUP(A118,'Hospitalisation Details'!$A$1:$T$2344,15,0)</f>
        <v>tier - 1</v>
      </c>
      <c r="O118" t="str">
        <f>VLOOKUP(A118,'Hospitalisation Details'!$A$1:$U$2344,21,FALSE)</f>
        <v>R1013</v>
      </c>
      <c r="P118" t="str">
        <f>VLOOKUP(A118,'Hospitalisation Details'!$A$1:$T$2344,19,0)</f>
        <v>19</v>
      </c>
      <c r="Q118" s="9">
        <f>VLOOKUP(A118,'Hospitalisation Details'!$A$1:$I$2344,6,FALSE)</f>
        <v>39722.75</v>
      </c>
    </row>
    <row r="119" spans="1:17" ht="15.75">
      <c r="A119" s="6" t="s">
        <v>349</v>
      </c>
      <c r="B119" t="str">
        <f>VLOOKUP(A119,'Customer Names'!$A$1:$D$2336,3,FALSE)</f>
        <v>Clubb</v>
      </c>
      <c r="C119">
        <f>VLOOKUP(A119,'Medical Examinations'!$A$1:$H$2336,2,0)</f>
        <v>44.32</v>
      </c>
      <c r="D119">
        <f>VLOOKUP(A119,'Medical Examinations'!$A$1:$H$2336,3,0)</f>
        <v>10.55</v>
      </c>
      <c r="E119" t="str">
        <f>VLOOKUP(A119,'Medical Examinations'!$A$1:$H$2336,4,0)</f>
        <v>No</v>
      </c>
      <c r="F119" t="str">
        <f>VLOOKUP(A119,'Medical Examinations'!$A$1:$H$2336,5,0)</f>
        <v>No</v>
      </c>
      <c r="G119" t="str">
        <f>VLOOKUP(A119,'Medical Examinations'!$A$1:$H$2336,6,0)</f>
        <v>No</v>
      </c>
      <c r="H119">
        <f>VLOOKUP(A119,'Medical Examinations'!$A$1:$L$2336,10,0)</f>
        <v>0</v>
      </c>
      <c r="I119" t="str">
        <f>VLOOKUP(A119,'Medical Examinations'!$A$1:$H$2336,8,0)</f>
        <v>Yes</v>
      </c>
      <c r="J119" t="str">
        <f>VLOOKUP(A119,'Medical Examinations'!$A$1:$L$2336,11,0)</f>
        <v>obesity</v>
      </c>
      <c r="K119" t="str">
        <f>VLOOKUP(A119,'Medical Examinations'!$A$1:$L$2336,12,0)</f>
        <v>Diabetes</v>
      </c>
      <c r="L119" s="8">
        <f>VLOOKUP(A119,'Hospitalisation Details'!$A$1:$T$2344,17,0)</f>
        <v>25110</v>
      </c>
      <c r="M119" s="3" t="str">
        <f>VLOOKUP(A119,'Hospitalisation Details'!$A$1:$T$2344,14,0)</f>
        <v>tier - 2</v>
      </c>
      <c r="N119" s="3" t="str">
        <f>VLOOKUP(A119,'Hospitalisation Details'!$A$1:$T$2344,15,0)</f>
        <v>tier - 2</v>
      </c>
      <c r="O119" t="str">
        <f>VLOOKUP(A119,'Hospitalisation Details'!$A$1:$U$2344,21,FALSE)</f>
        <v>R1011</v>
      </c>
      <c r="P119" t="str">
        <f>VLOOKUP(A119,'Hospitalisation Details'!$A$1:$T$2344,19,0)</f>
        <v>54</v>
      </c>
      <c r="Q119" s="9">
        <f>VLOOKUP(A119,'Hospitalisation Details'!$A$1:$I$2344,6,FALSE)</f>
        <v>39721.93</v>
      </c>
    </row>
    <row r="120" spans="1:17" ht="15.75">
      <c r="A120" s="6" t="s">
        <v>351</v>
      </c>
      <c r="B120" t="str">
        <f>VLOOKUP(A120,'Customer Names'!$A$1:$D$2336,3,FALSE)</f>
        <v>McGoogan</v>
      </c>
      <c r="C120">
        <f>VLOOKUP(A120,'Medical Examinations'!$A$1:$H$2336,2,0)</f>
        <v>46.39</v>
      </c>
      <c r="D120">
        <f>VLOOKUP(A120,'Medical Examinations'!$A$1:$H$2336,3,0)</f>
        <v>5.09</v>
      </c>
      <c r="E120" t="str">
        <f>VLOOKUP(A120,'Medical Examinations'!$A$1:$H$2336,4,0)</f>
        <v>No</v>
      </c>
      <c r="F120" t="str">
        <f>VLOOKUP(A120,'Medical Examinations'!$A$1:$H$2336,5,0)</f>
        <v>No</v>
      </c>
      <c r="G120" t="str">
        <f>VLOOKUP(A120,'Medical Examinations'!$A$1:$H$2336,6,0)</f>
        <v>No</v>
      </c>
      <c r="H120">
        <f>VLOOKUP(A120,'Medical Examinations'!$A$1:$L$2336,10,0)</f>
        <v>0</v>
      </c>
      <c r="I120" t="str">
        <f>VLOOKUP(A120,'Medical Examinations'!$A$1:$H$2336,8,0)</f>
        <v>Yes</v>
      </c>
      <c r="J120" t="str">
        <f>VLOOKUP(A120,'Medical Examinations'!$A$1:$L$2336,11,0)</f>
        <v>obesity</v>
      </c>
      <c r="K120" t="str">
        <f>VLOOKUP(A120,'Medical Examinations'!$A$1:$L$2336,12,0)</f>
        <v>Normal</v>
      </c>
      <c r="L120" s="8">
        <f>VLOOKUP(A120,'Hospitalisation Details'!$A$1:$T$2344,17,0)</f>
        <v>28476</v>
      </c>
      <c r="M120" s="3" t="str">
        <f>VLOOKUP(A120,'Hospitalisation Details'!$A$1:$T$2344,14,0)</f>
        <v>tier - 2</v>
      </c>
      <c r="N120" s="3" t="str">
        <f>VLOOKUP(A120,'Hospitalisation Details'!$A$1:$T$2344,15,0)</f>
        <v>tier - 1</v>
      </c>
      <c r="O120" t="str">
        <f>VLOOKUP(A120,'Hospitalisation Details'!$A$1:$U$2344,21,FALSE)</f>
        <v>R1012</v>
      </c>
      <c r="P120" t="str">
        <f>VLOOKUP(A120,'Hospitalisation Details'!$A$1:$T$2344,19,0)</f>
        <v>45</v>
      </c>
      <c r="Q120" s="9">
        <f>VLOOKUP(A120,'Hospitalisation Details'!$A$1:$I$2344,6,FALSE)</f>
        <v>39670.44</v>
      </c>
    </row>
    <row r="121" spans="1:17" ht="15.75">
      <c r="A121" s="6" t="s">
        <v>354</v>
      </c>
      <c r="B121" t="str">
        <f>VLOOKUP(A121,'Customer Names'!$A$1:$D$2336,3,FALSE)</f>
        <v>Keflezighi</v>
      </c>
      <c r="C121">
        <f>VLOOKUP(A121,'Medical Examinations'!$A$1:$H$2336,2,0)</f>
        <v>42.13</v>
      </c>
      <c r="D121">
        <f>VLOOKUP(A121,'Medical Examinations'!$A$1:$H$2336,3,0)</f>
        <v>5.2</v>
      </c>
      <c r="E121" t="str">
        <f>VLOOKUP(A121,'Medical Examinations'!$A$1:$H$2336,4,0)</f>
        <v>Yes</v>
      </c>
      <c r="F121" t="str">
        <f>VLOOKUP(A121,'Medical Examinations'!$A$1:$H$2336,5,0)</f>
        <v>No</v>
      </c>
      <c r="G121" t="str">
        <f>VLOOKUP(A121,'Medical Examinations'!$A$1:$H$2336,6,0)</f>
        <v>No</v>
      </c>
      <c r="H121">
        <f>VLOOKUP(A121,'Medical Examinations'!$A$1:$L$2336,10,0)</f>
        <v>1</v>
      </c>
      <c r="I121" t="str">
        <f>VLOOKUP(A121,'Medical Examinations'!$A$1:$H$2336,8,0)</f>
        <v>Yes</v>
      </c>
      <c r="J121" t="str">
        <f>VLOOKUP(A121,'Medical Examinations'!$A$1:$L$2336,11,0)</f>
        <v>obesity</v>
      </c>
      <c r="K121" t="str">
        <f>VLOOKUP(A121,'Medical Examinations'!$A$1:$L$2336,12,0)</f>
        <v>Normal</v>
      </c>
      <c r="L121" s="8">
        <f>VLOOKUP(A121,'Hospitalisation Details'!$A$1:$T$2344,17,0)</f>
        <v>34918</v>
      </c>
      <c r="M121" s="3" t="str">
        <f>VLOOKUP(A121,'Hospitalisation Details'!$A$1:$T$2344,14,0)</f>
        <v>tier - 1</v>
      </c>
      <c r="N121" s="3" t="str">
        <f>VLOOKUP(A121,'Hospitalisation Details'!$A$1:$T$2344,15,0)</f>
        <v>tier - 3</v>
      </c>
      <c r="O121" t="str">
        <f>VLOOKUP(A121,'Hospitalisation Details'!$A$1:$U$2344,21,FALSE)</f>
        <v>R1013</v>
      </c>
      <c r="P121" t="str">
        <f>VLOOKUP(A121,'Hospitalisation Details'!$A$1:$T$2344,19,0)</f>
        <v>27</v>
      </c>
      <c r="Q121" s="9">
        <f>VLOOKUP(A121,'Hospitalisation Details'!$A$1:$I$2344,6,FALSE)</f>
        <v>39611.760000000002</v>
      </c>
    </row>
    <row r="122" spans="1:17" ht="15.75">
      <c r="A122" s="6" t="s">
        <v>357</v>
      </c>
      <c r="B122" t="str">
        <f>VLOOKUP(A122,'Customer Names'!$A$1:$D$2336,3,FALSE)</f>
        <v>Syed</v>
      </c>
      <c r="C122">
        <f>VLOOKUP(A122,'Medical Examinations'!$A$1:$H$2336,2,0)</f>
        <v>30.78</v>
      </c>
      <c r="D122">
        <f>VLOOKUP(A122,'Medical Examinations'!$A$1:$H$2336,3,0)</f>
        <v>8.4499999999999993</v>
      </c>
      <c r="E122" t="str">
        <f>VLOOKUP(A122,'Medical Examinations'!$A$1:$H$2336,4,0)</f>
        <v>Yes</v>
      </c>
      <c r="F122" t="str">
        <f>VLOOKUP(A122,'Medical Examinations'!$A$1:$H$2336,5,0)</f>
        <v>No</v>
      </c>
      <c r="G122" t="str">
        <f>VLOOKUP(A122,'Medical Examinations'!$A$1:$H$2336,6,0)</f>
        <v>No</v>
      </c>
      <c r="H122">
        <f>VLOOKUP(A122,'Medical Examinations'!$A$1:$L$2336,10,0)</f>
        <v>0</v>
      </c>
      <c r="I122" t="str">
        <f>VLOOKUP(A122,'Medical Examinations'!$A$1:$H$2336,8,0)</f>
        <v>Yes</v>
      </c>
      <c r="J122" t="str">
        <f>VLOOKUP(A122,'Medical Examinations'!$A$1:$L$2336,11,0)</f>
        <v>obesity</v>
      </c>
      <c r="K122" t="str">
        <f>VLOOKUP(A122,'Medical Examinations'!$A$1:$L$2336,12,0)</f>
        <v>Diabetes</v>
      </c>
      <c r="L122" s="8">
        <f>VLOOKUP(A122,'Hospitalisation Details'!$A$1:$T$2344,17,0)</f>
        <v>29772</v>
      </c>
      <c r="M122" s="3" t="str">
        <f>VLOOKUP(A122,'Hospitalisation Details'!$A$1:$T$2344,14,0)</f>
        <v>tier - 1</v>
      </c>
      <c r="N122" s="3" t="str">
        <f>VLOOKUP(A122,'Hospitalisation Details'!$A$1:$T$2344,15,0)</f>
        <v>tier - 2</v>
      </c>
      <c r="O122" t="str">
        <f>VLOOKUP(A122,'Hospitalisation Details'!$A$1:$U$2344,21,FALSE)</f>
        <v>R1017</v>
      </c>
      <c r="P122" t="str">
        <f>VLOOKUP(A122,'Hospitalisation Details'!$A$1:$T$2344,19,0)</f>
        <v>41</v>
      </c>
      <c r="Q122" s="9">
        <f>VLOOKUP(A122,'Hospitalisation Details'!$A$1:$I$2344,6,FALSE)</f>
        <v>39597.410000000003</v>
      </c>
    </row>
    <row r="123" spans="1:17" ht="15.75">
      <c r="A123" s="6" t="s">
        <v>360</v>
      </c>
      <c r="B123" t="str">
        <f>VLOOKUP(A123,'Customer Names'!$A$1:$D$2336,3,FALSE)</f>
        <v>Segal</v>
      </c>
      <c r="C123">
        <f>VLOOKUP(A123,'Medical Examinations'!$A$1:$H$2336,2,0)</f>
        <v>31.35</v>
      </c>
      <c r="D123">
        <f>VLOOKUP(A123,'Medical Examinations'!$A$1:$H$2336,3,0)</f>
        <v>9.5399999999999991</v>
      </c>
      <c r="E123" t="str">
        <f>VLOOKUP(A123,'Medical Examinations'!$A$1:$H$2336,4,0)</f>
        <v>No</v>
      </c>
      <c r="F123" t="str">
        <f>VLOOKUP(A123,'Medical Examinations'!$A$1:$H$2336,5,0)</f>
        <v>No</v>
      </c>
      <c r="G123" t="str">
        <f>VLOOKUP(A123,'Medical Examinations'!$A$1:$H$2336,6,0)</f>
        <v>No</v>
      </c>
      <c r="H123">
        <f>VLOOKUP(A123,'Medical Examinations'!$A$1:$L$2336,10,0)</f>
        <v>0</v>
      </c>
      <c r="I123" t="str">
        <f>VLOOKUP(A123,'Medical Examinations'!$A$1:$H$2336,8,0)</f>
        <v>Yes</v>
      </c>
      <c r="J123" t="str">
        <f>VLOOKUP(A123,'Medical Examinations'!$A$1:$L$2336,11,0)</f>
        <v>obesity</v>
      </c>
      <c r="K123" t="str">
        <f>VLOOKUP(A123,'Medical Examinations'!$A$1:$L$2336,12,0)</f>
        <v>Diabetes</v>
      </c>
      <c r="L123" s="8">
        <f>VLOOKUP(A123,'Hospitalisation Details'!$A$1:$T$2344,17,0)</f>
        <v>28683</v>
      </c>
      <c r="M123" s="3" t="str">
        <f>VLOOKUP(A123,'Hospitalisation Details'!$A$1:$T$2344,14,0)</f>
        <v>tier - 1</v>
      </c>
      <c r="N123" s="3" t="str">
        <f>VLOOKUP(A123,'Hospitalisation Details'!$A$1:$T$2344,15,0)</f>
        <v>tier - 2</v>
      </c>
      <c r="O123" t="str">
        <f>VLOOKUP(A123,'Hospitalisation Details'!$A$1:$U$2344,21,FALSE)</f>
        <v>R1015</v>
      </c>
      <c r="P123" t="str">
        <f>VLOOKUP(A123,'Hospitalisation Details'!$A$1:$T$2344,19,0)</f>
        <v>44</v>
      </c>
      <c r="Q123" s="9">
        <f>VLOOKUP(A123,'Hospitalisation Details'!$A$1:$I$2344,6,FALSE)</f>
        <v>39556.49</v>
      </c>
    </row>
    <row r="124" spans="1:17" ht="15.75">
      <c r="A124" s="6" t="s">
        <v>363</v>
      </c>
      <c r="B124" t="str">
        <f>VLOOKUP(A124,'Customer Names'!$A$1:$D$2336,3,FALSE)</f>
        <v>Defranco</v>
      </c>
      <c r="C124">
        <f>VLOOKUP(A124,'Medical Examinations'!$A$1:$H$2336,2,0)</f>
        <v>41.46</v>
      </c>
      <c r="D124">
        <f>VLOOKUP(A124,'Medical Examinations'!$A$1:$H$2336,3,0)</f>
        <v>4.99</v>
      </c>
      <c r="E124" t="str">
        <f>VLOOKUP(A124,'Medical Examinations'!$A$1:$H$2336,4,0)</f>
        <v>Yes</v>
      </c>
      <c r="F124" t="str">
        <f>VLOOKUP(A124,'Medical Examinations'!$A$1:$H$2336,5,0)</f>
        <v>No</v>
      </c>
      <c r="G124" t="str">
        <f>VLOOKUP(A124,'Medical Examinations'!$A$1:$H$2336,6,0)</f>
        <v>No</v>
      </c>
      <c r="H124">
        <f>VLOOKUP(A124,'Medical Examinations'!$A$1:$L$2336,10,0)</f>
        <v>2</v>
      </c>
      <c r="I124" t="str">
        <f>VLOOKUP(A124,'Medical Examinations'!$A$1:$H$2336,8,0)</f>
        <v>Yes</v>
      </c>
      <c r="J124" t="str">
        <f>VLOOKUP(A124,'Medical Examinations'!$A$1:$L$2336,11,0)</f>
        <v>obesity</v>
      </c>
      <c r="K124" t="str">
        <f>VLOOKUP(A124,'Medical Examinations'!$A$1:$L$2336,12,0)</f>
        <v>Normal</v>
      </c>
      <c r="L124" s="8">
        <f>VLOOKUP(A124,'Hospitalisation Details'!$A$1:$T$2344,17,0)</f>
        <v>24282</v>
      </c>
      <c r="M124" s="3" t="str">
        <f>VLOOKUP(A124,'Hospitalisation Details'!$A$1:$T$2344,14,0)</f>
        <v>tier - 2</v>
      </c>
      <c r="N124" s="3" t="str">
        <f>VLOOKUP(A124,'Hospitalisation Details'!$A$1:$T$2344,15,0)</f>
        <v>tier - 2</v>
      </c>
      <c r="O124" t="str">
        <f>VLOOKUP(A124,'Hospitalisation Details'!$A$1:$U$2344,21,FALSE)</f>
        <v>R1011</v>
      </c>
      <c r="P124" t="str">
        <f>VLOOKUP(A124,'Hospitalisation Details'!$A$1:$T$2344,19,0)</f>
        <v>56</v>
      </c>
      <c r="Q124" s="9">
        <f>VLOOKUP(A124,'Hospitalisation Details'!$A$1:$I$2344,6,FALSE)</f>
        <v>39396.86</v>
      </c>
    </row>
    <row r="125" spans="1:17" ht="15.75">
      <c r="A125" s="6" t="s">
        <v>366</v>
      </c>
      <c r="B125" t="str">
        <f>VLOOKUP(A125,'Customer Names'!$A$1:$D$2336,3,FALSE)</f>
        <v>Kells</v>
      </c>
      <c r="C125">
        <f>VLOOKUP(A125,'Medical Examinations'!$A$1:$H$2336,2,0)</f>
        <v>48</v>
      </c>
      <c r="D125">
        <f>VLOOKUP(A125,'Medical Examinations'!$A$1:$H$2336,3,0)</f>
        <v>10.54</v>
      </c>
      <c r="E125" t="str">
        <f>VLOOKUP(A125,'Medical Examinations'!$A$1:$H$2336,4,0)</f>
        <v>No</v>
      </c>
      <c r="F125" t="str">
        <f>VLOOKUP(A125,'Medical Examinations'!$A$1:$H$2336,5,0)</f>
        <v>No</v>
      </c>
      <c r="G125" t="str">
        <f>VLOOKUP(A125,'Medical Examinations'!$A$1:$H$2336,6,0)</f>
        <v>No</v>
      </c>
      <c r="H125">
        <f>VLOOKUP(A125,'Medical Examinations'!$A$1:$L$2336,10,0)</f>
        <v>0</v>
      </c>
      <c r="I125" t="str">
        <f>VLOOKUP(A125,'Medical Examinations'!$A$1:$H$2336,8,0)</f>
        <v>Yes</v>
      </c>
      <c r="J125" t="str">
        <f>VLOOKUP(A125,'Medical Examinations'!$A$1:$L$2336,11,0)</f>
        <v>obesity</v>
      </c>
      <c r="K125" t="str">
        <f>VLOOKUP(A125,'Medical Examinations'!$A$1:$L$2336,12,0)</f>
        <v>Diabetes</v>
      </c>
      <c r="L125" s="8">
        <f>VLOOKUP(A125,'Hospitalisation Details'!$A$1:$T$2344,17,0)</f>
        <v>28707</v>
      </c>
      <c r="M125" s="3" t="str">
        <f>VLOOKUP(A125,'Hospitalisation Details'!$A$1:$T$2344,14,0)</f>
        <v>tier - 2</v>
      </c>
      <c r="N125" s="3" t="str">
        <f>VLOOKUP(A125,'Hospitalisation Details'!$A$1:$T$2344,15,0)</f>
        <v>tier - 3</v>
      </c>
      <c r="O125" t="str">
        <f>VLOOKUP(A125,'Hospitalisation Details'!$A$1:$U$2344,21,FALSE)</f>
        <v>R1011</v>
      </c>
      <c r="P125" t="str">
        <f>VLOOKUP(A125,'Hospitalisation Details'!$A$1:$T$2344,19,0)</f>
        <v>44</v>
      </c>
      <c r="Q125" s="9">
        <f>VLOOKUP(A125,'Hospitalisation Details'!$A$1:$I$2344,6,FALSE)</f>
        <v>39352.6</v>
      </c>
    </row>
    <row r="126" spans="1:17" ht="15.75">
      <c r="A126" s="6" t="s">
        <v>369</v>
      </c>
      <c r="B126" t="str">
        <f>VLOOKUP(A126,'Customer Names'!$A$1:$D$2336,3,FALSE)</f>
        <v>Lawton</v>
      </c>
      <c r="C126">
        <f>VLOOKUP(A126,'Medical Examinations'!$A$1:$H$2336,2,0)</f>
        <v>49.13</v>
      </c>
      <c r="D126">
        <f>VLOOKUP(A126,'Medical Examinations'!$A$1:$H$2336,3,0)</f>
        <v>4.54</v>
      </c>
      <c r="E126" t="str">
        <f>VLOOKUP(A126,'Medical Examinations'!$A$1:$H$2336,4,0)</f>
        <v>No</v>
      </c>
      <c r="F126" t="str">
        <f>VLOOKUP(A126,'Medical Examinations'!$A$1:$H$2336,5,0)</f>
        <v>No</v>
      </c>
      <c r="G126" t="str">
        <f>VLOOKUP(A126,'Medical Examinations'!$A$1:$H$2336,6,0)</f>
        <v>No</v>
      </c>
      <c r="H126">
        <f>VLOOKUP(A126,'Medical Examinations'!$A$1:$L$2336,10,0)</f>
        <v>0</v>
      </c>
      <c r="I126" t="str">
        <f>VLOOKUP(A126,'Medical Examinations'!$A$1:$H$2336,8,0)</f>
        <v>Yes</v>
      </c>
      <c r="J126" t="str">
        <f>VLOOKUP(A126,'Medical Examinations'!$A$1:$L$2336,11,0)</f>
        <v>obesity</v>
      </c>
      <c r="K126" t="str">
        <f>VLOOKUP(A126,'Medical Examinations'!$A$1:$L$2336,12,0)</f>
        <v>Normal</v>
      </c>
      <c r="L126" s="8">
        <f>VLOOKUP(A126,'Hospitalisation Details'!$A$1:$T$2344,17,0)</f>
        <v>30179</v>
      </c>
      <c r="M126" s="3" t="str">
        <f>VLOOKUP(A126,'Hospitalisation Details'!$A$1:$T$2344,14,0)</f>
        <v>tier - 2</v>
      </c>
      <c r="N126" s="3" t="str">
        <f>VLOOKUP(A126,'Hospitalisation Details'!$A$1:$T$2344,15,0)</f>
        <v>tier - 3</v>
      </c>
      <c r="O126" t="str">
        <f>VLOOKUP(A126,'Hospitalisation Details'!$A$1:$U$2344,21,FALSE)</f>
        <v>R1011</v>
      </c>
      <c r="P126" t="str">
        <f>VLOOKUP(A126,'Hospitalisation Details'!$A$1:$T$2344,19,0)</f>
        <v>40</v>
      </c>
      <c r="Q126" s="9">
        <f>VLOOKUP(A126,'Hospitalisation Details'!$A$1:$I$2344,6,FALSE)</f>
        <v>39315.279999999999</v>
      </c>
    </row>
    <row r="127" spans="1:17" ht="15.75">
      <c r="A127" s="6" t="s">
        <v>372</v>
      </c>
      <c r="B127" t="str">
        <f>VLOOKUP(A127,'Customer Names'!$A$1:$D$2336,3,FALSE)</f>
        <v>Bejar</v>
      </c>
      <c r="C127">
        <f>VLOOKUP(A127,'Medical Examinations'!$A$1:$H$2336,2,0)</f>
        <v>37.799999999999997</v>
      </c>
      <c r="D127">
        <f>VLOOKUP(A127,'Medical Examinations'!$A$1:$H$2336,3,0)</f>
        <v>6.29</v>
      </c>
      <c r="E127" t="str">
        <f>VLOOKUP(A127,'Medical Examinations'!$A$1:$H$2336,4,0)</f>
        <v>No</v>
      </c>
      <c r="F127" t="str">
        <f>VLOOKUP(A127,'Medical Examinations'!$A$1:$H$2336,5,0)</f>
        <v>No</v>
      </c>
      <c r="G127" t="str">
        <f>VLOOKUP(A127,'Medical Examinations'!$A$1:$H$2336,6,0)</f>
        <v>No</v>
      </c>
      <c r="H127">
        <f>VLOOKUP(A127,'Medical Examinations'!$A$1:$L$2336,10,0)</f>
        <v>1</v>
      </c>
      <c r="I127" t="str">
        <f>VLOOKUP(A127,'Medical Examinations'!$A$1:$H$2336,8,0)</f>
        <v>Yes</v>
      </c>
      <c r="J127" t="str">
        <f>VLOOKUP(A127,'Medical Examinations'!$A$1:$L$2336,11,0)</f>
        <v>obesity</v>
      </c>
      <c r="K127" t="str">
        <f>VLOOKUP(A127,'Medical Examinations'!$A$1:$L$2336,12,0)</f>
        <v>Prediabetes</v>
      </c>
      <c r="L127" s="8">
        <f>VLOOKUP(A127,'Hospitalisation Details'!$A$1:$T$2344,17,0)</f>
        <v>33938</v>
      </c>
      <c r="M127" s="3" t="str">
        <f>VLOOKUP(A127,'Hospitalisation Details'!$A$1:$T$2344,14,0)</f>
        <v>tier - 1</v>
      </c>
      <c r="N127" s="3" t="str">
        <f>VLOOKUP(A127,'Hospitalisation Details'!$A$1:$T$2344,15,0)</f>
        <v>tier - 3</v>
      </c>
      <c r="O127" t="str">
        <f>VLOOKUP(A127,'Hospitalisation Details'!$A$1:$U$2344,21,FALSE)</f>
        <v>R1011</v>
      </c>
      <c r="P127" t="str">
        <f>VLOOKUP(A127,'Hospitalisation Details'!$A$1:$T$2344,19,0)</f>
        <v>30</v>
      </c>
      <c r="Q127" s="9">
        <f>VLOOKUP(A127,'Hospitalisation Details'!$A$1:$I$2344,6,FALSE)</f>
        <v>39241.440000000002</v>
      </c>
    </row>
    <row r="128" spans="1:17" ht="15.75">
      <c r="A128" s="6" t="s">
        <v>375</v>
      </c>
      <c r="B128" t="str">
        <f>VLOOKUP(A128,'Customer Names'!$A$1:$D$2336,3,FALSE)</f>
        <v>Navarro Castro</v>
      </c>
      <c r="C128">
        <f>VLOOKUP(A128,'Medical Examinations'!$A$1:$H$2336,2,0)</f>
        <v>38.299999999999997</v>
      </c>
      <c r="D128">
        <f>VLOOKUP(A128,'Medical Examinations'!$A$1:$H$2336,3,0)</f>
        <v>9.51</v>
      </c>
      <c r="E128" t="str">
        <f>VLOOKUP(A128,'Medical Examinations'!$A$1:$H$2336,4,0)</f>
        <v>No</v>
      </c>
      <c r="F128" t="str">
        <f>VLOOKUP(A128,'Medical Examinations'!$A$1:$H$2336,5,0)</f>
        <v>No</v>
      </c>
      <c r="G128" t="str">
        <f>VLOOKUP(A128,'Medical Examinations'!$A$1:$H$2336,6,0)</f>
        <v>No</v>
      </c>
      <c r="H128">
        <f>VLOOKUP(A128,'Medical Examinations'!$A$1:$L$2336,10,0)</f>
        <v>0</v>
      </c>
      <c r="I128" t="str">
        <f>VLOOKUP(A128,'Medical Examinations'!$A$1:$H$2336,8,0)</f>
        <v>Yes</v>
      </c>
      <c r="J128" t="str">
        <f>VLOOKUP(A128,'Medical Examinations'!$A$1:$L$2336,11,0)</f>
        <v>obesity</v>
      </c>
      <c r="K128" t="str">
        <f>VLOOKUP(A128,'Medical Examinations'!$A$1:$L$2336,12,0)</f>
        <v>Diabetes</v>
      </c>
      <c r="L128" s="8">
        <f>VLOOKUP(A128,'Hospitalisation Details'!$A$1:$T$2344,17,0)</f>
        <v>22834</v>
      </c>
      <c r="M128" s="3" t="str">
        <f>VLOOKUP(A128,'Hospitalisation Details'!$A$1:$T$2344,14,0)</f>
        <v>tier - 2</v>
      </c>
      <c r="N128" s="3" t="str">
        <f>VLOOKUP(A128,'Hospitalisation Details'!$A$1:$T$2344,15,0)</f>
        <v>tier - 1</v>
      </c>
      <c r="O128" t="str">
        <f>VLOOKUP(A128,'Hospitalisation Details'!$A$1:$U$2344,21,FALSE)</f>
        <v>R1011</v>
      </c>
      <c r="P128" t="str">
        <f>VLOOKUP(A128,'Hospitalisation Details'!$A$1:$T$2344,19,0)</f>
        <v>60</v>
      </c>
      <c r="Q128" s="9">
        <f>VLOOKUP(A128,'Hospitalisation Details'!$A$1:$I$2344,6,FALSE)</f>
        <v>39221.120000000003</v>
      </c>
    </row>
    <row r="129" spans="1:17" ht="15.75">
      <c r="A129" s="6" t="s">
        <v>378</v>
      </c>
      <c r="B129" t="str">
        <f>VLOOKUP(A129,'Customer Names'!$A$1:$D$2336,3,FALSE)</f>
        <v>Tice</v>
      </c>
      <c r="C129">
        <f>VLOOKUP(A129,'Medical Examinations'!$A$1:$H$2336,2,0)</f>
        <v>32.774999999999999</v>
      </c>
      <c r="D129">
        <f>VLOOKUP(A129,'Medical Examinations'!$A$1:$H$2336,3,0)</f>
        <v>4.72</v>
      </c>
      <c r="E129" t="str">
        <f>VLOOKUP(A129,'Medical Examinations'!$A$1:$H$2336,4,0)</f>
        <v>No</v>
      </c>
      <c r="F129" t="str">
        <f>VLOOKUP(A129,'Medical Examinations'!$A$1:$H$2336,5,0)</f>
        <v>No</v>
      </c>
      <c r="G129" t="str">
        <f>VLOOKUP(A129,'Medical Examinations'!$A$1:$H$2336,6,0)</f>
        <v>No</v>
      </c>
      <c r="H129">
        <f>VLOOKUP(A129,'Medical Examinations'!$A$1:$L$2336,10,0)</f>
        <v>0</v>
      </c>
      <c r="I129" t="str">
        <f>VLOOKUP(A129,'Medical Examinations'!$A$1:$H$2336,8,0)</f>
        <v>Yes</v>
      </c>
      <c r="J129" t="str">
        <f>VLOOKUP(A129,'Medical Examinations'!$A$1:$L$2336,11,0)</f>
        <v>obesity</v>
      </c>
      <c r="K129" t="str">
        <f>VLOOKUP(A129,'Medical Examinations'!$A$1:$L$2336,12,0)</f>
        <v>Normal</v>
      </c>
      <c r="L129" s="8">
        <f>VLOOKUP(A129,'Hospitalisation Details'!$A$1:$T$2344,17,0)</f>
        <v>30167</v>
      </c>
      <c r="M129" s="3" t="str">
        <f>VLOOKUP(A129,'Hospitalisation Details'!$A$1:$T$2344,14,0)</f>
        <v>tier - 1</v>
      </c>
      <c r="N129" s="3" t="str">
        <f>VLOOKUP(A129,'Hospitalisation Details'!$A$1:$T$2344,15,0)</f>
        <v>tier - 1</v>
      </c>
      <c r="O129" t="str">
        <f>VLOOKUP(A129,'Hospitalisation Details'!$A$1:$U$2344,21,FALSE)</f>
        <v>R1016</v>
      </c>
      <c r="P129" t="str">
        <f>VLOOKUP(A129,'Hospitalisation Details'!$A$1:$T$2344,19,0)</f>
        <v>40</v>
      </c>
      <c r="Q129" s="9">
        <f>VLOOKUP(A129,'Hospitalisation Details'!$A$1:$I$2344,6,FALSE)</f>
        <v>39125.33</v>
      </c>
    </row>
    <row r="130" spans="1:17" ht="15.75">
      <c r="A130" s="6" t="s">
        <v>381</v>
      </c>
      <c r="B130" t="str">
        <f>VLOOKUP(A130,'Customer Names'!$A$1:$D$2336,3,FALSE)</f>
        <v>Wolf</v>
      </c>
      <c r="C130">
        <f>VLOOKUP(A130,'Medical Examinations'!$A$1:$H$2336,2,0)</f>
        <v>34.200000000000003</v>
      </c>
      <c r="D130">
        <f>VLOOKUP(A130,'Medical Examinations'!$A$1:$H$2336,3,0)</f>
        <v>5.91</v>
      </c>
      <c r="E130" t="str">
        <f>VLOOKUP(A130,'Medical Examinations'!$A$1:$H$2336,4,0)</f>
        <v>Yes</v>
      </c>
      <c r="F130" t="str">
        <f>VLOOKUP(A130,'Medical Examinations'!$A$1:$H$2336,5,0)</f>
        <v>No</v>
      </c>
      <c r="G130" t="str">
        <f>VLOOKUP(A130,'Medical Examinations'!$A$1:$H$2336,6,0)</f>
        <v>No</v>
      </c>
      <c r="H130">
        <f>VLOOKUP(A130,'Medical Examinations'!$A$1:$L$2336,10,0)</f>
        <v>0</v>
      </c>
      <c r="I130" t="str">
        <f>VLOOKUP(A130,'Medical Examinations'!$A$1:$H$2336,8,0)</f>
        <v>Yes</v>
      </c>
      <c r="J130" t="str">
        <f>VLOOKUP(A130,'Medical Examinations'!$A$1:$L$2336,11,0)</f>
        <v>obesity</v>
      </c>
      <c r="K130" t="str">
        <f>VLOOKUP(A130,'Medical Examinations'!$A$1:$L$2336,12,0)</f>
        <v>Prediabetes</v>
      </c>
      <c r="L130" s="8">
        <f>VLOOKUP(A130,'Hospitalisation Details'!$A$1:$T$2344,17,0)</f>
        <v>31310</v>
      </c>
      <c r="M130" s="3" t="str">
        <f>VLOOKUP(A130,'Hospitalisation Details'!$A$1:$T$2344,14,0)</f>
        <v>tier - 1</v>
      </c>
      <c r="N130" s="3" t="str">
        <f>VLOOKUP(A130,'Hospitalisation Details'!$A$1:$T$2344,15,0)</f>
        <v>tier - 3</v>
      </c>
      <c r="O130" t="str">
        <f>VLOOKUP(A130,'Hospitalisation Details'!$A$1:$U$2344,21,FALSE)</f>
        <v>R1017</v>
      </c>
      <c r="P130" t="str">
        <f>VLOOKUP(A130,'Hospitalisation Details'!$A$1:$T$2344,19,0)</f>
        <v>37</v>
      </c>
      <c r="Q130" s="9">
        <f>VLOOKUP(A130,'Hospitalisation Details'!$A$1:$I$2344,6,FALSE)</f>
        <v>39047.29</v>
      </c>
    </row>
    <row r="131" spans="1:17" ht="15.75">
      <c r="A131" s="6" t="s">
        <v>384</v>
      </c>
      <c r="B131" t="str">
        <f>VLOOKUP(A131,'Customer Names'!$A$1:$D$2336,3,FALSE)</f>
        <v>Oppedal</v>
      </c>
      <c r="C131">
        <f>VLOOKUP(A131,'Medical Examinations'!$A$1:$H$2336,2,0)</f>
        <v>30.2</v>
      </c>
      <c r="D131">
        <f>VLOOKUP(A131,'Medical Examinations'!$A$1:$H$2336,3,0)</f>
        <v>9.58</v>
      </c>
      <c r="E131" t="str">
        <f>VLOOKUP(A131,'Medical Examinations'!$A$1:$H$2336,4,0)</f>
        <v>No</v>
      </c>
      <c r="F131" t="str">
        <f>VLOOKUP(A131,'Medical Examinations'!$A$1:$H$2336,5,0)</f>
        <v>No</v>
      </c>
      <c r="G131" t="str">
        <f>VLOOKUP(A131,'Medical Examinations'!$A$1:$H$2336,6,0)</f>
        <v>No</v>
      </c>
      <c r="H131">
        <f>VLOOKUP(A131,'Medical Examinations'!$A$1:$L$2336,10,0)</f>
        <v>0</v>
      </c>
      <c r="I131" t="str">
        <f>VLOOKUP(A131,'Medical Examinations'!$A$1:$H$2336,8,0)</f>
        <v>Yes</v>
      </c>
      <c r="J131" t="str">
        <f>VLOOKUP(A131,'Medical Examinations'!$A$1:$L$2336,11,0)</f>
        <v>obesity</v>
      </c>
      <c r="K131" t="str">
        <f>VLOOKUP(A131,'Medical Examinations'!$A$1:$L$2336,12,0)</f>
        <v>Diabetes</v>
      </c>
      <c r="L131" s="8">
        <f>VLOOKUP(A131,'Hospitalisation Details'!$A$1:$T$2344,17,0)</f>
        <v>28775</v>
      </c>
      <c r="M131" s="3" t="str">
        <f>VLOOKUP(A131,'Hospitalisation Details'!$A$1:$T$2344,14,0)</f>
        <v>tier - 1</v>
      </c>
      <c r="N131" s="3" t="str">
        <f>VLOOKUP(A131,'Hospitalisation Details'!$A$1:$T$2344,15,0)</f>
        <v>tier - 1</v>
      </c>
      <c r="O131" t="str">
        <f>VLOOKUP(A131,'Hospitalisation Details'!$A$1:$U$2344,21,FALSE)</f>
        <v>R1011</v>
      </c>
      <c r="P131" t="str">
        <f>VLOOKUP(A131,'Hospitalisation Details'!$A$1:$T$2344,19,0)</f>
        <v>44</v>
      </c>
      <c r="Q131" s="9">
        <f>VLOOKUP(A131,'Hospitalisation Details'!$A$1:$I$2344,6,FALSE)</f>
        <v>38998.550000000003</v>
      </c>
    </row>
    <row r="132" spans="1:17" ht="15.75">
      <c r="A132" s="6" t="s">
        <v>387</v>
      </c>
      <c r="B132" t="str">
        <f>VLOOKUP(A132,'Customer Names'!$A$1:$D$2336,3,FALSE)</f>
        <v>Wright</v>
      </c>
      <c r="C132">
        <f>VLOOKUP(A132,'Medical Examinations'!$A$1:$H$2336,2,0)</f>
        <v>48.32</v>
      </c>
      <c r="D132">
        <f>VLOOKUP(A132,'Medical Examinations'!$A$1:$H$2336,3,0)</f>
        <v>5.77</v>
      </c>
      <c r="E132" t="str">
        <f>VLOOKUP(A132,'Medical Examinations'!$A$1:$H$2336,4,0)</f>
        <v>No</v>
      </c>
      <c r="F132" t="str">
        <f>VLOOKUP(A132,'Medical Examinations'!$A$1:$H$2336,5,0)</f>
        <v>No</v>
      </c>
      <c r="G132" t="str">
        <f>VLOOKUP(A132,'Medical Examinations'!$A$1:$H$2336,6,0)</f>
        <v>No</v>
      </c>
      <c r="H132">
        <f>VLOOKUP(A132,'Medical Examinations'!$A$1:$L$2336,10,0)</f>
        <v>0</v>
      </c>
      <c r="I132" t="str">
        <f>VLOOKUP(A132,'Medical Examinations'!$A$1:$H$2336,8,0)</f>
        <v>Yes</v>
      </c>
      <c r="J132" t="str">
        <f>VLOOKUP(A132,'Medical Examinations'!$A$1:$L$2336,11,0)</f>
        <v>obesity</v>
      </c>
      <c r="K132" t="str">
        <f>VLOOKUP(A132,'Medical Examinations'!$A$1:$L$2336,12,0)</f>
        <v>Prediabetes</v>
      </c>
      <c r="L132" s="8">
        <f>VLOOKUP(A132,'Hospitalisation Details'!$A$1:$T$2344,17,0)</f>
        <v>29488</v>
      </c>
      <c r="M132" s="3" t="str">
        <f>VLOOKUP(A132,'Hospitalisation Details'!$A$1:$T$2344,14,0)</f>
        <v>tier - 2</v>
      </c>
      <c r="N132" s="3" t="str">
        <f>VLOOKUP(A132,'Hospitalisation Details'!$A$1:$T$2344,15,0)</f>
        <v>tier - 3</v>
      </c>
      <c r="O132" t="str">
        <f>VLOOKUP(A132,'Hospitalisation Details'!$A$1:$U$2344,21,FALSE)</f>
        <v>R1011</v>
      </c>
      <c r="P132" t="str">
        <f>VLOOKUP(A132,'Hospitalisation Details'!$A$1:$T$2344,19,0)</f>
        <v>42</v>
      </c>
      <c r="Q132" s="9">
        <f>VLOOKUP(A132,'Hospitalisation Details'!$A$1:$I$2344,6,FALSE)</f>
        <v>38947.43</v>
      </c>
    </row>
    <row r="133" spans="1:17" ht="15.75">
      <c r="A133" s="6" t="s">
        <v>390</v>
      </c>
      <c r="B133" t="str">
        <f>VLOOKUP(A133,'Customer Names'!$A$1:$D$2336,3,FALSE)</f>
        <v>Ellis</v>
      </c>
      <c r="C133">
        <f>VLOOKUP(A133,'Medical Examinations'!$A$1:$H$2336,2,0)</f>
        <v>44.86</v>
      </c>
      <c r="D133">
        <f>VLOOKUP(A133,'Medical Examinations'!$A$1:$H$2336,3,0)</f>
        <v>4.38</v>
      </c>
      <c r="E133" t="str">
        <f>VLOOKUP(A133,'Medical Examinations'!$A$1:$H$2336,4,0)</f>
        <v>Yes</v>
      </c>
      <c r="F133" t="str">
        <f>VLOOKUP(A133,'Medical Examinations'!$A$1:$H$2336,5,0)</f>
        <v>No</v>
      </c>
      <c r="G133" t="str">
        <f>VLOOKUP(A133,'Medical Examinations'!$A$1:$H$2336,6,0)</f>
        <v>No</v>
      </c>
      <c r="H133">
        <f>VLOOKUP(A133,'Medical Examinations'!$A$1:$L$2336,10,0)</f>
        <v>0</v>
      </c>
      <c r="I133" t="str">
        <f>VLOOKUP(A133,'Medical Examinations'!$A$1:$H$2336,8,0)</f>
        <v>Yes</v>
      </c>
      <c r="J133" t="str">
        <f>VLOOKUP(A133,'Medical Examinations'!$A$1:$L$2336,11,0)</f>
        <v>obesity</v>
      </c>
      <c r="K133" t="str">
        <f>VLOOKUP(A133,'Medical Examinations'!$A$1:$L$2336,12,0)</f>
        <v>Normal</v>
      </c>
      <c r="L133" s="8">
        <f>VLOOKUP(A133,'Hospitalisation Details'!$A$1:$T$2344,17,0)</f>
        <v>28109</v>
      </c>
      <c r="M133" s="3" t="str">
        <f>VLOOKUP(A133,'Hospitalisation Details'!$A$1:$T$2344,14,0)</f>
        <v>tier - 2</v>
      </c>
      <c r="N133" s="3" t="str">
        <f>VLOOKUP(A133,'Hospitalisation Details'!$A$1:$T$2344,15,0)</f>
        <v>tier - 3</v>
      </c>
      <c r="O133" t="str">
        <f>VLOOKUP(A133,'Hospitalisation Details'!$A$1:$U$2344,21,FALSE)</f>
        <v>R1011</v>
      </c>
      <c r="P133" t="str">
        <f>VLOOKUP(A133,'Hospitalisation Details'!$A$1:$T$2344,19,0)</f>
        <v>46</v>
      </c>
      <c r="Q133" s="9">
        <f>VLOOKUP(A133,'Hospitalisation Details'!$A$1:$I$2344,6,FALSE)</f>
        <v>38932.559999999998</v>
      </c>
    </row>
    <row r="134" spans="1:17" ht="15.75">
      <c r="A134" s="6" t="s">
        <v>393</v>
      </c>
      <c r="B134" t="str">
        <f>VLOOKUP(A134,'Customer Names'!$A$1:$D$2336,3,FALSE)</f>
        <v>Taormina</v>
      </c>
      <c r="C134">
        <f>VLOOKUP(A134,'Medical Examinations'!$A$1:$H$2336,2,0)</f>
        <v>52.15</v>
      </c>
      <c r="D134">
        <f>VLOOKUP(A134,'Medical Examinations'!$A$1:$H$2336,3,0)</f>
        <v>5.65</v>
      </c>
      <c r="E134" t="str">
        <f>VLOOKUP(A134,'Medical Examinations'!$A$1:$H$2336,4,0)</f>
        <v>No</v>
      </c>
      <c r="F134" t="str">
        <f>VLOOKUP(A134,'Medical Examinations'!$A$1:$H$2336,5,0)</f>
        <v>No</v>
      </c>
      <c r="G134" t="str">
        <f>VLOOKUP(A134,'Medical Examinations'!$A$1:$H$2336,6,0)</f>
        <v>No</v>
      </c>
      <c r="H134">
        <f>VLOOKUP(A134,'Medical Examinations'!$A$1:$L$2336,10,0)</f>
        <v>1</v>
      </c>
      <c r="I134" t="str">
        <f>VLOOKUP(A134,'Medical Examinations'!$A$1:$H$2336,8,0)</f>
        <v>Yes</v>
      </c>
      <c r="J134" t="str">
        <f>VLOOKUP(A134,'Medical Examinations'!$A$1:$L$2336,11,0)</f>
        <v>obesity</v>
      </c>
      <c r="K134" t="str">
        <f>VLOOKUP(A134,'Medical Examinations'!$A$1:$L$2336,12,0)</f>
        <v>Normal</v>
      </c>
      <c r="L134" s="8">
        <f>VLOOKUP(A134,'Hospitalisation Details'!$A$1:$T$2344,17,0)</f>
        <v>31944</v>
      </c>
      <c r="M134" s="3" t="str">
        <f>VLOOKUP(A134,'Hospitalisation Details'!$A$1:$T$2344,14,0)</f>
        <v>tier - 2</v>
      </c>
      <c r="N134" s="3" t="str">
        <f>VLOOKUP(A134,'Hospitalisation Details'!$A$1:$T$2344,15,0)</f>
        <v>tier - 2</v>
      </c>
      <c r="O134" t="str">
        <f>VLOOKUP(A134,'Hospitalisation Details'!$A$1:$U$2344,21,FALSE)</f>
        <v>R1011</v>
      </c>
      <c r="P134" t="str">
        <f>VLOOKUP(A134,'Hospitalisation Details'!$A$1:$T$2344,19,0)</f>
        <v>35</v>
      </c>
      <c r="Q134" s="9">
        <f>VLOOKUP(A134,'Hospitalisation Details'!$A$1:$I$2344,6,FALSE)</f>
        <v>38924.04</v>
      </c>
    </row>
    <row r="135" spans="1:17" ht="15.75">
      <c r="A135" s="6" t="s">
        <v>396</v>
      </c>
      <c r="B135" t="str">
        <f>VLOOKUP(A135,'Customer Names'!$A$1:$D$2336,3,FALSE)</f>
        <v>Lynch</v>
      </c>
      <c r="C135">
        <f>VLOOKUP(A135,'Medical Examinations'!$A$1:$H$2336,2,0)</f>
        <v>41.12</v>
      </c>
      <c r="D135">
        <f>VLOOKUP(A135,'Medical Examinations'!$A$1:$H$2336,3,0)</f>
        <v>7.54</v>
      </c>
      <c r="E135" t="str">
        <f>VLOOKUP(A135,'Medical Examinations'!$A$1:$H$2336,4,0)</f>
        <v>Yes</v>
      </c>
      <c r="F135" t="str">
        <f>VLOOKUP(A135,'Medical Examinations'!$A$1:$H$2336,5,0)</f>
        <v>No</v>
      </c>
      <c r="G135" t="str">
        <f>VLOOKUP(A135,'Medical Examinations'!$A$1:$H$2336,6,0)</f>
        <v>No</v>
      </c>
      <c r="H135">
        <f>VLOOKUP(A135,'Medical Examinations'!$A$1:$L$2336,10,0)</f>
        <v>0</v>
      </c>
      <c r="I135" t="str">
        <f>VLOOKUP(A135,'Medical Examinations'!$A$1:$H$2336,8,0)</f>
        <v>Yes</v>
      </c>
      <c r="J135" t="str">
        <f>VLOOKUP(A135,'Medical Examinations'!$A$1:$L$2336,11,0)</f>
        <v>obesity</v>
      </c>
      <c r="K135" t="str">
        <f>VLOOKUP(A135,'Medical Examinations'!$A$1:$L$2336,12,0)</f>
        <v>Diabetes</v>
      </c>
      <c r="L135" s="8">
        <f>VLOOKUP(A135,'Hospitalisation Details'!$A$1:$T$2344,17,0)</f>
        <v>24683</v>
      </c>
      <c r="M135" s="3" t="str">
        <f>VLOOKUP(A135,'Hospitalisation Details'!$A$1:$T$2344,14,0)</f>
        <v>tier - 1</v>
      </c>
      <c r="N135" s="3" t="str">
        <f>VLOOKUP(A135,'Hospitalisation Details'!$A$1:$T$2344,15,0)</f>
        <v>tier - 2</v>
      </c>
      <c r="O135" t="str">
        <f>VLOOKUP(A135,'Hospitalisation Details'!$A$1:$U$2344,21,FALSE)</f>
        <v>R1011</v>
      </c>
      <c r="P135" t="str">
        <f>VLOOKUP(A135,'Hospitalisation Details'!$A$1:$T$2344,19,0)</f>
        <v>55</v>
      </c>
      <c r="Q135" s="9">
        <f>VLOOKUP(A135,'Hospitalisation Details'!$A$1:$I$2344,6,FALSE)</f>
        <v>38893.360000000001</v>
      </c>
    </row>
    <row r="136" spans="1:17" ht="15.75">
      <c r="A136" s="6" t="s">
        <v>399</v>
      </c>
      <c r="B136" t="str">
        <f>VLOOKUP(A136,'Customer Names'!$A$1:$D$2336,3,FALSE)</f>
        <v>Tavella</v>
      </c>
      <c r="C136">
        <f>VLOOKUP(A136,'Medical Examinations'!$A$1:$H$2336,2,0)</f>
        <v>38.39</v>
      </c>
      <c r="D136">
        <f>VLOOKUP(A136,'Medical Examinations'!$A$1:$H$2336,3,0)</f>
        <v>5.1100000000000003</v>
      </c>
      <c r="E136" t="str">
        <f>VLOOKUP(A136,'Medical Examinations'!$A$1:$H$2336,4,0)</f>
        <v>Yes</v>
      </c>
      <c r="F136" t="str">
        <f>VLOOKUP(A136,'Medical Examinations'!$A$1:$H$2336,5,0)</f>
        <v>No</v>
      </c>
      <c r="G136" t="str">
        <f>VLOOKUP(A136,'Medical Examinations'!$A$1:$H$2336,6,0)</f>
        <v>No</v>
      </c>
      <c r="H136">
        <f>VLOOKUP(A136,'Medical Examinations'!$A$1:$L$2336,10,0)</f>
        <v>1</v>
      </c>
      <c r="I136" t="str">
        <f>VLOOKUP(A136,'Medical Examinations'!$A$1:$H$2336,8,0)</f>
        <v>Yes</v>
      </c>
      <c r="J136" t="str">
        <f>VLOOKUP(A136,'Medical Examinations'!$A$1:$L$2336,11,0)</f>
        <v>obesity</v>
      </c>
      <c r="K136" t="str">
        <f>VLOOKUP(A136,'Medical Examinations'!$A$1:$L$2336,12,0)</f>
        <v>Normal</v>
      </c>
      <c r="L136" s="8">
        <f>VLOOKUP(A136,'Hospitalisation Details'!$A$1:$T$2344,17,0)</f>
        <v>23534</v>
      </c>
      <c r="M136" s="3" t="str">
        <f>VLOOKUP(A136,'Hospitalisation Details'!$A$1:$T$2344,14,0)</f>
        <v>tier - 2</v>
      </c>
      <c r="N136" s="3" t="str">
        <f>VLOOKUP(A136,'Hospitalisation Details'!$A$1:$T$2344,15,0)</f>
        <v>tier - 2</v>
      </c>
      <c r="O136" t="str">
        <f>VLOOKUP(A136,'Hospitalisation Details'!$A$1:$U$2344,21,FALSE)</f>
        <v>R1011</v>
      </c>
      <c r="P136" t="str">
        <f>VLOOKUP(A136,'Hospitalisation Details'!$A$1:$T$2344,19,0)</f>
        <v>59</v>
      </c>
      <c r="Q136" s="9">
        <f>VLOOKUP(A136,'Hospitalisation Details'!$A$1:$I$2344,6,FALSE)</f>
        <v>38869.25</v>
      </c>
    </row>
    <row r="137" spans="1:17" ht="15.75">
      <c r="A137" s="6" t="s">
        <v>402</v>
      </c>
      <c r="B137" t="str">
        <f>VLOOKUP(A137,'Customer Names'!$A$1:$D$2336,3,FALSE)</f>
        <v>Neufeld</v>
      </c>
      <c r="C137">
        <f>VLOOKUP(A137,'Medical Examinations'!$A$1:$H$2336,2,0)</f>
        <v>46.85</v>
      </c>
      <c r="D137">
        <f>VLOOKUP(A137,'Medical Examinations'!$A$1:$H$2336,3,0)</f>
        <v>4.25</v>
      </c>
      <c r="E137" t="str">
        <f>VLOOKUP(A137,'Medical Examinations'!$A$1:$H$2336,4,0)</f>
        <v>No</v>
      </c>
      <c r="F137" t="str">
        <f>VLOOKUP(A137,'Medical Examinations'!$A$1:$H$2336,5,0)</f>
        <v>No</v>
      </c>
      <c r="G137" t="str">
        <f>VLOOKUP(A137,'Medical Examinations'!$A$1:$H$2336,6,0)</f>
        <v>Yes</v>
      </c>
      <c r="H137">
        <f>VLOOKUP(A137,'Medical Examinations'!$A$1:$L$2336,10,0)</f>
        <v>1</v>
      </c>
      <c r="I137" t="str">
        <f>VLOOKUP(A137,'Medical Examinations'!$A$1:$H$2336,8,0)</f>
        <v>Yes</v>
      </c>
      <c r="J137" t="str">
        <f>VLOOKUP(A137,'Medical Examinations'!$A$1:$L$2336,11,0)</f>
        <v>obesity</v>
      </c>
      <c r="K137" t="str">
        <f>VLOOKUP(A137,'Medical Examinations'!$A$1:$L$2336,12,0)</f>
        <v>Normal</v>
      </c>
      <c r="L137" s="8">
        <f>VLOOKUP(A137,'Hospitalisation Details'!$A$1:$T$2344,17,0)</f>
        <v>29192</v>
      </c>
      <c r="M137" s="3" t="str">
        <f>VLOOKUP(A137,'Hospitalisation Details'!$A$1:$T$2344,14,0)</f>
        <v>tier - 2</v>
      </c>
      <c r="N137" s="3" t="str">
        <f>VLOOKUP(A137,'Hospitalisation Details'!$A$1:$T$2344,15,0)</f>
        <v>tier - 1</v>
      </c>
      <c r="O137" t="str">
        <f>VLOOKUP(A137,'Hospitalisation Details'!$A$1:$U$2344,21,FALSE)</f>
        <v>R1011</v>
      </c>
      <c r="P137" t="str">
        <f>VLOOKUP(A137,'Hospitalisation Details'!$A$1:$T$2344,19,0)</f>
        <v>43</v>
      </c>
      <c r="Q137" s="9">
        <f>VLOOKUP(A137,'Hospitalisation Details'!$A$1:$I$2344,6,FALSE)</f>
        <v>38836.980000000003</v>
      </c>
    </row>
    <row r="138" spans="1:17" ht="15.75">
      <c r="A138" s="6" t="s">
        <v>405</v>
      </c>
      <c r="B138" t="str">
        <f>VLOOKUP(A138,'Customer Names'!$A$1:$D$2336,3,FALSE)</f>
        <v>Walhovd</v>
      </c>
      <c r="C138">
        <f>VLOOKUP(A138,'Medical Examinations'!$A$1:$H$2336,2,0)</f>
        <v>42.24</v>
      </c>
      <c r="D138">
        <f>VLOOKUP(A138,'Medical Examinations'!$A$1:$H$2336,3,0)</f>
        <v>5.55</v>
      </c>
      <c r="E138" t="str">
        <f>VLOOKUP(A138,'Medical Examinations'!$A$1:$H$2336,4,0)</f>
        <v>No</v>
      </c>
      <c r="F138" t="str">
        <f>VLOOKUP(A138,'Medical Examinations'!$A$1:$H$2336,5,0)</f>
        <v>yes</v>
      </c>
      <c r="G138" t="str">
        <f>VLOOKUP(A138,'Medical Examinations'!$A$1:$H$2336,6,0)</f>
        <v>No</v>
      </c>
      <c r="H138">
        <f>VLOOKUP(A138,'Medical Examinations'!$A$1:$L$2336,10,0)</f>
        <v>1</v>
      </c>
      <c r="I138" t="str">
        <f>VLOOKUP(A138,'Medical Examinations'!$A$1:$H$2336,8,0)</f>
        <v>Yes</v>
      </c>
      <c r="J138" t="str">
        <f>VLOOKUP(A138,'Medical Examinations'!$A$1:$L$2336,11,0)</f>
        <v>obesity</v>
      </c>
      <c r="K138" t="str">
        <f>VLOOKUP(A138,'Medical Examinations'!$A$1:$L$2336,12,0)</f>
        <v>Normal</v>
      </c>
      <c r="L138" s="8">
        <f>VLOOKUP(A138,'Hospitalisation Details'!$A$1:$T$2344,17,0)</f>
        <v>38326</v>
      </c>
      <c r="M138" s="3" t="str">
        <f>VLOOKUP(A138,'Hospitalisation Details'!$A$1:$T$2344,14,0)</f>
        <v>tier - 2</v>
      </c>
      <c r="N138" s="3" t="str">
        <f>VLOOKUP(A138,'Hospitalisation Details'!$A$1:$T$2344,15,0)</f>
        <v>tier - 2</v>
      </c>
      <c r="O138" t="str">
        <f>VLOOKUP(A138,'Hospitalisation Details'!$A$1:$U$2344,21,FALSE)</f>
        <v>R1013</v>
      </c>
      <c r="P138" t="str">
        <f>VLOOKUP(A138,'Hospitalisation Details'!$A$1:$T$2344,19,0)</f>
        <v>18</v>
      </c>
      <c r="Q138" s="9">
        <f>VLOOKUP(A138,'Hospitalisation Details'!$A$1:$I$2344,6,FALSE)</f>
        <v>38792.69</v>
      </c>
    </row>
    <row r="139" spans="1:17" ht="15.75">
      <c r="A139" s="6" t="s">
        <v>408</v>
      </c>
      <c r="B139" t="str">
        <f>VLOOKUP(A139,'Customer Names'!$A$1:$D$2336,3,FALSE)</f>
        <v>Washburn</v>
      </c>
      <c r="C139">
        <f>VLOOKUP(A139,'Medical Examinations'!$A$1:$H$2336,2,0)</f>
        <v>34.39</v>
      </c>
      <c r="D139">
        <f>VLOOKUP(A139,'Medical Examinations'!$A$1:$H$2336,3,0)</f>
        <v>5.78</v>
      </c>
      <c r="E139" t="str">
        <f>VLOOKUP(A139,'Medical Examinations'!$A$1:$H$2336,4,0)</f>
        <v>No</v>
      </c>
      <c r="F139" t="str">
        <f>VLOOKUP(A139,'Medical Examinations'!$A$1:$H$2336,5,0)</f>
        <v>No</v>
      </c>
      <c r="G139" t="str">
        <f>VLOOKUP(A139,'Medical Examinations'!$A$1:$H$2336,6,0)</f>
        <v>No</v>
      </c>
      <c r="H139">
        <f>VLOOKUP(A139,'Medical Examinations'!$A$1:$L$2336,10,0)</f>
        <v>0</v>
      </c>
      <c r="I139" t="str">
        <f>VLOOKUP(A139,'Medical Examinations'!$A$1:$H$2336,8,0)</f>
        <v>Yes</v>
      </c>
      <c r="J139" t="str">
        <f>VLOOKUP(A139,'Medical Examinations'!$A$1:$L$2336,11,0)</f>
        <v>obesity</v>
      </c>
      <c r="K139" t="str">
        <f>VLOOKUP(A139,'Medical Examinations'!$A$1:$L$2336,12,0)</f>
        <v>Prediabetes</v>
      </c>
      <c r="L139" s="8">
        <f>VLOOKUP(A139,'Hospitalisation Details'!$A$1:$T$2344,17,0)</f>
        <v>33550</v>
      </c>
      <c r="M139" s="3" t="str">
        <f>VLOOKUP(A139,'Hospitalisation Details'!$A$1:$T$2344,14,0)</f>
        <v>tier - 1</v>
      </c>
      <c r="N139" s="3" t="str">
        <f>VLOOKUP(A139,'Hospitalisation Details'!$A$1:$T$2344,15,0)</f>
        <v>tier - 2</v>
      </c>
      <c r="O139" t="str">
        <f>VLOOKUP(A139,'Hospitalisation Details'!$A$1:$U$2344,21,FALSE)</f>
        <v>R1012</v>
      </c>
      <c r="P139" t="str">
        <f>VLOOKUP(A139,'Hospitalisation Details'!$A$1:$T$2344,19,0)</f>
        <v>31</v>
      </c>
      <c r="Q139" s="9">
        <f>VLOOKUP(A139,'Hospitalisation Details'!$A$1:$I$2344,6,FALSE)</f>
        <v>38746.36</v>
      </c>
    </row>
    <row r="140" spans="1:17" ht="15.75">
      <c r="A140" s="6" t="s">
        <v>411</v>
      </c>
      <c r="B140" t="str">
        <f>VLOOKUP(A140,'Customer Names'!$A$1:$D$2336,3,FALSE)</f>
        <v>Mroz</v>
      </c>
      <c r="C140">
        <f>VLOOKUP(A140,'Medical Examinations'!$A$1:$H$2336,2,0)</f>
        <v>42.89</v>
      </c>
      <c r="D140">
        <f>VLOOKUP(A140,'Medical Examinations'!$A$1:$H$2336,3,0)</f>
        <v>5.28</v>
      </c>
      <c r="E140" t="str">
        <f>VLOOKUP(A140,'Medical Examinations'!$A$1:$H$2336,4,0)</f>
        <v>Yes</v>
      </c>
      <c r="F140" t="str">
        <f>VLOOKUP(A140,'Medical Examinations'!$A$1:$H$2336,5,0)</f>
        <v>No</v>
      </c>
      <c r="G140" t="str">
        <f>VLOOKUP(A140,'Medical Examinations'!$A$1:$H$2336,6,0)</f>
        <v>No</v>
      </c>
      <c r="H140">
        <f>VLOOKUP(A140,'Medical Examinations'!$A$1:$L$2336,10,0)</f>
        <v>0</v>
      </c>
      <c r="I140" t="str">
        <f>VLOOKUP(A140,'Medical Examinations'!$A$1:$H$2336,8,0)</f>
        <v>Yes</v>
      </c>
      <c r="J140" t="str">
        <f>VLOOKUP(A140,'Medical Examinations'!$A$1:$L$2336,11,0)</f>
        <v>obesity</v>
      </c>
      <c r="K140" t="str">
        <f>VLOOKUP(A140,'Medical Examinations'!$A$1:$L$2336,12,0)</f>
        <v>Normal</v>
      </c>
      <c r="L140" s="8">
        <f>VLOOKUP(A140,'Hospitalisation Details'!$A$1:$T$2344,17,0)</f>
        <v>27926</v>
      </c>
      <c r="M140" s="3" t="str">
        <f>VLOOKUP(A140,'Hospitalisation Details'!$A$1:$T$2344,14,0)</f>
        <v>tier - 2</v>
      </c>
      <c r="N140" s="3" t="str">
        <f>VLOOKUP(A140,'Hospitalisation Details'!$A$1:$T$2344,15,0)</f>
        <v>tier - 2</v>
      </c>
      <c r="O140" t="str">
        <f>VLOOKUP(A140,'Hospitalisation Details'!$A$1:$U$2344,21,FALSE)</f>
        <v>R1012</v>
      </c>
      <c r="P140" t="str">
        <f>VLOOKUP(A140,'Hospitalisation Details'!$A$1:$T$2344,19,0)</f>
        <v>46</v>
      </c>
      <c r="Q140" s="9">
        <f>VLOOKUP(A140,'Hospitalisation Details'!$A$1:$I$2344,6,FALSE)</f>
        <v>38740.120000000003</v>
      </c>
    </row>
    <row r="141" spans="1:17" ht="15.75">
      <c r="A141" s="6" t="s">
        <v>414</v>
      </c>
      <c r="B141" t="str">
        <f>VLOOKUP(A141,'Customer Names'!$A$1:$D$2336,3,FALSE)</f>
        <v>Canaday</v>
      </c>
      <c r="C141">
        <f>VLOOKUP(A141,'Medical Examinations'!$A$1:$H$2336,2,0)</f>
        <v>36.299999999999997</v>
      </c>
      <c r="D141">
        <f>VLOOKUP(A141,'Medical Examinations'!$A$1:$H$2336,3,0)</f>
        <v>5.39</v>
      </c>
      <c r="E141" t="str">
        <f>VLOOKUP(A141,'Medical Examinations'!$A$1:$H$2336,4,0)</f>
        <v>No</v>
      </c>
      <c r="F141" t="str">
        <f>VLOOKUP(A141,'Medical Examinations'!$A$1:$H$2336,5,0)</f>
        <v>No</v>
      </c>
      <c r="G141" t="str">
        <f>VLOOKUP(A141,'Medical Examinations'!$A$1:$H$2336,6,0)</f>
        <v>No</v>
      </c>
      <c r="H141">
        <f>VLOOKUP(A141,'Medical Examinations'!$A$1:$L$2336,10,0)</f>
        <v>0</v>
      </c>
      <c r="I141" t="str">
        <f>VLOOKUP(A141,'Medical Examinations'!$A$1:$H$2336,8,0)</f>
        <v>Yes</v>
      </c>
      <c r="J141" t="str">
        <f>VLOOKUP(A141,'Medical Examinations'!$A$1:$L$2336,11,0)</f>
        <v>obesity</v>
      </c>
      <c r="K141" t="str">
        <f>VLOOKUP(A141,'Medical Examinations'!$A$1:$L$2336,12,0)</f>
        <v>Normal</v>
      </c>
      <c r="L141" s="8">
        <f>VLOOKUP(A141,'Hospitalisation Details'!$A$1:$T$2344,17,0)</f>
        <v>33544</v>
      </c>
      <c r="M141" s="3" t="str">
        <f>VLOOKUP(A141,'Hospitalisation Details'!$A$1:$T$2344,14,0)</f>
        <v>tier - 2</v>
      </c>
      <c r="N141" s="3" t="str">
        <f>VLOOKUP(A141,'Hospitalisation Details'!$A$1:$T$2344,15,0)</f>
        <v>tier - 2</v>
      </c>
      <c r="O141" t="str">
        <f>VLOOKUP(A141,'Hospitalisation Details'!$A$1:$U$2344,21,FALSE)</f>
        <v>R1011</v>
      </c>
      <c r="P141" t="str">
        <f>VLOOKUP(A141,'Hospitalisation Details'!$A$1:$T$2344,19,0)</f>
        <v>31</v>
      </c>
      <c r="Q141" s="9">
        <f>VLOOKUP(A141,'Hospitalisation Details'!$A$1:$I$2344,6,FALSE)</f>
        <v>38711</v>
      </c>
    </row>
    <row r="142" spans="1:17" ht="15.75">
      <c r="A142" s="6" t="s">
        <v>417</v>
      </c>
      <c r="B142" t="str">
        <f>VLOOKUP(A142,'Customer Names'!$A$1:$D$2336,3,FALSE)</f>
        <v>Atkins</v>
      </c>
      <c r="C142">
        <f>VLOOKUP(A142,'Medical Examinations'!$A$1:$H$2336,2,0)</f>
        <v>35.200000000000003</v>
      </c>
      <c r="D142">
        <f>VLOOKUP(A142,'Medical Examinations'!$A$1:$H$2336,3,0)</f>
        <v>8.01</v>
      </c>
      <c r="E142" t="str">
        <f>VLOOKUP(A142,'Medical Examinations'!$A$1:$H$2336,4,0)</f>
        <v>Yes</v>
      </c>
      <c r="F142" t="str">
        <f>VLOOKUP(A142,'Medical Examinations'!$A$1:$H$2336,5,0)</f>
        <v>No</v>
      </c>
      <c r="G142" t="str">
        <f>VLOOKUP(A142,'Medical Examinations'!$A$1:$H$2336,6,0)</f>
        <v>No</v>
      </c>
      <c r="H142">
        <f>VLOOKUP(A142,'Medical Examinations'!$A$1:$L$2336,10,0)</f>
        <v>1</v>
      </c>
      <c r="I142" t="str">
        <f>VLOOKUP(A142,'Medical Examinations'!$A$1:$H$2336,8,0)</f>
        <v>Yes</v>
      </c>
      <c r="J142" t="str">
        <f>VLOOKUP(A142,'Medical Examinations'!$A$1:$L$2336,11,0)</f>
        <v>obesity</v>
      </c>
      <c r="K142" t="str">
        <f>VLOOKUP(A142,'Medical Examinations'!$A$1:$L$2336,12,0)</f>
        <v>Diabetes</v>
      </c>
      <c r="L142" s="8">
        <f>VLOOKUP(A142,'Hospitalisation Details'!$A$1:$T$2344,17,0)</f>
        <v>31613</v>
      </c>
      <c r="M142" s="3" t="str">
        <f>VLOOKUP(A142,'Hospitalisation Details'!$A$1:$T$2344,14,0)</f>
        <v>tier - 1</v>
      </c>
      <c r="N142" s="3" t="str">
        <f>VLOOKUP(A142,'Hospitalisation Details'!$A$1:$T$2344,15,0)</f>
        <v>tier - 3</v>
      </c>
      <c r="O142" t="str">
        <f>VLOOKUP(A142,'Hospitalisation Details'!$A$1:$U$2344,21,FALSE)</f>
        <v>R1013</v>
      </c>
      <c r="P142" t="str">
        <f>VLOOKUP(A142,'Hospitalisation Details'!$A$1:$T$2344,19,0)</f>
        <v>36</v>
      </c>
      <c r="Q142" s="9">
        <f>VLOOKUP(A142,'Hospitalisation Details'!$A$1:$I$2344,6,FALSE)</f>
        <v>38709.18</v>
      </c>
    </row>
    <row r="143" spans="1:17" ht="15.75">
      <c r="A143" s="6" t="s">
        <v>420</v>
      </c>
      <c r="B143" t="str">
        <f>VLOOKUP(A143,'Customer Names'!$A$1:$D$2336,3,FALSE)</f>
        <v>Kropelnicki</v>
      </c>
      <c r="C143">
        <f>VLOOKUP(A143,'Medical Examinations'!$A$1:$H$2336,2,0)</f>
        <v>53.62</v>
      </c>
      <c r="D143">
        <f>VLOOKUP(A143,'Medical Examinations'!$A$1:$H$2336,3,0)</f>
        <v>5.21</v>
      </c>
      <c r="E143" t="str">
        <f>VLOOKUP(A143,'Medical Examinations'!$A$1:$H$2336,4,0)</f>
        <v>No</v>
      </c>
      <c r="F143" t="str">
        <f>VLOOKUP(A143,'Medical Examinations'!$A$1:$H$2336,5,0)</f>
        <v>No</v>
      </c>
      <c r="G143" t="str">
        <f>VLOOKUP(A143,'Medical Examinations'!$A$1:$H$2336,6,0)</f>
        <v>No</v>
      </c>
      <c r="H143">
        <f>VLOOKUP(A143,'Medical Examinations'!$A$1:$L$2336,10,0)</f>
        <v>0</v>
      </c>
      <c r="I143" t="str">
        <f>VLOOKUP(A143,'Medical Examinations'!$A$1:$H$2336,8,0)</f>
        <v>Yes</v>
      </c>
      <c r="J143" t="str">
        <f>VLOOKUP(A143,'Medical Examinations'!$A$1:$L$2336,11,0)</f>
        <v>obesity</v>
      </c>
      <c r="K143" t="str">
        <f>VLOOKUP(A143,'Medical Examinations'!$A$1:$L$2336,12,0)</f>
        <v>Normal</v>
      </c>
      <c r="L143" s="8">
        <f>VLOOKUP(A143,'Hospitalisation Details'!$A$1:$T$2344,17,0)</f>
        <v>33067</v>
      </c>
      <c r="M143" s="3" t="str">
        <f>VLOOKUP(A143,'Hospitalisation Details'!$A$1:$T$2344,14,0)</f>
        <v>tier - 2</v>
      </c>
      <c r="N143" s="3" t="str">
        <f>VLOOKUP(A143,'Hospitalisation Details'!$A$1:$T$2344,15,0)</f>
        <v>tier - 2</v>
      </c>
      <c r="O143" t="str">
        <f>VLOOKUP(A143,'Hospitalisation Details'!$A$1:$U$2344,21,FALSE)</f>
        <v>R1011</v>
      </c>
      <c r="P143" t="str">
        <f>VLOOKUP(A143,'Hospitalisation Details'!$A$1:$T$2344,19,0)</f>
        <v>32</v>
      </c>
      <c r="Q143" s="9">
        <f>VLOOKUP(A143,'Hospitalisation Details'!$A$1:$I$2344,6,FALSE)</f>
        <v>38652.089999999997</v>
      </c>
    </row>
    <row r="144" spans="1:17" ht="15.75">
      <c r="A144" s="6" t="s">
        <v>423</v>
      </c>
      <c r="B144" t="str">
        <f>VLOOKUP(A144,'Customer Names'!$A$1:$D$2336,3,FALSE)</f>
        <v>Braund</v>
      </c>
      <c r="C144">
        <f>VLOOKUP(A144,'Medical Examinations'!$A$1:$H$2336,2,0)</f>
        <v>36.67</v>
      </c>
      <c r="D144">
        <f>VLOOKUP(A144,'Medical Examinations'!$A$1:$H$2336,3,0)</f>
        <v>6.27</v>
      </c>
      <c r="E144" t="str">
        <f>VLOOKUP(A144,'Medical Examinations'!$A$1:$H$2336,4,0)</f>
        <v>No</v>
      </c>
      <c r="F144" t="str">
        <f>VLOOKUP(A144,'Medical Examinations'!$A$1:$H$2336,5,0)</f>
        <v>No</v>
      </c>
      <c r="G144" t="str">
        <f>VLOOKUP(A144,'Medical Examinations'!$A$1:$H$2336,6,0)</f>
        <v>No</v>
      </c>
      <c r="H144">
        <f>VLOOKUP(A144,'Medical Examinations'!$A$1:$L$2336,10,0)</f>
        <v>0</v>
      </c>
      <c r="I144" t="str">
        <f>VLOOKUP(A144,'Medical Examinations'!$A$1:$H$2336,8,0)</f>
        <v>Yes</v>
      </c>
      <c r="J144" t="str">
        <f>VLOOKUP(A144,'Medical Examinations'!$A$1:$L$2336,11,0)</f>
        <v>obesity</v>
      </c>
      <c r="K144" t="str">
        <f>VLOOKUP(A144,'Medical Examinations'!$A$1:$L$2336,12,0)</f>
        <v>Prediabetes</v>
      </c>
      <c r="L144" s="8">
        <f>VLOOKUP(A144,'Hospitalisation Details'!$A$1:$T$2344,17,0)</f>
        <v>36476</v>
      </c>
      <c r="M144" s="3" t="str">
        <f>VLOOKUP(A144,'Hospitalisation Details'!$A$1:$T$2344,14,0)</f>
        <v>tier - 2</v>
      </c>
      <c r="N144" s="3" t="str">
        <f>VLOOKUP(A144,'Hospitalisation Details'!$A$1:$T$2344,15,0)</f>
        <v>tier - 2</v>
      </c>
      <c r="O144" t="str">
        <f>VLOOKUP(A144,'Hospitalisation Details'!$A$1:$U$2344,21,FALSE)</f>
        <v>R1024</v>
      </c>
      <c r="P144" t="str">
        <f>VLOOKUP(A144,'Hospitalisation Details'!$A$1:$T$2344,19,0)</f>
        <v>23</v>
      </c>
      <c r="Q144" s="9">
        <f>VLOOKUP(A144,'Hospitalisation Details'!$A$1:$I$2344,6,FALSE)</f>
        <v>38511.629999999997</v>
      </c>
    </row>
    <row r="145" spans="1:17" ht="15.75">
      <c r="A145" s="6" t="s">
        <v>426</v>
      </c>
      <c r="B145" t="str">
        <f>VLOOKUP(A145,'Customer Names'!$A$1:$D$2336,3,FALSE)</f>
        <v>Anderson</v>
      </c>
      <c r="C145">
        <f>VLOOKUP(A145,'Medical Examinations'!$A$1:$H$2336,2,0)</f>
        <v>33.4</v>
      </c>
      <c r="D145">
        <f>VLOOKUP(A145,'Medical Examinations'!$A$1:$H$2336,3,0)</f>
        <v>10.73</v>
      </c>
      <c r="E145" t="str">
        <f>VLOOKUP(A145,'Medical Examinations'!$A$1:$H$2336,4,0)</f>
        <v>Yes</v>
      </c>
      <c r="F145" t="str">
        <f>VLOOKUP(A145,'Medical Examinations'!$A$1:$H$2336,5,0)</f>
        <v>No</v>
      </c>
      <c r="G145" t="str">
        <f>VLOOKUP(A145,'Medical Examinations'!$A$1:$H$2336,6,0)</f>
        <v>No</v>
      </c>
      <c r="H145">
        <f>VLOOKUP(A145,'Medical Examinations'!$A$1:$L$2336,10,0)</f>
        <v>1</v>
      </c>
      <c r="I145" t="str">
        <f>VLOOKUP(A145,'Medical Examinations'!$A$1:$H$2336,8,0)</f>
        <v>Yes</v>
      </c>
      <c r="J145" t="str">
        <f>VLOOKUP(A145,'Medical Examinations'!$A$1:$L$2336,11,0)</f>
        <v>obesity</v>
      </c>
      <c r="K145" t="str">
        <f>VLOOKUP(A145,'Medical Examinations'!$A$1:$L$2336,12,0)</f>
        <v>Diabetes</v>
      </c>
      <c r="L145" s="8">
        <f>VLOOKUP(A145,'Hospitalisation Details'!$A$1:$T$2344,17,0)</f>
        <v>31584</v>
      </c>
      <c r="M145" s="3" t="str">
        <f>VLOOKUP(A145,'Hospitalisation Details'!$A$1:$T$2344,14,0)</f>
        <v>tier - 1</v>
      </c>
      <c r="N145" s="3" t="str">
        <f>VLOOKUP(A145,'Hospitalisation Details'!$A$1:$T$2344,15,0)</f>
        <v>tier - 2</v>
      </c>
      <c r="O145" t="str">
        <f>VLOOKUP(A145,'Hospitalisation Details'!$A$1:$U$2344,21,FALSE)</f>
        <v>R1011</v>
      </c>
      <c r="P145" t="str">
        <f>VLOOKUP(A145,'Hospitalisation Details'!$A$1:$T$2344,19,0)</f>
        <v>36</v>
      </c>
      <c r="Q145" s="9">
        <f>VLOOKUP(A145,'Hospitalisation Details'!$A$1:$I$2344,6,FALSE)</f>
        <v>38415.47</v>
      </c>
    </row>
    <row r="146" spans="1:17" ht="15.75">
      <c r="A146" s="6" t="s">
        <v>429</v>
      </c>
      <c r="B146" t="str">
        <f>VLOOKUP(A146,'Customer Names'!$A$1:$D$2336,3,FALSE)</f>
        <v>Bilbrey</v>
      </c>
      <c r="C146">
        <f>VLOOKUP(A146,'Medical Examinations'!$A$1:$H$2336,2,0)</f>
        <v>42.71</v>
      </c>
      <c r="D146">
        <f>VLOOKUP(A146,'Medical Examinations'!$A$1:$H$2336,3,0)</f>
        <v>10.52</v>
      </c>
      <c r="E146" t="str">
        <f>VLOOKUP(A146,'Medical Examinations'!$A$1:$H$2336,4,0)</f>
        <v>No</v>
      </c>
      <c r="F146" t="str">
        <f>VLOOKUP(A146,'Medical Examinations'!$A$1:$H$2336,5,0)</f>
        <v>No</v>
      </c>
      <c r="G146" t="str">
        <f>VLOOKUP(A146,'Medical Examinations'!$A$1:$H$2336,6,0)</f>
        <v>No</v>
      </c>
      <c r="H146">
        <f>VLOOKUP(A146,'Medical Examinations'!$A$1:$L$2336,10,0)</f>
        <v>0</v>
      </c>
      <c r="I146" t="str">
        <f>VLOOKUP(A146,'Medical Examinations'!$A$1:$H$2336,8,0)</f>
        <v>Yes</v>
      </c>
      <c r="J146" t="str">
        <f>VLOOKUP(A146,'Medical Examinations'!$A$1:$L$2336,11,0)</f>
        <v>obesity</v>
      </c>
      <c r="K146" t="str">
        <f>VLOOKUP(A146,'Medical Examinations'!$A$1:$L$2336,12,0)</f>
        <v>Diabetes</v>
      </c>
      <c r="L146" s="8">
        <f>VLOOKUP(A146,'Hospitalisation Details'!$A$1:$T$2344,17,0)</f>
        <v>26290</v>
      </c>
      <c r="M146" s="3" t="str">
        <f>VLOOKUP(A146,'Hospitalisation Details'!$A$1:$T$2344,14,0)</f>
        <v>tier - 2</v>
      </c>
      <c r="N146" s="3" t="str">
        <f>VLOOKUP(A146,'Hospitalisation Details'!$A$1:$T$2344,15,0)</f>
        <v>tier - 1</v>
      </c>
      <c r="O146" t="str">
        <f>VLOOKUP(A146,'Hospitalisation Details'!$A$1:$U$2344,21,FALSE)</f>
        <v>R1011</v>
      </c>
      <c r="P146" t="str">
        <f>VLOOKUP(A146,'Hospitalisation Details'!$A$1:$T$2344,19,0)</f>
        <v>51</v>
      </c>
      <c r="Q146" s="9">
        <f>VLOOKUP(A146,'Hospitalisation Details'!$A$1:$I$2344,6,FALSE)</f>
        <v>38405.26</v>
      </c>
    </row>
    <row r="147" spans="1:17" ht="15.75">
      <c r="A147" s="6" t="s">
        <v>432</v>
      </c>
      <c r="B147" t="str">
        <f>VLOOKUP(A147,'Customer Names'!$A$1:$D$2336,3,FALSE)</f>
        <v>Curtis</v>
      </c>
      <c r="C147">
        <f>VLOOKUP(A147,'Medical Examinations'!$A$1:$H$2336,2,0)</f>
        <v>41.52</v>
      </c>
      <c r="D147">
        <f>VLOOKUP(A147,'Medical Examinations'!$A$1:$H$2336,3,0)</f>
        <v>11.82</v>
      </c>
      <c r="E147" t="str">
        <f>VLOOKUP(A147,'Medical Examinations'!$A$1:$H$2336,4,0)</f>
        <v>Yes</v>
      </c>
      <c r="F147" t="str">
        <f>VLOOKUP(A147,'Medical Examinations'!$A$1:$H$2336,5,0)</f>
        <v>No</v>
      </c>
      <c r="G147" t="str">
        <f>VLOOKUP(A147,'Medical Examinations'!$A$1:$H$2336,6,0)</f>
        <v>No</v>
      </c>
      <c r="H147">
        <f>VLOOKUP(A147,'Medical Examinations'!$A$1:$L$2336,10,0)</f>
        <v>2</v>
      </c>
      <c r="I147" t="str">
        <f>VLOOKUP(A147,'Medical Examinations'!$A$1:$H$2336,8,0)</f>
        <v>Yes</v>
      </c>
      <c r="J147" t="str">
        <f>VLOOKUP(A147,'Medical Examinations'!$A$1:$L$2336,11,0)</f>
        <v>obesity</v>
      </c>
      <c r="K147" t="str">
        <f>VLOOKUP(A147,'Medical Examinations'!$A$1:$L$2336,12,0)</f>
        <v>Diabetes</v>
      </c>
      <c r="L147" s="8">
        <f>VLOOKUP(A147,'Hospitalisation Details'!$A$1:$T$2344,17,0)</f>
        <v>25802</v>
      </c>
      <c r="M147" s="3" t="str">
        <f>VLOOKUP(A147,'Hospitalisation Details'!$A$1:$T$2344,14,0)</f>
        <v>tier - 2</v>
      </c>
      <c r="N147" s="3" t="str">
        <f>VLOOKUP(A147,'Hospitalisation Details'!$A$1:$T$2344,15,0)</f>
        <v>tier - 3</v>
      </c>
      <c r="O147" t="str">
        <f>VLOOKUP(A147,'Hospitalisation Details'!$A$1:$U$2344,21,FALSE)</f>
        <v>R1011</v>
      </c>
      <c r="P147" t="str">
        <f>VLOOKUP(A147,'Hospitalisation Details'!$A$1:$T$2344,19,0)</f>
        <v>52</v>
      </c>
      <c r="Q147" s="9">
        <f>VLOOKUP(A147,'Hospitalisation Details'!$A$1:$I$2344,6,FALSE)</f>
        <v>38389.79</v>
      </c>
    </row>
    <row r="148" spans="1:17" ht="15.75">
      <c r="A148" s="6" t="s">
        <v>435</v>
      </c>
      <c r="B148" t="str">
        <f>VLOOKUP(A148,'Customer Names'!$A$1:$D$2336,3,FALSE)</f>
        <v>Meyer</v>
      </c>
      <c r="C148">
        <f>VLOOKUP(A148,'Medical Examinations'!$A$1:$H$2336,2,0)</f>
        <v>39.4</v>
      </c>
      <c r="D148">
        <f>VLOOKUP(A148,'Medical Examinations'!$A$1:$H$2336,3,0)</f>
        <v>6.76</v>
      </c>
      <c r="E148" t="str">
        <f>VLOOKUP(A148,'Medical Examinations'!$A$1:$H$2336,4,0)</f>
        <v>No</v>
      </c>
      <c r="F148" t="str">
        <f>VLOOKUP(A148,'Medical Examinations'!$A$1:$H$2336,5,0)</f>
        <v>No</v>
      </c>
      <c r="G148" t="str">
        <f>VLOOKUP(A148,'Medical Examinations'!$A$1:$H$2336,6,0)</f>
        <v>No</v>
      </c>
      <c r="H148">
        <f>VLOOKUP(A148,'Medical Examinations'!$A$1:$L$2336,10,0)</f>
        <v>0</v>
      </c>
      <c r="I148" t="str">
        <f>VLOOKUP(A148,'Medical Examinations'!$A$1:$H$2336,8,0)</f>
        <v>Yes</v>
      </c>
      <c r="J148" t="str">
        <f>VLOOKUP(A148,'Medical Examinations'!$A$1:$L$2336,11,0)</f>
        <v>obesity</v>
      </c>
      <c r="K148" t="str">
        <f>VLOOKUP(A148,'Medical Examinations'!$A$1:$L$2336,12,0)</f>
        <v>Diabetes</v>
      </c>
      <c r="L148" s="8">
        <f>VLOOKUP(A148,'Hospitalisation Details'!$A$1:$T$2344,17,0)</f>
        <v>37516</v>
      </c>
      <c r="M148" s="3" t="str">
        <f>VLOOKUP(A148,'Hospitalisation Details'!$A$1:$T$2344,14,0)</f>
        <v>tier - 1</v>
      </c>
      <c r="N148" s="3" t="str">
        <f>VLOOKUP(A148,'Hospitalisation Details'!$A$1:$T$2344,15,0)</f>
        <v>tier - 3</v>
      </c>
      <c r="O148" t="str">
        <f>VLOOKUP(A148,'Hospitalisation Details'!$A$1:$U$2344,21,FALSE)</f>
        <v>R1011</v>
      </c>
      <c r="P148" t="str">
        <f>VLOOKUP(A148,'Hospitalisation Details'!$A$1:$T$2344,19,0)</f>
        <v>20</v>
      </c>
      <c r="Q148" s="9">
        <f>VLOOKUP(A148,'Hospitalisation Details'!$A$1:$I$2344,6,FALSE)</f>
        <v>38344.57</v>
      </c>
    </row>
    <row r="149" spans="1:17" ht="15.75">
      <c r="A149" s="6" t="s">
        <v>437</v>
      </c>
      <c r="B149" t="str">
        <f>VLOOKUP(A149,'Customer Names'!$A$1:$D$2336,3,FALSE)</f>
        <v>Bardeesy</v>
      </c>
      <c r="C149">
        <f>VLOOKUP(A149,'Medical Examinations'!$A$1:$H$2336,2,0)</f>
        <v>46.45</v>
      </c>
      <c r="D149">
        <f>VLOOKUP(A149,'Medical Examinations'!$A$1:$H$2336,3,0)</f>
        <v>5.62</v>
      </c>
      <c r="E149" t="str">
        <f>VLOOKUP(A149,'Medical Examinations'!$A$1:$H$2336,4,0)</f>
        <v>No</v>
      </c>
      <c r="F149" t="str">
        <f>VLOOKUP(A149,'Medical Examinations'!$A$1:$H$2336,5,0)</f>
        <v>No</v>
      </c>
      <c r="G149" t="str">
        <f>VLOOKUP(A149,'Medical Examinations'!$A$1:$H$2336,6,0)</f>
        <v>No</v>
      </c>
      <c r="H149">
        <f>VLOOKUP(A149,'Medical Examinations'!$A$1:$L$2336,10,0)</f>
        <v>0</v>
      </c>
      <c r="I149" t="str">
        <f>VLOOKUP(A149,'Medical Examinations'!$A$1:$H$2336,8,0)</f>
        <v>Yes</v>
      </c>
      <c r="J149" t="str">
        <f>VLOOKUP(A149,'Medical Examinations'!$A$1:$L$2336,11,0)</f>
        <v>obesity</v>
      </c>
      <c r="K149" t="str">
        <f>VLOOKUP(A149,'Medical Examinations'!$A$1:$L$2336,12,0)</f>
        <v>Normal</v>
      </c>
      <c r="L149" s="8">
        <f>VLOOKUP(A149,'Hospitalisation Details'!$A$1:$T$2344,17,0)</f>
        <v>29384</v>
      </c>
      <c r="M149" s="3" t="str">
        <f>VLOOKUP(A149,'Hospitalisation Details'!$A$1:$T$2344,14,0)</f>
        <v>tier - 1</v>
      </c>
      <c r="N149" s="3" t="str">
        <f>VLOOKUP(A149,'Hospitalisation Details'!$A$1:$T$2344,15,0)</f>
        <v>tier - 3</v>
      </c>
      <c r="O149" t="str">
        <f>VLOOKUP(A149,'Hospitalisation Details'!$A$1:$U$2344,21,FALSE)</f>
        <v>R1011</v>
      </c>
      <c r="P149" t="str">
        <f>VLOOKUP(A149,'Hospitalisation Details'!$A$1:$T$2344,19,0)</f>
        <v>42</v>
      </c>
      <c r="Q149" s="9">
        <f>VLOOKUP(A149,'Hospitalisation Details'!$A$1:$I$2344,6,FALSE)</f>
        <v>38313.129999999997</v>
      </c>
    </row>
    <row r="150" spans="1:17" ht="15.75">
      <c r="A150" s="6" t="s">
        <v>440</v>
      </c>
      <c r="B150" t="str">
        <f>VLOOKUP(A150,'Customer Names'!$A$1:$D$2336,3,FALSE)</f>
        <v>Shanahan</v>
      </c>
      <c r="C150">
        <f>VLOOKUP(A150,'Medical Examinations'!$A$1:$H$2336,2,0)</f>
        <v>35.75</v>
      </c>
      <c r="D150">
        <f>VLOOKUP(A150,'Medical Examinations'!$A$1:$H$2336,3,0)</f>
        <v>4.1900000000000004</v>
      </c>
      <c r="E150" t="str">
        <f>VLOOKUP(A150,'Medical Examinations'!$A$1:$H$2336,4,0)</f>
        <v>No</v>
      </c>
      <c r="F150" t="str">
        <f>VLOOKUP(A150,'Medical Examinations'!$A$1:$H$2336,5,0)</f>
        <v>No</v>
      </c>
      <c r="G150" t="str">
        <f>VLOOKUP(A150,'Medical Examinations'!$A$1:$H$2336,6,0)</f>
        <v>No</v>
      </c>
      <c r="H150">
        <f>VLOOKUP(A150,'Medical Examinations'!$A$1:$L$2336,10,0)</f>
        <v>0</v>
      </c>
      <c r="I150" t="str">
        <f>VLOOKUP(A150,'Medical Examinations'!$A$1:$H$2336,8,0)</f>
        <v>Yes</v>
      </c>
      <c r="J150" t="str">
        <f>VLOOKUP(A150,'Medical Examinations'!$A$1:$L$2336,11,0)</f>
        <v>obesity</v>
      </c>
      <c r="K150" t="str">
        <f>VLOOKUP(A150,'Medical Examinations'!$A$1:$L$2336,12,0)</f>
        <v>Normal</v>
      </c>
      <c r="L150" s="8">
        <f>VLOOKUP(A150,'Hospitalisation Details'!$A$1:$T$2344,17,0)</f>
        <v>32811</v>
      </c>
      <c r="M150" s="3" t="str">
        <f>VLOOKUP(A150,'Hospitalisation Details'!$A$1:$T$2344,14,0)</f>
        <v>tier - 1</v>
      </c>
      <c r="N150" s="3" t="str">
        <f>VLOOKUP(A150,'Hospitalisation Details'!$A$1:$T$2344,15,0)</f>
        <v>tier - 2</v>
      </c>
      <c r="O150" t="str">
        <f>VLOOKUP(A150,'Hospitalisation Details'!$A$1:$U$2344,21,FALSE)</f>
        <v>R1013</v>
      </c>
      <c r="P150" t="str">
        <f>VLOOKUP(A150,'Hospitalisation Details'!$A$1:$T$2344,19,0)</f>
        <v>33</v>
      </c>
      <c r="Q150" s="9">
        <f>VLOOKUP(A150,'Hospitalisation Details'!$A$1:$I$2344,6,FALSE)</f>
        <v>38282.75</v>
      </c>
    </row>
    <row r="151" spans="1:17" ht="15.75">
      <c r="A151" s="6" t="s">
        <v>443</v>
      </c>
      <c r="B151" t="str">
        <f>VLOOKUP(A151,'Customer Names'!$A$1:$D$2336,3,FALSE)</f>
        <v>Sutter</v>
      </c>
      <c r="C151">
        <f>VLOOKUP(A151,'Medical Examinations'!$A$1:$H$2336,2,0)</f>
        <v>26.07</v>
      </c>
      <c r="D151">
        <f>VLOOKUP(A151,'Medical Examinations'!$A$1:$H$2336,3,0)</f>
        <v>5.32</v>
      </c>
      <c r="E151" t="str">
        <f>VLOOKUP(A151,'Medical Examinations'!$A$1:$H$2336,4,0)</f>
        <v>No</v>
      </c>
      <c r="F151" t="str">
        <f>VLOOKUP(A151,'Medical Examinations'!$A$1:$H$2336,5,0)</f>
        <v>No</v>
      </c>
      <c r="G151" t="str">
        <f>VLOOKUP(A151,'Medical Examinations'!$A$1:$H$2336,6,0)</f>
        <v>No</v>
      </c>
      <c r="H151">
        <f>VLOOKUP(A151,'Medical Examinations'!$A$1:$L$2336,10,0)</f>
        <v>0</v>
      </c>
      <c r="I151" t="str">
        <f>VLOOKUP(A151,'Medical Examinations'!$A$1:$H$2336,8,0)</f>
        <v>Yes</v>
      </c>
      <c r="J151" t="str">
        <f>VLOOKUP(A151,'Medical Examinations'!$A$1:$L$2336,11,0)</f>
        <v>Over weight</v>
      </c>
      <c r="K151" t="str">
        <f>VLOOKUP(A151,'Medical Examinations'!$A$1:$L$2336,12,0)</f>
        <v>Normal</v>
      </c>
      <c r="L151" s="8">
        <f>VLOOKUP(A151,'Hospitalisation Details'!$A$1:$T$2344,17,0)</f>
        <v>29449</v>
      </c>
      <c r="M151" s="3" t="str">
        <f>VLOOKUP(A151,'Hospitalisation Details'!$A$1:$T$2344,14,0)</f>
        <v>tier - 1</v>
      </c>
      <c r="N151" s="3" t="str">
        <f>VLOOKUP(A151,'Hospitalisation Details'!$A$1:$T$2344,15,0)</f>
        <v>tier - 2</v>
      </c>
      <c r="O151" t="str">
        <f>VLOOKUP(A151,'Hospitalisation Details'!$A$1:$U$2344,21,FALSE)</f>
        <v>R1013</v>
      </c>
      <c r="P151" t="str">
        <f>VLOOKUP(A151,'Hospitalisation Details'!$A$1:$T$2344,19,0)</f>
        <v>42</v>
      </c>
      <c r="Q151" s="9">
        <f>VLOOKUP(A151,'Hospitalisation Details'!$A$1:$I$2344,6,FALSE)</f>
        <v>38245.589999999997</v>
      </c>
    </row>
    <row r="152" spans="1:17" ht="15.75">
      <c r="A152" s="6" t="s">
        <v>446</v>
      </c>
      <c r="B152" t="str">
        <f>VLOOKUP(A152,'Customer Names'!$A$1:$D$2336,3,FALSE)</f>
        <v>Yesian</v>
      </c>
      <c r="C152">
        <f>VLOOKUP(A152,'Medical Examinations'!$A$1:$H$2336,2,0)</f>
        <v>36.54</v>
      </c>
      <c r="D152">
        <f>VLOOKUP(A152,'Medical Examinations'!$A$1:$H$2336,3,0)</f>
        <v>4.46</v>
      </c>
      <c r="E152" t="str">
        <f>VLOOKUP(A152,'Medical Examinations'!$A$1:$H$2336,4,0)</f>
        <v>Yes</v>
      </c>
      <c r="F152" t="str">
        <f>VLOOKUP(A152,'Medical Examinations'!$A$1:$H$2336,5,0)</f>
        <v>No</v>
      </c>
      <c r="G152" t="str">
        <f>VLOOKUP(A152,'Medical Examinations'!$A$1:$H$2336,6,0)</f>
        <v>No</v>
      </c>
      <c r="H152">
        <f>VLOOKUP(A152,'Medical Examinations'!$A$1:$L$2336,10,0)</f>
        <v>1</v>
      </c>
      <c r="I152" t="str">
        <f>VLOOKUP(A152,'Medical Examinations'!$A$1:$H$2336,8,0)</f>
        <v>Yes</v>
      </c>
      <c r="J152" t="str">
        <f>VLOOKUP(A152,'Medical Examinations'!$A$1:$L$2336,11,0)</f>
        <v>obesity</v>
      </c>
      <c r="K152" t="str">
        <f>VLOOKUP(A152,'Medical Examinations'!$A$1:$L$2336,12,0)</f>
        <v>Normal</v>
      </c>
      <c r="L152" s="8">
        <f>VLOOKUP(A152,'Hospitalisation Details'!$A$1:$T$2344,17,0)</f>
        <v>23544</v>
      </c>
      <c r="M152" s="3" t="str">
        <f>VLOOKUP(A152,'Hospitalisation Details'!$A$1:$T$2344,14,0)</f>
        <v>tier - 2</v>
      </c>
      <c r="N152" s="3" t="str">
        <f>VLOOKUP(A152,'Hospitalisation Details'!$A$1:$T$2344,15,0)</f>
        <v>tier - 3</v>
      </c>
      <c r="O152" t="str">
        <f>VLOOKUP(A152,'Hospitalisation Details'!$A$1:$U$2344,21,FALSE)</f>
        <v>R1011</v>
      </c>
      <c r="P152" t="str">
        <f>VLOOKUP(A152,'Hospitalisation Details'!$A$1:$T$2344,19,0)</f>
        <v>58</v>
      </c>
      <c r="Q152" s="9">
        <f>VLOOKUP(A152,'Hospitalisation Details'!$A$1:$I$2344,6,FALSE)</f>
        <v>38241.74</v>
      </c>
    </row>
    <row r="153" spans="1:17" ht="15.75">
      <c r="A153" s="6" t="s">
        <v>449</v>
      </c>
      <c r="B153" t="str">
        <f>VLOOKUP(A153,'Customer Names'!$A$1:$D$2336,3,FALSE)</f>
        <v>Meers</v>
      </c>
      <c r="C153">
        <f>VLOOKUP(A153,'Medical Examinations'!$A$1:$H$2336,2,0)</f>
        <v>51.64</v>
      </c>
      <c r="D153">
        <f>VLOOKUP(A153,'Medical Examinations'!$A$1:$H$2336,3,0)</f>
        <v>5.65</v>
      </c>
      <c r="E153" t="str">
        <f>VLOOKUP(A153,'Medical Examinations'!$A$1:$H$2336,4,0)</f>
        <v>No</v>
      </c>
      <c r="F153" t="str">
        <f>VLOOKUP(A153,'Medical Examinations'!$A$1:$H$2336,5,0)</f>
        <v>No</v>
      </c>
      <c r="G153" t="str">
        <f>VLOOKUP(A153,'Medical Examinations'!$A$1:$H$2336,6,0)</f>
        <v>No</v>
      </c>
      <c r="H153">
        <f>VLOOKUP(A153,'Medical Examinations'!$A$1:$L$2336,10,0)</f>
        <v>0</v>
      </c>
      <c r="I153" t="str">
        <f>VLOOKUP(A153,'Medical Examinations'!$A$1:$H$2336,8,0)</f>
        <v>Yes</v>
      </c>
      <c r="J153" t="str">
        <f>VLOOKUP(A153,'Medical Examinations'!$A$1:$L$2336,11,0)</f>
        <v>obesity</v>
      </c>
      <c r="K153" t="str">
        <f>VLOOKUP(A153,'Medical Examinations'!$A$1:$L$2336,12,0)</f>
        <v>Normal</v>
      </c>
      <c r="L153" s="8">
        <f>VLOOKUP(A153,'Hospitalisation Details'!$A$1:$T$2344,17,0)</f>
        <v>32759</v>
      </c>
      <c r="M153" s="3" t="str">
        <f>VLOOKUP(A153,'Hospitalisation Details'!$A$1:$T$2344,14,0)</f>
        <v>tier - 2</v>
      </c>
      <c r="N153" s="3" t="str">
        <f>VLOOKUP(A153,'Hospitalisation Details'!$A$1:$T$2344,15,0)</f>
        <v>tier - 3</v>
      </c>
      <c r="O153" t="str">
        <f>VLOOKUP(A153,'Hospitalisation Details'!$A$1:$U$2344,21,FALSE)</f>
        <v>R1011</v>
      </c>
      <c r="P153" t="str">
        <f>VLOOKUP(A153,'Hospitalisation Details'!$A$1:$T$2344,19,0)</f>
        <v>33</v>
      </c>
      <c r="Q153" s="9">
        <f>VLOOKUP(A153,'Hospitalisation Details'!$A$1:$I$2344,6,FALSE)</f>
        <v>38237.339999999997</v>
      </c>
    </row>
    <row r="154" spans="1:17" ht="15.75">
      <c r="A154" s="6" t="s">
        <v>451</v>
      </c>
      <c r="B154" t="str">
        <f>VLOOKUP(A154,'Customer Names'!$A$1:$D$2336,3,FALSE)</f>
        <v>Conlon</v>
      </c>
      <c r="C154">
        <f>VLOOKUP(A154,'Medical Examinations'!$A$1:$H$2336,2,0)</f>
        <v>42.83</v>
      </c>
      <c r="D154">
        <f>VLOOKUP(A154,'Medical Examinations'!$A$1:$H$2336,3,0)</f>
        <v>6.04</v>
      </c>
      <c r="E154" t="str">
        <f>VLOOKUP(A154,'Medical Examinations'!$A$1:$H$2336,4,0)</f>
        <v>No</v>
      </c>
      <c r="F154" t="str">
        <f>VLOOKUP(A154,'Medical Examinations'!$A$1:$H$2336,5,0)</f>
        <v>No</v>
      </c>
      <c r="G154" t="str">
        <f>VLOOKUP(A154,'Medical Examinations'!$A$1:$H$2336,6,0)</f>
        <v>No</v>
      </c>
      <c r="H154">
        <f>VLOOKUP(A154,'Medical Examinations'!$A$1:$L$2336,10,0)</f>
        <v>2</v>
      </c>
      <c r="I154" t="str">
        <f>VLOOKUP(A154,'Medical Examinations'!$A$1:$H$2336,8,0)</f>
        <v>Yes</v>
      </c>
      <c r="J154" t="str">
        <f>VLOOKUP(A154,'Medical Examinations'!$A$1:$L$2336,11,0)</f>
        <v>obesity</v>
      </c>
      <c r="K154" t="str">
        <f>VLOOKUP(A154,'Medical Examinations'!$A$1:$L$2336,12,0)</f>
        <v>Prediabetes</v>
      </c>
      <c r="L154" s="8">
        <f>VLOOKUP(A154,'Hospitalisation Details'!$A$1:$T$2344,17,0)</f>
        <v>26622</v>
      </c>
      <c r="M154" s="3" t="str">
        <f>VLOOKUP(A154,'Hospitalisation Details'!$A$1:$T$2344,14,0)</f>
        <v>tier - 2</v>
      </c>
      <c r="N154" s="3" t="str">
        <f>VLOOKUP(A154,'Hospitalisation Details'!$A$1:$T$2344,15,0)</f>
        <v>tier - 2</v>
      </c>
      <c r="O154" t="str">
        <f>VLOOKUP(A154,'Hospitalisation Details'!$A$1:$U$2344,21,FALSE)</f>
        <v>R1011</v>
      </c>
      <c r="P154" t="str">
        <f>VLOOKUP(A154,'Hospitalisation Details'!$A$1:$T$2344,19,0)</f>
        <v>50</v>
      </c>
      <c r="Q154" s="9">
        <f>VLOOKUP(A154,'Hospitalisation Details'!$A$1:$I$2344,6,FALSE)</f>
        <v>38189.1</v>
      </c>
    </row>
    <row r="155" spans="1:17" ht="15.75">
      <c r="A155" s="6" t="s">
        <v>454</v>
      </c>
      <c r="B155" t="str">
        <f>VLOOKUP(A155,'Customer Names'!$A$1:$D$2336,3,FALSE)</f>
        <v>Arnstein</v>
      </c>
      <c r="C155">
        <f>VLOOKUP(A155,'Medical Examinations'!$A$1:$H$2336,2,0)</f>
        <v>40.15</v>
      </c>
      <c r="D155">
        <f>VLOOKUP(A155,'Medical Examinations'!$A$1:$H$2336,3,0)</f>
        <v>5.76</v>
      </c>
      <c r="E155" t="str">
        <f>VLOOKUP(A155,'Medical Examinations'!$A$1:$H$2336,4,0)</f>
        <v>No</v>
      </c>
      <c r="F155" t="str">
        <f>VLOOKUP(A155,'Medical Examinations'!$A$1:$H$2336,5,0)</f>
        <v>No</v>
      </c>
      <c r="G155" t="str">
        <f>VLOOKUP(A155,'Medical Examinations'!$A$1:$H$2336,6,0)</f>
        <v>No</v>
      </c>
      <c r="H155">
        <f>VLOOKUP(A155,'Medical Examinations'!$A$1:$L$2336,10,0)</f>
        <v>1</v>
      </c>
      <c r="I155" t="str">
        <f>VLOOKUP(A155,'Medical Examinations'!$A$1:$H$2336,8,0)</f>
        <v>Yes</v>
      </c>
      <c r="J155" t="str">
        <f>VLOOKUP(A155,'Medical Examinations'!$A$1:$L$2336,11,0)</f>
        <v>obesity</v>
      </c>
      <c r="K155" t="str">
        <f>VLOOKUP(A155,'Medical Examinations'!$A$1:$L$2336,12,0)</f>
        <v>Prediabetes</v>
      </c>
      <c r="L155" s="8">
        <f>VLOOKUP(A155,'Hospitalisation Details'!$A$1:$T$2344,17,0)</f>
        <v>36005</v>
      </c>
      <c r="M155" s="3" t="str">
        <f>VLOOKUP(A155,'Hospitalisation Details'!$A$1:$T$2344,14,0)</f>
        <v>tier - 1</v>
      </c>
      <c r="N155" s="3" t="str">
        <f>VLOOKUP(A155,'Hospitalisation Details'!$A$1:$T$2344,15,0)</f>
        <v>tier - 3</v>
      </c>
      <c r="O155" t="str">
        <f>VLOOKUP(A155,'Hospitalisation Details'!$A$1:$U$2344,21,FALSE)</f>
        <v>R1013</v>
      </c>
      <c r="P155" t="str">
        <f>VLOOKUP(A155,'Hospitalisation Details'!$A$1:$T$2344,19,0)</f>
        <v>24</v>
      </c>
      <c r="Q155" s="9">
        <f>VLOOKUP(A155,'Hospitalisation Details'!$A$1:$I$2344,6,FALSE)</f>
        <v>38126.25</v>
      </c>
    </row>
    <row r="156" spans="1:17" ht="15.75">
      <c r="A156" s="6" t="s">
        <v>457</v>
      </c>
      <c r="B156" t="str">
        <f>VLOOKUP(A156,'Customer Names'!$A$1:$D$2336,3,FALSE)</f>
        <v>Jurek</v>
      </c>
      <c r="C156">
        <f>VLOOKUP(A156,'Medical Examinations'!$A$1:$H$2336,2,0)</f>
        <v>27.8</v>
      </c>
      <c r="D156">
        <f>VLOOKUP(A156,'Medical Examinations'!$A$1:$H$2336,3,0)</f>
        <v>4.3600000000000003</v>
      </c>
      <c r="E156" t="str">
        <f>VLOOKUP(A156,'Medical Examinations'!$A$1:$H$2336,4,0)</f>
        <v>No</v>
      </c>
      <c r="F156" t="str">
        <f>VLOOKUP(A156,'Medical Examinations'!$A$1:$H$2336,5,0)</f>
        <v>No</v>
      </c>
      <c r="G156" t="str">
        <f>VLOOKUP(A156,'Medical Examinations'!$A$1:$H$2336,6,0)</f>
        <v>Yes</v>
      </c>
      <c r="H156">
        <f>VLOOKUP(A156,'Medical Examinations'!$A$1:$L$2336,10,0)</f>
        <v>1</v>
      </c>
      <c r="I156" t="str">
        <f>VLOOKUP(A156,'Medical Examinations'!$A$1:$H$2336,8,0)</f>
        <v>Yes</v>
      </c>
      <c r="J156" t="str">
        <f>VLOOKUP(A156,'Medical Examinations'!$A$1:$L$2336,11,0)</f>
        <v>Over weight</v>
      </c>
      <c r="K156" t="str">
        <f>VLOOKUP(A156,'Medical Examinations'!$A$1:$L$2336,12,0)</f>
        <v>Normal</v>
      </c>
      <c r="L156" s="8">
        <f>VLOOKUP(A156,'Hospitalisation Details'!$A$1:$T$2344,17,0)</f>
        <v>29107</v>
      </c>
      <c r="M156" s="3" t="str">
        <f>VLOOKUP(A156,'Hospitalisation Details'!$A$1:$T$2344,14,0)</f>
        <v>tier - 1</v>
      </c>
      <c r="N156" s="3" t="str">
        <f>VLOOKUP(A156,'Hospitalisation Details'!$A$1:$T$2344,15,0)</f>
        <v>tier - 2</v>
      </c>
      <c r="O156" t="str">
        <f>VLOOKUP(A156,'Hospitalisation Details'!$A$1:$U$2344,21,FALSE)</f>
        <v>R1011</v>
      </c>
      <c r="P156" t="str">
        <f>VLOOKUP(A156,'Hospitalisation Details'!$A$1:$T$2344,19,0)</f>
        <v>43</v>
      </c>
      <c r="Q156" s="9">
        <f>VLOOKUP(A156,'Hospitalisation Details'!$A$1:$I$2344,6,FALSE)</f>
        <v>37829.72</v>
      </c>
    </row>
    <row r="157" spans="1:17" ht="15.75">
      <c r="A157" s="6" t="s">
        <v>460</v>
      </c>
      <c r="B157" t="str">
        <f>VLOOKUP(A157,'Customer Names'!$A$1:$D$2336,3,FALSE)</f>
        <v>Thill</v>
      </c>
      <c r="C157">
        <f>VLOOKUP(A157,'Medical Examinations'!$A$1:$H$2336,2,0)</f>
        <v>45.81</v>
      </c>
      <c r="D157">
        <f>VLOOKUP(A157,'Medical Examinations'!$A$1:$H$2336,3,0)</f>
        <v>4.76</v>
      </c>
      <c r="E157" t="str">
        <f>VLOOKUP(A157,'Medical Examinations'!$A$1:$H$2336,4,0)</f>
        <v>Yes</v>
      </c>
      <c r="F157" t="str">
        <f>VLOOKUP(A157,'Medical Examinations'!$A$1:$H$2336,5,0)</f>
        <v>No</v>
      </c>
      <c r="G157" t="str">
        <f>VLOOKUP(A157,'Medical Examinations'!$A$1:$H$2336,6,0)</f>
        <v>Yes</v>
      </c>
      <c r="H157">
        <f>VLOOKUP(A157,'Medical Examinations'!$A$1:$L$2336,10,0)</f>
        <v>1</v>
      </c>
      <c r="I157" t="str">
        <f>VLOOKUP(A157,'Medical Examinations'!$A$1:$H$2336,8,0)</f>
        <v>Yes</v>
      </c>
      <c r="J157" t="str">
        <f>VLOOKUP(A157,'Medical Examinations'!$A$1:$L$2336,11,0)</f>
        <v>obesity</v>
      </c>
      <c r="K157" t="str">
        <f>VLOOKUP(A157,'Medical Examinations'!$A$1:$L$2336,12,0)</f>
        <v>Normal</v>
      </c>
      <c r="L157" s="8">
        <f>VLOOKUP(A157,'Hospitalisation Details'!$A$1:$T$2344,17,0)</f>
        <v>30523</v>
      </c>
      <c r="M157" s="3" t="str">
        <f>VLOOKUP(A157,'Hospitalisation Details'!$A$1:$T$2344,14,0)</f>
        <v>tier - 2</v>
      </c>
      <c r="N157" s="3" t="str">
        <f>VLOOKUP(A157,'Hospitalisation Details'!$A$1:$T$2344,15,0)</f>
        <v>tier - 2</v>
      </c>
      <c r="O157" t="str">
        <f>VLOOKUP(A157,'Hospitalisation Details'!$A$1:$U$2344,21,FALSE)</f>
        <v>R1011</v>
      </c>
      <c r="P157" t="str">
        <f>VLOOKUP(A157,'Hospitalisation Details'!$A$1:$T$2344,19,0)</f>
        <v>39</v>
      </c>
      <c r="Q157" s="9">
        <f>VLOOKUP(A157,'Hospitalisation Details'!$A$1:$I$2344,6,FALSE)</f>
        <v>37800.980000000003</v>
      </c>
    </row>
    <row r="158" spans="1:17" ht="15.75">
      <c r="A158" s="6" t="s">
        <v>463</v>
      </c>
      <c r="B158" t="str">
        <f>VLOOKUP(A158,'Customer Names'!$A$1:$D$2336,3,FALSE)</f>
        <v>Glaz</v>
      </c>
      <c r="C158">
        <f>VLOOKUP(A158,'Medical Examinations'!$A$1:$H$2336,2,0)</f>
        <v>34.43</v>
      </c>
      <c r="D158">
        <f>VLOOKUP(A158,'Medical Examinations'!$A$1:$H$2336,3,0)</f>
        <v>10.82</v>
      </c>
      <c r="E158" t="str">
        <f>VLOOKUP(A158,'Medical Examinations'!$A$1:$H$2336,4,0)</f>
        <v>Yes</v>
      </c>
      <c r="F158" t="str">
        <f>VLOOKUP(A158,'Medical Examinations'!$A$1:$H$2336,5,0)</f>
        <v>No</v>
      </c>
      <c r="G158" t="str">
        <f>VLOOKUP(A158,'Medical Examinations'!$A$1:$H$2336,6,0)</f>
        <v>No</v>
      </c>
      <c r="H158">
        <f>VLOOKUP(A158,'Medical Examinations'!$A$1:$L$2336,10,0)</f>
        <v>1</v>
      </c>
      <c r="I158" t="str">
        <f>VLOOKUP(A158,'Medical Examinations'!$A$1:$H$2336,8,0)</f>
        <v>Yes</v>
      </c>
      <c r="J158" t="str">
        <f>VLOOKUP(A158,'Medical Examinations'!$A$1:$L$2336,11,0)</f>
        <v>obesity</v>
      </c>
      <c r="K158" t="str">
        <f>VLOOKUP(A158,'Medical Examinations'!$A$1:$L$2336,12,0)</f>
        <v>Diabetes</v>
      </c>
      <c r="L158" s="8">
        <f>VLOOKUP(A158,'Hospitalisation Details'!$A$1:$T$2344,17,0)</f>
        <v>31639</v>
      </c>
      <c r="M158" s="3" t="str">
        <f>VLOOKUP(A158,'Hospitalisation Details'!$A$1:$T$2344,14,0)</f>
        <v>tier - 1</v>
      </c>
      <c r="N158" s="3" t="str">
        <f>VLOOKUP(A158,'Hospitalisation Details'!$A$1:$T$2344,15,0)</f>
        <v>tier - 1</v>
      </c>
      <c r="O158" t="str">
        <f>VLOOKUP(A158,'Hospitalisation Details'!$A$1:$U$2344,21,FALSE)</f>
        <v>R1013</v>
      </c>
      <c r="P158" t="str">
        <f>VLOOKUP(A158,'Hospitalisation Details'!$A$1:$T$2344,19,0)</f>
        <v>36</v>
      </c>
      <c r="Q158" s="9">
        <f>VLOOKUP(A158,'Hospitalisation Details'!$A$1:$I$2344,6,FALSE)</f>
        <v>37742.58</v>
      </c>
    </row>
    <row r="159" spans="1:17" ht="15.75">
      <c r="A159" s="6" t="s">
        <v>465</v>
      </c>
      <c r="B159" t="str">
        <f>VLOOKUP(A159,'Customer Names'!$A$1:$D$2336,3,FALSE)</f>
        <v>Sampson</v>
      </c>
      <c r="C159">
        <f>VLOOKUP(A159,'Medical Examinations'!$A$1:$H$2336,2,0)</f>
        <v>41.33</v>
      </c>
      <c r="D159">
        <f>VLOOKUP(A159,'Medical Examinations'!$A$1:$H$2336,3,0)</f>
        <v>4.01</v>
      </c>
      <c r="E159" t="str">
        <f>VLOOKUP(A159,'Medical Examinations'!$A$1:$H$2336,4,0)</f>
        <v>Yes</v>
      </c>
      <c r="F159" t="str">
        <f>VLOOKUP(A159,'Medical Examinations'!$A$1:$H$2336,5,0)</f>
        <v>No</v>
      </c>
      <c r="G159" t="str">
        <f>VLOOKUP(A159,'Medical Examinations'!$A$1:$H$2336,6,0)</f>
        <v>No</v>
      </c>
      <c r="H159">
        <f>VLOOKUP(A159,'Medical Examinations'!$A$1:$L$2336,10,0)</f>
        <v>0</v>
      </c>
      <c r="I159" t="str">
        <f>VLOOKUP(A159,'Medical Examinations'!$A$1:$H$2336,8,0)</f>
        <v>Yes</v>
      </c>
      <c r="J159" t="str">
        <f>VLOOKUP(A159,'Medical Examinations'!$A$1:$L$2336,11,0)</f>
        <v>obesity</v>
      </c>
      <c r="K159" t="str">
        <f>VLOOKUP(A159,'Medical Examinations'!$A$1:$L$2336,12,0)</f>
        <v>Normal</v>
      </c>
      <c r="L159" s="8">
        <f>VLOOKUP(A159,'Hospitalisation Details'!$A$1:$T$2344,17,0)</f>
        <v>28021</v>
      </c>
      <c r="M159" s="3" t="str">
        <f>VLOOKUP(A159,'Hospitalisation Details'!$A$1:$T$2344,14,0)</f>
        <v>tier - 2</v>
      </c>
      <c r="N159" s="3" t="str">
        <f>VLOOKUP(A159,'Hospitalisation Details'!$A$1:$T$2344,15,0)</f>
        <v>tier - 2</v>
      </c>
      <c r="O159" t="str">
        <f>VLOOKUP(A159,'Hospitalisation Details'!$A$1:$U$2344,21,FALSE)</f>
        <v>R1011</v>
      </c>
      <c r="P159" t="str">
        <f>VLOOKUP(A159,'Hospitalisation Details'!$A$1:$T$2344,19,0)</f>
        <v>46</v>
      </c>
      <c r="Q159" s="9">
        <f>VLOOKUP(A159,'Hospitalisation Details'!$A$1:$I$2344,6,FALSE)</f>
        <v>37735.199999999997</v>
      </c>
    </row>
    <row r="160" spans="1:17" ht="15.75">
      <c r="A160" s="6" t="s">
        <v>468</v>
      </c>
      <c r="B160" t="str">
        <f>VLOOKUP(A160,'Customer Names'!$A$1:$D$2336,3,FALSE)</f>
        <v>Duliba</v>
      </c>
      <c r="C160">
        <f>VLOOKUP(A160,'Medical Examinations'!$A$1:$H$2336,2,0)</f>
        <v>31.92</v>
      </c>
      <c r="D160">
        <f>VLOOKUP(A160,'Medical Examinations'!$A$1:$H$2336,3,0)</f>
        <v>5.12</v>
      </c>
      <c r="E160" t="str">
        <f>VLOOKUP(A160,'Medical Examinations'!$A$1:$H$2336,4,0)</f>
        <v>Yes</v>
      </c>
      <c r="F160" t="str">
        <f>VLOOKUP(A160,'Medical Examinations'!$A$1:$H$2336,5,0)</f>
        <v>No</v>
      </c>
      <c r="G160" t="str">
        <f>VLOOKUP(A160,'Medical Examinations'!$A$1:$H$2336,6,0)</f>
        <v>No</v>
      </c>
      <c r="H160">
        <f>VLOOKUP(A160,'Medical Examinations'!$A$1:$L$2336,10,0)</f>
        <v>1</v>
      </c>
      <c r="I160" t="str">
        <f>VLOOKUP(A160,'Medical Examinations'!$A$1:$H$2336,8,0)</f>
        <v>Yes</v>
      </c>
      <c r="J160" t="str">
        <f>VLOOKUP(A160,'Medical Examinations'!$A$1:$L$2336,11,0)</f>
        <v>obesity</v>
      </c>
      <c r="K160" t="str">
        <f>VLOOKUP(A160,'Medical Examinations'!$A$1:$L$2336,12,0)</f>
        <v>Normal</v>
      </c>
      <c r="L160" s="8">
        <f>VLOOKUP(A160,'Hospitalisation Details'!$A$1:$T$2344,17,0)</f>
        <v>32426</v>
      </c>
      <c r="M160" s="3" t="str">
        <f>VLOOKUP(A160,'Hospitalisation Details'!$A$1:$T$2344,14,0)</f>
        <v>tier - 2</v>
      </c>
      <c r="N160" s="3" t="str">
        <f>VLOOKUP(A160,'Hospitalisation Details'!$A$1:$T$2344,15,0)</f>
        <v>tier - 3</v>
      </c>
      <c r="O160" t="str">
        <f>VLOOKUP(A160,'Hospitalisation Details'!$A$1:$U$2344,21,FALSE)</f>
        <v>R1023</v>
      </c>
      <c r="P160" t="str">
        <f>VLOOKUP(A160,'Hospitalisation Details'!$A$1:$T$2344,19,0)</f>
        <v>34</v>
      </c>
      <c r="Q160" s="9">
        <f>VLOOKUP(A160,'Hospitalisation Details'!$A$1:$I$2344,6,FALSE)</f>
        <v>37701.879999999997</v>
      </c>
    </row>
    <row r="161" spans="1:17" ht="15.75">
      <c r="A161" s="6" t="s">
        <v>471</v>
      </c>
      <c r="B161" t="str">
        <f>VLOOKUP(A161,'Customer Names'!$A$1:$D$2336,3,FALSE)</f>
        <v>Tanguay</v>
      </c>
      <c r="C161">
        <f>VLOOKUP(A161,'Medical Examinations'!$A$1:$H$2336,2,0)</f>
        <v>39.799999999999997</v>
      </c>
      <c r="D161">
        <f>VLOOKUP(A161,'Medical Examinations'!$A$1:$H$2336,3,0)</f>
        <v>10.54</v>
      </c>
      <c r="E161" t="str">
        <f>VLOOKUP(A161,'Medical Examinations'!$A$1:$H$2336,4,0)</f>
        <v>Yes</v>
      </c>
      <c r="F161" t="str">
        <f>VLOOKUP(A161,'Medical Examinations'!$A$1:$H$2336,5,0)</f>
        <v>No</v>
      </c>
      <c r="G161" t="str">
        <f>VLOOKUP(A161,'Medical Examinations'!$A$1:$H$2336,6,0)</f>
        <v>No</v>
      </c>
      <c r="H161">
        <f>VLOOKUP(A161,'Medical Examinations'!$A$1:$L$2336,10,0)</f>
        <v>2</v>
      </c>
      <c r="I161" t="str">
        <f>VLOOKUP(A161,'Medical Examinations'!$A$1:$H$2336,8,0)</f>
        <v>Yes</v>
      </c>
      <c r="J161" t="str">
        <f>VLOOKUP(A161,'Medical Examinations'!$A$1:$L$2336,11,0)</f>
        <v>obesity</v>
      </c>
      <c r="K161" t="str">
        <f>VLOOKUP(A161,'Medical Examinations'!$A$1:$L$2336,12,0)</f>
        <v>Diabetes</v>
      </c>
      <c r="L161" s="8">
        <f>VLOOKUP(A161,'Hospitalisation Details'!$A$1:$T$2344,17,0)</f>
        <v>25869</v>
      </c>
      <c r="M161" s="3" t="str">
        <f>VLOOKUP(A161,'Hospitalisation Details'!$A$1:$T$2344,14,0)</f>
        <v>tier - 2</v>
      </c>
      <c r="N161" s="3" t="str">
        <f>VLOOKUP(A161,'Hospitalisation Details'!$A$1:$T$2344,15,0)</f>
        <v>tier - 3</v>
      </c>
      <c r="O161" t="str">
        <f>VLOOKUP(A161,'Hospitalisation Details'!$A$1:$U$2344,21,FALSE)</f>
        <v>R1011</v>
      </c>
      <c r="P161" t="str">
        <f>VLOOKUP(A161,'Hospitalisation Details'!$A$1:$T$2344,19,0)</f>
        <v>52</v>
      </c>
      <c r="Q161" s="9">
        <f>VLOOKUP(A161,'Hospitalisation Details'!$A$1:$I$2344,6,FALSE)</f>
        <v>37675.06</v>
      </c>
    </row>
    <row r="162" spans="1:17" ht="15.75">
      <c r="A162" s="6" t="s">
        <v>474</v>
      </c>
      <c r="B162" t="str">
        <f>VLOOKUP(A162,'Customer Names'!$A$1:$D$2336,3,FALSE)</f>
        <v>McClelland</v>
      </c>
      <c r="C162">
        <f>VLOOKUP(A162,'Medical Examinations'!$A$1:$H$2336,2,0)</f>
        <v>42.82</v>
      </c>
      <c r="D162">
        <f>VLOOKUP(A162,'Medical Examinations'!$A$1:$H$2336,3,0)</f>
        <v>4.21</v>
      </c>
      <c r="E162" t="str">
        <f>VLOOKUP(A162,'Medical Examinations'!$A$1:$H$2336,4,0)</f>
        <v>No</v>
      </c>
      <c r="F162" t="str">
        <f>VLOOKUP(A162,'Medical Examinations'!$A$1:$H$2336,5,0)</f>
        <v>No</v>
      </c>
      <c r="G162" t="str">
        <f>VLOOKUP(A162,'Medical Examinations'!$A$1:$H$2336,6,0)</f>
        <v>No</v>
      </c>
      <c r="H162">
        <f>VLOOKUP(A162,'Medical Examinations'!$A$1:$L$2336,10,0)</f>
        <v>0</v>
      </c>
      <c r="I162" t="str">
        <f>VLOOKUP(A162,'Medical Examinations'!$A$1:$H$2336,8,0)</f>
        <v>Yes</v>
      </c>
      <c r="J162" t="str">
        <f>VLOOKUP(A162,'Medical Examinations'!$A$1:$L$2336,11,0)</f>
        <v>obesity</v>
      </c>
      <c r="K162" t="str">
        <f>VLOOKUP(A162,'Medical Examinations'!$A$1:$L$2336,12,0)</f>
        <v>Normal</v>
      </c>
      <c r="L162" s="8">
        <f>VLOOKUP(A162,'Hospitalisation Details'!$A$1:$T$2344,17,0)</f>
        <v>30122</v>
      </c>
      <c r="M162" s="3" t="str">
        <f>VLOOKUP(A162,'Hospitalisation Details'!$A$1:$T$2344,14,0)</f>
        <v>tier - 2</v>
      </c>
      <c r="N162" s="3" t="str">
        <f>VLOOKUP(A162,'Hospitalisation Details'!$A$1:$T$2344,15,0)</f>
        <v>tier - 2</v>
      </c>
      <c r="O162" t="str">
        <f>VLOOKUP(A162,'Hospitalisation Details'!$A$1:$U$2344,21,FALSE)</f>
        <v>R1012</v>
      </c>
      <c r="P162" t="str">
        <f>VLOOKUP(A162,'Hospitalisation Details'!$A$1:$T$2344,19,0)</f>
        <v>40</v>
      </c>
      <c r="Q162" s="9">
        <f>VLOOKUP(A162,'Hospitalisation Details'!$A$1:$I$2344,6,FALSE)</f>
        <v>37650.74</v>
      </c>
    </row>
    <row r="163" spans="1:17" ht="15.75">
      <c r="A163" s="6" t="s">
        <v>477</v>
      </c>
      <c r="B163" t="str">
        <f>VLOOKUP(A163,'Customer Names'!$A$1:$D$2336,3,FALSE)</f>
        <v>Gorman</v>
      </c>
      <c r="C163">
        <f>VLOOKUP(A163,'Medical Examinations'!$A$1:$H$2336,2,0)</f>
        <v>33.630000000000003</v>
      </c>
      <c r="D163">
        <f>VLOOKUP(A163,'Medical Examinations'!$A$1:$H$2336,3,0)</f>
        <v>5.42</v>
      </c>
      <c r="E163" t="str">
        <f>VLOOKUP(A163,'Medical Examinations'!$A$1:$H$2336,4,0)</f>
        <v>No</v>
      </c>
      <c r="F163" t="str">
        <f>VLOOKUP(A163,'Medical Examinations'!$A$1:$H$2336,5,0)</f>
        <v>No</v>
      </c>
      <c r="G163" t="str">
        <f>VLOOKUP(A163,'Medical Examinations'!$A$1:$H$2336,6,0)</f>
        <v>No</v>
      </c>
      <c r="H163">
        <f>VLOOKUP(A163,'Medical Examinations'!$A$1:$L$2336,10,0)</f>
        <v>0</v>
      </c>
      <c r="I163" t="str">
        <f>VLOOKUP(A163,'Medical Examinations'!$A$1:$H$2336,8,0)</f>
        <v>Yes</v>
      </c>
      <c r="J163" t="str">
        <f>VLOOKUP(A163,'Medical Examinations'!$A$1:$L$2336,11,0)</f>
        <v>obesity</v>
      </c>
      <c r="K163" t="str">
        <f>VLOOKUP(A163,'Medical Examinations'!$A$1:$L$2336,12,0)</f>
        <v>Normal</v>
      </c>
      <c r="L163" s="8">
        <f>VLOOKUP(A163,'Hospitalisation Details'!$A$1:$T$2344,17,0)</f>
        <v>33193</v>
      </c>
      <c r="M163" s="3" t="str">
        <f>VLOOKUP(A163,'Hospitalisation Details'!$A$1:$T$2344,14,0)</f>
        <v>tier - 1</v>
      </c>
      <c r="N163" s="3" t="str">
        <f>VLOOKUP(A163,'Hospitalisation Details'!$A$1:$T$2344,15,0)</f>
        <v>tier - 2</v>
      </c>
      <c r="O163" t="str">
        <f>VLOOKUP(A163,'Hospitalisation Details'!$A$1:$U$2344,21,FALSE)</f>
        <v>R1019</v>
      </c>
      <c r="P163" t="str">
        <f>VLOOKUP(A163,'Hospitalisation Details'!$A$1:$T$2344,19,0)</f>
        <v>32</v>
      </c>
      <c r="Q163" s="9">
        <f>VLOOKUP(A163,'Hospitalisation Details'!$A$1:$I$2344,6,FALSE)</f>
        <v>37607.53</v>
      </c>
    </row>
    <row r="164" spans="1:17" ht="15.75">
      <c r="A164" s="6" t="s">
        <v>480</v>
      </c>
      <c r="B164" t="str">
        <f>VLOOKUP(A164,'Customer Names'!$A$1:$D$2336,3,FALSE)</f>
        <v>Nishimura</v>
      </c>
      <c r="C164">
        <f>VLOOKUP(A164,'Medical Examinations'!$A$1:$H$2336,2,0)</f>
        <v>37.07</v>
      </c>
      <c r="D164">
        <f>VLOOKUP(A164,'Medical Examinations'!$A$1:$H$2336,3,0)</f>
        <v>4.28</v>
      </c>
      <c r="E164" t="str">
        <f>VLOOKUP(A164,'Medical Examinations'!$A$1:$H$2336,4,0)</f>
        <v>No</v>
      </c>
      <c r="F164" t="str">
        <f>VLOOKUP(A164,'Medical Examinations'!$A$1:$H$2336,5,0)</f>
        <v>yes</v>
      </c>
      <c r="G164" t="str">
        <f>VLOOKUP(A164,'Medical Examinations'!$A$1:$H$2336,6,0)</f>
        <v>No</v>
      </c>
      <c r="H164">
        <f>VLOOKUP(A164,'Medical Examinations'!$A$1:$L$2336,10,0)</f>
        <v>1</v>
      </c>
      <c r="I164" t="str">
        <f>VLOOKUP(A164,'Medical Examinations'!$A$1:$H$2336,8,0)</f>
        <v>Yes</v>
      </c>
      <c r="J164" t="str">
        <f>VLOOKUP(A164,'Medical Examinations'!$A$1:$L$2336,11,0)</f>
        <v>obesity</v>
      </c>
      <c r="K164" t="str">
        <f>VLOOKUP(A164,'Medical Examinations'!$A$1:$L$2336,12,0)</f>
        <v>Normal</v>
      </c>
      <c r="L164" s="8">
        <f>VLOOKUP(A164,'Hospitalisation Details'!$A$1:$T$2344,17,0)</f>
        <v>36811</v>
      </c>
      <c r="M164" s="3" t="str">
        <f>VLOOKUP(A164,'Hospitalisation Details'!$A$1:$T$2344,14,0)</f>
        <v>tier - 1</v>
      </c>
      <c r="N164" s="3" t="str">
        <f>VLOOKUP(A164,'Hospitalisation Details'!$A$1:$T$2344,15,0)</f>
        <v>tier - 1</v>
      </c>
      <c r="O164" t="str">
        <f>VLOOKUP(A164,'Hospitalisation Details'!$A$1:$U$2344,21,FALSE)</f>
        <v>R1013</v>
      </c>
      <c r="P164" t="str">
        <f>VLOOKUP(A164,'Hospitalisation Details'!$A$1:$T$2344,19,0)</f>
        <v>22</v>
      </c>
      <c r="Q164" s="9">
        <f>VLOOKUP(A164,'Hospitalisation Details'!$A$1:$I$2344,6,FALSE)</f>
        <v>37484.449999999997</v>
      </c>
    </row>
    <row r="165" spans="1:17" ht="15.75">
      <c r="A165" s="6" t="s">
        <v>483</v>
      </c>
      <c r="B165" t="str">
        <f>VLOOKUP(A165,'Customer Names'!$A$1:$D$2336,3,FALSE)</f>
        <v>Brimble</v>
      </c>
      <c r="C165">
        <f>VLOOKUP(A165,'Medical Examinations'!$A$1:$H$2336,2,0)</f>
        <v>35.625</v>
      </c>
      <c r="D165">
        <f>VLOOKUP(A165,'Medical Examinations'!$A$1:$H$2336,3,0)</f>
        <v>8.9</v>
      </c>
      <c r="E165" t="str">
        <f>VLOOKUP(A165,'Medical Examinations'!$A$1:$H$2336,4,0)</f>
        <v>No</v>
      </c>
      <c r="F165" t="str">
        <f>VLOOKUP(A165,'Medical Examinations'!$A$1:$H$2336,5,0)</f>
        <v>No</v>
      </c>
      <c r="G165" t="str">
        <f>VLOOKUP(A165,'Medical Examinations'!$A$1:$H$2336,6,0)</f>
        <v>No</v>
      </c>
      <c r="H165">
        <f>VLOOKUP(A165,'Medical Examinations'!$A$1:$L$2336,10,0)</f>
        <v>0</v>
      </c>
      <c r="I165" t="str">
        <f>VLOOKUP(A165,'Medical Examinations'!$A$1:$H$2336,8,0)</f>
        <v>Yes</v>
      </c>
      <c r="J165" t="str">
        <f>VLOOKUP(A165,'Medical Examinations'!$A$1:$L$2336,11,0)</f>
        <v>obesity</v>
      </c>
      <c r="K165" t="str">
        <f>VLOOKUP(A165,'Medical Examinations'!$A$1:$L$2336,12,0)</f>
        <v>Diabetes</v>
      </c>
      <c r="L165" s="8">
        <f>VLOOKUP(A165,'Hospitalisation Details'!$A$1:$T$2344,17,0)</f>
        <v>37526</v>
      </c>
      <c r="M165" s="3" t="str">
        <f>VLOOKUP(A165,'Hospitalisation Details'!$A$1:$T$2344,14,0)</f>
        <v>tier - 1</v>
      </c>
      <c r="N165" s="3" t="str">
        <f>VLOOKUP(A165,'Hospitalisation Details'!$A$1:$T$2344,15,0)</f>
        <v>tier - 2</v>
      </c>
      <c r="O165" t="str">
        <f>VLOOKUP(A165,'Hospitalisation Details'!$A$1:$U$2344,21,FALSE)</f>
        <v>R1012</v>
      </c>
      <c r="P165" t="str">
        <f>VLOOKUP(A165,'Hospitalisation Details'!$A$1:$T$2344,19,0)</f>
        <v>20</v>
      </c>
      <c r="Q165" s="9">
        <f>VLOOKUP(A165,'Hospitalisation Details'!$A$1:$I$2344,6,FALSE)</f>
        <v>37465.339999999997</v>
      </c>
    </row>
    <row r="166" spans="1:17" ht="15.75">
      <c r="A166" s="6" t="s">
        <v>486</v>
      </c>
      <c r="B166" t="str">
        <f>VLOOKUP(A166,'Customer Names'!$A$1:$D$2336,3,FALSE)</f>
        <v>Trenk</v>
      </c>
      <c r="C166">
        <f>VLOOKUP(A166,'Medical Examinations'!$A$1:$H$2336,2,0)</f>
        <v>42.69</v>
      </c>
      <c r="D166">
        <f>VLOOKUP(A166,'Medical Examinations'!$A$1:$H$2336,3,0)</f>
        <v>4.8899999999999997</v>
      </c>
      <c r="E166" t="str">
        <f>VLOOKUP(A166,'Medical Examinations'!$A$1:$H$2336,4,0)</f>
        <v>No</v>
      </c>
      <c r="F166" t="str">
        <f>VLOOKUP(A166,'Medical Examinations'!$A$1:$H$2336,5,0)</f>
        <v>No</v>
      </c>
      <c r="G166" t="str">
        <f>VLOOKUP(A166,'Medical Examinations'!$A$1:$H$2336,6,0)</f>
        <v>Yes</v>
      </c>
      <c r="H166">
        <f>VLOOKUP(A166,'Medical Examinations'!$A$1:$L$2336,10,0)</f>
        <v>1</v>
      </c>
      <c r="I166" t="str">
        <f>VLOOKUP(A166,'Medical Examinations'!$A$1:$H$2336,8,0)</f>
        <v>Yes</v>
      </c>
      <c r="J166" t="str">
        <f>VLOOKUP(A166,'Medical Examinations'!$A$1:$L$2336,11,0)</f>
        <v>obesity</v>
      </c>
      <c r="K166" t="str">
        <f>VLOOKUP(A166,'Medical Examinations'!$A$1:$L$2336,12,0)</f>
        <v>Normal</v>
      </c>
      <c r="L166" s="8">
        <f>VLOOKUP(A166,'Hospitalisation Details'!$A$1:$T$2344,17,0)</f>
        <v>29070</v>
      </c>
      <c r="M166" s="3" t="str">
        <f>VLOOKUP(A166,'Hospitalisation Details'!$A$1:$T$2344,14,0)</f>
        <v>tier - 2</v>
      </c>
      <c r="N166" s="3" t="str">
        <f>VLOOKUP(A166,'Hospitalisation Details'!$A$1:$T$2344,15,0)</f>
        <v>tier - 1</v>
      </c>
      <c r="O166" t="str">
        <f>VLOOKUP(A166,'Hospitalisation Details'!$A$1:$U$2344,21,FALSE)</f>
        <v>R1011</v>
      </c>
      <c r="P166" t="str">
        <f>VLOOKUP(A166,'Hospitalisation Details'!$A$1:$T$2344,19,0)</f>
        <v>43</v>
      </c>
      <c r="Q166" s="9">
        <f>VLOOKUP(A166,'Hospitalisation Details'!$A$1:$I$2344,6,FALSE)</f>
        <v>37425.94</v>
      </c>
    </row>
    <row r="167" spans="1:17" ht="15.75">
      <c r="A167" s="6" t="s">
        <v>489</v>
      </c>
      <c r="B167" t="str">
        <f>VLOOKUP(A167,'Customer Names'!$A$1:$D$2336,3,FALSE)</f>
        <v>Wittmann</v>
      </c>
      <c r="C167">
        <f>VLOOKUP(A167,'Medical Examinations'!$A$1:$H$2336,2,0)</f>
        <v>37.869999999999997</v>
      </c>
      <c r="D167">
        <f>VLOOKUP(A167,'Medical Examinations'!$A$1:$H$2336,3,0)</f>
        <v>4.29</v>
      </c>
      <c r="E167" t="str">
        <f>VLOOKUP(A167,'Medical Examinations'!$A$1:$H$2336,4,0)</f>
        <v>Yes</v>
      </c>
      <c r="F167" t="str">
        <f>VLOOKUP(A167,'Medical Examinations'!$A$1:$H$2336,5,0)</f>
        <v>No</v>
      </c>
      <c r="G167" t="str">
        <f>VLOOKUP(A167,'Medical Examinations'!$A$1:$H$2336,6,0)</f>
        <v>Yes</v>
      </c>
      <c r="H167">
        <f>VLOOKUP(A167,'Medical Examinations'!$A$1:$L$2336,10,0)</f>
        <v>1</v>
      </c>
      <c r="I167" t="str">
        <f>VLOOKUP(A167,'Medical Examinations'!$A$1:$H$2336,8,0)</f>
        <v>Yes</v>
      </c>
      <c r="J167" t="str">
        <f>VLOOKUP(A167,'Medical Examinations'!$A$1:$L$2336,11,0)</f>
        <v>obesity</v>
      </c>
      <c r="K167" t="str">
        <f>VLOOKUP(A167,'Medical Examinations'!$A$1:$L$2336,12,0)</f>
        <v>Normal</v>
      </c>
      <c r="L167" s="8">
        <f>VLOOKUP(A167,'Hospitalisation Details'!$A$1:$T$2344,17,0)</f>
        <v>25506</v>
      </c>
      <c r="M167" s="3" t="str">
        <f>VLOOKUP(A167,'Hospitalisation Details'!$A$1:$T$2344,14,0)</f>
        <v>tier - 1</v>
      </c>
      <c r="N167" s="3" t="str">
        <f>VLOOKUP(A167,'Hospitalisation Details'!$A$1:$T$2344,15,0)</f>
        <v>tier - 3</v>
      </c>
      <c r="O167" t="str">
        <f>VLOOKUP(A167,'Hospitalisation Details'!$A$1:$U$2344,21,FALSE)</f>
        <v>R1011</v>
      </c>
      <c r="P167" t="str">
        <f>VLOOKUP(A167,'Hospitalisation Details'!$A$1:$T$2344,19,0)</f>
        <v>53</v>
      </c>
      <c r="Q167" s="9">
        <f>VLOOKUP(A167,'Hospitalisation Details'!$A$1:$I$2344,6,FALSE)</f>
        <v>37277.269999999997</v>
      </c>
    </row>
    <row r="168" spans="1:17" ht="15.75">
      <c r="A168" s="6" t="s">
        <v>492</v>
      </c>
      <c r="B168" t="str">
        <f>VLOOKUP(A168,'Customer Names'!$A$1:$D$2336,3,FALSE)</f>
        <v>Tremblay</v>
      </c>
      <c r="C168">
        <f>VLOOKUP(A168,'Medical Examinations'!$A$1:$H$2336,2,0)</f>
        <v>40.61</v>
      </c>
      <c r="D168">
        <f>VLOOKUP(A168,'Medical Examinations'!$A$1:$H$2336,3,0)</f>
        <v>8</v>
      </c>
      <c r="E168" t="str">
        <f>VLOOKUP(A168,'Medical Examinations'!$A$1:$H$2336,4,0)</f>
        <v>Yes</v>
      </c>
      <c r="F168" t="str">
        <f>VLOOKUP(A168,'Medical Examinations'!$A$1:$H$2336,5,0)</f>
        <v>No</v>
      </c>
      <c r="G168" t="str">
        <f>VLOOKUP(A168,'Medical Examinations'!$A$1:$H$2336,6,0)</f>
        <v>No</v>
      </c>
      <c r="H168">
        <f>VLOOKUP(A168,'Medical Examinations'!$A$1:$L$2336,10,0)</f>
        <v>1</v>
      </c>
      <c r="I168" t="str">
        <f>VLOOKUP(A168,'Medical Examinations'!$A$1:$H$2336,8,0)</f>
        <v>Yes</v>
      </c>
      <c r="J168" t="str">
        <f>VLOOKUP(A168,'Medical Examinations'!$A$1:$L$2336,11,0)</f>
        <v>obesity</v>
      </c>
      <c r="K168" t="str">
        <f>VLOOKUP(A168,'Medical Examinations'!$A$1:$L$2336,12,0)</f>
        <v>Diabetes</v>
      </c>
      <c r="L168" s="8">
        <f>VLOOKUP(A168,'Hospitalisation Details'!$A$1:$T$2344,17,0)</f>
        <v>27707</v>
      </c>
      <c r="M168" s="3" t="str">
        <f>VLOOKUP(A168,'Hospitalisation Details'!$A$1:$T$2344,14,0)</f>
        <v>tier - 2</v>
      </c>
      <c r="N168" s="3" t="str">
        <f>VLOOKUP(A168,'Hospitalisation Details'!$A$1:$T$2344,15,0)</f>
        <v>tier - 3</v>
      </c>
      <c r="O168" t="str">
        <f>VLOOKUP(A168,'Hospitalisation Details'!$A$1:$U$2344,21,FALSE)</f>
        <v>R1011</v>
      </c>
      <c r="P168" t="str">
        <f>VLOOKUP(A168,'Hospitalisation Details'!$A$1:$T$2344,19,0)</f>
        <v>47</v>
      </c>
      <c r="Q168" s="9">
        <f>VLOOKUP(A168,'Hospitalisation Details'!$A$1:$I$2344,6,FALSE)</f>
        <v>37272.339999999997</v>
      </c>
    </row>
    <row r="169" spans="1:17" ht="15.75">
      <c r="A169" s="6" t="s">
        <v>495</v>
      </c>
      <c r="B169" t="str">
        <f>VLOOKUP(A169,'Customer Names'!$A$1:$D$2336,3,FALSE)</f>
        <v>Scofield</v>
      </c>
      <c r="C169">
        <f>VLOOKUP(A169,'Medical Examinations'!$A$1:$H$2336,2,0)</f>
        <v>30.78</v>
      </c>
      <c r="D169">
        <f>VLOOKUP(A169,'Medical Examinations'!$A$1:$H$2336,3,0)</f>
        <v>4.67</v>
      </c>
      <c r="E169" t="str">
        <f>VLOOKUP(A169,'Medical Examinations'!$A$1:$H$2336,4,0)</f>
        <v>Yes</v>
      </c>
      <c r="F169" t="str">
        <f>VLOOKUP(A169,'Medical Examinations'!$A$1:$H$2336,5,0)</f>
        <v>No</v>
      </c>
      <c r="G169" t="str">
        <f>VLOOKUP(A169,'Medical Examinations'!$A$1:$H$2336,6,0)</f>
        <v>No</v>
      </c>
      <c r="H169">
        <f>VLOOKUP(A169,'Medical Examinations'!$A$1:$L$2336,10,0)</f>
        <v>0</v>
      </c>
      <c r="I169" t="str">
        <f>VLOOKUP(A169,'Medical Examinations'!$A$1:$H$2336,8,0)</f>
        <v>Yes</v>
      </c>
      <c r="J169" t="str">
        <f>VLOOKUP(A169,'Medical Examinations'!$A$1:$L$2336,11,0)</f>
        <v>obesity</v>
      </c>
      <c r="K169" t="str">
        <f>VLOOKUP(A169,'Medical Examinations'!$A$1:$L$2336,12,0)</f>
        <v>Normal</v>
      </c>
      <c r="L169" s="8">
        <f>VLOOKUP(A169,'Hospitalisation Details'!$A$1:$T$2344,17,0)</f>
        <v>31368</v>
      </c>
      <c r="M169" s="3" t="str">
        <f>VLOOKUP(A169,'Hospitalisation Details'!$A$1:$T$2344,14,0)</f>
        <v>tier - 2</v>
      </c>
      <c r="N169" s="3" t="str">
        <f>VLOOKUP(A169,'Hospitalisation Details'!$A$1:$T$2344,15,0)</f>
        <v>tier - 1</v>
      </c>
      <c r="O169" t="str">
        <f>VLOOKUP(A169,'Hospitalisation Details'!$A$1:$U$2344,21,FALSE)</f>
        <v>R1024</v>
      </c>
      <c r="P169" t="str">
        <f>VLOOKUP(A169,'Hospitalisation Details'!$A$1:$T$2344,19,0)</f>
        <v>37</v>
      </c>
      <c r="Q169" s="9">
        <f>VLOOKUP(A169,'Hospitalisation Details'!$A$1:$I$2344,6,FALSE)</f>
        <v>37270.15</v>
      </c>
    </row>
    <row r="170" spans="1:17" ht="15.75">
      <c r="A170" s="6" t="s">
        <v>498</v>
      </c>
      <c r="B170" t="str">
        <f>VLOOKUP(A170,'Customer Names'!$A$1:$D$2336,3,FALSE)</f>
        <v>Yost</v>
      </c>
      <c r="C170">
        <f>VLOOKUP(A170,'Medical Examinations'!$A$1:$H$2336,2,0)</f>
        <v>49.49</v>
      </c>
      <c r="D170">
        <f>VLOOKUP(A170,'Medical Examinations'!$A$1:$H$2336,3,0)</f>
        <v>4.5</v>
      </c>
      <c r="E170" t="str">
        <f>VLOOKUP(A170,'Medical Examinations'!$A$1:$H$2336,4,0)</f>
        <v>No</v>
      </c>
      <c r="F170" t="str">
        <f>VLOOKUP(A170,'Medical Examinations'!$A$1:$H$2336,5,0)</f>
        <v>No</v>
      </c>
      <c r="G170" t="str">
        <f>VLOOKUP(A170,'Medical Examinations'!$A$1:$H$2336,6,0)</f>
        <v>No</v>
      </c>
      <c r="H170">
        <f>VLOOKUP(A170,'Medical Examinations'!$A$1:$L$2336,10,0)</f>
        <v>0</v>
      </c>
      <c r="I170" t="str">
        <f>VLOOKUP(A170,'Medical Examinations'!$A$1:$H$2336,8,0)</f>
        <v>Yes</v>
      </c>
      <c r="J170" t="str">
        <f>VLOOKUP(A170,'Medical Examinations'!$A$1:$L$2336,11,0)</f>
        <v>obesity</v>
      </c>
      <c r="K170" t="str">
        <f>VLOOKUP(A170,'Medical Examinations'!$A$1:$L$2336,12,0)</f>
        <v>Normal</v>
      </c>
      <c r="L170" s="8">
        <f>VLOOKUP(A170,'Hospitalisation Details'!$A$1:$T$2344,17,0)</f>
        <v>33163</v>
      </c>
      <c r="M170" s="3" t="str">
        <f>VLOOKUP(A170,'Hospitalisation Details'!$A$1:$T$2344,14,0)</f>
        <v>tier - 2</v>
      </c>
      <c r="N170" s="3" t="str">
        <f>VLOOKUP(A170,'Hospitalisation Details'!$A$1:$T$2344,15,0)</f>
        <v>tier - 2</v>
      </c>
      <c r="O170" t="str">
        <f>VLOOKUP(A170,'Hospitalisation Details'!$A$1:$U$2344,21,FALSE)</f>
        <v>R1011</v>
      </c>
      <c r="P170" t="str">
        <f>VLOOKUP(A170,'Hospitalisation Details'!$A$1:$T$2344,19,0)</f>
        <v>32</v>
      </c>
      <c r="Q170" s="9">
        <f>VLOOKUP(A170,'Hospitalisation Details'!$A$1:$I$2344,6,FALSE)</f>
        <v>37251.22</v>
      </c>
    </row>
    <row r="171" spans="1:17" ht="15.75">
      <c r="A171" s="6" t="s">
        <v>501</v>
      </c>
      <c r="B171" t="str">
        <f>VLOOKUP(A171,'Customer Names'!$A$1:$D$2336,3,FALSE)</f>
        <v>Torphy</v>
      </c>
      <c r="C171">
        <f>VLOOKUP(A171,'Medical Examinations'!$A$1:$H$2336,2,0)</f>
        <v>37.619999999999997</v>
      </c>
      <c r="D171">
        <f>VLOOKUP(A171,'Medical Examinations'!$A$1:$H$2336,3,0)</f>
        <v>6.32</v>
      </c>
      <c r="E171" t="str">
        <f>VLOOKUP(A171,'Medical Examinations'!$A$1:$H$2336,4,0)</f>
        <v>Yes</v>
      </c>
      <c r="F171" t="str">
        <f>VLOOKUP(A171,'Medical Examinations'!$A$1:$H$2336,5,0)</f>
        <v>yes</v>
      </c>
      <c r="G171" t="str">
        <f>VLOOKUP(A171,'Medical Examinations'!$A$1:$H$2336,6,0)</f>
        <v>No</v>
      </c>
      <c r="H171">
        <f>VLOOKUP(A171,'Medical Examinations'!$A$1:$L$2336,10,0)</f>
        <v>2</v>
      </c>
      <c r="I171" t="str">
        <f>VLOOKUP(A171,'Medical Examinations'!$A$1:$H$2336,8,0)</f>
        <v>Yes</v>
      </c>
      <c r="J171" t="str">
        <f>VLOOKUP(A171,'Medical Examinations'!$A$1:$L$2336,11,0)</f>
        <v>obesity</v>
      </c>
      <c r="K171" t="str">
        <f>VLOOKUP(A171,'Medical Examinations'!$A$1:$L$2336,12,0)</f>
        <v>Prediabetes</v>
      </c>
      <c r="L171" s="8">
        <f>VLOOKUP(A171,'Hospitalisation Details'!$A$1:$T$2344,17,0)</f>
        <v>36774</v>
      </c>
      <c r="M171" s="3" t="str">
        <f>VLOOKUP(A171,'Hospitalisation Details'!$A$1:$T$2344,14,0)</f>
        <v>tier - 1</v>
      </c>
      <c r="N171" s="3" t="str">
        <f>VLOOKUP(A171,'Hospitalisation Details'!$A$1:$T$2344,15,0)</f>
        <v>tier - 3</v>
      </c>
      <c r="O171" t="str">
        <f>VLOOKUP(A171,'Hospitalisation Details'!$A$1:$U$2344,21,FALSE)</f>
        <v>UNKNOWN</v>
      </c>
      <c r="P171" t="str">
        <f>VLOOKUP(A171,'Hospitalisation Details'!$A$1:$T$2344,19,0)</f>
        <v>22</v>
      </c>
      <c r="Q171" s="9">
        <f>VLOOKUP(A171,'Hospitalisation Details'!$A$1:$I$2344,6,FALSE)</f>
        <v>37165.160000000003</v>
      </c>
    </row>
    <row r="172" spans="1:17" ht="15.75">
      <c r="A172" s="6" t="s">
        <v>504</v>
      </c>
      <c r="B172" t="str">
        <f>VLOOKUP(A172,'Customer Names'!$A$1:$D$2336,3,FALSE)</f>
        <v>Busby</v>
      </c>
      <c r="C172">
        <f>VLOOKUP(A172,'Medical Examinations'!$A$1:$H$2336,2,0)</f>
        <v>36.08</v>
      </c>
      <c r="D172">
        <f>VLOOKUP(A172,'Medical Examinations'!$A$1:$H$2336,3,0)</f>
        <v>6.1</v>
      </c>
      <c r="E172" t="str">
        <f>VLOOKUP(A172,'Medical Examinations'!$A$1:$H$2336,4,0)</f>
        <v>Yes</v>
      </c>
      <c r="F172" t="str">
        <f>VLOOKUP(A172,'Medical Examinations'!$A$1:$H$2336,5,0)</f>
        <v>No</v>
      </c>
      <c r="G172" t="str">
        <f>VLOOKUP(A172,'Medical Examinations'!$A$1:$H$2336,6,0)</f>
        <v>No</v>
      </c>
      <c r="H172">
        <f>VLOOKUP(A172,'Medical Examinations'!$A$1:$L$2336,10,0)</f>
        <v>1</v>
      </c>
      <c r="I172" t="str">
        <f>VLOOKUP(A172,'Medical Examinations'!$A$1:$H$2336,8,0)</f>
        <v>Yes</v>
      </c>
      <c r="J172" t="str">
        <f>VLOOKUP(A172,'Medical Examinations'!$A$1:$L$2336,11,0)</f>
        <v>obesity</v>
      </c>
      <c r="K172" t="str">
        <f>VLOOKUP(A172,'Medical Examinations'!$A$1:$L$2336,12,0)</f>
        <v>Prediabetes</v>
      </c>
      <c r="L172" s="8">
        <f>VLOOKUP(A172,'Hospitalisation Details'!$A$1:$T$2344,17,0)</f>
        <v>35002</v>
      </c>
      <c r="M172" s="3" t="str">
        <f>VLOOKUP(A172,'Hospitalisation Details'!$A$1:$T$2344,14,0)</f>
        <v>tier - 2</v>
      </c>
      <c r="N172" s="3" t="str">
        <f>VLOOKUP(A172,'Hospitalisation Details'!$A$1:$T$2344,15,0)</f>
        <v>tier - 2</v>
      </c>
      <c r="O172" t="str">
        <f>VLOOKUP(A172,'Hospitalisation Details'!$A$1:$U$2344,21,FALSE)</f>
        <v>R1013</v>
      </c>
      <c r="P172" t="str">
        <f>VLOOKUP(A172,'Hospitalisation Details'!$A$1:$T$2344,19,0)</f>
        <v>27</v>
      </c>
      <c r="Q172" s="9">
        <f>VLOOKUP(A172,'Hospitalisation Details'!$A$1:$I$2344,6,FALSE)</f>
        <v>37133.9</v>
      </c>
    </row>
    <row r="173" spans="1:17" ht="15.75">
      <c r="A173" s="6" t="s">
        <v>506</v>
      </c>
      <c r="B173" t="str">
        <f>VLOOKUP(A173,'Customer Names'!$A$1:$D$2336,3,FALSE)</f>
        <v>Nguyen</v>
      </c>
      <c r="C173">
        <f>VLOOKUP(A173,'Medical Examinations'!$A$1:$H$2336,2,0)</f>
        <v>33.5</v>
      </c>
      <c r="D173">
        <f>VLOOKUP(A173,'Medical Examinations'!$A$1:$H$2336,3,0)</f>
        <v>5.4</v>
      </c>
      <c r="E173" t="str">
        <f>VLOOKUP(A173,'Medical Examinations'!$A$1:$H$2336,4,0)</f>
        <v>No</v>
      </c>
      <c r="F173" t="str">
        <f>VLOOKUP(A173,'Medical Examinations'!$A$1:$H$2336,5,0)</f>
        <v>No</v>
      </c>
      <c r="G173" t="str">
        <f>VLOOKUP(A173,'Medical Examinations'!$A$1:$H$2336,6,0)</f>
        <v>No</v>
      </c>
      <c r="H173">
        <f>VLOOKUP(A173,'Medical Examinations'!$A$1:$L$2336,10,0)</f>
        <v>0</v>
      </c>
      <c r="I173" t="str">
        <f>VLOOKUP(A173,'Medical Examinations'!$A$1:$H$2336,8,0)</f>
        <v>Yes</v>
      </c>
      <c r="J173" t="str">
        <f>VLOOKUP(A173,'Medical Examinations'!$A$1:$L$2336,11,0)</f>
        <v>obesity</v>
      </c>
      <c r="K173" t="str">
        <f>VLOOKUP(A173,'Medical Examinations'!$A$1:$L$2336,12,0)</f>
        <v>Normal</v>
      </c>
      <c r="L173" s="8">
        <f>VLOOKUP(A173,'Hospitalisation Details'!$A$1:$T$2344,17,0)</f>
        <v>32669</v>
      </c>
      <c r="M173" s="3" t="str">
        <f>VLOOKUP(A173,'Hospitalisation Details'!$A$1:$T$2344,14,0)</f>
        <v>tier - 2</v>
      </c>
      <c r="N173" s="3" t="str">
        <f>VLOOKUP(A173,'Hospitalisation Details'!$A$1:$T$2344,15,0)</f>
        <v>tier - 3</v>
      </c>
      <c r="O173" t="str">
        <f>VLOOKUP(A173,'Hospitalisation Details'!$A$1:$U$2344,21,FALSE)</f>
        <v>R1011</v>
      </c>
      <c r="P173" t="str">
        <f>VLOOKUP(A173,'Hospitalisation Details'!$A$1:$T$2344,19,0)</f>
        <v>33</v>
      </c>
      <c r="Q173" s="9">
        <f>VLOOKUP(A173,'Hospitalisation Details'!$A$1:$I$2344,6,FALSE)</f>
        <v>37079.370000000003</v>
      </c>
    </row>
    <row r="174" spans="1:17" ht="15.75">
      <c r="A174" s="6" t="s">
        <v>509</v>
      </c>
      <c r="B174" t="str">
        <f>VLOOKUP(A174,'Customer Names'!$A$1:$D$2336,3,FALSE)</f>
        <v>Hanley</v>
      </c>
      <c r="C174">
        <f>VLOOKUP(A174,'Medical Examinations'!$A$1:$H$2336,2,0)</f>
        <v>47.46</v>
      </c>
      <c r="D174">
        <f>VLOOKUP(A174,'Medical Examinations'!$A$1:$H$2336,3,0)</f>
        <v>6.24</v>
      </c>
      <c r="E174" t="str">
        <f>VLOOKUP(A174,'Medical Examinations'!$A$1:$H$2336,4,0)</f>
        <v>Yes</v>
      </c>
      <c r="F174" t="str">
        <f>VLOOKUP(A174,'Medical Examinations'!$A$1:$H$2336,5,0)</f>
        <v>No</v>
      </c>
      <c r="G174" t="str">
        <f>VLOOKUP(A174,'Medical Examinations'!$A$1:$H$2336,6,0)</f>
        <v>No</v>
      </c>
      <c r="H174">
        <f>VLOOKUP(A174,'Medical Examinations'!$A$1:$L$2336,10,0)</f>
        <v>1</v>
      </c>
      <c r="I174" t="str">
        <f>VLOOKUP(A174,'Medical Examinations'!$A$1:$H$2336,8,0)</f>
        <v>Yes</v>
      </c>
      <c r="J174" t="str">
        <f>VLOOKUP(A174,'Medical Examinations'!$A$1:$L$2336,11,0)</f>
        <v>obesity</v>
      </c>
      <c r="K174" t="str">
        <f>VLOOKUP(A174,'Medical Examinations'!$A$1:$L$2336,12,0)</f>
        <v>Prediabetes</v>
      </c>
      <c r="L174" s="8">
        <f>VLOOKUP(A174,'Hospitalisation Details'!$A$1:$T$2344,17,0)</f>
        <v>32494</v>
      </c>
      <c r="M174" s="3" t="str">
        <f>VLOOKUP(A174,'Hospitalisation Details'!$A$1:$T$2344,14,0)</f>
        <v>tier - 2</v>
      </c>
      <c r="N174" s="3" t="str">
        <f>VLOOKUP(A174,'Hospitalisation Details'!$A$1:$T$2344,15,0)</f>
        <v>tier - 1</v>
      </c>
      <c r="O174" t="str">
        <f>VLOOKUP(A174,'Hospitalisation Details'!$A$1:$U$2344,21,FALSE)</f>
        <v>R1011</v>
      </c>
      <c r="P174" t="str">
        <f>VLOOKUP(A174,'Hospitalisation Details'!$A$1:$T$2344,19,0)</f>
        <v>34</v>
      </c>
      <c r="Q174" s="9">
        <f>VLOOKUP(A174,'Hospitalisation Details'!$A$1:$I$2344,6,FALSE)</f>
        <v>37076.370000000003</v>
      </c>
    </row>
    <row r="175" spans="1:17" ht="15.75">
      <c r="A175" s="6" t="s">
        <v>512</v>
      </c>
      <c r="B175" t="str">
        <f>VLOOKUP(A175,'Customer Names'!$A$1:$D$2336,3,FALSE)</f>
        <v>Scheer</v>
      </c>
      <c r="C175">
        <f>VLOOKUP(A175,'Medical Examinations'!$A$1:$H$2336,2,0)</f>
        <v>49.24</v>
      </c>
      <c r="D175">
        <f>VLOOKUP(A175,'Medical Examinations'!$A$1:$H$2336,3,0)</f>
        <v>4.45</v>
      </c>
      <c r="E175" t="str">
        <f>VLOOKUP(A175,'Medical Examinations'!$A$1:$H$2336,4,0)</f>
        <v>No</v>
      </c>
      <c r="F175" t="str">
        <f>VLOOKUP(A175,'Medical Examinations'!$A$1:$H$2336,5,0)</f>
        <v>No</v>
      </c>
      <c r="G175" t="str">
        <f>VLOOKUP(A175,'Medical Examinations'!$A$1:$H$2336,6,0)</f>
        <v>No</v>
      </c>
      <c r="H175">
        <f>VLOOKUP(A175,'Medical Examinations'!$A$1:$L$2336,10,0)</f>
        <v>0</v>
      </c>
      <c r="I175" t="str">
        <f>VLOOKUP(A175,'Medical Examinations'!$A$1:$H$2336,8,0)</f>
        <v>Yes</v>
      </c>
      <c r="J175" t="str">
        <f>VLOOKUP(A175,'Medical Examinations'!$A$1:$L$2336,11,0)</f>
        <v>obesity</v>
      </c>
      <c r="K175" t="str">
        <f>VLOOKUP(A175,'Medical Examinations'!$A$1:$L$2336,12,0)</f>
        <v>Normal</v>
      </c>
      <c r="L175" s="8">
        <f>VLOOKUP(A175,'Hospitalisation Details'!$A$1:$T$2344,17,0)</f>
        <v>33543</v>
      </c>
      <c r="M175" s="3" t="str">
        <f>VLOOKUP(A175,'Hospitalisation Details'!$A$1:$T$2344,14,0)</f>
        <v>tier - 2</v>
      </c>
      <c r="N175" s="3" t="str">
        <f>VLOOKUP(A175,'Hospitalisation Details'!$A$1:$T$2344,15,0)</f>
        <v>tier - 2</v>
      </c>
      <c r="O175" t="str">
        <f>VLOOKUP(A175,'Hospitalisation Details'!$A$1:$U$2344,21,FALSE)</f>
        <v>R1011</v>
      </c>
      <c r="P175" t="str">
        <f>VLOOKUP(A175,'Hospitalisation Details'!$A$1:$T$2344,19,0)</f>
        <v>31</v>
      </c>
      <c r="Q175" s="9">
        <f>VLOOKUP(A175,'Hospitalisation Details'!$A$1:$I$2344,6,FALSE)</f>
        <v>37040.879999999997</v>
      </c>
    </row>
    <row r="176" spans="1:17" ht="15.75">
      <c r="A176" s="6" t="s">
        <v>514</v>
      </c>
      <c r="B176" t="str">
        <f>VLOOKUP(A176,'Customer Names'!$A$1:$D$2336,3,FALSE)</f>
        <v>Rankin</v>
      </c>
      <c r="C176">
        <f>VLOOKUP(A176,'Medical Examinations'!$A$1:$H$2336,2,0)</f>
        <v>54.4</v>
      </c>
      <c r="D176">
        <f>VLOOKUP(A176,'Medical Examinations'!$A$1:$H$2336,3,0)</f>
        <v>5.22</v>
      </c>
      <c r="E176" t="str">
        <f>VLOOKUP(A176,'Medical Examinations'!$A$1:$H$2336,4,0)</f>
        <v>No</v>
      </c>
      <c r="F176" t="str">
        <f>VLOOKUP(A176,'Medical Examinations'!$A$1:$H$2336,5,0)</f>
        <v>No</v>
      </c>
      <c r="G176" t="str">
        <f>VLOOKUP(A176,'Medical Examinations'!$A$1:$H$2336,6,0)</f>
        <v>No</v>
      </c>
      <c r="H176">
        <f>VLOOKUP(A176,'Medical Examinations'!$A$1:$L$2336,10,0)</f>
        <v>1</v>
      </c>
      <c r="I176" t="str">
        <f>VLOOKUP(A176,'Medical Examinations'!$A$1:$H$2336,8,0)</f>
        <v>Yes</v>
      </c>
      <c r="J176" t="str">
        <f>VLOOKUP(A176,'Medical Examinations'!$A$1:$L$2336,11,0)</f>
        <v>obesity</v>
      </c>
      <c r="K176" t="str">
        <f>VLOOKUP(A176,'Medical Examinations'!$A$1:$L$2336,12,0)</f>
        <v>Normal</v>
      </c>
      <c r="L176" s="8">
        <f>VLOOKUP(A176,'Hospitalisation Details'!$A$1:$T$2344,17,0)</f>
        <v>33860</v>
      </c>
      <c r="M176" s="3" t="str">
        <f>VLOOKUP(A176,'Hospitalisation Details'!$A$1:$T$2344,14,0)</f>
        <v>tier - 2</v>
      </c>
      <c r="N176" s="3" t="str">
        <f>VLOOKUP(A176,'Hospitalisation Details'!$A$1:$T$2344,15,0)</f>
        <v>tier - 3</v>
      </c>
      <c r="O176" t="str">
        <f>VLOOKUP(A176,'Hospitalisation Details'!$A$1:$U$2344,21,FALSE)</f>
        <v>R1011</v>
      </c>
      <c r="P176" t="str">
        <f>VLOOKUP(A176,'Hospitalisation Details'!$A$1:$T$2344,19,0)</f>
        <v>30</v>
      </c>
      <c r="Q176" s="9">
        <f>VLOOKUP(A176,'Hospitalisation Details'!$A$1:$I$2344,6,FALSE)</f>
        <v>36976.449999999997</v>
      </c>
    </row>
    <row r="177" spans="1:17" ht="15.75">
      <c r="A177" s="6" t="s">
        <v>517</v>
      </c>
      <c r="B177" t="str">
        <f>VLOOKUP(A177,'Customer Names'!$A$1:$D$2336,3,FALSE)</f>
        <v>Ricardi</v>
      </c>
      <c r="C177">
        <f>VLOOKUP(A177,'Medical Examinations'!$A$1:$H$2336,2,0)</f>
        <v>35.53</v>
      </c>
      <c r="D177">
        <f>VLOOKUP(A177,'Medical Examinations'!$A$1:$H$2336,3,0)</f>
        <v>4.6100000000000003</v>
      </c>
      <c r="E177" t="str">
        <f>VLOOKUP(A177,'Medical Examinations'!$A$1:$H$2336,4,0)</f>
        <v>No</v>
      </c>
      <c r="F177" t="str">
        <f>VLOOKUP(A177,'Medical Examinations'!$A$1:$H$2336,5,0)</f>
        <v>No</v>
      </c>
      <c r="G177" t="str">
        <f>VLOOKUP(A177,'Medical Examinations'!$A$1:$H$2336,6,0)</f>
        <v>No</v>
      </c>
      <c r="H177">
        <f>VLOOKUP(A177,'Medical Examinations'!$A$1:$L$2336,10,0)</f>
        <v>1</v>
      </c>
      <c r="I177" t="str">
        <f>VLOOKUP(A177,'Medical Examinations'!$A$1:$H$2336,8,0)</f>
        <v>Yes</v>
      </c>
      <c r="J177" t="str">
        <f>VLOOKUP(A177,'Medical Examinations'!$A$1:$L$2336,11,0)</f>
        <v>obesity</v>
      </c>
      <c r="K177" t="str">
        <f>VLOOKUP(A177,'Medical Examinations'!$A$1:$L$2336,12,0)</f>
        <v>Normal</v>
      </c>
      <c r="L177" s="8">
        <f>VLOOKUP(A177,'Hospitalisation Details'!$A$1:$T$2344,17,0)</f>
        <v>33841</v>
      </c>
      <c r="M177" s="3" t="str">
        <f>VLOOKUP(A177,'Hospitalisation Details'!$A$1:$T$2344,14,0)</f>
        <v>tier - 1</v>
      </c>
      <c r="N177" s="3" t="str">
        <f>VLOOKUP(A177,'Hospitalisation Details'!$A$1:$T$2344,15,0)</f>
        <v>tier - 1</v>
      </c>
      <c r="O177" t="str">
        <f>VLOOKUP(A177,'Hospitalisation Details'!$A$1:$U$2344,21,FALSE)</f>
        <v>R1013</v>
      </c>
      <c r="P177" t="str">
        <f>VLOOKUP(A177,'Hospitalisation Details'!$A$1:$T$2344,19,0)</f>
        <v>30</v>
      </c>
      <c r="Q177" s="9">
        <f>VLOOKUP(A177,'Hospitalisation Details'!$A$1:$I$2344,6,FALSE)</f>
        <v>36950.26</v>
      </c>
    </row>
    <row r="178" spans="1:17" ht="15.75">
      <c r="A178" s="6" t="s">
        <v>519</v>
      </c>
      <c r="B178" t="str">
        <f>VLOOKUP(A178,'Customer Names'!$A$1:$D$2336,3,FALSE)</f>
        <v>Karkos</v>
      </c>
      <c r="C178">
        <f>VLOOKUP(A178,'Medical Examinations'!$A$1:$H$2336,2,0)</f>
        <v>39.729999999999997</v>
      </c>
      <c r="D178">
        <f>VLOOKUP(A178,'Medical Examinations'!$A$1:$H$2336,3,0)</f>
        <v>6.24</v>
      </c>
      <c r="E178" t="str">
        <f>VLOOKUP(A178,'Medical Examinations'!$A$1:$H$2336,4,0)</f>
        <v>No</v>
      </c>
      <c r="F178" t="str">
        <f>VLOOKUP(A178,'Medical Examinations'!$A$1:$H$2336,5,0)</f>
        <v>No</v>
      </c>
      <c r="G178" t="str">
        <f>VLOOKUP(A178,'Medical Examinations'!$A$1:$H$2336,6,0)</f>
        <v>No</v>
      </c>
      <c r="H178">
        <f>VLOOKUP(A178,'Medical Examinations'!$A$1:$L$2336,10,0)</f>
        <v>0</v>
      </c>
      <c r="I178" t="str">
        <f>VLOOKUP(A178,'Medical Examinations'!$A$1:$H$2336,8,0)</f>
        <v>Yes</v>
      </c>
      <c r="J178" t="str">
        <f>VLOOKUP(A178,'Medical Examinations'!$A$1:$L$2336,11,0)</f>
        <v>obesity</v>
      </c>
      <c r="K178" t="str">
        <f>VLOOKUP(A178,'Medical Examinations'!$A$1:$L$2336,12,0)</f>
        <v>Prediabetes</v>
      </c>
      <c r="L178" s="8">
        <f>VLOOKUP(A178,'Hospitalisation Details'!$A$1:$T$2344,17,0)</f>
        <v>28350</v>
      </c>
      <c r="M178" s="3" t="str">
        <f>VLOOKUP(A178,'Hospitalisation Details'!$A$1:$T$2344,14,0)</f>
        <v>tier - 2</v>
      </c>
      <c r="N178" s="3" t="str">
        <f>VLOOKUP(A178,'Hospitalisation Details'!$A$1:$T$2344,15,0)</f>
        <v>tier - 1</v>
      </c>
      <c r="O178" t="str">
        <f>VLOOKUP(A178,'Hospitalisation Details'!$A$1:$U$2344,21,FALSE)</f>
        <v>R1011</v>
      </c>
      <c r="P178" t="str">
        <f>VLOOKUP(A178,'Hospitalisation Details'!$A$1:$T$2344,19,0)</f>
        <v>45</v>
      </c>
      <c r="Q178" s="9">
        <f>VLOOKUP(A178,'Hospitalisation Details'!$A$1:$I$2344,6,FALSE)</f>
        <v>36935.64</v>
      </c>
    </row>
    <row r="179" spans="1:17" ht="15.75">
      <c r="A179" s="6" t="s">
        <v>522</v>
      </c>
      <c r="B179" t="str">
        <f>VLOOKUP(A179,'Customer Names'!$A$1:$D$2336,3,FALSE)</f>
        <v>Price-Dierksen</v>
      </c>
      <c r="C179">
        <f>VLOOKUP(A179,'Medical Examinations'!$A$1:$H$2336,2,0)</f>
        <v>35.68</v>
      </c>
      <c r="D179">
        <f>VLOOKUP(A179,'Medical Examinations'!$A$1:$H$2336,3,0)</f>
        <v>10.039999999999999</v>
      </c>
      <c r="E179" t="str">
        <f>VLOOKUP(A179,'Medical Examinations'!$A$1:$H$2336,4,0)</f>
        <v>No</v>
      </c>
      <c r="F179" t="str">
        <f>VLOOKUP(A179,'Medical Examinations'!$A$1:$H$2336,5,0)</f>
        <v>No</v>
      </c>
      <c r="G179" t="str">
        <f>VLOOKUP(A179,'Medical Examinations'!$A$1:$H$2336,6,0)</f>
        <v>No</v>
      </c>
      <c r="H179">
        <f>VLOOKUP(A179,'Medical Examinations'!$A$1:$L$2336,10,0)</f>
        <v>0</v>
      </c>
      <c r="I179" t="str">
        <f>VLOOKUP(A179,'Medical Examinations'!$A$1:$H$2336,8,0)</f>
        <v>Yes</v>
      </c>
      <c r="J179" t="str">
        <f>VLOOKUP(A179,'Medical Examinations'!$A$1:$L$2336,11,0)</f>
        <v>obesity</v>
      </c>
      <c r="K179" t="str">
        <f>VLOOKUP(A179,'Medical Examinations'!$A$1:$L$2336,12,0)</f>
        <v>Diabetes</v>
      </c>
      <c r="L179" s="8">
        <f>VLOOKUP(A179,'Hospitalisation Details'!$A$1:$T$2344,17,0)</f>
        <v>25133</v>
      </c>
      <c r="M179" s="3" t="str">
        <f>VLOOKUP(A179,'Hospitalisation Details'!$A$1:$T$2344,14,0)</f>
        <v>tier - 2</v>
      </c>
      <c r="N179" s="3" t="str">
        <f>VLOOKUP(A179,'Hospitalisation Details'!$A$1:$T$2344,15,0)</f>
        <v>tier - 1</v>
      </c>
      <c r="O179" t="str">
        <f>VLOOKUP(A179,'Hospitalisation Details'!$A$1:$U$2344,21,FALSE)</f>
        <v>R1011</v>
      </c>
      <c r="P179" t="str">
        <f>VLOOKUP(A179,'Hospitalisation Details'!$A$1:$T$2344,19,0)</f>
        <v>54</v>
      </c>
      <c r="Q179" s="9">
        <f>VLOOKUP(A179,'Hospitalisation Details'!$A$1:$I$2344,6,FALSE)</f>
        <v>36922.61</v>
      </c>
    </row>
    <row r="180" spans="1:17" ht="15.75">
      <c r="A180" s="6" t="s">
        <v>525</v>
      </c>
      <c r="B180" t="str">
        <f>VLOOKUP(A180,'Customer Names'!$A$1:$D$2336,3,FALSE)</f>
        <v>Knispel</v>
      </c>
      <c r="C180">
        <f>VLOOKUP(A180,'Medical Examinations'!$A$1:$H$2336,2,0)</f>
        <v>48.86</v>
      </c>
      <c r="D180">
        <f>VLOOKUP(A180,'Medical Examinations'!$A$1:$H$2336,3,0)</f>
        <v>6.09</v>
      </c>
      <c r="E180" t="str">
        <f>VLOOKUP(A180,'Medical Examinations'!$A$1:$H$2336,4,0)</f>
        <v>No</v>
      </c>
      <c r="F180" t="str">
        <f>VLOOKUP(A180,'Medical Examinations'!$A$1:$H$2336,5,0)</f>
        <v>No</v>
      </c>
      <c r="G180" t="str">
        <f>VLOOKUP(A180,'Medical Examinations'!$A$1:$H$2336,6,0)</f>
        <v>No</v>
      </c>
      <c r="H180">
        <f>VLOOKUP(A180,'Medical Examinations'!$A$1:$L$2336,10,0)</f>
        <v>0</v>
      </c>
      <c r="I180" t="str">
        <f>VLOOKUP(A180,'Medical Examinations'!$A$1:$H$2336,8,0)</f>
        <v>Yes</v>
      </c>
      <c r="J180" t="str">
        <f>VLOOKUP(A180,'Medical Examinations'!$A$1:$L$2336,11,0)</f>
        <v>obesity</v>
      </c>
      <c r="K180" t="str">
        <f>VLOOKUP(A180,'Medical Examinations'!$A$1:$L$2336,12,0)</f>
        <v>Prediabetes</v>
      </c>
      <c r="L180" s="8">
        <f>VLOOKUP(A180,'Hospitalisation Details'!$A$1:$T$2344,17,0)</f>
        <v>33399</v>
      </c>
      <c r="M180" s="3" t="str">
        <f>VLOOKUP(A180,'Hospitalisation Details'!$A$1:$T$2344,14,0)</f>
        <v>tier - 2</v>
      </c>
      <c r="N180" s="3" t="str">
        <f>VLOOKUP(A180,'Hospitalisation Details'!$A$1:$T$2344,15,0)</f>
        <v>tier - 2</v>
      </c>
      <c r="O180" t="str">
        <f>VLOOKUP(A180,'Hospitalisation Details'!$A$1:$U$2344,21,FALSE)</f>
        <v>R1011</v>
      </c>
      <c r="P180" t="str">
        <f>VLOOKUP(A180,'Hospitalisation Details'!$A$1:$T$2344,19,0)</f>
        <v>31</v>
      </c>
      <c r="Q180" s="9">
        <f>VLOOKUP(A180,'Hospitalisation Details'!$A$1:$I$2344,6,FALSE)</f>
        <v>36911.99</v>
      </c>
    </row>
    <row r="181" spans="1:17" ht="15.75">
      <c r="A181" s="6" t="s">
        <v>528</v>
      </c>
      <c r="B181" t="str">
        <f>VLOOKUP(A181,'Customer Names'!$A$1:$D$2336,3,FALSE)</f>
        <v>King</v>
      </c>
      <c r="C181">
        <f>VLOOKUP(A181,'Medical Examinations'!$A$1:$H$2336,2,0)</f>
        <v>34.799999999999997</v>
      </c>
      <c r="D181">
        <f>VLOOKUP(A181,'Medical Examinations'!$A$1:$H$2336,3,0)</f>
        <v>11.4</v>
      </c>
      <c r="E181" t="str">
        <f>VLOOKUP(A181,'Medical Examinations'!$A$1:$H$2336,4,0)</f>
        <v>Yes</v>
      </c>
      <c r="F181" t="str">
        <f>VLOOKUP(A181,'Medical Examinations'!$A$1:$H$2336,5,0)</f>
        <v>No</v>
      </c>
      <c r="G181" t="str">
        <f>VLOOKUP(A181,'Medical Examinations'!$A$1:$H$2336,6,0)</f>
        <v>Yes</v>
      </c>
      <c r="H181">
        <f>VLOOKUP(A181,'Medical Examinations'!$A$1:$L$2336,10,0)</f>
        <v>1</v>
      </c>
      <c r="I181" t="str">
        <f>VLOOKUP(A181,'Medical Examinations'!$A$1:$H$2336,8,0)</f>
        <v>No</v>
      </c>
      <c r="J181" t="str">
        <f>VLOOKUP(A181,'Medical Examinations'!$A$1:$L$2336,11,0)</f>
        <v>obesity</v>
      </c>
      <c r="K181" t="str">
        <f>VLOOKUP(A181,'Medical Examinations'!$A$1:$L$2336,12,0)</f>
        <v>Diabetes</v>
      </c>
      <c r="L181" s="8">
        <f>VLOOKUP(A181,'Hospitalisation Details'!$A$1:$T$2344,17,0)</f>
        <v>23216</v>
      </c>
      <c r="M181" s="3" t="str">
        <f>VLOOKUP(A181,'Hospitalisation Details'!$A$1:$T$2344,14,0)</f>
        <v>tier - 2</v>
      </c>
      <c r="N181" s="3" t="str">
        <f>VLOOKUP(A181,'Hospitalisation Details'!$A$1:$T$2344,15,0)</f>
        <v>tier - 2</v>
      </c>
      <c r="O181" t="str">
        <f>VLOOKUP(A181,'Hospitalisation Details'!$A$1:$U$2344,21,FALSE)</f>
        <v>R1011</v>
      </c>
      <c r="P181" t="str">
        <f>VLOOKUP(A181,'Hospitalisation Details'!$A$1:$T$2344,19,0)</f>
        <v>59</v>
      </c>
      <c r="Q181" s="9">
        <f>VLOOKUP(A181,'Hospitalisation Details'!$A$1:$I$2344,6,FALSE)</f>
        <v>36910.61</v>
      </c>
    </row>
    <row r="182" spans="1:17" ht="15.75">
      <c r="A182" s="6" t="s">
        <v>531</v>
      </c>
      <c r="B182" t="str">
        <f>VLOOKUP(A182,'Customer Names'!$A$1:$D$2336,3,FALSE)</f>
        <v>Samuelson</v>
      </c>
      <c r="C182">
        <f>VLOOKUP(A182,'Medical Examinations'!$A$1:$H$2336,2,0)</f>
        <v>32.49</v>
      </c>
      <c r="D182">
        <f>VLOOKUP(A182,'Medical Examinations'!$A$1:$H$2336,3,0)</f>
        <v>4.29</v>
      </c>
      <c r="E182" t="str">
        <f>VLOOKUP(A182,'Medical Examinations'!$A$1:$H$2336,4,0)</f>
        <v>No</v>
      </c>
      <c r="F182" t="str">
        <f>VLOOKUP(A182,'Medical Examinations'!$A$1:$H$2336,5,0)</f>
        <v>No</v>
      </c>
      <c r="G182" t="str">
        <f>VLOOKUP(A182,'Medical Examinations'!$A$1:$H$2336,6,0)</f>
        <v>Yes</v>
      </c>
      <c r="H182">
        <f>VLOOKUP(A182,'Medical Examinations'!$A$1:$L$2336,10,0)</f>
        <v>1</v>
      </c>
      <c r="I182" t="str">
        <f>VLOOKUP(A182,'Medical Examinations'!$A$1:$H$2336,8,0)</f>
        <v>Yes</v>
      </c>
      <c r="J182" t="str">
        <f>VLOOKUP(A182,'Medical Examinations'!$A$1:$L$2336,11,0)</f>
        <v>obesity</v>
      </c>
      <c r="K182" t="str">
        <f>VLOOKUP(A182,'Medical Examinations'!$A$1:$L$2336,12,0)</f>
        <v>Normal</v>
      </c>
      <c r="L182" s="8">
        <f>VLOOKUP(A182,'Hospitalisation Details'!$A$1:$T$2344,17,0)</f>
        <v>37793</v>
      </c>
      <c r="M182" s="3" t="str">
        <f>VLOOKUP(A182,'Hospitalisation Details'!$A$1:$T$2344,14,0)</f>
        <v>tier - 2</v>
      </c>
      <c r="N182" s="3" t="str">
        <f>VLOOKUP(A182,'Hospitalisation Details'!$A$1:$T$2344,15,0)</f>
        <v>tier - 1</v>
      </c>
      <c r="O182" t="str">
        <f>VLOOKUP(A182,'Hospitalisation Details'!$A$1:$U$2344,21,FALSE)</f>
        <v>R1012</v>
      </c>
      <c r="P182" t="str">
        <f>VLOOKUP(A182,'Hospitalisation Details'!$A$1:$T$2344,19,0)</f>
        <v>19</v>
      </c>
      <c r="Q182" s="9">
        <f>VLOOKUP(A182,'Hospitalisation Details'!$A$1:$I$2344,6,FALSE)</f>
        <v>36898.730000000003</v>
      </c>
    </row>
    <row r="183" spans="1:17" ht="15.75">
      <c r="A183" s="6" t="s">
        <v>534</v>
      </c>
      <c r="B183" t="str">
        <f>VLOOKUP(A183,'Customer Names'!$A$1:$D$2336,3,FALSE)</f>
        <v>Fredsall</v>
      </c>
      <c r="C183">
        <f>VLOOKUP(A183,'Medical Examinations'!$A$1:$H$2336,2,0)</f>
        <v>39</v>
      </c>
      <c r="D183">
        <f>VLOOKUP(A183,'Medical Examinations'!$A$1:$H$2336,3,0)</f>
        <v>5.7</v>
      </c>
      <c r="E183" t="str">
        <f>VLOOKUP(A183,'Medical Examinations'!$A$1:$H$2336,4,0)</f>
        <v>No</v>
      </c>
      <c r="F183" t="str">
        <f>VLOOKUP(A183,'Medical Examinations'!$A$1:$H$2336,5,0)</f>
        <v>No</v>
      </c>
      <c r="G183" t="str">
        <f>VLOOKUP(A183,'Medical Examinations'!$A$1:$H$2336,6,0)</f>
        <v>No</v>
      </c>
      <c r="H183">
        <f>VLOOKUP(A183,'Medical Examinations'!$A$1:$L$2336,10,0)</f>
        <v>2</v>
      </c>
      <c r="I183" t="str">
        <f>VLOOKUP(A183,'Medical Examinations'!$A$1:$H$2336,8,0)</f>
        <v>Yes</v>
      </c>
      <c r="J183" t="str">
        <f>VLOOKUP(A183,'Medical Examinations'!$A$1:$L$2336,11,0)</f>
        <v>obesity</v>
      </c>
      <c r="K183" t="str">
        <f>VLOOKUP(A183,'Medical Examinations'!$A$1:$L$2336,12,0)</f>
        <v>Prediabetes</v>
      </c>
      <c r="L183" s="8">
        <f>VLOOKUP(A183,'Hospitalisation Details'!$A$1:$T$2344,17,0)</f>
        <v>26638</v>
      </c>
      <c r="M183" s="3" t="str">
        <f>VLOOKUP(A183,'Hospitalisation Details'!$A$1:$T$2344,14,0)</f>
        <v>tier - 1</v>
      </c>
      <c r="N183" s="3" t="str">
        <f>VLOOKUP(A183,'Hospitalisation Details'!$A$1:$T$2344,15,0)</f>
        <v>tier - 3</v>
      </c>
      <c r="O183" t="str">
        <f>VLOOKUP(A183,'Hospitalisation Details'!$A$1:$U$2344,21,FALSE)</f>
        <v>R1011</v>
      </c>
      <c r="P183" t="str">
        <f>VLOOKUP(A183,'Hospitalisation Details'!$A$1:$T$2344,19,0)</f>
        <v>50</v>
      </c>
      <c r="Q183" s="9">
        <f>VLOOKUP(A183,'Hospitalisation Details'!$A$1:$I$2344,6,FALSE)</f>
        <v>36889.99</v>
      </c>
    </row>
    <row r="184" spans="1:17" ht="15.75">
      <c r="A184" s="6" t="s">
        <v>537</v>
      </c>
      <c r="B184" t="str">
        <f>VLOOKUP(A184,'Customer Names'!$A$1:$D$2336,3,FALSE)</f>
        <v>Eggleston</v>
      </c>
      <c r="C184">
        <f>VLOOKUP(A184,'Medical Examinations'!$A$1:$H$2336,2,0)</f>
        <v>35.299999999999997</v>
      </c>
      <c r="D184">
        <f>VLOOKUP(A184,'Medical Examinations'!$A$1:$H$2336,3,0)</f>
        <v>6.09</v>
      </c>
      <c r="E184" t="str">
        <f>VLOOKUP(A184,'Medical Examinations'!$A$1:$H$2336,4,0)</f>
        <v>No</v>
      </c>
      <c r="F184" t="str">
        <f>VLOOKUP(A184,'Medical Examinations'!$A$1:$H$2336,5,0)</f>
        <v>No</v>
      </c>
      <c r="G184" t="str">
        <f>VLOOKUP(A184,'Medical Examinations'!$A$1:$H$2336,6,0)</f>
        <v>No</v>
      </c>
      <c r="H184">
        <f>VLOOKUP(A184,'Medical Examinations'!$A$1:$L$2336,10,0)</f>
        <v>1</v>
      </c>
      <c r="I184" t="str">
        <f>VLOOKUP(A184,'Medical Examinations'!$A$1:$H$2336,8,0)</f>
        <v>Yes</v>
      </c>
      <c r="J184" t="str">
        <f>VLOOKUP(A184,'Medical Examinations'!$A$1:$L$2336,11,0)</f>
        <v>obesity</v>
      </c>
      <c r="K184" t="str">
        <f>VLOOKUP(A184,'Medical Examinations'!$A$1:$L$2336,12,0)</f>
        <v>Prediabetes</v>
      </c>
      <c r="L184" s="8">
        <f>VLOOKUP(A184,'Hospitalisation Details'!$A$1:$T$2344,17,0)</f>
        <v>33789</v>
      </c>
      <c r="M184" s="3" t="str">
        <f>VLOOKUP(A184,'Hospitalisation Details'!$A$1:$T$2344,14,0)</f>
        <v>tier - 2</v>
      </c>
      <c r="N184" s="3" t="str">
        <f>VLOOKUP(A184,'Hospitalisation Details'!$A$1:$T$2344,15,0)</f>
        <v>tier - 3</v>
      </c>
      <c r="O184" t="str">
        <f>VLOOKUP(A184,'Hospitalisation Details'!$A$1:$U$2344,21,FALSE)</f>
        <v>R1011</v>
      </c>
      <c r="P184" t="str">
        <f>VLOOKUP(A184,'Hospitalisation Details'!$A$1:$T$2344,19,0)</f>
        <v>30</v>
      </c>
      <c r="Q184" s="9">
        <f>VLOOKUP(A184,'Hospitalisation Details'!$A$1:$I$2344,6,FALSE)</f>
        <v>36837.47</v>
      </c>
    </row>
    <row r="185" spans="1:17" ht="15.75">
      <c r="A185" s="6" t="s">
        <v>540</v>
      </c>
      <c r="B185" t="str">
        <f>VLOOKUP(A185,'Customer Names'!$A$1:$D$2336,3,FALSE)</f>
        <v>Palombaro</v>
      </c>
      <c r="C185">
        <f>VLOOKUP(A185,'Medical Examinations'!$A$1:$H$2336,2,0)</f>
        <v>33.42</v>
      </c>
      <c r="D185">
        <f>VLOOKUP(A185,'Medical Examinations'!$A$1:$H$2336,3,0)</f>
        <v>10.67</v>
      </c>
      <c r="E185" t="str">
        <f>VLOOKUP(A185,'Medical Examinations'!$A$1:$H$2336,4,0)</f>
        <v>No</v>
      </c>
      <c r="F185" t="str">
        <f>VLOOKUP(A185,'Medical Examinations'!$A$1:$H$2336,5,0)</f>
        <v>No</v>
      </c>
      <c r="G185" t="str">
        <f>VLOOKUP(A185,'Medical Examinations'!$A$1:$H$2336,6,0)</f>
        <v>No</v>
      </c>
      <c r="H185">
        <f>VLOOKUP(A185,'Medical Examinations'!$A$1:$L$2336,10,0)</f>
        <v>0</v>
      </c>
      <c r="I185" t="str">
        <f>VLOOKUP(A185,'Medical Examinations'!$A$1:$H$2336,8,0)</f>
        <v>Yes</v>
      </c>
      <c r="J185" t="str">
        <f>VLOOKUP(A185,'Medical Examinations'!$A$1:$L$2336,11,0)</f>
        <v>obesity</v>
      </c>
      <c r="K185" t="str">
        <f>VLOOKUP(A185,'Medical Examinations'!$A$1:$L$2336,12,0)</f>
        <v>Diabetes</v>
      </c>
      <c r="L185" s="8">
        <f>VLOOKUP(A185,'Hospitalisation Details'!$A$1:$T$2344,17,0)</f>
        <v>24104</v>
      </c>
      <c r="M185" s="3" t="str">
        <f>VLOOKUP(A185,'Hospitalisation Details'!$A$1:$T$2344,14,0)</f>
        <v>tier - 2</v>
      </c>
      <c r="N185" s="3" t="str">
        <f>VLOOKUP(A185,'Hospitalisation Details'!$A$1:$T$2344,15,0)</f>
        <v>tier - 1</v>
      </c>
      <c r="O185" t="str">
        <f>VLOOKUP(A185,'Hospitalisation Details'!$A$1:$U$2344,21,FALSE)</f>
        <v>R1011</v>
      </c>
      <c r="P185" t="str">
        <f>VLOOKUP(A185,'Hospitalisation Details'!$A$1:$T$2344,19,0)</f>
        <v>57</v>
      </c>
      <c r="Q185" s="9">
        <f>VLOOKUP(A185,'Hospitalisation Details'!$A$1:$I$2344,6,FALSE)</f>
        <v>36795.29</v>
      </c>
    </row>
    <row r="186" spans="1:17" ht="15.75">
      <c r="A186" s="6" t="s">
        <v>543</v>
      </c>
      <c r="B186" t="str">
        <f>VLOOKUP(A186,'Customer Names'!$A$1:$D$2336,3,FALSE)</f>
        <v>Silva</v>
      </c>
      <c r="C186">
        <f>VLOOKUP(A186,'Medical Examinations'!$A$1:$H$2336,2,0)</f>
        <v>37.18</v>
      </c>
      <c r="D186">
        <f>VLOOKUP(A186,'Medical Examinations'!$A$1:$H$2336,3,0)</f>
        <v>6.75</v>
      </c>
      <c r="E186" t="str">
        <f>VLOOKUP(A186,'Medical Examinations'!$A$1:$H$2336,4,0)</f>
        <v>Yes</v>
      </c>
      <c r="F186" t="str">
        <f>VLOOKUP(A186,'Medical Examinations'!$A$1:$H$2336,5,0)</f>
        <v>No</v>
      </c>
      <c r="G186" t="str">
        <f>VLOOKUP(A186,'Medical Examinations'!$A$1:$H$2336,6,0)</f>
        <v>No</v>
      </c>
      <c r="H186">
        <f>VLOOKUP(A186,'Medical Examinations'!$A$1:$L$2336,10,0)</f>
        <v>2</v>
      </c>
      <c r="I186" t="str">
        <f>VLOOKUP(A186,'Medical Examinations'!$A$1:$H$2336,8,0)</f>
        <v>Yes</v>
      </c>
      <c r="J186" t="str">
        <f>VLOOKUP(A186,'Medical Examinations'!$A$1:$L$2336,11,0)</f>
        <v>obesity</v>
      </c>
      <c r="K186" t="str">
        <f>VLOOKUP(A186,'Medical Examinations'!$A$1:$L$2336,12,0)</f>
        <v>Diabetes</v>
      </c>
      <c r="L186" s="8">
        <f>VLOOKUP(A186,'Hospitalisation Details'!$A$1:$T$2344,17,0)</f>
        <v>25763</v>
      </c>
      <c r="M186" s="3" t="str">
        <f>VLOOKUP(A186,'Hospitalisation Details'!$A$1:$T$2344,14,0)</f>
        <v>tier - 1</v>
      </c>
      <c r="N186" s="3" t="str">
        <f>VLOOKUP(A186,'Hospitalisation Details'!$A$1:$T$2344,15,0)</f>
        <v>tier - 1</v>
      </c>
      <c r="O186" t="str">
        <f>VLOOKUP(A186,'Hospitalisation Details'!$A$1:$U$2344,21,FALSE)</f>
        <v>R1011</v>
      </c>
      <c r="P186" t="str">
        <f>VLOOKUP(A186,'Hospitalisation Details'!$A$1:$T$2344,19,0)</f>
        <v>52</v>
      </c>
      <c r="Q186" s="9">
        <f>VLOOKUP(A186,'Hospitalisation Details'!$A$1:$I$2344,6,FALSE)</f>
        <v>36786.370000000003</v>
      </c>
    </row>
    <row r="187" spans="1:17" ht="15.75">
      <c r="A187" s="6" t="s">
        <v>546</v>
      </c>
      <c r="B187" t="str">
        <f>VLOOKUP(A187,'Customer Names'!$A$1:$D$2336,3,FALSE)</f>
        <v>Bugala</v>
      </c>
      <c r="C187">
        <f>VLOOKUP(A187,'Medical Examinations'!$A$1:$H$2336,2,0)</f>
        <v>33.33</v>
      </c>
      <c r="D187">
        <f>VLOOKUP(A187,'Medical Examinations'!$A$1:$H$2336,3,0)</f>
        <v>9.26</v>
      </c>
      <c r="E187" t="str">
        <f>VLOOKUP(A187,'Medical Examinations'!$A$1:$H$2336,4,0)</f>
        <v>Yes</v>
      </c>
      <c r="F187" t="str">
        <f>VLOOKUP(A187,'Medical Examinations'!$A$1:$H$2336,5,0)</f>
        <v>No</v>
      </c>
      <c r="G187" t="str">
        <f>VLOOKUP(A187,'Medical Examinations'!$A$1:$H$2336,6,0)</f>
        <v>No</v>
      </c>
      <c r="H187">
        <f>VLOOKUP(A187,'Medical Examinations'!$A$1:$L$2336,10,0)</f>
        <v>2</v>
      </c>
      <c r="I187" t="str">
        <f>VLOOKUP(A187,'Medical Examinations'!$A$1:$H$2336,8,0)</f>
        <v>No</v>
      </c>
      <c r="J187" t="str">
        <f>VLOOKUP(A187,'Medical Examinations'!$A$1:$L$2336,11,0)</f>
        <v>obesity</v>
      </c>
      <c r="K187" t="str">
        <f>VLOOKUP(A187,'Medical Examinations'!$A$1:$L$2336,12,0)</f>
        <v>Diabetes</v>
      </c>
      <c r="L187" s="8">
        <f>VLOOKUP(A187,'Hospitalisation Details'!$A$1:$T$2344,17,0)</f>
        <v>22491</v>
      </c>
      <c r="M187" s="3" t="str">
        <f>VLOOKUP(A187,'Hospitalisation Details'!$A$1:$T$2344,14,0)</f>
        <v>tier - 2</v>
      </c>
      <c r="N187" s="3" t="str">
        <f>VLOOKUP(A187,'Hospitalisation Details'!$A$1:$T$2344,15,0)</f>
        <v>tier - 2</v>
      </c>
      <c r="O187" t="str">
        <f>VLOOKUP(A187,'Hospitalisation Details'!$A$1:$U$2344,21,FALSE)</f>
        <v>R1013</v>
      </c>
      <c r="P187" t="str">
        <f>VLOOKUP(A187,'Hospitalisation Details'!$A$1:$T$2344,19,0)</f>
        <v>61</v>
      </c>
      <c r="Q187" s="9">
        <f>VLOOKUP(A187,'Hospitalisation Details'!$A$1:$I$2344,6,FALSE)</f>
        <v>36580.28</v>
      </c>
    </row>
    <row r="188" spans="1:17" ht="15.75">
      <c r="A188" s="6" t="s">
        <v>549</v>
      </c>
      <c r="B188" t="str">
        <f>VLOOKUP(A188,'Customer Names'!$A$1:$D$2336,3,FALSE)</f>
        <v>Dublin</v>
      </c>
      <c r="C188">
        <f>VLOOKUP(A188,'Medical Examinations'!$A$1:$H$2336,2,0)</f>
        <v>53.21</v>
      </c>
      <c r="D188">
        <f>VLOOKUP(A188,'Medical Examinations'!$A$1:$H$2336,3,0)</f>
        <v>4.2699999999999996</v>
      </c>
      <c r="E188" t="str">
        <f>VLOOKUP(A188,'Medical Examinations'!$A$1:$H$2336,4,0)</f>
        <v>No</v>
      </c>
      <c r="F188" t="str">
        <f>VLOOKUP(A188,'Medical Examinations'!$A$1:$H$2336,5,0)</f>
        <v>No</v>
      </c>
      <c r="G188" t="str">
        <f>VLOOKUP(A188,'Medical Examinations'!$A$1:$H$2336,6,0)</f>
        <v>No</v>
      </c>
      <c r="H188">
        <f>VLOOKUP(A188,'Medical Examinations'!$A$1:$L$2336,10,0)</f>
        <v>1</v>
      </c>
      <c r="I188" t="str">
        <f>VLOOKUP(A188,'Medical Examinations'!$A$1:$H$2336,8,0)</f>
        <v>Yes</v>
      </c>
      <c r="J188" t="str">
        <f>VLOOKUP(A188,'Medical Examinations'!$A$1:$L$2336,11,0)</f>
        <v>obesity</v>
      </c>
      <c r="K188" t="str">
        <f>VLOOKUP(A188,'Medical Examinations'!$A$1:$L$2336,12,0)</f>
        <v>Normal</v>
      </c>
      <c r="L188" s="8">
        <f>VLOOKUP(A188,'Hospitalisation Details'!$A$1:$T$2344,17,0)</f>
        <v>33886</v>
      </c>
      <c r="M188" s="3" t="str">
        <f>VLOOKUP(A188,'Hospitalisation Details'!$A$1:$T$2344,14,0)</f>
        <v>tier - 1</v>
      </c>
      <c r="N188" s="3" t="str">
        <f>VLOOKUP(A188,'Hospitalisation Details'!$A$1:$T$2344,15,0)</f>
        <v>tier - 2</v>
      </c>
      <c r="O188" t="str">
        <f>VLOOKUP(A188,'Hospitalisation Details'!$A$1:$U$2344,21,FALSE)</f>
        <v>R1011</v>
      </c>
      <c r="P188" t="str">
        <f>VLOOKUP(A188,'Hospitalisation Details'!$A$1:$T$2344,19,0)</f>
        <v>30</v>
      </c>
      <c r="Q188" s="9">
        <f>VLOOKUP(A188,'Hospitalisation Details'!$A$1:$I$2344,6,FALSE)</f>
        <v>36572.800000000003</v>
      </c>
    </row>
    <row r="189" spans="1:17" ht="15.75">
      <c r="A189" s="6" t="s">
        <v>552</v>
      </c>
      <c r="B189" t="str">
        <f>VLOOKUP(A189,'Customer Names'!$A$1:$D$2336,3,FALSE)</f>
        <v>Cleland</v>
      </c>
      <c r="C189">
        <f>VLOOKUP(A189,'Medical Examinations'!$A$1:$H$2336,2,0)</f>
        <v>38.729999999999997</v>
      </c>
      <c r="D189">
        <f>VLOOKUP(A189,'Medical Examinations'!$A$1:$H$2336,3,0)</f>
        <v>11.51</v>
      </c>
      <c r="E189" t="str">
        <f>VLOOKUP(A189,'Medical Examinations'!$A$1:$H$2336,4,0)</f>
        <v>No</v>
      </c>
      <c r="F189" t="str">
        <f>VLOOKUP(A189,'Medical Examinations'!$A$1:$H$2336,5,0)</f>
        <v>No</v>
      </c>
      <c r="G189" t="str">
        <f>VLOOKUP(A189,'Medical Examinations'!$A$1:$H$2336,6,0)</f>
        <v>No</v>
      </c>
      <c r="H189">
        <f>VLOOKUP(A189,'Medical Examinations'!$A$1:$L$2336,10,0)</f>
        <v>2</v>
      </c>
      <c r="I189" t="str">
        <f>VLOOKUP(A189,'Medical Examinations'!$A$1:$H$2336,8,0)</f>
        <v>Yes</v>
      </c>
      <c r="J189" t="str">
        <f>VLOOKUP(A189,'Medical Examinations'!$A$1:$L$2336,11,0)</f>
        <v>obesity</v>
      </c>
      <c r="K189" t="str">
        <f>VLOOKUP(A189,'Medical Examinations'!$A$1:$L$2336,12,0)</f>
        <v>Diabetes</v>
      </c>
      <c r="L189" s="8">
        <f>VLOOKUP(A189,'Hospitalisation Details'!$A$1:$T$2344,17,0)</f>
        <v>26885</v>
      </c>
      <c r="M189" s="3" t="str">
        <f>VLOOKUP(A189,'Hospitalisation Details'!$A$1:$T$2344,14,0)</f>
        <v>tier - 2</v>
      </c>
      <c r="N189" s="3" t="str">
        <f>VLOOKUP(A189,'Hospitalisation Details'!$A$1:$T$2344,15,0)</f>
        <v>tier - 3</v>
      </c>
      <c r="O189" t="str">
        <f>VLOOKUP(A189,'Hospitalisation Details'!$A$1:$U$2344,21,FALSE)</f>
        <v>R1011</v>
      </c>
      <c r="P189" t="str">
        <f>VLOOKUP(A189,'Hospitalisation Details'!$A$1:$T$2344,19,0)</f>
        <v>49</v>
      </c>
      <c r="Q189" s="9">
        <f>VLOOKUP(A189,'Hospitalisation Details'!$A$1:$I$2344,6,FALSE)</f>
        <v>36541.550000000003</v>
      </c>
    </row>
    <row r="190" spans="1:17" ht="15.75">
      <c r="A190" s="6" t="s">
        <v>556</v>
      </c>
      <c r="B190" t="str">
        <f>VLOOKUP(A190,'Customer Names'!$A$1:$D$2336,3,FALSE)</f>
        <v>Evans</v>
      </c>
      <c r="C190">
        <f>VLOOKUP(A190,'Medical Examinations'!$A$1:$H$2336,2,0)</f>
        <v>29.73</v>
      </c>
      <c r="D190">
        <f>VLOOKUP(A190,'Medical Examinations'!$A$1:$H$2336,3,0)</f>
        <v>7.22</v>
      </c>
      <c r="E190" t="str">
        <f>VLOOKUP(A190,'Medical Examinations'!$A$1:$H$2336,4,0)</f>
        <v>No</v>
      </c>
      <c r="F190" t="str">
        <f>VLOOKUP(A190,'Medical Examinations'!$A$1:$H$2336,5,0)</f>
        <v>No</v>
      </c>
      <c r="G190" t="str">
        <f>VLOOKUP(A190,'Medical Examinations'!$A$1:$H$2336,6,0)</f>
        <v>No</v>
      </c>
      <c r="H190">
        <f>VLOOKUP(A190,'Medical Examinations'!$A$1:$L$2336,10,0)</f>
        <v>0</v>
      </c>
      <c r="I190" t="str">
        <f>VLOOKUP(A190,'Medical Examinations'!$A$1:$H$2336,8,0)</f>
        <v>Yes</v>
      </c>
      <c r="J190" t="str">
        <f>VLOOKUP(A190,'Medical Examinations'!$A$1:$L$2336,11,0)</f>
        <v>Over weight</v>
      </c>
      <c r="K190" t="str">
        <f>VLOOKUP(A190,'Medical Examinations'!$A$1:$L$2336,12,0)</f>
        <v>Diabetes</v>
      </c>
      <c r="L190" s="8">
        <f>VLOOKUP(A190,'Hospitalisation Details'!$A$1:$T$2344,17,0)</f>
        <v>22969</v>
      </c>
      <c r="M190" s="3" t="str">
        <f>VLOOKUP(A190,'Hospitalisation Details'!$A$1:$T$2344,14,0)</f>
        <v>tier - 2</v>
      </c>
      <c r="N190" s="3" t="str">
        <f>VLOOKUP(A190,'Hospitalisation Details'!$A$1:$T$2344,15,0)</f>
        <v>tier - 2</v>
      </c>
      <c r="O190" t="str">
        <f>VLOOKUP(A190,'Hospitalisation Details'!$A$1:$U$2344,21,FALSE)</f>
        <v>R1011</v>
      </c>
      <c r="P190" t="str">
        <f>VLOOKUP(A190,'Hospitalisation Details'!$A$1:$T$2344,19,0)</f>
        <v>60</v>
      </c>
      <c r="Q190" s="9">
        <f>VLOOKUP(A190,'Hospitalisation Details'!$A$1:$I$2344,6,FALSE)</f>
        <v>36445.550000000003</v>
      </c>
    </row>
    <row r="191" spans="1:17" ht="15.75">
      <c r="A191" s="6" t="s">
        <v>559</v>
      </c>
      <c r="B191" t="str">
        <f>VLOOKUP(A191,'Customer Names'!$A$1:$D$2336,3,FALSE)</f>
        <v>Boyd</v>
      </c>
      <c r="C191">
        <f>VLOOKUP(A191,'Medical Examinations'!$A$1:$H$2336,2,0)</f>
        <v>34.700000000000003</v>
      </c>
      <c r="D191">
        <f>VLOOKUP(A191,'Medical Examinations'!$A$1:$H$2336,3,0)</f>
        <v>4.37</v>
      </c>
      <c r="E191" t="str">
        <f>VLOOKUP(A191,'Medical Examinations'!$A$1:$H$2336,4,0)</f>
        <v>No</v>
      </c>
      <c r="F191" t="str">
        <f>VLOOKUP(A191,'Medical Examinations'!$A$1:$H$2336,5,0)</f>
        <v>No</v>
      </c>
      <c r="G191" t="str">
        <f>VLOOKUP(A191,'Medical Examinations'!$A$1:$H$2336,6,0)</f>
        <v>Yes</v>
      </c>
      <c r="H191">
        <f>VLOOKUP(A191,'Medical Examinations'!$A$1:$L$2336,10,0)</f>
        <v>1</v>
      </c>
      <c r="I191" t="str">
        <f>VLOOKUP(A191,'Medical Examinations'!$A$1:$H$2336,8,0)</f>
        <v>Yes</v>
      </c>
      <c r="J191" t="str">
        <f>VLOOKUP(A191,'Medical Examinations'!$A$1:$L$2336,11,0)</f>
        <v>obesity</v>
      </c>
      <c r="K191" t="str">
        <f>VLOOKUP(A191,'Medical Examinations'!$A$1:$L$2336,12,0)</f>
        <v>Normal</v>
      </c>
      <c r="L191" s="8">
        <f>VLOOKUP(A191,'Hospitalisation Details'!$A$1:$T$2344,17,0)</f>
        <v>37964</v>
      </c>
      <c r="M191" s="3" t="str">
        <f>VLOOKUP(A191,'Hospitalisation Details'!$A$1:$T$2344,14,0)</f>
        <v>tier - 2</v>
      </c>
      <c r="N191" s="3" t="str">
        <f>VLOOKUP(A191,'Hospitalisation Details'!$A$1:$T$2344,15,0)</f>
        <v>tier - 3</v>
      </c>
      <c r="O191" t="str">
        <f>VLOOKUP(A191,'Hospitalisation Details'!$A$1:$U$2344,21,FALSE)</f>
        <v>R1011</v>
      </c>
      <c r="P191" t="str">
        <f>VLOOKUP(A191,'Hospitalisation Details'!$A$1:$T$2344,19,0)</f>
        <v>19</v>
      </c>
      <c r="Q191" s="9">
        <f>VLOOKUP(A191,'Hospitalisation Details'!$A$1:$I$2344,6,FALSE)</f>
        <v>36397.58</v>
      </c>
    </row>
    <row r="192" spans="1:17" ht="15.75">
      <c r="A192" s="6" t="s">
        <v>562</v>
      </c>
      <c r="B192" t="str">
        <f>VLOOKUP(A192,'Customer Names'!$A$1:$D$2336,3,FALSE)</f>
        <v>Roulier</v>
      </c>
      <c r="C192">
        <f>VLOOKUP(A192,'Medical Examinations'!$A$1:$H$2336,2,0)</f>
        <v>38.28</v>
      </c>
      <c r="D192">
        <f>VLOOKUP(A192,'Medical Examinations'!$A$1:$H$2336,3,0)</f>
        <v>11.56</v>
      </c>
      <c r="E192" t="str">
        <f>VLOOKUP(A192,'Medical Examinations'!$A$1:$H$2336,4,0)</f>
        <v>Yes</v>
      </c>
      <c r="F192" t="str">
        <f>VLOOKUP(A192,'Medical Examinations'!$A$1:$H$2336,5,0)</f>
        <v>No</v>
      </c>
      <c r="G192" t="str">
        <f>VLOOKUP(A192,'Medical Examinations'!$A$1:$H$2336,6,0)</f>
        <v>No</v>
      </c>
      <c r="H192">
        <f>VLOOKUP(A192,'Medical Examinations'!$A$1:$L$2336,10,0)</f>
        <v>1</v>
      </c>
      <c r="I192" t="str">
        <f>VLOOKUP(A192,'Medical Examinations'!$A$1:$H$2336,8,0)</f>
        <v>Yes</v>
      </c>
      <c r="J192" t="str">
        <f>VLOOKUP(A192,'Medical Examinations'!$A$1:$L$2336,11,0)</f>
        <v>obesity</v>
      </c>
      <c r="K192" t="str">
        <f>VLOOKUP(A192,'Medical Examinations'!$A$1:$L$2336,12,0)</f>
        <v>Diabetes</v>
      </c>
      <c r="L192" s="8">
        <f>VLOOKUP(A192,'Hospitalisation Details'!$A$1:$T$2344,17,0)</f>
        <v>27550</v>
      </c>
      <c r="M192" s="3" t="str">
        <f>VLOOKUP(A192,'Hospitalisation Details'!$A$1:$T$2344,14,0)</f>
        <v>tier - 1</v>
      </c>
      <c r="N192" s="3" t="str">
        <f>VLOOKUP(A192,'Hospitalisation Details'!$A$1:$T$2344,15,0)</f>
        <v>tier - 2</v>
      </c>
      <c r="O192" t="str">
        <f>VLOOKUP(A192,'Hospitalisation Details'!$A$1:$U$2344,21,FALSE)</f>
        <v>R1011</v>
      </c>
      <c r="P192" t="str">
        <f>VLOOKUP(A192,'Hospitalisation Details'!$A$1:$T$2344,19,0)</f>
        <v>48</v>
      </c>
      <c r="Q192" s="9">
        <f>VLOOKUP(A192,'Hospitalisation Details'!$A$1:$I$2344,6,FALSE)</f>
        <v>36350.71</v>
      </c>
    </row>
    <row r="193" spans="1:17" ht="15.75">
      <c r="A193" s="6" t="s">
        <v>565</v>
      </c>
      <c r="B193" t="str">
        <f>VLOOKUP(A193,'Customer Names'!$A$1:$D$2336,3,FALSE)</f>
        <v>Mullins</v>
      </c>
      <c r="C193">
        <f>VLOOKUP(A193,'Medical Examinations'!$A$1:$H$2336,2,0)</f>
        <v>33.57</v>
      </c>
      <c r="D193">
        <f>VLOOKUP(A193,'Medical Examinations'!$A$1:$H$2336,3,0)</f>
        <v>8.82</v>
      </c>
      <c r="E193" t="str">
        <f>VLOOKUP(A193,'Medical Examinations'!$A$1:$H$2336,4,0)</f>
        <v>Yes</v>
      </c>
      <c r="F193" t="str">
        <f>VLOOKUP(A193,'Medical Examinations'!$A$1:$H$2336,5,0)</f>
        <v>No</v>
      </c>
      <c r="G193" t="str">
        <f>VLOOKUP(A193,'Medical Examinations'!$A$1:$H$2336,6,0)</f>
        <v>No</v>
      </c>
      <c r="H193">
        <f>VLOOKUP(A193,'Medical Examinations'!$A$1:$L$2336,10,0)</f>
        <v>0</v>
      </c>
      <c r="I193" t="str">
        <f>VLOOKUP(A193,'Medical Examinations'!$A$1:$H$2336,8,0)</f>
        <v>Yes</v>
      </c>
      <c r="J193" t="str">
        <f>VLOOKUP(A193,'Medical Examinations'!$A$1:$L$2336,11,0)</f>
        <v>obesity</v>
      </c>
      <c r="K193" t="str">
        <f>VLOOKUP(A193,'Medical Examinations'!$A$1:$L$2336,12,0)</f>
        <v>Diabetes</v>
      </c>
      <c r="L193" s="8">
        <f>VLOOKUP(A193,'Hospitalisation Details'!$A$1:$T$2344,17,0)</f>
        <v>24763</v>
      </c>
      <c r="M193" s="3" t="str">
        <f>VLOOKUP(A193,'Hospitalisation Details'!$A$1:$T$2344,14,0)</f>
        <v>tier - 1</v>
      </c>
      <c r="N193" s="3" t="str">
        <f>VLOOKUP(A193,'Hospitalisation Details'!$A$1:$T$2344,15,0)</f>
        <v>tier - 3</v>
      </c>
      <c r="O193" t="str">
        <f>VLOOKUP(A193,'Hospitalisation Details'!$A$1:$U$2344,21,FALSE)</f>
        <v>R1011</v>
      </c>
      <c r="P193" t="str">
        <f>VLOOKUP(A193,'Hospitalisation Details'!$A$1:$T$2344,19,0)</f>
        <v>55</v>
      </c>
      <c r="Q193" s="9">
        <f>VLOOKUP(A193,'Hospitalisation Details'!$A$1:$I$2344,6,FALSE)</f>
        <v>36332.449999999997</v>
      </c>
    </row>
    <row r="194" spans="1:17" ht="15.75">
      <c r="A194" s="6" t="s">
        <v>568</v>
      </c>
      <c r="B194" t="str">
        <f>VLOOKUP(A194,'Customer Names'!$A$1:$D$2336,3,FALSE)</f>
        <v>Hofmann</v>
      </c>
      <c r="C194">
        <f>VLOOKUP(A194,'Medical Examinations'!$A$1:$H$2336,2,0)</f>
        <v>52.06</v>
      </c>
      <c r="D194">
        <f>VLOOKUP(A194,'Medical Examinations'!$A$1:$H$2336,3,0)</f>
        <v>4.6900000000000004</v>
      </c>
      <c r="E194" t="str">
        <f>VLOOKUP(A194,'Medical Examinations'!$A$1:$H$2336,4,0)</f>
        <v>No</v>
      </c>
      <c r="F194" t="str">
        <f>VLOOKUP(A194,'Medical Examinations'!$A$1:$H$2336,5,0)</f>
        <v>No</v>
      </c>
      <c r="G194" t="str">
        <f>VLOOKUP(A194,'Medical Examinations'!$A$1:$H$2336,6,0)</f>
        <v>No</v>
      </c>
      <c r="H194">
        <f>VLOOKUP(A194,'Medical Examinations'!$A$1:$L$2336,10,0)</f>
        <v>1</v>
      </c>
      <c r="I194" t="str">
        <f>VLOOKUP(A194,'Medical Examinations'!$A$1:$H$2336,8,0)</f>
        <v>Yes</v>
      </c>
      <c r="J194" t="str">
        <f>VLOOKUP(A194,'Medical Examinations'!$A$1:$L$2336,11,0)</f>
        <v>obesity</v>
      </c>
      <c r="K194" t="str">
        <f>VLOOKUP(A194,'Medical Examinations'!$A$1:$L$2336,12,0)</f>
        <v>Normal</v>
      </c>
      <c r="L194" s="8">
        <f>VLOOKUP(A194,'Hospitalisation Details'!$A$1:$T$2344,17,0)</f>
        <v>33771</v>
      </c>
      <c r="M194" s="3" t="str">
        <f>VLOOKUP(A194,'Hospitalisation Details'!$A$1:$T$2344,14,0)</f>
        <v>tier - 2</v>
      </c>
      <c r="N194" s="3" t="str">
        <f>VLOOKUP(A194,'Hospitalisation Details'!$A$1:$T$2344,15,0)</f>
        <v>tier - 2</v>
      </c>
      <c r="O194" t="str">
        <f>VLOOKUP(A194,'Hospitalisation Details'!$A$1:$U$2344,21,FALSE)</f>
        <v>R1011</v>
      </c>
      <c r="P194" t="str">
        <f>VLOOKUP(A194,'Hospitalisation Details'!$A$1:$T$2344,19,0)</f>
        <v>30</v>
      </c>
      <c r="Q194" s="9">
        <f>VLOOKUP(A194,'Hospitalisation Details'!$A$1:$I$2344,6,FALSE)</f>
        <v>36314.050000000003</v>
      </c>
    </row>
    <row r="195" spans="1:17" ht="15.75">
      <c r="A195" s="6" t="s">
        <v>571</v>
      </c>
      <c r="B195" t="str">
        <f>VLOOKUP(A195,'Customer Names'!$A$1:$D$2336,3,FALSE)</f>
        <v>Garcia Garcia</v>
      </c>
      <c r="C195">
        <f>VLOOKUP(A195,'Medical Examinations'!$A$1:$H$2336,2,0)</f>
        <v>38.17</v>
      </c>
      <c r="D195">
        <f>VLOOKUP(A195,'Medical Examinations'!$A$1:$H$2336,3,0)</f>
        <v>4.53</v>
      </c>
      <c r="E195" t="str">
        <f>VLOOKUP(A195,'Medical Examinations'!$A$1:$H$2336,4,0)</f>
        <v>No</v>
      </c>
      <c r="F195" t="str">
        <f>VLOOKUP(A195,'Medical Examinations'!$A$1:$H$2336,5,0)</f>
        <v>yes</v>
      </c>
      <c r="G195" t="str">
        <f>VLOOKUP(A195,'Medical Examinations'!$A$1:$H$2336,6,0)</f>
        <v>No</v>
      </c>
      <c r="H195">
        <f>VLOOKUP(A195,'Medical Examinations'!$A$1:$L$2336,10,0)</f>
        <v>1</v>
      </c>
      <c r="I195" t="str">
        <f>VLOOKUP(A195,'Medical Examinations'!$A$1:$H$2336,8,0)</f>
        <v>Yes</v>
      </c>
      <c r="J195" t="str">
        <f>VLOOKUP(A195,'Medical Examinations'!$A$1:$L$2336,11,0)</f>
        <v>obesity</v>
      </c>
      <c r="K195" t="str">
        <f>VLOOKUP(A195,'Medical Examinations'!$A$1:$L$2336,12,0)</f>
        <v>Normal</v>
      </c>
      <c r="L195" s="8">
        <f>VLOOKUP(A195,'Hospitalisation Details'!$A$1:$T$2344,17,0)</f>
        <v>38346</v>
      </c>
      <c r="M195" s="3" t="str">
        <f>VLOOKUP(A195,'Hospitalisation Details'!$A$1:$T$2344,14,0)</f>
        <v>tier - 1</v>
      </c>
      <c r="N195" s="3" t="str">
        <f>VLOOKUP(A195,'Hospitalisation Details'!$A$1:$T$2344,15,0)</f>
        <v>tier - 2</v>
      </c>
      <c r="O195" t="str">
        <f>VLOOKUP(A195,'Hospitalisation Details'!$A$1:$U$2344,21,FALSE)</f>
        <v>R1013</v>
      </c>
      <c r="P195" t="str">
        <f>VLOOKUP(A195,'Hospitalisation Details'!$A$1:$T$2344,19,0)</f>
        <v>18</v>
      </c>
      <c r="Q195" s="9">
        <f>VLOOKUP(A195,'Hospitalisation Details'!$A$1:$I$2344,6,FALSE)</f>
        <v>36307.800000000003</v>
      </c>
    </row>
    <row r="196" spans="1:17" ht="15.75">
      <c r="A196" s="6" t="s">
        <v>574</v>
      </c>
      <c r="B196" t="str">
        <f>VLOOKUP(A196,'Customer Names'!$A$1:$D$2336,3,FALSE)</f>
        <v>Klecker</v>
      </c>
      <c r="C196">
        <f>VLOOKUP(A196,'Medical Examinations'!$A$1:$H$2336,2,0)</f>
        <v>36.954999999999998</v>
      </c>
      <c r="D196">
        <f>VLOOKUP(A196,'Medical Examinations'!$A$1:$H$2336,3,0)</f>
        <v>5.84</v>
      </c>
      <c r="E196" t="str">
        <f>VLOOKUP(A196,'Medical Examinations'!$A$1:$H$2336,4,0)</f>
        <v>No</v>
      </c>
      <c r="F196" t="str">
        <f>VLOOKUP(A196,'Medical Examinations'!$A$1:$H$2336,5,0)</f>
        <v>No</v>
      </c>
      <c r="G196" t="str">
        <f>VLOOKUP(A196,'Medical Examinations'!$A$1:$H$2336,6,0)</f>
        <v>Yes</v>
      </c>
      <c r="H196">
        <f>VLOOKUP(A196,'Medical Examinations'!$A$1:$L$2336,10,0)</f>
        <v>1</v>
      </c>
      <c r="I196" t="str">
        <f>VLOOKUP(A196,'Medical Examinations'!$A$1:$H$2336,8,0)</f>
        <v>Yes</v>
      </c>
      <c r="J196" t="str">
        <f>VLOOKUP(A196,'Medical Examinations'!$A$1:$L$2336,11,0)</f>
        <v>obesity</v>
      </c>
      <c r="K196" t="str">
        <f>VLOOKUP(A196,'Medical Examinations'!$A$1:$L$2336,12,0)</f>
        <v>Prediabetes</v>
      </c>
      <c r="L196" s="8">
        <f>VLOOKUP(A196,'Hospitalisation Details'!$A$1:$T$2344,17,0)</f>
        <v>37869</v>
      </c>
      <c r="M196" s="3" t="str">
        <f>VLOOKUP(A196,'Hospitalisation Details'!$A$1:$T$2344,14,0)</f>
        <v>tier - 1</v>
      </c>
      <c r="N196" s="3" t="str">
        <f>VLOOKUP(A196,'Hospitalisation Details'!$A$1:$T$2344,15,0)</f>
        <v>tier - 1</v>
      </c>
      <c r="O196" t="str">
        <f>VLOOKUP(A196,'Hospitalisation Details'!$A$1:$U$2344,21,FALSE)</f>
        <v>R1012</v>
      </c>
      <c r="P196" t="str">
        <f>VLOOKUP(A196,'Hospitalisation Details'!$A$1:$T$2344,19,0)</f>
        <v>19</v>
      </c>
      <c r="Q196" s="9">
        <f>VLOOKUP(A196,'Hospitalisation Details'!$A$1:$I$2344,6,FALSE)</f>
        <v>36219.410000000003</v>
      </c>
    </row>
    <row r="197" spans="1:17" ht="15.75">
      <c r="A197" s="6" t="s">
        <v>577</v>
      </c>
      <c r="B197" t="str">
        <f>VLOOKUP(A197,'Customer Names'!$A$1:$D$2336,3,FALSE)</f>
        <v>Cancre</v>
      </c>
      <c r="C197">
        <f>VLOOKUP(A197,'Medical Examinations'!$A$1:$H$2336,2,0)</f>
        <v>34.4</v>
      </c>
      <c r="D197">
        <f>VLOOKUP(A197,'Medical Examinations'!$A$1:$H$2336,3,0)</f>
        <v>4.9000000000000004</v>
      </c>
      <c r="E197" t="str">
        <f>VLOOKUP(A197,'Medical Examinations'!$A$1:$H$2336,4,0)</f>
        <v>No</v>
      </c>
      <c r="F197" t="str">
        <f>VLOOKUP(A197,'Medical Examinations'!$A$1:$H$2336,5,0)</f>
        <v>No</v>
      </c>
      <c r="G197" t="str">
        <f>VLOOKUP(A197,'Medical Examinations'!$A$1:$H$2336,6,0)</f>
        <v>Yes</v>
      </c>
      <c r="H197">
        <f>VLOOKUP(A197,'Medical Examinations'!$A$1:$L$2336,10,0)</f>
        <v>1</v>
      </c>
      <c r="I197" t="str">
        <f>VLOOKUP(A197,'Medical Examinations'!$A$1:$H$2336,8,0)</f>
        <v>Yes</v>
      </c>
      <c r="J197" t="str">
        <f>VLOOKUP(A197,'Medical Examinations'!$A$1:$L$2336,11,0)</f>
        <v>obesity</v>
      </c>
      <c r="K197" t="str">
        <f>VLOOKUP(A197,'Medical Examinations'!$A$1:$L$2336,12,0)</f>
        <v>Normal</v>
      </c>
      <c r="L197" s="8">
        <f>VLOOKUP(A197,'Hospitalisation Details'!$A$1:$T$2344,17,0)</f>
        <v>34331</v>
      </c>
      <c r="M197" s="3" t="str">
        <f>VLOOKUP(A197,'Hospitalisation Details'!$A$1:$T$2344,14,0)</f>
        <v>tier - 1</v>
      </c>
      <c r="N197" s="3" t="str">
        <f>VLOOKUP(A197,'Hospitalisation Details'!$A$1:$T$2344,15,0)</f>
        <v>tier - 3</v>
      </c>
      <c r="O197" t="str">
        <f>VLOOKUP(A197,'Hospitalisation Details'!$A$1:$U$2344,21,FALSE)</f>
        <v>R1011</v>
      </c>
      <c r="P197" t="str">
        <f>VLOOKUP(A197,'Hospitalisation Details'!$A$1:$T$2344,19,0)</f>
        <v>29</v>
      </c>
      <c r="Q197" s="9">
        <f>VLOOKUP(A197,'Hospitalisation Details'!$A$1:$I$2344,6,FALSE)</f>
        <v>36197.699999999997</v>
      </c>
    </row>
    <row r="198" spans="1:17" ht="15.75">
      <c r="A198" s="6" t="s">
        <v>580</v>
      </c>
      <c r="B198" t="str">
        <f>VLOOKUP(A198,'Customer Names'!$A$1:$D$2336,3,FALSE)</f>
        <v>Denucci</v>
      </c>
      <c r="C198">
        <f>VLOOKUP(A198,'Medical Examinations'!$A$1:$H$2336,2,0)</f>
        <v>31.73</v>
      </c>
      <c r="D198">
        <f>VLOOKUP(A198,'Medical Examinations'!$A$1:$H$2336,3,0)</f>
        <v>4.3</v>
      </c>
      <c r="E198" t="str">
        <f>VLOOKUP(A198,'Medical Examinations'!$A$1:$H$2336,4,0)</f>
        <v>No</v>
      </c>
      <c r="F198" t="str">
        <f>VLOOKUP(A198,'Medical Examinations'!$A$1:$H$2336,5,0)</f>
        <v>No</v>
      </c>
      <c r="G198" t="str">
        <f>VLOOKUP(A198,'Medical Examinations'!$A$1:$H$2336,6,0)</f>
        <v>No</v>
      </c>
      <c r="H198">
        <f>VLOOKUP(A198,'Medical Examinations'!$A$1:$L$2336,10,0)</f>
        <v>0</v>
      </c>
      <c r="I198" t="str">
        <f>VLOOKUP(A198,'Medical Examinations'!$A$1:$H$2336,8,0)</f>
        <v>Yes</v>
      </c>
      <c r="J198" t="str">
        <f>VLOOKUP(A198,'Medical Examinations'!$A$1:$L$2336,11,0)</f>
        <v>obesity</v>
      </c>
      <c r="K198" t="str">
        <f>VLOOKUP(A198,'Medical Examinations'!$A$1:$L$2336,12,0)</f>
        <v>Normal</v>
      </c>
      <c r="L198" s="8">
        <f>VLOOKUP(A198,'Hospitalisation Details'!$A$1:$T$2344,17,0)</f>
        <v>36434</v>
      </c>
      <c r="M198" s="3" t="str">
        <f>VLOOKUP(A198,'Hospitalisation Details'!$A$1:$T$2344,14,0)</f>
        <v>tier - 1</v>
      </c>
      <c r="N198" s="3" t="str">
        <f>VLOOKUP(A198,'Hospitalisation Details'!$A$1:$T$2344,15,0)</f>
        <v>tier - 3</v>
      </c>
      <c r="O198" t="str">
        <f>VLOOKUP(A198,'Hospitalisation Details'!$A$1:$U$2344,21,FALSE)</f>
        <v>R1016</v>
      </c>
      <c r="P198" t="str">
        <f>VLOOKUP(A198,'Hospitalisation Details'!$A$1:$T$2344,19,0)</f>
        <v>23</v>
      </c>
      <c r="Q198" s="9">
        <f>VLOOKUP(A198,'Hospitalisation Details'!$A$1:$I$2344,6,FALSE)</f>
        <v>36189.1</v>
      </c>
    </row>
    <row r="199" spans="1:17" ht="15.75">
      <c r="A199" s="6" t="s">
        <v>583</v>
      </c>
      <c r="B199" t="str">
        <f>VLOOKUP(A199,'Customer Names'!$A$1:$D$2336,3,FALSE)</f>
        <v>Saldana</v>
      </c>
      <c r="C199">
        <f>VLOOKUP(A199,'Medical Examinations'!$A$1:$H$2336,2,0)</f>
        <v>36.64</v>
      </c>
      <c r="D199">
        <f>VLOOKUP(A199,'Medical Examinations'!$A$1:$H$2336,3,0)</f>
        <v>11.34</v>
      </c>
      <c r="E199" t="str">
        <f>VLOOKUP(A199,'Medical Examinations'!$A$1:$H$2336,4,0)</f>
        <v>No</v>
      </c>
      <c r="F199" t="str">
        <f>VLOOKUP(A199,'Medical Examinations'!$A$1:$H$2336,5,0)</f>
        <v>No</v>
      </c>
      <c r="G199" t="str">
        <f>VLOOKUP(A199,'Medical Examinations'!$A$1:$H$2336,6,0)</f>
        <v>No</v>
      </c>
      <c r="H199">
        <f>VLOOKUP(A199,'Medical Examinations'!$A$1:$L$2336,10,0)</f>
        <v>0</v>
      </c>
      <c r="I199" t="str">
        <f>VLOOKUP(A199,'Medical Examinations'!$A$1:$H$2336,8,0)</f>
        <v>Yes</v>
      </c>
      <c r="J199" t="str">
        <f>VLOOKUP(A199,'Medical Examinations'!$A$1:$L$2336,11,0)</f>
        <v>obesity</v>
      </c>
      <c r="K199" t="str">
        <f>VLOOKUP(A199,'Medical Examinations'!$A$1:$L$2336,12,0)</f>
        <v>Diabetes</v>
      </c>
      <c r="L199" s="8">
        <f>VLOOKUP(A199,'Hospitalisation Details'!$A$1:$T$2344,17,0)</f>
        <v>27369</v>
      </c>
      <c r="M199" s="3" t="str">
        <f>VLOOKUP(A199,'Hospitalisation Details'!$A$1:$T$2344,14,0)</f>
        <v>tier - 2</v>
      </c>
      <c r="N199" s="3" t="str">
        <f>VLOOKUP(A199,'Hospitalisation Details'!$A$1:$T$2344,15,0)</f>
        <v>tier - 3</v>
      </c>
      <c r="O199" t="str">
        <f>VLOOKUP(A199,'Hospitalisation Details'!$A$1:$U$2344,21,FALSE)</f>
        <v>R1012</v>
      </c>
      <c r="P199" t="str">
        <f>VLOOKUP(A199,'Hospitalisation Details'!$A$1:$T$2344,19,0)</f>
        <v>48</v>
      </c>
      <c r="Q199" s="9">
        <f>VLOOKUP(A199,'Hospitalisation Details'!$A$1:$I$2344,6,FALSE)</f>
        <v>36182.870000000003</v>
      </c>
    </row>
    <row r="200" spans="1:17" ht="15.75">
      <c r="A200" s="6" t="s">
        <v>585</v>
      </c>
      <c r="B200" t="str">
        <f>VLOOKUP(A200,'Customer Names'!$A$1:$D$2336,3,FALSE)</f>
        <v>Weinberg</v>
      </c>
      <c r="C200">
        <f>VLOOKUP(A200,'Medical Examinations'!$A$1:$H$2336,2,0)</f>
        <v>36.85</v>
      </c>
      <c r="D200">
        <f>VLOOKUP(A200,'Medical Examinations'!$A$1:$H$2336,3,0)</f>
        <v>5.88</v>
      </c>
      <c r="E200" t="str">
        <f>VLOOKUP(A200,'Medical Examinations'!$A$1:$H$2336,4,0)</f>
        <v>No</v>
      </c>
      <c r="F200" t="str">
        <f>VLOOKUP(A200,'Medical Examinations'!$A$1:$H$2336,5,0)</f>
        <v>yes</v>
      </c>
      <c r="G200" t="str">
        <f>VLOOKUP(A200,'Medical Examinations'!$A$1:$H$2336,6,0)</f>
        <v>No</v>
      </c>
      <c r="H200">
        <f>VLOOKUP(A200,'Medical Examinations'!$A$1:$L$2336,10,0)</f>
        <v>1</v>
      </c>
      <c r="I200" t="str">
        <f>VLOOKUP(A200,'Medical Examinations'!$A$1:$H$2336,8,0)</f>
        <v>Yes</v>
      </c>
      <c r="J200" t="str">
        <f>VLOOKUP(A200,'Medical Examinations'!$A$1:$L$2336,11,0)</f>
        <v>obesity</v>
      </c>
      <c r="K200" t="str">
        <f>VLOOKUP(A200,'Medical Examinations'!$A$1:$L$2336,12,0)</f>
        <v>Prediabetes</v>
      </c>
      <c r="L200" s="8">
        <f>VLOOKUP(A200,'Hospitalisation Details'!$A$1:$T$2344,17,0)</f>
        <v>38229</v>
      </c>
      <c r="M200" s="3" t="str">
        <f>VLOOKUP(A200,'Hospitalisation Details'!$A$1:$T$2344,14,0)</f>
        <v>tier - 2</v>
      </c>
      <c r="N200" s="3" t="str">
        <f>VLOOKUP(A200,'Hospitalisation Details'!$A$1:$T$2344,15,0)</f>
        <v>tier - 2</v>
      </c>
      <c r="O200" t="str">
        <f>VLOOKUP(A200,'Hospitalisation Details'!$A$1:$U$2344,21,FALSE)</f>
        <v>R1013</v>
      </c>
      <c r="P200" t="str">
        <f>VLOOKUP(A200,'Hospitalisation Details'!$A$1:$T$2344,19,0)</f>
        <v>18</v>
      </c>
      <c r="Q200" s="9">
        <f>VLOOKUP(A200,'Hospitalisation Details'!$A$1:$I$2344,6,FALSE)</f>
        <v>36149.480000000003</v>
      </c>
    </row>
    <row r="201" spans="1:17" ht="15.75">
      <c r="A201" s="6" t="s">
        <v>588</v>
      </c>
      <c r="B201" t="str">
        <f>VLOOKUP(A201,'Customer Names'!$A$1:$D$2336,3,FALSE)</f>
        <v>Walsh</v>
      </c>
      <c r="C201">
        <f>VLOOKUP(A201,'Medical Examinations'!$A$1:$H$2336,2,0)</f>
        <v>33.33</v>
      </c>
      <c r="D201">
        <f>VLOOKUP(A201,'Medical Examinations'!$A$1:$H$2336,3,0)</f>
        <v>5.01</v>
      </c>
      <c r="E201" t="str">
        <f>VLOOKUP(A201,'Medical Examinations'!$A$1:$H$2336,4,0)</f>
        <v>Yes</v>
      </c>
      <c r="F201" t="str">
        <f>VLOOKUP(A201,'Medical Examinations'!$A$1:$H$2336,5,0)</f>
        <v>No</v>
      </c>
      <c r="G201" t="str">
        <f>VLOOKUP(A201,'Medical Examinations'!$A$1:$H$2336,6,0)</f>
        <v>Yes</v>
      </c>
      <c r="H201">
        <f>VLOOKUP(A201,'Medical Examinations'!$A$1:$L$2336,10,0)</f>
        <v>1</v>
      </c>
      <c r="I201" t="str">
        <f>VLOOKUP(A201,'Medical Examinations'!$A$1:$H$2336,8,0)</f>
        <v>Yes</v>
      </c>
      <c r="J201" t="str">
        <f>VLOOKUP(A201,'Medical Examinations'!$A$1:$L$2336,11,0)</f>
        <v>obesity</v>
      </c>
      <c r="K201" t="str">
        <f>VLOOKUP(A201,'Medical Examinations'!$A$1:$L$2336,12,0)</f>
        <v>Normal</v>
      </c>
      <c r="L201" s="8">
        <f>VLOOKUP(A201,'Hospitalisation Details'!$A$1:$T$2344,17,0)</f>
        <v>35593</v>
      </c>
      <c r="M201" s="3" t="str">
        <f>VLOOKUP(A201,'Hospitalisation Details'!$A$1:$T$2344,14,0)</f>
        <v>tier - 1</v>
      </c>
      <c r="N201" s="3" t="str">
        <f>VLOOKUP(A201,'Hospitalisation Details'!$A$1:$T$2344,15,0)</f>
        <v>tier - 3</v>
      </c>
      <c r="O201" t="str">
        <f>VLOOKUP(A201,'Hospitalisation Details'!$A$1:$U$2344,21,FALSE)</f>
        <v>R1013</v>
      </c>
      <c r="P201" t="str">
        <f>VLOOKUP(A201,'Hospitalisation Details'!$A$1:$T$2344,19,0)</f>
        <v>25</v>
      </c>
      <c r="Q201" s="9">
        <f>VLOOKUP(A201,'Hospitalisation Details'!$A$1:$I$2344,6,FALSE)</f>
        <v>36124.57</v>
      </c>
    </row>
    <row r="202" spans="1:17" ht="15.75">
      <c r="A202" s="6" t="s">
        <v>590</v>
      </c>
      <c r="B202" t="str">
        <f>VLOOKUP(A202,'Customer Names'!$A$1:$D$2336,3,FALSE)</f>
        <v>Pasten</v>
      </c>
      <c r="C202">
        <f>VLOOKUP(A202,'Medical Examinations'!$A$1:$H$2336,2,0)</f>
        <v>39.14</v>
      </c>
      <c r="D202">
        <f>VLOOKUP(A202,'Medical Examinations'!$A$1:$H$2336,3,0)</f>
        <v>4.4000000000000004</v>
      </c>
      <c r="E202" t="str">
        <f>VLOOKUP(A202,'Medical Examinations'!$A$1:$H$2336,4,0)</f>
        <v>No</v>
      </c>
      <c r="F202" t="str">
        <f>VLOOKUP(A202,'Medical Examinations'!$A$1:$H$2336,5,0)</f>
        <v>No</v>
      </c>
      <c r="G202" t="str">
        <f>VLOOKUP(A202,'Medical Examinations'!$A$1:$H$2336,6,0)</f>
        <v>Yes</v>
      </c>
      <c r="H202">
        <f>VLOOKUP(A202,'Medical Examinations'!$A$1:$L$2336,10,0)</f>
        <v>1</v>
      </c>
      <c r="I202" t="str">
        <f>VLOOKUP(A202,'Medical Examinations'!$A$1:$H$2336,8,0)</f>
        <v>Yes</v>
      </c>
      <c r="J202" t="str">
        <f>VLOOKUP(A202,'Medical Examinations'!$A$1:$L$2336,11,0)</f>
        <v>obesity</v>
      </c>
      <c r="K202" t="str">
        <f>VLOOKUP(A202,'Medical Examinations'!$A$1:$L$2336,12,0)</f>
        <v>Normal</v>
      </c>
      <c r="L202" s="8">
        <f>VLOOKUP(A202,'Hospitalisation Details'!$A$1:$T$2344,17,0)</f>
        <v>29163</v>
      </c>
      <c r="M202" s="3" t="str">
        <f>VLOOKUP(A202,'Hospitalisation Details'!$A$1:$T$2344,14,0)</f>
        <v>tier - 2</v>
      </c>
      <c r="N202" s="3" t="str">
        <f>VLOOKUP(A202,'Hospitalisation Details'!$A$1:$T$2344,15,0)</f>
        <v>tier - 2</v>
      </c>
      <c r="O202" t="str">
        <f>VLOOKUP(A202,'Hospitalisation Details'!$A$1:$U$2344,21,FALSE)</f>
        <v>R1011</v>
      </c>
      <c r="P202" t="str">
        <f>VLOOKUP(A202,'Hospitalisation Details'!$A$1:$T$2344,19,0)</f>
        <v>43</v>
      </c>
      <c r="Q202" s="9">
        <f>VLOOKUP(A202,'Hospitalisation Details'!$A$1:$I$2344,6,FALSE)</f>
        <v>36090.49</v>
      </c>
    </row>
    <row r="203" spans="1:17" ht="15.75">
      <c r="A203" s="6" t="s">
        <v>593</v>
      </c>
      <c r="B203" t="str">
        <f>VLOOKUP(A203,'Customer Names'!$A$1:$D$2336,3,FALSE)</f>
        <v>LaBelle</v>
      </c>
      <c r="C203">
        <f>VLOOKUP(A203,'Medical Examinations'!$A$1:$H$2336,2,0)</f>
        <v>32.9</v>
      </c>
      <c r="D203">
        <f>VLOOKUP(A203,'Medical Examinations'!$A$1:$H$2336,3,0)</f>
        <v>6.26</v>
      </c>
      <c r="E203" t="str">
        <f>VLOOKUP(A203,'Medical Examinations'!$A$1:$H$2336,4,0)</f>
        <v>Yes</v>
      </c>
      <c r="F203" t="str">
        <f>VLOOKUP(A203,'Medical Examinations'!$A$1:$H$2336,5,0)</f>
        <v>No</v>
      </c>
      <c r="G203" t="str">
        <f>VLOOKUP(A203,'Medical Examinations'!$A$1:$H$2336,6,0)</f>
        <v>No</v>
      </c>
      <c r="H203">
        <f>VLOOKUP(A203,'Medical Examinations'!$A$1:$L$2336,10,0)</f>
        <v>0</v>
      </c>
      <c r="I203" t="str">
        <f>VLOOKUP(A203,'Medical Examinations'!$A$1:$H$2336,8,0)</f>
        <v>Yes</v>
      </c>
      <c r="J203" t="str">
        <f>VLOOKUP(A203,'Medical Examinations'!$A$1:$L$2336,11,0)</f>
        <v>obesity</v>
      </c>
      <c r="K203" t="str">
        <f>VLOOKUP(A203,'Medical Examinations'!$A$1:$L$2336,12,0)</f>
        <v>Prediabetes</v>
      </c>
      <c r="L203" s="8">
        <f>VLOOKUP(A203,'Hospitalisation Details'!$A$1:$T$2344,17,0)</f>
        <v>35297</v>
      </c>
      <c r="M203" s="3" t="str">
        <f>VLOOKUP(A203,'Hospitalisation Details'!$A$1:$T$2344,14,0)</f>
        <v>tier - 1</v>
      </c>
      <c r="N203" s="3" t="str">
        <f>VLOOKUP(A203,'Hospitalisation Details'!$A$1:$T$2344,15,0)</f>
        <v>tier - 1</v>
      </c>
      <c r="O203" t="str">
        <f>VLOOKUP(A203,'Hospitalisation Details'!$A$1:$U$2344,21,FALSE)</f>
        <v>R1011</v>
      </c>
      <c r="P203" t="str">
        <f>VLOOKUP(A203,'Hospitalisation Details'!$A$1:$T$2344,19,0)</f>
        <v>26</v>
      </c>
      <c r="Q203" s="9">
        <f>VLOOKUP(A203,'Hospitalisation Details'!$A$1:$I$2344,6,FALSE)</f>
        <v>36085.22</v>
      </c>
    </row>
    <row r="204" spans="1:17" ht="15.75">
      <c r="A204" s="6" t="s">
        <v>596</v>
      </c>
      <c r="B204" t="str">
        <f>VLOOKUP(A204,'Customer Names'!$A$1:$D$2336,3,FALSE)</f>
        <v>Guzman</v>
      </c>
      <c r="C204">
        <f>VLOOKUP(A204,'Medical Examinations'!$A$1:$H$2336,2,0)</f>
        <v>29.78</v>
      </c>
      <c r="D204">
        <f>VLOOKUP(A204,'Medical Examinations'!$A$1:$H$2336,3,0)</f>
        <v>10.27</v>
      </c>
      <c r="E204" t="str">
        <f>VLOOKUP(A204,'Medical Examinations'!$A$1:$H$2336,4,0)</f>
        <v>Yes</v>
      </c>
      <c r="F204" t="str">
        <f>VLOOKUP(A204,'Medical Examinations'!$A$1:$H$2336,5,0)</f>
        <v>No</v>
      </c>
      <c r="G204" t="str">
        <f>VLOOKUP(A204,'Medical Examinations'!$A$1:$H$2336,6,0)</f>
        <v>Yes</v>
      </c>
      <c r="H204">
        <f>VLOOKUP(A204,'Medical Examinations'!$A$1:$L$2336,10,0)</f>
        <v>1</v>
      </c>
      <c r="I204" t="str">
        <f>VLOOKUP(A204,'Medical Examinations'!$A$1:$H$2336,8,0)</f>
        <v>Yes</v>
      </c>
      <c r="J204" t="str">
        <f>VLOOKUP(A204,'Medical Examinations'!$A$1:$L$2336,11,0)</f>
        <v>Over weight</v>
      </c>
      <c r="K204" t="str">
        <f>VLOOKUP(A204,'Medical Examinations'!$A$1:$L$2336,12,0)</f>
        <v>Diabetes</v>
      </c>
      <c r="L204" s="8">
        <f>VLOOKUP(A204,'Hospitalisation Details'!$A$1:$T$2344,17,0)</f>
        <v>23214</v>
      </c>
      <c r="M204" s="3" t="str">
        <f>VLOOKUP(A204,'Hospitalisation Details'!$A$1:$T$2344,14,0)</f>
        <v>tier - 2</v>
      </c>
      <c r="N204" s="3" t="str">
        <f>VLOOKUP(A204,'Hospitalisation Details'!$A$1:$T$2344,15,0)</f>
        <v>tier - 1</v>
      </c>
      <c r="O204" t="str">
        <f>VLOOKUP(A204,'Hospitalisation Details'!$A$1:$U$2344,21,FALSE)</f>
        <v>R1011</v>
      </c>
      <c r="P204" t="str">
        <f>VLOOKUP(A204,'Hospitalisation Details'!$A$1:$T$2344,19,0)</f>
        <v>59</v>
      </c>
      <c r="Q204" s="9">
        <f>VLOOKUP(A204,'Hospitalisation Details'!$A$1:$I$2344,6,FALSE)</f>
        <v>36074.339999999997</v>
      </c>
    </row>
    <row r="205" spans="1:17" ht="15.75">
      <c r="A205" s="6" t="s">
        <v>599</v>
      </c>
      <c r="B205" t="str">
        <f>VLOOKUP(A205,'Customer Names'!$A$1:$D$2336,3,FALSE)</f>
        <v>Turnbull</v>
      </c>
      <c r="C205">
        <f>VLOOKUP(A205,'Medical Examinations'!$A$1:$H$2336,2,0)</f>
        <v>32.78</v>
      </c>
      <c r="D205">
        <f>VLOOKUP(A205,'Medical Examinations'!$A$1:$H$2336,3,0)</f>
        <v>5.27</v>
      </c>
      <c r="E205" t="str">
        <f>VLOOKUP(A205,'Medical Examinations'!$A$1:$H$2336,4,0)</f>
        <v>No</v>
      </c>
      <c r="F205" t="str">
        <f>VLOOKUP(A205,'Medical Examinations'!$A$1:$H$2336,5,0)</f>
        <v>No</v>
      </c>
      <c r="G205" t="str">
        <f>VLOOKUP(A205,'Medical Examinations'!$A$1:$H$2336,6,0)</f>
        <v>No</v>
      </c>
      <c r="H205">
        <f>VLOOKUP(A205,'Medical Examinations'!$A$1:$L$2336,10,0)</f>
        <v>0</v>
      </c>
      <c r="I205" t="str">
        <f>VLOOKUP(A205,'Medical Examinations'!$A$1:$H$2336,8,0)</f>
        <v>Yes</v>
      </c>
      <c r="J205" t="str">
        <f>VLOOKUP(A205,'Medical Examinations'!$A$1:$L$2336,11,0)</f>
        <v>obesity</v>
      </c>
      <c r="K205" t="str">
        <f>VLOOKUP(A205,'Medical Examinations'!$A$1:$L$2336,12,0)</f>
        <v>Normal</v>
      </c>
      <c r="L205" s="8">
        <f>VLOOKUP(A205,'Hospitalisation Details'!$A$1:$T$2344,17,0)</f>
        <v>36407</v>
      </c>
      <c r="M205" s="3" t="str">
        <f>VLOOKUP(A205,'Hospitalisation Details'!$A$1:$T$2344,14,0)</f>
        <v>tier - 2</v>
      </c>
      <c r="N205" s="3" t="str">
        <f>VLOOKUP(A205,'Hospitalisation Details'!$A$1:$T$2344,15,0)</f>
        <v>tier - 3</v>
      </c>
      <c r="O205" t="str">
        <f>VLOOKUP(A205,'Hospitalisation Details'!$A$1:$U$2344,21,FALSE)</f>
        <v>R1013</v>
      </c>
      <c r="P205" t="str">
        <f>VLOOKUP(A205,'Hospitalisation Details'!$A$1:$T$2344,19,0)</f>
        <v>23</v>
      </c>
      <c r="Q205" s="9">
        <f>VLOOKUP(A205,'Hospitalisation Details'!$A$1:$I$2344,6,FALSE)</f>
        <v>36021.01</v>
      </c>
    </row>
    <row r="206" spans="1:17" ht="15.75">
      <c r="A206" s="6" t="s">
        <v>601</v>
      </c>
      <c r="B206" t="str">
        <f>VLOOKUP(A206,'Customer Names'!$A$1:$D$2336,3,FALSE)</f>
        <v>Aguero</v>
      </c>
      <c r="C206">
        <f>VLOOKUP(A206,'Medical Examinations'!$A$1:$H$2336,2,0)</f>
        <v>41.65</v>
      </c>
      <c r="D206">
        <f>VLOOKUP(A206,'Medical Examinations'!$A$1:$H$2336,3,0)</f>
        <v>10.73</v>
      </c>
      <c r="E206" t="str">
        <f>VLOOKUP(A206,'Medical Examinations'!$A$1:$H$2336,4,0)</f>
        <v>Yes</v>
      </c>
      <c r="F206" t="str">
        <f>VLOOKUP(A206,'Medical Examinations'!$A$1:$H$2336,5,0)</f>
        <v>No</v>
      </c>
      <c r="G206" t="str">
        <f>VLOOKUP(A206,'Medical Examinations'!$A$1:$H$2336,6,0)</f>
        <v>No</v>
      </c>
      <c r="H206">
        <f>VLOOKUP(A206,'Medical Examinations'!$A$1:$L$2336,10,0)</f>
        <v>0</v>
      </c>
      <c r="I206" t="str">
        <f>VLOOKUP(A206,'Medical Examinations'!$A$1:$H$2336,8,0)</f>
        <v>Yes</v>
      </c>
      <c r="J206" t="str">
        <f>VLOOKUP(A206,'Medical Examinations'!$A$1:$L$2336,11,0)</f>
        <v>obesity</v>
      </c>
      <c r="K206" t="str">
        <f>VLOOKUP(A206,'Medical Examinations'!$A$1:$L$2336,12,0)</f>
        <v>Diabetes</v>
      </c>
      <c r="L206" s="8">
        <f>VLOOKUP(A206,'Hospitalisation Details'!$A$1:$T$2344,17,0)</f>
        <v>29912</v>
      </c>
      <c r="M206" s="3" t="str">
        <f>VLOOKUP(A206,'Hospitalisation Details'!$A$1:$T$2344,14,0)</f>
        <v>tier - 1</v>
      </c>
      <c r="N206" s="3" t="str">
        <f>VLOOKUP(A206,'Hospitalisation Details'!$A$1:$T$2344,15,0)</f>
        <v>tier - 3</v>
      </c>
      <c r="O206" t="str">
        <f>VLOOKUP(A206,'Hospitalisation Details'!$A$1:$U$2344,21,FALSE)</f>
        <v>R1011</v>
      </c>
      <c r="P206" t="str">
        <f>VLOOKUP(A206,'Hospitalisation Details'!$A$1:$T$2344,19,0)</f>
        <v>41</v>
      </c>
      <c r="Q206" s="9">
        <f>VLOOKUP(A206,'Hospitalisation Details'!$A$1:$I$2344,6,FALSE)</f>
        <v>35952.65</v>
      </c>
    </row>
    <row r="207" spans="1:17" ht="15.75">
      <c r="A207" s="6" t="s">
        <v>604</v>
      </c>
      <c r="B207" t="str">
        <f>VLOOKUP(A207,'Customer Names'!$A$1:$D$2336,3,FALSE)</f>
        <v>Woodward</v>
      </c>
      <c r="C207">
        <f>VLOOKUP(A207,'Medical Examinations'!$A$1:$H$2336,2,0)</f>
        <v>50.79</v>
      </c>
      <c r="D207">
        <f>VLOOKUP(A207,'Medical Examinations'!$A$1:$H$2336,3,0)</f>
        <v>4.45</v>
      </c>
      <c r="E207" t="str">
        <f>VLOOKUP(A207,'Medical Examinations'!$A$1:$H$2336,4,0)</f>
        <v>No</v>
      </c>
      <c r="F207" t="str">
        <f>VLOOKUP(A207,'Medical Examinations'!$A$1:$H$2336,5,0)</f>
        <v>No</v>
      </c>
      <c r="G207" t="str">
        <f>VLOOKUP(A207,'Medical Examinations'!$A$1:$H$2336,6,0)</f>
        <v>No</v>
      </c>
      <c r="H207">
        <f>VLOOKUP(A207,'Medical Examinations'!$A$1:$L$2336,10,0)</f>
        <v>1</v>
      </c>
      <c r="I207" t="str">
        <f>VLOOKUP(A207,'Medical Examinations'!$A$1:$H$2336,8,0)</f>
        <v>Yes</v>
      </c>
      <c r="J207" t="str">
        <f>VLOOKUP(A207,'Medical Examinations'!$A$1:$L$2336,11,0)</f>
        <v>obesity</v>
      </c>
      <c r="K207" t="str">
        <f>VLOOKUP(A207,'Medical Examinations'!$A$1:$L$2336,12,0)</f>
        <v>Normal</v>
      </c>
      <c r="L207" s="8">
        <f>VLOOKUP(A207,'Hospitalisation Details'!$A$1:$T$2344,17,0)</f>
        <v>33773</v>
      </c>
      <c r="M207" s="3" t="str">
        <f>VLOOKUP(A207,'Hospitalisation Details'!$A$1:$T$2344,14,0)</f>
        <v>tier - 2</v>
      </c>
      <c r="N207" s="3" t="str">
        <f>VLOOKUP(A207,'Hospitalisation Details'!$A$1:$T$2344,15,0)</f>
        <v>tier - 1</v>
      </c>
      <c r="O207" t="str">
        <f>VLOOKUP(A207,'Hospitalisation Details'!$A$1:$U$2344,21,FALSE)</f>
        <v>R1011</v>
      </c>
      <c r="P207" t="str">
        <f>VLOOKUP(A207,'Hospitalisation Details'!$A$1:$T$2344,19,0)</f>
        <v>30</v>
      </c>
      <c r="Q207" s="9">
        <f>VLOOKUP(A207,'Hospitalisation Details'!$A$1:$I$2344,6,FALSE)</f>
        <v>35883.269999999997</v>
      </c>
    </row>
    <row r="208" spans="1:17" ht="15.75">
      <c r="A208" s="6" t="s">
        <v>607</v>
      </c>
      <c r="B208" t="str">
        <f>VLOOKUP(A208,'Customer Names'!$A$1:$D$2336,3,FALSE)</f>
        <v>McElroy</v>
      </c>
      <c r="C208">
        <f>VLOOKUP(A208,'Medical Examinations'!$A$1:$H$2336,2,0)</f>
        <v>35.43</v>
      </c>
      <c r="D208">
        <f>VLOOKUP(A208,'Medical Examinations'!$A$1:$H$2336,3,0)</f>
        <v>5.25</v>
      </c>
      <c r="E208" t="str">
        <f>VLOOKUP(A208,'Medical Examinations'!$A$1:$H$2336,4,0)</f>
        <v>Yes</v>
      </c>
      <c r="F208" t="str">
        <f>VLOOKUP(A208,'Medical Examinations'!$A$1:$H$2336,5,0)</f>
        <v>No</v>
      </c>
      <c r="G208" t="str">
        <f>VLOOKUP(A208,'Medical Examinations'!$A$1:$H$2336,6,0)</f>
        <v>No</v>
      </c>
      <c r="H208">
        <f>VLOOKUP(A208,'Medical Examinations'!$A$1:$L$2336,10,0)</f>
        <v>0</v>
      </c>
      <c r="I208" t="str">
        <f>VLOOKUP(A208,'Medical Examinations'!$A$1:$H$2336,8,0)</f>
        <v>Yes</v>
      </c>
      <c r="J208" t="str">
        <f>VLOOKUP(A208,'Medical Examinations'!$A$1:$L$2336,11,0)</f>
        <v>obesity</v>
      </c>
      <c r="K208" t="str">
        <f>VLOOKUP(A208,'Medical Examinations'!$A$1:$L$2336,12,0)</f>
        <v>Normal</v>
      </c>
      <c r="L208" s="8">
        <f>VLOOKUP(A208,'Hospitalisation Details'!$A$1:$T$2344,17,0)</f>
        <v>28037</v>
      </c>
      <c r="M208" s="3" t="str">
        <f>VLOOKUP(A208,'Hospitalisation Details'!$A$1:$T$2344,14,0)</f>
        <v>tier - 2</v>
      </c>
      <c r="N208" s="3" t="str">
        <f>VLOOKUP(A208,'Hospitalisation Details'!$A$1:$T$2344,15,0)</f>
        <v>tier - 2</v>
      </c>
      <c r="O208" t="str">
        <f>VLOOKUP(A208,'Hospitalisation Details'!$A$1:$U$2344,21,FALSE)</f>
        <v>R1011</v>
      </c>
      <c r="P208" t="str">
        <f>VLOOKUP(A208,'Hospitalisation Details'!$A$1:$T$2344,19,0)</f>
        <v>46</v>
      </c>
      <c r="Q208" s="9">
        <f>VLOOKUP(A208,'Hospitalisation Details'!$A$1:$I$2344,6,FALSE)</f>
        <v>35733.96</v>
      </c>
    </row>
    <row r="209" spans="1:17" ht="15.75">
      <c r="A209" s="6" t="s">
        <v>610</v>
      </c>
      <c r="B209" t="str">
        <f>VLOOKUP(A209,'Customer Names'!$A$1:$D$2336,3,FALSE)</f>
        <v>Lopez</v>
      </c>
      <c r="C209">
        <f>VLOOKUP(A209,'Medical Examinations'!$A$1:$H$2336,2,0)</f>
        <v>35.25</v>
      </c>
      <c r="D209">
        <f>VLOOKUP(A209,'Medical Examinations'!$A$1:$H$2336,3,0)</f>
        <v>9.51</v>
      </c>
      <c r="E209" t="str">
        <f>VLOOKUP(A209,'Medical Examinations'!$A$1:$H$2336,4,0)</f>
        <v>No</v>
      </c>
      <c r="F209" t="str">
        <f>VLOOKUP(A209,'Medical Examinations'!$A$1:$H$2336,5,0)</f>
        <v>No</v>
      </c>
      <c r="G209" t="str">
        <f>VLOOKUP(A209,'Medical Examinations'!$A$1:$H$2336,6,0)</f>
        <v>No</v>
      </c>
      <c r="H209">
        <f>VLOOKUP(A209,'Medical Examinations'!$A$1:$L$2336,10,0)</f>
        <v>0</v>
      </c>
      <c r="I209" t="str">
        <f>VLOOKUP(A209,'Medical Examinations'!$A$1:$H$2336,8,0)</f>
        <v>Yes</v>
      </c>
      <c r="J209" t="str">
        <f>VLOOKUP(A209,'Medical Examinations'!$A$1:$L$2336,11,0)</f>
        <v>obesity</v>
      </c>
      <c r="K209" t="str">
        <f>VLOOKUP(A209,'Medical Examinations'!$A$1:$L$2336,12,0)</f>
        <v>Diabetes</v>
      </c>
      <c r="L209" s="8">
        <f>VLOOKUP(A209,'Hospitalisation Details'!$A$1:$T$2344,17,0)</f>
        <v>27225</v>
      </c>
      <c r="M209" s="3" t="str">
        <f>VLOOKUP(A209,'Hospitalisation Details'!$A$1:$T$2344,14,0)</f>
        <v>tier - 2</v>
      </c>
      <c r="N209" s="3" t="str">
        <f>VLOOKUP(A209,'Hospitalisation Details'!$A$1:$T$2344,15,0)</f>
        <v>tier - 3</v>
      </c>
      <c r="O209" t="str">
        <f>VLOOKUP(A209,'Hospitalisation Details'!$A$1:$U$2344,21,FALSE)</f>
        <v>R1012</v>
      </c>
      <c r="P209" t="str">
        <f>VLOOKUP(A209,'Hospitalisation Details'!$A$1:$T$2344,19,0)</f>
        <v>48</v>
      </c>
      <c r="Q209" s="9">
        <f>VLOOKUP(A209,'Hospitalisation Details'!$A$1:$I$2344,6,FALSE)</f>
        <v>35711.39</v>
      </c>
    </row>
    <row r="210" spans="1:17" ht="15.75">
      <c r="A210" s="6" t="s">
        <v>613</v>
      </c>
      <c r="B210" t="str">
        <f>VLOOKUP(A210,'Customer Names'!$A$1:$D$2336,3,FALSE)</f>
        <v>Cardosi</v>
      </c>
      <c r="C210">
        <f>VLOOKUP(A210,'Medical Examinations'!$A$1:$H$2336,2,0)</f>
        <v>36.85</v>
      </c>
      <c r="D210">
        <f>VLOOKUP(A210,'Medical Examinations'!$A$1:$H$2336,3,0)</f>
        <v>11.12</v>
      </c>
      <c r="E210" t="str">
        <f>VLOOKUP(A210,'Medical Examinations'!$A$1:$H$2336,4,0)</f>
        <v>No</v>
      </c>
      <c r="F210" t="str">
        <f>VLOOKUP(A210,'Medical Examinations'!$A$1:$H$2336,5,0)</f>
        <v>No</v>
      </c>
      <c r="G210" t="str">
        <f>VLOOKUP(A210,'Medical Examinations'!$A$1:$H$2336,6,0)</f>
        <v>No</v>
      </c>
      <c r="H210">
        <f>VLOOKUP(A210,'Medical Examinations'!$A$1:$L$2336,10,0)</f>
        <v>0</v>
      </c>
      <c r="I210" t="str">
        <f>VLOOKUP(A210,'Medical Examinations'!$A$1:$H$2336,8,0)</f>
        <v>Yes</v>
      </c>
      <c r="J210" t="str">
        <f>VLOOKUP(A210,'Medical Examinations'!$A$1:$L$2336,11,0)</f>
        <v>obesity</v>
      </c>
      <c r="K210" t="str">
        <f>VLOOKUP(A210,'Medical Examinations'!$A$1:$L$2336,12,0)</f>
        <v>Diabetes</v>
      </c>
      <c r="L210" s="8">
        <f>VLOOKUP(A210,'Hospitalisation Details'!$A$1:$T$2344,17,0)</f>
        <v>28843</v>
      </c>
      <c r="M210" s="3" t="str">
        <f>VLOOKUP(A210,'Hospitalisation Details'!$A$1:$T$2344,14,0)</f>
        <v>tier - 2</v>
      </c>
      <c r="N210" s="3" t="str">
        <f>VLOOKUP(A210,'Hospitalisation Details'!$A$1:$T$2344,15,0)</f>
        <v>tier - 1</v>
      </c>
      <c r="O210" t="str">
        <f>VLOOKUP(A210,'Hospitalisation Details'!$A$1:$U$2344,21,FALSE)</f>
        <v>R1011</v>
      </c>
      <c r="P210" t="str">
        <f>VLOOKUP(A210,'Hospitalisation Details'!$A$1:$T$2344,19,0)</f>
        <v>44</v>
      </c>
      <c r="Q210" s="9">
        <f>VLOOKUP(A210,'Hospitalisation Details'!$A$1:$I$2344,6,FALSE)</f>
        <v>35701.9</v>
      </c>
    </row>
    <row r="211" spans="1:17" ht="15.75">
      <c r="A211" s="6" t="s">
        <v>616</v>
      </c>
      <c r="B211" t="str">
        <f>VLOOKUP(A211,'Customer Names'!$A$1:$D$2336,3,FALSE)</f>
        <v>Looney</v>
      </c>
      <c r="C211">
        <f>VLOOKUP(A211,'Medical Examinations'!$A$1:$H$2336,2,0)</f>
        <v>31.02</v>
      </c>
      <c r="D211">
        <f>VLOOKUP(A211,'Medical Examinations'!$A$1:$H$2336,3,0)</f>
        <v>4.5599999999999996</v>
      </c>
      <c r="E211" t="str">
        <f>VLOOKUP(A211,'Medical Examinations'!$A$1:$H$2336,4,0)</f>
        <v>No</v>
      </c>
      <c r="F211" t="str">
        <f>VLOOKUP(A211,'Medical Examinations'!$A$1:$H$2336,5,0)</f>
        <v>yes</v>
      </c>
      <c r="G211" t="str">
        <f>VLOOKUP(A211,'Medical Examinations'!$A$1:$H$2336,6,0)</f>
        <v>No</v>
      </c>
      <c r="H211">
        <f>VLOOKUP(A211,'Medical Examinations'!$A$1:$L$2336,10,0)</f>
        <v>1</v>
      </c>
      <c r="I211" t="str">
        <f>VLOOKUP(A211,'Medical Examinations'!$A$1:$H$2336,8,0)</f>
        <v>Yes</v>
      </c>
      <c r="J211" t="str">
        <f>VLOOKUP(A211,'Medical Examinations'!$A$1:$L$2336,11,0)</f>
        <v>obesity</v>
      </c>
      <c r="K211" t="str">
        <f>VLOOKUP(A211,'Medical Examinations'!$A$1:$L$2336,12,0)</f>
        <v>Normal</v>
      </c>
      <c r="L211" s="8">
        <f>VLOOKUP(A211,'Hospitalisation Details'!$A$1:$T$2344,17,0)</f>
        <v>36877</v>
      </c>
      <c r="M211" s="3" t="str">
        <f>VLOOKUP(A211,'Hospitalisation Details'!$A$1:$T$2344,14,0)</f>
        <v>tier - 2</v>
      </c>
      <c r="N211" s="3" t="str">
        <f>VLOOKUP(A211,'Hospitalisation Details'!$A$1:$T$2344,15,0)</f>
        <v>tier - 3</v>
      </c>
      <c r="O211" t="str">
        <f>VLOOKUP(A211,'Hospitalisation Details'!$A$1:$U$2344,21,FALSE)</f>
        <v>R1013</v>
      </c>
      <c r="P211" t="str">
        <f>VLOOKUP(A211,'Hospitalisation Details'!$A$1:$T$2344,19,0)</f>
        <v>22</v>
      </c>
      <c r="Q211" s="9">
        <f>VLOOKUP(A211,'Hospitalisation Details'!$A$1:$I$2344,6,FALSE)</f>
        <v>35595.589999999997</v>
      </c>
    </row>
    <row r="212" spans="1:17" ht="15.75">
      <c r="A212" s="6" t="s">
        <v>619</v>
      </c>
      <c r="B212" t="str">
        <f>VLOOKUP(A212,'Customer Names'!$A$1:$D$2336,3,FALSE)</f>
        <v>Zyryanov</v>
      </c>
      <c r="C212">
        <f>VLOOKUP(A212,'Medical Examinations'!$A$1:$H$2336,2,0)</f>
        <v>35.6</v>
      </c>
      <c r="D212">
        <f>VLOOKUP(A212,'Medical Examinations'!$A$1:$H$2336,3,0)</f>
        <v>4.0199999999999996</v>
      </c>
      <c r="E212" t="str">
        <f>VLOOKUP(A212,'Medical Examinations'!$A$1:$H$2336,4,0)</f>
        <v>Yes</v>
      </c>
      <c r="F212" t="str">
        <f>VLOOKUP(A212,'Medical Examinations'!$A$1:$H$2336,5,0)</f>
        <v>yes</v>
      </c>
      <c r="G212" t="str">
        <f>VLOOKUP(A212,'Medical Examinations'!$A$1:$H$2336,6,0)</f>
        <v>No</v>
      </c>
      <c r="H212">
        <f>VLOOKUP(A212,'Medical Examinations'!$A$1:$L$2336,10,0)</f>
        <v>2</v>
      </c>
      <c r="I212" t="str">
        <f>VLOOKUP(A212,'Medical Examinations'!$A$1:$H$2336,8,0)</f>
        <v>Yes</v>
      </c>
      <c r="J212" t="str">
        <f>VLOOKUP(A212,'Medical Examinations'!$A$1:$L$2336,11,0)</f>
        <v>obesity</v>
      </c>
      <c r="K212" t="str">
        <f>VLOOKUP(A212,'Medical Examinations'!$A$1:$L$2336,12,0)</f>
        <v>Normal</v>
      </c>
      <c r="L212" s="8">
        <f>VLOOKUP(A212,'Hospitalisation Details'!$A$1:$T$2344,17,0)</f>
        <v>36849</v>
      </c>
      <c r="M212" s="3" t="str">
        <f>VLOOKUP(A212,'Hospitalisation Details'!$A$1:$T$2344,14,0)</f>
        <v>tier - 2</v>
      </c>
      <c r="N212" s="3" t="str">
        <f>VLOOKUP(A212,'Hospitalisation Details'!$A$1:$T$2344,15,0)</f>
        <v>tier - 3</v>
      </c>
      <c r="O212" t="str">
        <f>VLOOKUP(A212,'Hospitalisation Details'!$A$1:$U$2344,21,FALSE)</f>
        <v>R1011</v>
      </c>
      <c r="P212" t="str">
        <f>VLOOKUP(A212,'Hospitalisation Details'!$A$1:$T$2344,19,0)</f>
        <v>22</v>
      </c>
      <c r="Q212" s="9">
        <f>VLOOKUP(A212,'Hospitalisation Details'!$A$1:$I$2344,6,FALSE)</f>
        <v>35585.58</v>
      </c>
    </row>
    <row r="213" spans="1:17" ht="15.75">
      <c r="A213" s="6" t="s">
        <v>622</v>
      </c>
      <c r="B213" t="str">
        <f>VLOOKUP(A213,'Customer Names'!$A$1:$D$2336,3,FALSE)</f>
        <v>Gavin</v>
      </c>
      <c r="C213">
        <f>VLOOKUP(A213,'Medical Examinations'!$A$1:$H$2336,2,0)</f>
        <v>34.39</v>
      </c>
      <c r="D213">
        <f>VLOOKUP(A213,'Medical Examinations'!$A$1:$H$2336,3,0)</f>
        <v>8.7200000000000006</v>
      </c>
      <c r="E213" t="str">
        <f>VLOOKUP(A213,'Medical Examinations'!$A$1:$H$2336,4,0)</f>
        <v>No</v>
      </c>
      <c r="F213" t="str">
        <f>VLOOKUP(A213,'Medical Examinations'!$A$1:$H$2336,5,0)</f>
        <v>No</v>
      </c>
      <c r="G213" t="str">
        <f>VLOOKUP(A213,'Medical Examinations'!$A$1:$H$2336,6,0)</f>
        <v>No</v>
      </c>
      <c r="H213">
        <f>VLOOKUP(A213,'Medical Examinations'!$A$1:$L$2336,10,0)</f>
        <v>0</v>
      </c>
      <c r="I213" t="str">
        <f>VLOOKUP(A213,'Medical Examinations'!$A$1:$H$2336,8,0)</f>
        <v>Yes</v>
      </c>
      <c r="J213" t="str">
        <f>VLOOKUP(A213,'Medical Examinations'!$A$1:$L$2336,11,0)</f>
        <v>obesity</v>
      </c>
      <c r="K213" t="str">
        <f>VLOOKUP(A213,'Medical Examinations'!$A$1:$L$2336,12,0)</f>
        <v>Diabetes</v>
      </c>
      <c r="L213" s="8">
        <f>VLOOKUP(A213,'Hospitalisation Details'!$A$1:$T$2344,17,0)</f>
        <v>26155</v>
      </c>
      <c r="M213" s="3" t="str">
        <f>VLOOKUP(A213,'Hospitalisation Details'!$A$1:$T$2344,14,0)</f>
        <v>tier - 1</v>
      </c>
      <c r="N213" s="3" t="str">
        <f>VLOOKUP(A213,'Hospitalisation Details'!$A$1:$T$2344,15,0)</f>
        <v>tier - 3</v>
      </c>
      <c r="O213" t="str">
        <f>VLOOKUP(A213,'Hospitalisation Details'!$A$1:$U$2344,21,FALSE)</f>
        <v>R1011</v>
      </c>
      <c r="P213" t="str">
        <f>VLOOKUP(A213,'Hospitalisation Details'!$A$1:$T$2344,19,0)</f>
        <v>51</v>
      </c>
      <c r="Q213" s="9">
        <f>VLOOKUP(A213,'Hospitalisation Details'!$A$1:$I$2344,6,FALSE)</f>
        <v>35583.17</v>
      </c>
    </row>
    <row r="214" spans="1:17" ht="15.75">
      <c r="A214" s="6" t="s">
        <v>625</v>
      </c>
      <c r="B214" t="str">
        <f>VLOOKUP(A214,'Customer Names'!$A$1:$D$2336,3,FALSE)</f>
        <v>Littlefield</v>
      </c>
      <c r="C214">
        <f>VLOOKUP(A214,'Medical Examinations'!$A$1:$H$2336,2,0)</f>
        <v>29.06</v>
      </c>
      <c r="D214">
        <f>VLOOKUP(A214,'Medical Examinations'!$A$1:$H$2336,3,0)</f>
        <v>6.25</v>
      </c>
      <c r="E214" t="str">
        <f>VLOOKUP(A214,'Medical Examinations'!$A$1:$H$2336,4,0)</f>
        <v>Yes</v>
      </c>
      <c r="F214" t="str">
        <f>VLOOKUP(A214,'Medical Examinations'!$A$1:$H$2336,5,0)</f>
        <v>No</v>
      </c>
      <c r="G214" t="str">
        <f>VLOOKUP(A214,'Medical Examinations'!$A$1:$H$2336,6,0)</f>
        <v>No</v>
      </c>
      <c r="H214">
        <f>VLOOKUP(A214,'Medical Examinations'!$A$1:$L$2336,10,0)</f>
        <v>1</v>
      </c>
      <c r="I214" t="str">
        <f>VLOOKUP(A214,'Medical Examinations'!$A$1:$H$2336,8,0)</f>
        <v>Yes</v>
      </c>
      <c r="J214" t="str">
        <f>VLOOKUP(A214,'Medical Examinations'!$A$1:$L$2336,11,0)</f>
        <v>Over weight</v>
      </c>
      <c r="K214" t="str">
        <f>VLOOKUP(A214,'Medical Examinations'!$A$1:$L$2336,12,0)</f>
        <v>Prediabetes</v>
      </c>
      <c r="L214" s="8">
        <f>VLOOKUP(A214,'Hospitalisation Details'!$A$1:$T$2344,17,0)</f>
        <v>23618</v>
      </c>
      <c r="M214" s="3" t="str">
        <f>VLOOKUP(A214,'Hospitalisation Details'!$A$1:$T$2344,14,0)</f>
        <v>tier - 2</v>
      </c>
      <c r="N214" s="3" t="str">
        <f>VLOOKUP(A214,'Hospitalisation Details'!$A$1:$T$2344,15,0)</f>
        <v>tier - 1</v>
      </c>
      <c r="O214" t="str">
        <f>VLOOKUP(A214,'Hospitalisation Details'!$A$1:$U$2344,21,FALSE)</f>
        <v>R1011</v>
      </c>
      <c r="P214" t="str">
        <f>VLOOKUP(A214,'Hospitalisation Details'!$A$1:$T$2344,19,0)</f>
        <v>58</v>
      </c>
      <c r="Q214" s="9">
        <f>VLOOKUP(A214,'Hospitalisation Details'!$A$1:$I$2344,6,FALSE)</f>
        <v>35573.26</v>
      </c>
    </row>
    <row r="215" spans="1:17" ht="15.75">
      <c r="A215" s="6" t="s">
        <v>628</v>
      </c>
      <c r="B215" t="str">
        <f>VLOOKUP(A215,'Customer Names'!$A$1:$D$2336,3,FALSE)</f>
        <v>Shearer</v>
      </c>
      <c r="C215">
        <f>VLOOKUP(A215,'Medical Examinations'!$A$1:$H$2336,2,0)</f>
        <v>35.799999999999997</v>
      </c>
      <c r="D215">
        <f>VLOOKUP(A215,'Medical Examinations'!$A$1:$H$2336,3,0)</f>
        <v>7.32</v>
      </c>
      <c r="E215" t="str">
        <f>VLOOKUP(A215,'Medical Examinations'!$A$1:$H$2336,4,0)</f>
        <v>No</v>
      </c>
      <c r="F215" t="str">
        <f>VLOOKUP(A215,'Medical Examinations'!$A$1:$H$2336,5,0)</f>
        <v>No</v>
      </c>
      <c r="G215" t="str">
        <f>VLOOKUP(A215,'Medical Examinations'!$A$1:$H$2336,6,0)</f>
        <v>No</v>
      </c>
      <c r="H215">
        <f>VLOOKUP(A215,'Medical Examinations'!$A$1:$L$2336,10,0)</f>
        <v>2</v>
      </c>
      <c r="I215" t="str">
        <f>VLOOKUP(A215,'Medical Examinations'!$A$1:$H$2336,8,0)</f>
        <v>Yes</v>
      </c>
      <c r="J215" t="str">
        <f>VLOOKUP(A215,'Medical Examinations'!$A$1:$L$2336,11,0)</f>
        <v>obesity</v>
      </c>
      <c r="K215" t="str">
        <f>VLOOKUP(A215,'Medical Examinations'!$A$1:$L$2336,12,0)</f>
        <v>Diabetes</v>
      </c>
      <c r="L215" s="8">
        <f>VLOOKUP(A215,'Hospitalisation Details'!$A$1:$T$2344,17,0)</f>
        <v>26964</v>
      </c>
      <c r="M215" s="3" t="str">
        <f>VLOOKUP(A215,'Hospitalisation Details'!$A$1:$T$2344,14,0)</f>
        <v>tier - 1</v>
      </c>
      <c r="N215" s="3" t="str">
        <f>VLOOKUP(A215,'Hospitalisation Details'!$A$1:$T$2344,15,0)</f>
        <v>tier - 1</v>
      </c>
      <c r="O215" t="str">
        <f>VLOOKUP(A215,'Hospitalisation Details'!$A$1:$U$2344,21,FALSE)</f>
        <v>R1011</v>
      </c>
      <c r="P215" t="str">
        <f>VLOOKUP(A215,'Hospitalisation Details'!$A$1:$T$2344,19,0)</f>
        <v>49</v>
      </c>
      <c r="Q215" s="9">
        <f>VLOOKUP(A215,'Hospitalisation Details'!$A$1:$I$2344,6,FALSE)</f>
        <v>35547.72</v>
      </c>
    </row>
    <row r="216" spans="1:17" ht="15.75">
      <c r="A216" s="6" t="s">
        <v>630</v>
      </c>
      <c r="B216" t="str">
        <f>VLOOKUP(A216,'Customer Names'!$A$1:$D$2336,3,FALSE)</f>
        <v>Armstrong</v>
      </c>
      <c r="C216">
        <f>VLOOKUP(A216,'Medical Examinations'!$A$1:$H$2336,2,0)</f>
        <v>49.8</v>
      </c>
      <c r="D216">
        <f>VLOOKUP(A216,'Medical Examinations'!$A$1:$H$2336,3,0)</f>
        <v>4.24</v>
      </c>
      <c r="E216" t="str">
        <f>VLOOKUP(A216,'Medical Examinations'!$A$1:$H$2336,4,0)</f>
        <v>No</v>
      </c>
      <c r="F216" t="str">
        <f>VLOOKUP(A216,'Medical Examinations'!$A$1:$H$2336,5,0)</f>
        <v>No</v>
      </c>
      <c r="G216" t="str">
        <f>VLOOKUP(A216,'Medical Examinations'!$A$1:$H$2336,6,0)</f>
        <v>No</v>
      </c>
      <c r="H216">
        <f>VLOOKUP(A216,'Medical Examinations'!$A$1:$L$2336,10,0)</f>
        <v>1</v>
      </c>
      <c r="I216" t="str">
        <f>VLOOKUP(A216,'Medical Examinations'!$A$1:$H$2336,8,0)</f>
        <v>Yes</v>
      </c>
      <c r="J216" t="str">
        <f>VLOOKUP(A216,'Medical Examinations'!$A$1:$L$2336,11,0)</f>
        <v>obesity</v>
      </c>
      <c r="K216" t="str">
        <f>VLOOKUP(A216,'Medical Examinations'!$A$1:$L$2336,12,0)</f>
        <v>Normal</v>
      </c>
      <c r="L216" s="8">
        <f>VLOOKUP(A216,'Hospitalisation Details'!$A$1:$T$2344,17,0)</f>
        <v>33860</v>
      </c>
      <c r="M216" s="3" t="str">
        <f>VLOOKUP(A216,'Hospitalisation Details'!$A$1:$T$2344,14,0)</f>
        <v>tier - 2</v>
      </c>
      <c r="N216" s="3" t="str">
        <f>VLOOKUP(A216,'Hospitalisation Details'!$A$1:$T$2344,15,0)</f>
        <v>tier - 3</v>
      </c>
      <c r="O216" t="str">
        <f>VLOOKUP(A216,'Hospitalisation Details'!$A$1:$U$2344,21,FALSE)</f>
        <v>R1011</v>
      </c>
      <c r="P216" t="str">
        <f>VLOOKUP(A216,'Hospitalisation Details'!$A$1:$T$2344,19,0)</f>
        <v>30</v>
      </c>
      <c r="Q216" s="9">
        <f>VLOOKUP(A216,'Hospitalisation Details'!$A$1:$I$2344,6,FALSE)</f>
        <v>35547.47</v>
      </c>
    </row>
    <row r="217" spans="1:17" ht="15.75">
      <c r="A217" s="6" t="s">
        <v>632</v>
      </c>
      <c r="B217" t="str">
        <f>VLOOKUP(A217,'Customer Names'!$A$1:$D$2336,3,FALSE)</f>
        <v>Warriner</v>
      </c>
      <c r="C217">
        <f>VLOOKUP(A217,'Medical Examinations'!$A$1:$H$2336,2,0)</f>
        <v>35.71</v>
      </c>
      <c r="D217">
        <f>VLOOKUP(A217,'Medical Examinations'!$A$1:$H$2336,3,0)</f>
        <v>6.84</v>
      </c>
      <c r="E217" t="str">
        <f>VLOOKUP(A217,'Medical Examinations'!$A$1:$H$2336,4,0)</f>
        <v>No</v>
      </c>
      <c r="F217" t="str">
        <f>VLOOKUP(A217,'Medical Examinations'!$A$1:$H$2336,5,0)</f>
        <v>No</v>
      </c>
      <c r="G217" t="str">
        <f>VLOOKUP(A217,'Medical Examinations'!$A$1:$H$2336,6,0)</f>
        <v>No</v>
      </c>
      <c r="H217">
        <f>VLOOKUP(A217,'Medical Examinations'!$A$1:$L$2336,10,0)</f>
        <v>2</v>
      </c>
      <c r="I217" t="str">
        <f>VLOOKUP(A217,'Medical Examinations'!$A$1:$H$2336,8,0)</f>
        <v>Yes</v>
      </c>
      <c r="J217" t="str">
        <f>VLOOKUP(A217,'Medical Examinations'!$A$1:$L$2336,11,0)</f>
        <v>obesity</v>
      </c>
      <c r="K217" t="str">
        <f>VLOOKUP(A217,'Medical Examinations'!$A$1:$L$2336,12,0)</f>
        <v>Diabetes</v>
      </c>
      <c r="L217" s="8">
        <f>VLOOKUP(A217,'Hospitalisation Details'!$A$1:$T$2344,17,0)</f>
        <v>27014</v>
      </c>
      <c r="M217" s="3" t="str">
        <f>VLOOKUP(A217,'Hospitalisation Details'!$A$1:$T$2344,14,0)</f>
        <v>tier - 2</v>
      </c>
      <c r="N217" s="3" t="str">
        <f>VLOOKUP(A217,'Hospitalisation Details'!$A$1:$T$2344,15,0)</f>
        <v>tier - 2</v>
      </c>
      <c r="O217" t="str">
        <f>VLOOKUP(A217,'Hospitalisation Details'!$A$1:$U$2344,21,FALSE)</f>
        <v>R1011</v>
      </c>
      <c r="P217" t="str">
        <f>VLOOKUP(A217,'Hospitalisation Details'!$A$1:$T$2344,19,0)</f>
        <v>49</v>
      </c>
      <c r="Q217" s="9">
        <f>VLOOKUP(A217,'Hospitalisation Details'!$A$1:$I$2344,6,FALSE)</f>
        <v>35517.19</v>
      </c>
    </row>
    <row r="218" spans="1:17" ht="15.75">
      <c r="A218" s="6" t="s">
        <v>635</v>
      </c>
      <c r="B218" t="str">
        <f>VLOOKUP(A218,'Customer Names'!$A$1:$D$2336,3,FALSE)</f>
        <v>White</v>
      </c>
      <c r="C218">
        <f>VLOOKUP(A218,'Medical Examinations'!$A$1:$H$2336,2,0)</f>
        <v>30.8</v>
      </c>
      <c r="D218">
        <f>VLOOKUP(A218,'Medical Examinations'!$A$1:$H$2336,3,0)</f>
        <v>5.23</v>
      </c>
      <c r="E218" t="str">
        <f>VLOOKUP(A218,'Medical Examinations'!$A$1:$H$2336,4,0)</f>
        <v>Yes</v>
      </c>
      <c r="F218" t="str">
        <f>VLOOKUP(A218,'Medical Examinations'!$A$1:$H$2336,5,0)</f>
        <v>No</v>
      </c>
      <c r="G218" t="str">
        <f>VLOOKUP(A218,'Medical Examinations'!$A$1:$H$2336,6,0)</f>
        <v>No</v>
      </c>
      <c r="H218">
        <f>VLOOKUP(A218,'Medical Examinations'!$A$1:$L$2336,10,0)</f>
        <v>1</v>
      </c>
      <c r="I218" t="str">
        <f>VLOOKUP(A218,'Medical Examinations'!$A$1:$H$2336,8,0)</f>
        <v>Yes</v>
      </c>
      <c r="J218" t="str">
        <f>VLOOKUP(A218,'Medical Examinations'!$A$1:$L$2336,11,0)</f>
        <v>obesity</v>
      </c>
      <c r="K218" t="str">
        <f>VLOOKUP(A218,'Medical Examinations'!$A$1:$L$2336,12,0)</f>
        <v>Normal</v>
      </c>
      <c r="L218" s="8">
        <f>VLOOKUP(A218,'Hospitalisation Details'!$A$1:$T$2344,17,0)</f>
        <v>32467</v>
      </c>
      <c r="M218" s="3" t="str">
        <f>VLOOKUP(A218,'Hospitalisation Details'!$A$1:$T$2344,14,0)</f>
        <v>tier - 1</v>
      </c>
      <c r="N218" s="3" t="str">
        <f>VLOOKUP(A218,'Hospitalisation Details'!$A$1:$T$2344,15,0)</f>
        <v>tier - 2</v>
      </c>
      <c r="O218" t="str">
        <f>VLOOKUP(A218,'Hospitalisation Details'!$A$1:$U$2344,21,FALSE)</f>
        <v>R1011</v>
      </c>
      <c r="P218" t="str">
        <f>VLOOKUP(A218,'Hospitalisation Details'!$A$1:$T$2344,19,0)</f>
        <v>34</v>
      </c>
      <c r="Q218" s="9">
        <f>VLOOKUP(A218,'Hospitalisation Details'!$A$1:$I$2344,6,FALSE)</f>
        <v>35491.64</v>
      </c>
    </row>
    <row r="219" spans="1:17" ht="15.75">
      <c r="A219" s="6" t="s">
        <v>637</v>
      </c>
      <c r="B219" t="str">
        <f>VLOOKUP(A219,'Customer Names'!$A$1:$D$2336,3,FALSE)</f>
        <v>Cordaro</v>
      </c>
      <c r="C219">
        <f>VLOOKUP(A219,'Medical Examinations'!$A$1:$H$2336,2,0)</f>
        <v>33.69</v>
      </c>
      <c r="D219">
        <f>VLOOKUP(A219,'Medical Examinations'!$A$1:$H$2336,3,0)</f>
        <v>9.68</v>
      </c>
      <c r="E219" t="str">
        <f>VLOOKUP(A219,'Medical Examinations'!$A$1:$H$2336,4,0)</f>
        <v>No</v>
      </c>
      <c r="F219" t="str">
        <f>VLOOKUP(A219,'Medical Examinations'!$A$1:$H$2336,5,0)</f>
        <v>No</v>
      </c>
      <c r="G219" t="str">
        <f>VLOOKUP(A219,'Medical Examinations'!$A$1:$H$2336,6,0)</f>
        <v>No</v>
      </c>
      <c r="H219">
        <f>VLOOKUP(A219,'Medical Examinations'!$A$1:$L$2336,10,0)</f>
        <v>0</v>
      </c>
      <c r="I219" t="str">
        <f>VLOOKUP(A219,'Medical Examinations'!$A$1:$H$2336,8,0)</f>
        <v>Yes</v>
      </c>
      <c r="J219" t="str">
        <f>VLOOKUP(A219,'Medical Examinations'!$A$1:$L$2336,11,0)</f>
        <v>obesity</v>
      </c>
      <c r="K219" t="str">
        <f>VLOOKUP(A219,'Medical Examinations'!$A$1:$L$2336,12,0)</f>
        <v>Diabetes</v>
      </c>
      <c r="L219" s="8">
        <f>VLOOKUP(A219,'Hospitalisation Details'!$A$1:$T$2344,17,0)</f>
        <v>26198</v>
      </c>
      <c r="M219" s="3" t="str">
        <f>VLOOKUP(A219,'Hospitalisation Details'!$A$1:$T$2344,14,0)</f>
        <v>tier - 2</v>
      </c>
      <c r="N219" s="3" t="str">
        <f>VLOOKUP(A219,'Hospitalisation Details'!$A$1:$T$2344,15,0)</f>
        <v>tier - 3</v>
      </c>
      <c r="O219" t="str">
        <f>VLOOKUP(A219,'Hospitalisation Details'!$A$1:$U$2344,21,FALSE)</f>
        <v>R1011</v>
      </c>
      <c r="P219" t="str">
        <f>VLOOKUP(A219,'Hospitalisation Details'!$A$1:$T$2344,19,0)</f>
        <v>51</v>
      </c>
      <c r="Q219" s="9">
        <f>VLOOKUP(A219,'Hospitalisation Details'!$A$1:$I$2344,6,FALSE)</f>
        <v>35345.730000000003</v>
      </c>
    </row>
    <row r="220" spans="1:17" ht="15.75">
      <c r="A220" s="6" t="s">
        <v>639</v>
      </c>
      <c r="B220" t="str">
        <f>VLOOKUP(A220,'Customer Names'!$A$1:$D$2336,3,FALSE)</f>
        <v>Hamilton</v>
      </c>
      <c r="C220">
        <f>VLOOKUP(A220,'Medical Examinations'!$A$1:$H$2336,2,0)</f>
        <v>42.27</v>
      </c>
      <c r="D220">
        <f>VLOOKUP(A220,'Medical Examinations'!$A$1:$H$2336,3,0)</f>
        <v>6.05</v>
      </c>
      <c r="E220" t="str">
        <f>VLOOKUP(A220,'Medical Examinations'!$A$1:$H$2336,4,0)</f>
        <v>Yes</v>
      </c>
      <c r="F220" t="str">
        <f>VLOOKUP(A220,'Medical Examinations'!$A$1:$H$2336,5,0)</f>
        <v>No</v>
      </c>
      <c r="G220" t="str">
        <f>VLOOKUP(A220,'Medical Examinations'!$A$1:$H$2336,6,0)</f>
        <v>No</v>
      </c>
      <c r="H220">
        <f>VLOOKUP(A220,'Medical Examinations'!$A$1:$L$2336,10,0)</f>
        <v>1</v>
      </c>
      <c r="I220" t="str">
        <f>VLOOKUP(A220,'Medical Examinations'!$A$1:$H$2336,8,0)</f>
        <v>Yes</v>
      </c>
      <c r="J220" t="str">
        <f>VLOOKUP(A220,'Medical Examinations'!$A$1:$L$2336,11,0)</f>
        <v>obesity</v>
      </c>
      <c r="K220" t="str">
        <f>VLOOKUP(A220,'Medical Examinations'!$A$1:$L$2336,12,0)</f>
        <v>Prediabetes</v>
      </c>
      <c r="L220" s="8">
        <f>VLOOKUP(A220,'Hospitalisation Details'!$A$1:$T$2344,17,0)</f>
        <v>32405</v>
      </c>
      <c r="M220" s="3" t="str">
        <f>VLOOKUP(A220,'Hospitalisation Details'!$A$1:$T$2344,14,0)</f>
        <v>tier - 2</v>
      </c>
      <c r="N220" s="3" t="str">
        <f>VLOOKUP(A220,'Hospitalisation Details'!$A$1:$T$2344,15,0)</f>
        <v>tier - 1</v>
      </c>
      <c r="O220" t="str">
        <f>VLOOKUP(A220,'Hospitalisation Details'!$A$1:$U$2344,21,FALSE)</f>
        <v>R1011</v>
      </c>
      <c r="P220" t="str">
        <f>VLOOKUP(A220,'Hospitalisation Details'!$A$1:$T$2344,19,0)</f>
        <v>34</v>
      </c>
      <c r="Q220" s="9">
        <f>VLOOKUP(A220,'Hospitalisation Details'!$A$1:$I$2344,6,FALSE)</f>
        <v>35315.96</v>
      </c>
    </row>
    <row r="221" spans="1:17" ht="15.75">
      <c r="A221" s="6" t="s">
        <v>642</v>
      </c>
      <c r="B221" t="str">
        <f>VLOOKUP(A221,'Customer Names'!$A$1:$D$2336,3,FALSE)</f>
        <v>Meyer</v>
      </c>
      <c r="C221">
        <f>VLOOKUP(A221,'Medical Examinations'!$A$1:$H$2336,2,0)</f>
        <v>53.25</v>
      </c>
      <c r="D221">
        <f>VLOOKUP(A221,'Medical Examinations'!$A$1:$H$2336,3,0)</f>
        <v>6.11</v>
      </c>
      <c r="E221" t="str">
        <f>VLOOKUP(A221,'Medical Examinations'!$A$1:$H$2336,4,0)</f>
        <v>Yes</v>
      </c>
      <c r="F221" t="str">
        <f>VLOOKUP(A221,'Medical Examinations'!$A$1:$H$2336,5,0)</f>
        <v>No</v>
      </c>
      <c r="G221" t="str">
        <f>VLOOKUP(A221,'Medical Examinations'!$A$1:$H$2336,6,0)</f>
        <v>Yes</v>
      </c>
      <c r="H221">
        <f>VLOOKUP(A221,'Medical Examinations'!$A$1:$L$2336,10,0)</f>
        <v>1</v>
      </c>
      <c r="I221" t="str">
        <f>VLOOKUP(A221,'Medical Examinations'!$A$1:$H$2336,8,0)</f>
        <v>Yes</v>
      </c>
      <c r="J221" t="str">
        <f>VLOOKUP(A221,'Medical Examinations'!$A$1:$L$2336,11,0)</f>
        <v>obesity</v>
      </c>
      <c r="K221" t="str">
        <f>VLOOKUP(A221,'Medical Examinations'!$A$1:$L$2336,12,0)</f>
        <v>Prediabetes</v>
      </c>
      <c r="L221" s="8">
        <f>VLOOKUP(A221,'Hospitalisation Details'!$A$1:$T$2344,17,0)</f>
        <v>35620</v>
      </c>
      <c r="M221" s="3" t="str">
        <f>VLOOKUP(A221,'Hospitalisation Details'!$A$1:$T$2344,14,0)</f>
        <v>tier - 1</v>
      </c>
      <c r="N221" s="3" t="str">
        <f>VLOOKUP(A221,'Hospitalisation Details'!$A$1:$T$2344,15,0)</f>
        <v>tier - 2</v>
      </c>
      <c r="O221" t="str">
        <f>VLOOKUP(A221,'Hospitalisation Details'!$A$1:$U$2344,21,FALSE)</f>
        <v>R1011</v>
      </c>
      <c r="P221" t="str">
        <f>VLOOKUP(A221,'Hospitalisation Details'!$A$1:$T$2344,19,0)</f>
        <v>25</v>
      </c>
      <c r="Q221" s="9">
        <f>VLOOKUP(A221,'Hospitalisation Details'!$A$1:$I$2344,6,FALSE)</f>
        <v>35302.089999999997</v>
      </c>
    </row>
    <row r="222" spans="1:17" ht="15.75">
      <c r="A222" s="6" t="s">
        <v>644</v>
      </c>
      <c r="B222" t="str">
        <f>VLOOKUP(A222,'Customer Names'!$A$1:$D$2336,3,FALSE)</f>
        <v>Duke</v>
      </c>
      <c r="C222">
        <f>VLOOKUP(A222,'Medical Examinations'!$A$1:$H$2336,2,0)</f>
        <v>26.8</v>
      </c>
      <c r="D222">
        <f>VLOOKUP(A222,'Medical Examinations'!$A$1:$H$2336,3,0)</f>
        <v>10.93</v>
      </c>
      <c r="E222" t="str">
        <f>VLOOKUP(A222,'Medical Examinations'!$A$1:$H$2336,4,0)</f>
        <v>Yes</v>
      </c>
      <c r="F222" t="str">
        <f>VLOOKUP(A222,'Medical Examinations'!$A$1:$H$2336,5,0)</f>
        <v>No</v>
      </c>
      <c r="G222" t="str">
        <f>VLOOKUP(A222,'Medical Examinations'!$A$1:$H$2336,6,0)</f>
        <v>No</v>
      </c>
      <c r="H222">
        <f>VLOOKUP(A222,'Medical Examinations'!$A$1:$L$2336,10,0)</f>
        <v>0</v>
      </c>
      <c r="I222" t="str">
        <f>VLOOKUP(A222,'Medical Examinations'!$A$1:$H$2336,8,0)</f>
        <v>No</v>
      </c>
      <c r="J222" t="str">
        <f>VLOOKUP(A222,'Medical Examinations'!$A$1:$L$2336,11,0)</f>
        <v>Over weight</v>
      </c>
      <c r="K222" t="str">
        <f>VLOOKUP(A222,'Medical Examinations'!$A$1:$L$2336,12,0)</f>
        <v>Diabetes</v>
      </c>
      <c r="L222" s="8">
        <f>VLOOKUP(A222,'Hospitalisation Details'!$A$1:$T$2344,17,0)</f>
        <v>24836</v>
      </c>
      <c r="M222" s="3" t="str">
        <f>VLOOKUP(A222,'Hospitalisation Details'!$A$1:$T$2344,14,0)</f>
        <v>tier - 2</v>
      </c>
      <c r="N222" s="3" t="str">
        <f>VLOOKUP(A222,'Hospitalisation Details'!$A$1:$T$2344,15,0)</f>
        <v>tier - 2</v>
      </c>
      <c r="O222" t="str">
        <f>VLOOKUP(A222,'Hospitalisation Details'!$A$1:$U$2344,21,FALSE)</f>
        <v>R1011</v>
      </c>
      <c r="P222" t="str">
        <f>VLOOKUP(A222,'Hospitalisation Details'!$A$1:$T$2344,19,0)</f>
        <v>55</v>
      </c>
      <c r="Q222" s="9">
        <f>VLOOKUP(A222,'Hospitalisation Details'!$A$1:$I$2344,6,FALSE)</f>
        <v>35160.129999999997</v>
      </c>
    </row>
    <row r="223" spans="1:17" ht="15.75">
      <c r="A223" s="6" t="s">
        <v>647</v>
      </c>
      <c r="B223" t="str">
        <f>VLOOKUP(A223,'Customer Names'!$A$1:$D$2336,3,FALSE)</f>
        <v>Malatesta</v>
      </c>
      <c r="C223">
        <f>VLOOKUP(A223,'Medical Examinations'!$A$1:$H$2336,2,0)</f>
        <v>28.5</v>
      </c>
      <c r="D223">
        <f>VLOOKUP(A223,'Medical Examinations'!$A$1:$H$2336,3,0)</f>
        <v>5.12</v>
      </c>
      <c r="E223" t="str">
        <f>VLOOKUP(A223,'Medical Examinations'!$A$1:$H$2336,4,0)</f>
        <v>No</v>
      </c>
      <c r="F223" t="str">
        <f>VLOOKUP(A223,'Medical Examinations'!$A$1:$H$2336,5,0)</f>
        <v>No</v>
      </c>
      <c r="G223" t="str">
        <f>VLOOKUP(A223,'Medical Examinations'!$A$1:$H$2336,6,0)</f>
        <v>No</v>
      </c>
      <c r="H223">
        <f>VLOOKUP(A223,'Medical Examinations'!$A$1:$L$2336,10,0)</f>
        <v>1</v>
      </c>
      <c r="I223" t="str">
        <f>VLOOKUP(A223,'Medical Examinations'!$A$1:$H$2336,8,0)</f>
        <v>Yes</v>
      </c>
      <c r="J223" t="str">
        <f>VLOOKUP(A223,'Medical Examinations'!$A$1:$L$2336,11,0)</f>
        <v>Over weight</v>
      </c>
      <c r="K223" t="str">
        <f>VLOOKUP(A223,'Medical Examinations'!$A$1:$L$2336,12,0)</f>
        <v>Normal</v>
      </c>
      <c r="L223" s="8">
        <f>VLOOKUP(A223,'Hospitalisation Details'!$A$1:$T$2344,17,0)</f>
        <v>36151</v>
      </c>
      <c r="M223" s="3" t="str">
        <f>VLOOKUP(A223,'Hospitalisation Details'!$A$1:$T$2344,14,0)</f>
        <v>tier - 1</v>
      </c>
      <c r="N223" s="3" t="str">
        <f>VLOOKUP(A223,'Hospitalisation Details'!$A$1:$T$2344,15,0)</f>
        <v>tier - 1</v>
      </c>
      <c r="O223" t="str">
        <f>VLOOKUP(A223,'Hospitalisation Details'!$A$1:$U$2344,21,FALSE)</f>
        <v>R1016</v>
      </c>
      <c r="P223" t="str">
        <f>VLOOKUP(A223,'Hospitalisation Details'!$A$1:$T$2344,19,0)</f>
        <v>24</v>
      </c>
      <c r="Q223" s="9">
        <f>VLOOKUP(A223,'Hospitalisation Details'!$A$1:$I$2344,6,FALSE)</f>
        <v>35147.53</v>
      </c>
    </row>
    <row r="224" spans="1:17" ht="15.75">
      <c r="A224" s="6" t="s">
        <v>650</v>
      </c>
      <c r="B224" t="str">
        <f>VLOOKUP(A224,'Customer Names'!$A$1:$D$2336,3,FALSE)</f>
        <v>Hinrichsen</v>
      </c>
      <c r="C224">
        <f>VLOOKUP(A224,'Medical Examinations'!$A$1:$H$2336,2,0)</f>
        <v>22.895</v>
      </c>
      <c r="D224">
        <f>VLOOKUP(A224,'Medical Examinations'!$A$1:$H$2336,3,0)</f>
        <v>5.72</v>
      </c>
      <c r="E224" t="str">
        <f>VLOOKUP(A224,'Medical Examinations'!$A$1:$H$2336,4,0)</f>
        <v>No</v>
      </c>
      <c r="F224" t="str">
        <f>VLOOKUP(A224,'Medical Examinations'!$A$1:$H$2336,5,0)</f>
        <v>No</v>
      </c>
      <c r="G224" t="str">
        <f>VLOOKUP(A224,'Medical Examinations'!$A$1:$H$2336,6,0)</f>
        <v>No</v>
      </c>
      <c r="H224">
        <f>VLOOKUP(A224,'Medical Examinations'!$A$1:$L$2336,10,0)</f>
        <v>0</v>
      </c>
      <c r="I224" t="str">
        <f>VLOOKUP(A224,'Medical Examinations'!$A$1:$H$2336,8,0)</f>
        <v>Yes</v>
      </c>
      <c r="J224" t="str">
        <f>VLOOKUP(A224,'Medical Examinations'!$A$1:$L$2336,11,0)</f>
        <v>Normal weight</v>
      </c>
      <c r="K224" t="str">
        <f>VLOOKUP(A224,'Medical Examinations'!$A$1:$L$2336,12,0)</f>
        <v>Prediabetes</v>
      </c>
      <c r="L224" s="8">
        <f>VLOOKUP(A224,'Hospitalisation Details'!$A$1:$T$2344,17,0)</f>
        <v>28305</v>
      </c>
      <c r="M224" s="3" t="str">
        <f>VLOOKUP(A224,'Hospitalisation Details'!$A$1:$T$2344,14,0)</f>
        <v>tier - 1</v>
      </c>
      <c r="N224" s="3" t="str">
        <f>VLOOKUP(A224,'Hospitalisation Details'!$A$1:$T$2344,15,0)</f>
        <v>tier - 1</v>
      </c>
      <c r="O224" t="str">
        <f>VLOOKUP(A224,'Hospitalisation Details'!$A$1:$U$2344,21,FALSE)</f>
        <v>R1017</v>
      </c>
      <c r="P224" t="str">
        <f>VLOOKUP(A224,'Hospitalisation Details'!$A$1:$T$2344,19,0)</f>
        <v>45</v>
      </c>
      <c r="Q224" s="9">
        <f>VLOOKUP(A224,'Hospitalisation Details'!$A$1:$I$2344,6,FALSE)</f>
        <v>35069.370000000003</v>
      </c>
    </row>
    <row r="225" spans="1:17" ht="15.75">
      <c r="A225" s="6" t="s">
        <v>653</v>
      </c>
      <c r="B225" t="str">
        <f>VLOOKUP(A225,'Customer Names'!$A$1:$D$2336,3,FALSE)</f>
        <v>Lucan</v>
      </c>
      <c r="C225">
        <f>VLOOKUP(A225,'Medical Examinations'!$A$1:$H$2336,2,0)</f>
        <v>34.06</v>
      </c>
      <c r="D225">
        <f>VLOOKUP(A225,'Medical Examinations'!$A$1:$H$2336,3,0)</f>
        <v>11.83</v>
      </c>
      <c r="E225" t="str">
        <f>VLOOKUP(A225,'Medical Examinations'!$A$1:$H$2336,4,0)</f>
        <v>Yes</v>
      </c>
      <c r="F225" t="str">
        <f>VLOOKUP(A225,'Medical Examinations'!$A$1:$H$2336,5,0)</f>
        <v>No</v>
      </c>
      <c r="G225" t="str">
        <f>VLOOKUP(A225,'Medical Examinations'!$A$1:$H$2336,6,0)</f>
        <v>No</v>
      </c>
      <c r="H225">
        <f>VLOOKUP(A225,'Medical Examinations'!$A$1:$L$2336,10,0)</f>
        <v>1</v>
      </c>
      <c r="I225" t="str">
        <f>VLOOKUP(A225,'Medical Examinations'!$A$1:$H$2336,8,0)</f>
        <v>Yes</v>
      </c>
      <c r="J225" t="str">
        <f>VLOOKUP(A225,'Medical Examinations'!$A$1:$L$2336,11,0)</f>
        <v>obesity</v>
      </c>
      <c r="K225" t="str">
        <f>VLOOKUP(A225,'Medical Examinations'!$A$1:$L$2336,12,0)</f>
        <v>Diabetes</v>
      </c>
      <c r="L225" s="8">
        <f>VLOOKUP(A225,'Hospitalisation Details'!$A$1:$T$2344,17,0)</f>
        <v>27635</v>
      </c>
      <c r="M225" s="3" t="str">
        <f>VLOOKUP(A225,'Hospitalisation Details'!$A$1:$T$2344,14,0)</f>
        <v>tier - 2</v>
      </c>
      <c r="N225" s="3" t="str">
        <f>VLOOKUP(A225,'Hospitalisation Details'!$A$1:$T$2344,15,0)</f>
        <v>tier - 1</v>
      </c>
      <c r="O225" t="str">
        <f>VLOOKUP(A225,'Hospitalisation Details'!$A$1:$U$2344,21,FALSE)</f>
        <v>R1011</v>
      </c>
      <c r="P225" t="str">
        <f>VLOOKUP(A225,'Hospitalisation Details'!$A$1:$T$2344,19,0)</f>
        <v>47</v>
      </c>
      <c r="Q225" s="9">
        <f>VLOOKUP(A225,'Hospitalisation Details'!$A$1:$I$2344,6,FALSE)</f>
        <v>35050.620000000003</v>
      </c>
    </row>
    <row r="226" spans="1:17" ht="15.75">
      <c r="A226" s="6" t="s">
        <v>656</v>
      </c>
      <c r="B226" t="str">
        <f>VLOOKUP(A226,'Customer Names'!$A$1:$D$2336,3,FALSE)</f>
        <v>Koch</v>
      </c>
      <c r="C226">
        <f>VLOOKUP(A226,'Medical Examinations'!$A$1:$H$2336,2,0)</f>
        <v>36.409999999999997</v>
      </c>
      <c r="D226">
        <f>VLOOKUP(A226,'Medical Examinations'!$A$1:$H$2336,3,0)</f>
        <v>4.55</v>
      </c>
      <c r="E226" t="str">
        <f>VLOOKUP(A226,'Medical Examinations'!$A$1:$H$2336,4,0)</f>
        <v>No</v>
      </c>
      <c r="F226" t="str">
        <f>VLOOKUP(A226,'Medical Examinations'!$A$1:$H$2336,5,0)</f>
        <v>No</v>
      </c>
      <c r="G226" t="str">
        <f>VLOOKUP(A226,'Medical Examinations'!$A$1:$H$2336,6,0)</f>
        <v>No</v>
      </c>
      <c r="H226">
        <f>VLOOKUP(A226,'Medical Examinations'!$A$1:$L$2336,10,0)</f>
        <v>0</v>
      </c>
      <c r="I226" t="str">
        <f>VLOOKUP(A226,'Medical Examinations'!$A$1:$H$2336,8,0)</f>
        <v>Yes</v>
      </c>
      <c r="J226" t="str">
        <f>VLOOKUP(A226,'Medical Examinations'!$A$1:$L$2336,11,0)</f>
        <v>obesity</v>
      </c>
      <c r="K226" t="str">
        <f>VLOOKUP(A226,'Medical Examinations'!$A$1:$L$2336,12,0)</f>
        <v>Normal</v>
      </c>
      <c r="L226" s="8">
        <f>VLOOKUP(A226,'Hospitalisation Details'!$A$1:$T$2344,17,0)</f>
        <v>30137</v>
      </c>
      <c r="M226" s="3" t="str">
        <f>VLOOKUP(A226,'Hospitalisation Details'!$A$1:$T$2344,14,0)</f>
        <v>tier - 2</v>
      </c>
      <c r="N226" s="3" t="str">
        <f>VLOOKUP(A226,'Hospitalisation Details'!$A$1:$T$2344,15,0)</f>
        <v>tier - 3</v>
      </c>
      <c r="O226" t="str">
        <f>VLOOKUP(A226,'Hospitalisation Details'!$A$1:$U$2344,21,FALSE)</f>
        <v>R1011</v>
      </c>
      <c r="P226" t="str">
        <f>VLOOKUP(A226,'Hospitalisation Details'!$A$1:$T$2344,19,0)</f>
        <v>40</v>
      </c>
      <c r="Q226" s="9">
        <f>VLOOKUP(A226,'Hospitalisation Details'!$A$1:$I$2344,6,FALSE)</f>
        <v>35000.730000000003</v>
      </c>
    </row>
    <row r="227" spans="1:17" ht="15.75">
      <c r="A227" s="6" t="s">
        <v>658</v>
      </c>
      <c r="B227" t="str">
        <f>VLOOKUP(A227,'Customer Names'!$A$1:$D$2336,3,FALSE)</f>
        <v>Smith</v>
      </c>
      <c r="C227">
        <f>VLOOKUP(A227,'Medical Examinations'!$A$1:$H$2336,2,0)</f>
        <v>52.3</v>
      </c>
      <c r="D227">
        <f>VLOOKUP(A227,'Medical Examinations'!$A$1:$H$2336,3,0)</f>
        <v>4.87</v>
      </c>
      <c r="E227" t="str">
        <f>VLOOKUP(A227,'Medical Examinations'!$A$1:$H$2336,4,0)</f>
        <v>Yes</v>
      </c>
      <c r="F227" t="str">
        <f>VLOOKUP(A227,'Medical Examinations'!$A$1:$H$2336,5,0)</f>
        <v>No</v>
      </c>
      <c r="G227" t="str">
        <f>VLOOKUP(A227,'Medical Examinations'!$A$1:$H$2336,6,0)</f>
        <v>Yes</v>
      </c>
      <c r="H227">
        <f>VLOOKUP(A227,'Medical Examinations'!$A$1:$L$2336,10,0)</f>
        <v>1</v>
      </c>
      <c r="I227" t="str">
        <f>VLOOKUP(A227,'Medical Examinations'!$A$1:$H$2336,8,0)</f>
        <v>Yes</v>
      </c>
      <c r="J227" t="str">
        <f>VLOOKUP(A227,'Medical Examinations'!$A$1:$L$2336,11,0)</f>
        <v>obesity</v>
      </c>
      <c r="K227" t="str">
        <f>VLOOKUP(A227,'Medical Examinations'!$A$1:$L$2336,12,0)</f>
        <v>Normal</v>
      </c>
      <c r="L227" s="8">
        <f>VLOOKUP(A227,'Hospitalisation Details'!$A$1:$T$2344,17,0)</f>
        <v>35664</v>
      </c>
      <c r="M227" s="3" t="str">
        <f>VLOOKUP(A227,'Hospitalisation Details'!$A$1:$T$2344,14,0)</f>
        <v>tier - 2</v>
      </c>
      <c r="N227" s="3" t="str">
        <f>VLOOKUP(A227,'Hospitalisation Details'!$A$1:$T$2344,15,0)</f>
        <v>tier - 2</v>
      </c>
      <c r="O227" t="str">
        <f>VLOOKUP(A227,'Hospitalisation Details'!$A$1:$U$2344,21,FALSE)</f>
        <v>R1011</v>
      </c>
      <c r="P227" t="str">
        <f>VLOOKUP(A227,'Hospitalisation Details'!$A$1:$T$2344,19,0)</f>
        <v>25</v>
      </c>
      <c r="Q227" s="9">
        <f>VLOOKUP(A227,'Hospitalisation Details'!$A$1:$I$2344,6,FALSE)</f>
        <v>34979.86</v>
      </c>
    </row>
    <row r="228" spans="1:17" ht="15.75">
      <c r="A228" s="6" t="s">
        <v>660</v>
      </c>
      <c r="B228" t="str">
        <f>VLOOKUP(A228,'Customer Names'!$A$1:$D$2336,3,FALSE)</f>
        <v>O'Connor</v>
      </c>
      <c r="C228">
        <f>VLOOKUP(A228,'Medical Examinations'!$A$1:$H$2336,2,0)</f>
        <v>52.66</v>
      </c>
      <c r="D228">
        <f>VLOOKUP(A228,'Medical Examinations'!$A$1:$H$2336,3,0)</f>
        <v>4.45</v>
      </c>
      <c r="E228" t="str">
        <f>VLOOKUP(A228,'Medical Examinations'!$A$1:$H$2336,4,0)</f>
        <v>No</v>
      </c>
      <c r="F228" t="str">
        <f>VLOOKUP(A228,'Medical Examinations'!$A$1:$H$2336,5,0)</f>
        <v>No</v>
      </c>
      <c r="G228" t="str">
        <f>VLOOKUP(A228,'Medical Examinations'!$A$1:$H$2336,6,0)</f>
        <v>No</v>
      </c>
      <c r="H228">
        <f>VLOOKUP(A228,'Medical Examinations'!$A$1:$L$2336,10,0)</f>
        <v>1</v>
      </c>
      <c r="I228" t="str">
        <f>VLOOKUP(A228,'Medical Examinations'!$A$1:$H$2336,8,0)</f>
        <v>Yes</v>
      </c>
      <c r="J228" t="str">
        <f>VLOOKUP(A228,'Medical Examinations'!$A$1:$L$2336,11,0)</f>
        <v>obesity</v>
      </c>
      <c r="K228" t="str">
        <f>VLOOKUP(A228,'Medical Examinations'!$A$1:$L$2336,12,0)</f>
        <v>Normal</v>
      </c>
      <c r="L228" s="8">
        <f>VLOOKUP(A228,'Hospitalisation Details'!$A$1:$T$2344,17,0)</f>
        <v>36029</v>
      </c>
      <c r="M228" s="3" t="str">
        <f>VLOOKUP(A228,'Hospitalisation Details'!$A$1:$T$2344,14,0)</f>
        <v>tier - 2</v>
      </c>
      <c r="N228" s="3" t="str">
        <f>VLOOKUP(A228,'Hospitalisation Details'!$A$1:$T$2344,15,0)</f>
        <v>tier - 1</v>
      </c>
      <c r="O228" t="str">
        <f>VLOOKUP(A228,'Hospitalisation Details'!$A$1:$U$2344,21,FALSE)</f>
        <v>R1011</v>
      </c>
      <c r="P228" t="str">
        <f>VLOOKUP(A228,'Hospitalisation Details'!$A$1:$T$2344,19,0)</f>
        <v>24</v>
      </c>
      <c r="Q228" s="9">
        <f>VLOOKUP(A228,'Hospitalisation Details'!$A$1:$I$2344,6,FALSE)</f>
        <v>34976.42</v>
      </c>
    </row>
    <row r="229" spans="1:17" ht="15.75">
      <c r="A229" s="6" t="s">
        <v>663</v>
      </c>
      <c r="B229" t="str">
        <f>VLOOKUP(A229,'Customer Names'!$A$1:$D$2336,3,FALSE)</f>
        <v>Kampwerth</v>
      </c>
      <c r="C229">
        <f>VLOOKUP(A229,'Medical Examinations'!$A$1:$H$2336,2,0)</f>
        <v>29.57</v>
      </c>
      <c r="D229">
        <f>VLOOKUP(A229,'Medical Examinations'!$A$1:$H$2336,3,0)</f>
        <v>9.42</v>
      </c>
      <c r="E229" t="str">
        <f>VLOOKUP(A229,'Medical Examinations'!$A$1:$H$2336,4,0)</f>
        <v>Yes</v>
      </c>
      <c r="F229" t="str">
        <f>VLOOKUP(A229,'Medical Examinations'!$A$1:$H$2336,5,0)</f>
        <v>No</v>
      </c>
      <c r="G229" t="str">
        <f>VLOOKUP(A229,'Medical Examinations'!$A$1:$H$2336,6,0)</f>
        <v>No</v>
      </c>
      <c r="H229">
        <f>VLOOKUP(A229,'Medical Examinations'!$A$1:$L$2336,10,0)</f>
        <v>0</v>
      </c>
      <c r="I229" t="str">
        <f>VLOOKUP(A229,'Medical Examinations'!$A$1:$H$2336,8,0)</f>
        <v>Yes</v>
      </c>
      <c r="J229" t="str">
        <f>VLOOKUP(A229,'Medical Examinations'!$A$1:$L$2336,11,0)</f>
        <v>Over weight</v>
      </c>
      <c r="K229" t="str">
        <f>VLOOKUP(A229,'Medical Examinations'!$A$1:$L$2336,12,0)</f>
        <v>Diabetes</v>
      </c>
      <c r="L229" s="8">
        <f>VLOOKUP(A229,'Hospitalisation Details'!$A$1:$T$2344,17,0)</f>
        <v>24752</v>
      </c>
      <c r="M229" s="3" t="str">
        <f>VLOOKUP(A229,'Hospitalisation Details'!$A$1:$T$2344,14,0)</f>
        <v>tier - 2</v>
      </c>
      <c r="N229" s="3" t="str">
        <f>VLOOKUP(A229,'Hospitalisation Details'!$A$1:$T$2344,15,0)</f>
        <v>tier - 2</v>
      </c>
      <c r="O229" t="str">
        <f>VLOOKUP(A229,'Hospitalisation Details'!$A$1:$U$2344,21,FALSE)</f>
        <v>R1011</v>
      </c>
      <c r="P229" t="str">
        <f>VLOOKUP(A229,'Hospitalisation Details'!$A$1:$T$2344,19,0)</f>
        <v>55</v>
      </c>
      <c r="Q229" s="9">
        <f>VLOOKUP(A229,'Hospitalisation Details'!$A$1:$I$2344,6,FALSE)</f>
        <v>34975.68</v>
      </c>
    </row>
    <row r="230" spans="1:17" ht="15.75">
      <c r="A230" s="6" t="s">
        <v>666</v>
      </c>
      <c r="B230" t="str">
        <f>VLOOKUP(A230,'Customer Names'!$A$1:$D$2336,3,FALSE)</f>
        <v>Federoff</v>
      </c>
      <c r="C230">
        <f>VLOOKUP(A230,'Medical Examinations'!$A$1:$H$2336,2,0)</f>
        <v>36.99</v>
      </c>
      <c r="D230">
        <f>VLOOKUP(A230,'Medical Examinations'!$A$1:$H$2336,3,0)</f>
        <v>5.37</v>
      </c>
      <c r="E230" t="str">
        <f>VLOOKUP(A230,'Medical Examinations'!$A$1:$H$2336,4,0)</f>
        <v>Yes</v>
      </c>
      <c r="F230" t="str">
        <f>VLOOKUP(A230,'Medical Examinations'!$A$1:$H$2336,5,0)</f>
        <v>No</v>
      </c>
      <c r="G230" t="str">
        <f>VLOOKUP(A230,'Medical Examinations'!$A$1:$H$2336,6,0)</f>
        <v>Yes</v>
      </c>
      <c r="H230">
        <f>VLOOKUP(A230,'Medical Examinations'!$A$1:$L$2336,10,0)</f>
        <v>1</v>
      </c>
      <c r="I230" t="str">
        <f>VLOOKUP(A230,'Medical Examinations'!$A$1:$H$2336,8,0)</f>
        <v>Yes</v>
      </c>
      <c r="J230" t="str">
        <f>VLOOKUP(A230,'Medical Examinations'!$A$1:$L$2336,11,0)</f>
        <v>obesity</v>
      </c>
      <c r="K230" t="str">
        <f>VLOOKUP(A230,'Medical Examinations'!$A$1:$L$2336,12,0)</f>
        <v>Normal</v>
      </c>
      <c r="L230" s="8">
        <f>VLOOKUP(A230,'Hospitalisation Details'!$A$1:$T$2344,17,0)</f>
        <v>30526</v>
      </c>
      <c r="M230" s="3" t="str">
        <f>VLOOKUP(A230,'Hospitalisation Details'!$A$1:$T$2344,14,0)</f>
        <v>tier - 2</v>
      </c>
      <c r="N230" s="3" t="str">
        <f>VLOOKUP(A230,'Hospitalisation Details'!$A$1:$T$2344,15,0)</f>
        <v>tier - 3</v>
      </c>
      <c r="O230" t="str">
        <f>VLOOKUP(A230,'Hospitalisation Details'!$A$1:$U$2344,21,FALSE)</f>
        <v>R1011</v>
      </c>
      <c r="P230" t="str">
        <f>VLOOKUP(A230,'Hospitalisation Details'!$A$1:$T$2344,19,0)</f>
        <v>39</v>
      </c>
      <c r="Q230" s="9">
        <f>VLOOKUP(A230,'Hospitalisation Details'!$A$1:$I$2344,6,FALSE)</f>
        <v>34940.61</v>
      </c>
    </row>
    <row r="231" spans="1:17" ht="15.75">
      <c r="A231" s="6" t="s">
        <v>669</v>
      </c>
      <c r="B231" t="str">
        <f>VLOOKUP(A231,'Customer Names'!$A$1:$D$2336,3,FALSE)</f>
        <v>Goya</v>
      </c>
      <c r="C231">
        <f>VLOOKUP(A231,'Medical Examinations'!$A$1:$H$2336,2,0)</f>
        <v>31.4</v>
      </c>
      <c r="D231">
        <f>VLOOKUP(A231,'Medical Examinations'!$A$1:$H$2336,3,0)</f>
        <v>4.5999999999999996</v>
      </c>
      <c r="E231" t="str">
        <f>VLOOKUP(A231,'Medical Examinations'!$A$1:$H$2336,4,0)</f>
        <v>Yes</v>
      </c>
      <c r="F231" t="str">
        <f>VLOOKUP(A231,'Medical Examinations'!$A$1:$H$2336,5,0)</f>
        <v>No</v>
      </c>
      <c r="G231" t="str">
        <f>VLOOKUP(A231,'Medical Examinations'!$A$1:$H$2336,6,0)</f>
        <v>No</v>
      </c>
      <c r="H231">
        <f>VLOOKUP(A231,'Medical Examinations'!$A$1:$L$2336,10,0)</f>
        <v>1</v>
      </c>
      <c r="I231" t="str">
        <f>VLOOKUP(A231,'Medical Examinations'!$A$1:$H$2336,8,0)</f>
        <v>Yes</v>
      </c>
      <c r="J231" t="str">
        <f>VLOOKUP(A231,'Medical Examinations'!$A$1:$L$2336,11,0)</f>
        <v>obesity</v>
      </c>
      <c r="K231" t="str">
        <f>VLOOKUP(A231,'Medical Examinations'!$A$1:$L$2336,12,0)</f>
        <v>Normal</v>
      </c>
      <c r="L231" s="8">
        <f>VLOOKUP(A231,'Hospitalisation Details'!$A$1:$T$2344,17,0)</f>
        <v>34989</v>
      </c>
      <c r="M231" s="3" t="str">
        <f>VLOOKUP(A231,'Hospitalisation Details'!$A$1:$T$2344,14,0)</f>
        <v>tier - 2</v>
      </c>
      <c r="N231" s="3" t="str">
        <f>VLOOKUP(A231,'Hospitalisation Details'!$A$1:$T$2344,15,0)</f>
        <v>tier - 3</v>
      </c>
      <c r="O231" t="str">
        <f>VLOOKUP(A231,'Hospitalisation Details'!$A$1:$U$2344,21,FALSE)</f>
        <v>R1011</v>
      </c>
      <c r="P231" t="str">
        <f>VLOOKUP(A231,'Hospitalisation Details'!$A$1:$T$2344,19,0)</f>
        <v>27</v>
      </c>
      <c r="Q231" s="9">
        <f>VLOOKUP(A231,'Hospitalisation Details'!$A$1:$I$2344,6,FALSE)</f>
        <v>34838.870000000003</v>
      </c>
    </row>
    <row r="232" spans="1:17" ht="15.75">
      <c r="A232" s="6" t="s">
        <v>672</v>
      </c>
      <c r="B232" t="str">
        <f>VLOOKUP(A232,'Customer Names'!$A$1:$D$2336,3,FALSE)</f>
        <v>Hodges</v>
      </c>
      <c r="C232">
        <f>VLOOKUP(A232,'Medical Examinations'!$A$1:$H$2336,2,0)</f>
        <v>34.9</v>
      </c>
      <c r="D232">
        <f>VLOOKUP(A232,'Medical Examinations'!$A$1:$H$2336,3,0)</f>
        <v>6.22</v>
      </c>
      <c r="E232" t="str">
        <f>VLOOKUP(A232,'Medical Examinations'!$A$1:$H$2336,4,0)</f>
        <v>No</v>
      </c>
      <c r="F232" t="str">
        <f>VLOOKUP(A232,'Medical Examinations'!$A$1:$H$2336,5,0)</f>
        <v>No</v>
      </c>
      <c r="G232" t="str">
        <f>VLOOKUP(A232,'Medical Examinations'!$A$1:$H$2336,6,0)</f>
        <v>Yes</v>
      </c>
      <c r="H232">
        <f>VLOOKUP(A232,'Medical Examinations'!$A$1:$L$2336,10,0)</f>
        <v>1</v>
      </c>
      <c r="I232" t="str">
        <f>VLOOKUP(A232,'Medical Examinations'!$A$1:$H$2336,8,0)</f>
        <v>Yes</v>
      </c>
      <c r="J232" t="str">
        <f>VLOOKUP(A232,'Medical Examinations'!$A$1:$L$2336,11,0)</f>
        <v>obesity</v>
      </c>
      <c r="K232" t="str">
        <f>VLOOKUP(A232,'Medical Examinations'!$A$1:$L$2336,12,0)</f>
        <v>Prediabetes</v>
      </c>
      <c r="L232" s="8">
        <f>VLOOKUP(A232,'Hospitalisation Details'!$A$1:$T$2344,17,0)</f>
        <v>37881</v>
      </c>
      <c r="M232" s="3" t="str">
        <f>VLOOKUP(A232,'Hospitalisation Details'!$A$1:$T$2344,14,0)</f>
        <v>tier - 1</v>
      </c>
      <c r="N232" s="3" t="str">
        <f>VLOOKUP(A232,'Hospitalisation Details'!$A$1:$T$2344,15,0)</f>
        <v>tier - 3</v>
      </c>
      <c r="O232" t="str">
        <f>VLOOKUP(A232,'Hospitalisation Details'!$A$1:$U$2344,21,FALSE)</f>
        <v>R1011</v>
      </c>
      <c r="P232" t="str">
        <f>VLOOKUP(A232,'Hospitalisation Details'!$A$1:$T$2344,19,0)</f>
        <v>19</v>
      </c>
      <c r="Q232" s="9">
        <f>VLOOKUP(A232,'Hospitalisation Details'!$A$1:$I$2344,6,FALSE)</f>
        <v>34828.65</v>
      </c>
    </row>
    <row r="233" spans="1:17" ht="15.75">
      <c r="A233" s="6" t="s">
        <v>675</v>
      </c>
      <c r="B233" t="str">
        <f>VLOOKUP(A233,'Customer Names'!$A$1:$D$2336,3,FALSE)</f>
        <v>Erickson</v>
      </c>
      <c r="C233">
        <f>VLOOKUP(A233,'Medical Examinations'!$A$1:$H$2336,2,0)</f>
        <v>31.13</v>
      </c>
      <c r="D233">
        <f>VLOOKUP(A233,'Medical Examinations'!$A$1:$H$2336,3,0)</f>
        <v>4.5199999999999996</v>
      </c>
      <c r="E233" t="str">
        <f>VLOOKUP(A233,'Medical Examinations'!$A$1:$H$2336,4,0)</f>
        <v>Yes</v>
      </c>
      <c r="F233" t="str">
        <f>VLOOKUP(A233,'Medical Examinations'!$A$1:$H$2336,5,0)</f>
        <v>No</v>
      </c>
      <c r="G233" t="str">
        <f>VLOOKUP(A233,'Medical Examinations'!$A$1:$H$2336,6,0)</f>
        <v>No</v>
      </c>
      <c r="H233">
        <f>VLOOKUP(A233,'Medical Examinations'!$A$1:$L$2336,10,0)</f>
        <v>1</v>
      </c>
      <c r="I233" t="str">
        <f>VLOOKUP(A233,'Medical Examinations'!$A$1:$H$2336,8,0)</f>
        <v>Yes</v>
      </c>
      <c r="J233" t="str">
        <f>VLOOKUP(A233,'Medical Examinations'!$A$1:$L$2336,11,0)</f>
        <v>obesity</v>
      </c>
      <c r="K233" t="str">
        <f>VLOOKUP(A233,'Medical Examinations'!$A$1:$L$2336,12,0)</f>
        <v>Normal</v>
      </c>
      <c r="L233" s="8">
        <f>VLOOKUP(A233,'Hospitalisation Details'!$A$1:$T$2344,17,0)</f>
        <v>35060</v>
      </c>
      <c r="M233" s="3" t="str">
        <f>VLOOKUP(A233,'Hospitalisation Details'!$A$1:$T$2344,14,0)</f>
        <v>tier - 1</v>
      </c>
      <c r="N233" s="3" t="str">
        <f>VLOOKUP(A233,'Hospitalisation Details'!$A$1:$T$2344,15,0)</f>
        <v>tier - 2</v>
      </c>
      <c r="O233" t="str">
        <f>VLOOKUP(A233,'Hospitalisation Details'!$A$1:$U$2344,21,FALSE)</f>
        <v>R1013</v>
      </c>
      <c r="P233" t="str">
        <f>VLOOKUP(A233,'Hospitalisation Details'!$A$1:$T$2344,19,0)</f>
        <v>27</v>
      </c>
      <c r="Q233" s="9">
        <f>VLOOKUP(A233,'Hospitalisation Details'!$A$1:$I$2344,6,FALSE)</f>
        <v>34806.47</v>
      </c>
    </row>
    <row r="234" spans="1:17" ht="15.75">
      <c r="A234" s="6" t="s">
        <v>678</v>
      </c>
      <c r="B234" t="str">
        <f>VLOOKUP(A234,'Customer Names'!$A$1:$D$2336,3,FALSE)</f>
        <v>Welleck</v>
      </c>
      <c r="C234">
        <f>VLOOKUP(A234,'Medical Examinations'!$A$1:$H$2336,2,0)</f>
        <v>34.799999999999997</v>
      </c>
      <c r="D234">
        <f>VLOOKUP(A234,'Medical Examinations'!$A$1:$H$2336,3,0)</f>
        <v>6.18</v>
      </c>
      <c r="E234" t="str">
        <f>VLOOKUP(A234,'Medical Examinations'!$A$1:$H$2336,4,0)</f>
        <v>No</v>
      </c>
      <c r="F234" t="str">
        <f>VLOOKUP(A234,'Medical Examinations'!$A$1:$H$2336,5,0)</f>
        <v>No</v>
      </c>
      <c r="G234" t="str">
        <f>VLOOKUP(A234,'Medical Examinations'!$A$1:$H$2336,6,0)</f>
        <v>Yes</v>
      </c>
      <c r="H234">
        <f>VLOOKUP(A234,'Medical Examinations'!$A$1:$L$2336,10,0)</f>
        <v>1</v>
      </c>
      <c r="I234" t="str">
        <f>VLOOKUP(A234,'Medical Examinations'!$A$1:$H$2336,8,0)</f>
        <v>Yes</v>
      </c>
      <c r="J234" t="str">
        <f>VLOOKUP(A234,'Medical Examinations'!$A$1:$L$2336,11,0)</f>
        <v>obesity</v>
      </c>
      <c r="K234" t="str">
        <f>VLOOKUP(A234,'Medical Examinations'!$A$1:$L$2336,12,0)</f>
        <v>Prediabetes</v>
      </c>
      <c r="L234" s="8">
        <f>VLOOKUP(A234,'Hospitalisation Details'!$A$1:$T$2344,17,0)</f>
        <v>37805</v>
      </c>
      <c r="M234" s="3" t="str">
        <f>VLOOKUP(A234,'Hospitalisation Details'!$A$1:$T$2344,14,0)</f>
        <v>tier - 1</v>
      </c>
      <c r="N234" s="3" t="str">
        <f>VLOOKUP(A234,'Hospitalisation Details'!$A$1:$T$2344,15,0)</f>
        <v>tier - 2</v>
      </c>
      <c r="O234" t="str">
        <f>VLOOKUP(A234,'Hospitalisation Details'!$A$1:$U$2344,21,FALSE)</f>
        <v>R1011</v>
      </c>
      <c r="P234" t="str">
        <f>VLOOKUP(A234,'Hospitalisation Details'!$A$1:$T$2344,19,0)</f>
        <v>19</v>
      </c>
      <c r="Q234" s="9">
        <f>VLOOKUP(A234,'Hospitalisation Details'!$A$1:$I$2344,6,FALSE)</f>
        <v>34779.620000000003</v>
      </c>
    </row>
    <row r="235" spans="1:17" ht="15.75">
      <c r="A235" s="6" t="s">
        <v>681</v>
      </c>
      <c r="B235" t="str">
        <f>VLOOKUP(A235,'Customer Names'!$A$1:$D$2336,3,FALSE)</f>
        <v>Polen</v>
      </c>
      <c r="C235">
        <f>VLOOKUP(A235,'Medical Examinations'!$A$1:$H$2336,2,0)</f>
        <v>31.68</v>
      </c>
      <c r="D235">
        <f>VLOOKUP(A235,'Medical Examinations'!$A$1:$H$2336,3,0)</f>
        <v>4.4000000000000004</v>
      </c>
      <c r="E235" t="str">
        <f>VLOOKUP(A235,'Medical Examinations'!$A$1:$H$2336,4,0)</f>
        <v>No</v>
      </c>
      <c r="F235" t="str">
        <f>VLOOKUP(A235,'Medical Examinations'!$A$1:$H$2336,5,0)</f>
        <v>No</v>
      </c>
      <c r="G235" t="str">
        <f>VLOOKUP(A235,'Medical Examinations'!$A$1:$H$2336,6,0)</f>
        <v>No</v>
      </c>
      <c r="H235">
        <f>VLOOKUP(A235,'Medical Examinations'!$A$1:$L$2336,10,0)</f>
        <v>0</v>
      </c>
      <c r="I235" t="str">
        <f>VLOOKUP(A235,'Medical Examinations'!$A$1:$H$2336,8,0)</f>
        <v>Yes</v>
      </c>
      <c r="J235" t="str">
        <f>VLOOKUP(A235,'Medical Examinations'!$A$1:$L$2336,11,0)</f>
        <v>obesity</v>
      </c>
      <c r="K235" t="str">
        <f>VLOOKUP(A235,'Medical Examinations'!$A$1:$L$2336,12,0)</f>
        <v>Normal</v>
      </c>
      <c r="L235" s="8">
        <f>VLOOKUP(A235,'Hospitalisation Details'!$A$1:$T$2344,17,0)</f>
        <v>34522</v>
      </c>
      <c r="M235" s="3" t="str">
        <f>VLOOKUP(A235,'Hospitalisation Details'!$A$1:$T$2344,14,0)</f>
        <v>tier - 1</v>
      </c>
      <c r="N235" s="3" t="str">
        <f>VLOOKUP(A235,'Hospitalisation Details'!$A$1:$T$2344,15,0)</f>
        <v>tier - 3</v>
      </c>
      <c r="O235" t="str">
        <f>VLOOKUP(A235,'Hospitalisation Details'!$A$1:$U$2344,21,FALSE)</f>
        <v>R1013</v>
      </c>
      <c r="P235" t="str">
        <f>VLOOKUP(A235,'Hospitalisation Details'!$A$1:$T$2344,19,0)</f>
        <v>28</v>
      </c>
      <c r="Q235" s="9">
        <f>VLOOKUP(A235,'Hospitalisation Details'!$A$1:$I$2344,6,FALSE)</f>
        <v>34672.15</v>
      </c>
    </row>
    <row r="236" spans="1:17" ht="15.75">
      <c r="A236" s="6" t="s">
        <v>684</v>
      </c>
      <c r="B236" t="str">
        <f>VLOOKUP(A236,'Customer Names'!$A$1:$D$2336,3,FALSE)</f>
        <v>Lynch</v>
      </c>
      <c r="C236">
        <f>VLOOKUP(A236,'Medical Examinations'!$A$1:$H$2336,2,0)</f>
        <v>33.534999999999997</v>
      </c>
      <c r="D236">
        <f>VLOOKUP(A236,'Medical Examinations'!$A$1:$H$2336,3,0)</f>
        <v>6.23</v>
      </c>
      <c r="E236" t="str">
        <f>VLOOKUP(A236,'Medical Examinations'!$A$1:$H$2336,4,0)</f>
        <v>No</v>
      </c>
      <c r="F236" t="str">
        <f>VLOOKUP(A236,'Medical Examinations'!$A$1:$H$2336,5,0)</f>
        <v>yes</v>
      </c>
      <c r="G236" t="str">
        <f>VLOOKUP(A236,'Medical Examinations'!$A$1:$H$2336,6,0)</f>
        <v>No</v>
      </c>
      <c r="H236">
        <f>VLOOKUP(A236,'Medical Examinations'!$A$1:$L$2336,10,0)</f>
        <v>1</v>
      </c>
      <c r="I236" t="str">
        <f>VLOOKUP(A236,'Medical Examinations'!$A$1:$H$2336,8,0)</f>
        <v>Yes</v>
      </c>
      <c r="J236" t="str">
        <f>VLOOKUP(A236,'Medical Examinations'!$A$1:$L$2336,11,0)</f>
        <v>obesity</v>
      </c>
      <c r="K236" t="str">
        <f>VLOOKUP(A236,'Medical Examinations'!$A$1:$L$2336,12,0)</f>
        <v>Prediabetes</v>
      </c>
      <c r="L236" s="8">
        <f>VLOOKUP(A236,'Hospitalisation Details'!$A$1:$T$2344,17,0)</f>
        <v>38269</v>
      </c>
      <c r="M236" s="3" t="str">
        <f>VLOOKUP(A236,'Hospitalisation Details'!$A$1:$T$2344,14,0)</f>
        <v>tier - 1</v>
      </c>
      <c r="N236" s="3" t="str">
        <f>VLOOKUP(A236,'Hospitalisation Details'!$A$1:$T$2344,15,0)</f>
        <v>tier - 3</v>
      </c>
      <c r="O236" t="str">
        <f>VLOOKUP(A236,'Hospitalisation Details'!$A$1:$U$2344,21,FALSE)</f>
        <v>R1016</v>
      </c>
      <c r="P236" t="str">
        <f>VLOOKUP(A236,'Hospitalisation Details'!$A$1:$T$2344,19,0)</f>
        <v>18</v>
      </c>
      <c r="Q236" s="9">
        <f>VLOOKUP(A236,'Hospitalisation Details'!$A$1:$I$2344,6,FALSE)</f>
        <v>34617.839999999997</v>
      </c>
    </row>
    <row r="237" spans="1:17" ht="15.75">
      <c r="A237" s="6" t="s">
        <v>685</v>
      </c>
      <c r="B237" t="str">
        <f>VLOOKUP(A237,'Customer Names'!$A$1:$D$2336,3,FALSE)</f>
        <v>Hufstader</v>
      </c>
      <c r="C237">
        <f>VLOOKUP(A237,'Medical Examinations'!$A$1:$H$2336,2,0)</f>
        <v>31.92</v>
      </c>
      <c r="D237">
        <f>VLOOKUP(A237,'Medical Examinations'!$A$1:$H$2336,3,0)</f>
        <v>5.33</v>
      </c>
      <c r="E237" t="str">
        <f>VLOOKUP(A237,'Medical Examinations'!$A$1:$H$2336,4,0)</f>
        <v>Yes</v>
      </c>
      <c r="F237" t="str">
        <f>VLOOKUP(A237,'Medical Examinations'!$A$1:$H$2336,5,0)</f>
        <v>No</v>
      </c>
      <c r="G237" t="str">
        <f>VLOOKUP(A237,'Medical Examinations'!$A$1:$H$2336,6,0)</f>
        <v>No</v>
      </c>
      <c r="H237">
        <f>VLOOKUP(A237,'Medical Examinations'!$A$1:$L$2336,10,0)</f>
        <v>0</v>
      </c>
      <c r="I237" t="str">
        <f>VLOOKUP(A237,'Medical Examinations'!$A$1:$H$2336,8,0)</f>
        <v>Yes</v>
      </c>
      <c r="J237" t="str">
        <f>VLOOKUP(A237,'Medical Examinations'!$A$1:$L$2336,11,0)</f>
        <v>obesity</v>
      </c>
      <c r="K237" t="str">
        <f>VLOOKUP(A237,'Medical Examinations'!$A$1:$L$2336,12,0)</f>
        <v>Normal</v>
      </c>
      <c r="L237" s="8">
        <f>VLOOKUP(A237,'Hospitalisation Details'!$A$1:$T$2344,17,0)</f>
        <v>28089</v>
      </c>
      <c r="M237" s="3" t="str">
        <f>VLOOKUP(A237,'Hospitalisation Details'!$A$1:$T$2344,14,0)</f>
        <v>tier - 2</v>
      </c>
      <c r="N237" s="3" t="str">
        <f>VLOOKUP(A237,'Hospitalisation Details'!$A$1:$T$2344,15,0)</f>
        <v>tier - 3</v>
      </c>
      <c r="O237" t="str">
        <f>VLOOKUP(A237,'Hospitalisation Details'!$A$1:$U$2344,21,FALSE)</f>
        <v>R1011</v>
      </c>
      <c r="P237" t="str">
        <f>VLOOKUP(A237,'Hospitalisation Details'!$A$1:$T$2344,19,0)</f>
        <v>46</v>
      </c>
      <c r="Q237" s="9">
        <f>VLOOKUP(A237,'Hospitalisation Details'!$A$1:$I$2344,6,FALSE)</f>
        <v>34543.39</v>
      </c>
    </row>
    <row r="238" spans="1:17" ht="15.75">
      <c r="A238" s="6" t="s">
        <v>688</v>
      </c>
      <c r="B238" t="str">
        <f>VLOOKUP(A238,'Customer Names'!$A$1:$D$2336,3,FALSE)</f>
        <v>Doak</v>
      </c>
      <c r="C238">
        <f>VLOOKUP(A238,'Medical Examinations'!$A$1:$H$2336,2,0)</f>
        <v>32.700000000000003</v>
      </c>
      <c r="D238">
        <f>VLOOKUP(A238,'Medical Examinations'!$A$1:$H$2336,3,0)</f>
        <v>4.09</v>
      </c>
      <c r="E238" t="str">
        <f>VLOOKUP(A238,'Medical Examinations'!$A$1:$H$2336,4,0)</f>
        <v>No</v>
      </c>
      <c r="F238" t="str">
        <f>VLOOKUP(A238,'Medical Examinations'!$A$1:$H$2336,5,0)</f>
        <v>No</v>
      </c>
      <c r="G238" t="str">
        <f>VLOOKUP(A238,'Medical Examinations'!$A$1:$H$2336,6,0)</f>
        <v>No</v>
      </c>
      <c r="H238">
        <f>VLOOKUP(A238,'Medical Examinations'!$A$1:$L$2336,10,0)</f>
        <v>1</v>
      </c>
      <c r="I238" t="str">
        <f>VLOOKUP(A238,'Medical Examinations'!$A$1:$H$2336,8,0)</f>
        <v>Yes</v>
      </c>
      <c r="J238" t="str">
        <f>VLOOKUP(A238,'Medical Examinations'!$A$1:$L$2336,11,0)</f>
        <v>obesity</v>
      </c>
      <c r="K238" t="str">
        <f>VLOOKUP(A238,'Medical Examinations'!$A$1:$L$2336,12,0)</f>
        <v>Normal</v>
      </c>
      <c r="L238" s="8">
        <f>VLOOKUP(A238,'Hospitalisation Details'!$A$1:$T$2344,17,0)</f>
        <v>35970</v>
      </c>
      <c r="M238" s="3" t="str">
        <f>VLOOKUP(A238,'Hospitalisation Details'!$A$1:$T$2344,14,0)</f>
        <v>tier - 1</v>
      </c>
      <c r="N238" s="3" t="str">
        <f>VLOOKUP(A238,'Hospitalisation Details'!$A$1:$T$2344,15,0)</f>
        <v>tier - 3</v>
      </c>
      <c r="O238" t="str">
        <f>VLOOKUP(A238,'Hospitalisation Details'!$A$1:$U$2344,21,FALSE)</f>
        <v>R1011</v>
      </c>
      <c r="P238" t="str">
        <f>VLOOKUP(A238,'Hospitalisation Details'!$A$1:$T$2344,19,0)</f>
        <v>24</v>
      </c>
      <c r="Q238" s="9">
        <f>VLOOKUP(A238,'Hospitalisation Details'!$A$1:$I$2344,6,FALSE)</f>
        <v>34472.839999999997</v>
      </c>
    </row>
    <row r="239" spans="1:17" ht="15.75">
      <c r="A239" s="6" t="s">
        <v>691</v>
      </c>
      <c r="B239" t="str">
        <f>VLOOKUP(A239,'Customer Names'!$A$1:$D$2336,3,FALSE)</f>
        <v>Noya</v>
      </c>
      <c r="C239">
        <f>VLOOKUP(A239,'Medical Examinations'!$A$1:$H$2336,2,0)</f>
        <v>41.25</v>
      </c>
      <c r="D239">
        <f>VLOOKUP(A239,'Medical Examinations'!$A$1:$H$2336,3,0)</f>
        <v>5.19</v>
      </c>
      <c r="E239" t="str">
        <f>VLOOKUP(A239,'Medical Examinations'!$A$1:$H$2336,4,0)</f>
        <v>No</v>
      </c>
      <c r="F239" t="str">
        <f>VLOOKUP(A239,'Medical Examinations'!$A$1:$H$2336,5,0)</f>
        <v>No</v>
      </c>
      <c r="G239" t="str">
        <f>VLOOKUP(A239,'Medical Examinations'!$A$1:$H$2336,6,0)</f>
        <v>No</v>
      </c>
      <c r="H239">
        <f>VLOOKUP(A239,'Medical Examinations'!$A$1:$L$2336,10,0)</f>
        <v>0</v>
      </c>
      <c r="I239" t="str">
        <f>VLOOKUP(A239,'Medical Examinations'!$A$1:$H$2336,8,0)</f>
        <v>Yes</v>
      </c>
      <c r="J239" t="str">
        <f>VLOOKUP(A239,'Medical Examinations'!$A$1:$L$2336,11,0)</f>
        <v>obesity</v>
      </c>
      <c r="K239" t="str">
        <f>VLOOKUP(A239,'Medical Examinations'!$A$1:$L$2336,12,0)</f>
        <v>Normal</v>
      </c>
      <c r="L239" s="8">
        <f>VLOOKUP(A239,'Hospitalisation Details'!$A$1:$T$2344,17,0)</f>
        <v>33140</v>
      </c>
      <c r="M239" s="3" t="str">
        <f>VLOOKUP(A239,'Hospitalisation Details'!$A$1:$T$2344,14,0)</f>
        <v>tier - 1</v>
      </c>
      <c r="N239" s="3" t="str">
        <f>VLOOKUP(A239,'Hospitalisation Details'!$A$1:$T$2344,15,0)</f>
        <v>tier - 2</v>
      </c>
      <c r="O239" t="str">
        <f>VLOOKUP(A239,'Hospitalisation Details'!$A$1:$U$2344,21,FALSE)</f>
        <v>R1011</v>
      </c>
      <c r="P239" t="str">
        <f>VLOOKUP(A239,'Hospitalisation Details'!$A$1:$T$2344,19,0)</f>
        <v>32</v>
      </c>
      <c r="Q239" s="9">
        <f>VLOOKUP(A239,'Hospitalisation Details'!$A$1:$I$2344,6,FALSE)</f>
        <v>34456.269999999997</v>
      </c>
    </row>
    <row r="240" spans="1:17" ht="15.75">
      <c r="A240" s="6" t="s">
        <v>694</v>
      </c>
      <c r="B240" t="str">
        <f>VLOOKUP(A240,'Customer Names'!$A$1:$D$2336,3,FALSE)</f>
        <v>Heninger</v>
      </c>
      <c r="C240">
        <f>VLOOKUP(A240,'Medical Examinations'!$A$1:$H$2336,2,0)</f>
        <v>33.11</v>
      </c>
      <c r="D240">
        <f>VLOOKUP(A240,'Medical Examinations'!$A$1:$H$2336,3,0)</f>
        <v>4.12</v>
      </c>
      <c r="E240" t="str">
        <f>VLOOKUP(A240,'Medical Examinations'!$A$1:$H$2336,4,0)</f>
        <v>No</v>
      </c>
      <c r="F240" t="str">
        <f>VLOOKUP(A240,'Medical Examinations'!$A$1:$H$2336,5,0)</f>
        <v>No</v>
      </c>
      <c r="G240" t="str">
        <f>VLOOKUP(A240,'Medical Examinations'!$A$1:$H$2336,6,0)</f>
        <v>Yes</v>
      </c>
      <c r="H240">
        <f>VLOOKUP(A240,'Medical Examinations'!$A$1:$L$2336,10,0)</f>
        <v>1</v>
      </c>
      <c r="I240" t="str">
        <f>VLOOKUP(A240,'Medical Examinations'!$A$1:$H$2336,8,0)</f>
        <v>Yes</v>
      </c>
      <c r="J240" t="str">
        <f>VLOOKUP(A240,'Medical Examinations'!$A$1:$L$2336,11,0)</f>
        <v>obesity</v>
      </c>
      <c r="K240" t="str">
        <f>VLOOKUP(A240,'Medical Examinations'!$A$1:$L$2336,12,0)</f>
        <v>Normal</v>
      </c>
      <c r="L240" s="8">
        <f>VLOOKUP(A240,'Hospitalisation Details'!$A$1:$T$2344,17,0)</f>
        <v>37899</v>
      </c>
      <c r="M240" s="3" t="str">
        <f>VLOOKUP(A240,'Hospitalisation Details'!$A$1:$T$2344,14,0)</f>
        <v>tier - 2</v>
      </c>
      <c r="N240" s="3" t="str">
        <f>VLOOKUP(A240,'Hospitalisation Details'!$A$1:$T$2344,15,0)</f>
        <v>tier - 1</v>
      </c>
      <c r="O240" t="str">
        <f>VLOOKUP(A240,'Hospitalisation Details'!$A$1:$U$2344,21,FALSE)</f>
        <v>R1013</v>
      </c>
      <c r="P240" t="str">
        <f>VLOOKUP(A240,'Hospitalisation Details'!$A$1:$T$2344,19,0)</f>
        <v>19</v>
      </c>
      <c r="Q240" s="9">
        <f>VLOOKUP(A240,'Hospitalisation Details'!$A$1:$I$2344,6,FALSE)</f>
        <v>34439.86</v>
      </c>
    </row>
    <row r="241" spans="1:17" ht="15.75">
      <c r="A241" s="6" t="s">
        <v>697</v>
      </c>
      <c r="B241" t="str">
        <f>VLOOKUP(A241,'Customer Names'!$A$1:$D$2336,3,FALSE)</f>
        <v>Richardson</v>
      </c>
      <c r="C241">
        <f>VLOOKUP(A241,'Medical Examinations'!$A$1:$H$2336,2,0)</f>
        <v>36.159999999999997</v>
      </c>
      <c r="D241">
        <f>VLOOKUP(A241,'Medical Examinations'!$A$1:$H$2336,3,0)</f>
        <v>5.0999999999999996</v>
      </c>
      <c r="E241" t="str">
        <f>VLOOKUP(A241,'Medical Examinations'!$A$1:$H$2336,4,0)</f>
        <v>No</v>
      </c>
      <c r="F241" t="str">
        <f>VLOOKUP(A241,'Medical Examinations'!$A$1:$H$2336,5,0)</f>
        <v>No</v>
      </c>
      <c r="G241" t="str">
        <f>VLOOKUP(A241,'Medical Examinations'!$A$1:$H$2336,6,0)</f>
        <v>No</v>
      </c>
      <c r="H241">
        <f>VLOOKUP(A241,'Medical Examinations'!$A$1:$L$2336,10,0)</f>
        <v>1</v>
      </c>
      <c r="I241" t="str">
        <f>VLOOKUP(A241,'Medical Examinations'!$A$1:$H$2336,8,0)</f>
        <v>Yes</v>
      </c>
      <c r="J241" t="str">
        <f>VLOOKUP(A241,'Medical Examinations'!$A$1:$L$2336,11,0)</f>
        <v>obesity</v>
      </c>
      <c r="K241" t="str">
        <f>VLOOKUP(A241,'Medical Examinations'!$A$1:$L$2336,12,0)</f>
        <v>Normal</v>
      </c>
      <c r="L241" s="8">
        <f>VLOOKUP(A241,'Hospitalisation Details'!$A$1:$T$2344,17,0)</f>
        <v>30956</v>
      </c>
      <c r="M241" s="3" t="str">
        <f>VLOOKUP(A241,'Hospitalisation Details'!$A$1:$T$2344,14,0)</f>
        <v>tier - 2</v>
      </c>
      <c r="N241" s="3" t="str">
        <f>VLOOKUP(A241,'Hospitalisation Details'!$A$1:$T$2344,15,0)</f>
        <v>tier - 3</v>
      </c>
      <c r="O241" t="str">
        <f>VLOOKUP(A241,'Hospitalisation Details'!$A$1:$U$2344,21,FALSE)</f>
        <v>R1011</v>
      </c>
      <c r="P241" t="str">
        <f>VLOOKUP(A241,'Hospitalisation Details'!$A$1:$T$2344,19,0)</f>
        <v>38</v>
      </c>
      <c r="Q241" s="9">
        <f>VLOOKUP(A241,'Hospitalisation Details'!$A$1:$I$2344,6,FALSE)</f>
        <v>34402.22</v>
      </c>
    </row>
    <row r="242" spans="1:17" ht="15.75">
      <c r="A242" s="6" t="s">
        <v>700</v>
      </c>
      <c r="B242" t="str">
        <f>VLOOKUP(A242,'Customer Names'!$A$1:$D$2336,3,FALSE)</f>
        <v>Deucher</v>
      </c>
      <c r="C242">
        <f>VLOOKUP(A242,'Medical Examinations'!$A$1:$H$2336,2,0)</f>
        <v>33.72</v>
      </c>
      <c r="D242">
        <f>VLOOKUP(A242,'Medical Examinations'!$A$1:$H$2336,3,0)</f>
        <v>6.21</v>
      </c>
      <c r="E242" t="str">
        <f>VLOOKUP(A242,'Medical Examinations'!$A$1:$H$2336,4,0)</f>
        <v>Yes</v>
      </c>
      <c r="F242" t="str">
        <f>VLOOKUP(A242,'Medical Examinations'!$A$1:$H$2336,5,0)</f>
        <v>No</v>
      </c>
      <c r="G242" t="str">
        <f>VLOOKUP(A242,'Medical Examinations'!$A$1:$H$2336,6,0)</f>
        <v>Yes</v>
      </c>
      <c r="H242">
        <f>VLOOKUP(A242,'Medical Examinations'!$A$1:$L$2336,10,0)</f>
        <v>1</v>
      </c>
      <c r="I242" t="str">
        <f>VLOOKUP(A242,'Medical Examinations'!$A$1:$H$2336,8,0)</f>
        <v>Yes</v>
      </c>
      <c r="J242" t="str">
        <f>VLOOKUP(A242,'Medical Examinations'!$A$1:$L$2336,11,0)</f>
        <v>obesity</v>
      </c>
      <c r="K242" t="str">
        <f>VLOOKUP(A242,'Medical Examinations'!$A$1:$L$2336,12,0)</f>
        <v>Prediabetes</v>
      </c>
      <c r="L242" s="8">
        <f>VLOOKUP(A242,'Hospitalisation Details'!$A$1:$T$2344,17,0)</f>
        <v>30591</v>
      </c>
      <c r="M242" s="3" t="str">
        <f>VLOOKUP(A242,'Hospitalisation Details'!$A$1:$T$2344,14,0)</f>
        <v>tier - 2</v>
      </c>
      <c r="N242" s="3" t="str">
        <f>VLOOKUP(A242,'Hospitalisation Details'!$A$1:$T$2344,15,0)</f>
        <v>tier - 2</v>
      </c>
      <c r="O242" t="str">
        <f>VLOOKUP(A242,'Hospitalisation Details'!$A$1:$U$2344,21,FALSE)</f>
        <v>R1012</v>
      </c>
      <c r="P242" t="str">
        <f>VLOOKUP(A242,'Hospitalisation Details'!$A$1:$T$2344,19,0)</f>
        <v>39</v>
      </c>
      <c r="Q242" s="9">
        <f>VLOOKUP(A242,'Hospitalisation Details'!$A$1:$I$2344,6,FALSE)</f>
        <v>34307.22</v>
      </c>
    </row>
    <row r="243" spans="1:17" ht="15.75">
      <c r="A243" s="6" t="s">
        <v>703</v>
      </c>
      <c r="B243" t="str">
        <f>VLOOKUP(A243,'Customer Names'!$A$1:$D$2336,3,FALSE)</f>
        <v>Wilson</v>
      </c>
      <c r="C243">
        <f>VLOOKUP(A243,'Medical Examinations'!$A$1:$H$2336,2,0)</f>
        <v>37.74</v>
      </c>
      <c r="D243">
        <f>VLOOKUP(A243,'Medical Examinations'!$A$1:$H$2336,3,0)</f>
        <v>9.5299999999999994</v>
      </c>
      <c r="E243" t="str">
        <f>VLOOKUP(A243,'Medical Examinations'!$A$1:$H$2336,4,0)</f>
        <v>Yes</v>
      </c>
      <c r="F243" t="str">
        <f>VLOOKUP(A243,'Medical Examinations'!$A$1:$H$2336,5,0)</f>
        <v>No</v>
      </c>
      <c r="G243" t="str">
        <f>VLOOKUP(A243,'Medical Examinations'!$A$1:$H$2336,6,0)</f>
        <v>No</v>
      </c>
      <c r="H243">
        <f>VLOOKUP(A243,'Medical Examinations'!$A$1:$L$2336,10,0)</f>
        <v>1</v>
      </c>
      <c r="I243" t="str">
        <f>VLOOKUP(A243,'Medical Examinations'!$A$1:$H$2336,8,0)</f>
        <v>Yes</v>
      </c>
      <c r="J243" t="str">
        <f>VLOOKUP(A243,'Medical Examinations'!$A$1:$L$2336,11,0)</f>
        <v>obesity</v>
      </c>
      <c r="K243" t="str">
        <f>VLOOKUP(A243,'Medical Examinations'!$A$1:$L$2336,12,0)</f>
        <v>Diabetes</v>
      </c>
      <c r="L243" s="8">
        <f>VLOOKUP(A243,'Hospitalisation Details'!$A$1:$T$2344,17,0)</f>
        <v>31696</v>
      </c>
      <c r="M243" s="3" t="str">
        <f>VLOOKUP(A243,'Hospitalisation Details'!$A$1:$T$2344,14,0)</f>
        <v>tier - 1</v>
      </c>
      <c r="N243" s="3" t="str">
        <f>VLOOKUP(A243,'Hospitalisation Details'!$A$1:$T$2344,15,0)</f>
        <v>tier - 2</v>
      </c>
      <c r="O243" t="str">
        <f>VLOOKUP(A243,'Hospitalisation Details'!$A$1:$U$2344,21,FALSE)</f>
        <v>R1011</v>
      </c>
      <c r="P243" t="str">
        <f>VLOOKUP(A243,'Hospitalisation Details'!$A$1:$T$2344,19,0)</f>
        <v>36</v>
      </c>
      <c r="Q243" s="9">
        <f>VLOOKUP(A243,'Hospitalisation Details'!$A$1:$I$2344,6,FALSE)</f>
        <v>34293.120000000003</v>
      </c>
    </row>
    <row r="244" spans="1:17" ht="15.75">
      <c r="A244" s="6" t="s">
        <v>706</v>
      </c>
      <c r="B244" t="str">
        <f>VLOOKUP(A244,'Customer Names'!$A$1:$D$2336,3,FALSE)</f>
        <v>Hall</v>
      </c>
      <c r="C244">
        <f>VLOOKUP(A244,'Medical Examinations'!$A$1:$H$2336,2,0)</f>
        <v>48.75</v>
      </c>
      <c r="D244">
        <f>VLOOKUP(A244,'Medical Examinations'!$A$1:$H$2336,3,0)</f>
        <v>4.6399999999999997</v>
      </c>
      <c r="E244" t="str">
        <f>VLOOKUP(A244,'Medical Examinations'!$A$1:$H$2336,4,0)</f>
        <v>Yes</v>
      </c>
      <c r="F244" t="str">
        <f>VLOOKUP(A244,'Medical Examinations'!$A$1:$H$2336,5,0)</f>
        <v>No</v>
      </c>
      <c r="G244" t="str">
        <f>VLOOKUP(A244,'Medical Examinations'!$A$1:$H$2336,6,0)</f>
        <v>No</v>
      </c>
      <c r="H244">
        <f>VLOOKUP(A244,'Medical Examinations'!$A$1:$L$2336,10,0)</f>
        <v>1</v>
      </c>
      <c r="I244" t="str">
        <f>VLOOKUP(A244,'Medical Examinations'!$A$1:$H$2336,8,0)</f>
        <v>Yes</v>
      </c>
      <c r="J244" t="str">
        <f>VLOOKUP(A244,'Medical Examinations'!$A$1:$L$2336,11,0)</f>
        <v>obesity</v>
      </c>
      <c r="K244" t="str">
        <f>VLOOKUP(A244,'Medical Examinations'!$A$1:$L$2336,12,0)</f>
        <v>Normal</v>
      </c>
      <c r="L244" s="8">
        <f>VLOOKUP(A244,'Hospitalisation Details'!$A$1:$T$2344,17,0)</f>
        <v>35002</v>
      </c>
      <c r="M244" s="3" t="str">
        <f>VLOOKUP(A244,'Hospitalisation Details'!$A$1:$T$2344,14,0)</f>
        <v>tier - 1</v>
      </c>
      <c r="N244" s="3" t="str">
        <f>VLOOKUP(A244,'Hospitalisation Details'!$A$1:$T$2344,15,0)</f>
        <v>tier - 1</v>
      </c>
      <c r="O244" t="str">
        <f>VLOOKUP(A244,'Hospitalisation Details'!$A$1:$U$2344,21,FALSE)</f>
        <v>R1011</v>
      </c>
      <c r="P244" t="str">
        <f>VLOOKUP(A244,'Hospitalisation Details'!$A$1:$T$2344,19,0)</f>
        <v>27</v>
      </c>
      <c r="Q244" s="9">
        <f>VLOOKUP(A244,'Hospitalisation Details'!$A$1:$I$2344,6,FALSE)</f>
        <v>34289.43</v>
      </c>
    </row>
    <row r="245" spans="1:17" ht="15.75">
      <c r="A245" s="6" t="s">
        <v>709</v>
      </c>
      <c r="B245" t="str">
        <f>VLOOKUP(A245,'Customer Names'!$A$1:$D$2336,3,FALSE)</f>
        <v>Reed</v>
      </c>
      <c r="C245">
        <f>VLOOKUP(A245,'Medical Examinations'!$A$1:$H$2336,2,0)</f>
        <v>31.065000000000001</v>
      </c>
      <c r="D245">
        <f>VLOOKUP(A245,'Medical Examinations'!$A$1:$H$2336,3,0)</f>
        <v>5.05</v>
      </c>
      <c r="E245" t="str">
        <f>VLOOKUP(A245,'Medical Examinations'!$A$1:$H$2336,4,0)</f>
        <v>No</v>
      </c>
      <c r="F245" t="str">
        <f>VLOOKUP(A245,'Medical Examinations'!$A$1:$H$2336,5,0)</f>
        <v>No</v>
      </c>
      <c r="G245" t="str">
        <f>VLOOKUP(A245,'Medical Examinations'!$A$1:$H$2336,6,0)</f>
        <v>No</v>
      </c>
      <c r="H245">
        <f>VLOOKUP(A245,'Medical Examinations'!$A$1:$L$2336,10,0)</f>
        <v>1</v>
      </c>
      <c r="I245" t="str">
        <f>VLOOKUP(A245,'Medical Examinations'!$A$1:$H$2336,8,0)</f>
        <v>Yes</v>
      </c>
      <c r="J245" t="str">
        <f>VLOOKUP(A245,'Medical Examinations'!$A$1:$L$2336,11,0)</f>
        <v>obesity</v>
      </c>
      <c r="K245" t="str">
        <f>VLOOKUP(A245,'Medical Examinations'!$A$1:$L$2336,12,0)</f>
        <v>Normal</v>
      </c>
      <c r="L245" s="8">
        <f>VLOOKUP(A245,'Hospitalisation Details'!$A$1:$T$2344,17,0)</f>
        <v>35957</v>
      </c>
      <c r="M245" s="3" t="str">
        <f>VLOOKUP(A245,'Hospitalisation Details'!$A$1:$T$2344,14,0)</f>
        <v>tier - 1</v>
      </c>
      <c r="N245" s="3" t="str">
        <f>VLOOKUP(A245,'Hospitalisation Details'!$A$1:$T$2344,15,0)</f>
        <v>tier - 3</v>
      </c>
      <c r="O245" t="str">
        <f>VLOOKUP(A245,'Hospitalisation Details'!$A$1:$U$2344,21,FALSE)</f>
        <v>R1019</v>
      </c>
      <c r="P245" t="str">
        <f>VLOOKUP(A245,'Hospitalisation Details'!$A$1:$T$2344,19,0)</f>
        <v>24</v>
      </c>
      <c r="Q245" s="9">
        <f>VLOOKUP(A245,'Hospitalisation Details'!$A$1:$I$2344,6,FALSE)</f>
        <v>34254.050000000003</v>
      </c>
    </row>
    <row r="246" spans="1:17" ht="15.75">
      <c r="A246" s="6" t="s">
        <v>712</v>
      </c>
      <c r="B246" t="str">
        <f>VLOOKUP(A246,'Customer Names'!$A$1:$D$2336,3,FALSE)</f>
        <v>Frome</v>
      </c>
      <c r="C246">
        <f>VLOOKUP(A246,'Medical Examinations'!$A$1:$H$2336,2,0)</f>
        <v>23.55</v>
      </c>
      <c r="D246">
        <f>VLOOKUP(A246,'Medical Examinations'!$A$1:$H$2336,3,0)</f>
        <v>10.38</v>
      </c>
      <c r="E246" t="str">
        <f>VLOOKUP(A246,'Medical Examinations'!$A$1:$H$2336,4,0)</f>
        <v>No</v>
      </c>
      <c r="F246" t="str">
        <f>VLOOKUP(A246,'Medical Examinations'!$A$1:$H$2336,5,0)</f>
        <v>No</v>
      </c>
      <c r="G246" t="str">
        <f>VLOOKUP(A246,'Medical Examinations'!$A$1:$H$2336,6,0)</f>
        <v>No</v>
      </c>
      <c r="H246">
        <f>VLOOKUP(A246,'Medical Examinations'!$A$1:$L$2336,10,0)</f>
        <v>0</v>
      </c>
      <c r="I246" t="str">
        <f>VLOOKUP(A246,'Medical Examinations'!$A$1:$H$2336,8,0)</f>
        <v>Yes</v>
      </c>
      <c r="J246" t="str">
        <f>VLOOKUP(A246,'Medical Examinations'!$A$1:$L$2336,11,0)</f>
        <v>Normal weight</v>
      </c>
      <c r="K246" t="str">
        <f>VLOOKUP(A246,'Medical Examinations'!$A$1:$L$2336,12,0)</f>
        <v>Diabetes</v>
      </c>
      <c r="L246" s="8">
        <f>VLOOKUP(A246,'Hospitalisation Details'!$A$1:$T$2344,17,0)</f>
        <v>22832</v>
      </c>
      <c r="M246" s="3" t="str">
        <f>VLOOKUP(A246,'Hospitalisation Details'!$A$1:$T$2344,14,0)</f>
        <v>tier - 1</v>
      </c>
      <c r="N246" s="3" t="str">
        <f>VLOOKUP(A246,'Hospitalisation Details'!$A$1:$T$2344,15,0)</f>
        <v>tier - 1</v>
      </c>
      <c r="O246" t="str">
        <f>VLOOKUP(A246,'Hospitalisation Details'!$A$1:$U$2344,21,FALSE)</f>
        <v>R1011</v>
      </c>
      <c r="P246" t="str">
        <f>VLOOKUP(A246,'Hospitalisation Details'!$A$1:$T$2344,19,0)</f>
        <v>60</v>
      </c>
      <c r="Q246" s="9">
        <f>VLOOKUP(A246,'Hospitalisation Details'!$A$1:$I$2344,6,FALSE)</f>
        <v>34218.019999999997</v>
      </c>
    </row>
    <row r="247" spans="1:17" ht="15.75">
      <c r="A247" s="6" t="s">
        <v>715</v>
      </c>
      <c r="B247" t="str">
        <f>VLOOKUP(A247,'Customer Names'!$A$1:$D$2336,3,FALSE)</f>
        <v>Creasy</v>
      </c>
      <c r="C247">
        <f>VLOOKUP(A247,'Medical Examinations'!$A$1:$H$2336,2,0)</f>
        <v>30.18</v>
      </c>
      <c r="D247">
        <f>VLOOKUP(A247,'Medical Examinations'!$A$1:$H$2336,3,0)</f>
        <v>8.31</v>
      </c>
      <c r="E247" t="str">
        <f>VLOOKUP(A247,'Medical Examinations'!$A$1:$H$2336,4,0)</f>
        <v>Yes</v>
      </c>
      <c r="F247" t="str">
        <f>VLOOKUP(A247,'Medical Examinations'!$A$1:$H$2336,5,0)</f>
        <v>No</v>
      </c>
      <c r="G247" t="str">
        <f>VLOOKUP(A247,'Medical Examinations'!$A$1:$H$2336,6,0)</f>
        <v>No</v>
      </c>
      <c r="H247">
        <f>VLOOKUP(A247,'Medical Examinations'!$A$1:$L$2336,10,0)</f>
        <v>1</v>
      </c>
      <c r="I247" t="str">
        <f>VLOOKUP(A247,'Medical Examinations'!$A$1:$H$2336,8,0)</f>
        <v>Yes</v>
      </c>
      <c r="J247" t="str">
        <f>VLOOKUP(A247,'Medical Examinations'!$A$1:$L$2336,11,0)</f>
        <v>obesity</v>
      </c>
      <c r="K247" t="str">
        <f>VLOOKUP(A247,'Medical Examinations'!$A$1:$L$2336,12,0)</f>
        <v>Diabetes</v>
      </c>
      <c r="L247" s="8">
        <f>VLOOKUP(A247,'Hospitalisation Details'!$A$1:$T$2344,17,0)</f>
        <v>27596</v>
      </c>
      <c r="M247" s="3" t="str">
        <f>VLOOKUP(A247,'Hospitalisation Details'!$A$1:$T$2344,14,0)</f>
        <v>tier - 2</v>
      </c>
      <c r="N247" s="3" t="str">
        <f>VLOOKUP(A247,'Hospitalisation Details'!$A$1:$T$2344,15,0)</f>
        <v>tier - 1</v>
      </c>
      <c r="O247" t="str">
        <f>VLOOKUP(A247,'Hospitalisation Details'!$A$1:$U$2344,21,FALSE)</f>
        <v>R1012</v>
      </c>
      <c r="P247" t="str">
        <f>VLOOKUP(A247,'Hospitalisation Details'!$A$1:$T$2344,19,0)</f>
        <v>47</v>
      </c>
      <c r="Q247" s="9">
        <f>VLOOKUP(A247,'Hospitalisation Details'!$A$1:$I$2344,6,FALSE)</f>
        <v>34210.33</v>
      </c>
    </row>
    <row r="248" spans="1:17" ht="15.75">
      <c r="A248" s="6" t="s">
        <v>718</v>
      </c>
      <c r="B248" t="str">
        <f>VLOOKUP(A248,'Customer Names'!$A$1:$D$2336,3,FALSE)</f>
        <v>Latimer</v>
      </c>
      <c r="C248">
        <f>VLOOKUP(A248,'Medical Examinations'!$A$1:$H$2336,2,0)</f>
        <v>29.94</v>
      </c>
      <c r="D248">
        <f>VLOOKUP(A248,'Medical Examinations'!$A$1:$H$2336,3,0)</f>
        <v>7.59</v>
      </c>
      <c r="E248" t="str">
        <f>VLOOKUP(A248,'Medical Examinations'!$A$1:$H$2336,4,0)</f>
        <v>No</v>
      </c>
      <c r="F248" t="str">
        <f>VLOOKUP(A248,'Medical Examinations'!$A$1:$H$2336,5,0)</f>
        <v>No</v>
      </c>
      <c r="G248" t="str">
        <f>VLOOKUP(A248,'Medical Examinations'!$A$1:$H$2336,6,0)</f>
        <v>No</v>
      </c>
      <c r="H248">
        <f>VLOOKUP(A248,'Medical Examinations'!$A$1:$L$2336,10,0)</f>
        <v>0</v>
      </c>
      <c r="I248" t="str">
        <f>VLOOKUP(A248,'Medical Examinations'!$A$1:$H$2336,8,0)</f>
        <v>Yes</v>
      </c>
      <c r="J248" t="str">
        <f>VLOOKUP(A248,'Medical Examinations'!$A$1:$L$2336,11,0)</f>
        <v>obesity</v>
      </c>
      <c r="K248" t="str">
        <f>VLOOKUP(A248,'Medical Examinations'!$A$1:$L$2336,12,0)</f>
        <v>Diabetes</v>
      </c>
      <c r="L248" s="8">
        <f>VLOOKUP(A248,'Hospitalisation Details'!$A$1:$T$2344,17,0)</f>
        <v>26170</v>
      </c>
      <c r="M248" s="3" t="str">
        <f>VLOOKUP(A248,'Hospitalisation Details'!$A$1:$T$2344,14,0)</f>
        <v>tier - 2</v>
      </c>
      <c r="N248" s="3" t="str">
        <f>VLOOKUP(A248,'Hospitalisation Details'!$A$1:$T$2344,15,0)</f>
        <v>tier - 2</v>
      </c>
      <c r="O248" t="str">
        <f>VLOOKUP(A248,'Hospitalisation Details'!$A$1:$U$2344,21,FALSE)</f>
        <v>R1011</v>
      </c>
      <c r="P248" t="str">
        <f>VLOOKUP(A248,'Hospitalisation Details'!$A$1:$T$2344,19,0)</f>
        <v>51</v>
      </c>
      <c r="Q248" s="9">
        <f>VLOOKUP(A248,'Hospitalisation Details'!$A$1:$I$2344,6,FALSE)</f>
        <v>34205.07</v>
      </c>
    </row>
    <row r="249" spans="1:17" ht="15.75">
      <c r="A249" s="6" t="s">
        <v>721</v>
      </c>
      <c r="B249" t="str">
        <f>VLOOKUP(A249,'Customer Names'!$A$1:$D$2336,3,FALSE)</f>
        <v>Wei</v>
      </c>
      <c r="C249">
        <f>VLOOKUP(A249,'Medical Examinations'!$A$1:$H$2336,2,0)</f>
        <v>31.4</v>
      </c>
      <c r="D249">
        <f>VLOOKUP(A249,'Medical Examinations'!$A$1:$H$2336,3,0)</f>
        <v>5.49</v>
      </c>
      <c r="E249" t="str">
        <f>VLOOKUP(A249,'Medical Examinations'!$A$1:$H$2336,4,0)</f>
        <v>No</v>
      </c>
      <c r="F249" t="str">
        <f>VLOOKUP(A249,'Medical Examinations'!$A$1:$H$2336,5,0)</f>
        <v>No</v>
      </c>
      <c r="G249" t="str">
        <f>VLOOKUP(A249,'Medical Examinations'!$A$1:$H$2336,6,0)</f>
        <v>No</v>
      </c>
      <c r="H249">
        <f>VLOOKUP(A249,'Medical Examinations'!$A$1:$L$2336,10,0)</f>
        <v>0</v>
      </c>
      <c r="I249" t="str">
        <f>VLOOKUP(A249,'Medical Examinations'!$A$1:$H$2336,8,0)</f>
        <v>Yes</v>
      </c>
      <c r="J249" t="str">
        <f>VLOOKUP(A249,'Medical Examinations'!$A$1:$L$2336,11,0)</f>
        <v>obesity</v>
      </c>
      <c r="K249" t="str">
        <f>VLOOKUP(A249,'Medical Examinations'!$A$1:$L$2336,12,0)</f>
        <v>Normal</v>
      </c>
      <c r="L249" s="8">
        <f>VLOOKUP(A249,'Hospitalisation Details'!$A$1:$T$2344,17,0)</f>
        <v>36470</v>
      </c>
      <c r="M249" s="3" t="str">
        <f>VLOOKUP(A249,'Hospitalisation Details'!$A$1:$T$2344,14,0)</f>
        <v>tier - 2</v>
      </c>
      <c r="N249" s="3" t="str">
        <f>VLOOKUP(A249,'Hospitalisation Details'!$A$1:$T$2344,15,0)</f>
        <v>tier - 3</v>
      </c>
      <c r="O249" t="str">
        <f>VLOOKUP(A249,'Hospitalisation Details'!$A$1:$U$2344,21,FALSE)</f>
        <v>R1011</v>
      </c>
      <c r="P249" t="str">
        <f>VLOOKUP(A249,'Hospitalisation Details'!$A$1:$T$2344,19,0)</f>
        <v>23</v>
      </c>
      <c r="Q249" s="9">
        <f>VLOOKUP(A249,'Hospitalisation Details'!$A$1:$I$2344,6,FALSE)</f>
        <v>34166.269999999997</v>
      </c>
    </row>
    <row r="250" spans="1:17" ht="15.75">
      <c r="A250" s="6" t="s">
        <v>724</v>
      </c>
      <c r="B250" t="str">
        <f>VLOOKUP(A250,'Customer Names'!$A$1:$D$2336,3,FALSE)</f>
        <v>Hayes</v>
      </c>
      <c r="C250">
        <f>VLOOKUP(A250,'Medical Examinations'!$A$1:$H$2336,2,0)</f>
        <v>53.06</v>
      </c>
      <c r="D250">
        <f>VLOOKUP(A250,'Medical Examinations'!$A$1:$H$2336,3,0)</f>
        <v>11.68</v>
      </c>
      <c r="E250" t="str">
        <f>VLOOKUP(A250,'Medical Examinations'!$A$1:$H$2336,4,0)</f>
        <v>No</v>
      </c>
      <c r="F250" t="str">
        <f>VLOOKUP(A250,'Medical Examinations'!$A$1:$H$2336,5,0)</f>
        <v>No</v>
      </c>
      <c r="G250" t="str">
        <f>VLOOKUP(A250,'Medical Examinations'!$A$1:$H$2336,6,0)</f>
        <v>No</v>
      </c>
      <c r="H250">
        <f>VLOOKUP(A250,'Medical Examinations'!$A$1:$L$2336,10,0)</f>
        <v>0</v>
      </c>
      <c r="I250" t="str">
        <f>VLOOKUP(A250,'Medical Examinations'!$A$1:$H$2336,8,0)</f>
        <v>Yes</v>
      </c>
      <c r="J250" t="str">
        <f>VLOOKUP(A250,'Medical Examinations'!$A$1:$L$2336,11,0)</f>
        <v>obesity</v>
      </c>
      <c r="K250" t="str">
        <f>VLOOKUP(A250,'Medical Examinations'!$A$1:$L$2336,12,0)</f>
        <v>Diabetes</v>
      </c>
      <c r="L250" s="8">
        <f>VLOOKUP(A250,'Hospitalisation Details'!$A$1:$T$2344,17,0)</f>
        <v>37616</v>
      </c>
      <c r="M250" s="3" t="str">
        <f>VLOOKUP(A250,'Hospitalisation Details'!$A$1:$T$2344,14,0)</f>
        <v>tier - 2</v>
      </c>
      <c r="N250" s="3" t="str">
        <f>VLOOKUP(A250,'Hospitalisation Details'!$A$1:$T$2344,15,0)</f>
        <v>tier - 3</v>
      </c>
      <c r="O250" t="str">
        <f>VLOOKUP(A250,'Hospitalisation Details'!$A$1:$U$2344,21,FALSE)</f>
        <v>R1011</v>
      </c>
      <c r="P250" t="str">
        <f>VLOOKUP(A250,'Hospitalisation Details'!$A$1:$T$2344,19,0)</f>
        <v>20</v>
      </c>
      <c r="Q250" s="9">
        <f>VLOOKUP(A250,'Hospitalisation Details'!$A$1:$I$2344,6,FALSE)</f>
        <v>34084.68</v>
      </c>
    </row>
    <row r="251" spans="1:17" ht="15.75">
      <c r="A251" s="6" t="s">
        <v>727</v>
      </c>
      <c r="B251" t="str">
        <f>VLOOKUP(A251,'Customer Names'!$A$1:$D$2336,3,FALSE)</f>
        <v>Velardo</v>
      </c>
      <c r="C251">
        <f>VLOOKUP(A251,'Medical Examinations'!$A$1:$H$2336,2,0)</f>
        <v>30.25</v>
      </c>
      <c r="D251">
        <f>VLOOKUP(A251,'Medical Examinations'!$A$1:$H$2336,3,0)</f>
        <v>4.1900000000000004</v>
      </c>
      <c r="E251" t="str">
        <f>VLOOKUP(A251,'Medical Examinations'!$A$1:$H$2336,4,0)</f>
        <v>No</v>
      </c>
      <c r="F251" t="str">
        <f>VLOOKUP(A251,'Medical Examinations'!$A$1:$H$2336,5,0)</f>
        <v>No</v>
      </c>
      <c r="G251" t="str">
        <f>VLOOKUP(A251,'Medical Examinations'!$A$1:$H$2336,6,0)</f>
        <v>No</v>
      </c>
      <c r="H251">
        <f>VLOOKUP(A251,'Medical Examinations'!$A$1:$L$2336,10,0)</f>
        <v>2</v>
      </c>
      <c r="I251" t="str">
        <f>VLOOKUP(A251,'Medical Examinations'!$A$1:$H$2336,8,0)</f>
        <v>Yes</v>
      </c>
      <c r="J251" t="str">
        <f>VLOOKUP(A251,'Medical Examinations'!$A$1:$L$2336,11,0)</f>
        <v>obesity</v>
      </c>
      <c r="K251" t="str">
        <f>VLOOKUP(A251,'Medical Examinations'!$A$1:$L$2336,12,0)</f>
        <v>Normal</v>
      </c>
      <c r="L251" s="8">
        <f>VLOOKUP(A251,'Hospitalisation Details'!$A$1:$T$2344,17,0)</f>
        <v>26506</v>
      </c>
      <c r="M251" s="3" t="str">
        <f>VLOOKUP(A251,'Hospitalisation Details'!$A$1:$T$2344,14,0)</f>
        <v>tier - 2</v>
      </c>
      <c r="N251" s="3" t="str">
        <f>VLOOKUP(A251,'Hospitalisation Details'!$A$1:$T$2344,15,0)</f>
        <v>tier - 2</v>
      </c>
      <c r="O251" t="str">
        <f>VLOOKUP(A251,'Hospitalisation Details'!$A$1:$U$2344,21,FALSE)</f>
        <v>R1011</v>
      </c>
      <c r="P251" t="str">
        <f>VLOOKUP(A251,'Hospitalisation Details'!$A$1:$T$2344,19,0)</f>
        <v>50</v>
      </c>
      <c r="Q251" s="9">
        <f>VLOOKUP(A251,'Hospitalisation Details'!$A$1:$I$2344,6,FALSE)</f>
        <v>34053.360000000001</v>
      </c>
    </row>
    <row r="252" spans="1:17" ht="15.75">
      <c r="A252" s="6" t="s">
        <v>730</v>
      </c>
      <c r="B252" t="str">
        <f>VLOOKUP(A252,'Customer Names'!$A$1:$D$2336,3,FALSE)</f>
        <v>Kastes</v>
      </c>
      <c r="C252">
        <f>VLOOKUP(A252,'Medical Examinations'!$A$1:$H$2336,2,0)</f>
        <v>46.68</v>
      </c>
      <c r="D252">
        <f>VLOOKUP(A252,'Medical Examinations'!$A$1:$H$2336,3,0)</f>
        <v>4.01</v>
      </c>
      <c r="E252" t="str">
        <f>VLOOKUP(A252,'Medical Examinations'!$A$1:$H$2336,4,0)</f>
        <v>No</v>
      </c>
      <c r="F252" t="str">
        <f>VLOOKUP(A252,'Medical Examinations'!$A$1:$H$2336,5,0)</f>
        <v>No</v>
      </c>
      <c r="G252" t="str">
        <f>VLOOKUP(A252,'Medical Examinations'!$A$1:$H$2336,6,0)</f>
        <v>No</v>
      </c>
      <c r="H252">
        <f>VLOOKUP(A252,'Medical Examinations'!$A$1:$L$2336,10,0)</f>
        <v>0</v>
      </c>
      <c r="I252" t="str">
        <f>VLOOKUP(A252,'Medical Examinations'!$A$1:$H$2336,8,0)</f>
        <v>Yes</v>
      </c>
      <c r="J252" t="str">
        <f>VLOOKUP(A252,'Medical Examinations'!$A$1:$L$2336,11,0)</f>
        <v>obesity</v>
      </c>
      <c r="K252" t="str">
        <f>VLOOKUP(A252,'Medical Examinations'!$A$1:$L$2336,12,0)</f>
        <v>Normal</v>
      </c>
      <c r="L252" s="8">
        <f>VLOOKUP(A252,'Hospitalisation Details'!$A$1:$T$2344,17,0)</f>
        <v>34602</v>
      </c>
      <c r="M252" s="3" t="str">
        <f>VLOOKUP(A252,'Hospitalisation Details'!$A$1:$T$2344,14,0)</f>
        <v>tier - 2</v>
      </c>
      <c r="N252" s="3" t="str">
        <f>VLOOKUP(A252,'Hospitalisation Details'!$A$1:$T$2344,15,0)</f>
        <v>tier - 2</v>
      </c>
      <c r="O252" t="str">
        <f>VLOOKUP(A252,'Hospitalisation Details'!$A$1:$U$2344,21,FALSE)</f>
        <v>R1011</v>
      </c>
      <c r="P252" t="str">
        <f>VLOOKUP(A252,'Hospitalisation Details'!$A$1:$T$2344,19,0)</f>
        <v>28</v>
      </c>
      <c r="Q252" s="9">
        <f>VLOOKUP(A252,'Hospitalisation Details'!$A$1:$I$2344,6,FALSE)</f>
        <v>33975.47</v>
      </c>
    </row>
    <row r="253" spans="1:17" ht="15.75">
      <c r="A253" s="6" t="s">
        <v>733</v>
      </c>
      <c r="B253" t="str">
        <f>VLOOKUP(A253,'Customer Names'!$A$1:$D$2336,3,FALSE)</f>
        <v>Escorcia</v>
      </c>
      <c r="C253">
        <f>VLOOKUP(A253,'Medical Examinations'!$A$1:$H$2336,2,0)</f>
        <v>30.4</v>
      </c>
      <c r="D253">
        <f>VLOOKUP(A253,'Medical Examinations'!$A$1:$H$2336,3,0)</f>
        <v>5.91</v>
      </c>
      <c r="E253" t="str">
        <f>VLOOKUP(A253,'Medical Examinations'!$A$1:$H$2336,4,0)</f>
        <v>No</v>
      </c>
      <c r="F253" t="str">
        <f>VLOOKUP(A253,'Medical Examinations'!$A$1:$H$2336,5,0)</f>
        <v>yes</v>
      </c>
      <c r="G253" t="str">
        <f>VLOOKUP(A253,'Medical Examinations'!$A$1:$H$2336,6,0)</f>
        <v>No</v>
      </c>
      <c r="H253">
        <f>VLOOKUP(A253,'Medical Examinations'!$A$1:$L$2336,10,0)</f>
        <v>2</v>
      </c>
      <c r="I253" t="str">
        <f>VLOOKUP(A253,'Medical Examinations'!$A$1:$H$2336,8,0)</f>
        <v>Yes</v>
      </c>
      <c r="J253" t="str">
        <f>VLOOKUP(A253,'Medical Examinations'!$A$1:$L$2336,11,0)</f>
        <v>obesity</v>
      </c>
      <c r="K253" t="str">
        <f>VLOOKUP(A253,'Medical Examinations'!$A$1:$L$2336,12,0)</f>
        <v>Prediabetes</v>
      </c>
      <c r="L253" s="8">
        <f>VLOOKUP(A253,'Hospitalisation Details'!$A$1:$T$2344,17,0)</f>
        <v>36887</v>
      </c>
      <c r="M253" s="3" t="str">
        <f>VLOOKUP(A253,'Hospitalisation Details'!$A$1:$T$2344,14,0)</f>
        <v>tier - 2</v>
      </c>
      <c r="N253" s="3" t="str">
        <f>VLOOKUP(A253,'Hospitalisation Details'!$A$1:$T$2344,15,0)</f>
        <v>tier - 2</v>
      </c>
      <c r="O253" t="str">
        <f>VLOOKUP(A253,'Hospitalisation Details'!$A$1:$U$2344,21,FALSE)</f>
        <v>R1012</v>
      </c>
      <c r="P253" t="str">
        <f>VLOOKUP(A253,'Hospitalisation Details'!$A$1:$T$2344,19,0)</f>
        <v>22</v>
      </c>
      <c r="Q253" s="9">
        <f>VLOOKUP(A253,'Hospitalisation Details'!$A$1:$I$2344,6,FALSE)</f>
        <v>33907.550000000003</v>
      </c>
    </row>
    <row r="254" spans="1:17" ht="15.75">
      <c r="A254" s="6" t="s">
        <v>735</v>
      </c>
      <c r="B254" t="str">
        <f>VLOOKUP(A254,'Customer Names'!$A$1:$D$2336,3,FALSE)</f>
        <v>Larscheid</v>
      </c>
      <c r="C254">
        <f>VLOOKUP(A254,'Medical Examinations'!$A$1:$H$2336,2,0)</f>
        <v>30.2</v>
      </c>
      <c r="D254">
        <f>VLOOKUP(A254,'Medical Examinations'!$A$1:$H$2336,3,0)</f>
        <v>4.47</v>
      </c>
      <c r="E254" t="str">
        <f>VLOOKUP(A254,'Medical Examinations'!$A$1:$H$2336,4,0)</f>
        <v>Yes</v>
      </c>
      <c r="F254" t="str">
        <f>VLOOKUP(A254,'Medical Examinations'!$A$1:$H$2336,5,0)</f>
        <v>No</v>
      </c>
      <c r="G254" t="str">
        <f>VLOOKUP(A254,'Medical Examinations'!$A$1:$H$2336,6,0)</f>
        <v>Yes</v>
      </c>
      <c r="H254">
        <f>VLOOKUP(A254,'Medical Examinations'!$A$1:$L$2336,10,0)</f>
        <v>1</v>
      </c>
      <c r="I254" t="str">
        <f>VLOOKUP(A254,'Medical Examinations'!$A$1:$H$2336,8,0)</f>
        <v>Yes</v>
      </c>
      <c r="J254" t="str">
        <f>VLOOKUP(A254,'Medical Examinations'!$A$1:$L$2336,11,0)</f>
        <v>obesity</v>
      </c>
      <c r="K254" t="str">
        <f>VLOOKUP(A254,'Medical Examinations'!$A$1:$L$2336,12,0)</f>
        <v>Normal</v>
      </c>
      <c r="L254" s="8">
        <f>VLOOKUP(A254,'Hospitalisation Details'!$A$1:$T$2344,17,0)</f>
        <v>35651</v>
      </c>
      <c r="M254" s="3" t="str">
        <f>VLOOKUP(A254,'Hospitalisation Details'!$A$1:$T$2344,14,0)</f>
        <v>tier - 2</v>
      </c>
      <c r="N254" s="3" t="str">
        <f>VLOOKUP(A254,'Hospitalisation Details'!$A$1:$T$2344,15,0)</f>
        <v>tier - 3</v>
      </c>
      <c r="O254" t="str">
        <f>VLOOKUP(A254,'Hospitalisation Details'!$A$1:$U$2344,21,FALSE)</f>
        <v>R1011</v>
      </c>
      <c r="P254" t="str">
        <f>VLOOKUP(A254,'Hospitalisation Details'!$A$1:$T$2344,19,0)</f>
        <v>25</v>
      </c>
      <c r="Q254" s="9">
        <f>VLOOKUP(A254,'Hospitalisation Details'!$A$1:$I$2344,6,FALSE)</f>
        <v>33900.65</v>
      </c>
    </row>
    <row r="255" spans="1:17" ht="15.75">
      <c r="A255" s="6" t="s">
        <v>738</v>
      </c>
      <c r="B255" t="str">
        <f>VLOOKUP(A255,'Customer Names'!$A$1:$D$2336,3,FALSE)</f>
        <v>O'Bannon</v>
      </c>
      <c r="C255">
        <f>VLOOKUP(A255,'Medical Examinations'!$A$1:$H$2336,2,0)</f>
        <v>51.18</v>
      </c>
      <c r="D255">
        <f>VLOOKUP(A255,'Medical Examinations'!$A$1:$H$2336,3,0)</f>
        <v>4.5599999999999996</v>
      </c>
      <c r="E255" t="str">
        <f>VLOOKUP(A255,'Medical Examinations'!$A$1:$H$2336,4,0)</f>
        <v>Yes</v>
      </c>
      <c r="F255" t="str">
        <f>VLOOKUP(A255,'Medical Examinations'!$A$1:$H$2336,5,0)</f>
        <v>yes</v>
      </c>
      <c r="G255" t="str">
        <f>VLOOKUP(A255,'Medical Examinations'!$A$1:$H$2336,6,0)</f>
        <v>No</v>
      </c>
      <c r="H255">
        <f>VLOOKUP(A255,'Medical Examinations'!$A$1:$L$2336,10,0)</f>
        <v>2</v>
      </c>
      <c r="I255" t="str">
        <f>VLOOKUP(A255,'Medical Examinations'!$A$1:$H$2336,8,0)</f>
        <v>Yes</v>
      </c>
      <c r="J255" t="str">
        <f>VLOOKUP(A255,'Medical Examinations'!$A$1:$L$2336,11,0)</f>
        <v>obesity</v>
      </c>
      <c r="K255" t="str">
        <f>VLOOKUP(A255,'Medical Examinations'!$A$1:$L$2336,12,0)</f>
        <v>Normal</v>
      </c>
      <c r="L255" s="8">
        <f>VLOOKUP(A255,'Hospitalisation Details'!$A$1:$T$2344,17,0)</f>
        <v>36825</v>
      </c>
      <c r="M255" s="3" t="str">
        <f>VLOOKUP(A255,'Hospitalisation Details'!$A$1:$T$2344,14,0)</f>
        <v>tier - 2</v>
      </c>
      <c r="N255" s="3" t="str">
        <f>VLOOKUP(A255,'Hospitalisation Details'!$A$1:$T$2344,15,0)</f>
        <v>tier - 3</v>
      </c>
      <c r="O255" t="str">
        <f>VLOOKUP(A255,'Hospitalisation Details'!$A$1:$U$2344,21,FALSE)</f>
        <v>R1011</v>
      </c>
      <c r="P255" t="str">
        <f>VLOOKUP(A255,'Hospitalisation Details'!$A$1:$T$2344,19,0)</f>
        <v>22</v>
      </c>
      <c r="Q255" s="9">
        <f>VLOOKUP(A255,'Hospitalisation Details'!$A$1:$I$2344,6,FALSE)</f>
        <v>33829.39</v>
      </c>
    </row>
    <row r="256" spans="1:17" ht="15.75">
      <c r="A256" s="6" t="s">
        <v>740</v>
      </c>
      <c r="B256" t="str">
        <f>VLOOKUP(A256,'Customer Names'!$A$1:$D$2336,3,FALSE)</f>
        <v>Ridgway</v>
      </c>
      <c r="C256">
        <f>VLOOKUP(A256,'Medical Examinations'!$A$1:$H$2336,2,0)</f>
        <v>22.18</v>
      </c>
      <c r="D256">
        <f>VLOOKUP(A256,'Medical Examinations'!$A$1:$H$2336,3,0)</f>
        <v>9.9</v>
      </c>
      <c r="E256" t="str">
        <f>VLOOKUP(A256,'Medical Examinations'!$A$1:$H$2336,4,0)</f>
        <v>No</v>
      </c>
      <c r="F256" t="str">
        <f>VLOOKUP(A256,'Medical Examinations'!$A$1:$H$2336,5,0)</f>
        <v>No</v>
      </c>
      <c r="G256" t="str">
        <f>VLOOKUP(A256,'Medical Examinations'!$A$1:$H$2336,6,0)</f>
        <v>No</v>
      </c>
      <c r="H256">
        <f>VLOOKUP(A256,'Medical Examinations'!$A$1:$L$2336,10,0)</f>
        <v>0</v>
      </c>
      <c r="I256" t="str">
        <f>VLOOKUP(A256,'Medical Examinations'!$A$1:$H$2336,8,0)</f>
        <v>Yes</v>
      </c>
      <c r="J256" t="str">
        <f>VLOOKUP(A256,'Medical Examinations'!$A$1:$L$2336,11,0)</f>
        <v>Normal weight</v>
      </c>
      <c r="K256" t="str">
        <f>VLOOKUP(A256,'Medical Examinations'!$A$1:$L$2336,12,0)</f>
        <v>Diabetes</v>
      </c>
      <c r="L256" s="8">
        <f>VLOOKUP(A256,'Hospitalisation Details'!$A$1:$T$2344,17,0)</f>
        <v>22991</v>
      </c>
      <c r="M256" s="3" t="str">
        <f>VLOOKUP(A256,'Hospitalisation Details'!$A$1:$T$2344,14,0)</f>
        <v>tier - 1</v>
      </c>
      <c r="N256" s="3" t="str">
        <f>VLOOKUP(A256,'Hospitalisation Details'!$A$1:$T$2344,15,0)</f>
        <v>tier - 3</v>
      </c>
      <c r="O256" t="str">
        <f>VLOOKUP(A256,'Hospitalisation Details'!$A$1:$U$2344,21,FALSE)</f>
        <v>R1011</v>
      </c>
      <c r="P256" t="str">
        <f>VLOOKUP(A256,'Hospitalisation Details'!$A$1:$T$2344,19,0)</f>
        <v>60</v>
      </c>
      <c r="Q256" s="9">
        <f>VLOOKUP(A256,'Hospitalisation Details'!$A$1:$I$2344,6,FALSE)</f>
        <v>33753.32</v>
      </c>
    </row>
    <row r="257" spans="1:17" ht="15.75">
      <c r="A257" s="6" t="s">
        <v>743</v>
      </c>
      <c r="B257" t="str">
        <f>VLOOKUP(A257,'Customer Names'!$A$1:$D$2336,3,FALSE)</f>
        <v>Black</v>
      </c>
      <c r="C257">
        <f>VLOOKUP(A257,'Medical Examinations'!$A$1:$H$2336,2,0)</f>
        <v>31.92</v>
      </c>
      <c r="D257">
        <f>VLOOKUP(A257,'Medical Examinations'!$A$1:$H$2336,3,0)</f>
        <v>5.1100000000000003</v>
      </c>
      <c r="E257" t="str">
        <f>VLOOKUP(A257,'Medical Examinations'!$A$1:$H$2336,4,0)</f>
        <v>No</v>
      </c>
      <c r="F257" t="str">
        <f>VLOOKUP(A257,'Medical Examinations'!$A$1:$H$2336,5,0)</f>
        <v>No</v>
      </c>
      <c r="G257" t="str">
        <f>VLOOKUP(A257,'Medical Examinations'!$A$1:$H$2336,6,0)</f>
        <v>Yes</v>
      </c>
      <c r="H257">
        <f>VLOOKUP(A257,'Medical Examinations'!$A$1:$L$2336,10,0)</f>
        <v>1</v>
      </c>
      <c r="I257" t="str">
        <f>VLOOKUP(A257,'Medical Examinations'!$A$1:$H$2336,8,0)</f>
        <v>Yes</v>
      </c>
      <c r="J257" t="str">
        <f>VLOOKUP(A257,'Medical Examinations'!$A$1:$L$2336,11,0)</f>
        <v>obesity</v>
      </c>
      <c r="K257" t="str">
        <f>VLOOKUP(A257,'Medical Examinations'!$A$1:$L$2336,12,0)</f>
        <v>Normal</v>
      </c>
      <c r="L257" s="8">
        <f>VLOOKUP(A257,'Hospitalisation Details'!$A$1:$T$2344,17,0)</f>
        <v>37876</v>
      </c>
      <c r="M257" s="3" t="str">
        <f>VLOOKUP(A257,'Hospitalisation Details'!$A$1:$T$2344,14,0)</f>
        <v>tier - 1</v>
      </c>
      <c r="N257" s="3" t="str">
        <f>VLOOKUP(A257,'Hospitalisation Details'!$A$1:$T$2344,15,0)</f>
        <v>tier - 3</v>
      </c>
      <c r="O257" t="str">
        <f>VLOOKUP(A257,'Hospitalisation Details'!$A$1:$U$2344,21,FALSE)</f>
        <v>R1012</v>
      </c>
      <c r="P257" t="str">
        <f>VLOOKUP(A257,'Hospitalisation Details'!$A$1:$T$2344,19,0)</f>
        <v>19</v>
      </c>
      <c r="Q257" s="9">
        <f>VLOOKUP(A257,'Hospitalisation Details'!$A$1:$I$2344,6,FALSE)</f>
        <v>33750.29</v>
      </c>
    </row>
    <row r="258" spans="1:17" ht="15.75">
      <c r="A258" s="6" t="s">
        <v>746</v>
      </c>
      <c r="B258" t="str">
        <f>VLOOKUP(A258,'Customer Names'!$A$1:$D$2336,3,FALSE)</f>
        <v>Canton</v>
      </c>
      <c r="C258">
        <f>VLOOKUP(A258,'Medical Examinations'!$A$1:$H$2336,2,0)</f>
        <v>31.73</v>
      </c>
      <c r="D258">
        <f>VLOOKUP(A258,'Medical Examinations'!$A$1:$H$2336,3,0)</f>
        <v>5.73</v>
      </c>
      <c r="E258" t="str">
        <f>VLOOKUP(A258,'Medical Examinations'!$A$1:$H$2336,4,0)</f>
        <v>No</v>
      </c>
      <c r="F258" t="str">
        <f>VLOOKUP(A258,'Medical Examinations'!$A$1:$H$2336,5,0)</f>
        <v>yes</v>
      </c>
      <c r="G258" t="str">
        <f>VLOOKUP(A258,'Medical Examinations'!$A$1:$H$2336,6,0)</f>
        <v>No</v>
      </c>
      <c r="H258">
        <f>VLOOKUP(A258,'Medical Examinations'!$A$1:$L$2336,10,0)</f>
        <v>1</v>
      </c>
      <c r="I258" t="str">
        <f>VLOOKUP(A258,'Medical Examinations'!$A$1:$H$2336,8,0)</f>
        <v>Yes</v>
      </c>
      <c r="J258" t="str">
        <f>VLOOKUP(A258,'Medical Examinations'!$A$1:$L$2336,11,0)</f>
        <v>obesity</v>
      </c>
      <c r="K258" t="str">
        <f>VLOOKUP(A258,'Medical Examinations'!$A$1:$L$2336,12,0)</f>
        <v>Prediabetes</v>
      </c>
      <c r="L258" s="8">
        <f>VLOOKUP(A258,'Hospitalisation Details'!$A$1:$T$2344,17,0)</f>
        <v>38292</v>
      </c>
      <c r="M258" s="3" t="str">
        <f>VLOOKUP(A258,'Hospitalisation Details'!$A$1:$T$2344,14,0)</f>
        <v>tier - 1</v>
      </c>
      <c r="N258" s="3" t="str">
        <f>VLOOKUP(A258,'Hospitalisation Details'!$A$1:$T$2344,15,0)</f>
        <v>tier - 1</v>
      </c>
      <c r="O258" t="str">
        <f>VLOOKUP(A258,'Hospitalisation Details'!$A$1:$U$2344,21,FALSE)</f>
        <v>R1017</v>
      </c>
      <c r="P258" t="str">
        <f>VLOOKUP(A258,'Hospitalisation Details'!$A$1:$T$2344,19,0)</f>
        <v>18</v>
      </c>
      <c r="Q258" s="9">
        <f>VLOOKUP(A258,'Hospitalisation Details'!$A$1:$I$2344,6,FALSE)</f>
        <v>33732.69</v>
      </c>
    </row>
    <row r="259" spans="1:17" ht="15.75">
      <c r="A259" s="6" t="s">
        <v>749</v>
      </c>
      <c r="B259" t="str">
        <f>VLOOKUP(A259,'Customer Names'!$A$1:$D$2336,3,FALSE)</f>
        <v>Fine</v>
      </c>
      <c r="C259">
        <f>VLOOKUP(A259,'Medical Examinations'!$A$1:$H$2336,2,0)</f>
        <v>45.52</v>
      </c>
      <c r="D259">
        <f>VLOOKUP(A259,'Medical Examinations'!$A$1:$H$2336,3,0)</f>
        <v>6.04</v>
      </c>
      <c r="E259" t="str">
        <f>VLOOKUP(A259,'Medical Examinations'!$A$1:$H$2336,4,0)</f>
        <v>No</v>
      </c>
      <c r="F259" t="str">
        <f>VLOOKUP(A259,'Medical Examinations'!$A$1:$H$2336,5,0)</f>
        <v>No</v>
      </c>
      <c r="G259" t="str">
        <f>VLOOKUP(A259,'Medical Examinations'!$A$1:$H$2336,6,0)</f>
        <v>Yes</v>
      </c>
      <c r="H259">
        <f>VLOOKUP(A259,'Medical Examinations'!$A$1:$L$2336,10,0)</f>
        <v>1</v>
      </c>
      <c r="I259" t="str">
        <f>VLOOKUP(A259,'Medical Examinations'!$A$1:$H$2336,8,0)</f>
        <v>Yes</v>
      </c>
      <c r="J259" t="str">
        <f>VLOOKUP(A259,'Medical Examinations'!$A$1:$L$2336,11,0)</f>
        <v>obesity</v>
      </c>
      <c r="K259" t="str">
        <f>VLOOKUP(A259,'Medical Examinations'!$A$1:$L$2336,12,0)</f>
        <v>Prediabetes</v>
      </c>
      <c r="L259" s="8">
        <f>VLOOKUP(A259,'Hospitalisation Details'!$A$1:$T$2344,17,0)</f>
        <v>34301</v>
      </c>
      <c r="M259" s="3" t="str">
        <f>VLOOKUP(A259,'Hospitalisation Details'!$A$1:$T$2344,14,0)</f>
        <v>tier - 2</v>
      </c>
      <c r="N259" s="3" t="str">
        <f>VLOOKUP(A259,'Hospitalisation Details'!$A$1:$T$2344,15,0)</f>
        <v>tier - 2</v>
      </c>
      <c r="O259" t="str">
        <f>VLOOKUP(A259,'Hospitalisation Details'!$A$1:$U$2344,21,FALSE)</f>
        <v>R1011</v>
      </c>
      <c r="P259" t="str">
        <f>VLOOKUP(A259,'Hospitalisation Details'!$A$1:$T$2344,19,0)</f>
        <v>29</v>
      </c>
      <c r="Q259" s="9">
        <f>VLOOKUP(A259,'Hospitalisation Details'!$A$1:$I$2344,6,FALSE)</f>
        <v>33707.550000000003</v>
      </c>
    </row>
    <row r="260" spans="1:17" ht="15.75">
      <c r="A260" s="6" t="s">
        <v>752</v>
      </c>
      <c r="B260" t="str">
        <f>VLOOKUP(A260,'Customer Names'!$A$1:$D$2336,3,FALSE)</f>
        <v>Bui</v>
      </c>
      <c r="C260">
        <f>VLOOKUP(A260,'Medical Examinations'!$A$1:$H$2336,2,0)</f>
        <v>52.81</v>
      </c>
      <c r="D260">
        <f>VLOOKUP(A260,'Medical Examinations'!$A$1:$H$2336,3,0)</f>
        <v>5.19</v>
      </c>
      <c r="E260" t="str">
        <f>VLOOKUP(A260,'Medical Examinations'!$A$1:$H$2336,4,0)</f>
        <v>No</v>
      </c>
      <c r="F260" t="str">
        <f>VLOOKUP(A260,'Medical Examinations'!$A$1:$H$2336,5,0)</f>
        <v>No</v>
      </c>
      <c r="G260" t="str">
        <f>VLOOKUP(A260,'Medical Examinations'!$A$1:$H$2336,6,0)</f>
        <v>Yes</v>
      </c>
      <c r="H260">
        <f>VLOOKUP(A260,'Medical Examinations'!$A$1:$L$2336,10,0)</f>
        <v>1</v>
      </c>
      <c r="I260" t="str">
        <f>VLOOKUP(A260,'Medical Examinations'!$A$1:$H$2336,8,0)</f>
        <v>Yes</v>
      </c>
      <c r="J260" t="str">
        <f>VLOOKUP(A260,'Medical Examinations'!$A$1:$L$2336,11,0)</f>
        <v>obesity</v>
      </c>
      <c r="K260" t="str">
        <f>VLOOKUP(A260,'Medical Examinations'!$A$1:$L$2336,12,0)</f>
        <v>Normal</v>
      </c>
      <c r="L260" s="8">
        <f>VLOOKUP(A260,'Hospitalisation Details'!$A$1:$T$2344,17,0)</f>
        <v>37873</v>
      </c>
      <c r="M260" s="3" t="str">
        <f>VLOOKUP(A260,'Hospitalisation Details'!$A$1:$T$2344,14,0)</f>
        <v>tier - 1</v>
      </c>
      <c r="N260" s="3" t="str">
        <f>VLOOKUP(A260,'Hospitalisation Details'!$A$1:$T$2344,15,0)</f>
        <v>tier - 2</v>
      </c>
      <c r="O260" t="str">
        <f>VLOOKUP(A260,'Hospitalisation Details'!$A$1:$U$2344,21,FALSE)</f>
        <v>R1011</v>
      </c>
      <c r="P260" t="str">
        <f>VLOOKUP(A260,'Hospitalisation Details'!$A$1:$T$2344,19,0)</f>
        <v>19</v>
      </c>
      <c r="Q260" s="9">
        <f>VLOOKUP(A260,'Hospitalisation Details'!$A$1:$I$2344,6,FALSE)</f>
        <v>33611.71</v>
      </c>
    </row>
    <row r="261" spans="1:17" ht="15.75">
      <c r="A261" s="6" t="s">
        <v>755</v>
      </c>
      <c r="B261" t="str">
        <f>VLOOKUP(A261,'Customer Names'!$A$1:$D$2336,3,FALSE)</f>
        <v>Riepma</v>
      </c>
      <c r="C261">
        <f>VLOOKUP(A261,'Medical Examinations'!$A$1:$H$2336,2,0)</f>
        <v>33.58</v>
      </c>
      <c r="D261">
        <f>VLOOKUP(A261,'Medical Examinations'!$A$1:$H$2336,3,0)</f>
        <v>5.56</v>
      </c>
      <c r="E261" t="str">
        <f>VLOOKUP(A261,'Medical Examinations'!$A$1:$H$2336,4,0)</f>
        <v>No</v>
      </c>
      <c r="F261" t="str">
        <f>VLOOKUP(A261,'Medical Examinations'!$A$1:$H$2336,5,0)</f>
        <v>No</v>
      </c>
      <c r="G261" t="str">
        <f>VLOOKUP(A261,'Medical Examinations'!$A$1:$H$2336,6,0)</f>
        <v>No</v>
      </c>
      <c r="H261">
        <f>VLOOKUP(A261,'Medical Examinations'!$A$1:$L$2336,10,0)</f>
        <v>1</v>
      </c>
      <c r="I261" t="str">
        <f>VLOOKUP(A261,'Medical Examinations'!$A$1:$H$2336,8,0)</f>
        <v>Yes</v>
      </c>
      <c r="J261" t="str">
        <f>VLOOKUP(A261,'Medical Examinations'!$A$1:$L$2336,11,0)</f>
        <v>obesity</v>
      </c>
      <c r="K261" t="str">
        <f>VLOOKUP(A261,'Medical Examinations'!$A$1:$L$2336,12,0)</f>
        <v>Normal</v>
      </c>
      <c r="L261" s="8">
        <f>VLOOKUP(A261,'Hospitalisation Details'!$A$1:$T$2344,17,0)</f>
        <v>30885</v>
      </c>
      <c r="M261" s="3" t="str">
        <f>VLOOKUP(A261,'Hospitalisation Details'!$A$1:$T$2344,14,0)</f>
        <v>tier - 2</v>
      </c>
      <c r="N261" s="3" t="str">
        <f>VLOOKUP(A261,'Hospitalisation Details'!$A$1:$T$2344,15,0)</f>
        <v>tier - 3</v>
      </c>
      <c r="O261" t="str">
        <f>VLOOKUP(A261,'Hospitalisation Details'!$A$1:$U$2344,21,FALSE)</f>
        <v>R1011</v>
      </c>
      <c r="P261" t="str">
        <f>VLOOKUP(A261,'Hospitalisation Details'!$A$1:$T$2344,19,0)</f>
        <v>38</v>
      </c>
      <c r="Q261" s="9">
        <f>VLOOKUP(A261,'Hospitalisation Details'!$A$1:$I$2344,6,FALSE)</f>
        <v>33527.1</v>
      </c>
    </row>
    <row r="262" spans="1:17" ht="15.75">
      <c r="A262" s="6" t="s">
        <v>758</v>
      </c>
      <c r="B262" t="str">
        <f>VLOOKUP(A262,'Customer Names'!$A$1:$D$2336,3,FALSE)</f>
        <v>Inman</v>
      </c>
      <c r="C262">
        <f>VLOOKUP(A262,'Medical Examinations'!$A$1:$H$2336,2,0)</f>
        <v>30.684999999999999</v>
      </c>
      <c r="D262">
        <f>VLOOKUP(A262,'Medical Examinations'!$A$1:$H$2336,3,0)</f>
        <v>8.23</v>
      </c>
      <c r="E262" t="str">
        <f>VLOOKUP(A262,'Medical Examinations'!$A$1:$H$2336,4,0)</f>
        <v>No</v>
      </c>
      <c r="F262" t="str">
        <f>VLOOKUP(A262,'Medical Examinations'!$A$1:$H$2336,5,0)</f>
        <v>No</v>
      </c>
      <c r="G262" t="str">
        <f>VLOOKUP(A262,'Medical Examinations'!$A$1:$H$2336,6,0)</f>
        <v>No</v>
      </c>
      <c r="H262">
        <f>VLOOKUP(A262,'Medical Examinations'!$A$1:$L$2336,10,0)</f>
        <v>0</v>
      </c>
      <c r="I262" t="str">
        <f>VLOOKUP(A262,'Medical Examinations'!$A$1:$H$2336,8,0)</f>
        <v>Yes</v>
      </c>
      <c r="J262" t="str">
        <f>VLOOKUP(A262,'Medical Examinations'!$A$1:$L$2336,11,0)</f>
        <v>obesity</v>
      </c>
      <c r="K262" t="str">
        <f>VLOOKUP(A262,'Medical Examinations'!$A$1:$L$2336,12,0)</f>
        <v>Diabetes</v>
      </c>
      <c r="L262" s="8">
        <f>VLOOKUP(A262,'Hospitalisation Details'!$A$1:$T$2344,17,0)</f>
        <v>37493</v>
      </c>
      <c r="M262" s="3" t="str">
        <f>VLOOKUP(A262,'Hospitalisation Details'!$A$1:$T$2344,14,0)</f>
        <v>tier - 1</v>
      </c>
      <c r="N262" s="3" t="str">
        <f>VLOOKUP(A262,'Hospitalisation Details'!$A$1:$T$2344,15,0)</f>
        <v>tier - 1</v>
      </c>
      <c r="O262" t="str">
        <f>VLOOKUP(A262,'Hospitalisation Details'!$A$1:$U$2344,21,FALSE)</f>
        <v>R1018</v>
      </c>
      <c r="P262" t="str">
        <f>VLOOKUP(A262,'Hospitalisation Details'!$A$1:$T$2344,19,0)</f>
        <v>20</v>
      </c>
      <c r="Q262" s="9">
        <f>VLOOKUP(A262,'Hospitalisation Details'!$A$1:$I$2344,6,FALSE)</f>
        <v>33475.82</v>
      </c>
    </row>
    <row r="263" spans="1:17" ht="15.75">
      <c r="A263" s="6" t="s">
        <v>761</v>
      </c>
      <c r="B263" t="str">
        <f>VLOOKUP(A263,'Customer Names'!$A$1:$D$2336,3,FALSE)</f>
        <v>Kruzel</v>
      </c>
      <c r="C263">
        <f>VLOOKUP(A263,'Medical Examinations'!$A$1:$H$2336,2,0)</f>
        <v>37.524999999999999</v>
      </c>
      <c r="D263">
        <f>VLOOKUP(A263,'Medical Examinations'!$A$1:$H$2336,3,0)</f>
        <v>9.0299999999999994</v>
      </c>
      <c r="E263" t="str">
        <f>VLOOKUP(A263,'Medical Examinations'!$A$1:$H$2336,4,0)</f>
        <v>Yes</v>
      </c>
      <c r="F263" t="str">
        <f>VLOOKUP(A263,'Medical Examinations'!$A$1:$H$2336,5,0)</f>
        <v>No</v>
      </c>
      <c r="G263" t="str">
        <f>VLOOKUP(A263,'Medical Examinations'!$A$1:$H$2336,6,0)</f>
        <v>No</v>
      </c>
      <c r="H263">
        <f>VLOOKUP(A263,'Medical Examinations'!$A$1:$L$2336,10,0)</f>
        <v>2</v>
      </c>
      <c r="I263" t="str">
        <f>VLOOKUP(A263,'Medical Examinations'!$A$1:$H$2336,8,0)</f>
        <v>No</v>
      </c>
      <c r="J263" t="str">
        <f>VLOOKUP(A263,'Medical Examinations'!$A$1:$L$2336,11,0)</f>
        <v>obesity</v>
      </c>
      <c r="K263" t="str">
        <f>VLOOKUP(A263,'Medical Examinations'!$A$1:$L$2336,12,0)</f>
        <v>Diabetes</v>
      </c>
      <c r="L263" s="8">
        <f>VLOOKUP(A263,'Hospitalisation Details'!$A$1:$T$2344,17,0)</f>
        <v>25737</v>
      </c>
      <c r="M263" s="3" t="str">
        <f>VLOOKUP(A263,'Hospitalisation Details'!$A$1:$T$2344,14,0)</f>
        <v>tier - 2</v>
      </c>
      <c r="N263" s="3" t="str">
        <f>VLOOKUP(A263,'Hospitalisation Details'!$A$1:$T$2344,15,0)</f>
        <v>tier - 2</v>
      </c>
      <c r="O263" t="str">
        <f>VLOOKUP(A263,'Hospitalisation Details'!$A$1:$U$2344,21,FALSE)</f>
        <v>R1012</v>
      </c>
      <c r="P263" t="str">
        <f>VLOOKUP(A263,'Hospitalisation Details'!$A$1:$T$2344,19,0)</f>
        <v>52</v>
      </c>
      <c r="Q263" s="9">
        <f>VLOOKUP(A263,'Hospitalisation Details'!$A$1:$I$2344,6,FALSE)</f>
        <v>33471.97</v>
      </c>
    </row>
    <row r="264" spans="1:17" ht="15.75">
      <c r="A264" s="6" t="s">
        <v>764</v>
      </c>
      <c r="B264" t="str">
        <f>VLOOKUP(A264,'Customer Names'!$A$1:$D$2336,3,FALSE)</f>
        <v>Lindsay</v>
      </c>
      <c r="C264">
        <f>VLOOKUP(A264,'Medical Examinations'!$A$1:$H$2336,2,0)</f>
        <v>34.5</v>
      </c>
      <c r="D264">
        <f>VLOOKUP(A264,'Medical Examinations'!$A$1:$H$2336,3,0)</f>
        <v>4.07</v>
      </c>
      <c r="E264" t="str">
        <f>VLOOKUP(A264,'Medical Examinations'!$A$1:$H$2336,4,0)</f>
        <v>Yes</v>
      </c>
      <c r="F264" t="str">
        <f>VLOOKUP(A264,'Medical Examinations'!$A$1:$H$2336,5,0)</f>
        <v>No</v>
      </c>
      <c r="G264" t="str">
        <f>VLOOKUP(A264,'Medical Examinations'!$A$1:$H$2336,6,0)</f>
        <v>No</v>
      </c>
      <c r="H264">
        <f>VLOOKUP(A264,'Medical Examinations'!$A$1:$L$2336,10,0)</f>
        <v>0</v>
      </c>
      <c r="I264" t="str">
        <f>VLOOKUP(A264,'Medical Examinations'!$A$1:$H$2336,8,0)</f>
        <v>Yes</v>
      </c>
      <c r="J264" t="str">
        <f>VLOOKUP(A264,'Medical Examinations'!$A$1:$L$2336,11,0)</f>
        <v>obesity</v>
      </c>
      <c r="K264" t="str">
        <f>VLOOKUP(A264,'Medical Examinations'!$A$1:$L$2336,12,0)</f>
        <v>Normal</v>
      </c>
      <c r="L264" s="8">
        <f>VLOOKUP(A264,'Hospitalisation Details'!$A$1:$T$2344,17,0)</f>
        <v>31388</v>
      </c>
      <c r="M264" s="3" t="str">
        <f>VLOOKUP(A264,'Hospitalisation Details'!$A$1:$T$2344,14,0)</f>
        <v>tier - 2</v>
      </c>
      <c r="N264" s="3" t="str">
        <f>VLOOKUP(A264,'Hospitalisation Details'!$A$1:$T$2344,15,0)</f>
        <v>tier - 2</v>
      </c>
      <c r="O264" t="str">
        <f>VLOOKUP(A264,'Hospitalisation Details'!$A$1:$U$2344,21,FALSE)</f>
        <v>R1011</v>
      </c>
      <c r="P264" t="str">
        <f>VLOOKUP(A264,'Hospitalisation Details'!$A$1:$T$2344,19,0)</f>
        <v>37</v>
      </c>
      <c r="Q264" s="9">
        <f>VLOOKUP(A264,'Hospitalisation Details'!$A$1:$I$2344,6,FALSE)</f>
        <v>33450.99</v>
      </c>
    </row>
    <row r="265" spans="1:17" ht="15.75">
      <c r="A265" s="6" t="s">
        <v>767</v>
      </c>
      <c r="B265" t="str">
        <f>VLOOKUP(A265,'Customer Names'!$A$1:$D$2336,3,FALSE)</f>
        <v>Land</v>
      </c>
      <c r="C265">
        <f>VLOOKUP(A265,'Medical Examinations'!$A$1:$H$2336,2,0)</f>
        <v>28.16</v>
      </c>
      <c r="D265">
        <f>VLOOKUP(A265,'Medical Examinations'!$A$1:$H$2336,3,0)</f>
        <v>5.77</v>
      </c>
      <c r="E265" t="str">
        <f>VLOOKUP(A265,'Medical Examinations'!$A$1:$H$2336,4,0)</f>
        <v>No</v>
      </c>
      <c r="F265" t="str">
        <f>VLOOKUP(A265,'Medical Examinations'!$A$1:$H$2336,5,0)</f>
        <v>No</v>
      </c>
      <c r="G265" t="str">
        <f>VLOOKUP(A265,'Medical Examinations'!$A$1:$H$2336,6,0)</f>
        <v>No</v>
      </c>
      <c r="H265">
        <f>VLOOKUP(A265,'Medical Examinations'!$A$1:$L$2336,10,0)</f>
        <v>2</v>
      </c>
      <c r="I265" t="str">
        <f>VLOOKUP(A265,'Medical Examinations'!$A$1:$H$2336,8,0)</f>
        <v>Yes</v>
      </c>
      <c r="J265" t="str">
        <f>VLOOKUP(A265,'Medical Examinations'!$A$1:$L$2336,11,0)</f>
        <v>Over weight</v>
      </c>
      <c r="K265" t="str">
        <f>VLOOKUP(A265,'Medical Examinations'!$A$1:$L$2336,12,0)</f>
        <v>Prediabetes</v>
      </c>
      <c r="L265" s="8">
        <f>VLOOKUP(A265,'Hospitalisation Details'!$A$1:$T$2344,17,0)</f>
        <v>26547</v>
      </c>
      <c r="M265" s="3" t="str">
        <f>VLOOKUP(A265,'Hospitalisation Details'!$A$1:$T$2344,14,0)</f>
        <v>tier - 2</v>
      </c>
      <c r="N265" s="3" t="str">
        <f>VLOOKUP(A265,'Hospitalisation Details'!$A$1:$T$2344,15,0)</f>
        <v>tier - 3</v>
      </c>
      <c r="O265" t="str">
        <f>VLOOKUP(A265,'Hospitalisation Details'!$A$1:$U$2344,21,FALSE)</f>
        <v>R1011</v>
      </c>
      <c r="P265" t="str">
        <f>VLOOKUP(A265,'Hospitalisation Details'!$A$1:$T$2344,19,0)</f>
        <v>50</v>
      </c>
      <c r="Q265" s="9">
        <f>VLOOKUP(A265,'Hospitalisation Details'!$A$1:$I$2344,6,FALSE)</f>
        <v>33344.449999999997</v>
      </c>
    </row>
    <row r="266" spans="1:17" ht="15.75">
      <c r="A266" s="6" t="s">
        <v>770</v>
      </c>
      <c r="B266" t="str">
        <f>VLOOKUP(A266,'Customer Names'!$A$1:$D$2336,3,FALSE)</f>
        <v>Brecher</v>
      </c>
      <c r="C266">
        <f>VLOOKUP(A266,'Medical Examinations'!$A$1:$H$2336,2,0)</f>
        <v>30.02</v>
      </c>
      <c r="D266">
        <f>VLOOKUP(A266,'Medical Examinations'!$A$1:$H$2336,3,0)</f>
        <v>5.98</v>
      </c>
      <c r="E266" t="str">
        <f>VLOOKUP(A266,'Medical Examinations'!$A$1:$H$2336,4,0)</f>
        <v>No</v>
      </c>
      <c r="F266" t="str">
        <f>VLOOKUP(A266,'Medical Examinations'!$A$1:$H$2336,5,0)</f>
        <v>No</v>
      </c>
      <c r="G266" t="str">
        <f>VLOOKUP(A266,'Medical Examinations'!$A$1:$H$2336,6,0)</f>
        <v>Yes</v>
      </c>
      <c r="H266">
        <f>VLOOKUP(A266,'Medical Examinations'!$A$1:$L$2336,10,0)</f>
        <v>1</v>
      </c>
      <c r="I266" t="str">
        <f>VLOOKUP(A266,'Medical Examinations'!$A$1:$H$2336,8,0)</f>
        <v>Yes</v>
      </c>
      <c r="J266" t="str">
        <f>VLOOKUP(A266,'Medical Examinations'!$A$1:$L$2336,11,0)</f>
        <v>obesity</v>
      </c>
      <c r="K266" t="str">
        <f>VLOOKUP(A266,'Medical Examinations'!$A$1:$L$2336,12,0)</f>
        <v>Prediabetes</v>
      </c>
      <c r="L266" s="8">
        <f>VLOOKUP(A266,'Hospitalisation Details'!$A$1:$T$2344,17,0)</f>
        <v>37953</v>
      </c>
      <c r="M266" s="3" t="str">
        <f>VLOOKUP(A266,'Hospitalisation Details'!$A$1:$T$2344,14,0)</f>
        <v>tier - 2</v>
      </c>
      <c r="N266" s="3" t="str">
        <f>VLOOKUP(A266,'Hospitalisation Details'!$A$1:$T$2344,15,0)</f>
        <v>tier - 3</v>
      </c>
      <c r="O266" t="str">
        <f>VLOOKUP(A266,'Hospitalisation Details'!$A$1:$U$2344,21,FALSE)</f>
        <v>R1012</v>
      </c>
      <c r="P266" t="str">
        <f>VLOOKUP(A266,'Hospitalisation Details'!$A$1:$T$2344,19,0)</f>
        <v>19</v>
      </c>
      <c r="Q266" s="9">
        <f>VLOOKUP(A266,'Hospitalisation Details'!$A$1:$I$2344,6,FALSE)</f>
        <v>33307.550000000003</v>
      </c>
    </row>
    <row r="267" spans="1:17" ht="15.75">
      <c r="A267" s="6" t="s">
        <v>773</v>
      </c>
      <c r="B267" t="str">
        <f>VLOOKUP(A267,'Customer Names'!$A$1:$D$2336,3,FALSE)</f>
        <v>Debolt</v>
      </c>
      <c r="C267">
        <f>VLOOKUP(A267,'Medical Examinations'!$A$1:$H$2336,2,0)</f>
        <v>37.82</v>
      </c>
      <c r="D267">
        <f>VLOOKUP(A267,'Medical Examinations'!$A$1:$H$2336,3,0)</f>
        <v>6.01</v>
      </c>
      <c r="E267" t="str">
        <f>VLOOKUP(A267,'Medical Examinations'!$A$1:$H$2336,4,0)</f>
        <v>No</v>
      </c>
      <c r="F267" t="str">
        <f>VLOOKUP(A267,'Medical Examinations'!$A$1:$H$2336,5,0)</f>
        <v>No</v>
      </c>
      <c r="G267" t="str">
        <f>VLOOKUP(A267,'Medical Examinations'!$A$1:$H$2336,6,0)</f>
        <v>No</v>
      </c>
      <c r="H267">
        <f>VLOOKUP(A267,'Medical Examinations'!$A$1:$L$2336,10,0)</f>
        <v>0</v>
      </c>
      <c r="I267" t="str">
        <f>VLOOKUP(A267,'Medical Examinations'!$A$1:$H$2336,8,0)</f>
        <v>Yes</v>
      </c>
      <c r="J267" t="str">
        <f>VLOOKUP(A267,'Medical Examinations'!$A$1:$L$2336,11,0)</f>
        <v>obesity</v>
      </c>
      <c r="K267" t="str">
        <f>VLOOKUP(A267,'Medical Examinations'!$A$1:$L$2336,12,0)</f>
        <v>Prediabetes</v>
      </c>
      <c r="L267" s="8">
        <f>VLOOKUP(A267,'Hospitalisation Details'!$A$1:$T$2344,17,0)</f>
        <v>33158</v>
      </c>
      <c r="M267" s="3" t="str">
        <f>VLOOKUP(A267,'Hospitalisation Details'!$A$1:$T$2344,14,0)</f>
        <v>tier - 2</v>
      </c>
      <c r="N267" s="3" t="str">
        <f>VLOOKUP(A267,'Hospitalisation Details'!$A$1:$T$2344,15,0)</f>
        <v>tier - 1</v>
      </c>
      <c r="O267" t="str">
        <f>VLOOKUP(A267,'Hospitalisation Details'!$A$1:$U$2344,21,FALSE)</f>
        <v>R1011</v>
      </c>
      <c r="P267" t="str">
        <f>VLOOKUP(A267,'Hospitalisation Details'!$A$1:$T$2344,19,0)</f>
        <v>32</v>
      </c>
      <c r="Q267" s="9">
        <f>VLOOKUP(A267,'Hospitalisation Details'!$A$1:$I$2344,6,FALSE)</f>
        <v>33292.83</v>
      </c>
    </row>
    <row r="268" spans="1:17" ht="15.75">
      <c r="A268" s="6" t="s">
        <v>775</v>
      </c>
      <c r="B268" t="str">
        <f>VLOOKUP(A268,'Customer Names'!$A$1:$D$2336,3,FALSE)</f>
        <v>Oswalt</v>
      </c>
      <c r="C268">
        <f>VLOOKUP(A268,'Medical Examinations'!$A$1:$H$2336,2,0)</f>
        <v>33.14</v>
      </c>
      <c r="D268">
        <f>VLOOKUP(A268,'Medical Examinations'!$A$1:$H$2336,3,0)</f>
        <v>5.67</v>
      </c>
      <c r="E268" t="str">
        <f>VLOOKUP(A268,'Medical Examinations'!$A$1:$H$2336,4,0)</f>
        <v>Yes</v>
      </c>
      <c r="F268" t="str">
        <f>VLOOKUP(A268,'Medical Examinations'!$A$1:$H$2336,5,0)</f>
        <v>No</v>
      </c>
      <c r="G268" t="str">
        <f>VLOOKUP(A268,'Medical Examinations'!$A$1:$H$2336,6,0)</f>
        <v>No</v>
      </c>
      <c r="H268">
        <f>VLOOKUP(A268,'Medical Examinations'!$A$1:$L$2336,10,0)</f>
        <v>0</v>
      </c>
      <c r="I268" t="str">
        <f>VLOOKUP(A268,'Medical Examinations'!$A$1:$H$2336,8,0)</f>
        <v>Yes</v>
      </c>
      <c r="J268" t="str">
        <f>VLOOKUP(A268,'Medical Examinations'!$A$1:$L$2336,11,0)</f>
        <v>obesity</v>
      </c>
      <c r="K268" t="str">
        <f>VLOOKUP(A268,'Medical Examinations'!$A$1:$L$2336,12,0)</f>
        <v>Normal</v>
      </c>
      <c r="L268" s="8">
        <f>VLOOKUP(A268,'Hospitalisation Details'!$A$1:$T$2344,17,0)</f>
        <v>31243</v>
      </c>
      <c r="M268" s="3" t="str">
        <f>VLOOKUP(A268,'Hospitalisation Details'!$A$1:$T$2344,14,0)</f>
        <v>tier - 2</v>
      </c>
      <c r="N268" s="3" t="str">
        <f>VLOOKUP(A268,'Hospitalisation Details'!$A$1:$T$2344,15,0)</f>
        <v>tier - 1</v>
      </c>
      <c r="O268" t="str">
        <f>VLOOKUP(A268,'Hospitalisation Details'!$A$1:$U$2344,21,FALSE)</f>
        <v>R1011</v>
      </c>
      <c r="P268" t="str">
        <f>VLOOKUP(A268,'Hospitalisation Details'!$A$1:$T$2344,19,0)</f>
        <v>37</v>
      </c>
      <c r="Q268" s="9">
        <f>VLOOKUP(A268,'Hospitalisation Details'!$A$1:$I$2344,6,FALSE)</f>
        <v>33121</v>
      </c>
    </row>
    <row r="269" spans="1:17" ht="15.75">
      <c r="A269" s="6" t="s">
        <v>778</v>
      </c>
      <c r="B269" t="str">
        <f>VLOOKUP(A269,'Customer Names'!$A$1:$D$2336,3,FALSE)</f>
        <v>Boyd</v>
      </c>
      <c r="C269">
        <f>VLOOKUP(A269,'Medical Examinations'!$A$1:$H$2336,2,0)</f>
        <v>25.14</v>
      </c>
      <c r="D269">
        <f>VLOOKUP(A269,'Medical Examinations'!$A$1:$H$2336,3,0)</f>
        <v>6.02</v>
      </c>
      <c r="E269" t="str">
        <f>VLOOKUP(A269,'Medical Examinations'!$A$1:$H$2336,4,0)</f>
        <v>Yes</v>
      </c>
      <c r="F269" t="str">
        <f>VLOOKUP(A269,'Medical Examinations'!$A$1:$H$2336,5,0)</f>
        <v>No</v>
      </c>
      <c r="G269" t="str">
        <f>VLOOKUP(A269,'Medical Examinations'!$A$1:$H$2336,6,0)</f>
        <v>Yes</v>
      </c>
      <c r="H269">
        <f>VLOOKUP(A269,'Medical Examinations'!$A$1:$L$2336,10,0)</f>
        <v>1</v>
      </c>
      <c r="I269" t="str">
        <f>VLOOKUP(A269,'Medical Examinations'!$A$1:$H$2336,8,0)</f>
        <v>Yes</v>
      </c>
      <c r="J269" t="str">
        <f>VLOOKUP(A269,'Medical Examinations'!$A$1:$L$2336,11,0)</f>
        <v>Over weight</v>
      </c>
      <c r="K269" t="str">
        <f>VLOOKUP(A269,'Medical Examinations'!$A$1:$L$2336,12,0)</f>
        <v>Prediabetes</v>
      </c>
      <c r="L269" s="8">
        <f>VLOOKUP(A269,'Hospitalisation Details'!$A$1:$T$2344,17,0)</f>
        <v>25506</v>
      </c>
      <c r="M269" s="3" t="str">
        <f>VLOOKUP(A269,'Hospitalisation Details'!$A$1:$T$2344,14,0)</f>
        <v>tier - 2</v>
      </c>
      <c r="N269" s="3" t="str">
        <f>VLOOKUP(A269,'Hospitalisation Details'!$A$1:$T$2344,15,0)</f>
        <v>tier - 2</v>
      </c>
      <c r="O269" t="str">
        <f>VLOOKUP(A269,'Hospitalisation Details'!$A$1:$U$2344,21,FALSE)</f>
        <v>R1011</v>
      </c>
      <c r="P269" t="str">
        <f>VLOOKUP(A269,'Hospitalisation Details'!$A$1:$T$2344,19,0)</f>
        <v>53</v>
      </c>
      <c r="Q269" s="9">
        <f>VLOOKUP(A269,'Hospitalisation Details'!$A$1:$I$2344,6,FALSE)</f>
        <v>33090.660000000003</v>
      </c>
    </row>
    <row r="270" spans="1:17" ht="15.75">
      <c r="A270" s="6" t="s">
        <v>780</v>
      </c>
      <c r="B270" t="str">
        <f>VLOOKUP(A270,'Customer Names'!$A$1:$D$2336,3,FALSE)</f>
        <v>Bulewich</v>
      </c>
      <c r="C270">
        <f>VLOOKUP(A270,'Medical Examinations'!$A$1:$H$2336,2,0)</f>
        <v>20.18</v>
      </c>
      <c r="D270">
        <f>VLOOKUP(A270,'Medical Examinations'!$A$1:$H$2336,3,0)</f>
        <v>11.19</v>
      </c>
      <c r="E270" t="str">
        <f>VLOOKUP(A270,'Medical Examinations'!$A$1:$H$2336,4,0)</f>
        <v>No</v>
      </c>
      <c r="F270" t="str">
        <f>VLOOKUP(A270,'Medical Examinations'!$A$1:$H$2336,5,0)</f>
        <v>No</v>
      </c>
      <c r="G270" t="str">
        <f>VLOOKUP(A270,'Medical Examinations'!$A$1:$H$2336,6,0)</f>
        <v>No</v>
      </c>
      <c r="H270">
        <f>VLOOKUP(A270,'Medical Examinations'!$A$1:$L$2336,10,0)</f>
        <v>0</v>
      </c>
      <c r="I270" t="str">
        <f>VLOOKUP(A270,'Medical Examinations'!$A$1:$H$2336,8,0)</f>
        <v>Yes</v>
      </c>
      <c r="J270" t="str">
        <f>VLOOKUP(A270,'Medical Examinations'!$A$1:$L$2336,11,0)</f>
        <v>Normal weight</v>
      </c>
      <c r="K270" t="str">
        <f>VLOOKUP(A270,'Medical Examinations'!$A$1:$L$2336,12,0)</f>
        <v>Diabetes</v>
      </c>
      <c r="L270" s="8">
        <f>VLOOKUP(A270,'Hospitalisation Details'!$A$1:$T$2344,17,0)</f>
        <v>22828</v>
      </c>
      <c r="M270" s="3" t="str">
        <f>VLOOKUP(A270,'Hospitalisation Details'!$A$1:$T$2344,14,0)</f>
        <v>tier - 1</v>
      </c>
      <c r="N270" s="3" t="str">
        <f>VLOOKUP(A270,'Hospitalisation Details'!$A$1:$T$2344,15,0)</f>
        <v>tier - 2</v>
      </c>
      <c r="O270" t="str">
        <f>VLOOKUP(A270,'Hospitalisation Details'!$A$1:$U$2344,21,FALSE)</f>
        <v>R1011</v>
      </c>
      <c r="P270" t="str">
        <f>VLOOKUP(A270,'Hospitalisation Details'!$A$1:$T$2344,19,0)</f>
        <v>60</v>
      </c>
      <c r="Q270" s="9">
        <f>VLOOKUP(A270,'Hospitalisation Details'!$A$1:$I$2344,6,FALSE)</f>
        <v>33074.94</v>
      </c>
    </row>
    <row r="271" spans="1:17" ht="15.75">
      <c r="A271" s="6" t="s">
        <v>782</v>
      </c>
      <c r="B271" t="str">
        <f>VLOOKUP(A271,'Customer Names'!$A$1:$D$2336,3,FALSE)</f>
        <v>Fukuda</v>
      </c>
      <c r="C271">
        <f>VLOOKUP(A271,'Medical Examinations'!$A$1:$H$2336,2,0)</f>
        <v>44.36</v>
      </c>
      <c r="D271">
        <f>VLOOKUP(A271,'Medical Examinations'!$A$1:$H$2336,3,0)</f>
        <v>5.1100000000000003</v>
      </c>
      <c r="E271" t="str">
        <f>VLOOKUP(A271,'Medical Examinations'!$A$1:$H$2336,4,0)</f>
        <v>No</v>
      </c>
      <c r="F271" t="str">
        <f>VLOOKUP(A271,'Medical Examinations'!$A$1:$H$2336,5,0)</f>
        <v>No</v>
      </c>
      <c r="G271" t="str">
        <f>VLOOKUP(A271,'Medical Examinations'!$A$1:$H$2336,6,0)</f>
        <v>No</v>
      </c>
      <c r="H271">
        <f>VLOOKUP(A271,'Medical Examinations'!$A$1:$L$2336,10,0)</f>
        <v>0</v>
      </c>
      <c r="I271" t="str">
        <f>VLOOKUP(A271,'Medical Examinations'!$A$1:$H$2336,8,0)</f>
        <v>Yes</v>
      </c>
      <c r="J271" t="str">
        <f>VLOOKUP(A271,'Medical Examinations'!$A$1:$L$2336,11,0)</f>
        <v>obesity</v>
      </c>
      <c r="K271" t="str">
        <f>VLOOKUP(A271,'Medical Examinations'!$A$1:$L$2336,12,0)</f>
        <v>Normal</v>
      </c>
      <c r="L271" s="8">
        <f>VLOOKUP(A271,'Hospitalisation Details'!$A$1:$T$2344,17,0)</f>
        <v>34543</v>
      </c>
      <c r="M271" s="3" t="str">
        <f>VLOOKUP(A271,'Hospitalisation Details'!$A$1:$T$2344,14,0)</f>
        <v>tier - 1</v>
      </c>
      <c r="N271" s="3" t="str">
        <f>VLOOKUP(A271,'Hospitalisation Details'!$A$1:$T$2344,15,0)</f>
        <v>tier - 2</v>
      </c>
      <c r="O271" t="str">
        <f>VLOOKUP(A271,'Hospitalisation Details'!$A$1:$U$2344,21,FALSE)</f>
        <v>R1011</v>
      </c>
      <c r="P271" t="str">
        <f>VLOOKUP(A271,'Hospitalisation Details'!$A$1:$T$2344,19,0)</f>
        <v>28</v>
      </c>
      <c r="Q271" s="9">
        <f>VLOOKUP(A271,'Hospitalisation Details'!$A$1:$I$2344,6,FALSE)</f>
        <v>33057.230000000003</v>
      </c>
    </row>
    <row r="272" spans="1:17" ht="15.75">
      <c r="A272" s="6" t="s">
        <v>785</v>
      </c>
      <c r="B272" t="str">
        <f>VLOOKUP(A272,'Customer Names'!$A$1:$D$2336,3,FALSE)</f>
        <v>Phillips</v>
      </c>
      <c r="C272">
        <f>VLOOKUP(A272,'Medical Examinations'!$A$1:$H$2336,2,0)</f>
        <v>23.82</v>
      </c>
      <c r="D272">
        <f>VLOOKUP(A272,'Medical Examinations'!$A$1:$H$2336,3,0)</f>
        <v>10.85</v>
      </c>
      <c r="E272" t="str">
        <f>VLOOKUP(A272,'Medical Examinations'!$A$1:$H$2336,4,0)</f>
        <v>Yes</v>
      </c>
      <c r="F272" t="str">
        <f>VLOOKUP(A272,'Medical Examinations'!$A$1:$H$2336,5,0)</f>
        <v>No</v>
      </c>
      <c r="G272" t="str">
        <f>VLOOKUP(A272,'Medical Examinations'!$A$1:$H$2336,6,0)</f>
        <v>No</v>
      </c>
      <c r="H272">
        <f>VLOOKUP(A272,'Medical Examinations'!$A$1:$L$2336,10,0)</f>
        <v>0</v>
      </c>
      <c r="I272" t="str">
        <f>VLOOKUP(A272,'Medical Examinations'!$A$1:$H$2336,8,0)</f>
        <v>Yes</v>
      </c>
      <c r="J272" t="str">
        <f>VLOOKUP(A272,'Medical Examinations'!$A$1:$L$2336,11,0)</f>
        <v>Normal weight</v>
      </c>
      <c r="K272" t="str">
        <f>VLOOKUP(A272,'Medical Examinations'!$A$1:$L$2336,12,0)</f>
        <v>Diabetes</v>
      </c>
      <c r="L272" s="8">
        <f>VLOOKUP(A272,'Hospitalisation Details'!$A$1:$T$2344,17,0)</f>
        <v>24663</v>
      </c>
      <c r="M272" s="3" t="str">
        <f>VLOOKUP(A272,'Hospitalisation Details'!$A$1:$T$2344,14,0)</f>
        <v>tier - 2</v>
      </c>
      <c r="N272" s="3" t="str">
        <f>VLOOKUP(A272,'Hospitalisation Details'!$A$1:$T$2344,15,0)</f>
        <v>tier - 3</v>
      </c>
      <c r="O272" t="str">
        <f>VLOOKUP(A272,'Hospitalisation Details'!$A$1:$U$2344,21,FALSE)</f>
        <v>R1011</v>
      </c>
      <c r="P272" t="str">
        <f>VLOOKUP(A272,'Hospitalisation Details'!$A$1:$T$2344,19,0)</f>
        <v>55</v>
      </c>
      <c r="Q272" s="9">
        <f>VLOOKUP(A272,'Hospitalisation Details'!$A$1:$I$2344,6,FALSE)</f>
        <v>33025.32</v>
      </c>
    </row>
    <row r="273" spans="1:17" ht="15.75">
      <c r="A273" s="6" t="s">
        <v>788</v>
      </c>
      <c r="B273" t="str">
        <f>VLOOKUP(A273,'Customer Names'!$A$1:$D$2336,3,FALSE)</f>
        <v>Maddison</v>
      </c>
      <c r="C273">
        <f>VLOOKUP(A273,'Medical Examinations'!$A$1:$H$2336,2,0)</f>
        <v>45</v>
      </c>
      <c r="D273">
        <f>VLOOKUP(A273,'Medical Examinations'!$A$1:$H$2336,3,0)</f>
        <v>5.24</v>
      </c>
      <c r="E273" t="str">
        <f>VLOOKUP(A273,'Medical Examinations'!$A$1:$H$2336,4,0)</f>
        <v>Yes</v>
      </c>
      <c r="F273" t="str">
        <f>VLOOKUP(A273,'Medical Examinations'!$A$1:$H$2336,5,0)</f>
        <v>No</v>
      </c>
      <c r="G273" t="str">
        <f>VLOOKUP(A273,'Medical Examinations'!$A$1:$H$2336,6,0)</f>
        <v>No</v>
      </c>
      <c r="H273">
        <f>VLOOKUP(A273,'Medical Examinations'!$A$1:$L$2336,10,0)</f>
        <v>1</v>
      </c>
      <c r="I273" t="str">
        <f>VLOOKUP(A273,'Medical Examinations'!$A$1:$H$2336,8,0)</f>
        <v>Yes</v>
      </c>
      <c r="J273" t="str">
        <f>VLOOKUP(A273,'Medical Examinations'!$A$1:$L$2336,11,0)</f>
        <v>obesity</v>
      </c>
      <c r="K273" t="str">
        <f>VLOOKUP(A273,'Medical Examinations'!$A$1:$L$2336,12,0)</f>
        <v>Normal</v>
      </c>
      <c r="L273" s="8">
        <f>VLOOKUP(A273,'Hospitalisation Details'!$A$1:$T$2344,17,0)</f>
        <v>34888</v>
      </c>
      <c r="M273" s="3" t="str">
        <f>VLOOKUP(A273,'Hospitalisation Details'!$A$1:$T$2344,14,0)</f>
        <v>tier - 1</v>
      </c>
      <c r="N273" s="3" t="str">
        <f>VLOOKUP(A273,'Hospitalisation Details'!$A$1:$T$2344,15,0)</f>
        <v>tier - 1</v>
      </c>
      <c r="O273" t="str">
        <f>VLOOKUP(A273,'Hospitalisation Details'!$A$1:$U$2344,21,FALSE)</f>
        <v>R1011</v>
      </c>
      <c r="P273" t="str">
        <f>VLOOKUP(A273,'Hospitalisation Details'!$A$1:$T$2344,19,0)</f>
        <v>27</v>
      </c>
      <c r="Q273" s="9">
        <f>VLOOKUP(A273,'Hospitalisation Details'!$A$1:$I$2344,6,FALSE)</f>
        <v>33017.46</v>
      </c>
    </row>
    <row r="274" spans="1:17" ht="15.75">
      <c r="A274" s="6" t="s">
        <v>790</v>
      </c>
      <c r="B274" t="str">
        <f>VLOOKUP(A274,'Customer Names'!$A$1:$D$2336,3,FALSE)</f>
        <v>Lockwood</v>
      </c>
      <c r="C274">
        <f>VLOOKUP(A274,'Medical Examinations'!$A$1:$H$2336,2,0)</f>
        <v>26.62</v>
      </c>
      <c r="D274">
        <f>VLOOKUP(A274,'Medical Examinations'!$A$1:$H$2336,3,0)</f>
        <v>10.08</v>
      </c>
      <c r="E274" t="str">
        <f>VLOOKUP(A274,'Medical Examinations'!$A$1:$H$2336,4,0)</f>
        <v>No</v>
      </c>
      <c r="F274" t="str">
        <f>VLOOKUP(A274,'Medical Examinations'!$A$1:$H$2336,5,0)</f>
        <v>No</v>
      </c>
      <c r="G274" t="str">
        <f>VLOOKUP(A274,'Medical Examinations'!$A$1:$H$2336,6,0)</f>
        <v>No</v>
      </c>
      <c r="H274">
        <f>VLOOKUP(A274,'Medical Examinations'!$A$1:$L$2336,10,0)</f>
        <v>0</v>
      </c>
      <c r="I274" t="str">
        <f>VLOOKUP(A274,'Medical Examinations'!$A$1:$H$2336,8,0)</f>
        <v>Yes</v>
      </c>
      <c r="J274" t="str">
        <f>VLOOKUP(A274,'Medical Examinations'!$A$1:$L$2336,11,0)</f>
        <v>Over weight</v>
      </c>
      <c r="K274" t="str">
        <f>VLOOKUP(A274,'Medical Examinations'!$A$1:$L$2336,12,0)</f>
        <v>Diabetes</v>
      </c>
      <c r="L274" s="8">
        <f>VLOOKUP(A274,'Hospitalisation Details'!$A$1:$T$2344,17,0)</f>
        <v>26169</v>
      </c>
      <c r="M274" s="3" t="str">
        <f>VLOOKUP(A274,'Hospitalisation Details'!$A$1:$T$2344,14,0)</f>
        <v>tier - 2</v>
      </c>
      <c r="N274" s="3" t="str">
        <f>VLOOKUP(A274,'Hospitalisation Details'!$A$1:$T$2344,15,0)</f>
        <v>tier - 1</v>
      </c>
      <c r="O274" t="str">
        <f>VLOOKUP(A274,'Hospitalisation Details'!$A$1:$U$2344,21,FALSE)</f>
        <v>R1011</v>
      </c>
      <c r="P274" t="str">
        <f>VLOOKUP(A274,'Hospitalisation Details'!$A$1:$T$2344,19,0)</f>
        <v>51</v>
      </c>
      <c r="Q274" s="9">
        <f>VLOOKUP(A274,'Hospitalisation Details'!$A$1:$I$2344,6,FALSE)</f>
        <v>32947.629999999997</v>
      </c>
    </row>
    <row r="275" spans="1:17" ht="15.75">
      <c r="A275" s="6" t="s">
        <v>792</v>
      </c>
      <c r="B275" t="str">
        <f>VLOOKUP(A275,'Customer Names'!$A$1:$D$2336,3,FALSE)</f>
        <v>Defilippi</v>
      </c>
      <c r="C275">
        <f>VLOOKUP(A275,'Medical Examinations'!$A$1:$H$2336,2,0)</f>
        <v>32.67</v>
      </c>
      <c r="D275">
        <f>VLOOKUP(A275,'Medical Examinations'!$A$1:$H$2336,3,0)</f>
        <v>10.97</v>
      </c>
      <c r="E275" t="str">
        <f>VLOOKUP(A275,'Medical Examinations'!$A$1:$H$2336,4,0)</f>
        <v>Yes</v>
      </c>
      <c r="F275" t="str">
        <f>VLOOKUP(A275,'Medical Examinations'!$A$1:$H$2336,5,0)</f>
        <v>No</v>
      </c>
      <c r="G275" t="str">
        <f>VLOOKUP(A275,'Medical Examinations'!$A$1:$H$2336,6,0)</f>
        <v>No</v>
      </c>
      <c r="H275">
        <f>VLOOKUP(A275,'Medical Examinations'!$A$1:$L$2336,10,0)</f>
        <v>0</v>
      </c>
      <c r="I275" t="str">
        <f>VLOOKUP(A275,'Medical Examinations'!$A$1:$H$2336,8,0)</f>
        <v>Yes</v>
      </c>
      <c r="J275" t="str">
        <f>VLOOKUP(A275,'Medical Examinations'!$A$1:$L$2336,11,0)</f>
        <v>obesity</v>
      </c>
      <c r="K275" t="str">
        <f>VLOOKUP(A275,'Medical Examinations'!$A$1:$L$2336,12,0)</f>
        <v>Diabetes</v>
      </c>
      <c r="L275" s="8">
        <f>VLOOKUP(A275,'Hospitalisation Details'!$A$1:$T$2344,17,0)</f>
        <v>29907</v>
      </c>
      <c r="M275" s="3" t="str">
        <f>VLOOKUP(A275,'Hospitalisation Details'!$A$1:$T$2344,14,0)</f>
        <v>tier - 2</v>
      </c>
      <c r="N275" s="3" t="str">
        <f>VLOOKUP(A275,'Hospitalisation Details'!$A$1:$T$2344,15,0)</f>
        <v>tier - 3</v>
      </c>
      <c r="O275" t="str">
        <f>VLOOKUP(A275,'Hospitalisation Details'!$A$1:$U$2344,21,FALSE)</f>
        <v>R1011</v>
      </c>
      <c r="P275" t="str">
        <f>VLOOKUP(A275,'Hospitalisation Details'!$A$1:$T$2344,19,0)</f>
        <v>41</v>
      </c>
      <c r="Q275" s="9">
        <f>VLOOKUP(A275,'Hospitalisation Details'!$A$1:$I$2344,6,FALSE)</f>
        <v>32906.69</v>
      </c>
    </row>
    <row r="276" spans="1:17" ht="15.75">
      <c r="A276" s="6" t="s">
        <v>795</v>
      </c>
      <c r="B276" t="str">
        <f>VLOOKUP(A276,'Customer Names'!$A$1:$D$2336,3,FALSE)</f>
        <v>Jackson</v>
      </c>
      <c r="C276">
        <f>VLOOKUP(A276,'Medical Examinations'!$A$1:$H$2336,2,0)</f>
        <v>44.44</v>
      </c>
      <c r="D276">
        <f>VLOOKUP(A276,'Medical Examinations'!$A$1:$H$2336,3,0)</f>
        <v>4.9000000000000004</v>
      </c>
      <c r="E276" t="str">
        <f>VLOOKUP(A276,'Medical Examinations'!$A$1:$H$2336,4,0)</f>
        <v>Yes</v>
      </c>
      <c r="F276" t="str">
        <f>VLOOKUP(A276,'Medical Examinations'!$A$1:$H$2336,5,0)</f>
        <v>No</v>
      </c>
      <c r="G276" t="str">
        <f>VLOOKUP(A276,'Medical Examinations'!$A$1:$H$2336,6,0)</f>
        <v>No</v>
      </c>
      <c r="H276">
        <f>VLOOKUP(A276,'Medical Examinations'!$A$1:$L$2336,10,0)</f>
        <v>1</v>
      </c>
      <c r="I276" t="str">
        <f>VLOOKUP(A276,'Medical Examinations'!$A$1:$H$2336,8,0)</f>
        <v>Yes</v>
      </c>
      <c r="J276" t="str">
        <f>VLOOKUP(A276,'Medical Examinations'!$A$1:$L$2336,11,0)</f>
        <v>obesity</v>
      </c>
      <c r="K276" t="str">
        <f>VLOOKUP(A276,'Medical Examinations'!$A$1:$L$2336,12,0)</f>
        <v>Normal</v>
      </c>
      <c r="L276" s="8">
        <f>VLOOKUP(A276,'Hospitalisation Details'!$A$1:$T$2344,17,0)</f>
        <v>35037</v>
      </c>
      <c r="M276" s="3" t="str">
        <f>VLOOKUP(A276,'Hospitalisation Details'!$A$1:$T$2344,14,0)</f>
        <v>tier - 1</v>
      </c>
      <c r="N276" s="3" t="str">
        <f>VLOOKUP(A276,'Hospitalisation Details'!$A$1:$T$2344,15,0)</f>
        <v>tier - 2</v>
      </c>
      <c r="O276" t="str">
        <f>VLOOKUP(A276,'Hospitalisation Details'!$A$1:$U$2344,21,FALSE)</f>
        <v>R1011</v>
      </c>
      <c r="P276" t="str">
        <f>VLOOKUP(A276,'Hospitalisation Details'!$A$1:$T$2344,19,0)</f>
        <v>27</v>
      </c>
      <c r="Q276" s="9">
        <f>VLOOKUP(A276,'Hospitalisation Details'!$A$1:$I$2344,6,FALSE)</f>
        <v>32827.51</v>
      </c>
    </row>
    <row r="277" spans="1:17" ht="15.75">
      <c r="A277" s="6" t="s">
        <v>798</v>
      </c>
      <c r="B277" t="str">
        <f>VLOOKUP(A277,'Customer Names'!$A$1:$D$2336,3,FALSE)</f>
        <v>Ozahowski</v>
      </c>
      <c r="C277">
        <f>VLOOKUP(A277,'Medical Examinations'!$A$1:$H$2336,2,0)</f>
        <v>28.31</v>
      </c>
      <c r="D277">
        <f>VLOOKUP(A277,'Medical Examinations'!$A$1:$H$2336,3,0)</f>
        <v>5.33</v>
      </c>
      <c r="E277" t="str">
        <f>VLOOKUP(A277,'Medical Examinations'!$A$1:$H$2336,4,0)</f>
        <v>No</v>
      </c>
      <c r="F277" t="str">
        <f>VLOOKUP(A277,'Medical Examinations'!$A$1:$H$2336,5,0)</f>
        <v>No</v>
      </c>
      <c r="G277" t="str">
        <f>VLOOKUP(A277,'Medical Examinations'!$A$1:$H$2336,6,0)</f>
        <v>No</v>
      </c>
      <c r="H277">
        <f>VLOOKUP(A277,'Medical Examinations'!$A$1:$L$2336,10,0)</f>
        <v>0</v>
      </c>
      <c r="I277" t="str">
        <f>VLOOKUP(A277,'Medical Examinations'!$A$1:$H$2336,8,0)</f>
        <v>Yes</v>
      </c>
      <c r="J277" t="str">
        <f>VLOOKUP(A277,'Medical Examinations'!$A$1:$L$2336,11,0)</f>
        <v>Over weight</v>
      </c>
      <c r="K277" t="str">
        <f>VLOOKUP(A277,'Medical Examinations'!$A$1:$L$2336,12,0)</f>
        <v>Normal</v>
      </c>
      <c r="L277" s="8">
        <f>VLOOKUP(A277,'Hospitalisation Details'!$A$1:$T$2344,17,0)</f>
        <v>29567</v>
      </c>
      <c r="M277" s="3" t="str">
        <f>VLOOKUP(A277,'Hospitalisation Details'!$A$1:$T$2344,14,0)</f>
        <v>tier - 1</v>
      </c>
      <c r="N277" s="3" t="str">
        <f>VLOOKUP(A277,'Hospitalisation Details'!$A$1:$T$2344,15,0)</f>
        <v>tier - 3</v>
      </c>
      <c r="O277" t="str">
        <f>VLOOKUP(A277,'Hospitalisation Details'!$A$1:$U$2344,21,FALSE)</f>
        <v>R1012</v>
      </c>
      <c r="P277" t="str">
        <f>VLOOKUP(A277,'Hospitalisation Details'!$A$1:$T$2344,19,0)</f>
        <v>42</v>
      </c>
      <c r="Q277" s="9">
        <f>VLOOKUP(A277,'Hospitalisation Details'!$A$1:$I$2344,6,FALSE)</f>
        <v>32787.46</v>
      </c>
    </row>
    <row r="278" spans="1:17" ht="15.75">
      <c r="A278" s="6" t="s">
        <v>800</v>
      </c>
      <c r="B278" t="str">
        <f>VLOOKUP(A278,'Customer Names'!$A$1:$D$2336,3,FALSE)</f>
        <v>Guthals</v>
      </c>
      <c r="C278">
        <f>VLOOKUP(A278,'Medical Examinations'!$A$1:$H$2336,2,0)</f>
        <v>25.05</v>
      </c>
      <c r="D278">
        <f>VLOOKUP(A278,'Medical Examinations'!$A$1:$H$2336,3,0)</f>
        <v>4.6100000000000003</v>
      </c>
      <c r="E278" t="str">
        <f>VLOOKUP(A278,'Medical Examinations'!$A$1:$H$2336,4,0)</f>
        <v>No</v>
      </c>
      <c r="F278" t="str">
        <f>VLOOKUP(A278,'Medical Examinations'!$A$1:$H$2336,5,0)</f>
        <v>No</v>
      </c>
      <c r="G278" t="str">
        <f>VLOOKUP(A278,'Medical Examinations'!$A$1:$H$2336,6,0)</f>
        <v>No</v>
      </c>
      <c r="H278">
        <f>VLOOKUP(A278,'Medical Examinations'!$A$1:$L$2336,10,0)</f>
        <v>2</v>
      </c>
      <c r="I278" t="str">
        <f>VLOOKUP(A278,'Medical Examinations'!$A$1:$H$2336,8,0)</f>
        <v>Yes</v>
      </c>
      <c r="J278" t="str">
        <f>VLOOKUP(A278,'Medical Examinations'!$A$1:$L$2336,11,0)</f>
        <v>Over weight</v>
      </c>
      <c r="K278" t="str">
        <f>VLOOKUP(A278,'Medical Examinations'!$A$1:$L$2336,12,0)</f>
        <v>Normal</v>
      </c>
      <c r="L278" s="8">
        <f>VLOOKUP(A278,'Hospitalisation Details'!$A$1:$T$2344,17,0)</f>
        <v>26610</v>
      </c>
      <c r="M278" s="3" t="str">
        <f>VLOOKUP(A278,'Hospitalisation Details'!$A$1:$T$2344,14,0)</f>
        <v>tier - 2</v>
      </c>
      <c r="N278" s="3" t="str">
        <f>VLOOKUP(A278,'Hospitalisation Details'!$A$1:$T$2344,15,0)</f>
        <v>tier - 2</v>
      </c>
      <c r="O278" t="str">
        <f>VLOOKUP(A278,'Hospitalisation Details'!$A$1:$U$2344,21,FALSE)</f>
        <v>R1012</v>
      </c>
      <c r="P278" t="str">
        <f>VLOOKUP(A278,'Hospitalisation Details'!$A$1:$T$2344,19,0)</f>
        <v>50</v>
      </c>
      <c r="Q278" s="9">
        <f>VLOOKUP(A278,'Hospitalisation Details'!$A$1:$I$2344,6,FALSE)</f>
        <v>32765.33</v>
      </c>
    </row>
    <row r="279" spans="1:17" ht="15.75">
      <c r="A279" s="6" t="s">
        <v>803</v>
      </c>
      <c r="B279" t="str">
        <f>VLOOKUP(A279,'Customer Names'!$A$1:$D$2336,3,FALSE)</f>
        <v>Yates</v>
      </c>
      <c r="C279">
        <f>VLOOKUP(A279,'Medical Examinations'!$A$1:$H$2336,2,0)</f>
        <v>28.34</v>
      </c>
      <c r="D279">
        <f>VLOOKUP(A279,'Medical Examinations'!$A$1:$H$2336,3,0)</f>
        <v>8.18</v>
      </c>
      <c r="E279" t="str">
        <f>VLOOKUP(A279,'Medical Examinations'!$A$1:$H$2336,4,0)</f>
        <v>No</v>
      </c>
      <c r="F279" t="str">
        <f>VLOOKUP(A279,'Medical Examinations'!$A$1:$H$2336,5,0)</f>
        <v>No</v>
      </c>
      <c r="G279" t="str">
        <f>VLOOKUP(A279,'Medical Examinations'!$A$1:$H$2336,6,0)</f>
        <v>No</v>
      </c>
      <c r="H279">
        <f>VLOOKUP(A279,'Medical Examinations'!$A$1:$L$2336,10,0)</f>
        <v>0</v>
      </c>
      <c r="I279" t="str">
        <f>VLOOKUP(A279,'Medical Examinations'!$A$1:$H$2336,8,0)</f>
        <v>Yes</v>
      </c>
      <c r="J279" t="str">
        <f>VLOOKUP(A279,'Medical Examinations'!$A$1:$L$2336,11,0)</f>
        <v>Over weight</v>
      </c>
      <c r="K279" t="str">
        <f>VLOOKUP(A279,'Medical Examinations'!$A$1:$L$2336,12,0)</f>
        <v>Diabetes</v>
      </c>
      <c r="L279" s="8">
        <f>VLOOKUP(A279,'Hospitalisation Details'!$A$1:$T$2344,17,0)</f>
        <v>27369</v>
      </c>
      <c r="M279" s="3" t="str">
        <f>VLOOKUP(A279,'Hospitalisation Details'!$A$1:$T$2344,14,0)</f>
        <v>tier - 1</v>
      </c>
      <c r="N279" s="3" t="str">
        <f>VLOOKUP(A279,'Hospitalisation Details'!$A$1:$T$2344,15,0)</f>
        <v>tier - 1</v>
      </c>
      <c r="O279" t="str">
        <f>VLOOKUP(A279,'Hospitalisation Details'!$A$1:$U$2344,21,FALSE)</f>
        <v>R1011</v>
      </c>
      <c r="P279" t="str">
        <f>VLOOKUP(A279,'Hospitalisation Details'!$A$1:$T$2344,19,0)</f>
        <v>48</v>
      </c>
      <c r="Q279" s="9">
        <f>VLOOKUP(A279,'Hospitalisation Details'!$A$1:$I$2344,6,FALSE)</f>
        <v>32760.48</v>
      </c>
    </row>
    <row r="280" spans="1:17" ht="15.75">
      <c r="A280" s="6" t="s">
        <v>806</v>
      </c>
      <c r="B280" t="str">
        <f>VLOOKUP(A280,'Customer Names'!$A$1:$D$2336,3,FALSE)</f>
        <v>Samuelson</v>
      </c>
      <c r="C280">
        <f>VLOOKUP(A280,'Medical Examinations'!$A$1:$H$2336,2,0)</f>
        <v>17.765000000000001</v>
      </c>
      <c r="D280">
        <f>VLOOKUP(A280,'Medical Examinations'!$A$1:$H$2336,3,0)</f>
        <v>5.62</v>
      </c>
      <c r="E280" t="str">
        <f>VLOOKUP(A280,'Medical Examinations'!$A$1:$H$2336,4,0)</f>
        <v>No</v>
      </c>
      <c r="F280" t="str">
        <f>VLOOKUP(A280,'Medical Examinations'!$A$1:$H$2336,5,0)</f>
        <v>No</v>
      </c>
      <c r="G280" t="str">
        <f>VLOOKUP(A280,'Medical Examinations'!$A$1:$H$2336,6,0)</f>
        <v>No</v>
      </c>
      <c r="H280">
        <f>VLOOKUP(A280,'Medical Examinations'!$A$1:$L$2336,10,0)</f>
        <v>0</v>
      </c>
      <c r="I280" t="str">
        <f>VLOOKUP(A280,'Medical Examinations'!$A$1:$H$2336,8,0)</f>
        <v>Yes</v>
      </c>
      <c r="J280" t="str">
        <f>VLOOKUP(A280,'Medical Examinations'!$A$1:$L$2336,11,0)</f>
        <v>Under weight</v>
      </c>
      <c r="K280" t="str">
        <f>VLOOKUP(A280,'Medical Examinations'!$A$1:$L$2336,12,0)</f>
        <v>Normal</v>
      </c>
      <c r="L280" s="8">
        <f>VLOOKUP(A280,'Hospitalisation Details'!$A$1:$T$2344,17,0)</f>
        <v>33063</v>
      </c>
      <c r="M280" s="3" t="str">
        <f>VLOOKUP(A280,'Hospitalisation Details'!$A$1:$T$2344,14,0)</f>
        <v>tier - 2</v>
      </c>
      <c r="N280" s="3" t="str">
        <f>VLOOKUP(A280,'Hospitalisation Details'!$A$1:$T$2344,15,0)</f>
        <v>tier - 1</v>
      </c>
      <c r="O280" t="str">
        <f>VLOOKUP(A280,'Hospitalisation Details'!$A$1:$U$2344,21,FALSE)</f>
        <v>R1012</v>
      </c>
      <c r="P280" t="str">
        <f>VLOOKUP(A280,'Hospitalisation Details'!$A$1:$T$2344,19,0)</f>
        <v>32</v>
      </c>
      <c r="Q280" s="9">
        <f>VLOOKUP(A280,'Hospitalisation Details'!$A$1:$I$2344,6,FALSE)</f>
        <v>32734.19</v>
      </c>
    </row>
    <row r="281" spans="1:17" ht="15.75">
      <c r="A281" s="6" t="s">
        <v>808</v>
      </c>
      <c r="B281" t="str">
        <f>VLOOKUP(A281,'Customer Names'!$A$1:$D$2336,3,FALSE)</f>
        <v>Lemos</v>
      </c>
      <c r="C281">
        <f>VLOOKUP(A281,'Medical Examinations'!$A$1:$H$2336,2,0)</f>
        <v>36.119999999999997</v>
      </c>
      <c r="D281">
        <f>VLOOKUP(A281,'Medical Examinations'!$A$1:$H$2336,3,0)</f>
        <v>5.82</v>
      </c>
      <c r="E281" t="str">
        <f>VLOOKUP(A281,'Medical Examinations'!$A$1:$H$2336,4,0)</f>
        <v>No</v>
      </c>
      <c r="F281" t="str">
        <f>VLOOKUP(A281,'Medical Examinations'!$A$1:$H$2336,5,0)</f>
        <v>No</v>
      </c>
      <c r="G281" t="str">
        <f>VLOOKUP(A281,'Medical Examinations'!$A$1:$H$2336,6,0)</f>
        <v>No</v>
      </c>
      <c r="H281">
        <f>VLOOKUP(A281,'Medical Examinations'!$A$1:$L$2336,10,0)</f>
        <v>0</v>
      </c>
      <c r="I281" t="str">
        <f>VLOOKUP(A281,'Medical Examinations'!$A$1:$H$2336,8,0)</f>
        <v>Yes</v>
      </c>
      <c r="J281" t="str">
        <f>VLOOKUP(A281,'Medical Examinations'!$A$1:$L$2336,11,0)</f>
        <v>obesity</v>
      </c>
      <c r="K281" t="str">
        <f>VLOOKUP(A281,'Medical Examinations'!$A$1:$L$2336,12,0)</f>
        <v>Prediabetes</v>
      </c>
      <c r="L281" s="8">
        <f>VLOOKUP(A281,'Hospitalisation Details'!$A$1:$T$2344,17,0)</f>
        <v>33146</v>
      </c>
      <c r="M281" s="3" t="str">
        <f>VLOOKUP(A281,'Hospitalisation Details'!$A$1:$T$2344,14,0)</f>
        <v>tier - 1</v>
      </c>
      <c r="N281" s="3" t="str">
        <f>VLOOKUP(A281,'Hospitalisation Details'!$A$1:$T$2344,15,0)</f>
        <v>tier - 2</v>
      </c>
      <c r="O281" t="str">
        <f>VLOOKUP(A281,'Hospitalisation Details'!$A$1:$U$2344,21,FALSE)</f>
        <v>R1011</v>
      </c>
      <c r="P281" t="str">
        <f>VLOOKUP(A281,'Hospitalisation Details'!$A$1:$T$2344,19,0)</f>
        <v>32</v>
      </c>
      <c r="Q281" s="9">
        <f>VLOOKUP(A281,'Hospitalisation Details'!$A$1:$I$2344,6,FALSE)</f>
        <v>32716.2</v>
      </c>
    </row>
    <row r="282" spans="1:17" ht="15.75">
      <c r="A282" s="6" t="s">
        <v>811</v>
      </c>
      <c r="B282" t="str">
        <f>VLOOKUP(A282,'Customer Names'!$A$1:$D$2336,3,FALSE)</f>
        <v>Seynders</v>
      </c>
      <c r="C282">
        <f>VLOOKUP(A282,'Medical Examinations'!$A$1:$H$2336,2,0)</f>
        <v>23.19</v>
      </c>
      <c r="D282">
        <f>VLOOKUP(A282,'Medical Examinations'!$A$1:$H$2336,3,0)</f>
        <v>7.66</v>
      </c>
      <c r="E282" t="str">
        <f>VLOOKUP(A282,'Medical Examinations'!$A$1:$H$2336,4,0)</f>
        <v>No</v>
      </c>
      <c r="F282" t="str">
        <f>VLOOKUP(A282,'Medical Examinations'!$A$1:$H$2336,5,0)</f>
        <v>No</v>
      </c>
      <c r="G282" t="str">
        <f>VLOOKUP(A282,'Medical Examinations'!$A$1:$H$2336,6,0)</f>
        <v>No</v>
      </c>
      <c r="H282">
        <f>VLOOKUP(A282,'Medical Examinations'!$A$1:$L$2336,10,0)</f>
        <v>0</v>
      </c>
      <c r="I282" t="str">
        <f>VLOOKUP(A282,'Medical Examinations'!$A$1:$H$2336,8,0)</f>
        <v>Yes</v>
      </c>
      <c r="J282" t="str">
        <f>VLOOKUP(A282,'Medical Examinations'!$A$1:$L$2336,11,0)</f>
        <v>Normal weight</v>
      </c>
      <c r="K282" t="str">
        <f>VLOOKUP(A282,'Medical Examinations'!$A$1:$L$2336,12,0)</f>
        <v>Diabetes</v>
      </c>
      <c r="L282" s="8">
        <f>VLOOKUP(A282,'Hospitalisation Details'!$A$1:$T$2344,17,0)</f>
        <v>25143</v>
      </c>
      <c r="M282" s="3" t="str">
        <f>VLOOKUP(A282,'Hospitalisation Details'!$A$1:$T$2344,14,0)</f>
        <v>tier - 2</v>
      </c>
      <c r="N282" s="3" t="str">
        <f>VLOOKUP(A282,'Hospitalisation Details'!$A$1:$T$2344,15,0)</f>
        <v>tier - 3</v>
      </c>
      <c r="O282" t="str">
        <f>VLOOKUP(A282,'Hospitalisation Details'!$A$1:$U$2344,21,FALSE)</f>
        <v>R1011</v>
      </c>
      <c r="P282" t="str">
        <f>VLOOKUP(A282,'Hospitalisation Details'!$A$1:$T$2344,19,0)</f>
        <v>54</v>
      </c>
      <c r="Q282" s="9">
        <f>VLOOKUP(A282,'Hospitalisation Details'!$A$1:$I$2344,6,FALSE)</f>
        <v>32686.080000000002</v>
      </c>
    </row>
    <row r="283" spans="1:17" ht="15.75">
      <c r="A283" s="6" t="s">
        <v>814</v>
      </c>
      <c r="B283" t="str">
        <f>VLOOKUP(A283,'Customer Names'!$A$1:$D$2336,3,FALSE)</f>
        <v>Saunders</v>
      </c>
      <c r="C283">
        <f>VLOOKUP(A283,'Medical Examinations'!$A$1:$H$2336,2,0)</f>
        <v>35.99</v>
      </c>
      <c r="D283">
        <f>VLOOKUP(A283,'Medical Examinations'!$A$1:$H$2336,3,0)</f>
        <v>4.2300000000000004</v>
      </c>
      <c r="E283" t="str">
        <f>VLOOKUP(A283,'Medical Examinations'!$A$1:$H$2336,4,0)</f>
        <v>No</v>
      </c>
      <c r="F283" t="str">
        <f>VLOOKUP(A283,'Medical Examinations'!$A$1:$H$2336,5,0)</f>
        <v>No</v>
      </c>
      <c r="G283" t="str">
        <f>VLOOKUP(A283,'Medical Examinations'!$A$1:$H$2336,6,0)</f>
        <v>No</v>
      </c>
      <c r="H283">
        <f>VLOOKUP(A283,'Medical Examinations'!$A$1:$L$2336,10,0)</f>
        <v>0</v>
      </c>
      <c r="I283" t="str">
        <f>VLOOKUP(A283,'Medical Examinations'!$A$1:$H$2336,8,0)</f>
        <v>Yes</v>
      </c>
      <c r="J283" t="str">
        <f>VLOOKUP(A283,'Medical Examinations'!$A$1:$L$2336,11,0)</f>
        <v>obesity</v>
      </c>
      <c r="K283" t="str">
        <f>VLOOKUP(A283,'Medical Examinations'!$A$1:$L$2336,12,0)</f>
        <v>Normal</v>
      </c>
      <c r="L283" s="8">
        <f>VLOOKUP(A283,'Hospitalisation Details'!$A$1:$T$2344,17,0)</f>
        <v>33067</v>
      </c>
      <c r="M283" s="3" t="str">
        <f>VLOOKUP(A283,'Hospitalisation Details'!$A$1:$T$2344,14,0)</f>
        <v>tier - 1</v>
      </c>
      <c r="N283" s="3" t="str">
        <f>VLOOKUP(A283,'Hospitalisation Details'!$A$1:$T$2344,15,0)</f>
        <v>tier - 1</v>
      </c>
      <c r="O283" t="str">
        <f>VLOOKUP(A283,'Hospitalisation Details'!$A$1:$U$2344,21,FALSE)</f>
        <v>R1011</v>
      </c>
      <c r="P283" t="str">
        <f>VLOOKUP(A283,'Hospitalisation Details'!$A$1:$T$2344,19,0)</f>
        <v>32</v>
      </c>
      <c r="Q283" s="9">
        <f>VLOOKUP(A283,'Hospitalisation Details'!$A$1:$I$2344,6,FALSE)</f>
        <v>32672.11</v>
      </c>
    </row>
    <row r="284" spans="1:17" ht="15.75">
      <c r="A284" s="6" t="s">
        <v>816</v>
      </c>
      <c r="B284" t="str">
        <f>VLOOKUP(A284,'Customer Names'!$A$1:$D$2336,3,FALSE)</f>
        <v>Walker</v>
      </c>
      <c r="C284">
        <f>VLOOKUP(A284,'Medical Examinations'!$A$1:$H$2336,2,0)</f>
        <v>30.25</v>
      </c>
      <c r="D284">
        <f>VLOOKUP(A284,'Medical Examinations'!$A$1:$H$2336,3,0)</f>
        <v>5.58</v>
      </c>
      <c r="E284" t="str">
        <f>VLOOKUP(A284,'Medical Examinations'!$A$1:$H$2336,4,0)</f>
        <v>No</v>
      </c>
      <c r="F284" t="str">
        <f>VLOOKUP(A284,'Medical Examinations'!$A$1:$H$2336,5,0)</f>
        <v>No</v>
      </c>
      <c r="G284" t="str">
        <f>VLOOKUP(A284,'Medical Examinations'!$A$1:$H$2336,6,0)</f>
        <v>Yes</v>
      </c>
      <c r="H284">
        <f>VLOOKUP(A284,'Medical Examinations'!$A$1:$L$2336,10,0)</f>
        <v>1</v>
      </c>
      <c r="I284" t="str">
        <f>VLOOKUP(A284,'Medical Examinations'!$A$1:$H$2336,8,0)</f>
        <v>Yes</v>
      </c>
      <c r="J284" t="str">
        <f>VLOOKUP(A284,'Medical Examinations'!$A$1:$L$2336,11,0)</f>
        <v>obesity</v>
      </c>
      <c r="K284" t="str">
        <f>VLOOKUP(A284,'Medical Examinations'!$A$1:$L$2336,12,0)</f>
        <v>Normal</v>
      </c>
      <c r="L284" s="8">
        <f>VLOOKUP(A284,'Hospitalisation Details'!$A$1:$T$2344,17,0)</f>
        <v>37902</v>
      </c>
      <c r="M284" s="3" t="str">
        <f>VLOOKUP(A284,'Hospitalisation Details'!$A$1:$T$2344,14,0)</f>
        <v>tier - 1</v>
      </c>
      <c r="N284" s="3" t="str">
        <f>VLOOKUP(A284,'Hospitalisation Details'!$A$1:$T$2344,15,0)</f>
        <v>tier - 2</v>
      </c>
      <c r="O284" t="str">
        <f>VLOOKUP(A284,'Hospitalisation Details'!$A$1:$U$2344,21,FALSE)</f>
        <v>R1013</v>
      </c>
      <c r="P284" t="str">
        <f>VLOOKUP(A284,'Hospitalisation Details'!$A$1:$T$2344,19,0)</f>
        <v>19</v>
      </c>
      <c r="Q284" s="9">
        <f>VLOOKUP(A284,'Hospitalisation Details'!$A$1:$I$2344,6,FALSE)</f>
        <v>32548.34</v>
      </c>
    </row>
    <row r="285" spans="1:17" ht="15.75">
      <c r="A285" s="6" t="s">
        <v>819</v>
      </c>
      <c r="B285" t="str">
        <f>VLOOKUP(A285,'Customer Names'!$A$1:$D$2336,3,FALSE)</f>
        <v>Lam</v>
      </c>
      <c r="C285">
        <f>VLOOKUP(A285,'Medical Examinations'!$A$1:$H$2336,2,0)</f>
        <v>26.24</v>
      </c>
      <c r="D285">
        <f>VLOOKUP(A285,'Medical Examinations'!$A$1:$H$2336,3,0)</f>
        <v>6.26</v>
      </c>
      <c r="E285" t="str">
        <f>VLOOKUP(A285,'Medical Examinations'!$A$1:$H$2336,4,0)</f>
        <v>Yes</v>
      </c>
      <c r="F285" t="str">
        <f>VLOOKUP(A285,'Medical Examinations'!$A$1:$H$2336,5,0)</f>
        <v>No</v>
      </c>
      <c r="G285" t="str">
        <f>VLOOKUP(A285,'Medical Examinations'!$A$1:$H$2336,6,0)</f>
        <v>No</v>
      </c>
      <c r="H285">
        <f>VLOOKUP(A285,'Medical Examinations'!$A$1:$L$2336,10,0)</f>
        <v>0</v>
      </c>
      <c r="I285" t="str">
        <f>VLOOKUP(A285,'Medical Examinations'!$A$1:$H$2336,8,0)</f>
        <v>Yes</v>
      </c>
      <c r="J285" t="str">
        <f>VLOOKUP(A285,'Medical Examinations'!$A$1:$L$2336,11,0)</f>
        <v>Over weight</v>
      </c>
      <c r="K285" t="str">
        <f>VLOOKUP(A285,'Medical Examinations'!$A$1:$L$2336,12,0)</f>
        <v>Prediabetes</v>
      </c>
      <c r="L285" s="8">
        <f>VLOOKUP(A285,'Hospitalisation Details'!$A$1:$T$2344,17,0)</f>
        <v>28022</v>
      </c>
      <c r="M285" s="3" t="str">
        <f>VLOOKUP(A285,'Hospitalisation Details'!$A$1:$T$2344,14,0)</f>
        <v>tier - 2</v>
      </c>
      <c r="N285" s="3" t="str">
        <f>VLOOKUP(A285,'Hospitalisation Details'!$A$1:$T$2344,15,0)</f>
        <v>tier - 1</v>
      </c>
      <c r="O285" t="str">
        <f>VLOOKUP(A285,'Hospitalisation Details'!$A$1:$U$2344,21,FALSE)</f>
        <v>R1011</v>
      </c>
      <c r="P285" t="str">
        <f>VLOOKUP(A285,'Hospitalisation Details'!$A$1:$T$2344,19,0)</f>
        <v>46</v>
      </c>
      <c r="Q285" s="9">
        <f>VLOOKUP(A285,'Hospitalisation Details'!$A$1:$I$2344,6,FALSE)</f>
        <v>32485.46</v>
      </c>
    </row>
    <row r="286" spans="1:17" ht="15.75">
      <c r="A286" s="6" t="s">
        <v>822</v>
      </c>
      <c r="B286" t="str">
        <f>VLOOKUP(A286,'Customer Names'!$A$1:$D$2336,3,FALSE)</f>
        <v>Sweigart</v>
      </c>
      <c r="C286">
        <f>VLOOKUP(A286,'Medical Examinations'!$A$1:$H$2336,2,0)</f>
        <v>31.36</v>
      </c>
      <c r="D286">
        <f>VLOOKUP(A286,'Medical Examinations'!$A$1:$H$2336,3,0)</f>
        <v>10.6</v>
      </c>
      <c r="E286" t="str">
        <f>VLOOKUP(A286,'Medical Examinations'!$A$1:$H$2336,4,0)</f>
        <v>Yes</v>
      </c>
      <c r="F286" t="str">
        <f>VLOOKUP(A286,'Medical Examinations'!$A$1:$H$2336,5,0)</f>
        <v>No</v>
      </c>
      <c r="G286" t="str">
        <f>VLOOKUP(A286,'Medical Examinations'!$A$1:$H$2336,6,0)</f>
        <v>No</v>
      </c>
      <c r="H286">
        <f>VLOOKUP(A286,'Medical Examinations'!$A$1:$L$2336,10,0)</f>
        <v>0</v>
      </c>
      <c r="I286" t="str">
        <f>VLOOKUP(A286,'Medical Examinations'!$A$1:$H$2336,8,0)</f>
        <v>Yes</v>
      </c>
      <c r="J286" t="str">
        <f>VLOOKUP(A286,'Medical Examinations'!$A$1:$L$2336,11,0)</f>
        <v>obesity</v>
      </c>
      <c r="K286" t="str">
        <f>VLOOKUP(A286,'Medical Examinations'!$A$1:$L$2336,12,0)</f>
        <v>Diabetes</v>
      </c>
      <c r="L286" s="8">
        <f>VLOOKUP(A286,'Hospitalisation Details'!$A$1:$T$2344,17,0)</f>
        <v>29856</v>
      </c>
      <c r="M286" s="3" t="str">
        <f>VLOOKUP(A286,'Hospitalisation Details'!$A$1:$T$2344,14,0)</f>
        <v>tier - 2</v>
      </c>
      <c r="N286" s="3" t="str">
        <f>VLOOKUP(A286,'Hospitalisation Details'!$A$1:$T$2344,15,0)</f>
        <v>tier - 2</v>
      </c>
      <c r="O286" t="str">
        <f>VLOOKUP(A286,'Hospitalisation Details'!$A$1:$U$2344,21,FALSE)</f>
        <v>R1011</v>
      </c>
      <c r="P286" t="str">
        <f>VLOOKUP(A286,'Hospitalisation Details'!$A$1:$T$2344,19,0)</f>
        <v>41</v>
      </c>
      <c r="Q286" s="9">
        <f>VLOOKUP(A286,'Hospitalisation Details'!$A$1:$I$2344,6,FALSE)</f>
        <v>32462.35</v>
      </c>
    </row>
    <row r="287" spans="1:17" ht="15.75">
      <c r="A287" s="6" t="s">
        <v>825</v>
      </c>
      <c r="B287" t="str">
        <f>VLOOKUP(A287,'Customer Names'!$A$1:$D$2336,3,FALSE)</f>
        <v>Sieczkowski</v>
      </c>
      <c r="C287">
        <f>VLOOKUP(A287,'Medical Examinations'!$A$1:$H$2336,2,0)</f>
        <v>25.69</v>
      </c>
      <c r="D287">
        <f>VLOOKUP(A287,'Medical Examinations'!$A$1:$H$2336,3,0)</f>
        <v>4.78</v>
      </c>
      <c r="E287" t="str">
        <f>VLOOKUP(A287,'Medical Examinations'!$A$1:$H$2336,4,0)</f>
        <v>Yes</v>
      </c>
      <c r="F287" t="str">
        <f>VLOOKUP(A287,'Medical Examinations'!$A$1:$H$2336,5,0)</f>
        <v>No</v>
      </c>
      <c r="G287" t="str">
        <f>VLOOKUP(A287,'Medical Examinations'!$A$1:$H$2336,6,0)</f>
        <v>No</v>
      </c>
      <c r="H287">
        <f>VLOOKUP(A287,'Medical Examinations'!$A$1:$L$2336,10,0)</f>
        <v>0</v>
      </c>
      <c r="I287" t="str">
        <f>VLOOKUP(A287,'Medical Examinations'!$A$1:$H$2336,8,0)</f>
        <v>Yes</v>
      </c>
      <c r="J287" t="str">
        <f>VLOOKUP(A287,'Medical Examinations'!$A$1:$L$2336,11,0)</f>
        <v>Over weight</v>
      </c>
      <c r="K287" t="str">
        <f>VLOOKUP(A287,'Medical Examinations'!$A$1:$L$2336,12,0)</f>
        <v>Normal</v>
      </c>
      <c r="L287" s="8">
        <f>VLOOKUP(A287,'Hospitalisation Details'!$A$1:$T$2344,17,0)</f>
        <v>27981</v>
      </c>
      <c r="M287" s="3" t="str">
        <f>VLOOKUP(A287,'Hospitalisation Details'!$A$1:$T$2344,14,0)</f>
        <v>tier - 2</v>
      </c>
      <c r="N287" s="3" t="str">
        <f>VLOOKUP(A287,'Hospitalisation Details'!$A$1:$T$2344,15,0)</f>
        <v>tier - 3</v>
      </c>
      <c r="O287" t="str">
        <f>VLOOKUP(A287,'Hospitalisation Details'!$A$1:$U$2344,21,FALSE)</f>
        <v>R1011</v>
      </c>
      <c r="P287" t="str">
        <f>VLOOKUP(A287,'Hospitalisation Details'!$A$1:$T$2344,19,0)</f>
        <v>46</v>
      </c>
      <c r="Q287" s="9">
        <f>VLOOKUP(A287,'Hospitalisation Details'!$A$1:$I$2344,6,FALSE)</f>
        <v>32430.22</v>
      </c>
    </row>
    <row r="288" spans="1:17" ht="15.75">
      <c r="A288" s="6" t="s">
        <v>828</v>
      </c>
      <c r="B288" t="str">
        <f>VLOOKUP(A288,'Customer Names'!$A$1:$D$2336,3,FALSE)</f>
        <v>Jurgens</v>
      </c>
      <c r="C288">
        <f>VLOOKUP(A288,'Medical Examinations'!$A$1:$H$2336,2,0)</f>
        <v>25.46</v>
      </c>
      <c r="D288">
        <f>VLOOKUP(A288,'Medical Examinations'!$A$1:$H$2336,3,0)</f>
        <v>6.03</v>
      </c>
      <c r="E288" t="str">
        <f>VLOOKUP(A288,'Medical Examinations'!$A$1:$H$2336,4,0)</f>
        <v>No</v>
      </c>
      <c r="F288" t="str">
        <f>VLOOKUP(A288,'Medical Examinations'!$A$1:$H$2336,5,0)</f>
        <v>No</v>
      </c>
      <c r="G288" t="str">
        <f>VLOOKUP(A288,'Medical Examinations'!$A$1:$H$2336,6,0)</f>
        <v>No</v>
      </c>
      <c r="H288">
        <f>VLOOKUP(A288,'Medical Examinations'!$A$1:$L$2336,10,0)</f>
        <v>2</v>
      </c>
      <c r="I288" t="str">
        <f>VLOOKUP(A288,'Medical Examinations'!$A$1:$H$2336,8,0)</f>
        <v>Yes</v>
      </c>
      <c r="J288" t="str">
        <f>VLOOKUP(A288,'Medical Examinations'!$A$1:$L$2336,11,0)</f>
        <v>Over weight</v>
      </c>
      <c r="K288" t="str">
        <f>VLOOKUP(A288,'Medical Examinations'!$A$1:$L$2336,12,0)</f>
        <v>Prediabetes</v>
      </c>
      <c r="L288" s="8">
        <f>VLOOKUP(A288,'Hospitalisation Details'!$A$1:$T$2344,17,0)</f>
        <v>26591</v>
      </c>
      <c r="M288" s="3" t="str">
        <f>VLOOKUP(A288,'Hospitalisation Details'!$A$1:$T$2344,14,0)</f>
        <v>tier - 2</v>
      </c>
      <c r="N288" s="3" t="str">
        <f>VLOOKUP(A288,'Hospitalisation Details'!$A$1:$T$2344,15,0)</f>
        <v>tier - 2</v>
      </c>
      <c r="O288" t="str">
        <f>VLOOKUP(A288,'Hospitalisation Details'!$A$1:$U$2344,21,FALSE)</f>
        <v>R1011</v>
      </c>
      <c r="P288" t="str">
        <f>VLOOKUP(A288,'Hospitalisation Details'!$A$1:$T$2344,19,0)</f>
        <v>50</v>
      </c>
      <c r="Q288" s="9">
        <f>VLOOKUP(A288,'Hospitalisation Details'!$A$1:$I$2344,6,FALSE)</f>
        <v>32428.63</v>
      </c>
    </row>
    <row r="289" spans="1:17" ht="15.75">
      <c r="A289" s="6" t="s">
        <v>831</v>
      </c>
      <c r="B289" t="str">
        <f>VLOOKUP(A289,'Customer Names'!$A$1:$D$2336,3,FALSE)</f>
        <v>Hackman</v>
      </c>
      <c r="C289">
        <f>VLOOKUP(A289,'Medical Examinations'!$A$1:$H$2336,2,0)</f>
        <v>31.83</v>
      </c>
      <c r="D289">
        <f>VLOOKUP(A289,'Medical Examinations'!$A$1:$H$2336,3,0)</f>
        <v>11.55</v>
      </c>
      <c r="E289" t="str">
        <f>VLOOKUP(A289,'Medical Examinations'!$A$1:$H$2336,4,0)</f>
        <v>Yes</v>
      </c>
      <c r="F289" t="str">
        <f>VLOOKUP(A289,'Medical Examinations'!$A$1:$H$2336,5,0)</f>
        <v>No</v>
      </c>
      <c r="G289" t="str">
        <f>VLOOKUP(A289,'Medical Examinations'!$A$1:$H$2336,6,0)</f>
        <v>No</v>
      </c>
      <c r="H289">
        <f>VLOOKUP(A289,'Medical Examinations'!$A$1:$L$2336,10,0)</f>
        <v>1</v>
      </c>
      <c r="I289" t="str">
        <f>VLOOKUP(A289,'Medical Examinations'!$A$1:$H$2336,8,0)</f>
        <v>Yes</v>
      </c>
      <c r="J289" t="str">
        <f>VLOOKUP(A289,'Medical Examinations'!$A$1:$L$2336,11,0)</f>
        <v>obesity</v>
      </c>
      <c r="K289" t="str">
        <f>VLOOKUP(A289,'Medical Examinations'!$A$1:$L$2336,12,0)</f>
        <v>Diabetes</v>
      </c>
      <c r="L289" s="8">
        <f>VLOOKUP(A289,'Hospitalisation Details'!$A$1:$T$2344,17,0)</f>
        <v>31748</v>
      </c>
      <c r="M289" s="3" t="str">
        <f>VLOOKUP(A289,'Hospitalisation Details'!$A$1:$T$2344,14,0)</f>
        <v>tier - 2</v>
      </c>
      <c r="N289" s="3" t="str">
        <f>VLOOKUP(A289,'Hospitalisation Details'!$A$1:$T$2344,15,0)</f>
        <v>tier - 2</v>
      </c>
      <c r="O289" t="str">
        <f>VLOOKUP(A289,'Hospitalisation Details'!$A$1:$U$2344,21,FALSE)</f>
        <v>R1011</v>
      </c>
      <c r="P289" t="str">
        <f>VLOOKUP(A289,'Hospitalisation Details'!$A$1:$T$2344,19,0)</f>
        <v>36</v>
      </c>
      <c r="Q289" s="9">
        <f>VLOOKUP(A289,'Hospitalisation Details'!$A$1:$I$2344,6,FALSE)</f>
        <v>32288.49</v>
      </c>
    </row>
    <row r="290" spans="1:17" ht="15.75">
      <c r="A290" s="6" t="s">
        <v>833</v>
      </c>
      <c r="B290" t="str">
        <f>VLOOKUP(A290,'Customer Names'!$A$1:$D$2336,3,FALSE)</f>
        <v>Klarich</v>
      </c>
      <c r="C290">
        <f>VLOOKUP(A290,'Medical Examinations'!$A$1:$H$2336,2,0)</f>
        <v>24.43</v>
      </c>
      <c r="D290">
        <f>VLOOKUP(A290,'Medical Examinations'!$A$1:$H$2336,3,0)</f>
        <v>7.59</v>
      </c>
      <c r="E290" t="str">
        <f>VLOOKUP(A290,'Medical Examinations'!$A$1:$H$2336,4,0)</f>
        <v>Yes</v>
      </c>
      <c r="F290" t="str">
        <f>VLOOKUP(A290,'Medical Examinations'!$A$1:$H$2336,5,0)</f>
        <v>No</v>
      </c>
      <c r="G290" t="str">
        <f>VLOOKUP(A290,'Medical Examinations'!$A$1:$H$2336,6,0)</f>
        <v>No</v>
      </c>
      <c r="H290">
        <f>VLOOKUP(A290,'Medical Examinations'!$A$1:$L$2336,10,0)</f>
        <v>1</v>
      </c>
      <c r="I290" t="str">
        <f>VLOOKUP(A290,'Medical Examinations'!$A$1:$H$2336,8,0)</f>
        <v>Yes</v>
      </c>
      <c r="J290" t="str">
        <f>VLOOKUP(A290,'Medical Examinations'!$A$1:$L$2336,11,0)</f>
        <v>Normal weight</v>
      </c>
      <c r="K290" t="str">
        <f>VLOOKUP(A290,'Medical Examinations'!$A$1:$L$2336,12,0)</f>
        <v>Diabetes</v>
      </c>
      <c r="L290" s="8">
        <f>VLOOKUP(A290,'Hospitalisation Details'!$A$1:$T$2344,17,0)</f>
        <v>27745</v>
      </c>
      <c r="M290" s="3" t="str">
        <f>VLOOKUP(A290,'Hospitalisation Details'!$A$1:$T$2344,14,0)</f>
        <v>tier - 2</v>
      </c>
      <c r="N290" s="3" t="str">
        <f>VLOOKUP(A290,'Hospitalisation Details'!$A$1:$T$2344,15,0)</f>
        <v>tier - 3</v>
      </c>
      <c r="O290" t="str">
        <f>VLOOKUP(A290,'Hospitalisation Details'!$A$1:$U$2344,21,FALSE)</f>
        <v>R1012</v>
      </c>
      <c r="P290" t="str">
        <f>VLOOKUP(A290,'Hospitalisation Details'!$A$1:$T$2344,19,0)</f>
        <v>47</v>
      </c>
      <c r="Q290" s="9">
        <f>VLOOKUP(A290,'Hospitalisation Details'!$A$1:$I$2344,6,FALSE)</f>
        <v>32259.96</v>
      </c>
    </row>
    <row r="291" spans="1:17" ht="15.75">
      <c r="A291" s="6" t="s">
        <v>836</v>
      </c>
      <c r="B291" t="str">
        <f>VLOOKUP(A291,'Customer Names'!$A$1:$D$2336,3,FALSE)</f>
        <v>Schulten</v>
      </c>
      <c r="C291">
        <f>VLOOKUP(A291,'Medical Examinations'!$A$1:$H$2336,2,0)</f>
        <v>41.9</v>
      </c>
      <c r="D291">
        <f>VLOOKUP(A291,'Medical Examinations'!$A$1:$H$2336,3,0)</f>
        <v>4.26</v>
      </c>
      <c r="E291" t="str">
        <f>VLOOKUP(A291,'Medical Examinations'!$A$1:$H$2336,4,0)</f>
        <v>No</v>
      </c>
      <c r="F291" t="str">
        <f>VLOOKUP(A291,'Medical Examinations'!$A$1:$H$2336,5,0)</f>
        <v>No</v>
      </c>
      <c r="G291" t="str">
        <f>VLOOKUP(A291,'Medical Examinations'!$A$1:$H$2336,6,0)</f>
        <v>No</v>
      </c>
      <c r="H291">
        <f>VLOOKUP(A291,'Medical Examinations'!$A$1:$L$2336,10,0)</f>
        <v>0</v>
      </c>
      <c r="I291" t="str">
        <f>VLOOKUP(A291,'Medical Examinations'!$A$1:$H$2336,8,0)</f>
        <v>Yes</v>
      </c>
      <c r="J291" t="str">
        <f>VLOOKUP(A291,'Medical Examinations'!$A$1:$L$2336,11,0)</f>
        <v>obesity</v>
      </c>
      <c r="K291" t="str">
        <f>VLOOKUP(A291,'Medical Examinations'!$A$1:$L$2336,12,0)</f>
        <v>Normal</v>
      </c>
      <c r="L291" s="8">
        <f>VLOOKUP(A291,'Hospitalisation Details'!$A$1:$T$2344,17,0)</f>
        <v>34585</v>
      </c>
      <c r="M291" s="3" t="str">
        <f>VLOOKUP(A291,'Hospitalisation Details'!$A$1:$T$2344,14,0)</f>
        <v>tier - 2</v>
      </c>
      <c r="N291" s="3" t="str">
        <f>VLOOKUP(A291,'Hospitalisation Details'!$A$1:$T$2344,15,0)</f>
        <v>tier - 1</v>
      </c>
      <c r="O291" t="str">
        <f>VLOOKUP(A291,'Hospitalisation Details'!$A$1:$U$2344,21,FALSE)</f>
        <v>R1011</v>
      </c>
      <c r="P291" t="str">
        <f>VLOOKUP(A291,'Hospitalisation Details'!$A$1:$T$2344,19,0)</f>
        <v>28</v>
      </c>
      <c r="Q291" s="9">
        <f>VLOOKUP(A291,'Hospitalisation Details'!$A$1:$I$2344,6,FALSE)</f>
        <v>32222.81</v>
      </c>
    </row>
    <row r="292" spans="1:17" ht="15.75">
      <c r="A292" s="6" t="s">
        <v>838</v>
      </c>
      <c r="B292" t="str">
        <f>VLOOKUP(A292,'Customer Names'!$A$1:$D$2336,3,FALSE)</f>
        <v>Fagerstrom</v>
      </c>
      <c r="C292">
        <f>VLOOKUP(A292,'Medical Examinations'!$A$1:$H$2336,2,0)</f>
        <v>22.88</v>
      </c>
      <c r="D292">
        <f>VLOOKUP(A292,'Medical Examinations'!$A$1:$H$2336,3,0)</f>
        <v>5.9</v>
      </c>
      <c r="E292" t="str">
        <f>VLOOKUP(A292,'Medical Examinations'!$A$1:$H$2336,4,0)</f>
        <v>Yes</v>
      </c>
      <c r="F292" t="str">
        <f>VLOOKUP(A292,'Medical Examinations'!$A$1:$H$2336,5,0)</f>
        <v>No</v>
      </c>
      <c r="G292" t="str">
        <f>VLOOKUP(A292,'Medical Examinations'!$A$1:$H$2336,6,0)</f>
        <v>Yes</v>
      </c>
      <c r="H292">
        <f>VLOOKUP(A292,'Medical Examinations'!$A$1:$L$2336,10,0)</f>
        <v>1</v>
      </c>
      <c r="I292" t="str">
        <f>VLOOKUP(A292,'Medical Examinations'!$A$1:$H$2336,8,0)</f>
        <v>Yes</v>
      </c>
      <c r="J292" t="str">
        <f>VLOOKUP(A292,'Medical Examinations'!$A$1:$L$2336,11,0)</f>
        <v>Normal weight</v>
      </c>
      <c r="K292" t="str">
        <f>VLOOKUP(A292,'Medical Examinations'!$A$1:$L$2336,12,0)</f>
        <v>Prediabetes</v>
      </c>
      <c r="L292" s="8">
        <f>VLOOKUP(A292,'Hospitalisation Details'!$A$1:$T$2344,17,0)</f>
        <v>25457</v>
      </c>
      <c r="M292" s="3" t="str">
        <f>VLOOKUP(A292,'Hospitalisation Details'!$A$1:$T$2344,14,0)</f>
        <v>tier - 1</v>
      </c>
      <c r="N292" s="3" t="str">
        <f>VLOOKUP(A292,'Hospitalisation Details'!$A$1:$T$2344,15,0)</f>
        <v>tier - 2</v>
      </c>
      <c r="O292" t="str">
        <f>VLOOKUP(A292,'Hospitalisation Details'!$A$1:$U$2344,21,FALSE)</f>
        <v>R1011</v>
      </c>
      <c r="P292" t="str">
        <f>VLOOKUP(A292,'Hospitalisation Details'!$A$1:$T$2344,19,0)</f>
        <v>53</v>
      </c>
      <c r="Q292" s="9">
        <f>VLOOKUP(A292,'Hospitalisation Details'!$A$1:$I$2344,6,FALSE)</f>
        <v>32192.76</v>
      </c>
    </row>
    <row r="293" spans="1:17" ht="15.75">
      <c r="A293" s="6" t="s">
        <v>841</v>
      </c>
      <c r="B293" t="str">
        <f>VLOOKUP(A293,'Customer Names'!$A$1:$D$2336,3,FALSE)</f>
        <v>Bien</v>
      </c>
      <c r="C293">
        <f>VLOOKUP(A293,'Medical Examinations'!$A$1:$H$2336,2,0)</f>
        <v>29.734999999999999</v>
      </c>
      <c r="D293">
        <f>VLOOKUP(A293,'Medical Examinations'!$A$1:$H$2336,3,0)</f>
        <v>7.79</v>
      </c>
      <c r="E293" t="str">
        <f>VLOOKUP(A293,'Medical Examinations'!$A$1:$H$2336,4,0)</f>
        <v>No</v>
      </c>
      <c r="F293" t="str">
        <f>VLOOKUP(A293,'Medical Examinations'!$A$1:$H$2336,5,0)</f>
        <v>No</v>
      </c>
      <c r="G293" t="str">
        <f>VLOOKUP(A293,'Medical Examinations'!$A$1:$H$2336,6,0)</f>
        <v>No</v>
      </c>
      <c r="H293">
        <f>VLOOKUP(A293,'Medical Examinations'!$A$1:$L$2336,10,0)</f>
        <v>0</v>
      </c>
      <c r="I293" t="str">
        <f>VLOOKUP(A293,'Medical Examinations'!$A$1:$H$2336,8,0)</f>
        <v>No</v>
      </c>
      <c r="J293" t="str">
        <f>VLOOKUP(A293,'Medical Examinations'!$A$1:$L$2336,11,0)</f>
        <v>Over weight</v>
      </c>
      <c r="K293" t="str">
        <f>VLOOKUP(A293,'Medical Examinations'!$A$1:$L$2336,12,0)</f>
        <v>Diabetes</v>
      </c>
      <c r="L293" s="8">
        <f>VLOOKUP(A293,'Hospitalisation Details'!$A$1:$T$2344,17,0)</f>
        <v>28804</v>
      </c>
      <c r="M293" s="3" t="str">
        <f>VLOOKUP(A293,'Hospitalisation Details'!$A$1:$T$2344,14,0)</f>
        <v>tier - 1</v>
      </c>
      <c r="N293" s="3" t="str">
        <f>VLOOKUP(A293,'Hospitalisation Details'!$A$1:$T$2344,15,0)</f>
        <v>tier - 3</v>
      </c>
      <c r="O293" t="str">
        <f>VLOOKUP(A293,'Hospitalisation Details'!$A$1:$U$2344,21,FALSE)</f>
        <v>R1017</v>
      </c>
      <c r="P293" t="str">
        <f>VLOOKUP(A293,'Hospitalisation Details'!$A$1:$T$2344,19,0)</f>
        <v>44</v>
      </c>
      <c r="Q293" s="9">
        <f>VLOOKUP(A293,'Hospitalisation Details'!$A$1:$I$2344,6,FALSE)</f>
        <v>32108.66</v>
      </c>
    </row>
    <row r="294" spans="1:17" ht="15.75">
      <c r="A294" s="6" t="s">
        <v>844</v>
      </c>
      <c r="B294" t="str">
        <f>VLOOKUP(A294,'Customer Names'!$A$1:$D$2336,3,FALSE)</f>
        <v>Hess</v>
      </c>
      <c r="C294">
        <f>VLOOKUP(A294,'Medical Examinations'!$A$1:$H$2336,2,0)</f>
        <v>40.74</v>
      </c>
      <c r="D294">
        <f>VLOOKUP(A294,'Medical Examinations'!$A$1:$H$2336,3,0)</f>
        <v>5.28</v>
      </c>
      <c r="E294" t="str">
        <f>VLOOKUP(A294,'Medical Examinations'!$A$1:$H$2336,4,0)</f>
        <v>No</v>
      </c>
      <c r="F294" t="str">
        <f>VLOOKUP(A294,'Medical Examinations'!$A$1:$H$2336,5,0)</f>
        <v>No</v>
      </c>
      <c r="G294" t="str">
        <f>VLOOKUP(A294,'Medical Examinations'!$A$1:$H$2336,6,0)</f>
        <v>Yes</v>
      </c>
      <c r="H294">
        <f>VLOOKUP(A294,'Medical Examinations'!$A$1:$L$2336,10,0)</f>
        <v>1</v>
      </c>
      <c r="I294" t="str">
        <f>VLOOKUP(A294,'Medical Examinations'!$A$1:$H$2336,8,0)</f>
        <v>Yes</v>
      </c>
      <c r="J294" t="str">
        <f>VLOOKUP(A294,'Medical Examinations'!$A$1:$L$2336,11,0)</f>
        <v>obesity</v>
      </c>
      <c r="K294" t="str">
        <f>VLOOKUP(A294,'Medical Examinations'!$A$1:$L$2336,12,0)</f>
        <v>Normal</v>
      </c>
      <c r="L294" s="8">
        <f>VLOOKUP(A294,'Hospitalisation Details'!$A$1:$T$2344,17,0)</f>
        <v>34225</v>
      </c>
      <c r="M294" s="3" t="str">
        <f>VLOOKUP(A294,'Hospitalisation Details'!$A$1:$T$2344,14,0)</f>
        <v>tier - 1</v>
      </c>
      <c r="N294" s="3" t="str">
        <f>VLOOKUP(A294,'Hospitalisation Details'!$A$1:$T$2344,15,0)</f>
        <v>tier - 3</v>
      </c>
      <c r="O294" t="str">
        <f>VLOOKUP(A294,'Hospitalisation Details'!$A$1:$U$2344,21,FALSE)</f>
        <v>R1011</v>
      </c>
      <c r="P294" t="str">
        <f>VLOOKUP(A294,'Hospitalisation Details'!$A$1:$T$2344,19,0)</f>
        <v>29</v>
      </c>
      <c r="Q294" s="9">
        <f>VLOOKUP(A294,'Hospitalisation Details'!$A$1:$I$2344,6,FALSE)</f>
        <v>32086.21</v>
      </c>
    </row>
    <row r="295" spans="1:17" ht="15.75">
      <c r="A295" s="6" t="s">
        <v>847</v>
      </c>
      <c r="B295" t="str">
        <f>VLOOKUP(A295,'Customer Names'!$A$1:$D$2336,3,FALSE)</f>
        <v>Shaw</v>
      </c>
      <c r="C295">
        <f>VLOOKUP(A295,'Medical Examinations'!$A$1:$H$2336,2,0)</f>
        <v>24.14</v>
      </c>
      <c r="D295">
        <f>VLOOKUP(A295,'Medical Examinations'!$A$1:$H$2336,3,0)</f>
        <v>5.87</v>
      </c>
      <c r="E295" t="str">
        <f>VLOOKUP(A295,'Medical Examinations'!$A$1:$H$2336,4,0)</f>
        <v>No</v>
      </c>
      <c r="F295" t="str">
        <f>VLOOKUP(A295,'Medical Examinations'!$A$1:$H$2336,5,0)</f>
        <v>No</v>
      </c>
      <c r="G295" t="str">
        <f>VLOOKUP(A295,'Medical Examinations'!$A$1:$H$2336,6,0)</f>
        <v>No</v>
      </c>
      <c r="H295">
        <f>VLOOKUP(A295,'Medical Examinations'!$A$1:$L$2336,10,0)</f>
        <v>2</v>
      </c>
      <c r="I295" t="str">
        <f>VLOOKUP(A295,'Medical Examinations'!$A$1:$H$2336,8,0)</f>
        <v>Yes</v>
      </c>
      <c r="J295" t="str">
        <f>VLOOKUP(A295,'Medical Examinations'!$A$1:$L$2336,11,0)</f>
        <v>Normal weight</v>
      </c>
      <c r="K295" t="str">
        <f>VLOOKUP(A295,'Medical Examinations'!$A$1:$L$2336,12,0)</f>
        <v>Prediabetes</v>
      </c>
      <c r="L295" s="8">
        <f>VLOOKUP(A295,'Hospitalisation Details'!$A$1:$T$2344,17,0)</f>
        <v>26563</v>
      </c>
      <c r="M295" s="3" t="str">
        <f>VLOOKUP(A295,'Hospitalisation Details'!$A$1:$T$2344,14,0)</f>
        <v>tier - 2</v>
      </c>
      <c r="N295" s="3" t="str">
        <f>VLOOKUP(A295,'Hospitalisation Details'!$A$1:$T$2344,15,0)</f>
        <v>tier - 1</v>
      </c>
      <c r="O295" t="str">
        <f>VLOOKUP(A295,'Hospitalisation Details'!$A$1:$U$2344,21,FALSE)</f>
        <v>R1011</v>
      </c>
      <c r="P295" t="str">
        <f>VLOOKUP(A295,'Hospitalisation Details'!$A$1:$T$2344,19,0)</f>
        <v>50</v>
      </c>
      <c r="Q295" s="9">
        <f>VLOOKUP(A295,'Hospitalisation Details'!$A$1:$I$2344,6,FALSE)</f>
        <v>31980.89</v>
      </c>
    </row>
    <row r="296" spans="1:17" ht="15.75">
      <c r="A296" s="6" t="s">
        <v>850</v>
      </c>
      <c r="B296" t="str">
        <f>VLOOKUP(A296,'Customer Names'!$A$1:$D$2336,3,FALSE)</f>
        <v>Williams</v>
      </c>
      <c r="C296">
        <f>VLOOKUP(A296,'Medical Examinations'!$A$1:$H$2336,2,0)</f>
        <v>25.15</v>
      </c>
      <c r="D296">
        <f>VLOOKUP(A296,'Medical Examinations'!$A$1:$H$2336,3,0)</f>
        <v>9.08</v>
      </c>
      <c r="E296" t="str">
        <f>VLOOKUP(A296,'Medical Examinations'!$A$1:$H$2336,4,0)</f>
        <v>Yes</v>
      </c>
      <c r="F296" t="str">
        <f>VLOOKUP(A296,'Medical Examinations'!$A$1:$H$2336,5,0)</f>
        <v>No</v>
      </c>
      <c r="G296" t="str">
        <f>VLOOKUP(A296,'Medical Examinations'!$A$1:$H$2336,6,0)</f>
        <v>No</v>
      </c>
      <c r="H296">
        <f>VLOOKUP(A296,'Medical Examinations'!$A$1:$L$2336,10,0)</f>
        <v>1</v>
      </c>
      <c r="I296" t="str">
        <f>VLOOKUP(A296,'Medical Examinations'!$A$1:$H$2336,8,0)</f>
        <v>Yes</v>
      </c>
      <c r="J296" t="str">
        <f>VLOOKUP(A296,'Medical Examinations'!$A$1:$L$2336,11,0)</f>
        <v>Over weight</v>
      </c>
      <c r="K296" t="str">
        <f>VLOOKUP(A296,'Medical Examinations'!$A$1:$L$2336,12,0)</f>
        <v>Diabetes</v>
      </c>
      <c r="L296" s="8">
        <f>VLOOKUP(A296,'Hospitalisation Details'!$A$1:$T$2344,17,0)</f>
        <v>27662</v>
      </c>
      <c r="M296" s="3" t="str">
        <f>VLOOKUP(A296,'Hospitalisation Details'!$A$1:$T$2344,14,0)</f>
        <v>tier - 2</v>
      </c>
      <c r="N296" s="3" t="str">
        <f>VLOOKUP(A296,'Hospitalisation Details'!$A$1:$T$2344,15,0)</f>
        <v>tier - 3</v>
      </c>
      <c r="O296" t="str">
        <f>VLOOKUP(A296,'Hospitalisation Details'!$A$1:$U$2344,21,FALSE)</f>
        <v>R1011</v>
      </c>
      <c r="P296" t="str">
        <f>VLOOKUP(A296,'Hospitalisation Details'!$A$1:$T$2344,19,0)</f>
        <v>47</v>
      </c>
      <c r="Q296" s="9">
        <f>VLOOKUP(A296,'Hospitalisation Details'!$A$1:$I$2344,6,FALSE)</f>
        <v>31897.1</v>
      </c>
    </row>
    <row r="297" spans="1:17" ht="15.75">
      <c r="A297" s="6" t="s">
        <v>853</v>
      </c>
      <c r="B297" t="str">
        <f>VLOOKUP(A297,'Customer Names'!$A$1:$D$2336,3,FALSE)</f>
        <v>Menzies</v>
      </c>
      <c r="C297">
        <f>VLOOKUP(A297,'Medical Examinations'!$A$1:$H$2336,2,0)</f>
        <v>28.71</v>
      </c>
      <c r="D297">
        <f>VLOOKUP(A297,'Medical Examinations'!$A$1:$H$2336,3,0)</f>
        <v>5.2</v>
      </c>
      <c r="E297" t="str">
        <f>VLOOKUP(A297,'Medical Examinations'!$A$1:$H$2336,4,0)</f>
        <v>No</v>
      </c>
      <c r="F297" t="str">
        <f>VLOOKUP(A297,'Medical Examinations'!$A$1:$H$2336,5,0)</f>
        <v>No</v>
      </c>
      <c r="G297" t="str">
        <f>VLOOKUP(A297,'Medical Examinations'!$A$1:$H$2336,6,0)</f>
        <v>No</v>
      </c>
      <c r="H297">
        <f>VLOOKUP(A297,'Medical Examinations'!$A$1:$L$2336,10,0)</f>
        <v>1</v>
      </c>
      <c r="I297" t="str">
        <f>VLOOKUP(A297,'Medical Examinations'!$A$1:$H$2336,8,0)</f>
        <v>Yes</v>
      </c>
      <c r="J297" t="str">
        <f>VLOOKUP(A297,'Medical Examinations'!$A$1:$L$2336,11,0)</f>
        <v>Over weight</v>
      </c>
      <c r="K297" t="str">
        <f>VLOOKUP(A297,'Medical Examinations'!$A$1:$L$2336,12,0)</f>
        <v>Normal</v>
      </c>
      <c r="L297" s="8">
        <f>VLOOKUP(A297,'Hospitalisation Details'!$A$1:$T$2344,17,0)</f>
        <v>30935</v>
      </c>
      <c r="M297" s="3" t="str">
        <f>VLOOKUP(A297,'Hospitalisation Details'!$A$1:$T$2344,14,0)</f>
        <v>tier - 2</v>
      </c>
      <c r="N297" s="3" t="str">
        <f>VLOOKUP(A297,'Hospitalisation Details'!$A$1:$T$2344,15,0)</f>
        <v>tier - 1</v>
      </c>
      <c r="O297" t="str">
        <f>VLOOKUP(A297,'Hospitalisation Details'!$A$1:$U$2344,21,FALSE)</f>
        <v>R1011</v>
      </c>
      <c r="P297" t="str">
        <f>VLOOKUP(A297,'Hospitalisation Details'!$A$1:$T$2344,19,0)</f>
        <v>38</v>
      </c>
      <c r="Q297" s="9">
        <f>VLOOKUP(A297,'Hospitalisation Details'!$A$1:$I$2344,6,FALSE)</f>
        <v>31743.919999999998</v>
      </c>
    </row>
    <row r="298" spans="1:17" ht="15.75">
      <c r="A298" s="6" t="s">
        <v>856</v>
      </c>
      <c r="B298" t="str">
        <f>VLOOKUP(A298,'Customer Names'!$A$1:$D$2336,3,FALSE)</f>
        <v>Buehler</v>
      </c>
      <c r="C298">
        <f>VLOOKUP(A298,'Medical Examinations'!$A$1:$H$2336,2,0)</f>
        <v>23</v>
      </c>
      <c r="D298">
        <f>VLOOKUP(A298,'Medical Examinations'!$A$1:$H$2336,3,0)</f>
        <v>5.48</v>
      </c>
      <c r="E298" t="str">
        <f>VLOOKUP(A298,'Medical Examinations'!$A$1:$H$2336,4,0)</f>
        <v>No</v>
      </c>
      <c r="F298" t="str">
        <f>VLOOKUP(A298,'Medical Examinations'!$A$1:$H$2336,5,0)</f>
        <v>No</v>
      </c>
      <c r="G298" t="str">
        <f>VLOOKUP(A298,'Medical Examinations'!$A$1:$H$2336,6,0)</f>
        <v>No</v>
      </c>
      <c r="H298">
        <f>VLOOKUP(A298,'Medical Examinations'!$A$1:$L$2336,10,0)</f>
        <v>0</v>
      </c>
      <c r="I298" t="str">
        <f>VLOOKUP(A298,'Medical Examinations'!$A$1:$H$2336,8,0)</f>
        <v>Yes</v>
      </c>
      <c r="J298" t="str">
        <f>VLOOKUP(A298,'Medical Examinations'!$A$1:$L$2336,11,0)</f>
        <v>Normal weight</v>
      </c>
      <c r="K298" t="str">
        <f>VLOOKUP(A298,'Medical Examinations'!$A$1:$L$2336,12,0)</f>
        <v>Normal</v>
      </c>
      <c r="L298" s="8">
        <f>VLOOKUP(A298,'Hospitalisation Details'!$A$1:$T$2344,17,0)</f>
        <v>28412</v>
      </c>
      <c r="M298" s="3" t="str">
        <f>VLOOKUP(A298,'Hospitalisation Details'!$A$1:$T$2344,14,0)</f>
        <v>tier - 2</v>
      </c>
      <c r="N298" s="3" t="str">
        <f>VLOOKUP(A298,'Hospitalisation Details'!$A$1:$T$2344,15,0)</f>
        <v>tier - 2</v>
      </c>
      <c r="O298" t="str">
        <f>VLOOKUP(A298,'Hospitalisation Details'!$A$1:$U$2344,21,FALSE)</f>
        <v>R1012</v>
      </c>
      <c r="P298" t="str">
        <f>VLOOKUP(A298,'Hospitalisation Details'!$A$1:$T$2344,19,0)</f>
        <v>45</v>
      </c>
      <c r="Q298" s="9">
        <f>VLOOKUP(A298,'Hospitalisation Details'!$A$1:$I$2344,6,FALSE)</f>
        <v>31736.7</v>
      </c>
    </row>
    <row r="299" spans="1:17" ht="15.75">
      <c r="A299" s="6" t="s">
        <v>859</v>
      </c>
      <c r="B299" t="str">
        <f>VLOOKUP(A299,'Customer Names'!$A$1:$D$2336,3,FALSE)</f>
        <v>Degen</v>
      </c>
      <c r="C299">
        <f>VLOOKUP(A299,'Medical Examinations'!$A$1:$H$2336,2,0)</f>
        <v>36.86</v>
      </c>
      <c r="D299">
        <f>VLOOKUP(A299,'Medical Examinations'!$A$1:$H$2336,3,0)</f>
        <v>11.95</v>
      </c>
      <c r="E299" t="str">
        <f>VLOOKUP(A299,'Medical Examinations'!$A$1:$H$2336,4,0)</f>
        <v>No</v>
      </c>
      <c r="F299" t="str">
        <f>VLOOKUP(A299,'Medical Examinations'!$A$1:$H$2336,5,0)</f>
        <v>No</v>
      </c>
      <c r="G299" t="str">
        <f>VLOOKUP(A299,'Medical Examinations'!$A$1:$H$2336,6,0)</f>
        <v>No</v>
      </c>
      <c r="H299">
        <f>VLOOKUP(A299,'Medical Examinations'!$A$1:$L$2336,10,0)</f>
        <v>0</v>
      </c>
      <c r="I299" t="str">
        <f>VLOOKUP(A299,'Medical Examinations'!$A$1:$H$2336,8,0)</f>
        <v>No</v>
      </c>
      <c r="J299" t="str">
        <f>VLOOKUP(A299,'Medical Examinations'!$A$1:$L$2336,11,0)</f>
        <v>obesity</v>
      </c>
      <c r="K299" t="str">
        <f>VLOOKUP(A299,'Medical Examinations'!$A$1:$L$2336,12,0)</f>
        <v>Diabetes</v>
      </c>
      <c r="L299" s="8">
        <f>VLOOKUP(A299,'Hospitalisation Details'!$A$1:$T$2344,17,0)</f>
        <v>22263</v>
      </c>
      <c r="M299" s="3" t="str">
        <f>VLOOKUP(A299,'Hospitalisation Details'!$A$1:$T$2344,14,0)</f>
        <v>tier - 2</v>
      </c>
      <c r="N299" s="3" t="str">
        <f>VLOOKUP(A299,'Hospitalisation Details'!$A$1:$T$2344,15,0)</f>
        <v>tier - 1</v>
      </c>
      <c r="O299" t="str">
        <f>VLOOKUP(A299,'Hospitalisation Details'!$A$1:$U$2344,21,FALSE)</f>
        <v>R1024</v>
      </c>
      <c r="P299" t="str">
        <f>VLOOKUP(A299,'Hospitalisation Details'!$A$1:$T$2344,19,0)</f>
        <v>62</v>
      </c>
      <c r="Q299" s="9">
        <f>VLOOKUP(A299,'Hospitalisation Details'!$A$1:$I$2344,6,FALSE)</f>
        <v>31620</v>
      </c>
    </row>
    <row r="300" spans="1:17" ht="15.75">
      <c r="A300" s="6" t="s">
        <v>862</v>
      </c>
      <c r="B300" t="str">
        <f>VLOOKUP(A300,'Customer Names'!$A$1:$D$2336,3,FALSE)</f>
        <v>Arsenault</v>
      </c>
      <c r="C300">
        <f>VLOOKUP(A300,'Medical Examinations'!$A$1:$H$2336,2,0)</f>
        <v>24.25</v>
      </c>
      <c r="D300">
        <f>VLOOKUP(A300,'Medical Examinations'!$A$1:$H$2336,3,0)</f>
        <v>8.6999999999999993</v>
      </c>
      <c r="E300" t="str">
        <f>VLOOKUP(A300,'Medical Examinations'!$A$1:$H$2336,4,0)</f>
        <v>Yes</v>
      </c>
      <c r="F300" t="str">
        <f>VLOOKUP(A300,'Medical Examinations'!$A$1:$H$2336,5,0)</f>
        <v>No</v>
      </c>
      <c r="G300" t="str">
        <f>VLOOKUP(A300,'Medical Examinations'!$A$1:$H$2336,6,0)</f>
        <v>No</v>
      </c>
      <c r="H300">
        <f>VLOOKUP(A300,'Medical Examinations'!$A$1:$L$2336,10,0)</f>
        <v>1</v>
      </c>
      <c r="I300" t="str">
        <f>VLOOKUP(A300,'Medical Examinations'!$A$1:$H$2336,8,0)</f>
        <v>Yes</v>
      </c>
      <c r="J300" t="str">
        <f>VLOOKUP(A300,'Medical Examinations'!$A$1:$L$2336,11,0)</f>
        <v>Normal weight</v>
      </c>
      <c r="K300" t="str">
        <f>VLOOKUP(A300,'Medical Examinations'!$A$1:$L$2336,12,0)</f>
        <v>Diabetes</v>
      </c>
      <c r="L300" s="8">
        <f>VLOOKUP(A300,'Hospitalisation Details'!$A$1:$T$2344,17,0)</f>
        <v>27696</v>
      </c>
      <c r="M300" s="3" t="str">
        <f>VLOOKUP(A300,'Hospitalisation Details'!$A$1:$T$2344,14,0)</f>
        <v>tier - 2</v>
      </c>
      <c r="N300" s="3" t="str">
        <f>VLOOKUP(A300,'Hospitalisation Details'!$A$1:$T$2344,15,0)</f>
        <v>tier - 1</v>
      </c>
      <c r="O300" t="str">
        <f>VLOOKUP(A300,'Hospitalisation Details'!$A$1:$U$2344,21,FALSE)</f>
        <v>R1011</v>
      </c>
      <c r="P300" t="str">
        <f>VLOOKUP(A300,'Hospitalisation Details'!$A$1:$T$2344,19,0)</f>
        <v>47</v>
      </c>
      <c r="Q300" s="9">
        <f>VLOOKUP(A300,'Hospitalisation Details'!$A$1:$I$2344,6,FALSE)</f>
        <v>31591.82</v>
      </c>
    </row>
    <row r="301" spans="1:17" ht="15.75">
      <c r="A301" s="6" t="s">
        <v>865</v>
      </c>
      <c r="B301" t="str">
        <f>VLOOKUP(A301,'Customer Names'!$A$1:$D$2336,3,FALSE)</f>
        <v>Hoff</v>
      </c>
      <c r="C301">
        <f>VLOOKUP(A301,'Medical Examinations'!$A$1:$H$2336,2,0)</f>
        <v>23.85</v>
      </c>
      <c r="D301">
        <f>VLOOKUP(A301,'Medical Examinations'!$A$1:$H$2336,3,0)</f>
        <v>7.84</v>
      </c>
      <c r="E301" t="str">
        <f>VLOOKUP(A301,'Medical Examinations'!$A$1:$H$2336,4,0)</f>
        <v>No</v>
      </c>
      <c r="F301" t="str">
        <f>VLOOKUP(A301,'Medical Examinations'!$A$1:$H$2336,5,0)</f>
        <v>No</v>
      </c>
      <c r="G301" t="str">
        <f>VLOOKUP(A301,'Medical Examinations'!$A$1:$H$2336,6,0)</f>
        <v>No</v>
      </c>
      <c r="H301">
        <f>VLOOKUP(A301,'Medical Examinations'!$A$1:$L$2336,10,0)</f>
        <v>0</v>
      </c>
      <c r="I301" t="str">
        <f>VLOOKUP(A301,'Medical Examinations'!$A$1:$H$2336,8,0)</f>
        <v>Yes</v>
      </c>
      <c r="J301" t="str">
        <f>VLOOKUP(A301,'Medical Examinations'!$A$1:$L$2336,11,0)</f>
        <v>Normal weight</v>
      </c>
      <c r="K301" t="str">
        <f>VLOOKUP(A301,'Medical Examinations'!$A$1:$L$2336,12,0)</f>
        <v>Diabetes</v>
      </c>
      <c r="L301" s="8">
        <f>VLOOKUP(A301,'Hospitalisation Details'!$A$1:$T$2344,17,0)</f>
        <v>27310</v>
      </c>
      <c r="M301" s="3" t="str">
        <f>VLOOKUP(A301,'Hospitalisation Details'!$A$1:$T$2344,14,0)</f>
        <v>tier - 2</v>
      </c>
      <c r="N301" s="3" t="str">
        <f>VLOOKUP(A301,'Hospitalisation Details'!$A$1:$T$2344,15,0)</f>
        <v>tier - 3</v>
      </c>
      <c r="O301" t="str">
        <f>VLOOKUP(A301,'Hospitalisation Details'!$A$1:$U$2344,21,FALSE)</f>
        <v>R1011</v>
      </c>
      <c r="P301" t="str">
        <f>VLOOKUP(A301,'Hospitalisation Details'!$A$1:$T$2344,19,0)</f>
        <v>48</v>
      </c>
      <c r="Q301" s="9">
        <f>VLOOKUP(A301,'Hospitalisation Details'!$A$1:$I$2344,6,FALSE)</f>
        <v>31368.81</v>
      </c>
    </row>
    <row r="302" spans="1:17" ht="15.75">
      <c r="A302" s="6" t="s">
        <v>868</v>
      </c>
      <c r="B302" t="str">
        <f>VLOOKUP(A302,'Customer Names'!$A$1:$D$2336,3,FALSE)</f>
        <v>Hall</v>
      </c>
      <c r="C302">
        <f>VLOOKUP(A302,'Medical Examinations'!$A$1:$H$2336,2,0)</f>
        <v>40.020000000000003</v>
      </c>
      <c r="D302">
        <f>VLOOKUP(A302,'Medical Examinations'!$A$1:$H$2336,3,0)</f>
        <v>5.19</v>
      </c>
      <c r="E302" t="str">
        <f>VLOOKUP(A302,'Medical Examinations'!$A$1:$H$2336,4,0)</f>
        <v>Yes</v>
      </c>
      <c r="F302" t="str">
        <f>VLOOKUP(A302,'Medical Examinations'!$A$1:$H$2336,5,0)</f>
        <v>No</v>
      </c>
      <c r="G302" t="str">
        <f>VLOOKUP(A302,'Medical Examinations'!$A$1:$H$2336,6,0)</f>
        <v>No</v>
      </c>
      <c r="H302">
        <f>VLOOKUP(A302,'Medical Examinations'!$A$1:$L$2336,10,0)</f>
        <v>1</v>
      </c>
      <c r="I302" t="str">
        <f>VLOOKUP(A302,'Medical Examinations'!$A$1:$H$2336,8,0)</f>
        <v>Yes</v>
      </c>
      <c r="J302" t="str">
        <f>VLOOKUP(A302,'Medical Examinations'!$A$1:$L$2336,11,0)</f>
        <v>obesity</v>
      </c>
      <c r="K302" t="str">
        <f>VLOOKUP(A302,'Medical Examinations'!$A$1:$L$2336,12,0)</f>
        <v>Normal</v>
      </c>
      <c r="L302" s="8">
        <f>VLOOKUP(A302,'Hospitalisation Details'!$A$1:$T$2344,17,0)</f>
        <v>34969</v>
      </c>
      <c r="M302" s="3" t="str">
        <f>VLOOKUP(A302,'Hospitalisation Details'!$A$1:$T$2344,14,0)</f>
        <v>tier - 2</v>
      </c>
      <c r="N302" s="3" t="str">
        <f>VLOOKUP(A302,'Hospitalisation Details'!$A$1:$T$2344,15,0)</f>
        <v>tier - 2</v>
      </c>
      <c r="O302" t="str">
        <f>VLOOKUP(A302,'Hospitalisation Details'!$A$1:$U$2344,21,FALSE)</f>
        <v>R1011</v>
      </c>
      <c r="P302" t="str">
        <f>VLOOKUP(A302,'Hospitalisation Details'!$A$1:$T$2344,19,0)</f>
        <v>27</v>
      </c>
      <c r="Q302" s="9">
        <f>VLOOKUP(A302,'Hospitalisation Details'!$A$1:$I$2344,6,FALSE)</f>
        <v>31328.27</v>
      </c>
    </row>
    <row r="303" spans="1:17" ht="15.75">
      <c r="A303" s="6" t="s">
        <v>870</v>
      </c>
      <c r="B303" t="str">
        <f>VLOOKUP(A303,'Customer Names'!$A$1:$D$2336,3,FALSE)</f>
        <v>Ashley</v>
      </c>
      <c r="C303">
        <f>VLOOKUP(A303,'Medical Examinations'!$A$1:$H$2336,2,0)</f>
        <v>19.170000000000002</v>
      </c>
      <c r="D303">
        <f>VLOOKUP(A303,'Medical Examinations'!$A$1:$H$2336,3,0)</f>
        <v>8.41</v>
      </c>
      <c r="E303" t="str">
        <f>VLOOKUP(A303,'Medical Examinations'!$A$1:$H$2336,4,0)</f>
        <v>No</v>
      </c>
      <c r="F303" t="str">
        <f>VLOOKUP(A303,'Medical Examinations'!$A$1:$H$2336,5,0)</f>
        <v>No</v>
      </c>
      <c r="G303" t="str">
        <f>VLOOKUP(A303,'Medical Examinations'!$A$1:$H$2336,6,0)</f>
        <v>No</v>
      </c>
      <c r="H303">
        <f>VLOOKUP(A303,'Medical Examinations'!$A$1:$L$2336,10,0)</f>
        <v>0</v>
      </c>
      <c r="I303" t="str">
        <f>VLOOKUP(A303,'Medical Examinations'!$A$1:$H$2336,8,0)</f>
        <v>Yes</v>
      </c>
      <c r="J303" t="str">
        <f>VLOOKUP(A303,'Medical Examinations'!$A$1:$L$2336,11,0)</f>
        <v>Normal weight</v>
      </c>
      <c r="K303" t="str">
        <f>VLOOKUP(A303,'Medical Examinations'!$A$1:$L$2336,12,0)</f>
        <v>Diabetes</v>
      </c>
      <c r="L303" s="8">
        <f>VLOOKUP(A303,'Hospitalisation Details'!$A$1:$T$2344,17,0)</f>
        <v>25028</v>
      </c>
      <c r="M303" s="3" t="str">
        <f>VLOOKUP(A303,'Hospitalisation Details'!$A$1:$T$2344,14,0)</f>
        <v>tier - 2</v>
      </c>
      <c r="N303" s="3" t="str">
        <f>VLOOKUP(A303,'Hospitalisation Details'!$A$1:$T$2344,15,0)</f>
        <v>tier - 1</v>
      </c>
      <c r="O303" t="str">
        <f>VLOOKUP(A303,'Hospitalisation Details'!$A$1:$U$2344,21,FALSE)</f>
        <v>R1011</v>
      </c>
      <c r="P303" t="str">
        <f>VLOOKUP(A303,'Hospitalisation Details'!$A$1:$T$2344,19,0)</f>
        <v>54</v>
      </c>
      <c r="Q303" s="9">
        <f>VLOOKUP(A303,'Hospitalisation Details'!$A$1:$I$2344,6,FALSE)</f>
        <v>31322.53</v>
      </c>
    </row>
    <row r="304" spans="1:17" ht="15.75">
      <c r="A304" s="6" t="s">
        <v>872</v>
      </c>
      <c r="B304" t="str">
        <f>VLOOKUP(A304,'Customer Names'!$A$1:$D$2336,3,FALSE)</f>
        <v>Rindahl</v>
      </c>
      <c r="C304">
        <f>VLOOKUP(A304,'Medical Examinations'!$A$1:$H$2336,2,0)</f>
        <v>43.53</v>
      </c>
      <c r="D304">
        <f>VLOOKUP(A304,'Medical Examinations'!$A$1:$H$2336,3,0)</f>
        <v>5.86</v>
      </c>
      <c r="E304" t="str">
        <f>VLOOKUP(A304,'Medical Examinations'!$A$1:$H$2336,4,0)</f>
        <v>Yes</v>
      </c>
      <c r="F304" t="str">
        <f>VLOOKUP(A304,'Medical Examinations'!$A$1:$H$2336,5,0)</f>
        <v>yes</v>
      </c>
      <c r="G304" t="str">
        <f>VLOOKUP(A304,'Medical Examinations'!$A$1:$H$2336,6,0)</f>
        <v>No</v>
      </c>
      <c r="H304">
        <f>VLOOKUP(A304,'Medical Examinations'!$A$1:$L$2336,10,0)</f>
        <v>2</v>
      </c>
      <c r="I304" t="str">
        <f>VLOOKUP(A304,'Medical Examinations'!$A$1:$H$2336,8,0)</f>
        <v>Yes</v>
      </c>
      <c r="J304" t="str">
        <f>VLOOKUP(A304,'Medical Examinations'!$A$1:$L$2336,11,0)</f>
        <v>obesity</v>
      </c>
      <c r="K304" t="str">
        <f>VLOOKUP(A304,'Medical Examinations'!$A$1:$L$2336,12,0)</f>
        <v>Prediabetes</v>
      </c>
      <c r="L304" s="8">
        <f>VLOOKUP(A304,'Hospitalisation Details'!$A$1:$T$2344,17,0)</f>
        <v>36729</v>
      </c>
      <c r="M304" s="3" t="str">
        <f>VLOOKUP(A304,'Hospitalisation Details'!$A$1:$T$2344,14,0)</f>
        <v>tier - 1</v>
      </c>
      <c r="N304" s="3" t="str">
        <f>VLOOKUP(A304,'Hospitalisation Details'!$A$1:$T$2344,15,0)</f>
        <v>tier - 1</v>
      </c>
      <c r="O304" t="str">
        <f>VLOOKUP(A304,'Hospitalisation Details'!$A$1:$U$2344,21,FALSE)</f>
        <v>R1011</v>
      </c>
      <c r="P304" t="str">
        <f>VLOOKUP(A304,'Hospitalisation Details'!$A$1:$T$2344,19,0)</f>
        <v>22</v>
      </c>
      <c r="Q304" s="9">
        <f>VLOOKUP(A304,'Hospitalisation Details'!$A$1:$I$2344,6,FALSE)</f>
        <v>31234.560000000001</v>
      </c>
    </row>
    <row r="305" spans="1:17" ht="15.75">
      <c r="A305" s="6" t="s">
        <v>875</v>
      </c>
      <c r="B305" t="str">
        <f>VLOOKUP(A305,'Customer Names'!$A$1:$D$2336,3,FALSE)</f>
        <v>Clark</v>
      </c>
      <c r="C305">
        <f>VLOOKUP(A305,'Medical Examinations'!$A$1:$H$2336,2,0)</f>
        <v>46.06</v>
      </c>
      <c r="D305">
        <f>VLOOKUP(A305,'Medical Examinations'!$A$1:$H$2336,3,0)</f>
        <v>4.18</v>
      </c>
      <c r="E305" t="str">
        <f>VLOOKUP(A305,'Medical Examinations'!$A$1:$H$2336,4,0)</f>
        <v>No</v>
      </c>
      <c r="F305" t="str">
        <f>VLOOKUP(A305,'Medical Examinations'!$A$1:$H$2336,5,0)</f>
        <v>yes</v>
      </c>
      <c r="G305" t="str">
        <f>VLOOKUP(A305,'Medical Examinations'!$A$1:$H$2336,6,0)</f>
        <v>No</v>
      </c>
      <c r="H305">
        <f>VLOOKUP(A305,'Medical Examinations'!$A$1:$L$2336,10,0)</f>
        <v>1</v>
      </c>
      <c r="I305" t="str">
        <f>VLOOKUP(A305,'Medical Examinations'!$A$1:$H$2336,8,0)</f>
        <v>Yes</v>
      </c>
      <c r="J305" t="str">
        <f>VLOOKUP(A305,'Medical Examinations'!$A$1:$L$2336,11,0)</f>
        <v>obesity</v>
      </c>
      <c r="K305" t="str">
        <f>VLOOKUP(A305,'Medical Examinations'!$A$1:$L$2336,12,0)</f>
        <v>Normal</v>
      </c>
      <c r="L305" s="8">
        <f>VLOOKUP(A305,'Hospitalisation Details'!$A$1:$T$2344,17,0)</f>
        <v>38300</v>
      </c>
      <c r="M305" s="3" t="str">
        <f>VLOOKUP(A305,'Hospitalisation Details'!$A$1:$T$2344,14,0)</f>
        <v>tier - 2</v>
      </c>
      <c r="N305" s="3" t="str">
        <f>VLOOKUP(A305,'Hospitalisation Details'!$A$1:$T$2344,15,0)</f>
        <v>tier - 1</v>
      </c>
      <c r="O305" t="str">
        <f>VLOOKUP(A305,'Hospitalisation Details'!$A$1:$U$2344,21,FALSE)</f>
        <v>R1011</v>
      </c>
      <c r="P305" t="str">
        <f>VLOOKUP(A305,'Hospitalisation Details'!$A$1:$T$2344,19,0)</f>
        <v>18</v>
      </c>
      <c r="Q305" s="9">
        <f>VLOOKUP(A305,'Hospitalisation Details'!$A$1:$I$2344,6,FALSE)</f>
        <v>31196.61</v>
      </c>
    </row>
    <row r="306" spans="1:17" ht="15.75">
      <c r="A306" s="6" t="s">
        <v>878</v>
      </c>
      <c r="B306" t="str">
        <f>VLOOKUP(A306,'Customer Names'!$A$1:$D$2336,3,FALSE)</f>
        <v>Irish</v>
      </c>
      <c r="C306">
        <f>VLOOKUP(A306,'Medical Examinations'!$A$1:$H$2336,2,0)</f>
        <v>29.92</v>
      </c>
      <c r="D306">
        <f>VLOOKUP(A306,'Medical Examinations'!$A$1:$H$2336,3,0)</f>
        <v>11.99</v>
      </c>
      <c r="E306" t="str">
        <f>VLOOKUP(A306,'Medical Examinations'!$A$1:$H$2336,4,0)</f>
        <v>Yes</v>
      </c>
      <c r="F306" t="str">
        <f>VLOOKUP(A306,'Medical Examinations'!$A$1:$H$2336,5,0)</f>
        <v>No</v>
      </c>
      <c r="G306" t="str">
        <f>VLOOKUP(A306,'Medical Examinations'!$A$1:$H$2336,6,0)</f>
        <v>No</v>
      </c>
      <c r="H306">
        <f>VLOOKUP(A306,'Medical Examinations'!$A$1:$L$2336,10,0)</f>
        <v>2</v>
      </c>
      <c r="I306" t="str">
        <f>VLOOKUP(A306,'Medical Examinations'!$A$1:$H$2336,8,0)</f>
        <v>Yes</v>
      </c>
      <c r="J306" t="str">
        <f>VLOOKUP(A306,'Medical Examinations'!$A$1:$L$2336,11,0)</f>
        <v>obesity</v>
      </c>
      <c r="K306" t="str">
        <f>VLOOKUP(A306,'Medical Examinations'!$A$1:$L$2336,12,0)</f>
        <v>Diabetes</v>
      </c>
      <c r="L306" s="8">
        <f>VLOOKUP(A306,'Hospitalisation Details'!$A$1:$T$2344,17,0)</f>
        <v>22533</v>
      </c>
      <c r="M306" s="3" t="str">
        <f>VLOOKUP(A306,'Hospitalisation Details'!$A$1:$T$2344,14,0)</f>
        <v>tier - 2</v>
      </c>
      <c r="N306" s="3" t="str">
        <f>VLOOKUP(A306,'Hospitalisation Details'!$A$1:$T$2344,15,0)</f>
        <v>tier - 2</v>
      </c>
      <c r="O306" t="str">
        <f>VLOOKUP(A306,'Hospitalisation Details'!$A$1:$U$2344,21,FALSE)</f>
        <v>R1013</v>
      </c>
      <c r="P306" t="str">
        <f>VLOOKUP(A306,'Hospitalisation Details'!$A$1:$T$2344,19,0)</f>
        <v>61</v>
      </c>
      <c r="Q306" s="9">
        <f>VLOOKUP(A306,'Hospitalisation Details'!$A$1:$I$2344,6,FALSE)</f>
        <v>30942.19</v>
      </c>
    </row>
    <row r="307" spans="1:17" ht="15.75">
      <c r="A307" s="6" t="s">
        <v>881</v>
      </c>
      <c r="B307" t="str">
        <f>VLOOKUP(A307,'Customer Names'!$A$1:$D$2336,3,FALSE)</f>
        <v>Richardson</v>
      </c>
      <c r="C307">
        <f>VLOOKUP(A307,'Medical Examinations'!$A$1:$H$2336,2,0)</f>
        <v>28.46</v>
      </c>
      <c r="D307">
        <f>VLOOKUP(A307,'Medical Examinations'!$A$1:$H$2336,3,0)</f>
        <v>4.8499999999999996</v>
      </c>
      <c r="E307" t="str">
        <f>VLOOKUP(A307,'Medical Examinations'!$A$1:$H$2336,4,0)</f>
        <v>Yes</v>
      </c>
      <c r="F307" t="str">
        <f>VLOOKUP(A307,'Medical Examinations'!$A$1:$H$2336,5,0)</f>
        <v>No</v>
      </c>
      <c r="G307" t="str">
        <f>VLOOKUP(A307,'Medical Examinations'!$A$1:$H$2336,6,0)</f>
        <v>No</v>
      </c>
      <c r="H307">
        <f>VLOOKUP(A307,'Medical Examinations'!$A$1:$L$2336,10,0)</f>
        <v>1</v>
      </c>
      <c r="I307" t="str">
        <f>VLOOKUP(A307,'Medical Examinations'!$A$1:$H$2336,8,0)</f>
        <v>Yes</v>
      </c>
      <c r="J307" t="str">
        <f>VLOOKUP(A307,'Medical Examinations'!$A$1:$L$2336,11,0)</f>
        <v>Over weight</v>
      </c>
      <c r="K307" t="str">
        <f>VLOOKUP(A307,'Medical Examinations'!$A$1:$L$2336,12,0)</f>
        <v>Normal</v>
      </c>
      <c r="L307" s="8">
        <f>VLOOKUP(A307,'Hospitalisation Details'!$A$1:$T$2344,17,0)</f>
        <v>32391</v>
      </c>
      <c r="M307" s="3" t="str">
        <f>VLOOKUP(A307,'Hospitalisation Details'!$A$1:$T$2344,14,0)</f>
        <v>tier - 2</v>
      </c>
      <c r="N307" s="3" t="str">
        <f>VLOOKUP(A307,'Hospitalisation Details'!$A$1:$T$2344,15,0)</f>
        <v>tier - 1</v>
      </c>
      <c r="O307" t="str">
        <f>VLOOKUP(A307,'Hospitalisation Details'!$A$1:$U$2344,21,FALSE)</f>
        <v>R1011</v>
      </c>
      <c r="P307" t="str">
        <f>VLOOKUP(A307,'Hospitalisation Details'!$A$1:$T$2344,19,0)</f>
        <v>34</v>
      </c>
      <c r="Q307" s="9">
        <f>VLOOKUP(A307,'Hospitalisation Details'!$A$1:$I$2344,6,FALSE)</f>
        <v>30763.01</v>
      </c>
    </row>
    <row r="308" spans="1:17" ht="15.75">
      <c r="A308" s="6" t="s">
        <v>883</v>
      </c>
      <c r="B308" t="str">
        <f>VLOOKUP(A308,'Customer Names'!$A$1:$D$2336,3,FALSE)</f>
        <v>Dewitt</v>
      </c>
      <c r="C308">
        <f>VLOOKUP(A308,'Medical Examinations'!$A$1:$H$2336,2,0)</f>
        <v>24.56</v>
      </c>
      <c r="D308">
        <f>VLOOKUP(A308,'Medical Examinations'!$A$1:$H$2336,3,0)</f>
        <v>6.18</v>
      </c>
      <c r="E308" t="str">
        <f>VLOOKUP(A308,'Medical Examinations'!$A$1:$H$2336,4,0)</f>
        <v>Yes</v>
      </c>
      <c r="F308" t="str">
        <f>VLOOKUP(A308,'Medical Examinations'!$A$1:$H$2336,5,0)</f>
        <v>No</v>
      </c>
      <c r="G308" t="str">
        <f>VLOOKUP(A308,'Medical Examinations'!$A$1:$H$2336,6,0)</f>
        <v>Yes</v>
      </c>
      <c r="H308">
        <f>VLOOKUP(A308,'Medical Examinations'!$A$1:$L$2336,10,0)</f>
        <v>1</v>
      </c>
      <c r="I308" t="str">
        <f>VLOOKUP(A308,'Medical Examinations'!$A$1:$H$2336,8,0)</f>
        <v>Yes</v>
      </c>
      <c r="J308" t="str">
        <f>VLOOKUP(A308,'Medical Examinations'!$A$1:$L$2336,11,0)</f>
        <v>Normal weight</v>
      </c>
      <c r="K308" t="str">
        <f>VLOOKUP(A308,'Medical Examinations'!$A$1:$L$2336,12,0)</f>
        <v>Prediabetes</v>
      </c>
      <c r="L308" s="8">
        <f>VLOOKUP(A308,'Hospitalisation Details'!$A$1:$T$2344,17,0)</f>
        <v>30671</v>
      </c>
      <c r="M308" s="3" t="str">
        <f>VLOOKUP(A308,'Hospitalisation Details'!$A$1:$T$2344,14,0)</f>
        <v>tier - 2</v>
      </c>
      <c r="N308" s="3" t="str">
        <f>VLOOKUP(A308,'Hospitalisation Details'!$A$1:$T$2344,15,0)</f>
        <v>tier - 3</v>
      </c>
      <c r="O308" t="str">
        <f>VLOOKUP(A308,'Hospitalisation Details'!$A$1:$U$2344,21,FALSE)</f>
        <v>R1011</v>
      </c>
      <c r="P308" t="str">
        <f>VLOOKUP(A308,'Hospitalisation Details'!$A$1:$T$2344,19,0)</f>
        <v>39</v>
      </c>
      <c r="Q308" s="9">
        <f>VLOOKUP(A308,'Hospitalisation Details'!$A$1:$I$2344,6,FALSE)</f>
        <v>30724.44</v>
      </c>
    </row>
    <row r="309" spans="1:17" ht="15.75">
      <c r="A309" s="6" t="s">
        <v>885</v>
      </c>
      <c r="B309" t="str">
        <f>VLOOKUP(A309,'Customer Names'!$A$1:$D$2336,3,FALSE)</f>
        <v>Hickman</v>
      </c>
      <c r="C309">
        <f>VLOOKUP(A309,'Medical Examinations'!$A$1:$H$2336,2,0)</f>
        <v>41.19</v>
      </c>
      <c r="D309">
        <f>VLOOKUP(A309,'Medical Examinations'!$A$1:$H$2336,3,0)</f>
        <v>6.37</v>
      </c>
      <c r="E309" t="str">
        <f>VLOOKUP(A309,'Medical Examinations'!$A$1:$H$2336,4,0)</f>
        <v>No</v>
      </c>
      <c r="F309" t="str">
        <f>VLOOKUP(A309,'Medical Examinations'!$A$1:$H$2336,5,0)</f>
        <v>No</v>
      </c>
      <c r="G309" t="str">
        <f>VLOOKUP(A309,'Medical Examinations'!$A$1:$H$2336,6,0)</f>
        <v>No</v>
      </c>
      <c r="H309">
        <f>VLOOKUP(A309,'Medical Examinations'!$A$1:$L$2336,10,0)</f>
        <v>0</v>
      </c>
      <c r="I309" t="str">
        <f>VLOOKUP(A309,'Medical Examinations'!$A$1:$H$2336,8,0)</f>
        <v>Yes</v>
      </c>
      <c r="J309" t="str">
        <f>VLOOKUP(A309,'Medical Examinations'!$A$1:$L$2336,11,0)</f>
        <v>obesity</v>
      </c>
      <c r="K309" t="str">
        <f>VLOOKUP(A309,'Medical Examinations'!$A$1:$L$2336,12,0)</f>
        <v>Prediabetes</v>
      </c>
      <c r="L309" s="8">
        <f>VLOOKUP(A309,'Hospitalisation Details'!$A$1:$T$2344,17,0)</f>
        <v>36424</v>
      </c>
      <c r="M309" s="3" t="str">
        <f>VLOOKUP(A309,'Hospitalisation Details'!$A$1:$T$2344,14,0)</f>
        <v>tier - 1</v>
      </c>
      <c r="N309" s="3" t="str">
        <f>VLOOKUP(A309,'Hospitalisation Details'!$A$1:$T$2344,15,0)</f>
        <v>tier - 2</v>
      </c>
      <c r="O309" t="str">
        <f>VLOOKUP(A309,'Hospitalisation Details'!$A$1:$U$2344,21,FALSE)</f>
        <v>R1011</v>
      </c>
      <c r="P309" t="str">
        <f>VLOOKUP(A309,'Hospitalisation Details'!$A$1:$T$2344,19,0)</f>
        <v>23</v>
      </c>
      <c r="Q309" s="9">
        <f>VLOOKUP(A309,'Hospitalisation Details'!$A$1:$I$2344,6,FALSE)</f>
        <v>30697.71</v>
      </c>
    </row>
    <row r="310" spans="1:17" ht="15.75">
      <c r="A310" s="6" t="s">
        <v>888</v>
      </c>
      <c r="B310" t="str">
        <f>VLOOKUP(A310,'Customer Names'!$A$1:$D$2336,3,FALSE)</f>
        <v>Gonzalez</v>
      </c>
      <c r="C310">
        <f>VLOOKUP(A310,'Medical Examinations'!$A$1:$H$2336,2,0)</f>
        <v>18.63</v>
      </c>
      <c r="D310">
        <f>VLOOKUP(A310,'Medical Examinations'!$A$1:$H$2336,3,0)</f>
        <v>9.81</v>
      </c>
      <c r="E310" t="str">
        <f>VLOOKUP(A310,'Medical Examinations'!$A$1:$H$2336,4,0)</f>
        <v>Yes</v>
      </c>
      <c r="F310" t="str">
        <f>VLOOKUP(A310,'Medical Examinations'!$A$1:$H$2336,5,0)</f>
        <v>No</v>
      </c>
      <c r="G310" t="str">
        <f>VLOOKUP(A310,'Medical Examinations'!$A$1:$H$2336,6,0)</f>
        <v>No</v>
      </c>
      <c r="H310">
        <f>VLOOKUP(A310,'Medical Examinations'!$A$1:$L$2336,10,0)</f>
        <v>2</v>
      </c>
      <c r="I310" t="str">
        <f>VLOOKUP(A310,'Medical Examinations'!$A$1:$H$2336,8,0)</f>
        <v>Yes</v>
      </c>
      <c r="J310" t="str">
        <f>VLOOKUP(A310,'Medical Examinations'!$A$1:$L$2336,11,0)</f>
        <v>Normal weight</v>
      </c>
      <c r="K310" t="str">
        <f>VLOOKUP(A310,'Medical Examinations'!$A$1:$L$2336,12,0)</f>
        <v>Diabetes</v>
      </c>
      <c r="L310" s="8">
        <f>VLOOKUP(A310,'Hospitalisation Details'!$A$1:$T$2344,17,0)</f>
        <v>25883</v>
      </c>
      <c r="M310" s="3" t="str">
        <f>VLOOKUP(A310,'Hospitalisation Details'!$A$1:$T$2344,14,0)</f>
        <v>tier - 2</v>
      </c>
      <c r="N310" s="3" t="str">
        <f>VLOOKUP(A310,'Hospitalisation Details'!$A$1:$T$2344,15,0)</f>
        <v>tier - 3</v>
      </c>
      <c r="O310" t="str">
        <f>VLOOKUP(A310,'Hospitalisation Details'!$A$1:$U$2344,21,FALSE)</f>
        <v>R1011</v>
      </c>
      <c r="P310" t="str">
        <f>VLOOKUP(A310,'Hospitalisation Details'!$A$1:$T$2344,19,0)</f>
        <v>52</v>
      </c>
      <c r="Q310" s="9">
        <f>VLOOKUP(A310,'Hospitalisation Details'!$A$1:$I$2344,6,FALSE)</f>
        <v>30625.65</v>
      </c>
    </row>
    <row r="311" spans="1:17" ht="15.75">
      <c r="A311" s="6" t="s">
        <v>891</v>
      </c>
      <c r="B311" t="str">
        <f>VLOOKUP(A311,'Customer Names'!$A$1:$D$2336,3,FALSE)</f>
        <v>Difani</v>
      </c>
      <c r="C311">
        <f>VLOOKUP(A311,'Medical Examinations'!$A$1:$H$2336,2,0)</f>
        <v>26.26</v>
      </c>
      <c r="D311">
        <f>VLOOKUP(A311,'Medical Examinations'!$A$1:$H$2336,3,0)</f>
        <v>11.8</v>
      </c>
      <c r="E311" t="str">
        <f>VLOOKUP(A311,'Medical Examinations'!$A$1:$H$2336,4,0)</f>
        <v>Yes</v>
      </c>
      <c r="F311" t="str">
        <f>VLOOKUP(A311,'Medical Examinations'!$A$1:$H$2336,5,0)</f>
        <v>No</v>
      </c>
      <c r="G311" t="str">
        <f>VLOOKUP(A311,'Medical Examinations'!$A$1:$H$2336,6,0)</f>
        <v>No</v>
      </c>
      <c r="H311">
        <f>VLOOKUP(A311,'Medical Examinations'!$A$1:$L$2336,10,0)</f>
        <v>1</v>
      </c>
      <c r="I311" t="str">
        <f>VLOOKUP(A311,'Medical Examinations'!$A$1:$H$2336,8,0)</f>
        <v>Yes</v>
      </c>
      <c r="J311" t="str">
        <f>VLOOKUP(A311,'Medical Examinations'!$A$1:$L$2336,11,0)</f>
        <v>Over weight</v>
      </c>
      <c r="K311" t="str">
        <f>VLOOKUP(A311,'Medical Examinations'!$A$1:$L$2336,12,0)</f>
        <v>Diabetes</v>
      </c>
      <c r="L311" s="8">
        <f>VLOOKUP(A311,'Hospitalisation Details'!$A$1:$T$2344,17,0)</f>
        <v>31634</v>
      </c>
      <c r="M311" s="3" t="str">
        <f>VLOOKUP(A311,'Hospitalisation Details'!$A$1:$T$2344,14,0)</f>
        <v>tier - 2</v>
      </c>
      <c r="N311" s="3" t="str">
        <f>VLOOKUP(A311,'Hospitalisation Details'!$A$1:$T$2344,15,0)</f>
        <v>tier - 1</v>
      </c>
      <c r="O311" t="str">
        <f>VLOOKUP(A311,'Hospitalisation Details'!$A$1:$U$2344,21,FALSE)</f>
        <v>R1011</v>
      </c>
      <c r="P311" t="str">
        <f>VLOOKUP(A311,'Hospitalisation Details'!$A$1:$T$2344,19,0)</f>
        <v>36</v>
      </c>
      <c r="Q311" s="9">
        <f>VLOOKUP(A311,'Hospitalisation Details'!$A$1:$I$2344,6,FALSE)</f>
        <v>30530.5</v>
      </c>
    </row>
    <row r="312" spans="1:17" ht="15.75">
      <c r="A312" s="6" t="s">
        <v>894</v>
      </c>
      <c r="B312" t="str">
        <f>VLOOKUP(A312,'Customer Names'!$A$1:$D$2336,3,FALSE)</f>
        <v>Turner</v>
      </c>
      <c r="C312">
        <f>VLOOKUP(A312,'Medical Examinations'!$A$1:$H$2336,2,0)</f>
        <v>22.37</v>
      </c>
      <c r="D312">
        <f>VLOOKUP(A312,'Medical Examinations'!$A$1:$H$2336,3,0)</f>
        <v>5.86</v>
      </c>
      <c r="E312" t="str">
        <f>VLOOKUP(A312,'Medical Examinations'!$A$1:$H$2336,4,0)</f>
        <v>Yes</v>
      </c>
      <c r="F312" t="str">
        <f>VLOOKUP(A312,'Medical Examinations'!$A$1:$H$2336,5,0)</f>
        <v>No</v>
      </c>
      <c r="G312" t="str">
        <f>VLOOKUP(A312,'Medical Examinations'!$A$1:$H$2336,6,0)</f>
        <v>Yes</v>
      </c>
      <c r="H312">
        <f>VLOOKUP(A312,'Medical Examinations'!$A$1:$L$2336,10,0)</f>
        <v>1</v>
      </c>
      <c r="I312" t="str">
        <f>VLOOKUP(A312,'Medical Examinations'!$A$1:$H$2336,8,0)</f>
        <v>Yes</v>
      </c>
      <c r="J312" t="str">
        <f>VLOOKUP(A312,'Medical Examinations'!$A$1:$L$2336,11,0)</f>
        <v>Normal weight</v>
      </c>
      <c r="K312" t="str">
        <f>VLOOKUP(A312,'Medical Examinations'!$A$1:$L$2336,12,0)</f>
        <v>Prediabetes</v>
      </c>
      <c r="L312" s="8">
        <f>VLOOKUP(A312,'Hospitalisation Details'!$A$1:$T$2344,17,0)</f>
        <v>30562</v>
      </c>
      <c r="M312" s="3" t="str">
        <f>VLOOKUP(A312,'Hospitalisation Details'!$A$1:$T$2344,14,0)</f>
        <v>tier - 2</v>
      </c>
      <c r="N312" s="3" t="str">
        <f>VLOOKUP(A312,'Hospitalisation Details'!$A$1:$T$2344,15,0)</f>
        <v>tier - 1</v>
      </c>
      <c r="O312" t="str">
        <f>VLOOKUP(A312,'Hospitalisation Details'!$A$1:$U$2344,21,FALSE)</f>
        <v>R1012</v>
      </c>
      <c r="P312" t="str">
        <f>VLOOKUP(A312,'Hospitalisation Details'!$A$1:$T$2344,19,0)</f>
        <v>39</v>
      </c>
      <c r="Q312" s="9">
        <f>VLOOKUP(A312,'Hospitalisation Details'!$A$1:$I$2344,6,FALSE)</f>
        <v>30457.37</v>
      </c>
    </row>
    <row r="313" spans="1:17" ht="15.75">
      <c r="A313" s="6" t="s">
        <v>896</v>
      </c>
      <c r="B313" t="str">
        <f>VLOOKUP(A313,'Customer Names'!$A$1:$D$2336,3,FALSE)</f>
        <v>Widmann</v>
      </c>
      <c r="C313">
        <f>VLOOKUP(A313,'Medical Examinations'!$A$1:$H$2336,2,0)</f>
        <v>39.619999999999997</v>
      </c>
      <c r="D313">
        <f>VLOOKUP(A313,'Medical Examinations'!$A$1:$H$2336,3,0)</f>
        <v>4.28</v>
      </c>
      <c r="E313" t="str">
        <f>VLOOKUP(A313,'Medical Examinations'!$A$1:$H$2336,4,0)</f>
        <v>No</v>
      </c>
      <c r="F313" t="str">
        <f>VLOOKUP(A313,'Medical Examinations'!$A$1:$H$2336,5,0)</f>
        <v>No</v>
      </c>
      <c r="G313" t="str">
        <f>VLOOKUP(A313,'Medical Examinations'!$A$1:$H$2336,6,0)</f>
        <v>No</v>
      </c>
      <c r="H313">
        <f>VLOOKUP(A313,'Medical Examinations'!$A$1:$L$2336,10,0)</f>
        <v>1</v>
      </c>
      <c r="I313" t="str">
        <f>VLOOKUP(A313,'Medical Examinations'!$A$1:$H$2336,8,0)</f>
        <v>Yes</v>
      </c>
      <c r="J313" t="str">
        <f>VLOOKUP(A313,'Medical Examinations'!$A$1:$L$2336,11,0)</f>
        <v>obesity</v>
      </c>
      <c r="K313" t="str">
        <f>VLOOKUP(A313,'Medical Examinations'!$A$1:$L$2336,12,0)</f>
        <v>Normal</v>
      </c>
      <c r="L313" s="8">
        <f>VLOOKUP(A313,'Hospitalisation Details'!$A$1:$T$2344,17,0)</f>
        <v>36096</v>
      </c>
      <c r="M313" s="3" t="str">
        <f>VLOOKUP(A313,'Hospitalisation Details'!$A$1:$T$2344,14,0)</f>
        <v>tier - 2</v>
      </c>
      <c r="N313" s="3" t="str">
        <f>VLOOKUP(A313,'Hospitalisation Details'!$A$1:$T$2344,15,0)</f>
        <v>tier - 3</v>
      </c>
      <c r="O313" t="str">
        <f>VLOOKUP(A313,'Hospitalisation Details'!$A$1:$U$2344,21,FALSE)</f>
        <v>R1011</v>
      </c>
      <c r="P313" t="str">
        <f>VLOOKUP(A313,'Hospitalisation Details'!$A$1:$T$2344,19,0)</f>
        <v>24</v>
      </c>
      <c r="Q313" s="9">
        <f>VLOOKUP(A313,'Hospitalisation Details'!$A$1:$I$2344,6,FALSE)</f>
        <v>30422.03</v>
      </c>
    </row>
    <row r="314" spans="1:17" ht="15.75">
      <c r="A314" s="6" t="s">
        <v>899</v>
      </c>
      <c r="B314" t="str">
        <f>VLOOKUP(A314,'Customer Names'!$A$1:$D$2336,3,FALSE)</f>
        <v>Tunney</v>
      </c>
      <c r="C314">
        <f>VLOOKUP(A314,'Medical Examinations'!$A$1:$H$2336,2,0)</f>
        <v>18.329999999999998</v>
      </c>
      <c r="D314">
        <f>VLOOKUP(A314,'Medical Examinations'!$A$1:$H$2336,3,0)</f>
        <v>4.16</v>
      </c>
      <c r="E314" t="str">
        <f>VLOOKUP(A314,'Medical Examinations'!$A$1:$H$2336,4,0)</f>
        <v>Yes</v>
      </c>
      <c r="F314" t="str">
        <f>VLOOKUP(A314,'Medical Examinations'!$A$1:$H$2336,5,0)</f>
        <v>No</v>
      </c>
      <c r="G314" t="str">
        <f>VLOOKUP(A314,'Medical Examinations'!$A$1:$H$2336,6,0)</f>
        <v>No</v>
      </c>
      <c r="H314">
        <f>VLOOKUP(A314,'Medical Examinations'!$A$1:$L$2336,10,0)</f>
        <v>0</v>
      </c>
      <c r="I314" t="str">
        <f>VLOOKUP(A314,'Medical Examinations'!$A$1:$H$2336,8,0)</f>
        <v>Yes</v>
      </c>
      <c r="J314" t="str">
        <f>VLOOKUP(A314,'Medical Examinations'!$A$1:$L$2336,11,0)</f>
        <v>Under weight</v>
      </c>
      <c r="K314" t="str">
        <f>VLOOKUP(A314,'Medical Examinations'!$A$1:$L$2336,12,0)</f>
        <v>Normal</v>
      </c>
      <c r="L314" s="8">
        <f>VLOOKUP(A314,'Hospitalisation Details'!$A$1:$T$2344,17,0)</f>
        <v>28006</v>
      </c>
      <c r="M314" s="3" t="str">
        <f>VLOOKUP(A314,'Hospitalisation Details'!$A$1:$T$2344,14,0)</f>
        <v>tier - 2</v>
      </c>
      <c r="N314" s="3" t="str">
        <f>VLOOKUP(A314,'Hospitalisation Details'!$A$1:$T$2344,15,0)</f>
        <v>tier - 3</v>
      </c>
      <c r="O314" t="str">
        <f>VLOOKUP(A314,'Hospitalisation Details'!$A$1:$U$2344,21,FALSE)</f>
        <v>R1012</v>
      </c>
      <c r="P314" t="str">
        <f>VLOOKUP(A314,'Hospitalisation Details'!$A$1:$T$2344,19,0)</f>
        <v>46</v>
      </c>
      <c r="Q314" s="9">
        <f>VLOOKUP(A314,'Hospitalisation Details'!$A$1:$I$2344,6,FALSE)</f>
        <v>30409.53</v>
      </c>
    </row>
    <row r="315" spans="1:17" ht="15.75">
      <c r="A315" s="6" t="s">
        <v>902</v>
      </c>
      <c r="B315" t="str">
        <f>VLOOKUP(A315,'Customer Names'!$A$1:$D$2336,3,FALSE)</f>
        <v>San Juan</v>
      </c>
      <c r="C315">
        <f>VLOOKUP(A315,'Medical Examinations'!$A$1:$H$2336,2,0)</f>
        <v>17.11</v>
      </c>
      <c r="D315">
        <f>VLOOKUP(A315,'Medical Examinations'!$A$1:$H$2336,3,0)</f>
        <v>4.9800000000000004</v>
      </c>
      <c r="E315" t="str">
        <f>VLOOKUP(A315,'Medical Examinations'!$A$1:$H$2336,4,0)</f>
        <v>Yes</v>
      </c>
      <c r="F315" t="str">
        <f>VLOOKUP(A315,'Medical Examinations'!$A$1:$H$2336,5,0)</f>
        <v>No</v>
      </c>
      <c r="G315" t="str">
        <f>VLOOKUP(A315,'Medical Examinations'!$A$1:$H$2336,6,0)</f>
        <v>Yes</v>
      </c>
      <c r="H315">
        <f>VLOOKUP(A315,'Medical Examinations'!$A$1:$L$2336,10,0)</f>
        <v>1</v>
      </c>
      <c r="I315" t="str">
        <f>VLOOKUP(A315,'Medical Examinations'!$A$1:$H$2336,8,0)</f>
        <v>Yes</v>
      </c>
      <c r="J315" t="str">
        <f>VLOOKUP(A315,'Medical Examinations'!$A$1:$L$2336,11,0)</f>
        <v>Under weight</v>
      </c>
      <c r="K315" t="str">
        <f>VLOOKUP(A315,'Medical Examinations'!$A$1:$L$2336,12,0)</f>
        <v>Normal</v>
      </c>
      <c r="L315" s="8">
        <f>VLOOKUP(A315,'Hospitalisation Details'!$A$1:$T$2344,17,0)</f>
        <v>25414</v>
      </c>
      <c r="M315" s="3" t="str">
        <f>VLOOKUP(A315,'Hospitalisation Details'!$A$1:$T$2344,14,0)</f>
        <v>tier - 2</v>
      </c>
      <c r="N315" s="3" t="str">
        <f>VLOOKUP(A315,'Hospitalisation Details'!$A$1:$T$2344,15,0)</f>
        <v>tier - 2</v>
      </c>
      <c r="O315" t="str">
        <f>VLOOKUP(A315,'Hospitalisation Details'!$A$1:$U$2344,21,FALSE)</f>
        <v>R1011</v>
      </c>
      <c r="P315" t="str">
        <f>VLOOKUP(A315,'Hospitalisation Details'!$A$1:$T$2344,19,0)</f>
        <v>53</v>
      </c>
      <c r="Q315" s="9">
        <f>VLOOKUP(A315,'Hospitalisation Details'!$A$1:$I$2344,6,FALSE)</f>
        <v>30366.93</v>
      </c>
    </row>
    <row r="316" spans="1:17" ht="15.75">
      <c r="A316" s="6" t="s">
        <v>905</v>
      </c>
      <c r="B316" t="str">
        <f>VLOOKUP(A316,'Customer Names'!$A$1:$D$2336,3,FALSE)</f>
        <v>Croll</v>
      </c>
      <c r="C316">
        <f>VLOOKUP(A316,'Medical Examinations'!$A$1:$H$2336,2,0)</f>
        <v>43.5</v>
      </c>
      <c r="D316">
        <f>VLOOKUP(A316,'Medical Examinations'!$A$1:$H$2336,3,0)</f>
        <v>6.38</v>
      </c>
      <c r="E316" t="str">
        <f>VLOOKUP(A316,'Medical Examinations'!$A$1:$H$2336,4,0)</f>
        <v>No</v>
      </c>
      <c r="F316" t="str">
        <f>VLOOKUP(A316,'Medical Examinations'!$A$1:$H$2336,5,0)</f>
        <v>yes</v>
      </c>
      <c r="G316" t="str">
        <f>VLOOKUP(A316,'Medical Examinations'!$A$1:$H$2336,6,0)</f>
        <v>No</v>
      </c>
      <c r="H316">
        <f>VLOOKUP(A316,'Medical Examinations'!$A$1:$L$2336,10,0)</f>
        <v>1</v>
      </c>
      <c r="I316" t="str">
        <f>VLOOKUP(A316,'Medical Examinations'!$A$1:$H$2336,8,0)</f>
        <v>Yes</v>
      </c>
      <c r="J316" t="str">
        <f>VLOOKUP(A316,'Medical Examinations'!$A$1:$L$2336,11,0)</f>
        <v>obesity</v>
      </c>
      <c r="K316" t="str">
        <f>VLOOKUP(A316,'Medical Examinations'!$A$1:$L$2336,12,0)</f>
        <v>Prediabetes</v>
      </c>
      <c r="L316" s="8">
        <f>VLOOKUP(A316,'Hospitalisation Details'!$A$1:$T$2344,17,0)</f>
        <v>38139</v>
      </c>
      <c r="M316" s="3" t="str">
        <f>VLOOKUP(A316,'Hospitalisation Details'!$A$1:$T$2344,14,0)</f>
        <v>tier - 2</v>
      </c>
      <c r="N316" s="3" t="str">
        <f>VLOOKUP(A316,'Hospitalisation Details'!$A$1:$T$2344,15,0)</f>
        <v>tier - 2</v>
      </c>
      <c r="O316" t="str">
        <f>VLOOKUP(A316,'Hospitalisation Details'!$A$1:$U$2344,21,FALSE)</f>
        <v>R1011</v>
      </c>
      <c r="P316" t="str">
        <f>VLOOKUP(A316,'Hospitalisation Details'!$A$1:$T$2344,19,0)</f>
        <v>19</v>
      </c>
      <c r="Q316" s="9">
        <f>VLOOKUP(A316,'Hospitalisation Details'!$A$1:$I$2344,6,FALSE)</f>
        <v>30328.27</v>
      </c>
    </row>
    <row r="317" spans="1:17" ht="15.75">
      <c r="A317" s="6" t="s">
        <v>908</v>
      </c>
      <c r="B317" t="str">
        <f>VLOOKUP(A317,'Customer Names'!$A$1:$D$2336,3,FALSE)</f>
        <v>Rolfes</v>
      </c>
      <c r="C317">
        <f>VLOOKUP(A317,'Medical Examinations'!$A$1:$H$2336,2,0)</f>
        <v>25.364999999999998</v>
      </c>
      <c r="D317">
        <f>VLOOKUP(A317,'Medical Examinations'!$A$1:$H$2336,3,0)</f>
        <v>5.19</v>
      </c>
      <c r="E317" t="str">
        <f>VLOOKUP(A317,'Medical Examinations'!$A$1:$H$2336,4,0)</f>
        <v>No</v>
      </c>
      <c r="F317" t="str">
        <f>VLOOKUP(A317,'Medical Examinations'!$A$1:$H$2336,5,0)</f>
        <v>No</v>
      </c>
      <c r="G317" t="str">
        <f>VLOOKUP(A317,'Medical Examinations'!$A$1:$H$2336,6,0)</f>
        <v>No</v>
      </c>
      <c r="H317">
        <f>VLOOKUP(A317,'Medical Examinations'!$A$1:$L$2336,10,0)</f>
        <v>2</v>
      </c>
      <c r="I317" t="str">
        <f>VLOOKUP(A317,'Medical Examinations'!$A$1:$H$2336,8,0)</f>
        <v>No</v>
      </c>
      <c r="J317" t="str">
        <f>VLOOKUP(A317,'Medical Examinations'!$A$1:$L$2336,11,0)</f>
        <v>Over weight</v>
      </c>
      <c r="K317" t="str">
        <f>VLOOKUP(A317,'Medical Examinations'!$A$1:$L$2336,12,0)</f>
        <v>Normal</v>
      </c>
      <c r="L317" s="8">
        <f>VLOOKUP(A317,'Hospitalisation Details'!$A$1:$T$2344,17,0)</f>
        <v>26504</v>
      </c>
      <c r="M317" s="3" t="str">
        <f>VLOOKUP(A317,'Hospitalisation Details'!$A$1:$T$2344,14,0)</f>
        <v>tier - 1</v>
      </c>
      <c r="N317" s="3" t="str">
        <f>VLOOKUP(A317,'Hospitalisation Details'!$A$1:$T$2344,15,0)</f>
        <v>tier - 1</v>
      </c>
      <c r="O317" t="str">
        <f>VLOOKUP(A317,'Hospitalisation Details'!$A$1:$U$2344,21,FALSE)</f>
        <v>R1012</v>
      </c>
      <c r="P317" t="str">
        <f>VLOOKUP(A317,'Hospitalisation Details'!$A$1:$T$2344,19,0)</f>
        <v>50</v>
      </c>
      <c r="Q317" s="9">
        <f>VLOOKUP(A317,'Hospitalisation Details'!$A$1:$I$2344,6,FALSE)</f>
        <v>30284.639999999999</v>
      </c>
    </row>
    <row r="318" spans="1:17" ht="15.75">
      <c r="A318" s="6" t="s">
        <v>910</v>
      </c>
      <c r="B318" t="str">
        <f>VLOOKUP(A318,'Customer Names'!$A$1:$D$2336,3,FALSE)</f>
        <v>Hinkle</v>
      </c>
      <c r="C318">
        <f>VLOOKUP(A318,'Medical Examinations'!$A$1:$H$2336,2,0)</f>
        <v>28.594999999999999</v>
      </c>
      <c r="D318">
        <f>VLOOKUP(A318,'Medical Examinations'!$A$1:$H$2336,3,0)</f>
        <v>10.210000000000001</v>
      </c>
      <c r="E318" t="str">
        <f>VLOOKUP(A318,'Medical Examinations'!$A$1:$H$2336,4,0)</f>
        <v>No</v>
      </c>
      <c r="F318" t="str">
        <f>VLOOKUP(A318,'Medical Examinations'!$A$1:$H$2336,5,0)</f>
        <v>No</v>
      </c>
      <c r="G318" t="str">
        <f>VLOOKUP(A318,'Medical Examinations'!$A$1:$H$2336,6,0)</f>
        <v>No</v>
      </c>
      <c r="H318">
        <f>VLOOKUP(A318,'Medical Examinations'!$A$1:$L$2336,10,0)</f>
        <v>0</v>
      </c>
      <c r="I318" t="str">
        <f>VLOOKUP(A318,'Medical Examinations'!$A$1:$H$2336,8,0)</f>
        <v>No</v>
      </c>
      <c r="J318" t="str">
        <f>VLOOKUP(A318,'Medical Examinations'!$A$1:$L$2336,11,0)</f>
        <v>Over weight</v>
      </c>
      <c r="K318" t="str">
        <f>VLOOKUP(A318,'Medical Examinations'!$A$1:$L$2336,12,0)</f>
        <v>Diabetes</v>
      </c>
      <c r="L318" s="8">
        <f>VLOOKUP(A318,'Hospitalisation Details'!$A$1:$T$2344,17,0)</f>
        <v>22904</v>
      </c>
      <c r="M318" s="3" t="str">
        <f>VLOOKUP(A318,'Hospitalisation Details'!$A$1:$T$2344,14,0)</f>
        <v>tier - 1</v>
      </c>
      <c r="N318" s="3" t="str">
        <f>VLOOKUP(A318,'Hospitalisation Details'!$A$1:$T$2344,15,0)</f>
        <v>tier - 1</v>
      </c>
      <c r="O318" t="str">
        <f>VLOOKUP(A318,'Hospitalisation Details'!$A$1:$U$2344,21,FALSE)</f>
        <v>R1014</v>
      </c>
      <c r="P318" t="str">
        <f>VLOOKUP(A318,'Hospitalisation Details'!$A$1:$T$2344,19,0)</f>
        <v>60</v>
      </c>
      <c r="Q318" s="9">
        <f>VLOOKUP(A318,'Hospitalisation Details'!$A$1:$I$2344,6,FALSE)</f>
        <v>30260</v>
      </c>
    </row>
    <row r="319" spans="1:17" ht="15.75">
      <c r="A319" s="6" t="s">
        <v>912</v>
      </c>
      <c r="B319" t="str">
        <f>VLOOKUP(A319,'Customer Names'!$A$1:$D$2336,3,FALSE)</f>
        <v>Leuchanka</v>
      </c>
      <c r="C319">
        <f>VLOOKUP(A319,'Medical Examinations'!$A$1:$H$2336,2,0)</f>
        <v>29.83</v>
      </c>
      <c r="D319">
        <f>VLOOKUP(A319,'Medical Examinations'!$A$1:$H$2336,3,0)</f>
        <v>9.6999999999999993</v>
      </c>
      <c r="E319" t="str">
        <f>VLOOKUP(A319,'Medical Examinations'!$A$1:$H$2336,4,0)</f>
        <v>Yes</v>
      </c>
      <c r="F319" t="str">
        <f>VLOOKUP(A319,'Medical Examinations'!$A$1:$H$2336,5,0)</f>
        <v>No</v>
      </c>
      <c r="G319" t="str">
        <f>VLOOKUP(A319,'Medical Examinations'!$A$1:$H$2336,6,0)</f>
        <v>Yes</v>
      </c>
      <c r="H319">
        <f>VLOOKUP(A319,'Medical Examinations'!$A$1:$L$2336,10,0)</f>
        <v>1</v>
      </c>
      <c r="I319" t="str">
        <f>VLOOKUP(A319,'Medical Examinations'!$A$1:$H$2336,8,0)</f>
        <v>Yes</v>
      </c>
      <c r="J319" t="str">
        <f>VLOOKUP(A319,'Medical Examinations'!$A$1:$L$2336,11,0)</f>
        <v>Over weight</v>
      </c>
      <c r="K319" t="str">
        <f>VLOOKUP(A319,'Medical Examinations'!$A$1:$L$2336,12,0)</f>
        <v>Diabetes</v>
      </c>
      <c r="L319" s="8">
        <f>VLOOKUP(A319,'Hospitalisation Details'!$A$1:$T$2344,17,0)</f>
        <v>23267</v>
      </c>
      <c r="M319" s="3" t="str">
        <f>VLOOKUP(A319,'Hospitalisation Details'!$A$1:$T$2344,14,0)</f>
        <v>tier - 1</v>
      </c>
      <c r="N319" s="3" t="str">
        <f>VLOOKUP(A319,'Hospitalisation Details'!$A$1:$T$2344,15,0)</f>
        <v>tier - 1</v>
      </c>
      <c r="O319" t="str">
        <f>VLOOKUP(A319,'Hospitalisation Details'!$A$1:$U$2344,21,FALSE)</f>
        <v>R1014</v>
      </c>
      <c r="P319" t="str">
        <f>VLOOKUP(A319,'Hospitalisation Details'!$A$1:$T$2344,19,0)</f>
        <v>59</v>
      </c>
      <c r="Q319" s="9">
        <f>VLOOKUP(A319,'Hospitalisation Details'!$A$1:$I$2344,6,FALSE)</f>
        <v>30184.94</v>
      </c>
    </row>
    <row r="320" spans="1:17" ht="15.75">
      <c r="A320" s="6" t="s">
        <v>915</v>
      </c>
      <c r="B320" t="str">
        <f>VLOOKUP(A320,'Customer Names'!$A$1:$D$2336,3,FALSE)</f>
        <v>Ayr</v>
      </c>
      <c r="C320">
        <f>VLOOKUP(A320,'Medical Examinations'!$A$1:$H$2336,2,0)</f>
        <v>24.7</v>
      </c>
      <c r="D320">
        <f>VLOOKUP(A320,'Medical Examinations'!$A$1:$H$2336,3,0)</f>
        <v>10.25</v>
      </c>
      <c r="E320" t="str">
        <f>VLOOKUP(A320,'Medical Examinations'!$A$1:$H$2336,4,0)</f>
        <v>No</v>
      </c>
      <c r="F320" t="str">
        <f>VLOOKUP(A320,'Medical Examinations'!$A$1:$H$2336,5,0)</f>
        <v>No</v>
      </c>
      <c r="G320" t="str">
        <f>VLOOKUP(A320,'Medical Examinations'!$A$1:$H$2336,6,0)</f>
        <v>No</v>
      </c>
      <c r="H320">
        <f>VLOOKUP(A320,'Medical Examinations'!$A$1:$L$2336,10,0)</f>
        <v>3</v>
      </c>
      <c r="I320" t="str">
        <f>VLOOKUP(A320,'Medical Examinations'!$A$1:$H$2336,8,0)</f>
        <v>No</v>
      </c>
      <c r="J320" t="str">
        <f>VLOOKUP(A320,'Medical Examinations'!$A$1:$L$2336,11,0)</f>
        <v>Normal weight</v>
      </c>
      <c r="K320" t="str">
        <f>VLOOKUP(A320,'Medical Examinations'!$A$1:$L$2336,12,0)</f>
        <v>Diabetes</v>
      </c>
      <c r="L320" s="8">
        <f>VLOOKUP(A320,'Hospitalisation Details'!$A$1:$T$2344,17,0)</f>
        <v>21408</v>
      </c>
      <c r="M320" s="3" t="str">
        <f>VLOOKUP(A320,'Hospitalisation Details'!$A$1:$T$2344,14,0)</f>
        <v>tier - 1</v>
      </c>
      <c r="N320" s="3" t="str">
        <f>VLOOKUP(A320,'Hospitalisation Details'!$A$1:$T$2344,15,0)</f>
        <v>tier - 3</v>
      </c>
      <c r="O320" t="str">
        <f>VLOOKUP(A320,'Hospitalisation Details'!$A$1:$U$2344,21,FALSE)</f>
        <v>R1012</v>
      </c>
      <c r="P320" t="str">
        <f>VLOOKUP(A320,'Hospitalisation Details'!$A$1:$T$2344,19,0)</f>
        <v>64</v>
      </c>
      <c r="Q320" s="9">
        <f>VLOOKUP(A320,'Hospitalisation Details'!$A$1:$I$2344,6,FALSE)</f>
        <v>30166.62</v>
      </c>
    </row>
    <row r="321" spans="1:17" ht="15.75">
      <c r="A321" s="6" t="s">
        <v>918</v>
      </c>
      <c r="B321" t="str">
        <f>VLOOKUP(A321,'Customer Names'!$A$1:$D$2336,3,FALSE)</f>
        <v>Siegel</v>
      </c>
      <c r="C321">
        <f>VLOOKUP(A321,'Medical Examinations'!$A$1:$H$2336,2,0)</f>
        <v>17.940000000000001</v>
      </c>
      <c r="D321">
        <f>VLOOKUP(A321,'Medical Examinations'!$A$1:$H$2336,3,0)</f>
        <v>9.77</v>
      </c>
      <c r="E321" t="str">
        <f>VLOOKUP(A321,'Medical Examinations'!$A$1:$H$2336,4,0)</f>
        <v>No</v>
      </c>
      <c r="F321" t="str">
        <f>VLOOKUP(A321,'Medical Examinations'!$A$1:$H$2336,5,0)</f>
        <v>No</v>
      </c>
      <c r="G321" t="str">
        <f>VLOOKUP(A321,'Medical Examinations'!$A$1:$H$2336,6,0)</f>
        <v>No</v>
      </c>
      <c r="H321">
        <f>VLOOKUP(A321,'Medical Examinations'!$A$1:$L$2336,10,0)</f>
        <v>0</v>
      </c>
      <c r="I321" t="str">
        <f>VLOOKUP(A321,'Medical Examinations'!$A$1:$H$2336,8,0)</f>
        <v>Yes</v>
      </c>
      <c r="J321" t="str">
        <f>VLOOKUP(A321,'Medical Examinations'!$A$1:$L$2336,11,0)</f>
        <v>Under weight</v>
      </c>
      <c r="K321" t="str">
        <f>VLOOKUP(A321,'Medical Examinations'!$A$1:$L$2336,12,0)</f>
        <v>Diabetes</v>
      </c>
      <c r="L321" s="8">
        <f>VLOOKUP(A321,'Hospitalisation Details'!$A$1:$T$2344,17,0)</f>
        <v>26292</v>
      </c>
      <c r="M321" s="3" t="str">
        <f>VLOOKUP(A321,'Hospitalisation Details'!$A$1:$T$2344,14,0)</f>
        <v>tier - 2</v>
      </c>
      <c r="N321" s="3" t="str">
        <f>VLOOKUP(A321,'Hospitalisation Details'!$A$1:$T$2344,15,0)</f>
        <v>tier - 3</v>
      </c>
      <c r="O321" t="str">
        <f>VLOOKUP(A321,'Hospitalisation Details'!$A$1:$U$2344,21,FALSE)</f>
        <v>R1011</v>
      </c>
      <c r="P321" t="str">
        <f>VLOOKUP(A321,'Hospitalisation Details'!$A$1:$T$2344,19,0)</f>
        <v>51</v>
      </c>
      <c r="Q321" s="9">
        <f>VLOOKUP(A321,'Hospitalisation Details'!$A$1:$I$2344,6,FALSE)</f>
        <v>30134.75</v>
      </c>
    </row>
    <row r="322" spans="1:17" ht="15.75">
      <c r="A322" s="6" t="s">
        <v>921</v>
      </c>
      <c r="B322" t="str">
        <f>VLOOKUP(A322,'Customer Names'!$A$1:$D$2336,3,FALSE)</f>
        <v>Penrose</v>
      </c>
      <c r="C322">
        <f>VLOOKUP(A322,'Medical Examinations'!$A$1:$H$2336,2,0)</f>
        <v>21.08</v>
      </c>
      <c r="D322">
        <f>VLOOKUP(A322,'Medical Examinations'!$A$1:$H$2336,3,0)</f>
        <v>4.83</v>
      </c>
      <c r="E322" t="str">
        <f>VLOOKUP(A322,'Medical Examinations'!$A$1:$H$2336,4,0)</f>
        <v>No</v>
      </c>
      <c r="F322" t="str">
        <f>VLOOKUP(A322,'Medical Examinations'!$A$1:$H$2336,5,0)</f>
        <v>No</v>
      </c>
      <c r="G322" t="str">
        <f>VLOOKUP(A322,'Medical Examinations'!$A$1:$H$2336,6,0)</f>
        <v>Yes</v>
      </c>
      <c r="H322">
        <f>VLOOKUP(A322,'Medical Examinations'!$A$1:$L$2336,10,0)</f>
        <v>1</v>
      </c>
      <c r="I322" t="str">
        <f>VLOOKUP(A322,'Medical Examinations'!$A$1:$H$2336,8,0)</f>
        <v>Yes</v>
      </c>
      <c r="J322" t="str">
        <f>VLOOKUP(A322,'Medical Examinations'!$A$1:$L$2336,11,0)</f>
        <v>Normal weight</v>
      </c>
      <c r="K322" t="str">
        <f>VLOOKUP(A322,'Medical Examinations'!$A$1:$L$2336,12,0)</f>
        <v>Normal</v>
      </c>
      <c r="L322" s="8">
        <f>VLOOKUP(A322,'Hospitalisation Details'!$A$1:$T$2344,17,0)</f>
        <v>29100</v>
      </c>
      <c r="M322" s="3" t="str">
        <f>VLOOKUP(A322,'Hospitalisation Details'!$A$1:$T$2344,14,0)</f>
        <v>tier - 2</v>
      </c>
      <c r="N322" s="3" t="str">
        <f>VLOOKUP(A322,'Hospitalisation Details'!$A$1:$T$2344,15,0)</f>
        <v>tier - 3</v>
      </c>
      <c r="O322" t="str">
        <f>VLOOKUP(A322,'Hospitalisation Details'!$A$1:$U$2344,21,FALSE)</f>
        <v>R1011</v>
      </c>
      <c r="P322" t="str">
        <f>VLOOKUP(A322,'Hospitalisation Details'!$A$1:$T$2344,19,0)</f>
        <v>43</v>
      </c>
      <c r="Q322" s="9">
        <f>VLOOKUP(A322,'Hospitalisation Details'!$A$1:$I$2344,6,FALSE)</f>
        <v>30095.97</v>
      </c>
    </row>
    <row r="323" spans="1:17" ht="15.75">
      <c r="A323" s="6" t="s">
        <v>924</v>
      </c>
      <c r="B323" t="str">
        <f>VLOOKUP(A323,'Customer Names'!$A$1:$D$2336,3,FALSE)</f>
        <v>Schuler</v>
      </c>
      <c r="C323">
        <f>VLOOKUP(A323,'Medical Examinations'!$A$1:$H$2336,2,0)</f>
        <v>37.715000000000003</v>
      </c>
      <c r="D323">
        <f>VLOOKUP(A323,'Medical Examinations'!$A$1:$H$2336,3,0)</f>
        <v>10.86</v>
      </c>
      <c r="E323" t="str">
        <f>VLOOKUP(A323,'Medical Examinations'!$A$1:$H$2336,4,0)</f>
        <v>Yes</v>
      </c>
      <c r="F323" t="str">
        <f>VLOOKUP(A323,'Medical Examinations'!$A$1:$H$2336,5,0)</f>
        <v>No</v>
      </c>
      <c r="G323" t="str">
        <f>VLOOKUP(A323,'Medical Examinations'!$A$1:$H$2336,6,0)</f>
        <v>No</v>
      </c>
      <c r="H323">
        <f>VLOOKUP(A323,'Medical Examinations'!$A$1:$L$2336,10,0)</f>
        <v>0</v>
      </c>
      <c r="I323" t="str">
        <f>VLOOKUP(A323,'Medical Examinations'!$A$1:$H$2336,8,0)</f>
        <v>No</v>
      </c>
      <c r="J323" t="str">
        <f>VLOOKUP(A323,'Medical Examinations'!$A$1:$L$2336,11,0)</f>
        <v>obesity</v>
      </c>
      <c r="K323" t="str">
        <f>VLOOKUP(A323,'Medical Examinations'!$A$1:$L$2336,12,0)</f>
        <v>Diabetes</v>
      </c>
      <c r="L323" s="8">
        <f>VLOOKUP(A323,'Hospitalisation Details'!$A$1:$T$2344,17,0)</f>
        <v>24639</v>
      </c>
      <c r="M323" s="3" t="str">
        <f>VLOOKUP(A323,'Hospitalisation Details'!$A$1:$T$2344,14,0)</f>
        <v>tier - 1</v>
      </c>
      <c r="N323" s="3" t="str">
        <f>VLOOKUP(A323,'Hospitalisation Details'!$A$1:$T$2344,15,0)</f>
        <v>tier - 1</v>
      </c>
      <c r="O323" t="str">
        <f>VLOOKUP(A323,'Hospitalisation Details'!$A$1:$U$2344,21,FALSE)</f>
        <v>R1012</v>
      </c>
      <c r="P323" t="str">
        <f>VLOOKUP(A323,'Hospitalisation Details'!$A$1:$T$2344,19,0)</f>
        <v>55</v>
      </c>
      <c r="Q323" s="9">
        <f>VLOOKUP(A323,'Hospitalisation Details'!$A$1:$I$2344,6,FALSE)</f>
        <v>30063.58</v>
      </c>
    </row>
    <row r="324" spans="1:17" ht="15.75">
      <c r="A324" s="6" t="s">
        <v>927</v>
      </c>
      <c r="B324" t="str">
        <f>VLOOKUP(A324,'Customer Names'!$A$1:$D$2336,3,FALSE)</f>
        <v>Walker</v>
      </c>
      <c r="C324">
        <f>VLOOKUP(A324,'Medical Examinations'!$A$1:$H$2336,2,0)</f>
        <v>22.39</v>
      </c>
      <c r="D324">
        <f>VLOOKUP(A324,'Medical Examinations'!$A$1:$H$2336,3,0)</f>
        <v>9.5299999999999994</v>
      </c>
      <c r="E324" t="str">
        <f>VLOOKUP(A324,'Medical Examinations'!$A$1:$H$2336,4,0)</f>
        <v>Yes</v>
      </c>
      <c r="F324" t="str">
        <f>VLOOKUP(A324,'Medical Examinations'!$A$1:$H$2336,5,0)</f>
        <v>No</v>
      </c>
      <c r="G324" t="str">
        <f>VLOOKUP(A324,'Medical Examinations'!$A$1:$H$2336,6,0)</f>
        <v>No</v>
      </c>
      <c r="H324">
        <f>VLOOKUP(A324,'Medical Examinations'!$A$1:$L$2336,10,0)</f>
        <v>0</v>
      </c>
      <c r="I324" t="str">
        <f>VLOOKUP(A324,'Medical Examinations'!$A$1:$H$2336,8,0)</f>
        <v>Yes</v>
      </c>
      <c r="J324" t="str">
        <f>VLOOKUP(A324,'Medical Examinations'!$A$1:$L$2336,11,0)</f>
        <v>Normal weight</v>
      </c>
      <c r="K324" t="str">
        <f>VLOOKUP(A324,'Medical Examinations'!$A$1:$L$2336,12,0)</f>
        <v>Diabetes</v>
      </c>
      <c r="L324" s="8">
        <f>VLOOKUP(A324,'Hospitalisation Details'!$A$1:$T$2344,17,0)</f>
        <v>29802</v>
      </c>
      <c r="M324" s="3" t="str">
        <f>VLOOKUP(A324,'Hospitalisation Details'!$A$1:$T$2344,14,0)</f>
        <v>tier - 2</v>
      </c>
      <c r="N324" s="3" t="str">
        <f>VLOOKUP(A324,'Hospitalisation Details'!$A$1:$T$2344,15,0)</f>
        <v>tier - 3</v>
      </c>
      <c r="O324" t="str">
        <f>VLOOKUP(A324,'Hospitalisation Details'!$A$1:$U$2344,21,FALSE)</f>
        <v>R1012</v>
      </c>
      <c r="P324" t="str">
        <f>VLOOKUP(A324,'Hospitalisation Details'!$A$1:$T$2344,19,0)</f>
        <v>41</v>
      </c>
      <c r="Q324" s="9">
        <f>VLOOKUP(A324,'Hospitalisation Details'!$A$1:$I$2344,6,FALSE)</f>
        <v>30026.87</v>
      </c>
    </row>
    <row r="325" spans="1:17" ht="15.75">
      <c r="A325" s="6" t="s">
        <v>929</v>
      </c>
      <c r="B325" t="str">
        <f>VLOOKUP(A325,'Customer Names'!$A$1:$D$2336,3,FALSE)</f>
        <v>Stange</v>
      </c>
      <c r="C325">
        <f>VLOOKUP(A325,'Medical Examinations'!$A$1:$H$2336,2,0)</f>
        <v>28.78</v>
      </c>
      <c r="D325">
        <f>VLOOKUP(A325,'Medical Examinations'!$A$1:$H$2336,3,0)</f>
        <v>5.68</v>
      </c>
      <c r="E325" t="str">
        <f>VLOOKUP(A325,'Medical Examinations'!$A$1:$H$2336,4,0)</f>
        <v>No</v>
      </c>
      <c r="F325" t="str">
        <f>VLOOKUP(A325,'Medical Examinations'!$A$1:$H$2336,5,0)</f>
        <v>No</v>
      </c>
      <c r="G325" t="str">
        <f>VLOOKUP(A325,'Medical Examinations'!$A$1:$H$2336,6,0)</f>
        <v>No</v>
      </c>
      <c r="H325">
        <f>VLOOKUP(A325,'Medical Examinations'!$A$1:$L$2336,10,0)</f>
        <v>0</v>
      </c>
      <c r="I325" t="str">
        <f>VLOOKUP(A325,'Medical Examinations'!$A$1:$H$2336,8,0)</f>
        <v>Yes</v>
      </c>
      <c r="J325" t="str">
        <f>VLOOKUP(A325,'Medical Examinations'!$A$1:$L$2336,11,0)</f>
        <v>Over weight</v>
      </c>
      <c r="K325" t="str">
        <f>VLOOKUP(A325,'Medical Examinations'!$A$1:$L$2336,12,0)</f>
        <v>Normal</v>
      </c>
      <c r="L325" s="8">
        <f>VLOOKUP(A325,'Hospitalisation Details'!$A$1:$T$2344,17,0)</f>
        <v>33516</v>
      </c>
      <c r="M325" s="3" t="str">
        <f>VLOOKUP(A325,'Hospitalisation Details'!$A$1:$T$2344,14,0)</f>
        <v>tier - 1</v>
      </c>
      <c r="N325" s="3" t="str">
        <f>VLOOKUP(A325,'Hospitalisation Details'!$A$1:$T$2344,15,0)</f>
        <v>tier - 1</v>
      </c>
      <c r="O325" t="str">
        <f>VLOOKUP(A325,'Hospitalisation Details'!$A$1:$U$2344,21,FALSE)</f>
        <v>R1011</v>
      </c>
      <c r="P325" t="str">
        <f>VLOOKUP(A325,'Hospitalisation Details'!$A$1:$T$2344,19,0)</f>
        <v>31</v>
      </c>
      <c r="Q325" s="9">
        <f>VLOOKUP(A325,'Hospitalisation Details'!$A$1:$I$2344,6,FALSE)</f>
        <v>29969.67</v>
      </c>
    </row>
    <row r="326" spans="1:17" ht="15.75">
      <c r="A326" s="6" t="s">
        <v>931</v>
      </c>
      <c r="B326" t="str">
        <f>VLOOKUP(A326,'Customer Names'!$A$1:$D$2336,3,FALSE)</f>
        <v>Roy</v>
      </c>
      <c r="C326">
        <f>VLOOKUP(A326,'Medical Examinations'!$A$1:$H$2336,2,0)</f>
        <v>18.329999999999998</v>
      </c>
      <c r="D326">
        <f>VLOOKUP(A326,'Medical Examinations'!$A$1:$H$2336,3,0)</f>
        <v>5.57</v>
      </c>
      <c r="E326" t="str">
        <f>VLOOKUP(A326,'Medical Examinations'!$A$1:$H$2336,4,0)</f>
        <v>Yes</v>
      </c>
      <c r="F326" t="str">
        <f>VLOOKUP(A326,'Medical Examinations'!$A$1:$H$2336,5,0)</f>
        <v>No</v>
      </c>
      <c r="G326" t="str">
        <f>VLOOKUP(A326,'Medical Examinations'!$A$1:$H$2336,6,0)</f>
        <v>No</v>
      </c>
      <c r="H326">
        <f>VLOOKUP(A326,'Medical Examinations'!$A$1:$L$2336,10,0)</f>
        <v>0</v>
      </c>
      <c r="I326" t="str">
        <f>VLOOKUP(A326,'Medical Examinations'!$A$1:$H$2336,8,0)</f>
        <v>Yes</v>
      </c>
      <c r="J326" t="str">
        <f>VLOOKUP(A326,'Medical Examinations'!$A$1:$L$2336,11,0)</f>
        <v>Under weight</v>
      </c>
      <c r="K326" t="str">
        <f>VLOOKUP(A326,'Medical Examinations'!$A$1:$L$2336,12,0)</f>
        <v>Normal</v>
      </c>
      <c r="L326" s="8">
        <f>VLOOKUP(A326,'Hospitalisation Details'!$A$1:$T$2344,17,0)</f>
        <v>27923</v>
      </c>
      <c r="M326" s="3" t="str">
        <f>VLOOKUP(A326,'Hospitalisation Details'!$A$1:$T$2344,14,0)</f>
        <v>tier - 1</v>
      </c>
      <c r="N326" s="3" t="str">
        <f>VLOOKUP(A326,'Hospitalisation Details'!$A$1:$T$2344,15,0)</f>
        <v>tier - 1</v>
      </c>
      <c r="O326" t="str">
        <f>VLOOKUP(A326,'Hospitalisation Details'!$A$1:$U$2344,21,FALSE)</f>
        <v>R1011</v>
      </c>
      <c r="P326" t="str">
        <f>VLOOKUP(A326,'Hospitalisation Details'!$A$1:$T$2344,19,0)</f>
        <v>46</v>
      </c>
      <c r="Q326" s="9">
        <f>VLOOKUP(A326,'Hospitalisation Details'!$A$1:$I$2344,6,FALSE)</f>
        <v>29933.75</v>
      </c>
    </row>
    <row r="327" spans="1:17" ht="15.75">
      <c r="A327" s="6" t="s">
        <v>934</v>
      </c>
      <c r="B327" t="str">
        <f>VLOOKUP(A327,'Customer Names'!$A$1:$D$2336,3,FALSE)</f>
        <v>Potere</v>
      </c>
      <c r="C327">
        <f>VLOOKUP(A327,'Medical Examinations'!$A$1:$H$2336,2,0)</f>
        <v>26.39</v>
      </c>
      <c r="D327">
        <f>VLOOKUP(A327,'Medical Examinations'!$A$1:$H$2336,3,0)</f>
        <v>4.58</v>
      </c>
      <c r="E327" t="str">
        <f>VLOOKUP(A327,'Medical Examinations'!$A$1:$H$2336,4,0)</f>
        <v>Yes</v>
      </c>
      <c r="F327" t="str">
        <f>VLOOKUP(A327,'Medical Examinations'!$A$1:$H$2336,5,0)</f>
        <v>No</v>
      </c>
      <c r="G327" t="str">
        <f>VLOOKUP(A327,'Medical Examinations'!$A$1:$H$2336,6,0)</f>
        <v>No</v>
      </c>
      <c r="H327">
        <f>VLOOKUP(A327,'Medical Examinations'!$A$1:$L$2336,10,0)</f>
        <v>1</v>
      </c>
      <c r="I327" t="str">
        <f>VLOOKUP(A327,'Medical Examinations'!$A$1:$H$2336,8,0)</f>
        <v>Yes</v>
      </c>
      <c r="J327" t="str">
        <f>VLOOKUP(A327,'Medical Examinations'!$A$1:$L$2336,11,0)</f>
        <v>Over weight</v>
      </c>
      <c r="K327" t="str">
        <f>VLOOKUP(A327,'Medical Examinations'!$A$1:$L$2336,12,0)</f>
        <v>Normal</v>
      </c>
      <c r="L327" s="8">
        <f>VLOOKUP(A327,'Hospitalisation Details'!$A$1:$T$2344,17,0)</f>
        <v>32507</v>
      </c>
      <c r="M327" s="3" t="str">
        <f>VLOOKUP(A327,'Hospitalisation Details'!$A$1:$T$2344,14,0)</f>
        <v>tier - 1</v>
      </c>
      <c r="N327" s="3" t="str">
        <f>VLOOKUP(A327,'Hospitalisation Details'!$A$1:$T$2344,15,0)</f>
        <v>tier - 1</v>
      </c>
      <c r="O327" t="str">
        <f>VLOOKUP(A327,'Hospitalisation Details'!$A$1:$U$2344,21,FALSE)</f>
        <v>R1011</v>
      </c>
      <c r="P327" t="str">
        <f>VLOOKUP(A327,'Hospitalisation Details'!$A$1:$T$2344,19,0)</f>
        <v>34</v>
      </c>
      <c r="Q327" s="9">
        <f>VLOOKUP(A327,'Hospitalisation Details'!$A$1:$I$2344,6,FALSE)</f>
        <v>29929.56</v>
      </c>
    </row>
    <row r="328" spans="1:17" ht="15.75">
      <c r="A328" s="6" t="s">
        <v>937</v>
      </c>
      <c r="B328" t="str">
        <f>VLOOKUP(A328,'Customer Names'!$A$1:$D$2336,3,FALSE)</f>
        <v>Podgurski</v>
      </c>
      <c r="C328">
        <f>VLOOKUP(A328,'Medical Examinations'!$A$1:$H$2336,2,0)</f>
        <v>19.260000000000002</v>
      </c>
      <c r="D328">
        <f>VLOOKUP(A328,'Medical Examinations'!$A$1:$H$2336,3,0)</f>
        <v>8.9600000000000009</v>
      </c>
      <c r="E328" t="str">
        <f>VLOOKUP(A328,'Medical Examinations'!$A$1:$H$2336,4,0)</f>
        <v>Yes</v>
      </c>
      <c r="F328" t="str">
        <f>VLOOKUP(A328,'Medical Examinations'!$A$1:$H$2336,5,0)</f>
        <v>No</v>
      </c>
      <c r="G328" t="str">
        <f>VLOOKUP(A328,'Medical Examinations'!$A$1:$H$2336,6,0)</f>
        <v>No</v>
      </c>
      <c r="H328">
        <f>VLOOKUP(A328,'Medical Examinations'!$A$1:$L$2336,10,0)</f>
        <v>1</v>
      </c>
      <c r="I328" t="str">
        <f>VLOOKUP(A328,'Medical Examinations'!$A$1:$H$2336,8,0)</f>
        <v>Yes</v>
      </c>
      <c r="J328" t="str">
        <f>VLOOKUP(A328,'Medical Examinations'!$A$1:$L$2336,11,0)</f>
        <v>Normal weight</v>
      </c>
      <c r="K328" t="str">
        <f>VLOOKUP(A328,'Medical Examinations'!$A$1:$L$2336,12,0)</f>
        <v>Diabetes</v>
      </c>
      <c r="L328" s="8">
        <f>VLOOKUP(A328,'Hospitalisation Details'!$A$1:$T$2344,17,0)</f>
        <v>27625</v>
      </c>
      <c r="M328" s="3" t="str">
        <f>VLOOKUP(A328,'Hospitalisation Details'!$A$1:$T$2344,14,0)</f>
        <v>tier - 1</v>
      </c>
      <c r="N328" s="3" t="str">
        <f>VLOOKUP(A328,'Hospitalisation Details'!$A$1:$T$2344,15,0)</f>
        <v>tier - 3</v>
      </c>
      <c r="O328" t="str">
        <f>VLOOKUP(A328,'Hospitalisation Details'!$A$1:$U$2344,21,FALSE)</f>
        <v>R1011</v>
      </c>
      <c r="P328" t="str">
        <f>VLOOKUP(A328,'Hospitalisation Details'!$A$1:$T$2344,19,0)</f>
        <v>47</v>
      </c>
      <c r="Q328" s="9">
        <f>VLOOKUP(A328,'Hospitalisation Details'!$A$1:$I$2344,6,FALSE)</f>
        <v>29899.25</v>
      </c>
    </row>
    <row r="329" spans="1:17" ht="15.75">
      <c r="A329" s="6" t="s">
        <v>939</v>
      </c>
      <c r="B329" t="str">
        <f>VLOOKUP(A329,'Customer Names'!$A$1:$D$2336,3,FALSE)</f>
        <v>Diamond</v>
      </c>
      <c r="C329">
        <f>VLOOKUP(A329,'Medical Examinations'!$A$1:$H$2336,2,0)</f>
        <v>26.92</v>
      </c>
      <c r="D329">
        <f>VLOOKUP(A329,'Medical Examinations'!$A$1:$H$2336,3,0)</f>
        <v>6.09</v>
      </c>
      <c r="E329" t="str">
        <f>VLOOKUP(A329,'Medical Examinations'!$A$1:$H$2336,4,0)</f>
        <v>No</v>
      </c>
      <c r="F329" t="str">
        <f>VLOOKUP(A329,'Medical Examinations'!$A$1:$H$2336,5,0)</f>
        <v>No</v>
      </c>
      <c r="G329" t="str">
        <f>VLOOKUP(A329,'Medical Examinations'!$A$1:$H$2336,6,0)</f>
        <v>No</v>
      </c>
      <c r="H329">
        <f>VLOOKUP(A329,'Medical Examinations'!$A$1:$L$2336,10,0)</f>
        <v>0</v>
      </c>
      <c r="I329" t="str">
        <f>VLOOKUP(A329,'Medical Examinations'!$A$1:$H$2336,8,0)</f>
        <v>Yes</v>
      </c>
      <c r="J329" t="str">
        <f>VLOOKUP(A329,'Medical Examinations'!$A$1:$L$2336,11,0)</f>
        <v>Over weight</v>
      </c>
      <c r="K329" t="str">
        <f>VLOOKUP(A329,'Medical Examinations'!$A$1:$L$2336,12,0)</f>
        <v>Prediabetes</v>
      </c>
      <c r="L329" s="8">
        <f>VLOOKUP(A329,'Hospitalisation Details'!$A$1:$T$2344,17,0)</f>
        <v>32872</v>
      </c>
      <c r="M329" s="3" t="str">
        <f>VLOOKUP(A329,'Hospitalisation Details'!$A$1:$T$2344,14,0)</f>
        <v>tier - 1</v>
      </c>
      <c r="N329" s="3" t="str">
        <f>VLOOKUP(A329,'Hospitalisation Details'!$A$1:$T$2344,15,0)</f>
        <v>tier - 3</v>
      </c>
      <c r="O329" t="str">
        <f>VLOOKUP(A329,'Hospitalisation Details'!$A$1:$U$2344,21,FALSE)</f>
        <v>R1011</v>
      </c>
      <c r="P329" t="str">
        <f>VLOOKUP(A329,'Hospitalisation Details'!$A$1:$T$2344,19,0)</f>
        <v>33</v>
      </c>
      <c r="Q329" s="9">
        <f>VLOOKUP(A329,'Hospitalisation Details'!$A$1:$I$2344,6,FALSE)</f>
        <v>29852.48</v>
      </c>
    </row>
    <row r="330" spans="1:17" ht="15.75">
      <c r="A330" s="6" t="s">
        <v>942</v>
      </c>
      <c r="B330" t="str">
        <f>VLOOKUP(A330,'Customer Names'!$A$1:$D$2336,3,FALSE)</f>
        <v>Sallade</v>
      </c>
      <c r="C330">
        <f>VLOOKUP(A330,'Medical Examinations'!$A$1:$H$2336,2,0)</f>
        <v>19.73</v>
      </c>
      <c r="D330">
        <f>VLOOKUP(A330,'Medical Examinations'!$A$1:$H$2336,3,0)</f>
        <v>4.3600000000000003</v>
      </c>
      <c r="E330" t="str">
        <f>VLOOKUP(A330,'Medical Examinations'!$A$1:$H$2336,4,0)</f>
        <v>No</v>
      </c>
      <c r="F330" t="str">
        <f>VLOOKUP(A330,'Medical Examinations'!$A$1:$H$2336,5,0)</f>
        <v>No</v>
      </c>
      <c r="G330" t="str">
        <f>VLOOKUP(A330,'Medical Examinations'!$A$1:$H$2336,6,0)</f>
        <v>No</v>
      </c>
      <c r="H330">
        <f>VLOOKUP(A330,'Medical Examinations'!$A$1:$L$2336,10,0)</f>
        <v>0</v>
      </c>
      <c r="I330" t="str">
        <f>VLOOKUP(A330,'Medical Examinations'!$A$1:$H$2336,8,0)</f>
        <v>Yes</v>
      </c>
      <c r="J330" t="str">
        <f>VLOOKUP(A330,'Medical Examinations'!$A$1:$L$2336,11,0)</f>
        <v>Normal weight</v>
      </c>
      <c r="K330" t="str">
        <f>VLOOKUP(A330,'Medical Examinations'!$A$1:$L$2336,12,0)</f>
        <v>Normal</v>
      </c>
      <c r="L330" s="8">
        <f>VLOOKUP(A330,'Hospitalisation Details'!$A$1:$T$2344,17,0)</f>
        <v>30253</v>
      </c>
      <c r="M330" s="3" t="str">
        <f>VLOOKUP(A330,'Hospitalisation Details'!$A$1:$T$2344,14,0)</f>
        <v>tier - 1</v>
      </c>
      <c r="N330" s="3" t="str">
        <f>VLOOKUP(A330,'Hospitalisation Details'!$A$1:$T$2344,15,0)</f>
        <v>tier - 1</v>
      </c>
      <c r="O330" t="str">
        <f>VLOOKUP(A330,'Hospitalisation Details'!$A$1:$U$2344,21,FALSE)</f>
        <v>R1012</v>
      </c>
      <c r="P330" t="str">
        <f>VLOOKUP(A330,'Hospitalisation Details'!$A$1:$T$2344,19,0)</f>
        <v>40</v>
      </c>
      <c r="Q330" s="9">
        <f>VLOOKUP(A330,'Hospitalisation Details'!$A$1:$I$2344,6,FALSE)</f>
        <v>29818.76</v>
      </c>
    </row>
    <row r="331" spans="1:17" ht="15.75">
      <c r="A331" s="6" t="s">
        <v>944</v>
      </c>
      <c r="B331" t="str">
        <f>VLOOKUP(A331,'Customer Names'!$A$1:$D$2336,3,FALSE)</f>
        <v>Zhang</v>
      </c>
      <c r="C331">
        <f>VLOOKUP(A331,'Medical Examinations'!$A$1:$H$2336,2,0)</f>
        <v>23.56</v>
      </c>
      <c r="D331">
        <f>VLOOKUP(A331,'Medical Examinations'!$A$1:$H$2336,3,0)</f>
        <v>11.74</v>
      </c>
      <c r="E331" t="str">
        <f>VLOOKUP(A331,'Medical Examinations'!$A$1:$H$2336,4,0)</f>
        <v>Yes</v>
      </c>
      <c r="F331" t="str">
        <f>VLOOKUP(A331,'Medical Examinations'!$A$1:$H$2336,5,0)</f>
        <v>No</v>
      </c>
      <c r="G331" t="str">
        <f>VLOOKUP(A331,'Medical Examinations'!$A$1:$H$2336,6,0)</f>
        <v>No</v>
      </c>
      <c r="H331">
        <f>VLOOKUP(A331,'Medical Examinations'!$A$1:$L$2336,10,0)</f>
        <v>0</v>
      </c>
      <c r="I331" t="str">
        <f>VLOOKUP(A331,'Medical Examinations'!$A$1:$H$2336,8,0)</f>
        <v>Yes</v>
      </c>
      <c r="J331" t="str">
        <f>VLOOKUP(A331,'Medical Examinations'!$A$1:$L$2336,11,0)</f>
        <v>Normal weight</v>
      </c>
      <c r="K331" t="str">
        <f>VLOOKUP(A331,'Medical Examinations'!$A$1:$L$2336,12,0)</f>
        <v>Diabetes</v>
      </c>
      <c r="L331" s="8">
        <f>VLOOKUP(A331,'Hospitalisation Details'!$A$1:$T$2344,17,0)</f>
        <v>29811</v>
      </c>
      <c r="M331" s="3" t="str">
        <f>VLOOKUP(A331,'Hospitalisation Details'!$A$1:$T$2344,14,0)</f>
        <v>tier - 1</v>
      </c>
      <c r="N331" s="3" t="str">
        <f>VLOOKUP(A331,'Hospitalisation Details'!$A$1:$T$2344,15,0)</f>
        <v>tier - 2</v>
      </c>
      <c r="O331" t="str">
        <f>VLOOKUP(A331,'Hospitalisation Details'!$A$1:$U$2344,21,FALSE)</f>
        <v>R1011</v>
      </c>
      <c r="P331" t="str">
        <f>VLOOKUP(A331,'Hospitalisation Details'!$A$1:$T$2344,19,0)</f>
        <v>41</v>
      </c>
      <c r="Q331" s="9">
        <f>VLOOKUP(A331,'Hospitalisation Details'!$A$1:$I$2344,6,FALSE)</f>
        <v>29816.639999999999</v>
      </c>
    </row>
    <row r="332" spans="1:17" ht="15.75">
      <c r="A332" s="6" t="s">
        <v>947</v>
      </c>
      <c r="B332" t="str">
        <f>VLOOKUP(A332,'Customer Names'!$A$1:$D$2336,3,FALSE)</f>
        <v>Chatfield</v>
      </c>
      <c r="C332">
        <f>VLOOKUP(A332,'Medical Examinations'!$A$1:$H$2336,2,0)</f>
        <v>37.67</v>
      </c>
      <c r="D332">
        <f>VLOOKUP(A332,'Medical Examinations'!$A$1:$H$2336,3,0)</f>
        <v>5.89</v>
      </c>
      <c r="E332" t="str">
        <f>VLOOKUP(A332,'Medical Examinations'!$A$1:$H$2336,4,0)</f>
        <v>No</v>
      </c>
      <c r="F332" t="str">
        <f>VLOOKUP(A332,'Medical Examinations'!$A$1:$H$2336,5,0)</f>
        <v>No</v>
      </c>
      <c r="G332" t="str">
        <f>VLOOKUP(A332,'Medical Examinations'!$A$1:$H$2336,6,0)</f>
        <v>No</v>
      </c>
      <c r="H332">
        <f>VLOOKUP(A332,'Medical Examinations'!$A$1:$L$2336,10,0)</f>
        <v>1</v>
      </c>
      <c r="I332" t="str">
        <f>VLOOKUP(A332,'Medical Examinations'!$A$1:$H$2336,8,0)</f>
        <v>Yes</v>
      </c>
      <c r="J332" t="str">
        <f>VLOOKUP(A332,'Medical Examinations'!$A$1:$L$2336,11,0)</f>
        <v>obesity</v>
      </c>
      <c r="K332" t="str">
        <f>VLOOKUP(A332,'Medical Examinations'!$A$1:$L$2336,12,0)</f>
        <v>Prediabetes</v>
      </c>
      <c r="L332" s="8">
        <f>VLOOKUP(A332,'Hospitalisation Details'!$A$1:$T$2344,17,0)</f>
        <v>35966</v>
      </c>
      <c r="M332" s="3" t="str">
        <f>VLOOKUP(A332,'Hospitalisation Details'!$A$1:$T$2344,14,0)</f>
        <v>tier - 1</v>
      </c>
      <c r="N332" s="3" t="str">
        <f>VLOOKUP(A332,'Hospitalisation Details'!$A$1:$T$2344,15,0)</f>
        <v>tier - 2</v>
      </c>
      <c r="O332" t="str">
        <f>VLOOKUP(A332,'Hospitalisation Details'!$A$1:$U$2344,21,FALSE)</f>
        <v>R1011</v>
      </c>
      <c r="P332" t="str">
        <f>VLOOKUP(A332,'Hospitalisation Details'!$A$1:$T$2344,19,0)</f>
        <v>24</v>
      </c>
      <c r="Q332" s="9">
        <f>VLOOKUP(A332,'Hospitalisation Details'!$A$1:$I$2344,6,FALSE)</f>
        <v>29760.6</v>
      </c>
    </row>
    <row r="333" spans="1:17" ht="15.75">
      <c r="A333" s="6" t="s">
        <v>950</v>
      </c>
      <c r="B333" t="str">
        <f>VLOOKUP(A333,'Customer Names'!$A$1:$D$2336,3,FALSE)</f>
        <v>Bruns</v>
      </c>
      <c r="C333">
        <f>VLOOKUP(A333,'Medical Examinations'!$A$1:$H$2336,2,0)</f>
        <v>18.73</v>
      </c>
      <c r="D333">
        <f>VLOOKUP(A333,'Medical Examinations'!$A$1:$H$2336,3,0)</f>
        <v>10.64</v>
      </c>
      <c r="E333" t="str">
        <f>VLOOKUP(A333,'Medical Examinations'!$A$1:$H$2336,4,0)</f>
        <v>No</v>
      </c>
      <c r="F333" t="str">
        <f>VLOOKUP(A333,'Medical Examinations'!$A$1:$H$2336,5,0)</f>
        <v>No</v>
      </c>
      <c r="G333" t="str">
        <f>VLOOKUP(A333,'Medical Examinations'!$A$1:$H$2336,6,0)</f>
        <v>No</v>
      </c>
      <c r="H333">
        <f>VLOOKUP(A333,'Medical Examinations'!$A$1:$L$2336,10,0)</f>
        <v>2</v>
      </c>
      <c r="I333" t="str">
        <f>VLOOKUP(A333,'Medical Examinations'!$A$1:$H$2336,8,0)</f>
        <v>Yes</v>
      </c>
      <c r="J333" t="str">
        <f>VLOOKUP(A333,'Medical Examinations'!$A$1:$L$2336,11,0)</f>
        <v>Normal weight</v>
      </c>
      <c r="K333" t="str">
        <f>VLOOKUP(A333,'Medical Examinations'!$A$1:$L$2336,12,0)</f>
        <v>Diabetes</v>
      </c>
      <c r="L333" s="8">
        <f>VLOOKUP(A333,'Hospitalisation Details'!$A$1:$T$2344,17,0)</f>
        <v>26899</v>
      </c>
      <c r="M333" s="3" t="str">
        <f>VLOOKUP(A333,'Hospitalisation Details'!$A$1:$T$2344,14,0)</f>
        <v>tier - 1</v>
      </c>
      <c r="N333" s="3" t="str">
        <f>VLOOKUP(A333,'Hospitalisation Details'!$A$1:$T$2344,15,0)</f>
        <v>tier - 3</v>
      </c>
      <c r="O333" t="str">
        <f>VLOOKUP(A333,'Hospitalisation Details'!$A$1:$U$2344,21,FALSE)</f>
        <v>R1011</v>
      </c>
      <c r="P333" t="str">
        <f>VLOOKUP(A333,'Hospitalisation Details'!$A$1:$T$2344,19,0)</f>
        <v>49</v>
      </c>
      <c r="Q333" s="9">
        <f>VLOOKUP(A333,'Hospitalisation Details'!$A$1:$I$2344,6,FALSE)</f>
        <v>29757.69</v>
      </c>
    </row>
    <row r="334" spans="1:17" ht="15.75">
      <c r="A334" s="6" t="s">
        <v>952</v>
      </c>
      <c r="B334" t="str">
        <f>VLOOKUP(A334,'Customer Names'!$A$1:$D$2336,3,FALSE)</f>
        <v>Yochum</v>
      </c>
      <c r="C334">
        <f>VLOOKUP(A334,'Medical Examinations'!$A$1:$H$2336,2,0)</f>
        <v>33.090000000000003</v>
      </c>
      <c r="D334">
        <f>VLOOKUP(A334,'Medical Examinations'!$A$1:$H$2336,3,0)</f>
        <v>6.06</v>
      </c>
      <c r="E334" t="str">
        <f>VLOOKUP(A334,'Medical Examinations'!$A$1:$H$2336,4,0)</f>
        <v>No</v>
      </c>
      <c r="F334" t="str">
        <f>VLOOKUP(A334,'Medical Examinations'!$A$1:$H$2336,5,0)</f>
        <v>No</v>
      </c>
      <c r="G334" t="str">
        <f>VLOOKUP(A334,'Medical Examinations'!$A$1:$H$2336,6,0)</f>
        <v>Yes</v>
      </c>
      <c r="H334">
        <f>VLOOKUP(A334,'Medical Examinations'!$A$1:$L$2336,10,0)</f>
        <v>1</v>
      </c>
      <c r="I334" t="str">
        <f>VLOOKUP(A334,'Medical Examinations'!$A$1:$H$2336,8,0)</f>
        <v>Yes</v>
      </c>
      <c r="J334" t="str">
        <f>VLOOKUP(A334,'Medical Examinations'!$A$1:$L$2336,11,0)</f>
        <v>obesity</v>
      </c>
      <c r="K334" t="str">
        <f>VLOOKUP(A334,'Medical Examinations'!$A$1:$L$2336,12,0)</f>
        <v>Prediabetes</v>
      </c>
      <c r="L334" s="8">
        <f>VLOOKUP(A334,'Hospitalisation Details'!$A$1:$T$2344,17,0)</f>
        <v>34177</v>
      </c>
      <c r="M334" s="3" t="str">
        <f>VLOOKUP(A334,'Hospitalisation Details'!$A$1:$T$2344,14,0)</f>
        <v>tier - 1</v>
      </c>
      <c r="N334" s="3" t="str">
        <f>VLOOKUP(A334,'Hospitalisation Details'!$A$1:$T$2344,15,0)</f>
        <v>tier - 1</v>
      </c>
      <c r="O334" t="str">
        <f>VLOOKUP(A334,'Hospitalisation Details'!$A$1:$U$2344,21,FALSE)</f>
        <v>R1011</v>
      </c>
      <c r="P334" t="str">
        <f>VLOOKUP(A334,'Hospitalisation Details'!$A$1:$T$2344,19,0)</f>
        <v>29</v>
      </c>
      <c r="Q334" s="9">
        <f>VLOOKUP(A334,'Hospitalisation Details'!$A$1:$I$2344,6,FALSE)</f>
        <v>29622.69</v>
      </c>
    </row>
    <row r="335" spans="1:17" ht="15.75">
      <c r="A335" s="6" t="s">
        <v>955</v>
      </c>
      <c r="B335" t="str">
        <f>VLOOKUP(A335,'Customer Names'!$A$1:$D$2336,3,FALSE)</f>
        <v>Freeburn</v>
      </c>
      <c r="C335">
        <f>VLOOKUP(A335,'Medical Examinations'!$A$1:$H$2336,2,0)</f>
        <v>18.329999999999998</v>
      </c>
      <c r="D335">
        <f>VLOOKUP(A335,'Medical Examinations'!$A$1:$H$2336,3,0)</f>
        <v>7.46</v>
      </c>
      <c r="E335" t="str">
        <f>VLOOKUP(A335,'Medical Examinations'!$A$1:$H$2336,4,0)</f>
        <v>Yes</v>
      </c>
      <c r="F335" t="str">
        <f>VLOOKUP(A335,'Medical Examinations'!$A$1:$H$2336,5,0)</f>
        <v>No</v>
      </c>
      <c r="G335" t="str">
        <f>VLOOKUP(A335,'Medical Examinations'!$A$1:$H$2336,6,0)</f>
        <v>No</v>
      </c>
      <c r="H335">
        <f>VLOOKUP(A335,'Medical Examinations'!$A$1:$L$2336,10,0)</f>
        <v>1</v>
      </c>
      <c r="I335" t="str">
        <f>VLOOKUP(A335,'Medical Examinations'!$A$1:$H$2336,8,0)</f>
        <v>Yes</v>
      </c>
      <c r="J335" t="str">
        <f>VLOOKUP(A335,'Medical Examinations'!$A$1:$L$2336,11,0)</f>
        <v>Under weight</v>
      </c>
      <c r="K335" t="str">
        <f>VLOOKUP(A335,'Medical Examinations'!$A$1:$L$2336,12,0)</f>
        <v>Diabetes</v>
      </c>
      <c r="L335" s="8">
        <f>VLOOKUP(A335,'Hospitalisation Details'!$A$1:$T$2344,17,0)</f>
        <v>27701</v>
      </c>
      <c r="M335" s="3" t="str">
        <f>VLOOKUP(A335,'Hospitalisation Details'!$A$1:$T$2344,14,0)</f>
        <v>tier - 1</v>
      </c>
      <c r="N335" s="3" t="str">
        <f>VLOOKUP(A335,'Hospitalisation Details'!$A$1:$T$2344,15,0)</f>
        <v>tier - 1</v>
      </c>
      <c r="O335" t="str">
        <f>VLOOKUP(A335,'Hospitalisation Details'!$A$1:$U$2344,21,FALSE)</f>
        <v>R1011</v>
      </c>
      <c r="P335" t="str">
        <f>VLOOKUP(A335,'Hospitalisation Details'!$A$1:$T$2344,19,0)</f>
        <v>47</v>
      </c>
      <c r="Q335" s="9">
        <f>VLOOKUP(A335,'Hospitalisation Details'!$A$1:$I$2344,6,FALSE)</f>
        <v>29583.8</v>
      </c>
    </row>
    <row r="336" spans="1:17" ht="15.75">
      <c r="A336" s="6" t="s">
        <v>958</v>
      </c>
      <c r="B336" t="str">
        <f>VLOOKUP(A336,'Customer Names'!$A$1:$D$2336,3,FALSE)</f>
        <v>Spencer</v>
      </c>
      <c r="C336">
        <f>VLOOKUP(A336,'Medical Examinations'!$A$1:$H$2336,2,0)</f>
        <v>27.74</v>
      </c>
      <c r="D336">
        <f>VLOOKUP(A336,'Medical Examinations'!$A$1:$H$2336,3,0)</f>
        <v>4.68</v>
      </c>
      <c r="E336" t="str">
        <f>VLOOKUP(A336,'Medical Examinations'!$A$1:$H$2336,4,0)</f>
        <v>Yes</v>
      </c>
      <c r="F336" t="str">
        <f>VLOOKUP(A336,'Medical Examinations'!$A$1:$H$2336,5,0)</f>
        <v>No</v>
      </c>
      <c r="G336" t="str">
        <f>VLOOKUP(A336,'Medical Examinations'!$A$1:$H$2336,6,0)</f>
        <v>No</v>
      </c>
      <c r="H336">
        <f>VLOOKUP(A336,'Medical Examinations'!$A$1:$L$2336,10,0)</f>
        <v>2</v>
      </c>
      <c r="I336" t="str">
        <f>VLOOKUP(A336,'Medical Examinations'!$A$1:$H$2336,8,0)</f>
        <v>Yes</v>
      </c>
      <c r="J336" t="str">
        <f>VLOOKUP(A336,'Medical Examinations'!$A$1:$L$2336,11,0)</f>
        <v>Over weight</v>
      </c>
      <c r="K336" t="str">
        <f>VLOOKUP(A336,'Medical Examinations'!$A$1:$L$2336,12,0)</f>
        <v>Normal</v>
      </c>
      <c r="L336" s="8">
        <f>VLOOKUP(A336,'Hospitalisation Details'!$A$1:$T$2344,17,0)</f>
        <v>21843</v>
      </c>
      <c r="M336" s="3" t="str">
        <f>VLOOKUP(A336,'Hospitalisation Details'!$A$1:$T$2344,14,0)</f>
        <v>tier - 1</v>
      </c>
      <c r="N336" s="3" t="str">
        <f>VLOOKUP(A336,'Hospitalisation Details'!$A$1:$T$2344,15,0)</f>
        <v>tier - 2</v>
      </c>
      <c r="O336" t="str">
        <f>VLOOKUP(A336,'Hospitalisation Details'!$A$1:$U$2344,21,FALSE)</f>
        <v>R1024</v>
      </c>
      <c r="P336" t="str">
        <f>VLOOKUP(A336,'Hospitalisation Details'!$A$1:$T$2344,19,0)</f>
        <v>63</v>
      </c>
      <c r="Q336" s="9">
        <f>VLOOKUP(A336,'Hospitalisation Details'!$A$1:$I$2344,6,FALSE)</f>
        <v>29523.17</v>
      </c>
    </row>
    <row r="337" spans="1:17" ht="15.75">
      <c r="A337" s="6" t="s">
        <v>961</v>
      </c>
      <c r="B337" t="str">
        <f>VLOOKUP(A337,'Customer Names'!$A$1:$D$2336,3,FALSE)</f>
        <v>Jarosik</v>
      </c>
      <c r="C337">
        <f>VLOOKUP(A337,'Medical Examinations'!$A$1:$H$2336,2,0)</f>
        <v>24.2</v>
      </c>
      <c r="D337">
        <f>VLOOKUP(A337,'Medical Examinations'!$A$1:$H$2336,3,0)</f>
        <v>6.15</v>
      </c>
      <c r="E337" t="str">
        <f>VLOOKUP(A337,'Medical Examinations'!$A$1:$H$2336,4,0)</f>
        <v>No</v>
      </c>
      <c r="F337" t="str">
        <f>VLOOKUP(A337,'Medical Examinations'!$A$1:$H$2336,5,0)</f>
        <v>No</v>
      </c>
      <c r="G337" t="str">
        <f>VLOOKUP(A337,'Medical Examinations'!$A$1:$H$2336,6,0)</f>
        <v>No</v>
      </c>
      <c r="H337">
        <f>VLOOKUP(A337,'Medical Examinations'!$A$1:$L$2336,10,0)</f>
        <v>1</v>
      </c>
      <c r="I337" t="str">
        <f>VLOOKUP(A337,'Medical Examinations'!$A$1:$H$2336,8,0)</f>
        <v>Yes</v>
      </c>
      <c r="J337" t="str">
        <f>VLOOKUP(A337,'Medical Examinations'!$A$1:$L$2336,11,0)</f>
        <v>Normal weight</v>
      </c>
      <c r="K337" t="str">
        <f>VLOOKUP(A337,'Medical Examinations'!$A$1:$L$2336,12,0)</f>
        <v>Prediabetes</v>
      </c>
      <c r="L337" s="8">
        <f>VLOOKUP(A337,'Hospitalisation Details'!$A$1:$T$2344,17,0)</f>
        <v>31974</v>
      </c>
      <c r="M337" s="3" t="str">
        <f>VLOOKUP(A337,'Hospitalisation Details'!$A$1:$T$2344,14,0)</f>
        <v>tier - 1</v>
      </c>
      <c r="N337" s="3" t="str">
        <f>VLOOKUP(A337,'Hospitalisation Details'!$A$1:$T$2344,15,0)</f>
        <v>tier - 1</v>
      </c>
      <c r="O337" t="str">
        <f>VLOOKUP(A337,'Hospitalisation Details'!$A$1:$U$2344,21,FALSE)</f>
        <v>R1011</v>
      </c>
      <c r="P337" t="str">
        <f>VLOOKUP(A337,'Hospitalisation Details'!$A$1:$T$2344,19,0)</f>
        <v>35</v>
      </c>
      <c r="Q337" s="9">
        <f>VLOOKUP(A337,'Hospitalisation Details'!$A$1:$I$2344,6,FALSE)</f>
        <v>29443.59</v>
      </c>
    </row>
    <row r="338" spans="1:17" ht="15.75">
      <c r="A338" s="6" t="s">
        <v>964</v>
      </c>
      <c r="B338" t="str">
        <f>VLOOKUP(A338,'Customer Names'!$A$1:$D$2336,3,FALSE)</f>
        <v>Heinzen</v>
      </c>
      <c r="C338">
        <f>VLOOKUP(A338,'Medical Examinations'!$A$1:$H$2336,2,0)</f>
        <v>22.03</v>
      </c>
      <c r="D338">
        <f>VLOOKUP(A338,'Medical Examinations'!$A$1:$H$2336,3,0)</f>
        <v>4.28</v>
      </c>
      <c r="E338" t="str">
        <f>VLOOKUP(A338,'Medical Examinations'!$A$1:$H$2336,4,0)</f>
        <v>Yes</v>
      </c>
      <c r="F338" t="str">
        <f>VLOOKUP(A338,'Medical Examinations'!$A$1:$H$2336,5,0)</f>
        <v>No</v>
      </c>
      <c r="G338" t="str">
        <f>VLOOKUP(A338,'Medical Examinations'!$A$1:$H$2336,6,0)</f>
        <v>No</v>
      </c>
      <c r="H338">
        <f>VLOOKUP(A338,'Medical Examinations'!$A$1:$L$2336,10,0)</f>
        <v>0</v>
      </c>
      <c r="I338" t="str">
        <f>VLOOKUP(A338,'Medical Examinations'!$A$1:$H$2336,8,0)</f>
        <v>Yes</v>
      </c>
      <c r="J338" t="str">
        <f>VLOOKUP(A338,'Medical Examinations'!$A$1:$L$2336,11,0)</f>
        <v>Normal weight</v>
      </c>
      <c r="K338" t="str">
        <f>VLOOKUP(A338,'Medical Examinations'!$A$1:$L$2336,12,0)</f>
        <v>Normal</v>
      </c>
      <c r="L338" s="8">
        <f>VLOOKUP(A338,'Hospitalisation Details'!$A$1:$T$2344,17,0)</f>
        <v>31358</v>
      </c>
      <c r="M338" s="3" t="str">
        <f>VLOOKUP(A338,'Hospitalisation Details'!$A$1:$T$2344,14,0)</f>
        <v>tier - 1</v>
      </c>
      <c r="N338" s="3" t="str">
        <f>VLOOKUP(A338,'Hospitalisation Details'!$A$1:$T$2344,15,0)</f>
        <v>tier - 1</v>
      </c>
      <c r="O338" t="str">
        <f>VLOOKUP(A338,'Hospitalisation Details'!$A$1:$U$2344,21,FALSE)</f>
        <v>R1011</v>
      </c>
      <c r="P338" t="str">
        <f>VLOOKUP(A338,'Hospitalisation Details'!$A$1:$T$2344,19,0)</f>
        <v>37</v>
      </c>
      <c r="Q338" s="9">
        <f>VLOOKUP(A338,'Hospitalisation Details'!$A$1:$I$2344,6,FALSE)</f>
        <v>29352.560000000001</v>
      </c>
    </row>
    <row r="339" spans="1:17" ht="15.75">
      <c r="A339" s="6" t="s">
        <v>967</v>
      </c>
      <c r="B339" t="str">
        <f>VLOOKUP(A339,'Customer Names'!$A$1:$D$2336,3,FALSE)</f>
        <v>Kelley</v>
      </c>
      <c r="C339">
        <f>VLOOKUP(A339,'Medical Examinations'!$A$1:$H$2336,2,0)</f>
        <v>26.885000000000002</v>
      </c>
      <c r="D339">
        <f>VLOOKUP(A339,'Medical Examinations'!$A$1:$H$2336,3,0)</f>
        <v>9.86</v>
      </c>
      <c r="E339" t="str">
        <f>VLOOKUP(A339,'Medical Examinations'!$A$1:$H$2336,4,0)</f>
        <v>No</v>
      </c>
      <c r="F339" t="str">
        <f>VLOOKUP(A339,'Medical Examinations'!$A$1:$H$2336,5,0)</f>
        <v>No</v>
      </c>
      <c r="G339" t="str">
        <f>VLOOKUP(A339,'Medical Examinations'!$A$1:$H$2336,6,0)</f>
        <v>No</v>
      </c>
      <c r="H339">
        <f>VLOOKUP(A339,'Medical Examinations'!$A$1:$L$2336,10,0)</f>
        <v>3</v>
      </c>
      <c r="I339" t="str">
        <f>VLOOKUP(A339,'Medical Examinations'!$A$1:$H$2336,8,0)</f>
        <v>Yes</v>
      </c>
      <c r="J339" t="str">
        <f>VLOOKUP(A339,'Medical Examinations'!$A$1:$L$2336,11,0)</f>
        <v>Over weight</v>
      </c>
      <c r="K339" t="str">
        <f>VLOOKUP(A339,'Medical Examinations'!$A$1:$L$2336,12,0)</f>
        <v>Diabetes</v>
      </c>
      <c r="L339" s="8">
        <f>VLOOKUP(A339,'Hospitalisation Details'!$A$1:$T$2344,17,0)</f>
        <v>21341</v>
      </c>
      <c r="M339" s="3" t="str">
        <f>VLOOKUP(A339,'Hospitalisation Details'!$A$1:$T$2344,14,0)</f>
        <v>tier - 1</v>
      </c>
      <c r="N339" s="3" t="str">
        <f>VLOOKUP(A339,'Hospitalisation Details'!$A$1:$T$2344,15,0)</f>
        <v>tier - 2</v>
      </c>
      <c r="O339" t="str">
        <f>VLOOKUP(A339,'Hospitalisation Details'!$A$1:$U$2344,21,FALSE)</f>
        <v>R1012</v>
      </c>
      <c r="P339" t="str">
        <f>VLOOKUP(A339,'Hospitalisation Details'!$A$1:$T$2344,19,0)</f>
        <v>65</v>
      </c>
      <c r="Q339" s="9">
        <f>VLOOKUP(A339,'Hospitalisation Details'!$A$1:$I$2344,6,FALSE)</f>
        <v>29330.98</v>
      </c>
    </row>
    <row r="340" spans="1:17" ht="15.75">
      <c r="A340" s="6" t="s">
        <v>969</v>
      </c>
      <c r="B340" t="str">
        <f>VLOOKUP(A340,'Customer Names'!$A$1:$D$2336,3,FALSE)</f>
        <v>Thacker</v>
      </c>
      <c r="C340">
        <f>VLOOKUP(A340,'Medical Examinations'!$A$1:$H$2336,2,0)</f>
        <v>16.36</v>
      </c>
      <c r="D340">
        <f>VLOOKUP(A340,'Medical Examinations'!$A$1:$H$2336,3,0)</f>
        <v>11.19</v>
      </c>
      <c r="E340" t="str">
        <f>VLOOKUP(A340,'Medical Examinations'!$A$1:$H$2336,4,0)</f>
        <v>No</v>
      </c>
      <c r="F340" t="str">
        <f>VLOOKUP(A340,'Medical Examinations'!$A$1:$H$2336,5,0)</f>
        <v>No</v>
      </c>
      <c r="G340" t="str">
        <f>VLOOKUP(A340,'Medical Examinations'!$A$1:$H$2336,6,0)</f>
        <v>No</v>
      </c>
      <c r="H340">
        <f>VLOOKUP(A340,'Medical Examinations'!$A$1:$L$2336,10,0)</f>
        <v>0</v>
      </c>
      <c r="I340" t="str">
        <f>VLOOKUP(A340,'Medical Examinations'!$A$1:$H$2336,8,0)</f>
        <v>Yes</v>
      </c>
      <c r="J340" t="str">
        <f>VLOOKUP(A340,'Medical Examinations'!$A$1:$L$2336,11,0)</f>
        <v>Under weight</v>
      </c>
      <c r="K340" t="str">
        <f>VLOOKUP(A340,'Medical Examinations'!$A$1:$L$2336,12,0)</f>
        <v>Diabetes</v>
      </c>
      <c r="L340" s="8">
        <f>VLOOKUP(A340,'Hospitalisation Details'!$A$1:$T$2344,17,0)</f>
        <v>28692</v>
      </c>
      <c r="M340" s="3" t="str">
        <f>VLOOKUP(A340,'Hospitalisation Details'!$A$1:$T$2344,14,0)</f>
        <v>tier - 1</v>
      </c>
      <c r="N340" s="3" t="str">
        <f>VLOOKUP(A340,'Hospitalisation Details'!$A$1:$T$2344,15,0)</f>
        <v>tier - 3</v>
      </c>
      <c r="O340" t="str">
        <f>VLOOKUP(A340,'Hospitalisation Details'!$A$1:$U$2344,21,FALSE)</f>
        <v>R1012</v>
      </c>
      <c r="P340" t="str">
        <f>VLOOKUP(A340,'Hospitalisation Details'!$A$1:$T$2344,19,0)</f>
        <v>44</v>
      </c>
      <c r="Q340" s="9">
        <f>VLOOKUP(A340,'Hospitalisation Details'!$A$1:$I$2344,6,FALSE)</f>
        <v>29227.599999999999</v>
      </c>
    </row>
    <row r="341" spans="1:17" ht="15.75">
      <c r="A341" s="6" t="s">
        <v>971</v>
      </c>
      <c r="B341" t="str">
        <f>VLOOKUP(A341,'Customer Names'!$A$1:$D$2336,3,FALSE)</f>
        <v>Jeseritz</v>
      </c>
      <c r="C341">
        <f>VLOOKUP(A341,'Medical Examinations'!$A$1:$H$2336,2,0)</f>
        <v>32.299999999999997</v>
      </c>
      <c r="D341">
        <f>VLOOKUP(A341,'Medical Examinations'!$A$1:$H$2336,3,0)</f>
        <v>4.8899999999999997</v>
      </c>
      <c r="E341" t="str">
        <f>VLOOKUP(A341,'Medical Examinations'!$A$1:$H$2336,4,0)</f>
        <v>Yes</v>
      </c>
      <c r="F341" t="str">
        <f>VLOOKUP(A341,'Medical Examinations'!$A$1:$H$2336,5,0)</f>
        <v>No</v>
      </c>
      <c r="G341" t="str">
        <f>VLOOKUP(A341,'Medical Examinations'!$A$1:$H$2336,6,0)</f>
        <v>Yes</v>
      </c>
      <c r="H341">
        <f>VLOOKUP(A341,'Medical Examinations'!$A$1:$L$2336,10,0)</f>
        <v>1</v>
      </c>
      <c r="I341" t="str">
        <f>VLOOKUP(A341,'Medical Examinations'!$A$1:$H$2336,8,0)</f>
        <v>No</v>
      </c>
      <c r="J341" t="str">
        <f>VLOOKUP(A341,'Medical Examinations'!$A$1:$L$2336,11,0)</f>
        <v>obesity</v>
      </c>
      <c r="K341" t="str">
        <f>VLOOKUP(A341,'Medical Examinations'!$A$1:$L$2336,12,0)</f>
        <v>Normal</v>
      </c>
      <c r="L341" s="8">
        <f>VLOOKUP(A341,'Hospitalisation Details'!$A$1:$T$2344,17,0)</f>
        <v>25393</v>
      </c>
      <c r="M341" s="3" t="str">
        <f>VLOOKUP(A341,'Hospitalisation Details'!$A$1:$T$2344,14,0)</f>
        <v>tier - 1</v>
      </c>
      <c r="N341" s="3" t="str">
        <f>VLOOKUP(A341,'Hospitalisation Details'!$A$1:$T$2344,15,0)</f>
        <v>tier - 3</v>
      </c>
      <c r="O341" t="str">
        <f>VLOOKUP(A341,'Hospitalisation Details'!$A$1:$U$2344,21,FALSE)</f>
        <v>R1024</v>
      </c>
      <c r="P341" t="str">
        <f>VLOOKUP(A341,'Hospitalisation Details'!$A$1:$T$2344,19,0)</f>
        <v>53</v>
      </c>
      <c r="Q341" s="9">
        <f>VLOOKUP(A341,'Hospitalisation Details'!$A$1:$I$2344,6,FALSE)</f>
        <v>29186.48</v>
      </c>
    </row>
    <row r="342" spans="1:17" ht="15.75">
      <c r="A342" s="6" t="s">
        <v>974</v>
      </c>
      <c r="B342" t="str">
        <f>VLOOKUP(A342,'Customer Names'!$A$1:$D$2336,3,FALSE)</f>
        <v>Hohman</v>
      </c>
      <c r="C342">
        <f>VLOOKUP(A342,'Medical Examinations'!$A$1:$H$2336,2,0)</f>
        <v>16.05</v>
      </c>
      <c r="D342">
        <f>VLOOKUP(A342,'Medical Examinations'!$A$1:$H$2336,3,0)</f>
        <v>4.3499999999999996</v>
      </c>
      <c r="E342" t="str">
        <f>VLOOKUP(A342,'Medical Examinations'!$A$1:$H$2336,4,0)</f>
        <v>Yes</v>
      </c>
      <c r="F342" t="str">
        <f>VLOOKUP(A342,'Medical Examinations'!$A$1:$H$2336,5,0)</f>
        <v>No</v>
      </c>
      <c r="G342" t="str">
        <f>VLOOKUP(A342,'Medical Examinations'!$A$1:$H$2336,6,0)</f>
        <v>No</v>
      </c>
      <c r="H342">
        <f>VLOOKUP(A342,'Medical Examinations'!$A$1:$L$2336,10,0)</f>
        <v>0</v>
      </c>
      <c r="I342" t="str">
        <f>VLOOKUP(A342,'Medical Examinations'!$A$1:$H$2336,8,0)</f>
        <v>Yes</v>
      </c>
      <c r="J342" t="str">
        <f>VLOOKUP(A342,'Medical Examinations'!$A$1:$L$2336,11,0)</f>
        <v>Under weight</v>
      </c>
      <c r="K342" t="str">
        <f>VLOOKUP(A342,'Medical Examinations'!$A$1:$L$2336,12,0)</f>
        <v>Normal</v>
      </c>
      <c r="L342" s="8">
        <f>VLOOKUP(A342,'Hospitalisation Details'!$A$1:$T$2344,17,0)</f>
        <v>28072</v>
      </c>
      <c r="M342" s="3" t="str">
        <f>VLOOKUP(A342,'Hospitalisation Details'!$A$1:$T$2344,14,0)</f>
        <v>tier - 1</v>
      </c>
      <c r="N342" s="3" t="str">
        <f>VLOOKUP(A342,'Hospitalisation Details'!$A$1:$T$2344,15,0)</f>
        <v>tier - 2</v>
      </c>
      <c r="O342" t="str">
        <f>VLOOKUP(A342,'Hospitalisation Details'!$A$1:$U$2344,21,FALSE)</f>
        <v>R1011</v>
      </c>
      <c r="P342" t="str">
        <f>VLOOKUP(A342,'Hospitalisation Details'!$A$1:$T$2344,19,0)</f>
        <v>46</v>
      </c>
      <c r="Q342" s="9">
        <f>VLOOKUP(A342,'Hospitalisation Details'!$A$1:$I$2344,6,FALSE)</f>
        <v>29160.39</v>
      </c>
    </row>
    <row r="343" spans="1:17" ht="15.75">
      <c r="A343" s="6" t="s">
        <v>977</v>
      </c>
      <c r="B343" t="str">
        <f>VLOOKUP(A343,'Customer Names'!$A$1:$D$2336,3,FALSE)</f>
        <v>Hill</v>
      </c>
      <c r="C343">
        <f>VLOOKUP(A343,'Medical Examinations'!$A$1:$H$2336,2,0)</f>
        <v>29.07</v>
      </c>
      <c r="D343">
        <f>VLOOKUP(A343,'Medical Examinations'!$A$1:$H$2336,3,0)</f>
        <v>8.66</v>
      </c>
      <c r="E343" t="str">
        <f>VLOOKUP(A343,'Medical Examinations'!$A$1:$H$2336,4,0)</f>
        <v>Yes</v>
      </c>
      <c r="F343" t="str">
        <f>VLOOKUP(A343,'Medical Examinations'!$A$1:$H$2336,5,0)</f>
        <v>No</v>
      </c>
      <c r="G343" t="str">
        <f>VLOOKUP(A343,'Medical Examinations'!$A$1:$H$2336,6,0)</f>
        <v>No</v>
      </c>
      <c r="H343">
        <f>VLOOKUP(A343,'Medical Examinations'!$A$1:$L$2336,10,0)</f>
        <v>2</v>
      </c>
      <c r="I343" t="str">
        <f>VLOOKUP(A343,'Medical Examinations'!$A$1:$H$2336,8,0)</f>
        <v>Yes</v>
      </c>
      <c r="J343" t="str">
        <f>VLOOKUP(A343,'Medical Examinations'!$A$1:$L$2336,11,0)</f>
        <v>Over weight</v>
      </c>
      <c r="K343" t="str">
        <f>VLOOKUP(A343,'Medical Examinations'!$A$1:$L$2336,12,0)</f>
        <v>Diabetes</v>
      </c>
      <c r="L343" s="8">
        <f>VLOOKUP(A343,'Hospitalisation Details'!$A$1:$T$2344,17,0)</f>
        <v>22639</v>
      </c>
      <c r="M343" s="3" t="str">
        <f>VLOOKUP(A343,'Hospitalisation Details'!$A$1:$T$2344,14,0)</f>
        <v>tier - 1</v>
      </c>
      <c r="N343" s="3" t="str">
        <f>VLOOKUP(A343,'Hospitalisation Details'!$A$1:$T$2344,15,0)</f>
        <v>tier - 3</v>
      </c>
      <c r="O343" t="str">
        <f>VLOOKUP(A343,'Hospitalisation Details'!$A$1:$U$2344,21,FALSE)</f>
        <v>R1012</v>
      </c>
      <c r="P343" t="str">
        <f>VLOOKUP(A343,'Hospitalisation Details'!$A$1:$T$2344,19,0)</f>
        <v>61</v>
      </c>
      <c r="Q343" s="9">
        <f>VLOOKUP(A343,'Hospitalisation Details'!$A$1:$I$2344,6,FALSE)</f>
        <v>29141.360000000001</v>
      </c>
    </row>
    <row r="344" spans="1:17" ht="15.75">
      <c r="A344" s="6" t="s">
        <v>980</v>
      </c>
      <c r="B344" t="str">
        <f>VLOOKUP(A344,'Customer Names'!$A$1:$D$2336,3,FALSE)</f>
        <v>Kuepfer</v>
      </c>
      <c r="C344">
        <f>VLOOKUP(A344,'Medical Examinations'!$A$1:$H$2336,2,0)</f>
        <v>17.43</v>
      </c>
      <c r="D344">
        <f>VLOOKUP(A344,'Medical Examinations'!$A$1:$H$2336,3,0)</f>
        <v>8.64</v>
      </c>
      <c r="E344" t="str">
        <f>VLOOKUP(A344,'Medical Examinations'!$A$1:$H$2336,4,0)</f>
        <v>No</v>
      </c>
      <c r="F344" t="str">
        <f>VLOOKUP(A344,'Medical Examinations'!$A$1:$H$2336,5,0)</f>
        <v>No</v>
      </c>
      <c r="G344" t="str">
        <f>VLOOKUP(A344,'Medical Examinations'!$A$1:$H$2336,6,0)</f>
        <v>No</v>
      </c>
      <c r="H344">
        <f>VLOOKUP(A344,'Medical Examinations'!$A$1:$L$2336,10,0)</f>
        <v>0</v>
      </c>
      <c r="I344" t="str">
        <f>VLOOKUP(A344,'Medical Examinations'!$A$1:$H$2336,8,0)</f>
        <v>Yes</v>
      </c>
      <c r="J344" t="str">
        <f>VLOOKUP(A344,'Medical Examinations'!$A$1:$L$2336,11,0)</f>
        <v>Under weight</v>
      </c>
      <c r="K344" t="str">
        <f>VLOOKUP(A344,'Medical Examinations'!$A$1:$L$2336,12,0)</f>
        <v>Diabetes</v>
      </c>
      <c r="L344" s="8">
        <f>VLOOKUP(A344,'Hospitalisation Details'!$A$1:$T$2344,17,0)</f>
        <v>28823</v>
      </c>
      <c r="M344" s="3" t="str">
        <f>VLOOKUP(A344,'Hospitalisation Details'!$A$1:$T$2344,14,0)</f>
        <v>tier - 1</v>
      </c>
      <c r="N344" s="3" t="str">
        <f>VLOOKUP(A344,'Hospitalisation Details'!$A$1:$T$2344,15,0)</f>
        <v>tier - 1</v>
      </c>
      <c r="O344" t="str">
        <f>VLOOKUP(A344,'Hospitalisation Details'!$A$1:$U$2344,21,FALSE)</f>
        <v>R1011</v>
      </c>
      <c r="P344" t="str">
        <f>VLOOKUP(A344,'Hospitalisation Details'!$A$1:$T$2344,19,0)</f>
        <v>44</v>
      </c>
      <c r="Q344" s="9">
        <f>VLOOKUP(A344,'Hospitalisation Details'!$A$1:$I$2344,6,FALSE)</f>
        <v>29114.77</v>
      </c>
    </row>
    <row r="345" spans="1:17" ht="15.75">
      <c r="A345" s="6" t="s">
        <v>982</v>
      </c>
      <c r="B345" t="str">
        <f>VLOOKUP(A345,'Customer Names'!$A$1:$D$2336,3,FALSE)</f>
        <v>Kaczmarek</v>
      </c>
      <c r="C345">
        <f>VLOOKUP(A345,'Medical Examinations'!$A$1:$H$2336,2,0)</f>
        <v>19.329999999999998</v>
      </c>
      <c r="D345">
        <f>VLOOKUP(A345,'Medical Examinations'!$A$1:$H$2336,3,0)</f>
        <v>4.2699999999999996</v>
      </c>
      <c r="E345" t="str">
        <f>VLOOKUP(A345,'Medical Examinations'!$A$1:$H$2336,4,0)</f>
        <v>No</v>
      </c>
      <c r="F345" t="str">
        <f>VLOOKUP(A345,'Medical Examinations'!$A$1:$H$2336,5,0)</f>
        <v>No</v>
      </c>
      <c r="G345" t="str">
        <f>VLOOKUP(A345,'Medical Examinations'!$A$1:$H$2336,6,0)</f>
        <v>No</v>
      </c>
      <c r="H345">
        <f>VLOOKUP(A345,'Medical Examinations'!$A$1:$L$2336,10,0)</f>
        <v>0</v>
      </c>
      <c r="I345" t="str">
        <f>VLOOKUP(A345,'Medical Examinations'!$A$1:$H$2336,8,0)</f>
        <v>Yes</v>
      </c>
      <c r="J345" t="str">
        <f>VLOOKUP(A345,'Medical Examinations'!$A$1:$L$2336,11,0)</f>
        <v>Normal weight</v>
      </c>
      <c r="K345" t="str">
        <f>VLOOKUP(A345,'Medical Examinations'!$A$1:$L$2336,12,0)</f>
        <v>Normal</v>
      </c>
      <c r="L345" s="8">
        <f>VLOOKUP(A345,'Hospitalisation Details'!$A$1:$T$2344,17,0)</f>
        <v>29416</v>
      </c>
      <c r="M345" s="3" t="str">
        <f>VLOOKUP(A345,'Hospitalisation Details'!$A$1:$T$2344,14,0)</f>
        <v>tier - 1</v>
      </c>
      <c r="N345" s="3" t="str">
        <f>VLOOKUP(A345,'Hospitalisation Details'!$A$1:$T$2344,15,0)</f>
        <v>tier - 3</v>
      </c>
      <c r="O345" t="str">
        <f>VLOOKUP(A345,'Hospitalisation Details'!$A$1:$U$2344,21,FALSE)</f>
        <v>R1011</v>
      </c>
      <c r="P345" t="str">
        <f>VLOOKUP(A345,'Hospitalisation Details'!$A$1:$T$2344,19,0)</f>
        <v>42</v>
      </c>
      <c r="Q345" s="9">
        <f>VLOOKUP(A345,'Hospitalisation Details'!$A$1:$I$2344,6,FALSE)</f>
        <v>29114.21</v>
      </c>
    </row>
    <row r="346" spans="1:17" ht="15.75">
      <c r="A346" s="6" t="s">
        <v>985</v>
      </c>
      <c r="B346" t="str">
        <f>VLOOKUP(A346,'Customer Names'!$A$1:$D$2336,3,FALSE)</f>
        <v>Pitt</v>
      </c>
      <c r="C346">
        <f>VLOOKUP(A346,'Medical Examinations'!$A$1:$H$2336,2,0)</f>
        <v>30.52</v>
      </c>
      <c r="D346">
        <f>VLOOKUP(A346,'Medical Examinations'!$A$1:$H$2336,3,0)</f>
        <v>4.21</v>
      </c>
      <c r="E346" t="str">
        <f>VLOOKUP(A346,'Medical Examinations'!$A$1:$H$2336,4,0)</f>
        <v>No</v>
      </c>
      <c r="F346" t="str">
        <f>VLOOKUP(A346,'Medical Examinations'!$A$1:$H$2336,5,0)</f>
        <v>No</v>
      </c>
      <c r="G346" t="str">
        <f>VLOOKUP(A346,'Medical Examinations'!$A$1:$H$2336,6,0)</f>
        <v>No</v>
      </c>
      <c r="H346">
        <f>VLOOKUP(A346,'Medical Examinations'!$A$1:$L$2336,10,0)</f>
        <v>1</v>
      </c>
      <c r="I346" t="str">
        <f>VLOOKUP(A346,'Medical Examinations'!$A$1:$H$2336,8,0)</f>
        <v>Yes</v>
      </c>
      <c r="J346" t="str">
        <f>VLOOKUP(A346,'Medical Examinations'!$A$1:$L$2336,11,0)</f>
        <v>obesity</v>
      </c>
      <c r="K346" t="str">
        <f>VLOOKUP(A346,'Medical Examinations'!$A$1:$L$2336,12,0)</f>
        <v>Normal</v>
      </c>
      <c r="L346" s="8">
        <f>VLOOKUP(A346,'Hospitalisation Details'!$A$1:$T$2344,17,0)</f>
        <v>33792</v>
      </c>
      <c r="M346" s="3" t="str">
        <f>VLOOKUP(A346,'Hospitalisation Details'!$A$1:$T$2344,14,0)</f>
        <v>tier - 1</v>
      </c>
      <c r="N346" s="3" t="str">
        <f>VLOOKUP(A346,'Hospitalisation Details'!$A$1:$T$2344,15,0)</f>
        <v>tier - 3</v>
      </c>
      <c r="O346" t="str">
        <f>VLOOKUP(A346,'Hospitalisation Details'!$A$1:$U$2344,21,FALSE)</f>
        <v>R1011</v>
      </c>
      <c r="P346" t="str">
        <f>VLOOKUP(A346,'Hospitalisation Details'!$A$1:$T$2344,19,0)</f>
        <v>30</v>
      </c>
      <c r="Q346" s="9">
        <f>VLOOKUP(A346,'Hospitalisation Details'!$A$1:$I$2344,6,FALSE)</f>
        <v>29007.82</v>
      </c>
    </row>
    <row r="347" spans="1:17" ht="15.75">
      <c r="A347" s="6" t="s">
        <v>988</v>
      </c>
      <c r="B347" t="str">
        <f>VLOOKUP(A347,'Customer Names'!$A$1:$D$2336,3,FALSE)</f>
        <v>Lorton</v>
      </c>
      <c r="C347">
        <f>VLOOKUP(A347,'Medical Examinations'!$A$1:$H$2336,2,0)</f>
        <v>39.21</v>
      </c>
      <c r="D347">
        <f>VLOOKUP(A347,'Medical Examinations'!$A$1:$H$2336,3,0)</f>
        <v>5.04</v>
      </c>
      <c r="E347" t="str">
        <f>VLOOKUP(A347,'Medical Examinations'!$A$1:$H$2336,4,0)</f>
        <v>No</v>
      </c>
      <c r="F347" t="str">
        <f>VLOOKUP(A347,'Medical Examinations'!$A$1:$H$2336,5,0)</f>
        <v>No</v>
      </c>
      <c r="G347" t="str">
        <f>VLOOKUP(A347,'Medical Examinations'!$A$1:$H$2336,6,0)</f>
        <v>Yes</v>
      </c>
      <c r="H347">
        <f>VLOOKUP(A347,'Medical Examinations'!$A$1:$L$2336,10,0)</f>
        <v>1</v>
      </c>
      <c r="I347" t="str">
        <f>VLOOKUP(A347,'Medical Examinations'!$A$1:$H$2336,8,0)</f>
        <v>Yes</v>
      </c>
      <c r="J347" t="str">
        <f>VLOOKUP(A347,'Medical Examinations'!$A$1:$L$2336,11,0)</f>
        <v>obesity</v>
      </c>
      <c r="K347" t="str">
        <f>VLOOKUP(A347,'Medical Examinations'!$A$1:$L$2336,12,0)</f>
        <v>Normal</v>
      </c>
      <c r="L347" s="8">
        <f>VLOOKUP(A347,'Hospitalisation Details'!$A$1:$T$2344,17,0)</f>
        <v>37865</v>
      </c>
      <c r="M347" s="3" t="str">
        <f>VLOOKUP(A347,'Hospitalisation Details'!$A$1:$T$2344,14,0)</f>
        <v>tier - 1</v>
      </c>
      <c r="N347" s="3" t="str">
        <f>VLOOKUP(A347,'Hospitalisation Details'!$A$1:$T$2344,15,0)</f>
        <v>tier - 3</v>
      </c>
      <c r="O347" t="str">
        <f>VLOOKUP(A347,'Hospitalisation Details'!$A$1:$U$2344,21,FALSE)</f>
        <v>R1011</v>
      </c>
      <c r="P347" t="str">
        <f>VLOOKUP(A347,'Hospitalisation Details'!$A$1:$T$2344,19,0)</f>
        <v>19</v>
      </c>
      <c r="Q347" s="9">
        <f>VLOOKUP(A347,'Hospitalisation Details'!$A$1:$I$2344,6,FALSE)</f>
        <v>28998.68</v>
      </c>
    </row>
    <row r="348" spans="1:17" ht="15.75">
      <c r="A348" s="6" t="s">
        <v>990</v>
      </c>
      <c r="B348" t="str">
        <f>VLOOKUP(A348,'Customer Names'!$A$1:$D$2336,3,FALSE)</f>
        <v>Castaneda</v>
      </c>
      <c r="C348">
        <f>VLOOKUP(A348,'Medical Examinations'!$A$1:$H$2336,2,0)</f>
        <v>26.98</v>
      </c>
      <c r="D348">
        <f>VLOOKUP(A348,'Medical Examinations'!$A$1:$H$2336,3,0)</f>
        <v>5.21</v>
      </c>
      <c r="E348" t="str">
        <f>VLOOKUP(A348,'Medical Examinations'!$A$1:$H$2336,4,0)</f>
        <v>Yes</v>
      </c>
      <c r="F348" t="str">
        <f>VLOOKUP(A348,'Medical Examinations'!$A$1:$H$2336,5,0)</f>
        <v>No</v>
      </c>
      <c r="G348" t="str">
        <f>VLOOKUP(A348,'Medical Examinations'!$A$1:$H$2336,6,0)</f>
        <v>No</v>
      </c>
      <c r="H348">
        <f>VLOOKUP(A348,'Medical Examinations'!$A$1:$L$2336,10,0)</f>
        <v>2</v>
      </c>
      <c r="I348" t="str">
        <f>VLOOKUP(A348,'Medical Examinations'!$A$1:$H$2336,8,0)</f>
        <v>Yes</v>
      </c>
      <c r="J348" t="str">
        <f>VLOOKUP(A348,'Medical Examinations'!$A$1:$L$2336,11,0)</f>
        <v>Over weight</v>
      </c>
      <c r="K348" t="str">
        <f>VLOOKUP(A348,'Medical Examinations'!$A$1:$L$2336,12,0)</f>
        <v>Normal</v>
      </c>
      <c r="L348" s="8">
        <f>VLOOKUP(A348,'Hospitalisation Details'!$A$1:$T$2344,17,0)</f>
        <v>21889</v>
      </c>
      <c r="M348" s="3" t="str">
        <f>VLOOKUP(A348,'Hospitalisation Details'!$A$1:$T$2344,14,0)</f>
        <v>tier - 1</v>
      </c>
      <c r="N348" s="3" t="str">
        <f>VLOOKUP(A348,'Hospitalisation Details'!$A$1:$T$2344,15,0)</f>
        <v>tier - 1</v>
      </c>
      <c r="O348" t="str">
        <f>VLOOKUP(A348,'Hospitalisation Details'!$A$1:$U$2344,21,FALSE)</f>
        <v>R1012</v>
      </c>
      <c r="P348" t="str">
        <f>VLOOKUP(A348,'Hospitalisation Details'!$A$1:$T$2344,19,0)</f>
        <v>63</v>
      </c>
      <c r="Q348" s="9">
        <f>VLOOKUP(A348,'Hospitalisation Details'!$A$1:$I$2344,6,FALSE)</f>
        <v>28950.47</v>
      </c>
    </row>
    <row r="349" spans="1:17" ht="15.75">
      <c r="A349" s="6" t="s">
        <v>993</v>
      </c>
      <c r="B349" t="str">
        <f>VLOOKUP(A349,'Customer Names'!$A$1:$D$2336,3,FALSE)</f>
        <v>Cherop</v>
      </c>
      <c r="C349">
        <f>VLOOKUP(A349,'Medical Examinations'!$A$1:$H$2336,2,0)</f>
        <v>25.84</v>
      </c>
      <c r="D349">
        <f>VLOOKUP(A349,'Medical Examinations'!$A$1:$H$2336,3,0)</f>
        <v>8.83</v>
      </c>
      <c r="E349" t="str">
        <f>VLOOKUP(A349,'Medical Examinations'!$A$1:$H$2336,4,0)</f>
        <v>No</v>
      </c>
      <c r="F349" t="str">
        <f>VLOOKUP(A349,'Medical Examinations'!$A$1:$H$2336,5,0)</f>
        <v>No</v>
      </c>
      <c r="G349" t="str">
        <f>VLOOKUP(A349,'Medical Examinations'!$A$1:$H$2336,6,0)</f>
        <v>No</v>
      </c>
      <c r="H349">
        <f>VLOOKUP(A349,'Medical Examinations'!$A$1:$L$2336,10,0)</f>
        <v>0</v>
      </c>
      <c r="I349" t="str">
        <f>VLOOKUP(A349,'Medical Examinations'!$A$1:$H$2336,8,0)</f>
        <v>No</v>
      </c>
      <c r="J349" t="str">
        <f>VLOOKUP(A349,'Medical Examinations'!$A$1:$L$2336,11,0)</f>
        <v>Over weight</v>
      </c>
      <c r="K349" t="str">
        <f>VLOOKUP(A349,'Medical Examinations'!$A$1:$L$2336,12,0)</f>
        <v>Diabetes</v>
      </c>
      <c r="L349" s="8">
        <f>VLOOKUP(A349,'Hospitalisation Details'!$A$1:$T$2344,17,0)</f>
        <v>22852</v>
      </c>
      <c r="M349" s="3" t="str">
        <f>VLOOKUP(A349,'Hospitalisation Details'!$A$1:$T$2344,14,0)</f>
        <v>tier - 1</v>
      </c>
      <c r="N349" s="3" t="str">
        <f>VLOOKUP(A349,'Hospitalisation Details'!$A$1:$T$2344,15,0)</f>
        <v>tier - 1</v>
      </c>
      <c r="O349" t="str">
        <f>VLOOKUP(A349,'Hospitalisation Details'!$A$1:$U$2344,21,FALSE)</f>
        <v>R1012</v>
      </c>
      <c r="P349" t="str">
        <f>VLOOKUP(A349,'Hospitalisation Details'!$A$1:$T$2344,19,0)</f>
        <v>60</v>
      </c>
      <c r="Q349" s="9">
        <f>VLOOKUP(A349,'Hospitalisation Details'!$A$1:$I$2344,6,FALSE)</f>
        <v>28923.14</v>
      </c>
    </row>
    <row r="350" spans="1:17" ht="15.75">
      <c r="A350" s="6" t="s">
        <v>996</v>
      </c>
      <c r="B350" t="str">
        <f>VLOOKUP(A350,'Customer Names'!$A$1:$D$2336,3,FALSE)</f>
        <v>Howell</v>
      </c>
      <c r="C350">
        <f>VLOOKUP(A350,'Medical Examinations'!$A$1:$H$2336,2,0)</f>
        <v>28.31</v>
      </c>
      <c r="D350">
        <f>VLOOKUP(A350,'Medical Examinations'!$A$1:$H$2336,3,0)</f>
        <v>8.4700000000000006</v>
      </c>
      <c r="E350" t="str">
        <f>VLOOKUP(A350,'Medical Examinations'!$A$1:$H$2336,4,0)</f>
        <v>Yes</v>
      </c>
      <c r="F350" t="str">
        <f>VLOOKUP(A350,'Medical Examinations'!$A$1:$H$2336,5,0)</f>
        <v>No</v>
      </c>
      <c r="G350" t="str">
        <f>VLOOKUP(A350,'Medical Examinations'!$A$1:$H$2336,6,0)</f>
        <v>No</v>
      </c>
      <c r="H350">
        <f>VLOOKUP(A350,'Medical Examinations'!$A$1:$L$2336,10,0)</f>
        <v>2</v>
      </c>
      <c r="I350" t="str">
        <f>VLOOKUP(A350,'Medical Examinations'!$A$1:$H$2336,8,0)</f>
        <v>Yes</v>
      </c>
      <c r="J350" t="str">
        <f>VLOOKUP(A350,'Medical Examinations'!$A$1:$L$2336,11,0)</f>
        <v>Over weight</v>
      </c>
      <c r="K350" t="str">
        <f>VLOOKUP(A350,'Medical Examinations'!$A$1:$L$2336,12,0)</f>
        <v>Diabetes</v>
      </c>
      <c r="L350" s="8">
        <f>VLOOKUP(A350,'Hospitalisation Details'!$A$1:$T$2344,17,0)</f>
        <v>22496</v>
      </c>
      <c r="M350" s="3" t="str">
        <f>VLOOKUP(A350,'Hospitalisation Details'!$A$1:$T$2344,14,0)</f>
        <v>tier - 1</v>
      </c>
      <c r="N350" s="3" t="str">
        <f>VLOOKUP(A350,'Hospitalisation Details'!$A$1:$T$2344,15,0)</f>
        <v>tier - 2</v>
      </c>
      <c r="O350" t="str">
        <f>VLOOKUP(A350,'Hospitalisation Details'!$A$1:$U$2344,21,FALSE)</f>
        <v>R1012</v>
      </c>
      <c r="P350" t="str">
        <f>VLOOKUP(A350,'Hospitalisation Details'!$A$1:$T$2344,19,0)</f>
        <v>61</v>
      </c>
      <c r="Q350" s="9">
        <f>VLOOKUP(A350,'Hospitalisation Details'!$A$1:$I$2344,6,FALSE)</f>
        <v>28868.66</v>
      </c>
    </row>
    <row r="351" spans="1:17" ht="15.75">
      <c r="A351" s="6" t="s">
        <v>999</v>
      </c>
      <c r="B351" t="str">
        <f>VLOOKUP(A351,'Customer Names'!$A$1:$D$2336,3,FALSE)</f>
        <v>Palmer</v>
      </c>
      <c r="C351">
        <f>VLOOKUP(A351,'Medical Examinations'!$A$1:$H$2336,2,0)</f>
        <v>23.94</v>
      </c>
      <c r="D351">
        <f>VLOOKUP(A351,'Medical Examinations'!$A$1:$H$2336,3,0)</f>
        <v>4.2</v>
      </c>
      <c r="E351" t="str">
        <f>VLOOKUP(A351,'Medical Examinations'!$A$1:$H$2336,4,0)</f>
        <v>No</v>
      </c>
      <c r="F351" t="str">
        <f>VLOOKUP(A351,'Medical Examinations'!$A$1:$H$2336,5,0)</f>
        <v>No</v>
      </c>
      <c r="G351" t="str">
        <f>VLOOKUP(A351,'Medical Examinations'!$A$1:$H$2336,6,0)</f>
        <v>No</v>
      </c>
      <c r="H351">
        <f>VLOOKUP(A351,'Medical Examinations'!$A$1:$L$2336,10,0)</f>
        <v>0</v>
      </c>
      <c r="I351" t="str">
        <f>VLOOKUP(A351,'Medical Examinations'!$A$1:$H$2336,8,0)</f>
        <v>Yes</v>
      </c>
      <c r="J351" t="str">
        <f>VLOOKUP(A351,'Medical Examinations'!$A$1:$L$2336,11,0)</f>
        <v>Normal weight</v>
      </c>
      <c r="K351" t="str">
        <f>VLOOKUP(A351,'Medical Examinations'!$A$1:$L$2336,12,0)</f>
        <v>Normal</v>
      </c>
      <c r="L351" s="8">
        <f>VLOOKUP(A351,'Hospitalisation Details'!$A$1:$T$2344,17,0)</f>
        <v>33212</v>
      </c>
      <c r="M351" s="3" t="str">
        <f>VLOOKUP(A351,'Hospitalisation Details'!$A$1:$T$2344,14,0)</f>
        <v>tier - 1</v>
      </c>
      <c r="N351" s="3" t="str">
        <f>VLOOKUP(A351,'Hospitalisation Details'!$A$1:$T$2344,15,0)</f>
        <v>tier - 3</v>
      </c>
      <c r="O351" t="str">
        <f>VLOOKUP(A351,'Hospitalisation Details'!$A$1:$U$2344,21,FALSE)</f>
        <v>R1011</v>
      </c>
      <c r="P351" t="str">
        <f>VLOOKUP(A351,'Hospitalisation Details'!$A$1:$T$2344,19,0)</f>
        <v>32</v>
      </c>
      <c r="Q351" s="9">
        <f>VLOOKUP(A351,'Hospitalisation Details'!$A$1:$I$2344,6,FALSE)</f>
        <v>28716.14</v>
      </c>
    </row>
    <row r="352" spans="1:17" ht="15.75">
      <c r="A352" s="6" t="s">
        <v>1002</v>
      </c>
      <c r="B352" t="str">
        <f>VLOOKUP(A352,'Customer Names'!$A$1:$D$2336,3,FALSE)</f>
        <v>Olson</v>
      </c>
      <c r="C352">
        <f>VLOOKUP(A352,'Medical Examinations'!$A$1:$H$2336,2,0)</f>
        <v>20.03</v>
      </c>
      <c r="D352">
        <f>VLOOKUP(A352,'Medical Examinations'!$A$1:$H$2336,3,0)</f>
        <v>6.14</v>
      </c>
      <c r="E352" t="str">
        <f>VLOOKUP(A352,'Medical Examinations'!$A$1:$H$2336,4,0)</f>
        <v>Yes</v>
      </c>
      <c r="F352" t="str">
        <f>VLOOKUP(A352,'Medical Examinations'!$A$1:$H$2336,5,0)</f>
        <v>No</v>
      </c>
      <c r="G352" t="str">
        <f>VLOOKUP(A352,'Medical Examinations'!$A$1:$H$2336,6,0)</f>
        <v>No</v>
      </c>
      <c r="H352">
        <f>VLOOKUP(A352,'Medical Examinations'!$A$1:$L$2336,10,0)</f>
        <v>0</v>
      </c>
      <c r="I352" t="str">
        <f>VLOOKUP(A352,'Medical Examinations'!$A$1:$H$2336,8,0)</f>
        <v>Yes</v>
      </c>
      <c r="J352" t="str">
        <f>VLOOKUP(A352,'Medical Examinations'!$A$1:$L$2336,11,0)</f>
        <v>Normal weight</v>
      </c>
      <c r="K352" t="str">
        <f>VLOOKUP(A352,'Medical Examinations'!$A$1:$L$2336,12,0)</f>
        <v>Prediabetes</v>
      </c>
      <c r="L352" s="8">
        <f>VLOOKUP(A352,'Hospitalisation Details'!$A$1:$T$2344,17,0)</f>
        <v>31317</v>
      </c>
      <c r="M352" s="3" t="str">
        <f>VLOOKUP(A352,'Hospitalisation Details'!$A$1:$T$2344,14,0)</f>
        <v>tier - 1</v>
      </c>
      <c r="N352" s="3" t="str">
        <f>VLOOKUP(A352,'Hospitalisation Details'!$A$1:$T$2344,15,0)</f>
        <v>tier - 3</v>
      </c>
      <c r="O352" t="str">
        <f>VLOOKUP(A352,'Hospitalisation Details'!$A$1:$U$2344,21,FALSE)</f>
        <v>R1011</v>
      </c>
      <c r="P352" t="str">
        <f>VLOOKUP(A352,'Hospitalisation Details'!$A$1:$T$2344,19,0)</f>
        <v>37</v>
      </c>
      <c r="Q352" s="9">
        <f>VLOOKUP(A352,'Hospitalisation Details'!$A$1:$I$2344,6,FALSE)</f>
        <v>28542.86</v>
      </c>
    </row>
    <row r="353" spans="1:17" ht="15.75">
      <c r="A353" s="6" t="s">
        <v>1005</v>
      </c>
      <c r="B353" t="str">
        <f>VLOOKUP(A353,'Customer Names'!$A$1:$D$2336,3,FALSE)</f>
        <v>Waldron</v>
      </c>
      <c r="C353">
        <f>VLOOKUP(A353,'Medical Examinations'!$A$1:$H$2336,2,0)</f>
        <v>41.42</v>
      </c>
      <c r="D353">
        <f>VLOOKUP(A353,'Medical Examinations'!$A$1:$H$2336,3,0)</f>
        <v>6.07</v>
      </c>
      <c r="E353" t="str">
        <f>VLOOKUP(A353,'Medical Examinations'!$A$1:$H$2336,4,0)</f>
        <v>No</v>
      </c>
      <c r="F353" t="str">
        <f>VLOOKUP(A353,'Medical Examinations'!$A$1:$H$2336,5,0)</f>
        <v>No</v>
      </c>
      <c r="G353" t="str">
        <f>VLOOKUP(A353,'Medical Examinations'!$A$1:$H$2336,6,0)</f>
        <v>No</v>
      </c>
      <c r="H353">
        <f>VLOOKUP(A353,'Medical Examinations'!$A$1:$L$2336,10,0)</f>
        <v>0</v>
      </c>
      <c r="I353" t="str">
        <f>VLOOKUP(A353,'Medical Examinations'!$A$1:$H$2336,8,0)</f>
        <v>No</v>
      </c>
      <c r="J353" t="str">
        <f>VLOOKUP(A353,'Medical Examinations'!$A$1:$L$2336,11,0)</f>
        <v>obesity</v>
      </c>
      <c r="K353" t="str">
        <f>VLOOKUP(A353,'Medical Examinations'!$A$1:$L$2336,12,0)</f>
        <v>Prediabetes</v>
      </c>
      <c r="L353" s="8">
        <f>VLOOKUP(A353,'Hospitalisation Details'!$A$1:$T$2344,17,0)</f>
        <v>30296</v>
      </c>
      <c r="M353" s="3" t="str">
        <f>VLOOKUP(A353,'Hospitalisation Details'!$A$1:$T$2344,14,0)</f>
        <v>tier - 1</v>
      </c>
      <c r="N353" s="3" t="str">
        <f>VLOOKUP(A353,'Hospitalisation Details'!$A$1:$T$2344,15,0)</f>
        <v>tier - 2</v>
      </c>
      <c r="O353" t="str">
        <f>VLOOKUP(A353,'Hospitalisation Details'!$A$1:$U$2344,21,FALSE)</f>
        <v>R1012</v>
      </c>
      <c r="P353" t="str">
        <f>VLOOKUP(A353,'Hospitalisation Details'!$A$1:$T$2344,19,0)</f>
        <v>40</v>
      </c>
      <c r="Q353" s="9">
        <f>VLOOKUP(A353,'Hospitalisation Details'!$A$1:$I$2344,6,FALSE)</f>
        <v>28476.73</v>
      </c>
    </row>
    <row r="354" spans="1:17" ht="15.75">
      <c r="A354" s="6" t="s">
        <v>1008</v>
      </c>
      <c r="B354" t="str">
        <f>VLOOKUP(A354,'Customer Names'!$A$1:$D$2336,3,FALSE)</f>
        <v>Meyer</v>
      </c>
      <c r="C354">
        <f>VLOOKUP(A354,'Medical Examinations'!$A$1:$H$2336,2,0)</f>
        <v>36.67</v>
      </c>
      <c r="D354">
        <f>VLOOKUP(A354,'Medical Examinations'!$A$1:$H$2336,3,0)</f>
        <v>10.210000000000001</v>
      </c>
      <c r="E354" t="str">
        <f>VLOOKUP(A354,'Medical Examinations'!$A$1:$H$2336,4,0)</f>
        <v>No</v>
      </c>
      <c r="F354" t="str">
        <f>VLOOKUP(A354,'Medical Examinations'!$A$1:$H$2336,5,0)</f>
        <v>No</v>
      </c>
      <c r="G354" t="str">
        <f>VLOOKUP(A354,'Medical Examinations'!$A$1:$H$2336,6,0)</f>
        <v>No</v>
      </c>
      <c r="H354">
        <f>VLOOKUP(A354,'Medical Examinations'!$A$1:$L$2336,10,0)</f>
        <v>0</v>
      </c>
      <c r="I354" t="str">
        <f>VLOOKUP(A354,'Medical Examinations'!$A$1:$H$2336,8,0)</f>
        <v>No</v>
      </c>
      <c r="J354" t="str">
        <f>VLOOKUP(A354,'Medical Examinations'!$A$1:$L$2336,11,0)</f>
        <v>obesity</v>
      </c>
      <c r="K354" t="str">
        <f>VLOOKUP(A354,'Medical Examinations'!$A$1:$L$2336,12,0)</f>
        <v>Diabetes</v>
      </c>
      <c r="L354" s="8">
        <f>VLOOKUP(A354,'Hospitalisation Details'!$A$1:$T$2344,17,0)</f>
        <v>27288</v>
      </c>
      <c r="M354" s="3" t="str">
        <f>VLOOKUP(A354,'Hospitalisation Details'!$A$1:$T$2344,14,0)</f>
        <v>tier - 1</v>
      </c>
      <c r="N354" s="3" t="str">
        <f>VLOOKUP(A354,'Hospitalisation Details'!$A$1:$T$2344,15,0)</f>
        <v>tier - 1</v>
      </c>
      <c r="O354" t="str">
        <f>VLOOKUP(A354,'Hospitalisation Details'!$A$1:$U$2344,21,FALSE)</f>
        <v>R1012</v>
      </c>
      <c r="P354" t="str">
        <f>VLOOKUP(A354,'Hospitalisation Details'!$A$1:$T$2344,19,0)</f>
        <v>48</v>
      </c>
      <c r="Q354" s="9">
        <f>VLOOKUP(A354,'Hospitalisation Details'!$A$1:$I$2344,6,FALSE)</f>
        <v>28468.92</v>
      </c>
    </row>
    <row r="355" spans="1:17" ht="15.75">
      <c r="A355" s="6" t="s">
        <v>1010</v>
      </c>
      <c r="B355" t="str">
        <f>VLOOKUP(A355,'Customer Names'!$A$1:$D$2336,3,FALSE)</f>
        <v>Stack</v>
      </c>
      <c r="C355">
        <f>VLOOKUP(A355,'Medical Examinations'!$A$1:$H$2336,2,0)</f>
        <v>27.645</v>
      </c>
      <c r="D355">
        <f>VLOOKUP(A355,'Medical Examinations'!$A$1:$H$2336,3,0)</f>
        <v>4.6900000000000004</v>
      </c>
      <c r="E355" t="str">
        <f>VLOOKUP(A355,'Medical Examinations'!$A$1:$H$2336,4,0)</f>
        <v>No</v>
      </c>
      <c r="F355" t="str">
        <f>VLOOKUP(A355,'Medical Examinations'!$A$1:$H$2336,5,0)</f>
        <v>No</v>
      </c>
      <c r="G355" t="str">
        <f>VLOOKUP(A355,'Medical Examinations'!$A$1:$H$2336,6,0)</f>
        <v>No</v>
      </c>
      <c r="H355">
        <f>VLOOKUP(A355,'Medical Examinations'!$A$1:$L$2336,10,0)</f>
        <v>0</v>
      </c>
      <c r="I355" t="str">
        <f>VLOOKUP(A355,'Medical Examinations'!$A$1:$H$2336,8,0)</f>
        <v>No</v>
      </c>
      <c r="J355" t="str">
        <f>VLOOKUP(A355,'Medical Examinations'!$A$1:$L$2336,11,0)</f>
        <v>Over weight</v>
      </c>
      <c r="K355" t="str">
        <f>VLOOKUP(A355,'Medical Examinations'!$A$1:$L$2336,12,0)</f>
        <v>Normal</v>
      </c>
      <c r="L355" s="8">
        <f>VLOOKUP(A355,'Hospitalisation Details'!$A$1:$T$2344,17,0)</f>
        <v>28461</v>
      </c>
      <c r="M355" s="3" t="str">
        <f>VLOOKUP(A355,'Hospitalisation Details'!$A$1:$T$2344,14,0)</f>
        <v>tier - 1</v>
      </c>
      <c r="N355" s="3" t="str">
        <f>VLOOKUP(A355,'Hospitalisation Details'!$A$1:$T$2344,15,0)</f>
        <v>tier - 2</v>
      </c>
      <c r="O355" t="str">
        <f>VLOOKUP(A355,'Hospitalisation Details'!$A$1:$U$2344,21,FALSE)</f>
        <v>R1012</v>
      </c>
      <c r="P355" t="str">
        <f>VLOOKUP(A355,'Hospitalisation Details'!$A$1:$T$2344,19,0)</f>
        <v>45</v>
      </c>
      <c r="Q355" s="9">
        <f>VLOOKUP(A355,'Hospitalisation Details'!$A$1:$I$2344,6,FALSE)</f>
        <v>28340.19</v>
      </c>
    </row>
    <row r="356" spans="1:17" ht="15.75">
      <c r="A356" s="6" t="s">
        <v>1013</v>
      </c>
      <c r="B356" t="str">
        <f>VLOOKUP(A356,'Customer Names'!$A$1:$D$2336,3,FALSE)</f>
        <v>Sanchez Y Torres</v>
      </c>
      <c r="C356">
        <f>VLOOKUP(A356,'Medical Examinations'!$A$1:$H$2336,2,0)</f>
        <v>22.72</v>
      </c>
      <c r="D356">
        <f>VLOOKUP(A356,'Medical Examinations'!$A$1:$H$2336,3,0)</f>
        <v>5.71</v>
      </c>
      <c r="E356" t="str">
        <f>VLOOKUP(A356,'Medical Examinations'!$A$1:$H$2336,4,0)</f>
        <v>No</v>
      </c>
      <c r="F356" t="str">
        <f>VLOOKUP(A356,'Medical Examinations'!$A$1:$H$2336,5,0)</f>
        <v>No</v>
      </c>
      <c r="G356" t="str">
        <f>VLOOKUP(A356,'Medical Examinations'!$A$1:$H$2336,6,0)</f>
        <v>No</v>
      </c>
      <c r="H356">
        <f>VLOOKUP(A356,'Medical Examinations'!$A$1:$L$2336,10,0)</f>
        <v>0</v>
      </c>
      <c r="I356" t="str">
        <f>VLOOKUP(A356,'Medical Examinations'!$A$1:$H$2336,8,0)</f>
        <v>Yes</v>
      </c>
      <c r="J356" t="str">
        <f>VLOOKUP(A356,'Medical Examinations'!$A$1:$L$2336,11,0)</f>
        <v>Normal weight</v>
      </c>
      <c r="K356" t="str">
        <f>VLOOKUP(A356,'Medical Examinations'!$A$1:$L$2336,12,0)</f>
        <v>Prediabetes</v>
      </c>
      <c r="L356" s="8">
        <f>VLOOKUP(A356,'Hospitalisation Details'!$A$1:$T$2344,17,0)</f>
        <v>33231</v>
      </c>
      <c r="M356" s="3" t="str">
        <f>VLOOKUP(A356,'Hospitalisation Details'!$A$1:$T$2344,14,0)</f>
        <v>tier - 1</v>
      </c>
      <c r="N356" s="3" t="str">
        <f>VLOOKUP(A356,'Hospitalisation Details'!$A$1:$T$2344,15,0)</f>
        <v>tier - 2</v>
      </c>
      <c r="O356" t="str">
        <f>VLOOKUP(A356,'Hospitalisation Details'!$A$1:$U$2344,21,FALSE)</f>
        <v>R1011</v>
      </c>
      <c r="P356" t="str">
        <f>VLOOKUP(A356,'Hospitalisation Details'!$A$1:$T$2344,19,0)</f>
        <v>32</v>
      </c>
      <c r="Q356" s="9">
        <f>VLOOKUP(A356,'Hospitalisation Details'!$A$1:$I$2344,6,FALSE)</f>
        <v>28302.33</v>
      </c>
    </row>
    <row r="357" spans="1:17" ht="15.75">
      <c r="A357" s="6" t="s">
        <v>1016</v>
      </c>
      <c r="B357" t="str">
        <f>VLOOKUP(A357,'Customer Names'!$A$1:$D$2336,3,FALSE)</f>
        <v>Daniels</v>
      </c>
      <c r="C357">
        <f>VLOOKUP(A357,'Medical Examinations'!$A$1:$H$2336,2,0)</f>
        <v>36.520000000000003</v>
      </c>
      <c r="D357">
        <f>VLOOKUP(A357,'Medical Examinations'!$A$1:$H$2336,3,0)</f>
        <v>9.07</v>
      </c>
      <c r="E357" t="str">
        <f>VLOOKUP(A357,'Medical Examinations'!$A$1:$H$2336,4,0)</f>
        <v>Yes</v>
      </c>
      <c r="F357" t="str">
        <f>VLOOKUP(A357,'Medical Examinations'!$A$1:$H$2336,5,0)</f>
        <v>No</v>
      </c>
      <c r="G357" t="str">
        <f>VLOOKUP(A357,'Medical Examinations'!$A$1:$H$2336,6,0)</f>
        <v>Yes</v>
      </c>
      <c r="H357">
        <f>VLOOKUP(A357,'Medical Examinations'!$A$1:$L$2336,10,0)</f>
        <v>1</v>
      </c>
      <c r="I357" t="str">
        <f>VLOOKUP(A357,'Medical Examinations'!$A$1:$H$2336,8,0)</f>
        <v>No</v>
      </c>
      <c r="J357" t="str">
        <f>VLOOKUP(A357,'Medical Examinations'!$A$1:$L$2336,11,0)</f>
        <v>obesity</v>
      </c>
      <c r="K357" t="str">
        <f>VLOOKUP(A357,'Medical Examinations'!$A$1:$L$2336,12,0)</f>
        <v>Diabetes</v>
      </c>
      <c r="L357" s="8">
        <f>VLOOKUP(A357,'Hospitalisation Details'!$A$1:$T$2344,17,0)</f>
        <v>23340</v>
      </c>
      <c r="M357" s="3" t="str">
        <f>VLOOKUP(A357,'Hospitalisation Details'!$A$1:$T$2344,14,0)</f>
        <v>tier - 1</v>
      </c>
      <c r="N357" s="3" t="str">
        <f>VLOOKUP(A357,'Hospitalisation Details'!$A$1:$T$2344,15,0)</f>
        <v>tier - 1</v>
      </c>
      <c r="O357" t="str">
        <f>VLOOKUP(A357,'Hospitalisation Details'!$A$1:$U$2344,21,FALSE)</f>
        <v>R1013</v>
      </c>
      <c r="P357" t="str">
        <f>VLOOKUP(A357,'Hospitalisation Details'!$A$1:$T$2344,19,0)</f>
        <v>59</v>
      </c>
      <c r="Q357" s="9">
        <f>VLOOKUP(A357,'Hospitalisation Details'!$A$1:$I$2344,6,FALSE)</f>
        <v>28287.9</v>
      </c>
    </row>
    <row r="358" spans="1:17" ht="15.75">
      <c r="A358" s="6" t="s">
        <v>1019</v>
      </c>
      <c r="B358" t="str">
        <f>VLOOKUP(A358,'Customer Names'!$A$1:$D$2336,3,FALSE)</f>
        <v>Pepp</v>
      </c>
      <c r="C358">
        <f>VLOOKUP(A358,'Medical Examinations'!$A$1:$H$2336,2,0)</f>
        <v>33.96</v>
      </c>
      <c r="D358">
        <f>VLOOKUP(A358,'Medical Examinations'!$A$1:$H$2336,3,0)</f>
        <v>4.99</v>
      </c>
      <c r="E358" t="str">
        <f>VLOOKUP(A358,'Medical Examinations'!$A$1:$H$2336,4,0)</f>
        <v>No</v>
      </c>
      <c r="F358" t="str">
        <f>VLOOKUP(A358,'Medical Examinations'!$A$1:$H$2336,5,0)</f>
        <v>No</v>
      </c>
      <c r="G358" t="str">
        <f>VLOOKUP(A358,'Medical Examinations'!$A$1:$H$2336,6,0)</f>
        <v>No</v>
      </c>
      <c r="H358">
        <f>VLOOKUP(A358,'Medical Examinations'!$A$1:$L$2336,10,0)</f>
        <v>0</v>
      </c>
      <c r="I358" t="str">
        <f>VLOOKUP(A358,'Medical Examinations'!$A$1:$H$2336,8,0)</f>
        <v>Yes</v>
      </c>
      <c r="J358" t="str">
        <f>VLOOKUP(A358,'Medical Examinations'!$A$1:$L$2336,11,0)</f>
        <v>obesity</v>
      </c>
      <c r="K358" t="str">
        <f>VLOOKUP(A358,'Medical Examinations'!$A$1:$L$2336,12,0)</f>
        <v>Normal</v>
      </c>
      <c r="L358" s="8">
        <f>VLOOKUP(A358,'Hospitalisation Details'!$A$1:$T$2344,17,0)</f>
        <v>36409</v>
      </c>
      <c r="M358" s="3" t="str">
        <f>VLOOKUP(A358,'Hospitalisation Details'!$A$1:$T$2344,14,0)</f>
        <v>tier - 1</v>
      </c>
      <c r="N358" s="3" t="str">
        <f>VLOOKUP(A358,'Hospitalisation Details'!$A$1:$T$2344,15,0)</f>
        <v>tier - 3</v>
      </c>
      <c r="O358" t="str">
        <f>VLOOKUP(A358,'Hospitalisation Details'!$A$1:$U$2344,21,FALSE)</f>
        <v>R1011</v>
      </c>
      <c r="P358" t="str">
        <f>VLOOKUP(A358,'Hospitalisation Details'!$A$1:$T$2344,19,0)</f>
        <v>23</v>
      </c>
      <c r="Q358" s="9">
        <f>VLOOKUP(A358,'Hospitalisation Details'!$A$1:$I$2344,6,FALSE)</f>
        <v>28245.34</v>
      </c>
    </row>
    <row r="359" spans="1:17" ht="15.75">
      <c r="A359" s="6" t="s">
        <v>1022</v>
      </c>
      <c r="B359" t="str">
        <f>VLOOKUP(A359,'Customer Names'!$A$1:$D$2336,3,FALSE)</f>
        <v>Buechler</v>
      </c>
      <c r="C359">
        <f>VLOOKUP(A359,'Medical Examinations'!$A$1:$H$2336,2,0)</f>
        <v>26.695</v>
      </c>
      <c r="D359">
        <f>VLOOKUP(A359,'Medical Examinations'!$A$1:$H$2336,3,0)</f>
        <v>8.31</v>
      </c>
      <c r="E359" t="str">
        <f>VLOOKUP(A359,'Medical Examinations'!$A$1:$H$2336,4,0)</f>
        <v>No</v>
      </c>
      <c r="F359" t="str">
        <f>VLOOKUP(A359,'Medical Examinations'!$A$1:$H$2336,5,0)</f>
        <v>No</v>
      </c>
      <c r="G359" t="str">
        <f>VLOOKUP(A359,'Medical Examinations'!$A$1:$H$2336,6,0)</f>
        <v>No</v>
      </c>
      <c r="H359">
        <f>VLOOKUP(A359,'Medical Examinations'!$A$1:$L$2336,10,0)</f>
        <v>0</v>
      </c>
      <c r="I359" t="str">
        <f>VLOOKUP(A359,'Medical Examinations'!$A$1:$H$2336,8,0)</f>
        <v>Yes</v>
      </c>
      <c r="J359" t="str">
        <f>VLOOKUP(A359,'Medical Examinations'!$A$1:$L$2336,11,0)</f>
        <v>Over weight</v>
      </c>
      <c r="K359" t="str">
        <f>VLOOKUP(A359,'Medical Examinations'!$A$1:$L$2336,12,0)</f>
        <v>Diabetes</v>
      </c>
      <c r="L359" s="8">
        <f>VLOOKUP(A359,'Hospitalisation Details'!$A$1:$T$2344,17,0)</f>
        <v>22242</v>
      </c>
      <c r="M359" s="3" t="str">
        <f>VLOOKUP(A359,'Hospitalisation Details'!$A$1:$T$2344,14,0)</f>
        <v>tier - 1</v>
      </c>
      <c r="N359" s="3" t="str">
        <f>VLOOKUP(A359,'Hospitalisation Details'!$A$1:$T$2344,15,0)</f>
        <v>tier - 2</v>
      </c>
      <c r="O359" t="str">
        <f>VLOOKUP(A359,'Hospitalisation Details'!$A$1:$U$2344,21,FALSE)</f>
        <v>R1019</v>
      </c>
      <c r="P359" t="str">
        <f>VLOOKUP(A359,'Hospitalisation Details'!$A$1:$T$2344,19,0)</f>
        <v>62</v>
      </c>
      <c r="Q359" s="9">
        <f>VLOOKUP(A359,'Hospitalisation Details'!$A$1:$I$2344,6,FALSE)</f>
        <v>28101.33</v>
      </c>
    </row>
    <row r="360" spans="1:17" ht="15.75">
      <c r="A360" s="6" t="s">
        <v>1025</v>
      </c>
      <c r="B360" t="str">
        <f>VLOOKUP(A360,'Customer Names'!$A$1:$D$2336,3,FALSE)</f>
        <v>Buenting</v>
      </c>
      <c r="C360">
        <f>VLOOKUP(A360,'Medical Examinations'!$A$1:$H$2336,2,0)</f>
        <v>18.45</v>
      </c>
      <c r="D360">
        <f>VLOOKUP(A360,'Medical Examinations'!$A$1:$H$2336,3,0)</f>
        <v>5.07</v>
      </c>
      <c r="E360" t="str">
        <f>VLOOKUP(A360,'Medical Examinations'!$A$1:$H$2336,4,0)</f>
        <v>Yes</v>
      </c>
      <c r="F360" t="str">
        <f>VLOOKUP(A360,'Medical Examinations'!$A$1:$H$2336,5,0)</f>
        <v>No</v>
      </c>
      <c r="G360" t="str">
        <f>VLOOKUP(A360,'Medical Examinations'!$A$1:$H$2336,6,0)</f>
        <v>No</v>
      </c>
      <c r="H360">
        <f>VLOOKUP(A360,'Medical Examinations'!$A$1:$L$2336,10,0)</f>
        <v>0</v>
      </c>
      <c r="I360" t="str">
        <f>VLOOKUP(A360,'Medical Examinations'!$A$1:$H$2336,8,0)</f>
        <v>Yes</v>
      </c>
      <c r="J360" t="str">
        <f>VLOOKUP(A360,'Medical Examinations'!$A$1:$L$2336,11,0)</f>
        <v>Under weight</v>
      </c>
      <c r="K360" t="str">
        <f>VLOOKUP(A360,'Medical Examinations'!$A$1:$L$2336,12,0)</f>
        <v>Normal</v>
      </c>
      <c r="L360" s="8">
        <f>VLOOKUP(A360,'Hospitalisation Details'!$A$1:$T$2344,17,0)</f>
        <v>31380</v>
      </c>
      <c r="M360" s="3" t="str">
        <f>VLOOKUP(A360,'Hospitalisation Details'!$A$1:$T$2344,14,0)</f>
        <v>tier - 1</v>
      </c>
      <c r="N360" s="3" t="str">
        <f>VLOOKUP(A360,'Hospitalisation Details'!$A$1:$T$2344,15,0)</f>
        <v>tier - 2</v>
      </c>
      <c r="O360" t="str">
        <f>VLOOKUP(A360,'Hospitalisation Details'!$A$1:$U$2344,21,FALSE)</f>
        <v>R1011</v>
      </c>
      <c r="P360" t="str">
        <f>VLOOKUP(A360,'Hospitalisation Details'!$A$1:$T$2344,19,0)</f>
        <v>37</v>
      </c>
      <c r="Q360" s="9">
        <f>VLOOKUP(A360,'Hospitalisation Details'!$A$1:$I$2344,6,FALSE)</f>
        <v>28006.94</v>
      </c>
    </row>
    <row r="361" spans="1:17" ht="15.75">
      <c r="A361" s="6" t="s">
        <v>1028</v>
      </c>
      <c r="B361" t="str">
        <f>VLOOKUP(A361,'Customer Names'!$A$1:$D$2336,3,FALSE)</f>
        <v>Evans</v>
      </c>
      <c r="C361">
        <f>VLOOKUP(A361,'Medical Examinations'!$A$1:$H$2336,2,0)</f>
        <v>33.18</v>
      </c>
      <c r="D361">
        <f>VLOOKUP(A361,'Medical Examinations'!$A$1:$H$2336,3,0)</f>
        <v>4.79</v>
      </c>
      <c r="E361" t="str">
        <f>VLOOKUP(A361,'Medical Examinations'!$A$1:$H$2336,4,0)</f>
        <v>No</v>
      </c>
      <c r="F361" t="str">
        <f>VLOOKUP(A361,'Medical Examinations'!$A$1:$H$2336,5,0)</f>
        <v>No</v>
      </c>
      <c r="G361" t="str">
        <f>VLOOKUP(A361,'Medical Examinations'!$A$1:$H$2336,6,0)</f>
        <v>No</v>
      </c>
      <c r="H361">
        <f>VLOOKUP(A361,'Medical Examinations'!$A$1:$L$2336,10,0)</f>
        <v>0</v>
      </c>
      <c r="I361" t="str">
        <f>VLOOKUP(A361,'Medical Examinations'!$A$1:$H$2336,8,0)</f>
        <v>Yes</v>
      </c>
      <c r="J361" t="str">
        <f>VLOOKUP(A361,'Medical Examinations'!$A$1:$L$2336,11,0)</f>
        <v>obesity</v>
      </c>
      <c r="K361" t="str">
        <f>VLOOKUP(A361,'Medical Examinations'!$A$1:$L$2336,12,0)</f>
        <v>Normal</v>
      </c>
      <c r="L361" s="8">
        <f>VLOOKUP(A361,'Hospitalisation Details'!$A$1:$T$2344,17,0)</f>
        <v>36515</v>
      </c>
      <c r="M361" s="3" t="str">
        <f>VLOOKUP(A361,'Hospitalisation Details'!$A$1:$T$2344,14,0)</f>
        <v>tier - 1</v>
      </c>
      <c r="N361" s="3" t="str">
        <f>VLOOKUP(A361,'Hospitalisation Details'!$A$1:$T$2344,15,0)</f>
        <v>tier - 1</v>
      </c>
      <c r="O361" t="str">
        <f>VLOOKUP(A361,'Hospitalisation Details'!$A$1:$U$2344,21,FALSE)</f>
        <v>R1011</v>
      </c>
      <c r="P361" t="str">
        <f>VLOOKUP(A361,'Hospitalisation Details'!$A$1:$T$2344,19,0)</f>
        <v>23</v>
      </c>
      <c r="Q361" s="9">
        <f>VLOOKUP(A361,'Hospitalisation Details'!$A$1:$I$2344,6,FALSE)</f>
        <v>27980.77</v>
      </c>
    </row>
    <row r="362" spans="1:17" ht="15.75">
      <c r="A362" s="6" t="s">
        <v>1030</v>
      </c>
      <c r="B362" t="str">
        <f>VLOOKUP(A362,'Customer Names'!$A$1:$D$2336,3,FALSE)</f>
        <v>Arcand</v>
      </c>
      <c r="C362">
        <f>VLOOKUP(A362,'Medical Examinations'!$A$1:$H$2336,2,0)</f>
        <v>36.1</v>
      </c>
      <c r="D362">
        <f>VLOOKUP(A362,'Medical Examinations'!$A$1:$H$2336,3,0)</f>
        <v>11.39</v>
      </c>
      <c r="E362" t="str">
        <f>VLOOKUP(A362,'Medical Examinations'!$A$1:$H$2336,4,0)</f>
        <v>Yes</v>
      </c>
      <c r="F362" t="str">
        <f>VLOOKUP(A362,'Medical Examinations'!$A$1:$H$2336,5,0)</f>
        <v>No</v>
      </c>
      <c r="G362" t="str">
        <f>VLOOKUP(A362,'Medical Examinations'!$A$1:$H$2336,6,0)</f>
        <v>No</v>
      </c>
      <c r="H362">
        <f>VLOOKUP(A362,'Medical Examinations'!$A$1:$L$2336,10,0)</f>
        <v>2</v>
      </c>
      <c r="I362" t="str">
        <f>VLOOKUP(A362,'Medical Examinations'!$A$1:$H$2336,8,0)</f>
        <v>No</v>
      </c>
      <c r="J362" t="str">
        <f>VLOOKUP(A362,'Medical Examinations'!$A$1:$L$2336,11,0)</f>
        <v>obesity</v>
      </c>
      <c r="K362" t="str">
        <f>VLOOKUP(A362,'Medical Examinations'!$A$1:$L$2336,12,0)</f>
        <v>Diabetes</v>
      </c>
      <c r="L362" s="8">
        <f>VLOOKUP(A362,'Hospitalisation Details'!$A$1:$T$2344,17,0)</f>
        <v>22490</v>
      </c>
      <c r="M362" s="3" t="str">
        <f>VLOOKUP(A362,'Hospitalisation Details'!$A$1:$T$2344,14,0)</f>
        <v>tier - 1</v>
      </c>
      <c r="N362" s="3" t="str">
        <f>VLOOKUP(A362,'Hospitalisation Details'!$A$1:$T$2344,15,0)</f>
        <v>tier - 3</v>
      </c>
      <c r="O362" t="str">
        <f>VLOOKUP(A362,'Hospitalisation Details'!$A$1:$U$2344,21,FALSE)</f>
        <v>R1011</v>
      </c>
      <c r="P362" t="str">
        <f>VLOOKUP(A362,'Hospitalisation Details'!$A$1:$T$2344,19,0)</f>
        <v>61</v>
      </c>
      <c r="Q362" s="9">
        <f>VLOOKUP(A362,'Hospitalisation Details'!$A$1:$I$2344,6,FALSE)</f>
        <v>27941.29</v>
      </c>
    </row>
    <row r="363" spans="1:17" ht="15.75">
      <c r="A363" s="6" t="s">
        <v>1033</v>
      </c>
      <c r="B363" t="str">
        <f>VLOOKUP(A363,'Customer Names'!$A$1:$D$2336,3,FALSE)</f>
        <v>Kesack</v>
      </c>
      <c r="C363">
        <f>VLOOKUP(A363,'Medical Examinations'!$A$1:$H$2336,2,0)</f>
        <v>22.77</v>
      </c>
      <c r="D363">
        <f>VLOOKUP(A363,'Medical Examinations'!$A$1:$H$2336,3,0)</f>
        <v>6</v>
      </c>
      <c r="E363" t="str">
        <f>VLOOKUP(A363,'Medical Examinations'!$A$1:$H$2336,4,0)</f>
        <v>No</v>
      </c>
      <c r="F363" t="str">
        <f>VLOOKUP(A363,'Medical Examinations'!$A$1:$H$2336,5,0)</f>
        <v>No</v>
      </c>
      <c r="G363" t="str">
        <f>VLOOKUP(A363,'Medical Examinations'!$A$1:$H$2336,6,0)</f>
        <v>No</v>
      </c>
      <c r="H363">
        <f>VLOOKUP(A363,'Medical Examinations'!$A$1:$L$2336,10,0)</f>
        <v>0</v>
      </c>
      <c r="I363" t="str">
        <f>VLOOKUP(A363,'Medical Examinations'!$A$1:$H$2336,8,0)</f>
        <v>Yes</v>
      </c>
      <c r="J363" t="str">
        <f>VLOOKUP(A363,'Medical Examinations'!$A$1:$L$2336,11,0)</f>
        <v>Normal weight</v>
      </c>
      <c r="K363" t="str">
        <f>VLOOKUP(A363,'Medical Examinations'!$A$1:$L$2336,12,0)</f>
        <v>Prediabetes</v>
      </c>
      <c r="L363" s="8">
        <f>VLOOKUP(A363,'Hospitalisation Details'!$A$1:$T$2344,17,0)</f>
        <v>33393</v>
      </c>
      <c r="M363" s="3" t="str">
        <f>VLOOKUP(A363,'Hospitalisation Details'!$A$1:$T$2344,14,0)</f>
        <v>tier - 1</v>
      </c>
      <c r="N363" s="3" t="str">
        <f>VLOOKUP(A363,'Hospitalisation Details'!$A$1:$T$2344,15,0)</f>
        <v>tier - 3</v>
      </c>
      <c r="O363" t="str">
        <f>VLOOKUP(A363,'Hospitalisation Details'!$A$1:$U$2344,21,FALSE)</f>
        <v>R1011</v>
      </c>
      <c r="P363" t="str">
        <f>VLOOKUP(A363,'Hospitalisation Details'!$A$1:$T$2344,19,0)</f>
        <v>32</v>
      </c>
      <c r="Q363" s="9">
        <f>VLOOKUP(A363,'Hospitalisation Details'!$A$1:$I$2344,6,FALSE)</f>
        <v>27931.11</v>
      </c>
    </row>
    <row r="364" spans="1:17" ht="15.75">
      <c r="A364" s="6" t="s">
        <v>1035</v>
      </c>
      <c r="B364" t="str">
        <f>VLOOKUP(A364,'Customer Names'!$A$1:$D$2336,3,FALSE)</f>
        <v>Post</v>
      </c>
      <c r="C364">
        <f>VLOOKUP(A364,'Medical Examinations'!$A$1:$H$2336,2,0)</f>
        <v>21.24</v>
      </c>
      <c r="D364">
        <f>VLOOKUP(A364,'Medical Examinations'!$A$1:$H$2336,3,0)</f>
        <v>5.13</v>
      </c>
      <c r="E364" t="str">
        <f>VLOOKUP(A364,'Medical Examinations'!$A$1:$H$2336,4,0)</f>
        <v>No</v>
      </c>
      <c r="F364" t="str">
        <f>VLOOKUP(A364,'Medical Examinations'!$A$1:$H$2336,5,0)</f>
        <v>No</v>
      </c>
      <c r="G364" t="str">
        <f>VLOOKUP(A364,'Medical Examinations'!$A$1:$H$2336,6,0)</f>
        <v>No</v>
      </c>
      <c r="H364">
        <f>VLOOKUP(A364,'Medical Examinations'!$A$1:$L$2336,10,0)</f>
        <v>0</v>
      </c>
      <c r="I364" t="str">
        <f>VLOOKUP(A364,'Medical Examinations'!$A$1:$H$2336,8,0)</f>
        <v>Yes</v>
      </c>
      <c r="J364" t="str">
        <f>VLOOKUP(A364,'Medical Examinations'!$A$1:$L$2336,11,0)</f>
        <v>Normal weight</v>
      </c>
      <c r="K364" t="str">
        <f>VLOOKUP(A364,'Medical Examinations'!$A$1:$L$2336,12,0)</f>
        <v>Normal</v>
      </c>
      <c r="L364" s="8">
        <f>VLOOKUP(A364,'Hospitalisation Details'!$A$1:$T$2344,17,0)</f>
        <v>32833</v>
      </c>
      <c r="M364" s="3" t="str">
        <f>VLOOKUP(A364,'Hospitalisation Details'!$A$1:$T$2344,14,0)</f>
        <v>tier - 1</v>
      </c>
      <c r="N364" s="3" t="str">
        <f>VLOOKUP(A364,'Hospitalisation Details'!$A$1:$T$2344,15,0)</f>
        <v>tier - 2</v>
      </c>
      <c r="O364" t="str">
        <f>VLOOKUP(A364,'Hospitalisation Details'!$A$1:$U$2344,21,FALSE)</f>
        <v>R1011</v>
      </c>
      <c r="P364" t="str">
        <f>VLOOKUP(A364,'Hospitalisation Details'!$A$1:$T$2344,19,0)</f>
        <v>33</v>
      </c>
      <c r="Q364" s="9">
        <f>VLOOKUP(A364,'Hospitalisation Details'!$A$1:$I$2344,6,FALSE)</f>
        <v>27925.86</v>
      </c>
    </row>
    <row r="365" spans="1:17" ht="15.75">
      <c r="A365" s="6" t="s">
        <v>1038</v>
      </c>
      <c r="B365" t="str">
        <f>VLOOKUP(A365,'Customer Names'!$A$1:$D$2336,3,FALSE)</f>
        <v>Dunne</v>
      </c>
      <c r="C365">
        <f>VLOOKUP(A365,'Medical Examinations'!$A$1:$H$2336,2,0)</f>
        <v>17.600000000000001</v>
      </c>
      <c r="D365">
        <f>VLOOKUP(A365,'Medical Examinations'!$A$1:$H$2336,3,0)</f>
        <v>5.26</v>
      </c>
      <c r="E365" t="str">
        <f>VLOOKUP(A365,'Medical Examinations'!$A$1:$H$2336,4,0)</f>
        <v>Yes</v>
      </c>
      <c r="F365" t="str">
        <f>VLOOKUP(A365,'Medical Examinations'!$A$1:$H$2336,5,0)</f>
        <v>No</v>
      </c>
      <c r="G365" t="str">
        <f>VLOOKUP(A365,'Medical Examinations'!$A$1:$H$2336,6,0)</f>
        <v>No</v>
      </c>
      <c r="H365">
        <f>VLOOKUP(A365,'Medical Examinations'!$A$1:$L$2336,10,0)</f>
        <v>0</v>
      </c>
      <c r="I365" t="str">
        <f>VLOOKUP(A365,'Medical Examinations'!$A$1:$H$2336,8,0)</f>
        <v>Yes</v>
      </c>
      <c r="J365" t="str">
        <f>VLOOKUP(A365,'Medical Examinations'!$A$1:$L$2336,11,0)</f>
        <v>Under weight</v>
      </c>
      <c r="K365" t="str">
        <f>VLOOKUP(A365,'Medical Examinations'!$A$1:$L$2336,12,0)</f>
        <v>Normal</v>
      </c>
      <c r="L365" s="8">
        <f>VLOOKUP(A365,'Hospitalisation Details'!$A$1:$T$2344,17,0)</f>
        <v>31385</v>
      </c>
      <c r="M365" s="3" t="str">
        <f>VLOOKUP(A365,'Hospitalisation Details'!$A$1:$T$2344,14,0)</f>
        <v>tier - 1</v>
      </c>
      <c r="N365" s="3" t="str">
        <f>VLOOKUP(A365,'Hospitalisation Details'!$A$1:$T$2344,15,0)</f>
        <v>tier - 1</v>
      </c>
      <c r="O365" t="str">
        <f>VLOOKUP(A365,'Hospitalisation Details'!$A$1:$U$2344,21,FALSE)</f>
        <v>R1011</v>
      </c>
      <c r="P365" t="str">
        <f>VLOOKUP(A365,'Hospitalisation Details'!$A$1:$T$2344,19,0)</f>
        <v>37</v>
      </c>
      <c r="Q365" s="9">
        <f>VLOOKUP(A365,'Hospitalisation Details'!$A$1:$I$2344,6,FALSE)</f>
        <v>27849.94</v>
      </c>
    </row>
    <row r="366" spans="1:17" ht="15.75">
      <c r="A366" s="6" t="s">
        <v>1041</v>
      </c>
      <c r="B366" t="str">
        <f>VLOOKUP(A366,'Customer Names'!$A$1:$D$2336,3,FALSE)</f>
        <v>Kilel</v>
      </c>
      <c r="C366">
        <f>VLOOKUP(A366,'Medical Examinations'!$A$1:$H$2336,2,0)</f>
        <v>26.29</v>
      </c>
      <c r="D366">
        <f>VLOOKUP(A366,'Medical Examinations'!$A$1:$H$2336,3,0)</f>
        <v>6.84</v>
      </c>
      <c r="E366" t="str">
        <f>VLOOKUP(A366,'Medical Examinations'!$A$1:$H$2336,4,0)</f>
        <v>No</v>
      </c>
      <c r="F366" t="str">
        <f>VLOOKUP(A366,'Medical Examinations'!$A$1:$H$2336,5,0)</f>
        <v>No</v>
      </c>
      <c r="G366" t="str">
        <f>VLOOKUP(A366,'Medical Examinations'!$A$1:$H$2336,6,0)</f>
        <v>No</v>
      </c>
      <c r="H366">
        <f>VLOOKUP(A366,'Medical Examinations'!$A$1:$L$2336,10,0)</f>
        <v>0</v>
      </c>
      <c r="I366" t="str">
        <f>VLOOKUP(A366,'Medical Examinations'!$A$1:$H$2336,8,0)</f>
        <v>Yes</v>
      </c>
      <c r="J366" t="str">
        <f>VLOOKUP(A366,'Medical Examinations'!$A$1:$L$2336,11,0)</f>
        <v>Over weight</v>
      </c>
      <c r="K366" t="str">
        <f>VLOOKUP(A366,'Medical Examinations'!$A$1:$L$2336,12,0)</f>
        <v>Diabetes</v>
      </c>
      <c r="L366" s="8">
        <f>VLOOKUP(A366,'Hospitalisation Details'!$A$1:$T$2344,17,0)</f>
        <v>22103</v>
      </c>
      <c r="M366" s="3" t="str">
        <f>VLOOKUP(A366,'Hospitalisation Details'!$A$1:$T$2344,14,0)</f>
        <v>tier - 1</v>
      </c>
      <c r="N366" s="3" t="str">
        <f>VLOOKUP(A366,'Hospitalisation Details'!$A$1:$T$2344,15,0)</f>
        <v>tier - 1</v>
      </c>
      <c r="O366" t="str">
        <f>VLOOKUP(A366,'Hospitalisation Details'!$A$1:$U$2344,21,FALSE)</f>
        <v>R1013</v>
      </c>
      <c r="P366" t="str">
        <f>VLOOKUP(A366,'Hospitalisation Details'!$A$1:$T$2344,19,0)</f>
        <v>62</v>
      </c>
      <c r="Q366" s="9">
        <f>VLOOKUP(A366,'Hospitalisation Details'!$A$1:$I$2344,6,FALSE)</f>
        <v>27808.73</v>
      </c>
    </row>
    <row r="367" spans="1:17" ht="15.75">
      <c r="A367" s="6" t="s">
        <v>1044</v>
      </c>
      <c r="B367" t="str">
        <f>VLOOKUP(A367,'Customer Names'!$A$1:$D$2336,3,FALSE)</f>
        <v>Nicholson</v>
      </c>
      <c r="C367">
        <f>VLOOKUP(A367,'Medical Examinations'!$A$1:$H$2336,2,0)</f>
        <v>35.31</v>
      </c>
      <c r="D367">
        <f>VLOOKUP(A367,'Medical Examinations'!$A$1:$H$2336,3,0)</f>
        <v>9.0399999999999991</v>
      </c>
      <c r="E367" t="str">
        <f>VLOOKUP(A367,'Medical Examinations'!$A$1:$H$2336,4,0)</f>
        <v>No</v>
      </c>
      <c r="F367" t="str">
        <f>VLOOKUP(A367,'Medical Examinations'!$A$1:$H$2336,5,0)</f>
        <v>No</v>
      </c>
      <c r="G367" t="str">
        <f>VLOOKUP(A367,'Medical Examinations'!$A$1:$H$2336,6,0)</f>
        <v>No</v>
      </c>
      <c r="H367">
        <f>VLOOKUP(A367,'Medical Examinations'!$A$1:$L$2336,10,0)</f>
        <v>0</v>
      </c>
      <c r="I367" t="str">
        <f>VLOOKUP(A367,'Medical Examinations'!$A$1:$H$2336,8,0)</f>
        <v>No</v>
      </c>
      <c r="J367" t="str">
        <f>VLOOKUP(A367,'Medical Examinations'!$A$1:$L$2336,11,0)</f>
        <v>obesity</v>
      </c>
      <c r="K367" t="str">
        <f>VLOOKUP(A367,'Medical Examinations'!$A$1:$L$2336,12,0)</f>
        <v>Diabetes</v>
      </c>
      <c r="L367" s="8">
        <f>VLOOKUP(A367,'Hospitalisation Details'!$A$1:$T$2344,17,0)</f>
        <v>37596</v>
      </c>
      <c r="M367" s="3" t="str">
        <f>VLOOKUP(A367,'Hospitalisation Details'!$A$1:$T$2344,14,0)</f>
        <v>tier - 1</v>
      </c>
      <c r="N367" s="3" t="str">
        <f>VLOOKUP(A367,'Hospitalisation Details'!$A$1:$T$2344,15,0)</f>
        <v>tier - 3</v>
      </c>
      <c r="O367" t="str">
        <f>VLOOKUP(A367,'Hospitalisation Details'!$A$1:$U$2344,21,FALSE)</f>
        <v>R1013</v>
      </c>
      <c r="P367" t="str">
        <f>VLOOKUP(A367,'Hospitalisation Details'!$A$1:$T$2344,19,0)</f>
        <v>20</v>
      </c>
      <c r="Q367" s="9">
        <f>VLOOKUP(A367,'Hospitalisation Details'!$A$1:$I$2344,6,FALSE)</f>
        <v>27724.29</v>
      </c>
    </row>
    <row r="368" spans="1:17" ht="15.75">
      <c r="A368" s="6" t="s">
        <v>1047</v>
      </c>
      <c r="B368" t="str">
        <f>VLOOKUP(A368,'Customer Names'!$A$1:$D$2336,3,FALSE)</f>
        <v>Susmann</v>
      </c>
      <c r="C368">
        <f>VLOOKUP(A368,'Medical Examinations'!$A$1:$H$2336,2,0)</f>
        <v>27.04</v>
      </c>
      <c r="D368">
        <f>VLOOKUP(A368,'Medical Examinations'!$A$1:$H$2336,3,0)</f>
        <v>4.0999999999999996</v>
      </c>
      <c r="E368" t="str">
        <f>VLOOKUP(A368,'Medical Examinations'!$A$1:$H$2336,4,0)</f>
        <v>No</v>
      </c>
      <c r="F368" t="str">
        <f>VLOOKUP(A368,'Medical Examinations'!$A$1:$H$2336,5,0)</f>
        <v>No</v>
      </c>
      <c r="G368" t="str">
        <f>VLOOKUP(A368,'Medical Examinations'!$A$1:$H$2336,6,0)</f>
        <v>No</v>
      </c>
      <c r="H368">
        <f>VLOOKUP(A368,'Medical Examinations'!$A$1:$L$2336,10,0)</f>
        <v>1</v>
      </c>
      <c r="I368" t="str">
        <f>VLOOKUP(A368,'Medical Examinations'!$A$1:$H$2336,8,0)</f>
        <v>Yes</v>
      </c>
      <c r="J368" t="str">
        <f>VLOOKUP(A368,'Medical Examinations'!$A$1:$L$2336,11,0)</f>
        <v>Over weight</v>
      </c>
      <c r="K368" t="str">
        <f>VLOOKUP(A368,'Medical Examinations'!$A$1:$L$2336,12,0)</f>
        <v>Normal</v>
      </c>
      <c r="L368" s="8">
        <f>VLOOKUP(A368,'Hospitalisation Details'!$A$1:$T$2344,17,0)</f>
        <v>33788</v>
      </c>
      <c r="M368" s="3" t="str">
        <f>VLOOKUP(A368,'Hospitalisation Details'!$A$1:$T$2344,14,0)</f>
        <v>tier - 1</v>
      </c>
      <c r="N368" s="3" t="str">
        <f>VLOOKUP(A368,'Hospitalisation Details'!$A$1:$T$2344,15,0)</f>
        <v>tier - 2</v>
      </c>
      <c r="O368" t="str">
        <f>VLOOKUP(A368,'Hospitalisation Details'!$A$1:$U$2344,21,FALSE)</f>
        <v>R1011</v>
      </c>
      <c r="P368" t="str">
        <f>VLOOKUP(A368,'Hospitalisation Details'!$A$1:$T$2344,19,0)</f>
        <v>30</v>
      </c>
      <c r="Q368" s="9">
        <f>VLOOKUP(A368,'Hospitalisation Details'!$A$1:$I$2344,6,FALSE)</f>
        <v>27696.11</v>
      </c>
    </row>
    <row r="369" spans="1:17" ht="15.75">
      <c r="A369" s="6" t="s">
        <v>1050</v>
      </c>
      <c r="B369" t="str">
        <f>VLOOKUP(A369,'Customer Names'!$A$1:$D$2336,3,FALSE)</f>
        <v>Harsh</v>
      </c>
      <c r="C369">
        <f>VLOOKUP(A369,'Medical Examinations'!$A$1:$H$2336,2,0)</f>
        <v>30.23</v>
      </c>
      <c r="D369">
        <f>VLOOKUP(A369,'Medical Examinations'!$A$1:$H$2336,3,0)</f>
        <v>4.2300000000000004</v>
      </c>
      <c r="E369" t="str">
        <f>VLOOKUP(A369,'Medical Examinations'!$A$1:$H$2336,4,0)</f>
        <v>Yes</v>
      </c>
      <c r="F369" t="str">
        <f>VLOOKUP(A369,'Medical Examinations'!$A$1:$H$2336,5,0)</f>
        <v>No</v>
      </c>
      <c r="G369" t="str">
        <f>VLOOKUP(A369,'Medical Examinations'!$A$1:$H$2336,6,0)</f>
        <v>Yes</v>
      </c>
      <c r="H369">
        <f>VLOOKUP(A369,'Medical Examinations'!$A$1:$L$2336,10,0)</f>
        <v>1</v>
      </c>
      <c r="I369" t="str">
        <f>VLOOKUP(A369,'Medical Examinations'!$A$1:$H$2336,8,0)</f>
        <v>Yes</v>
      </c>
      <c r="J369" t="str">
        <f>VLOOKUP(A369,'Medical Examinations'!$A$1:$L$2336,11,0)</f>
        <v>obesity</v>
      </c>
      <c r="K369" t="str">
        <f>VLOOKUP(A369,'Medical Examinations'!$A$1:$L$2336,12,0)</f>
        <v>Normal</v>
      </c>
      <c r="L369" s="8">
        <f>VLOOKUP(A369,'Hospitalisation Details'!$A$1:$T$2344,17,0)</f>
        <v>35710</v>
      </c>
      <c r="M369" s="3" t="str">
        <f>VLOOKUP(A369,'Hospitalisation Details'!$A$1:$T$2344,14,0)</f>
        <v>tier - 1</v>
      </c>
      <c r="N369" s="3" t="str">
        <f>VLOOKUP(A369,'Hospitalisation Details'!$A$1:$T$2344,15,0)</f>
        <v>tier - 1</v>
      </c>
      <c r="O369" t="str">
        <f>VLOOKUP(A369,'Hospitalisation Details'!$A$1:$U$2344,21,FALSE)</f>
        <v>R1011</v>
      </c>
      <c r="P369" t="str">
        <f>VLOOKUP(A369,'Hospitalisation Details'!$A$1:$T$2344,19,0)</f>
        <v>25</v>
      </c>
      <c r="Q369" s="9">
        <f>VLOOKUP(A369,'Hospitalisation Details'!$A$1:$I$2344,6,FALSE)</f>
        <v>27625.17</v>
      </c>
    </row>
    <row r="370" spans="1:17" ht="15.75">
      <c r="A370" s="6" t="s">
        <v>1053</v>
      </c>
      <c r="B370" t="str">
        <f>VLOOKUP(A370,'Customer Names'!$A$1:$D$2336,3,FALSE)</f>
        <v>Pocasangre</v>
      </c>
      <c r="C370">
        <f>VLOOKUP(A370,'Medical Examinations'!$A$1:$H$2336,2,0)</f>
        <v>30.6</v>
      </c>
      <c r="D370">
        <f>VLOOKUP(A370,'Medical Examinations'!$A$1:$H$2336,3,0)</f>
        <v>6.48</v>
      </c>
      <c r="E370" t="str">
        <f>VLOOKUP(A370,'Medical Examinations'!$A$1:$H$2336,4,0)</f>
        <v>Yes</v>
      </c>
      <c r="F370" t="str">
        <f>VLOOKUP(A370,'Medical Examinations'!$A$1:$H$2336,5,0)</f>
        <v>No</v>
      </c>
      <c r="G370" t="str">
        <f>VLOOKUP(A370,'Medical Examinations'!$A$1:$H$2336,6,0)</f>
        <v>Yes</v>
      </c>
      <c r="H370">
        <f>VLOOKUP(A370,'Medical Examinations'!$A$1:$L$2336,10,0)</f>
        <v>1</v>
      </c>
      <c r="I370" t="str">
        <f>VLOOKUP(A370,'Medical Examinations'!$A$1:$H$2336,8,0)</f>
        <v>Yes</v>
      </c>
      <c r="J370" t="str">
        <f>VLOOKUP(A370,'Medical Examinations'!$A$1:$L$2336,11,0)</f>
        <v>obesity</v>
      </c>
      <c r="K370" t="str">
        <f>VLOOKUP(A370,'Medical Examinations'!$A$1:$L$2336,12,0)</f>
        <v>Diabetes</v>
      </c>
      <c r="L370" s="8">
        <f>VLOOKUP(A370,'Hospitalisation Details'!$A$1:$T$2344,17,0)</f>
        <v>35682</v>
      </c>
      <c r="M370" s="3" t="str">
        <f>VLOOKUP(A370,'Hospitalisation Details'!$A$1:$T$2344,14,0)</f>
        <v>tier - 2</v>
      </c>
      <c r="N370" s="3" t="str">
        <f>VLOOKUP(A370,'Hospitalisation Details'!$A$1:$T$2344,15,0)</f>
        <v>tier - 3</v>
      </c>
      <c r="O370" t="str">
        <f>VLOOKUP(A370,'Hospitalisation Details'!$A$1:$U$2344,21,FALSE)</f>
        <v>R1011</v>
      </c>
      <c r="P370" t="str">
        <f>VLOOKUP(A370,'Hospitalisation Details'!$A$1:$T$2344,19,0)</f>
        <v>25</v>
      </c>
      <c r="Q370" s="9">
        <f>VLOOKUP(A370,'Hospitalisation Details'!$A$1:$I$2344,6,FALSE)</f>
        <v>27619.360000000001</v>
      </c>
    </row>
    <row r="371" spans="1:17" ht="15.75">
      <c r="A371" s="6" t="s">
        <v>1056</v>
      </c>
      <c r="B371" t="str">
        <f>VLOOKUP(A371,'Customer Names'!$A$1:$D$2336,3,FALSE)</f>
        <v>Martinez Lopez</v>
      </c>
      <c r="C371">
        <f>VLOOKUP(A371,'Medical Examinations'!$A$1:$H$2336,2,0)</f>
        <v>26.8</v>
      </c>
      <c r="D371">
        <f>VLOOKUP(A371,'Medical Examinations'!$A$1:$H$2336,3,0)</f>
        <v>5.53</v>
      </c>
      <c r="E371" t="str">
        <f>VLOOKUP(A371,'Medical Examinations'!$A$1:$H$2336,4,0)</f>
        <v>No</v>
      </c>
      <c r="F371" t="str">
        <f>VLOOKUP(A371,'Medical Examinations'!$A$1:$H$2336,5,0)</f>
        <v>No</v>
      </c>
      <c r="G371" t="str">
        <f>VLOOKUP(A371,'Medical Examinations'!$A$1:$H$2336,6,0)</f>
        <v>No</v>
      </c>
      <c r="H371">
        <f>VLOOKUP(A371,'Medical Examinations'!$A$1:$L$2336,10,0)</f>
        <v>1</v>
      </c>
      <c r="I371" t="str">
        <f>VLOOKUP(A371,'Medical Examinations'!$A$1:$H$2336,8,0)</f>
        <v>Yes</v>
      </c>
      <c r="J371" t="str">
        <f>VLOOKUP(A371,'Medical Examinations'!$A$1:$L$2336,11,0)</f>
        <v>Over weight</v>
      </c>
      <c r="K371" t="str">
        <f>VLOOKUP(A371,'Medical Examinations'!$A$1:$L$2336,12,0)</f>
        <v>Normal</v>
      </c>
      <c r="L371" s="8">
        <f>VLOOKUP(A371,'Hospitalisation Details'!$A$1:$T$2344,17,0)</f>
        <v>33766</v>
      </c>
      <c r="M371" s="3" t="str">
        <f>VLOOKUP(A371,'Hospitalisation Details'!$A$1:$T$2344,14,0)</f>
        <v>tier - 2</v>
      </c>
      <c r="N371" s="3" t="str">
        <f>VLOOKUP(A371,'Hospitalisation Details'!$A$1:$T$2344,15,0)</f>
        <v>tier - 3</v>
      </c>
      <c r="O371" t="str">
        <f>VLOOKUP(A371,'Hospitalisation Details'!$A$1:$U$2344,21,FALSE)</f>
        <v>R1011</v>
      </c>
      <c r="P371" t="str">
        <f>VLOOKUP(A371,'Hospitalisation Details'!$A$1:$T$2344,19,0)</f>
        <v>30</v>
      </c>
      <c r="Q371" s="9">
        <f>VLOOKUP(A371,'Hospitalisation Details'!$A$1:$I$2344,6,FALSE)</f>
        <v>27614.71</v>
      </c>
    </row>
    <row r="372" spans="1:17" ht="15.75">
      <c r="A372" s="6" t="s">
        <v>1059</v>
      </c>
      <c r="B372" t="str">
        <f>VLOOKUP(A372,'Customer Names'!$A$1:$D$2336,3,FALSE)</f>
        <v>Riegel</v>
      </c>
      <c r="C372">
        <f>VLOOKUP(A372,'Medical Examinations'!$A$1:$H$2336,2,0)</f>
        <v>16.86</v>
      </c>
      <c r="D372">
        <f>VLOOKUP(A372,'Medical Examinations'!$A$1:$H$2336,3,0)</f>
        <v>4.07</v>
      </c>
      <c r="E372" t="str">
        <f>VLOOKUP(A372,'Medical Examinations'!$A$1:$H$2336,4,0)</f>
        <v>Yes</v>
      </c>
      <c r="F372" t="str">
        <f>VLOOKUP(A372,'Medical Examinations'!$A$1:$H$2336,5,0)</f>
        <v>No</v>
      </c>
      <c r="G372" t="str">
        <f>VLOOKUP(A372,'Medical Examinations'!$A$1:$H$2336,6,0)</f>
        <v>No</v>
      </c>
      <c r="H372">
        <f>VLOOKUP(A372,'Medical Examinations'!$A$1:$L$2336,10,0)</f>
        <v>0</v>
      </c>
      <c r="I372" t="str">
        <f>VLOOKUP(A372,'Medical Examinations'!$A$1:$H$2336,8,0)</f>
        <v>Yes</v>
      </c>
      <c r="J372" t="str">
        <f>VLOOKUP(A372,'Medical Examinations'!$A$1:$L$2336,11,0)</f>
        <v>Under weight</v>
      </c>
      <c r="K372" t="str">
        <f>VLOOKUP(A372,'Medical Examinations'!$A$1:$L$2336,12,0)</f>
        <v>Normal</v>
      </c>
      <c r="L372" s="8">
        <f>VLOOKUP(A372,'Hospitalisation Details'!$A$1:$T$2344,17,0)</f>
        <v>31357</v>
      </c>
      <c r="M372" s="3" t="str">
        <f>VLOOKUP(A372,'Hospitalisation Details'!$A$1:$T$2344,14,0)</f>
        <v>tier - 2</v>
      </c>
      <c r="N372" s="3" t="str">
        <f>VLOOKUP(A372,'Hospitalisation Details'!$A$1:$T$2344,15,0)</f>
        <v>tier - 1</v>
      </c>
      <c r="O372" t="str">
        <f>VLOOKUP(A372,'Hospitalisation Details'!$A$1:$U$2344,21,FALSE)</f>
        <v>R1011</v>
      </c>
      <c r="P372" t="str">
        <f>VLOOKUP(A372,'Hospitalisation Details'!$A$1:$T$2344,19,0)</f>
        <v>37</v>
      </c>
      <c r="Q372" s="9">
        <f>VLOOKUP(A372,'Hospitalisation Details'!$A$1:$I$2344,6,FALSE)</f>
        <v>27598.93</v>
      </c>
    </row>
    <row r="373" spans="1:17" ht="15.75">
      <c r="A373" s="6" t="s">
        <v>1062</v>
      </c>
      <c r="B373" t="str">
        <f>VLOOKUP(A373,'Customer Names'!$A$1:$D$2336,3,FALSE)</f>
        <v>Monson</v>
      </c>
      <c r="C373">
        <f>VLOOKUP(A373,'Medical Examinations'!$A$1:$H$2336,2,0)</f>
        <v>16.3</v>
      </c>
      <c r="D373">
        <f>VLOOKUP(A373,'Medical Examinations'!$A$1:$H$2336,3,0)</f>
        <v>5.51</v>
      </c>
      <c r="E373" t="str">
        <f>VLOOKUP(A373,'Medical Examinations'!$A$1:$H$2336,4,0)</f>
        <v>No</v>
      </c>
      <c r="F373" t="str">
        <f>VLOOKUP(A373,'Medical Examinations'!$A$1:$H$2336,5,0)</f>
        <v>No</v>
      </c>
      <c r="G373" t="str">
        <f>VLOOKUP(A373,'Medical Examinations'!$A$1:$H$2336,6,0)</f>
        <v>No</v>
      </c>
      <c r="H373">
        <f>VLOOKUP(A373,'Medical Examinations'!$A$1:$L$2336,10,0)</f>
        <v>1</v>
      </c>
      <c r="I373" t="str">
        <f>VLOOKUP(A373,'Medical Examinations'!$A$1:$H$2336,8,0)</f>
        <v>Yes</v>
      </c>
      <c r="J373" t="str">
        <f>VLOOKUP(A373,'Medical Examinations'!$A$1:$L$2336,11,0)</f>
        <v>Under weight</v>
      </c>
      <c r="K373" t="str">
        <f>VLOOKUP(A373,'Medical Examinations'!$A$1:$L$2336,12,0)</f>
        <v>Normal</v>
      </c>
      <c r="L373" s="8">
        <f>VLOOKUP(A373,'Hospitalisation Details'!$A$1:$T$2344,17,0)</f>
        <v>30885</v>
      </c>
      <c r="M373" s="3" t="str">
        <f>VLOOKUP(A373,'Hospitalisation Details'!$A$1:$T$2344,14,0)</f>
        <v>tier - 2</v>
      </c>
      <c r="N373" s="3" t="str">
        <f>VLOOKUP(A373,'Hospitalisation Details'!$A$1:$T$2344,15,0)</f>
        <v>tier - 2</v>
      </c>
      <c r="O373" t="str">
        <f>VLOOKUP(A373,'Hospitalisation Details'!$A$1:$U$2344,21,FALSE)</f>
        <v>R1011</v>
      </c>
      <c r="P373" t="str">
        <f>VLOOKUP(A373,'Hospitalisation Details'!$A$1:$T$2344,19,0)</f>
        <v>38</v>
      </c>
      <c r="Q373" s="9">
        <f>VLOOKUP(A373,'Hospitalisation Details'!$A$1:$I$2344,6,FALSE)</f>
        <v>27534.53</v>
      </c>
    </row>
    <row r="374" spans="1:17" ht="15.75">
      <c r="A374" s="6" t="s">
        <v>1065</v>
      </c>
      <c r="B374" t="str">
        <f>VLOOKUP(A374,'Customer Names'!$A$1:$D$2336,3,FALSE)</f>
        <v>Klubben</v>
      </c>
      <c r="C374">
        <f>VLOOKUP(A374,'Medical Examinations'!$A$1:$H$2336,2,0)</f>
        <v>29.81</v>
      </c>
      <c r="D374">
        <f>VLOOKUP(A374,'Medical Examinations'!$A$1:$H$2336,3,0)</f>
        <v>11.66</v>
      </c>
      <c r="E374" t="str">
        <f>VLOOKUP(A374,'Medical Examinations'!$A$1:$H$2336,4,0)</f>
        <v>No</v>
      </c>
      <c r="F374" t="str">
        <f>VLOOKUP(A374,'Medical Examinations'!$A$1:$H$2336,5,0)</f>
        <v>No</v>
      </c>
      <c r="G374" t="str">
        <f>VLOOKUP(A374,'Medical Examinations'!$A$1:$H$2336,6,0)</f>
        <v>No</v>
      </c>
      <c r="H374">
        <f>VLOOKUP(A374,'Medical Examinations'!$A$1:$L$2336,10,0)</f>
        <v>0</v>
      </c>
      <c r="I374" t="str">
        <f>VLOOKUP(A374,'Medical Examinations'!$A$1:$H$2336,8,0)</f>
        <v>Yes</v>
      </c>
      <c r="J374" t="str">
        <f>VLOOKUP(A374,'Medical Examinations'!$A$1:$L$2336,11,0)</f>
        <v>Over weight</v>
      </c>
      <c r="K374" t="str">
        <f>VLOOKUP(A374,'Medical Examinations'!$A$1:$L$2336,12,0)</f>
        <v>Diabetes</v>
      </c>
      <c r="L374" s="8">
        <f>VLOOKUP(A374,'Hospitalisation Details'!$A$1:$T$2344,17,0)</f>
        <v>24034</v>
      </c>
      <c r="M374" s="3" t="str">
        <f>VLOOKUP(A374,'Hospitalisation Details'!$A$1:$T$2344,14,0)</f>
        <v>tier - 2</v>
      </c>
      <c r="N374" s="3" t="str">
        <f>VLOOKUP(A374,'Hospitalisation Details'!$A$1:$T$2344,15,0)</f>
        <v>tier - 3</v>
      </c>
      <c r="O374" t="str">
        <f>VLOOKUP(A374,'Hospitalisation Details'!$A$1:$U$2344,21,FALSE)</f>
        <v>R1013</v>
      </c>
      <c r="P374" t="str">
        <f>VLOOKUP(A374,'Hospitalisation Details'!$A$1:$T$2344,19,0)</f>
        <v>57</v>
      </c>
      <c r="Q374" s="9">
        <f>VLOOKUP(A374,'Hospitalisation Details'!$A$1:$I$2344,6,FALSE)</f>
        <v>27533.91</v>
      </c>
    </row>
    <row r="375" spans="1:17" ht="15.75">
      <c r="A375" s="6" t="s">
        <v>1068</v>
      </c>
      <c r="B375" t="str">
        <f>VLOOKUP(A375,'Customer Names'!$A$1:$D$2336,3,FALSE)</f>
        <v>Mascaro</v>
      </c>
      <c r="C375">
        <f>VLOOKUP(A375,'Medical Examinations'!$A$1:$H$2336,2,0)</f>
        <v>16.329999999999998</v>
      </c>
      <c r="D375">
        <f>VLOOKUP(A375,'Medical Examinations'!$A$1:$H$2336,3,0)</f>
        <v>7.26</v>
      </c>
      <c r="E375" t="str">
        <f>VLOOKUP(A375,'Medical Examinations'!$A$1:$H$2336,4,0)</f>
        <v>Yes</v>
      </c>
      <c r="F375" t="str">
        <f>VLOOKUP(A375,'Medical Examinations'!$A$1:$H$2336,5,0)</f>
        <v>No</v>
      </c>
      <c r="G375" t="str">
        <f>VLOOKUP(A375,'Medical Examinations'!$A$1:$H$2336,6,0)</f>
        <v>No</v>
      </c>
      <c r="H375">
        <f>VLOOKUP(A375,'Medical Examinations'!$A$1:$L$2336,10,0)</f>
        <v>0</v>
      </c>
      <c r="I375" t="str">
        <f>VLOOKUP(A375,'Medical Examinations'!$A$1:$H$2336,8,0)</f>
        <v>Yes</v>
      </c>
      <c r="J375" t="str">
        <f>VLOOKUP(A375,'Medical Examinations'!$A$1:$L$2336,11,0)</f>
        <v>Under weight</v>
      </c>
      <c r="K375" t="str">
        <f>VLOOKUP(A375,'Medical Examinations'!$A$1:$L$2336,12,0)</f>
        <v>Diabetes</v>
      </c>
      <c r="L375" s="8">
        <f>VLOOKUP(A375,'Hospitalisation Details'!$A$1:$T$2344,17,0)</f>
        <v>29862</v>
      </c>
      <c r="M375" s="3" t="str">
        <f>VLOOKUP(A375,'Hospitalisation Details'!$A$1:$T$2344,14,0)</f>
        <v>tier - 2</v>
      </c>
      <c r="N375" s="3" t="str">
        <f>VLOOKUP(A375,'Hospitalisation Details'!$A$1:$T$2344,15,0)</f>
        <v>tier - 1</v>
      </c>
      <c r="O375" t="str">
        <f>VLOOKUP(A375,'Hospitalisation Details'!$A$1:$U$2344,21,FALSE)</f>
        <v>R1011</v>
      </c>
      <c r="P375" t="str">
        <f>VLOOKUP(A375,'Hospitalisation Details'!$A$1:$T$2344,19,0)</f>
        <v>41</v>
      </c>
      <c r="Q375" s="9">
        <f>VLOOKUP(A375,'Hospitalisation Details'!$A$1:$I$2344,6,FALSE)</f>
        <v>27495.59</v>
      </c>
    </row>
    <row r="376" spans="1:17" ht="15.75">
      <c r="A376" s="6" t="s">
        <v>1070</v>
      </c>
      <c r="B376" t="str">
        <f>VLOOKUP(A376,'Customer Names'!$A$1:$D$2336,3,FALSE)</f>
        <v>Norvell</v>
      </c>
      <c r="C376">
        <f>VLOOKUP(A376,'Medical Examinations'!$A$1:$H$2336,2,0)</f>
        <v>16.37</v>
      </c>
      <c r="D376">
        <f>VLOOKUP(A376,'Medical Examinations'!$A$1:$H$2336,3,0)</f>
        <v>4.79</v>
      </c>
      <c r="E376" t="str">
        <f>VLOOKUP(A376,'Medical Examinations'!$A$1:$H$2336,4,0)</f>
        <v>Yes</v>
      </c>
      <c r="F376" t="str">
        <f>VLOOKUP(A376,'Medical Examinations'!$A$1:$H$2336,5,0)</f>
        <v>No</v>
      </c>
      <c r="G376" t="str">
        <f>VLOOKUP(A376,'Medical Examinations'!$A$1:$H$2336,6,0)</f>
        <v>No</v>
      </c>
      <c r="H376">
        <f>VLOOKUP(A376,'Medical Examinations'!$A$1:$L$2336,10,0)</f>
        <v>0</v>
      </c>
      <c r="I376" t="str">
        <f>VLOOKUP(A376,'Medical Examinations'!$A$1:$H$2336,8,0)</f>
        <v>Yes</v>
      </c>
      <c r="J376" t="str">
        <f>VLOOKUP(A376,'Medical Examinations'!$A$1:$L$2336,11,0)</f>
        <v>Under weight</v>
      </c>
      <c r="K376" t="str">
        <f>VLOOKUP(A376,'Medical Examinations'!$A$1:$L$2336,12,0)</f>
        <v>Normal</v>
      </c>
      <c r="L376" s="8">
        <f>VLOOKUP(A376,'Hospitalisation Details'!$A$1:$T$2344,17,0)</f>
        <v>31386</v>
      </c>
      <c r="M376" s="3" t="str">
        <f>VLOOKUP(A376,'Hospitalisation Details'!$A$1:$T$2344,14,0)</f>
        <v>tier - 2</v>
      </c>
      <c r="N376" s="3" t="str">
        <f>VLOOKUP(A376,'Hospitalisation Details'!$A$1:$T$2344,15,0)</f>
        <v>tier - 1</v>
      </c>
      <c r="O376" t="str">
        <f>VLOOKUP(A376,'Hospitalisation Details'!$A$1:$U$2344,21,FALSE)</f>
        <v>R1011</v>
      </c>
      <c r="P376" t="str">
        <f>VLOOKUP(A376,'Hospitalisation Details'!$A$1:$T$2344,19,0)</f>
        <v>37</v>
      </c>
      <c r="Q376" s="9">
        <f>VLOOKUP(A376,'Hospitalisation Details'!$A$1:$I$2344,6,FALSE)</f>
        <v>27432.73</v>
      </c>
    </row>
    <row r="377" spans="1:17" ht="15.75">
      <c r="A377" s="6" t="s">
        <v>1073</v>
      </c>
      <c r="B377" t="str">
        <f>VLOOKUP(A377,'Customer Names'!$A$1:$D$2336,3,FALSE)</f>
        <v>Ornelas</v>
      </c>
      <c r="C377">
        <f>VLOOKUP(A377,'Medical Examinations'!$A$1:$H$2336,2,0)</f>
        <v>22.42</v>
      </c>
      <c r="D377">
        <f>VLOOKUP(A377,'Medical Examinations'!$A$1:$H$2336,3,0)</f>
        <v>4.68</v>
      </c>
      <c r="E377" t="str">
        <f>VLOOKUP(A377,'Medical Examinations'!$A$1:$H$2336,4,0)</f>
        <v>Yes</v>
      </c>
      <c r="F377" t="str">
        <f>VLOOKUP(A377,'Medical Examinations'!$A$1:$H$2336,5,0)</f>
        <v>No</v>
      </c>
      <c r="G377" t="str">
        <f>VLOOKUP(A377,'Medical Examinations'!$A$1:$H$2336,6,0)</f>
        <v>No</v>
      </c>
      <c r="H377">
        <f>VLOOKUP(A377,'Medical Examinations'!$A$1:$L$2336,10,0)</f>
        <v>1</v>
      </c>
      <c r="I377" t="str">
        <f>VLOOKUP(A377,'Medical Examinations'!$A$1:$H$2336,8,0)</f>
        <v>No</v>
      </c>
      <c r="J377" t="str">
        <f>VLOOKUP(A377,'Medical Examinations'!$A$1:$L$2336,11,0)</f>
        <v>Normal weight</v>
      </c>
      <c r="K377" t="str">
        <f>VLOOKUP(A377,'Medical Examinations'!$A$1:$L$2336,12,0)</f>
        <v>Normal</v>
      </c>
      <c r="L377" s="8">
        <f>VLOOKUP(A377,'Hospitalisation Details'!$A$1:$T$2344,17,0)</f>
        <v>32401</v>
      </c>
      <c r="M377" s="3" t="str">
        <f>VLOOKUP(A377,'Hospitalisation Details'!$A$1:$T$2344,14,0)</f>
        <v>tier - 2</v>
      </c>
      <c r="N377" s="3" t="str">
        <f>VLOOKUP(A377,'Hospitalisation Details'!$A$1:$T$2344,15,0)</f>
        <v>tier - 3</v>
      </c>
      <c r="O377" t="str">
        <f>VLOOKUP(A377,'Hospitalisation Details'!$A$1:$U$2344,21,FALSE)</f>
        <v>R1015</v>
      </c>
      <c r="P377" t="str">
        <f>VLOOKUP(A377,'Hospitalisation Details'!$A$1:$T$2344,19,0)</f>
        <v>34</v>
      </c>
      <c r="Q377" s="9">
        <f>VLOOKUP(A377,'Hospitalisation Details'!$A$1:$I$2344,6,FALSE)</f>
        <v>27375.9</v>
      </c>
    </row>
    <row r="378" spans="1:17" ht="15.75">
      <c r="A378" s="6" t="s">
        <v>1076</v>
      </c>
      <c r="B378" t="str">
        <f>VLOOKUP(A378,'Customer Names'!$A$1:$D$2336,3,FALSE)</f>
        <v>Fitzpatrick</v>
      </c>
      <c r="C378">
        <f>VLOOKUP(A378,'Medical Examinations'!$A$1:$H$2336,2,0)</f>
        <v>31.35</v>
      </c>
      <c r="D378">
        <f>VLOOKUP(A378,'Medical Examinations'!$A$1:$H$2336,3,0)</f>
        <v>4.33</v>
      </c>
      <c r="E378" t="str">
        <f>VLOOKUP(A378,'Medical Examinations'!$A$1:$H$2336,4,0)</f>
        <v>Yes</v>
      </c>
      <c r="F378" t="str">
        <f>VLOOKUP(A378,'Medical Examinations'!$A$1:$H$2336,5,0)</f>
        <v>No</v>
      </c>
      <c r="G378" t="str">
        <f>VLOOKUP(A378,'Medical Examinations'!$A$1:$H$2336,6,0)</f>
        <v>Yes</v>
      </c>
      <c r="H378">
        <f>VLOOKUP(A378,'Medical Examinations'!$A$1:$L$2336,10,0)</f>
        <v>1</v>
      </c>
      <c r="I378" t="str">
        <f>VLOOKUP(A378,'Medical Examinations'!$A$1:$H$2336,8,0)</f>
        <v>No</v>
      </c>
      <c r="J378" t="str">
        <f>VLOOKUP(A378,'Medical Examinations'!$A$1:$L$2336,11,0)</f>
        <v>obesity</v>
      </c>
      <c r="K378" t="str">
        <f>VLOOKUP(A378,'Medical Examinations'!$A$1:$L$2336,12,0)</f>
        <v>Normal</v>
      </c>
      <c r="L378" s="8">
        <f>VLOOKUP(A378,'Hospitalisation Details'!$A$1:$T$2344,17,0)</f>
        <v>25492</v>
      </c>
      <c r="M378" s="3" t="str">
        <f>VLOOKUP(A378,'Hospitalisation Details'!$A$1:$T$2344,14,0)</f>
        <v>tier - 2</v>
      </c>
      <c r="N378" s="3" t="str">
        <f>VLOOKUP(A378,'Hospitalisation Details'!$A$1:$T$2344,15,0)</f>
        <v>tier - 2</v>
      </c>
      <c r="O378" t="str">
        <f>VLOOKUP(A378,'Hospitalisation Details'!$A$1:$U$2344,21,FALSE)</f>
        <v>R1013</v>
      </c>
      <c r="P378" t="str">
        <f>VLOOKUP(A378,'Hospitalisation Details'!$A$1:$T$2344,19,0)</f>
        <v>53</v>
      </c>
      <c r="Q378" s="9">
        <f>VLOOKUP(A378,'Hospitalisation Details'!$A$1:$I$2344,6,FALSE)</f>
        <v>27346.04</v>
      </c>
    </row>
    <row r="379" spans="1:17" ht="15.75">
      <c r="A379" s="6" t="s">
        <v>1078</v>
      </c>
      <c r="B379" t="str">
        <f>VLOOKUP(A379,'Customer Names'!$A$1:$D$2336,3,FALSE)</f>
        <v>Bloomquist</v>
      </c>
      <c r="C379">
        <f>VLOOKUP(A379,'Medical Examinations'!$A$1:$H$2336,2,0)</f>
        <v>31.9</v>
      </c>
      <c r="D379">
        <f>VLOOKUP(A379,'Medical Examinations'!$A$1:$H$2336,3,0)</f>
        <v>11.89</v>
      </c>
      <c r="E379" t="str">
        <f>VLOOKUP(A379,'Medical Examinations'!$A$1:$H$2336,4,0)</f>
        <v>No</v>
      </c>
      <c r="F379" t="str">
        <f>VLOOKUP(A379,'Medical Examinations'!$A$1:$H$2336,5,0)</f>
        <v>No</v>
      </c>
      <c r="G379" t="str">
        <f>VLOOKUP(A379,'Medical Examinations'!$A$1:$H$2336,6,0)</f>
        <v>No</v>
      </c>
      <c r="H379">
        <f>VLOOKUP(A379,'Medical Examinations'!$A$1:$L$2336,10,0)</f>
        <v>0</v>
      </c>
      <c r="I379" t="str">
        <f>VLOOKUP(A379,'Medical Examinations'!$A$1:$H$2336,8,0)</f>
        <v>No</v>
      </c>
      <c r="J379" t="str">
        <f>VLOOKUP(A379,'Medical Examinations'!$A$1:$L$2336,11,0)</f>
        <v>obesity</v>
      </c>
      <c r="K379" t="str">
        <f>VLOOKUP(A379,'Medical Examinations'!$A$1:$L$2336,12,0)</f>
        <v>Diabetes</v>
      </c>
      <c r="L379" s="8">
        <f>VLOOKUP(A379,'Hospitalisation Details'!$A$1:$T$2344,17,0)</f>
        <v>24995</v>
      </c>
      <c r="M379" s="3" t="str">
        <f>VLOOKUP(A379,'Hospitalisation Details'!$A$1:$T$2344,14,0)</f>
        <v>tier - 2</v>
      </c>
      <c r="N379" s="3" t="str">
        <f>VLOOKUP(A379,'Hospitalisation Details'!$A$1:$T$2344,15,0)</f>
        <v>tier - 2</v>
      </c>
      <c r="O379" t="str">
        <f>VLOOKUP(A379,'Hospitalisation Details'!$A$1:$U$2344,21,FALSE)</f>
        <v>R1013</v>
      </c>
      <c r="P379" t="str">
        <f>VLOOKUP(A379,'Hospitalisation Details'!$A$1:$T$2344,19,0)</f>
        <v>55</v>
      </c>
      <c r="Q379" s="9">
        <f>VLOOKUP(A379,'Hospitalisation Details'!$A$1:$I$2344,6,FALSE)</f>
        <v>27322.73</v>
      </c>
    </row>
    <row r="380" spans="1:17" ht="15.75">
      <c r="A380" s="6" t="s">
        <v>1081</v>
      </c>
      <c r="B380" t="str">
        <f>VLOOKUP(A380,'Customer Names'!$A$1:$D$2336,3,FALSE)</f>
        <v>Wick</v>
      </c>
      <c r="C380">
        <f>VLOOKUP(A380,'Medical Examinations'!$A$1:$H$2336,2,0)</f>
        <v>30.6</v>
      </c>
      <c r="D380">
        <f>VLOOKUP(A380,'Medical Examinations'!$A$1:$H$2336,3,0)</f>
        <v>5.24</v>
      </c>
      <c r="E380" t="str">
        <f>VLOOKUP(A380,'Medical Examinations'!$A$1:$H$2336,4,0)</f>
        <v>No</v>
      </c>
      <c r="F380" t="str">
        <f>VLOOKUP(A380,'Medical Examinations'!$A$1:$H$2336,5,0)</f>
        <v>No</v>
      </c>
      <c r="G380" t="str">
        <f>VLOOKUP(A380,'Medical Examinations'!$A$1:$H$2336,6,0)</f>
        <v>No</v>
      </c>
      <c r="H380">
        <f>VLOOKUP(A380,'Medical Examinations'!$A$1:$L$2336,10,0)</f>
        <v>0</v>
      </c>
      <c r="I380" t="str">
        <f>VLOOKUP(A380,'Medical Examinations'!$A$1:$H$2336,8,0)</f>
        <v>Yes</v>
      </c>
      <c r="J380" t="str">
        <f>VLOOKUP(A380,'Medical Examinations'!$A$1:$L$2336,11,0)</f>
        <v>obesity</v>
      </c>
      <c r="K380" t="str">
        <f>VLOOKUP(A380,'Medical Examinations'!$A$1:$L$2336,12,0)</f>
        <v>Normal</v>
      </c>
      <c r="L380" s="8">
        <f>VLOOKUP(A380,'Hospitalisation Details'!$A$1:$T$2344,17,0)</f>
        <v>36496</v>
      </c>
      <c r="M380" s="3" t="str">
        <f>VLOOKUP(A380,'Hospitalisation Details'!$A$1:$T$2344,14,0)</f>
        <v>tier - 2</v>
      </c>
      <c r="N380" s="3" t="str">
        <f>VLOOKUP(A380,'Hospitalisation Details'!$A$1:$T$2344,15,0)</f>
        <v>tier - 1</v>
      </c>
      <c r="O380" t="str">
        <f>VLOOKUP(A380,'Hospitalisation Details'!$A$1:$U$2344,21,FALSE)</f>
        <v>R1011</v>
      </c>
      <c r="P380" t="str">
        <f>VLOOKUP(A380,'Hospitalisation Details'!$A$1:$T$2344,19,0)</f>
        <v>23</v>
      </c>
      <c r="Q380" s="9">
        <f>VLOOKUP(A380,'Hospitalisation Details'!$A$1:$I$2344,6,FALSE)</f>
        <v>27236.959999999999</v>
      </c>
    </row>
    <row r="381" spans="1:17" ht="15.75">
      <c r="A381" s="6" t="s">
        <v>1083</v>
      </c>
      <c r="B381" t="str">
        <f>VLOOKUP(A381,'Customer Names'!$A$1:$D$2336,3,FALSE)</f>
        <v>Zappala</v>
      </c>
      <c r="C381">
        <f>VLOOKUP(A381,'Medical Examinations'!$A$1:$H$2336,2,0)</f>
        <v>28.975000000000001</v>
      </c>
      <c r="D381">
        <f>VLOOKUP(A381,'Medical Examinations'!$A$1:$H$2336,3,0)</f>
        <v>7.63</v>
      </c>
      <c r="E381" t="str">
        <f>VLOOKUP(A381,'Medical Examinations'!$A$1:$H$2336,4,0)</f>
        <v>No</v>
      </c>
      <c r="F381" t="str">
        <f>VLOOKUP(A381,'Medical Examinations'!$A$1:$H$2336,5,0)</f>
        <v>No</v>
      </c>
      <c r="G381" t="str">
        <f>VLOOKUP(A381,'Medical Examinations'!$A$1:$H$2336,6,0)</f>
        <v>No</v>
      </c>
      <c r="H381">
        <f>VLOOKUP(A381,'Medical Examinations'!$A$1:$L$2336,10,0)</f>
        <v>0</v>
      </c>
      <c r="I381" t="str">
        <f>VLOOKUP(A381,'Medical Examinations'!$A$1:$H$2336,8,0)</f>
        <v>Yes</v>
      </c>
      <c r="J381" t="str">
        <f>VLOOKUP(A381,'Medical Examinations'!$A$1:$L$2336,11,0)</f>
        <v>Over weight</v>
      </c>
      <c r="K381" t="str">
        <f>VLOOKUP(A381,'Medical Examinations'!$A$1:$L$2336,12,0)</f>
        <v>Diabetes</v>
      </c>
      <c r="L381" s="8">
        <f>VLOOKUP(A381,'Hospitalisation Details'!$A$1:$T$2344,17,0)</f>
        <v>24097</v>
      </c>
      <c r="M381" s="3" t="str">
        <f>VLOOKUP(A381,'Hospitalisation Details'!$A$1:$T$2344,14,0)</f>
        <v>tier - 2</v>
      </c>
      <c r="N381" s="3" t="str">
        <f>VLOOKUP(A381,'Hospitalisation Details'!$A$1:$T$2344,15,0)</f>
        <v>tier - 1</v>
      </c>
      <c r="O381" t="str">
        <f>VLOOKUP(A381,'Hospitalisation Details'!$A$1:$U$2344,21,FALSE)</f>
        <v>R1017</v>
      </c>
      <c r="P381" t="str">
        <f>VLOOKUP(A381,'Hospitalisation Details'!$A$1:$T$2344,19,0)</f>
        <v>57</v>
      </c>
      <c r="Q381" s="9">
        <f>VLOOKUP(A381,'Hospitalisation Details'!$A$1:$I$2344,6,FALSE)</f>
        <v>27218.44</v>
      </c>
    </row>
    <row r="382" spans="1:17" ht="15.75">
      <c r="A382" s="6" t="s">
        <v>1086</v>
      </c>
      <c r="B382" t="str">
        <f>VLOOKUP(A382,'Customer Names'!$A$1:$D$2336,3,FALSE)</f>
        <v>Earle</v>
      </c>
      <c r="C382">
        <f>VLOOKUP(A382,'Medical Examinations'!$A$1:$H$2336,2,0)</f>
        <v>24.86</v>
      </c>
      <c r="D382">
        <f>VLOOKUP(A382,'Medical Examinations'!$A$1:$H$2336,3,0)</f>
        <v>8.92</v>
      </c>
      <c r="E382" t="str">
        <f>VLOOKUP(A382,'Medical Examinations'!$A$1:$H$2336,4,0)</f>
        <v>Yes</v>
      </c>
      <c r="F382" t="str">
        <f>VLOOKUP(A382,'Medical Examinations'!$A$1:$H$2336,5,0)</f>
        <v>No</v>
      </c>
      <c r="G382" t="str">
        <f>VLOOKUP(A382,'Medical Examinations'!$A$1:$H$2336,6,0)</f>
        <v>No</v>
      </c>
      <c r="H382">
        <f>VLOOKUP(A382,'Medical Examinations'!$A$1:$L$2336,10,0)</f>
        <v>2</v>
      </c>
      <c r="I382" t="str">
        <f>VLOOKUP(A382,'Medical Examinations'!$A$1:$H$2336,8,0)</f>
        <v>No</v>
      </c>
      <c r="J382" t="str">
        <f>VLOOKUP(A382,'Medical Examinations'!$A$1:$L$2336,11,0)</f>
        <v>Normal weight</v>
      </c>
      <c r="K382" t="str">
        <f>VLOOKUP(A382,'Medical Examinations'!$A$1:$L$2336,12,0)</f>
        <v>Diabetes</v>
      </c>
      <c r="L382" s="8">
        <f>VLOOKUP(A382,'Hospitalisation Details'!$A$1:$T$2344,17,0)</f>
        <v>25843</v>
      </c>
      <c r="M382" s="3" t="str">
        <f>VLOOKUP(A382,'Hospitalisation Details'!$A$1:$T$2344,14,0)</f>
        <v>tier - 2</v>
      </c>
      <c r="N382" s="3" t="str">
        <f>VLOOKUP(A382,'Hospitalisation Details'!$A$1:$T$2344,15,0)</f>
        <v>tier - 2</v>
      </c>
      <c r="O382" t="str">
        <f>VLOOKUP(A382,'Hospitalisation Details'!$A$1:$U$2344,21,FALSE)</f>
        <v>R1013</v>
      </c>
      <c r="P382" t="str">
        <f>VLOOKUP(A382,'Hospitalisation Details'!$A$1:$T$2344,19,0)</f>
        <v>52</v>
      </c>
      <c r="Q382" s="9">
        <f>VLOOKUP(A382,'Hospitalisation Details'!$A$1:$I$2344,6,FALSE)</f>
        <v>27117.99</v>
      </c>
    </row>
    <row r="383" spans="1:17" ht="15.75">
      <c r="A383" s="6" t="s">
        <v>1089</v>
      </c>
      <c r="B383" t="str">
        <f>VLOOKUP(A383,'Customer Names'!$A$1:$D$2336,3,FALSE)</f>
        <v>Majewski</v>
      </c>
      <c r="C383">
        <f>VLOOKUP(A383,'Medical Examinations'!$A$1:$H$2336,2,0)</f>
        <v>19.54</v>
      </c>
      <c r="D383">
        <f>VLOOKUP(A383,'Medical Examinations'!$A$1:$H$2336,3,0)</f>
        <v>5.37</v>
      </c>
      <c r="E383" t="str">
        <f>VLOOKUP(A383,'Medical Examinations'!$A$1:$H$2336,4,0)</f>
        <v>No</v>
      </c>
      <c r="F383" t="str">
        <f>VLOOKUP(A383,'Medical Examinations'!$A$1:$H$2336,5,0)</f>
        <v>No</v>
      </c>
      <c r="G383" t="str">
        <f>VLOOKUP(A383,'Medical Examinations'!$A$1:$H$2336,6,0)</f>
        <v>No</v>
      </c>
      <c r="H383">
        <f>VLOOKUP(A383,'Medical Examinations'!$A$1:$L$2336,10,0)</f>
        <v>0</v>
      </c>
      <c r="I383" t="str">
        <f>VLOOKUP(A383,'Medical Examinations'!$A$1:$H$2336,8,0)</f>
        <v>Yes</v>
      </c>
      <c r="J383" t="str">
        <f>VLOOKUP(A383,'Medical Examinations'!$A$1:$L$2336,11,0)</f>
        <v>Normal weight</v>
      </c>
      <c r="K383" t="str">
        <f>VLOOKUP(A383,'Medical Examinations'!$A$1:$L$2336,12,0)</f>
        <v>Normal</v>
      </c>
      <c r="L383" s="8">
        <f>VLOOKUP(A383,'Hospitalisation Details'!$A$1:$T$2344,17,0)</f>
        <v>33220</v>
      </c>
      <c r="M383" s="3" t="str">
        <f>VLOOKUP(A383,'Hospitalisation Details'!$A$1:$T$2344,14,0)</f>
        <v>tier - 2</v>
      </c>
      <c r="N383" s="3" t="str">
        <f>VLOOKUP(A383,'Hospitalisation Details'!$A$1:$T$2344,15,0)</f>
        <v>tier - 3</v>
      </c>
      <c r="O383" t="str">
        <f>VLOOKUP(A383,'Hospitalisation Details'!$A$1:$U$2344,21,FALSE)</f>
        <v>R1011</v>
      </c>
      <c r="P383" t="str">
        <f>VLOOKUP(A383,'Hospitalisation Details'!$A$1:$T$2344,19,0)</f>
        <v>32</v>
      </c>
      <c r="Q383" s="9">
        <f>VLOOKUP(A383,'Hospitalisation Details'!$A$1:$I$2344,6,FALSE)</f>
        <v>27092.38</v>
      </c>
    </row>
    <row r="384" spans="1:17" ht="15.75">
      <c r="A384" s="6" t="s">
        <v>1091</v>
      </c>
      <c r="B384" t="str">
        <f>VLOOKUP(A384,'Customer Names'!$A$1:$D$2336,3,FALSE)</f>
        <v>Apfelbaum</v>
      </c>
      <c r="C384">
        <f>VLOOKUP(A384,'Medical Examinations'!$A$1:$H$2336,2,0)</f>
        <v>26.74</v>
      </c>
      <c r="D384">
        <f>VLOOKUP(A384,'Medical Examinations'!$A$1:$H$2336,3,0)</f>
        <v>4.3099999999999996</v>
      </c>
      <c r="E384" t="str">
        <f>VLOOKUP(A384,'Medical Examinations'!$A$1:$H$2336,4,0)</f>
        <v>No</v>
      </c>
      <c r="F384" t="str">
        <f>VLOOKUP(A384,'Medical Examinations'!$A$1:$H$2336,5,0)</f>
        <v>No</v>
      </c>
      <c r="G384" t="str">
        <f>VLOOKUP(A384,'Medical Examinations'!$A$1:$H$2336,6,0)</f>
        <v>No</v>
      </c>
      <c r="H384">
        <f>VLOOKUP(A384,'Medical Examinations'!$A$1:$L$2336,10,0)</f>
        <v>0</v>
      </c>
      <c r="I384" t="str">
        <f>VLOOKUP(A384,'Medical Examinations'!$A$1:$H$2336,8,0)</f>
        <v>Yes</v>
      </c>
      <c r="J384" t="str">
        <f>VLOOKUP(A384,'Medical Examinations'!$A$1:$L$2336,11,0)</f>
        <v>Over weight</v>
      </c>
      <c r="K384" t="str">
        <f>VLOOKUP(A384,'Medical Examinations'!$A$1:$L$2336,12,0)</f>
        <v>Normal</v>
      </c>
      <c r="L384" s="8">
        <f>VLOOKUP(A384,'Hospitalisation Details'!$A$1:$T$2344,17,0)</f>
        <v>34517</v>
      </c>
      <c r="M384" s="3" t="str">
        <f>VLOOKUP(A384,'Hospitalisation Details'!$A$1:$T$2344,14,0)</f>
        <v>tier - 2</v>
      </c>
      <c r="N384" s="3" t="str">
        <f>VLOOKUP(A384,'Hospitalisation Details'!$A$1:$T$2344,15,0)</f>
        <v>tier - 2</v>
      </c>
      <c r="O384" t="str">
        <f>VLOOKUP(A384,'Hospitalisation Details'!$A$1:$U$2344,21,FALSE)</f>
        <v>R1011</v>
      </c>
      <c r="P384" t="str">
        <f>VLOOKUP(A384,'Hospitalisation Details'!$A$1:$T$2344,19,0)</f>
        <v>28</v>
      </c>
      <c r="Q384" s="9">
        <f>VLOOKUP(A384,'Hospitalisation Details'!$A$1:$I$2344,6,FALSE)</f>
        <v>27080.639999999999</v>
      </c>
    </row>
    <row r="385" spans="1:17" ht="15.75">
      <c r="A385" s="6" t="s">
        <v>1093</v>
      </c>
      <c r="B385" t="str">
        <f>VLOOKUP(A385,'Customer Names'!$A$1:$D$2336,3,FALSE)</f>
        <v>Graham</v>
      </c>
      <c r="C385">
        <f>VLOOKUP(A385,'Medical Examinations'!$A$1:$H$2336,2,0)</f>
        <v>22.99</v>
      </c>
      <c r="D385">
        <f>VLOOKUP(A385,'Medical Examinations'!$A$1:$H$2336,3,0)</f>
        <v>10.46</v>
      </c>
      <c r="E385" t="str">
        <f>VLOOKUP(A385,'Medical Examinations'!$A$1:$H$2336,4,0)</f>
        <v>No</v>
      </c>
      <c r="F385" t="str">
        <f>VLOOKUP(A385,'Medical Examinations'!$A$1:$H$2336,5,0)</f>
        <v>No</v>
      </c>
      <c r="G385" t="str">
        <f>VLOOKUP(A385,'Medical Examinations'!$A$1:$H$2336,6,0)</f>
        <v>No</v>
      </c>
      <c r="H385">
        <f>VLOOKUP(A385,'Medical Examinations'!$A$1:$L$2336,10,0)</f>
        <v>3</v>
      </c>
      <c r="I385" t="str">
        <f>VLOOKUP(A385,'Medical Examinations'!$A$1:$H$2336,8,0)</f>
        <v>Yes</v>
      </c>
      <c r="J385" t="str">
        <f>VLOOKUP(A385,'Medical Examinations'!$A$1:$L$2336,11,0)</f>
        <v>Normal weight</v>
      </c>
      <c r="K385" t="str">
        <f>VLOOKUP(A385,'Medical Examinations'!$A$1:$L$2336,12,0)</f>
        <v>Diabetes</v>
      </c>
      <c r="L385" s="8">
        <f>VLOOKUP(A385,'Hospitalisation Details'!$A$1:$T$2344,17,0)</f>
        <v>21366</v>
      </c>
      <c r="M385" s="3" t="str">
        <f>VLOOKUP(A385,'Hospitalisation Details'!$A$1:$T$2344,14,0)</f>
        <v>tier - 2</v>
      </c>
      <c r="N385" s="3" t="str">
        <f>VLOOKUP(A385,'Hospitalisation Details'!$A$1:$T$2344,15,0)</f>
        <v>tier - 2</v>
      </c>
      <c r="O385" t="str">
        <f>VLOOKUP(A385,'Hospitalisation Details'!$A$1:$U$2344,21,FALSE)</f>
        <v>R1013</v>
      </c>
      <c r="P385" t="str">
        <f>VLOOKUP(A385,'Hospitalisation Details'!$A$1:$T$2344,19,0)</f>
        <v>64</v>
      </c>
      <c r="Q385" s="9">
        <f>VLOOKUP(A385,'Hospitalisation Details'!$A$1:$I$2344,6,FALSE)</f>
        <v>27037.91</v>
      </c>
    </row>
    <row r="386" spans="1:17" ht="15.75">
      <c r="A386" s="6" t="s">
        <v>1095</v>
      </c>
      <c r="B386" t="str">
        <f>VLOOKUP(A386,'Customer Names'!$A$1:$D$2336,3,FALSE)</f>
        <v>Whitacre</v>
      </c>
      <c r="C386">
        <f>VLOOKUP(A386,'Medical Examinations'!$A$1:$H$2336,2,0)</f>
        <v>31.46</v>
      </c>
      <c r="D386">
        <f>VLOOKUP(A386,'Medical Examinations'!$A$1:$H$2336,3,0)</f>
        <v>7.39</v>
      </c>
      <c r="E386" t="str">
        <f>VLOOKUP(A386,'Medical Examinations'!$A$1:$H$2336,4,0)</f>
        <v>No</v>
      </c>
      <c r="F386" t="str">
        <f>VLOOKUP(A386,'Medical Examinations'!$A$1:$H$2336,5,0)</f>
        <v>No</v>
      </c>
      <c r="G386" t="str">
        <f>VLOOKUP(A386,'Medical Examinations'!$A$1:$H$2336,6,0)</f>
        <v>No</v>
      </c>
      <c r="H386">
        <f>VLOOKUP(A386,'Medical Examinations'!$A$1:$L$2336,10,0)</f>
        <v>0</v>
      </c>
      <c r="I386" t="str">
        <f>VLOOKUP(A386,'Medical Examinations'!$A$1:$H$2336,8,0)</f>
        <v>No</v>
      </c>
      <c r="J386" t="str">
        <f>VLOOKUP(A386,'Medical Examinations'!$A$1:$L$2336,11,0)</f>
        <v>obesity</v>
      </c>
      <c r="K386" t="str">
        <f>VLOOKUP(A386,'Medical Examinations'!$A$1:$L$2336,12,0)</f>
        <v>Diabetes</v>
      </c>
      <c r="L386" s="8">
        <f>VLOOKUP(A386,'Hospitalisation Details'!$A$1:$T$2344,17,0)</f>
        <v>22106</v>
      </c>
      <c r="M386" s="3" t="str">
        <f>VLOOKUP(A386,'Hospitalisation Details'!$A$1:$T$2344,14,0)</f>
        <v>tier - 2</v>
      </c>
      <c r="N386" s="3" t="str">
        <f>VLOOKUP(A386,'Hospitalisation Details'!$A$1:$T$2344,15,0)</f>
        <v>tier - 2</v>
      </c>
      <c r="O386" t="str">
        <f>VLOOKUP(A386,'Hospitalisation Details'!$A$1:$U$2344,21,FALSE)</f>
        <v>R1013</v>
      </c>
      <c r="P386" t="str">
        <f>VLOOKUP(A386,'Hospitalisation Details'!$A$1:$T$2344,19,0)</f>
        <v>62</v>
      </c>
      <c r="Q386" s="9">
        <f>VLOOKUP(A386,'Hospitalisation Details'!$A$1:$I$2344,6,FALSE)</f>
        <v>27000.98</v>
      </c>
    </row>
    <row r="387" spans="1:17" ht="15.75">
      <c r="A387" s="6" t="s">
        <v>1098</v>
      </c>
      <c r="B387" t="str">
        <f>VLOOKUP(A387,'Customer Names'!$A$1:$D$2336,3,FALSE)</f>
        <v>Wegener</v>
      </c>
      <c r="C387">
        <f>VLOOKUP(A387,'Medical Examinations'!$A$1:$H$2336,2,0)</f>
        <v>30.86</v>
      </c>
      <c r="D387">
        <f>VLOOKUP(A387,'Medical Examinations'!$A$1:$H$2336,3,0)</f>
        <v>6.18</v>
      </c>
      <c r="E387" t="str">
        <f>VLOOKUP(A387,'Medical Examinations'!$A$1:$H$2336,4,0)</f>
        <v>No</v>
      </c>
      <c r="F387" t="str">
        <f>VLOOKUP(A387,'Medical Examinations'!$A$1:$H$2336,5,0)</f>
        <v>yes</v>
      </c>
      <c r="G387" t="str">
        <f>VLOOKUP(A387,'Medical Examinations'!$A$1:$H$2336,6,0)</f>
        <v>No</v>
      </c>
      <c r="H387">
        <f>VLOOKUP(A387,'Medical Examinations'!$A$1:$L$2336,10,0)</f>
        <v>2</v>
      </c>
      <c r="I387" t="str">
        <f>VLOOKUP(A387,'Medical Examinations'!$A$1:$H$2336,8,0)</f>
        <v>Yes</v>
      </c>
      <c r="J387" t="str">
        <f>VLOOKUP(A387,'Medical Examinations'!$A$1:$L$2336,11,0)</f>
        <v>obesity</v>
      </c>
      <c r="K387" t="str">
        <f>VLOOKUP(A387,'Medical Examinations'!$A$1:$L$2336,12,0)</f>
        <v>Prediabetes</v>
      </c>
      <c r="L387" s="8">
        <f>VLOOKUP(A387,'Hospitalisation Details'!$A$1:$T$2344,17,0)</f>
        <v>36839</v>
      </c>
      <c r="M387" s="3" t="str">
        <f>VLOOKUP(A387,'Hospitalisation Details'!$A$1:$T$2344,14,0)</f>
        <v>tier - 2</v>
      </c>
      <c r="N387" s="3" t="str">
        <f>VLOOKUP(A387,'Hospitalisation Details'!$A$1:$T$2344,15,0)</f>
        <v>tier - 3</v>
      </c>
      <c r="O387" t="str">
        <f>VLOOKUP(A387,'Hospitalisation Details'!$A$1:$U$2344,21,FALSE)</f>
        <v>R1011</v>
      </c>
      <c r="P387" t="str">
        <f>VLOOKUP(A387,'Hospitalisation Details'!$A$1:$T$2344,19,0)</f>
        <v>22</v>
      </c>
      <c r="Q387" s="9">
        <f>VLOOKUP(A387,'Hospitalisation Details'!$A$1:$I$2344,6,FALSE)</f>
        <v>26936.98</v>
      </c>
    </row>
    <row r="388" spans="1:17" ht="15.75">
      <c r="A388" s="6" t="s">
        <v>1101</v>
      </c>
      <c r="B388" t="str">
        <f>VLOOKUP(A388,'Customer Names'!$A$1:$D$2336,3,FALSE)</f>
        <v>Collie</v>
      </c>
      <c r="C388">
        <f>VLOOKUP(A388,'Medical Examinations'!$A$1:$H$2336,2,0)</f>
        <v>31.96</v>
      </c>
      <c r="D388">
        <f>VLOOKUP(A388,'Medical Examinations'!$A$1:$H$2336,3,0)</f>
        <v>8.86</v>
      </c>
      <c r="E388" t="str">
        <f>VLOOKUP(A388,'Medical Examinations'!$A$1:$H$2336,4,0)</f>
        <v>No</v>
      </c>
      <c r="F388" t="str">
        <f>VLOOKUP(A388,'Medical Examinations'!$A$1:$H$2336,5,0)</f>
        <v>No</v>
      </c>
      <c r="G388" t="str">
        <f>VLOOKUP(A388,'Medical Examinations'!$A$1:$H$2336,6,0)</f>
        <v>No</v>
      </c>
      <c r="H388">
        <f>VLOOKUP(A388,'Medical Examinations'!$A$1:$L$2336,10,0)</f>
        <v>0</v>
      </c>
      <c r="I388" t="str">
        <f>VLOOKUP(A388,'Medical Examinations'!$A$1:$H$2336,8,0)</f>
        <v>Yes</v>
      </c>
      <c r="J388" t="str">
        <f>VLOOKUP(A388,'Medical Examinations'!$A$1:$L$2336,11,0)</f>
        <v>obesity</v>
      </c>
      <c r="K388" t="str">
        <f>VLOOKUP(A388,'Medical Examinations'!$A$1:$L$2336,12,0)</f>
        <v>Diabetes</v>
      </c>
      <c r="L388" s="8">
        <f>VLOOKUP(A388,'Hospitalisation Details'!$A$1:$T$2344,17,0)</f>
        <v>37424</v>
      </c>
      <c r="M388" s="3" t="str">
        <f>VLOOKUP(A388,'Hospitalisation Details'!$A$1:$T$2344,14,0)</f>
        <v>tier - 2</v>
      </c>
      <c r="N388" s="3" t="str">
        <f>VLOOKUP(A388,'Hospitalisation Details'!$A$1:$T$2344,15,0)</f>
        <v>tier - 2</v>
      </c>
      <c r="O388" t="str">
        <f>VLOOKUP(A388,'Hospitalisation Details'!$A$1:$U$2344,21,FALSE)</f>
        <v>R1011</v>
      </c>
      <c r="P388" t="str">
        <f>VLOOKUP(A388,'Hospitalisation Details'!$A$1:$T$2344,19,0)</f>
        <v>20</v>
      </c>
      <c r="Q388" s="9">
        <f>VLOOKUP(A388,'Hospitalisation Details'!$A$1:$I$2344,6,FALSE)</f>
        <v>26927.69</v>
      </c>
    </row>
    <row r="389" spans="1:17" ht="15.75">
      <c r="A389" s="6" t="s">
        <v>1104</v>
      </c>
      <c r="B389" t="str">
        <f>VLOOKUP(A389,'Customer Names'!$A$1:$D$2336,3,FALSE)</f>
        <v>Murphy</v>
      </c>
      <c r="C389">
        <f>VLOOKUP(A389,'Medical Examinations'!$A$1:$H$2336,2,0)</f>
        <v>23.76</v>
      </c>
      <c r="D389">
        <f>VLOOKUP(A389,'Medical Examinations'!$A$1:$H$2336,3,0)</f>
        <v>10.96</v>
      </c>
      <c r="E389" t="str">
        <f>VLOOKUP(A389,'Medical Examinations'!$A$1:$H$2336,4,0)</f>
        <v>No</v>
      </c>
      <c r="F389" t="str">
        <f>VLOOKUP(A389,'Medical Examinations'!$A$1:$H$2336,5,0)</f>
        <v>No</v>
      </c>
      <c r="G389" t="str">
        <f>VLOOKUP(A389,'Medical Examinations'!$A$1:$H$2336,6,0)</f>
        <v>No</v>
      </c>
      <c r="H389">
        <f>VLOOKUP(A389,'Medical Examinations'!$A$1:$L$2336,10,0)</f>
        <v>3</v>
      </c>
      <c r="I389" t="str">
        <f>VLOOKUP(A389,'Medical Examinations'!$A$1:$H$2336,8,0)</f>
        <v>Yes</v>
      </c>
      <c r="J389" t="str">
        <f>VLOOKUP(A389,'Medical Examinations'!$A$1:$L$2336,11,0)</f>
        <v>Normal weight</v>
      </c>
      <c r="K389" t="str">
        <f>VLOOKUP(A389,'Medical Examinations'!$A$1:$L$2336,12,0)</f>
        <v>Diabetes</v>
      </c>
      <c r="L389" s="8">
        <f>VLOOKUP(A389,'Hospitalisation Details'!$A$1:$T$2344,17,0)</f>
        <v>21544</v>
      </c>
      <c r="M389" s="3" t="str">
        <f>VLOOKUP(A389,'Hospitalisation Details'!$A$1:$T$2344,14,0)</f>
        <v>tier - 2</v>
      </c>
      <c r="N389" s="3" t="str">
        <f>VLOOKUP(A389,'Hospitalisation Details'!$A$1:$T$2344,15,0)</f>
        <v>tier - 1</v>
      </c>
      <c r="O389" t="str">
        <f>VLOOKUP(A389,'Hospitalisation Details'!$A$1:$U$2344,21,FALSE)</f>
        <v>R1013</v>
      </c>
      <c r="P389" t="str">
        <f>VLOOKUP(A389,'Hospitalisation Details'!$A$1:$T$2344,19,0)</f>
        <v>64</v>
      </c>
      <c r="Q389" s="9">
        <f>VLOOKUP(A389,'Hospitalisation Details'!$A$1:$I$2344,6,FALSE)</f>
        <v>26926.51</v>
      </c>
    </row>
    <row r="390" spans="1:17" ht="15.75">
      <c r="A390" s="6" t="s">
        <v>1107</v>
      </c>
      <c r="B390" t="str">
        <f>VLOOKUP(A390,'Customer Names'!$A$1:$D$2336,3,FALSE)</f>
        <v>Butters</v>
      </c>
      <c r="C390">
        <f>VLOOKUP(A390,'Medical Examinations'!$A$1:$H$2336,2,0)</f>
        <v>19.38</v>
      </c>
      <c r="D390">
        <f>VLOOKUP(A390,'Medical Examinations'!$A$1:$H$2336,3,0)</f>
        <v>6.28</v>
      </c>
      <c r="E390" t="str">
        <f>VLOOKUP(A390,'Medical Examinations'!$A$1:$H$2336,4,0)</f>
        <v>No</v>
      </c>
      <c r="F390" t="str">
        <f>VLOOKUP(A390,'Medical Examinations'!$A$1:$H$2336,5,0)</f>
        <v>No</v>
      </c>
      <c r="G390" t="str">
        <f>VLOOKUP(A390,'Medical Examinations'!$A$1:$H$2336,6,0)</f>
        <v>No</v>
      </c>
      <c r="H390">
        <f>VLOOKUP(A390,'Medical Examinations'!$A$1:$L$2336,10,0)</f>
        <v>0</v>
      </c>
      <c r="I390" t="str">
        <f>VLOOKUP(A390,'Medical Examinations'!$A$1:$H$2336,8,0)</f>
        <v>Yes</v>
      </c>
      <c r="J390" t="str">
        <f>VLOOKUP(A390,'Medical Examinations'!$A$1:$L$2336,11,0)</f>
        <v>Normal weight</v>
      </c>
      <c r="K390" t="str">
        <f>VLOOKUP(A390,'Medical Examinations'!$A$1:$L$2336,12,0)</f>
        <v>Prediabetes</v>
      </c>
      <c r="L390" s="8">
        <f>VLOOKUP(A390,'Hospitalisation Details'!$A$1:$T$2344,17,0)</f>
        <v>33472</v>
      </c>
      <c r="M390" s="3" t="str">
        <f>VLOOKUP(A390,'Hospitalisation Details'!$A$1:$T$2344,14,0)</f>
        <v>tier - 2</v>
      </c>
      <c r="N390" s="3" t="str">
        <f>VLOOKUP(A390,'Hospitalisation Details'!$A$1:$T$2344,15,0)</f>
        <v>tier - 2</v>
      </c>
      <c r="O390" t="str">
        <f>VLOOKUP(A390,'Hospitalisation Details'!$A$1:$U$2344,21,FALSE)</f>
        <v>R1011</v>
      </c>
      <c r="P390" t="str">
        <f>VLOOKUP(A390,'Hospitalisation Details'!$A$1:$T$2344,19,0)</f>
        <v>31</v>
      </c>
      <c r="Q390" s="9">
        <f>VLOOKUP(A390,'Hospitalisation Details'!$A$1:$I$2344,6,FALSE)</f>
        <v>26912.560000000001</v>
      </c>
    </row>
    <row r="391" spans="1:17" ht="15.75">
      <c r="A391" s="6" t="s">
        <v>1109</v>
      </c>
      <c r="B391" t="str">
        <f>VLOOKUP(A391,'Customer Names'!$A$1:$D$2336,3,FALSE)</f>
        <v>Cook</v>
      </c>
      <c r="C391">
        <f>VLOOKUP(A391,'Medical Examinations'!$A$1:$H$2336,2,0)</f>
        <v>16.21</v>
      </c>
      <c r="D391">
        <f>VLOOKUP(A391,'Medical Examinations'!$A$1:$H$2336,3,0)</f>
        <v>6.29</v>
      </c>
      <c r="E391" t="str">
        <f>VLOOKUP(A391,'Medical Examinations'!$A$1:$H$2336,4,0)</f>
        <v>Yes</v>
      </c>
      <c r="F391" t="str">
        <f>VLOOKUP(A391,'Medical Examinations'!$A$1:$H$2336,5,0)</f>
        <v>No</v>
      </c>
      <c r="G391" t="str">
        <f>VLOOKUP(A391,'Medical Examinations'!$A$1:$H$2336,6,0)</f>
        <v>No</v>
      </c>
      <c r="H391">
        <f>VLOOKUP(A391,'Medical Examinations'!$A$1:$L$2336,10,0)</f>
        <v>1</v>
      </c>
      <c r="I391" t="str">
        <f>VLOOKUP(A391,'Medical Examinations'!$A$1:$H$2336,8,0)</f>
        <v>Yes</v>
      </c>
      <c r="J391" t="str">
        <f>VLOOKUP(A391,'Medical Examinations'!$A$1:$L$2336,11,0)</f>
        <v>Under weight</v>
      </c>
      <c r="K391" t="str">
        <f>VLOOKUP(A391,'Medical Examinations'!$A$1:$L$2336,12,0)</f>
        <v>Prediabetes</v>
      </c>
      <c r="L391" s="8">
        <f>VLOOKUP(A391,'Hospitalisation Details'!$A$1:$T$2344,17,0)</f>
        <v>32346</v>
      </c>
      <c r="M391" s="3" t="str">
        <f>VLOOKUP(A391,'Hospitalisation Details'!$A$1:$T$2344,14,0)</f>
        <v>tier - 2</v>
      </c>
      <c r="N391" s="3" t="str">
        <f>VLOOKUP(A391,'Hospitalisation Details'!$A$1:$T$2344,15,0)</f>
        <v>tier - 1</v>
      </c>
      <c r="O391" t="str">
        <f>VLOOKUP(A391,'Hospitalisation Details'!$A$1:$U$2344,21,FALSE)</f>
        <v>R1011</v>
      </c>
      <c r="P391" t="str">
        <f>VLOOKUP(A391,'Hospitalisation Details'!$A$1:$T$2344,19,0)</f>
        <v>34</v>
      </c>
      <c r="Q391" s="9">
        <f>VLOOKUP(A391,'Hospitalisation Details'!$A$1:$I$2344,6,FALSE)</f>
        <v>26607.89</v>
      </c>
    </row>
    <row r="392" spans="1:17" ht="15.75">
      <c r="A392" s="6" t="s">
        <v>1112</v>
      </c>
      <c r="B392" t="str">
        <f>VLOOKUP(A392,'Customer Names'!$A$1:$D$2336,3,FALSE)</f>
        <v>Breen</v>
      </c>
      <c r="C392">
        <f>VLOOKUP(A392,'Medical Examinations'!$A$1:$H$2336,2,0)</f>
        <v>32.54</v>
      </c>
      <c r="D392">
        <f>VLOOKUP(A392,'Medical Examinations'!$A$1:$H$2336,3,0)</f>
        <v>4.0199999999999996</v>
      </c>
      <c r="E392" t="str">
        <f>VLOOKUP(A392,'Medical Examinations'!$A$1:$H$2336,4,0)</f>
        <v>No</v>
      </c>
      <c r="F392" t="str">
        <f>VLOOKUP(A392,'Medical Examinations'!$A$1:$H$2336,5,0)</f>
        <v>yes</v>
      </c>
      <c r="G392" t="str">
        <f>VLOOKUP(A392,'Medical Examinations'!$A$1:$H$2336,6,0)</f>
        <v>No</v>
      </c>
      <c r="H392">
        <f>VLOOKUP(A392,'Medical Examinations'!$A$1:$L$2336,10,0)</f>
        <v>1</v>
      </c>
      <c r="I392" t="str">
        <f>VLOOKUP(A392,'Medical Examinations'!$A$1:$H$2336,8,0)</f>
        <v>Yes</v>
      </c>
      <c r="J392" t="str">
        <f>VLOOKUP(A392,'Medical Examinations'!$A$1:$L$2336,11,0)</f>
        <v>obesity</v>
      </c>
      <c r="K392" t="str">
        <f>VLOOKUP(A392,'Medical Examinations'!$A$1:$L$2336,12,0)</f>
        <v>Normal</v>
      </c>
      <c r="L392" s="8">
        <f>VLOOKUP(A392,'Hospitalisation Details'!$A$1:$T$2344,17,0)</f>
        <v>38235</v>
      </c>
      <c r="M392" s="3" t="str">
        <f>VLOOKUP(A392,'Hospitalisation Details'!$A$1:$T$2344,14,0)</f>
        <v>tier - 2</v>
      </c>
      <c r="N392" s="3" t="str">
        <f>VLOOKUP(A392,'Hospitalisation Details'!$A$1:$T$2344,15,0)</f>
        <v>tier - 2</v>
      </c>
      <c r="O392" t="str">
        <f>VLOOKUP(A392,'Hospitalisation Details'!$A$1:$U$2344,21,FALSE)</f>
        <v>R1011</v>
      </c>
      <c r="P392" t="str">
        <f>VLOOKUP(A392,'Hospitalisation Details'!$A$1:$T$2344,19,0)</f>
        <v>18</v>
      </c>
      <c r="Q392" s="9">
        <f>VLOOKUP(A392,'Hospitalisation Details'!$A$1:$I$2344,6,FALSE)</f>
        <v>26479.4</v>
      </c>
    </row>
    <row r="393" spans="1:17" ht="15.75">
      <c r="A393" s="6" t="s">
        <v>1115</v>
      </c>
      <c r="B393" t="str">
        <f>VLOOKUP(A393,'Customer Names'!$A$1:$D$2336,3,FALSE)</f>
        <v>Fitzsimons</v>
      </c>
      <c r="C393">
        <f>VLOOKUP(A393,'Medical Examinations'!$A$1:$H$2336,2,0)</f>
        <v>36.765000000000001</v>
      </c>
      <c r="D393">
        <f>VLOOKUP(A393,'Medical Examinations'!$A$1:$H$2336,3,0)</f>
        <v>11.95</v>
      </c>
      <c r="E393" t="str">
        <f>VLOOKUP(A393,'Medical Examinations'!$A$1:$H$2336,4,0)</f>
        <v>Yes</v>
      </c>
      <c r="F393" t="str">
        <f>VLOOKUP(A393,'Medical Examinations'!$A$1:$H$2336,5,0)</f>
        <v>No</v>
      </c>
      <c r="G393" t="str">
        <f>VLOOKUP(A393,'Medical Examinations'!$A$1:$H$2336,6,0)</f>
        <v>No</v>
      </c>
      <c r="H393">
        <f>VLOOKUP(A393,'Medical Examinations'!$A$1:$L$2336,10,0)</f>
        <v>2</v>
      </c>
      <c r="I393" t="str">
        <f>VLOOKUP(A393,'Medical Examinations'!$A$1:$H$2336,8,0)</f>
        <v>No</v>
      </c>
      <c r="J393" t="str">
        <f>VLOOKUP(A393,'Medical Examinations'!$A$1:$L$2336,11,0)</f>
        <v>obesity</v>
      </c>
      <c r="K393" t="str">
        <f>VLOOKUP(A393,'Medical Examinations'!$A$1:$L$2336,12,0)</f>
        <v>Diabetes</v>
      </c>
      <c r="L393" s="8">
        <f>VLOOKUP(A393,'Hospitalisation Details'!$A$1:$T$2344,17,0)</f>
        <v>25807</v>
      </c>
      <c r="M393" s="3" t="str">
        <f>VLOOKUP(A393,'Hospitalisation Details'!$A$1:$T$2344,14,0)</f>
        <v>tier - 2</v>
      </c>
      <c r="N393" s="3" t="str">
        <f>VLOOKUP(A393,'Hospitalisation Details'!$A$1:$T$2344,15,0)</f>
        <v>tier - 3</v>
      </c>
      <c r="O393" t="str">
        <f>VLOOKUP(A393,'Hospitalisation Details'!$A$1:$U$2344,21,FALSE)</f>
        <v>R1012</v>
      </c>
      <c r="P393" t="str">
        <f>VLOOKUP(A393,'Hospitalisation Details'!$A$1:$T$2344,19,0)</f>
        <v>52</v>
      </c>
      <c r="Q393" s="9">
        <f>VLOOKUP(A393,'Hospitalisation Details'!$A$1:$I$2344,6,FALSE)</f>
        <v>26467.1</v>
      </c>
    </row>
    <row r="394" spans="1:17" ht="15.75">
      <c r="A394" s="6" t="s">
        <v>1117</v>
      </c>
      <c r="B394" t="str">
        <f>VLOOKUP(A394,'Customer Names'!$A$1:$D$2336,3,FALSE)</f>
        <v>Houle</v>
      </c>
      <c r="C394">
        <f>VLOOKUP(A394,'Medical Examinations'!$A$1:$H$2336,2,0)</f>
        <v>35.909999999999997</v>
      </c>
      <c r="D394">
        <f>VLOOKUP(A394,'Medical Examinations'!$A$1:$H$2336,3,0)</f>
        <v>8.7100000000000009</v>
      </c>
      <c r="E394" t="str">
        <f>VLOOKUP(A394,'Medical Examinations'!$A$1:$H$2336,4,0)</f>
        <v>No</v>
      </c>
      <c r="F394" t="str">
        <f>VLOOKUP(A394,'Medical Examinations'!$A$1:$H$2336,5,0)</f>
        <v>No</v>
      </c>
      <c r="G394" t="str">
        <f>VLOOKUP(A394,'Medical Examinations'!$A$1:$H$2336,6,0)</f>
        <v>No</v>
      </c>
      <c r="H394">
        <f>VLOOKUP(A394,'Medical Examinations'!$A$1:$L$2336,10,0)</f>
        <v>0</v>
      </c>
      <c r="I394" t="str">
        <f>VLOOKUP(A394,'Medical Examinations'!$A$1:$H$2336,8,0)</f>
        <v>No</v>
      </c>
      <c r="J394" t="str">
        <f>VLOOKUP(A394,'Medical Examinations'!$A$1:$L$2336,11,0)</f>
        <v>obesity</v>
      </c>
      <c r="K394" t="str">
        <f>VLOOKUP(A394,'Medical Examinations'!$A$1:$L$2336,12,0)</f>
        <v>Diabetes</v>
      </c>
      <c r="L394" s="8">
        <f>VLOOKUP(A394,'Hospitalisation Details'!$A$1:$T$2344,17,0)</f>
        <v>27293</v>
      </c>
      <c r="M394" s="3" t="str">
        <f>VLOOKUP(A394,'Hospitalisation Details'!$A$1:$T$2344,14,0)</f>
        <v>tier - 2</v>
      </c>
      <c r="N394" s="3" t="str">
        <f>VLOOKUP(A394,'Hospitalisation Details'!$A$1:$T$2344,15,0)</f>
        <v>tier - 2</v>
      </c>
      <c r="O394" t="str">
        <f>VLOOKUP(A394,'Hospitalisation Details'!$A$1:$U$2344,21,FALSE)</f>
        <v>R1024</v>
      </c>
      <c r="P394" t="str">
        <f>VLOOKUP(A394,'Hospitalisation Details'!$A$1:$T$2344,19,0)</f>
        <v>48</v>
      </c>
      <c r="Q394" s="9">
        <f>VLOOKUP(A394,'Hospitalisation Details'!$A$1:$I$2344,6,FALSE)</f>
        <v>26392.26</v>
      </c>
    </row>
    <row r="395" spans="1:17" ht="15.75">
      <c r="A395" s="6" t="s">
        <v>1120</v>
      </c>
      <c r="B395" t="str">
        <f>VLOOKUP(A395,'Customer Names'!$A$1:$D$2336,3,FALSE)</f>
        <v>Woodward</v>
      </c>
      <c r="C395">
        <f>VLOOKUP(A395,'Medical Examinations'!$A$1:$H$2336,2,0)</f>
        <v>32.06</v>
      </c>
      <c r="D395">
        <f>VLOOKUP(A395,'Medical Examinations'!$A$1:$H$2336,3,0)</f>
        <v>4.67</v>
      </c>
      <c r="E395" t="str">
        <f>VLOOKUP(A395,'Medical Examinations'!$A$1:$H$2336,4,0)</f>
        <v>No</v>
      </c>
      <c r="F395" t="str">
        <f>VLOOKUP(A395,'Medical Examinations'!$A$1:$H$2336,5,0)</f>
        <v>yes</v>
      </c>
      <c r="G395" t="str">
        <f>VLOOKUP(A395,'Medical Examinations'!$A$1:$H$2336,6,0)</f>
        <v>No</v>
      </c>
      <c r="H395">
        <f>VLOOKUP(A395,'Medical Examinations'!$A$1:$L$2336,10,0)</f>
        <v>1</v>
      </c>
      <c r="I395" t="str">
        <f>VLOOKUP(A395,'Medical Examinations'!$A$1:$H$2336,8,0)</f>
        <v>Yes</v>
      </c>
      <c r="J395" t="str">
        <f>VLOOKUP(A395,'Medical Examinations'!$A$1:$L$2336,11,0)</f>
        <v>obesity</v>
      </c>
      <c r="K395" t="str">
        <f>VLOOKUP(A395,'Medical Examinations'!$A$1:$L$2336,12,0)</f>
        <v>Normal</v>
      </c>
      <c r="L395" s="8">
        <f>VLOOKUP(A395,'Hospitalisation Details'!$A$1:$T$2344,17,0)</f>
        <v>38326</v>
      </c>
      <c r="M395" s="3" t="str">
        <f>VLOOKUP(A395,'Hospitalisation Details'!$A$1:$T$2344,14,0)</f>
        <v>tier - 2</v>
      </c>
      <c r="N395" s="3" t="str">
        <f>VLOOKUP(A395,'Hospitalisation Details'!$A$1:$T$2344,15,0)</f>
        <v>tier - 3</v>
      </c>
      <c r="O395" t="str">
        <f>VLOOKUP(A395,'Hospitalisation Details'!$A$1:$U$2344,21,FALSE)</f>
        <v>R1011</v>
      </c>
      <c r="P395" t="str">
        <f>VLOOKUP(A395,'Hospitalisation Details'!$A$1:$T$2344,19,0)</f>
        <v>18</v>
      </c>
      <c r="Q395" s="9">
        <f>VLOOKUP(A395,'Hospitalisation Details'!$A$1:$I$2344,6,FALSE)</f>
        <v>26316.59</v>
      </c>
    </row>
    <row r="396" spans="1:17" ht="15.75">
      <c r="A396" s="6" t="s">
        <v>1122</v>
      </c>
      <c r="B396" t="str">
        <f>VLOOKUP(A396,'Customer Names'!$A$1:$D$2336,3,FALSE)</f>
        <v>Ray</v>
      </c>
      <c r="C396">
        <f>VLOOKUP(A396,'Medical Examinations'!$A$1:$H$2336,2,0)</f>
        <v>24.1</v>
      </c>
      <c r="D396">
        <f>VLOOKUP(A396,'Medical Examinations'!$A$1:$H$2336,3,0)</f>
        <v>11.14</v>
      </c>
      <c r="E396" t="str">
        <f>VLOOKUP(A396,'Medical Examinations'!$A$1:$H$2336,4,0)</f>
        <v>Yes</v>
      </c>
      <c r="F396" t="str">
        <f>VLOOKUP(A396,'Medical Examinations'!$A$1:$H$2336,5,0)</f>
        <v>No</v>
      </c>
      <c r="G396" t="str">
        <f>VLOOKUP(A396,'Medical Examinations'!$A$1:$H$2336,6,0)</f>
        <v>No</v>
      </c>
      <c r="H396">
        <f>VLOOKUP(A396,'Medical Examinations'!$A$1:$L$2336,10,0)</f>
        <v>1</v>
      </c>
      <c r="I396" t="str">
        <f>VLOOKUP(A396,'Medical Examinations'!$A$1:$H$2336,8,0)</f>
        <v>No</v>
      </c>
      <c r="J396" t="str">
        <f>VLOOKUP(A396,'Medical Examinations'!$A$1:$L$2336,11,0)</f>
        <v>Normal weight</v>
      </c>
      <c r="K396" t="str">
        <f>VLOOKUP(A396,'Medical Examinations'!$A$1:$L$2336,12,0)</f>
        <v>Diabetes</v>
      </c>
      <c r="L396" s="8">
        <f>VLOOKUP(A396,'Hospitalisation Details'!$A$1:$T$2344,17,0)</f>
        <v>27549</v>
      </c>
      <c r="M396" s="3" t="str">
        <f>VLOOKUP(A396,'Hospitalisation Details'!$A$1:$T$2344,14,0)</f>
        <v>tier - 2</v>
      </c>
      <c r="N396" s="3" t="str">
        <f>VLOOKUP(A396,'Hospitalisation Details'!$A$1:$T$2344,15,0)</f>
        <v>tier - 1</v>
      </c>
      <c r="O396" t="str">
        <f>VLOOKUP(A396,'Hospitalisation Details'!$A$1:$U$2344,21,FALSE)</f>
        <v>R1011</v>
      </c>
      <c r="P396" t="str">
        <f>VLOOKUP(A396,'Hospitalisation Details'!$A$1:$T$2344,19,0)</f>
        <v>48</v>
      </c>
      <c r="Q396" s="9">
        <f>VLOOKUP(A396,'Hospitalisation Details'!$A$1:$I$2344,6,FALSE)</f>
        <v>26236.58</v>
      </c>
    </row>
    <row r="397" spans="1:17" ht="15.75">
      <c r="A397" s="6" t="s">
        <v>1125</v>
      </c>
      <c r="B397" t="str">
        <f>VLOOKUP(A397,'Customer Names'!$A$1:$D$2336,3,FALSE)</f>
        <v>Jennings</v>
      </c>
      <c r="C397">
        <f>VLOOKUP(A397,'Medical Examinations'!$A$1:$H$2336,2,0)</f>
        <v>27.1</v>
      </c>
      <c r="D397">
        <f>VLOOKUP(A397,'Medical Examinations'!$A$1:$H$2336,3,0)</f>
        <v>9.0500000000000007</v>
      </c>
      <c r="E397" t="str">
        <f>VLOOKUP(A397,'Medical Examinations'!$A$1:$H$2336,4,0)</f>
        <v>No</v>
      </c>
      <c r="F397" t="str">
        <f>VLOOKUP(A397,'Medical Examinations'!$A$1:$H$2336,5,0)</f>
        <v>No</v>
      </c>
      <c r="G397" t="str">
        <f>VLOOKUP(A397,'Medical Examinations'!$A$1:$H$2336,6,0)</f>
        <v>No</v>
      </c>
      <c r="H397">
        <f>VLOOKUP(A397,'Medical Examinations'!$A$1:$L$2336,10,0)</f>
        <v>2</v>
      </c>
      <c r="I397" t="str">
        <f>VLOOKUP(A397,'Medical Examinations'!$A$1:$H$2336,8,0)</f>
        <v>No</v>
      </c>
      <c r="J397" t="str">
        <f>VLOOKUP(A397,'Medical Examinations'!$A$1:$L$2336,11,0)</f>
        <v>Over weight</v>
      </c>
      <c r="K397" t="str">
        <f>VLOOKUP(A397,'Medical Examinations'!$A$1:$L$2336,12,0)</f>
        <v>Diabetes</v>
      </c>
      <c r="L397" s="8">
        <f>VLOOKUP(A397,'Hospitalisation Details'!$A$1:$T$2344,17,0)</f>
        <v>26852</v>
      </c>
      <c r="M397" s="3" t="str">
        <f>VLOOKUP(A397,'Hospitalisation Details'!$A$1:$T$2344,14,0)</f>
        <v>tier - 2</v>
      </c>
      <c r="N397" s="3" t="str">
        <f>VLOOKUP(A397,'Hospitalisation Details'!$A$1:$T$2344,15,0)</f>
        <v>tier - 3</v>
      </c>
      <c r="O397" t="str">
        <f>VLOOKUP(A397,'Hospitalisation Details'!$A$1:$U$2344,21,FALSE)</f>
        <v>R1011</v>
      </c>
      <c r="P397" t="str">
        <f>VLOOKUP(A397,'Hospitalisation Details'!$A$1:$T$2344,19,0)</f>
        <v>49</v>
      </c>
      <c r="Q397" s="9">
        <f>VLOOKUP(A397,'Hospitalisation Details'!$A$1:$I$2344,6,FALSE)</f>
        <v>26140.36</v>
      </c>
    </row>
    <row r="398" spans="1:17" ht="15.75">
      <c r="A398" s="6" t="s">
        <v>1128</v>
      </c>
      <c r="B398" t="str">
        <f>VLOOKUP(A398,'Customer Names'!$A$1:$D$2336,3,FALSE)</f>
        <v>Fuller</v>
      </c>
      <c r="C398">
        <f>VLOOKUP(A398,'Medical Examinations'!$A$1:$H$2336,2,0)</f>
        <v>24.42</v>
      </c>
      <c r="D398">
        <f>VLOOKUP(A398,'Medical Examinations'!$A$1:$H$2336,3,0)</f>
        <v>11.31</v>
      </c>
      <c r="E398" t="str">
        <f>VLOOKUP(A398,'Medical Examinations'!$A$1:$H$2336,4,0)</f>
        <v>No</v>
      </c>
      <c r="F398" t="str">
        <f>VLOOKUP(A398,'Medical Examinations'!$A$1:$H$2336,5,0)</f>
        <v>No</v>
      </c>
      <c r="G398" t="str">
        <f>VLOOKUP(A398,'Medical Examinations'!$A$1:$H$2336,6,0)</f>
        <v>No</v>
      </c>
      <c r="H398">
        <f>VLOOKUP(A398,'Medical Examinations'!$A$1:$L$2336,10,0)</f>
        <v>0</v>
      </c>
      <c r="I398" t="str">
        <f>VLOOKUP(A398,'Medical Examinations'!$A$1:$H$2336,8,0)</f>
        <v>Yes</v>
      </c>
      <c r="J398" t="str">
        <f>VLOOKUP(A398,'Medical Examinations'!$A$1:$L$2336,11,0)</f>
        <v>Normal weight</v>
      </c>
      <c r="K398" t="str">
        <f>VLOOKUP(A398,'Medical Examinations'!$A$1:$L$2336,12,0)</f>
        <v>Diabetes</v>
      </c>
      <c r="L398" s="8">
        <f>VLOOKUP(A398,'Hospitalisation Details'!$A$1:$T$2344,17,0)</f>
        <v>37540</v>
      </c>
      <c r="M398" s="3" t="str">
        <f>VLOOKUP(A398,'Hospitalisation Details'!$A$1:$T$2344,14,0)</f>
        <v>tier - 2</v>
      </c>
      <c r="N398" s="3" t="str">
        <f>VLOOKUP(A398,'Hospitalisation Details'!$A$1:$T$2344,15,0)</f>
        <v>tier - 1</v>
      </c>
      <c r="O398" t="str">
        <f>VLOOKUP(A398,'Hospitalisation Details'!$A$1:$U$2344,21,FALSE)</f>
        <v>R1013</v>
      </c>
      <c r="P398" t="str">
        <f>VLOOKUP(A398,'Hospitalisation Details'!$A$1:$T$2344,19,0)</f>
        <v>20</v>
      </c>
      <c r="Q398" s="9">
        <f>VLOOKUP(A398,'Hospitalisation Details'!$A$1:$I$2344,6,FALSE)</f>
        <v>26125.67</v>
      </c>
    </row>
    <row r="399" spans="1:17" ht="15.75">
      <c r="A399" s="6" t="s">
        <v>1131</v>
      </c>
      <c r="B399" t="str">
        <f>VLOOKUP(A399,'Customer Names'!$A$1:$D$2336,3,FALSE)</f>
        <v>Lovisek</v>
      </c>
      <c r="C399">
        <f>VLOOKUP(A399,'Medical Examinations'!$A$1:$H$2336,2,0)</f>
        <v>26.695</v>
      </c>
      <c r="D399">
        <f>VLOOKUP(A399,'Medical Examinations'!$A$1:$H$2336,3,0)</f>
        <v>4.68</v>
      </c>
      <c r="E399" t="str">
        <f>VLOOKUP(A399,'Medical Examinations'!$A$1:$H$2336,4,0)</f>
        <v>Yes</v>
      </c>
      <c r="F399" t="str">
        <f>VLOOKUP(A399,'Medical Examinations'!$A$1:$H$2336,5,0)</f>
        <v>No</v>
      </c>
      <c r="G399" t="str">
        <f>VLOOKUP(A399,'Medical Examinations'!$A$1:$H$2336,6,0)</f>
        <v>No</v>
      </c>
      <c r="H399">
        <f>VLOOKUP(A399,'Medical Examinations'!$A$1:$L$2336,10,0)</f>
        <v>2</v>
      </c>
      <c r="I399" t="str">
        <f>VLOOKUP(A399,'Medical Examinations'!$A$1:$H$2336,8,0)</f>
        <v>Yes</v>
      </c>
      <c r="J399" t="str">
        <f>VLOOKUP(A399,'Medical Examinations'!$A$1:$L$2336,11,0)</f>
        <v>Over weight</v>
      </c>
      <c r="K399" t="str">
        <f>VLOOKUP(A399,'Medical Examinations'!$A$1:$L$2336,12,0)</f>
        <v>Normal</v>
      </c>
      <c r="L399" s="8">
        <f>VLOOKUP(A399,'Hospitalisation Details'!$A$1:$T$2344,17,0)</f>
        <v>24297</v>
      </c>
      <c r="M399" s="3" t="str">
        <f>VLOOKUP(A399,'Hospitalisation Details'!$A$1:$T$2344,14,0)</f>
        <v>tier - 2</v>
      </c>
      <c r="N399" s="3" t="str">
        <f>VLOOKUP(A399,'Hospitalisation Details'!$A$1:$T$2344,15,0)</f>
        <v>tier - 3</v>
      </c>
      <c r="O399" t="str">
        <f>VLOOKUP(A399,'Hospitalisation Details'!$A$1:$U$2344,21,FALSE)</f>
        <v>R1012</v>
      </c>
      <c r="P399" t="str">
        <f>VLOOKUP(A399,'Hospitalisation Details'!$A$1:$T$2344,19,0)</f>
        <v>56</v>
      </c>
      <c r="Q399" s="9">
        <f>VLOOKUP(A399,'Hospitalisation Details'!$A$1:$I$2344,6,FALSE)</f>
        <v>26109.33</v>
      </c>
    </row>
    <row r="400" spans="1:17" ht="15.75">
      <c r="A400" s="6" t="s">
        <v>1134</v>
      </c>
      <c r="B400" t="str">
        <f>VLOOKUP(A400,'Customer Names'!$A$1:$D$2336,3,FALSE)</f>
        <v>Painter</v>
      </c>
      <c r="C400">
        <f>VLOOKUP(A400,'Medical Examinations'!$A$1:$H$2336,2,0)</f>
        <v>27.79</v>
      </c>
      <c r="D400">
        <f>VLOOKUP(A400,'Medical Examinations'!$A$1:$H$2336,3,0)</f>
        <v>6.05</v>
      </c>
      <c r="E400" t="str">
        <f>VLOOKUP(A400,'Medical Examinations'!$A$1:$H$2336,4,0)</f>
        <v>Yes</v>
      </c>
      <c r="F400" t="str">
        <f>VLOOKUP(A400,'Medical Examinations'!$A$1:$H$2336,5,0)</f>
        <v>yes</v>
      </c>
      <c r="G400" t="str">
        <f>VLOOKUP(A400,'Medical Examinations'!$A$1:$H$2336,6,0)</f>
        <v>No</v>
      </c>
      <c r="H400">
        <f>VLOOKUP(A400,'Medical Examinations'!$A$1:$L$2336,10,0)</f>
        <v>1</v>
      </c>
      <c r="I400" t="str">
        <f>VLOOKUP(A400,'Medical Examinations'!$A$1:$H$2336,8,0)</f>
        <v>Yes</v>
      </c>
      <c r="J400" t="str">
        <f>VLOOKUP(A400,'Medical Examinations'!$A$1:$L$2336,11,0)</f>
        <v>Over weight</v>
      </c>
      <c r="K400" t="str">
        <f>VLOOKUP(A400,'Medical Examinations'!$A$1:$L$2336,12,0)</f>
        <v>Prediabetes</v>
      </c>
      <c r="L400" s="8">
        <f>VLOOKUP(A400,'Hospitalisation Details'!$A$1:$T$2344,17,0)</f>
        <v>36886</v>
      </c>
      <c r="M400" s="3" t="str">
        <f>VLOOKUP(A400,'Hospitalisation Details'!$A$1:$T$2344,14,0)</f>
        <v>tier - 2</v>
      </c>
      <c r="N400" s="3" t="str">
        <f>VLOOKUP(A400,'Hospitalisation Details'!$A$1:$T$2344,15,0)</f>
        <v>tier - 3</v>
      </c>
      <c r="O400" t="str">
        <f>VLOOKUP(A400,'Hospitalisation Details'!$A$1:$U$2344,21,FALSE)</f>
        <v>R1011</v>
      </c>
      <c r="P400" t="str">
        <f>VLOOKUP(A400,'Hospitalisation Details'!$A$1:$T$2344,19,0)</f>
        <v>22</v>
      </c>
      <c r="Q400" s="9">
        <f>VLOOKUP(A400,'Hospitalisation Details'!$A$1:$I$2344,6,FALSE)</f>
        <v>26026.97</v>
      </c>
    </row>
    <row r="401" spans="1:17" ht="15.75">
      <c r="A401" s="6" t="s">
        <v>1136</v>
      </c>
      <c r="B401" t="str">
        <f>VLOOKUP(A401,'Customer Names'!$A$1:$D$2336,3,FALSE)</f>
        <v>Edwards</v>
      </c>
      <c r="C401">
        <f>VLOOKUP(A401,'Medical Examinations'!$A$1:$H$2336,2,0)</f>
        <v>32.68</v>
      </c>
      <c r="D401">
        <f>VLOOKUP(A401,'Medical Examinations'!$A$1:$H$2336,3,0)</f>
        <v>4.68</v>
      </c>
      <c r="E401" t="str">
        <f>VLOOKUP(A401,'Medical Examinations'!$A$1:$H$2336,4,0)</f>
        <v>Yes</v>
      </c>
      <c r="F401" t="str">
        <f>VLOOKUP(A401,'Medical Examinations'!$A$1:$H$2336,5,0)</f>
        <v>No</v>
      </c>
      <c r="G401" t="str">
        <f>VLOOKUP(A401,'Medical Examinations'!$A$1:$H$2336,6,0)</f>
        <v>No</v>
      </c>
      <c r="H401">
        <f>VLOOKUP(A401,'Medical Examinations'!$A$1:$L$2336,10,0)</f>
        <v>0</v>
      </c>
      <c r="I401" t="str">
        <f>VLOOKUP(A401,'Medical Examinations'!$A$1:$H$2336,8,0)</f>
        <v>No</v>
      </c>
      <c r="J401" t="str">
        <f>VLOOKUP(A401,'Medical Examinations'!$A$1:$L$2336,11,0)</f>
        <v>obesity</v>
      </c>
      <c r="K401" t="str">
        <f>VLOOKUP(A401,'Medical Examinations'!$A$1:$L$2336,12,0)</f>
        <v>Normal</v>
      </c>
      <c r="L401" s="8">
        <f>VLOOKUP(A401,'Hospitalisation Details'!$A$1:$T$2344,17,0)</f>
        <v>37047</v>
      </c>
      <c r="M401" s="3" t="str">
        <f>VLOOKUP(A401,'Hospitalisation Details'!$A$1:$T$2344,14,0)</f>
        <v>tier - 2</v>
      </c>
      <c r="N401" s="3" t="str">
        <f>VLOOKUP(A401,'Hospitalisation Details'!$A$1:$T$2344,15,0)</f>
        <v>tier - 2</v>
      </c>
      <c r="O401" t="str">
        <f>VLOOKUP(A401,'Hospitalisation Details'!$A$1:$U$2344,21,FALSE)</f>
        <v>R1012</v>
      </c>
      <c r="P401" t="str">
        <f>VLOOKUP(A401,'Hospitalisation Details'!$A$1:$T$2344,19,0)</f>
        <v>22</v>
      </c>
      <c r="Q401" s="9">
        <f>VLOOKUP(A401,'Hospitalisation Details'!$A$1:$I$2344,6,FALSE)</f>
        <v>26018.95</v>
      </c>
    </row>
    <row r="402" spans="1:17" ht="15.75">
      <c r="A402" s="6" t="s">
        <v>1139</v>
      </c>
      <c r="B402" t="str">
        <f>VLOOKUP(A402,'Customer Names'!$A$1:$D$2336,3,FALSE)</f>
        <v>Liebl</v>
      </c>
      <c r="C402">
        <f>VLOOKUP(A402,'Medical Examinations'!$A$1:$H$2336,2,0)</f>
        <v>26.4</v>
      </c>
      <c r="D402">
        <f>VLOOKUP(A402,'Medical Examinations'!$A$1:$H$2336,3,0)</f>
        <v>9.5</v>
      </c>
      <c r="E402" t="str">
        <f>VLOOKUP(A402,'Medical Examinations'!$A$1:$H$2336,4,0)</f>
        <v>Yes</v>
      </c>
      <c r="F402" t="str">
        <f>VLOOKUP(A402,'Medical Examinations'!$A$1:$H$2336,5,0)</f>
        <v>No</v>
      </c>
      <c r="G402" t="str">
        <f>VLOOKUP(A402,'Medical Examinations'!$A$1:$H$2336,6,0)</f>
        <v>No</v>
      </c>
      <c r="H402">
        <f>VLOOKUP(A402,'Medical Examinations'!$A$1:$L$2336,10,0)</f>
        <v>2</v>
      </c>
      <c r="I402" t="str">
        <f>VLOOKUP(A402,'Medical Examinations'!$A$1:$H$2336,8,0)</f>
        <v>No</v>
      </c>
      <c r="J402" t="str">
        <f>VLOOKUP(A402,'Medical Examinations'!$A$1:$L$2336,11,0)</f>
        <v>Over weight</v>
      </c>
      <c r="K402" t="str">
        <f>VLOOKUP(A402,'Medical Examinations'!$A$1:$L$2336,12,0)</f>
        <v>Diabetes</v>
      </c>
      <c r="L402" s="8">
        <f>VLOOKUP(A402,'Hospitalisation Details'!$A$1:$T$2344,17,0)</f>
        <v>25905</v>
      </c>
      <c r="M402" s="3" t="str">
        <f>VLOOKUP(A402,'Hospitalisation Details'!$A$1:$T$2344,14,0)</f>
        <v>tier - 2</v>
      </c>
      <c r="N402" s="3" t="str">
        <f>VLOOKUP(A402,'Hospitalisation Details'!$A$1:$T$2344,15,0)</f>
        <v>tier - 2</v>
      </c>
      <c r="O402" t="str">
        <f>VLOOKUP(A402,'Hospitalisation Details'!$A$1:$U$2344,21,FALSE)</f>
        <v>R1013</v>
      </c>
      <c r="P402" t="str">
        <f>VLOOKUP(A402,'Hospitalisation Details'!$A$1:$T$2344,19,0)</f>
        <v>52</v>
      </c>
      <c r="Q402" s="9">
        <f>VLOOKUP(A402,'Hospitalisation Details'!$A$1:$I$2344,6,FALSE)</f>
        <v>25992.82</v>
      </c>
    </row>
    <row r="403" spans="1:17" ht="15.75">
      <c r="A403" s="6" t="s">
        <v>1142</v>
      </c>
      <c r="B403" t="str">
        <f>VLOOKUP(A403,'Customer Names'!$A$1:$D$2336,3,FALSE)</f>
        <v>Kasabian-Larson</v>
      </c>
      <c r="C403">
        <f>VLOOKUP(A403,'Medical Examinations'!$A$1:$H$2336,2,0)</f>
        <v>23.655000000000001</v>
      </c>
      <c r="D403">
        <f>VLOOKUP(A403,'Medical Examinations'!$A$1:$H$2336,3,0)</f>
        <v>10.84</v>
      </c>
      <c r="E403" t="str">
        <f>VLOOKUP(A403,'Medical Examinations'!$A$1:$H$2336,4,0)</f>
        <v>Yes</v>
      </c>
      <c r="F403" t="str">
        <f>VLOOKUP(A403,'Medical Examinations'!$A$1:$H$2336,5,0)</f>
        <v>No</v>
      </c>
      <c r="G403" t="str">
        <f>VLOOKUP(A403,'Medical Examinations'!$A$1:$H$2336,6,0)</f>
        <v>Yes</v>
      </c>
      <c r="H403">
        <f>VLOOKUP(A403,'Medical Examinations'!$A$1:$L$2336,10,0)</f>
        <v>1</v>
      </c>
      <c r="I403" t="str">
        <f>VLOOKUP(A403,'Medical Examinations'!$A$1:$H$2336,8,0)</f>
        <v>Yes</v>
      </c>
      <c r="J403" t="str">
        <f>VLOOKUP(A403,'Medical Examinations'!$A$1:$L$2336,11,0)</f>
        <v>Normal weight</v>
      </c>
      <c r="K403" t="str">
        <f>VLOOKUP(A403,'Medical Examinations'!$A$1:$L$2336,12,0)</f>
        <v>Diabetes</v>
      </c>
      <c r="L403" s="8">
        <f>VLOOKUP(A403,'Hospitalisation Details'!$A$1:$T$2344,17,0)</f>
        <v>23244</v>
      </c>
      <c r="M403" s="3" t="str">
        <f>VLOOKUP(A403,'Hospitalisation Details'!$A$1:$T$2344,14,0)</f>
        <v>tier - 2</v>
      </c>
      <c r="N403" s="3" t="str">
        <f>VLOOKUP(A403,'Hospitalisation Details'!$A$1:$T$2344,15,0)</f>
        <v>tier - 3</v>
      </c>
      <c r="O403" t="str">
        <f>VLOOKUP(A403,'Hospitalisation Details'!$A$1:$U$2344,21,FALSE)</f>
        <v>R1012</v>
      </c>
      <c r="P403" t="str">
        <f>VLOOKUP(A403,'Hospitalisation Details'!$A$1:$T$2344,19,0)</f>
        <v>59</v>
      </c>
      <c r="Q403" s="9">
        <f>VLOOKUP(A403,'Hospitalisation Details'!$A$1:$I$2344,6,FALSE)</f>
        <v>25678.78</v>
      </c>
    </row>
    <row r="404" spans="1:17" ht="15.75">
      <c r="A404" s="6" t="s">
        <v>1145</v>
      </c>
      <c r="B404" t="str">
        <f>VLOOKUP(A404,'Customer Names'!$A$1:$D$2336,3,FALSE)</f>
        <v>Creamer</v>
      </c>
      <c r="C404">
        <f>VLOOKUP(A404,'Medical Examinations'!$A$1:$H$2336,2,0)</f>
        <v>27.36</v>
      </c>
      <c r="D404">
        <f>VLOOKUP(A404,'Medical Examinations'!$A$1:$H$2336,3,0)</f>
        <v>5.88</v>
      </c>
      <c r="E404" t="str">
        <f>VLOOKUP(A404,'Medical Examinations'!$A$1:$H$2336,4,0)</f>
        <v>No</v>
      </c>
      <c r="F404" t="str">
        <f>VLOOKUP(A404,'Medical Examinations'!$A$1:$H$2336,5,0)</f>
        <v>No</v>
      </c>
      <c r="G404" t="str">
        <f>VLOOKUP(A404,'Medical Examinations'!$A$1:$H$2336,6,0)</f>
        <v>No</v>
      </c>
      <c r="H404">
        <f>VLOOKUP(A404,'Medical Examinations'!$A$1:$L$2336,10,0)</f>
        <v>2</v>
      </c>
      <c r="I404" t="str">
        <f>VLOOKUP(A404,'Medical Examinations'!$A$1:$H$2336,8,0)</f>
        <v>No</v>
      </c>
      <c r="J404" t="str">
        <f>VLOOKUP(A404,'Medical Examinations'!$A$1:$L$2336,11,0)</f>
        <v>Over weight</v>
      </c>
      <c r="K404" t="str">
        <f>VLOOKUP(A404,'Medical Examinations'!$A$1:$L$2336,12,0)</f>
        <v>Prediabetes</v>
      </c>
      <c r="L404" s="8">
        <f>VLOOKUP(A404,'Hospitalisation Details'!$A$1:$T$2344,17,0)</f>
        <v>26497</v>
      </c>
      <c r="M404" s="3" t="str">
        <f>VLOOKUP(A404,'Hospitalisation Details'!$A$1:$T$2344,14,0)</f>
        <v>tier - 2</v>
      </c>
      <c r="N404" s="3" t="str">
        <f>VLOOKUP(A404,'Hospitalisation Details'!$A$1:$T$2344,15,0)</f>
        <v>tier - 3</v>
      </c>
      <c r="O404" t="str">
        <f>VLOOKUP(A404,'Hospitalisation Details'!$A$1:$U$2344,21,FALSE)</f>
        <v>R1024</v>
      </c>
      <c r="P404" t="str">
        <f>VLOOKUP(A404,'Hospitalisation Details'!$A$1:$T$2344,19,0)</f>
        <v>50</v>
      </c>
      <c r="Q404" s="9">
        <f>VLOOKUP(A404,'Hospitalisation Details'!$A$1:$I$2344,6,FALSE)</f>
        <v>25656.58</v>
      </c>
    </row>
    <row r="405" spans="1:17" ht="15.75">
      <c r="A405" s="6" t="s">
        <v>1148</v>
      </c>
      <c r="B405" t="str">
        <f>VLOOKUP(A405,'Customer Names'!$A$1:$D$2336,3,FALSE)</f>
        <v>Kimbel</v>
      </c>
      <c r="C405">
        <f>VLOOKUP(A405,'Medical Examinations'!$A$1:$H$2336,2,0)</f>
        <v>27.82</v>
      </c>
      <c r="D405">
        <f>VLOOKUP(A405,'Medical Examinations'!$A$1:$H$2336,3,0)</f>
        <v>5.24</v>
      </c>
      <c r="E405" t="str">
        <f>VLOOKUP(A405,'Medical Examinations'!$A$1:$H$2336,4,0)</f>
        <v>Yes</v>
      </c>
      <c r="F405" t="str">
        <f>VLOOKUP(A405,'Medical Examinations'!$A$1:$H$2336,5,0)</f>
        <v>No</v>
      </c>
      <c r="G405" t="str">
        <f>VLOOKUP(A405,'Medical Examinations'!$A$1:$H$2336,6,0)</f>
        <v>No</v>
      </c>
      <c r="H405">
        <f>VLOOKUP(A405,'Medical Examinations'!$A$1:$L$2336,10,0)</f>
        <v>0</v>
      </c>
      <c r="I405" t="str">
        <f>VLOOKUP(A405,'Medical Examinations'!$A$1:$H$2336,8,0)</f>
        <v>Yes</v>
      </c>
      <c r="J405" t="str">
        <f>VLOOKUP(A405,'Medical Examinations'!$A$1:$L$2336,11,0)</f>
        <v>Over weight</v>
      </c>
      <c r="K405" t="str">
        <f>VLOOKUP(A405,'Medical Examinations'!$A$1:$L$2336,12,0)</f>
        <v>Normal</v>
      </c>
      <c r="L405" s="8">
        <f>VLOOKUP(A405,'Hospitalisation Details'!$A$1:$T$2344,17,0)</f>
        <v>37105</v>
      </c>
      <c r="M405" s="3" t="str">
        <f>VLOOKUP(A405,'Hospitalisation Details'!$A$1:$T$2344,14,0)</f>
        <v>tier - 2</v>
      </c>
      <c r="N405" s="3" t="str">
        <f>VLOOKUP(A405,'Hospitalisation Details'!$A$1:$T$2344,15,0)</f>
        <v>tier - 1</v>
      </c>
      <c r="O405" t="str">
        <f>VLOOKUP(A405,'Hospitalisation Details'!$A$1:$U$2344,21,FALSE)</f>
        <v>R1011</v>
      </c>
      <c r="P405" t="str">
        <f>VLOOKUP(A405,'Hospitalisation Details'!$A$1:$T$2344,19,0)</f>
        <v>21</v>
      </c>
      <c r="Q405" s="9">
        <f>VLOOKUP(A405,'Hospitalisation Details'!$A$1:$I$2344,6,FALSE)</f>
        <v>25648.98</v>
      </c>
    </row>
    <row r="406" spans="1:17" ht="15.75">
      <c r="A406" s="6" t="s">
        <v>1151</v>
      </c>
      <c r="B406" t="str">
        <f>VLOOKUP(A406,'Customer Names'!$A$1:$D$2336,3,FALSE)</f>
        <v>Livensparger</v>
      </c>
      <c r="C406">
        <f>VLOOKUP(A406,'Medical Examinations'!$A$1:$H$2336,2,0)</f>
        <v>25.46</v>
      </c>
      <c r="D406">
        <f>VLOOKUP(A406,'Medical Examinations'!$A$1:$H$2336,3,0)</f>
        <v>11.75</v>
      </c>
      <c r="E406" t="str">
        <f>VLOOKUP(A406,'Medical Examinations'!$A$1:$H$2336,4,0)</f>
        <v>No</v>
      </c>
      <c r="F406" t="str">
        <f>VLOOKUP(A406,'Medical Examinations'!$A$1:$H$2336,5,0)</f>
        <v>No</v>
      </c>
      <c r="G406" t="str">
        <f>VLOOKUP(A406,'Medical Examinations'!$A$1:$H$2336,6,0)</f>
        <v>No</v>
      </c>
      <c r="H406">
        <f>VLOOKUP(A406,'Medical Examinations'!$A$1:$L$2336,10,0)</f>
        <v>0</v>
      </c>
      <c r="I406" t="str">
        <f>VLOOKUP(A406,'Medical Examinations'!$A$1:$H$2336,8,0)</f>
        <v>No</v>
      </c>
      <c r="J406" t="str">
        <f>VLOOKUP(A406,'Medical Examinations'!$A$1:$L$2336,11,0)</f>
        <v>Over weight</v>
      </c>
      <c r="K406" t="str">
        <f>VLOOKUP(A406,'Medical Examinations'!$A$1:$L$2336,12,0)</f>
        <v>Diabetes</v>
      </c>
      <c r="L406" s="8">
        <f>VLOOKUP(A406,'Hospitalisation Details'!$A$1:$T$2344,17,0)</f>
        <v>25183</v>
      </c>
      <c r="M406" s="3" t="str">
        <f>VLOOKUP(A406,'Hospitalisation Details'!$A$1:$T$2344,14,0)</f>
        <v>tier - 2</v>
      </c>
      <c r="N406" s="3" t="str">
        <f>VLOOKUP(A406,'Hospitalisation Details'!$A$1:$T$2344,15,0)</f>
        <v>tier - 3</v>
      </c>
      <c r="O406" t="str">
        <f>VLOOKUP(A406,'Hospitalisation Details'!$A$1:$U$2344,21,FALSE)</f>
        <v>R1017</v>
      </c>
      <c r="P406" t="str">
        <f>VLOOKUP(A406,'Hospitalisation Details'!$A$1:$T$2344,19,0)</f>
        <v>54</v>
      </c>
      <c r="Q406" s="9">
        <f>VLOOKUP(A406,'Hospitalisation Details'!$A$1:$I$2344,6,FALSE)</f>
        <v>25517.11</v>
      </c>
    </row>
    <row r="407" spans="1:17" ht="15.75">
      <c r="A407" s="6" t="s">
        <v>1154</v>
      </c>
      <c r="B407" t="str">
        <f>VLOOKUP(A407,'Customer Names'!$A$1:$D$2336,3,FALSE)</f>
        <v>Grange</v>
      </c>
      <c r="C407">
        <f>VLOOKUP(A407,'Medical Examinations'!$A$1:$H$2336,2,0)</f>
        <v>25.1</v>
      </c>
      <c r="D407">
        <f>VLOOKUP(A407,'Medical Examinations'!$A$1:$H$2336,3,0)</f>
        <v>6.97</v>
      </c>
      <c r="E407" t="str">
        <f>VLOOKUP(A407,'Medical Examinations'!$A$1:$H$2336,4,0)</f>
        <v>No</v>
      </c>
      <c r="F407" t="str">
        <f>VLOOKUP(A407,'Medical Examinations'!$A$1:$H$2336,5,0)</f>
        <v>No</v>
      </c>
      <c r="G407" t="str">
        <f>VLOOKUP(A407,'Medical Examinations'!$A$1:$H$2336,6,0)</f>
        <v>No</v>
      </c>
      <c r="H407">
        <f>VLOOKUP(A407,'Medical Examinations'!$A$1:$L$2336,10,0)</f>
        <v>0</v>
      </c>
      <c r="I407" t="str">
        <f>VLOOKUP(A407,'Medical Examinations'!$A$1:$H$2336,8,0)</f>
        <v>Yes</v>
      </c>
      <c r="J407" t="str">
        <f>VLOOKUP(A407,'Medical Examinations'!$A$1:$L$2336,11,0)</f>
        <v>Over weight</v>
      </c>
      <c r="K407" t="str">
        <f>VLOOKUP(A407,'Medical Examinations'!$A$1:$L$2336,12,0)</f>
        <v>Diabetes</v>
      </c>
      <c r="L407" s="8">
        <f>VLOOKUP(A407,'Hospitalisation Details'!$A$1:$T$2344,17,0)</f>
        <v>25072</v>
      </c>
      <c r="M407" s="3" t="str">
        <f>VLOOKUP(A407,'Hospitalisation Details'!$A$1:$T$2344,14,0)</f>
        <v>tier - 2</v>
      </c>
      <c r="N407" s="3" t="str">
        <f>VLOOKUP(A407,'Hospitalisation Details'!$A$1:$T$2344,15,0)</f>
        <v>tier - 2</v>
      </c>
      <c r="O407" t="str">
        <f>VLOOKUP(A407,'Hospitalisation Details'!$A$1:$U$2344,21,FALSE)</f>
        <v>R1011</v>
      </c>
      <c r="P407" t="str">
        <f>VLOOKUP(A407,'Hospitalisation Details'!$A$1:$T$2344,19,0)</f>
        <v>54</v>
      </c>
      <c r="Q407" s="9">
        <f>VLOOKUP(A407,'Hospitalisation Details'!$A$1:$I$2344,6,FALSE)</f>
        <v>25382.3</v>
      </c>
    </row>
    <row r="408" spans="1:17" ht="15.75">
      <c r="A408" s="6" t="s">
        <v>1157</v>
      </c>
      <c r="B408" t="str">
        <f>VLOOKUP(A408,'Customer Names'!$A$1:$D$2336,3,FALSE)</f>
        <v>Nunlist</v>
      </c>
      <c r="C408">
        <f>VLOOKUP(A408,'Medical Examinations'!$A$1:$H$2336,2,0)</f>
        <v>32.11</v>
      </c>
      <c r="D408">
        <f>VLOOKUP(A408,'Medical Examinations'!$A$1:$H$2336,3,0)</f>
        <v>4.76</v>
      </c>
      <c r="E408" t="str">
        <f>VLOOKUP(A408,'Medical Examinations'!$A$1:$H$2336,4,0)</f>
        <v>No</v>
      </c>
      <c r="F408" t="str">
        <f>VLOOKUP(A408,'Medical Examinations'!$A$1:$H$2336,5,0)</f>
        <v>No</v>
      </c>
      <c r="G408" t="str">
        <f>VLOOKUP(A408,'Medical Examinations'!$A$1:$H$2336,6,0)</f>
        <v>No</v>
      </c>
      <c r="H408">
        <f>VLOOKUP(A408,'Medical Examinations'!$A$1:$L$2336,10,0)</f>
        <v>2</v>
      </c>
      <c r="I408" t="str">
        <f>VLOOKUP(A408,'Medical Examinations'!$A$1:$H$2336,8,0)</f>
        <v>No</v>
      </c>
      <c r="J408" t="str">
        <f>VLOOKUP(A408,'Medical Examinations'!$A$1:$L$2336,11,0)</f>
        <v>obesity</v>
      </c>
      <c r="K408" t="str">
        <f>VLOOKUP(A408,'Medical Examinations'!$A$1:$L$2336,12,0)</f>
        <v>Normal</v>
      </c>
      <c r="L408" s="8">
        <f>VLOOKUP(A408,'Hospitalisation Details'!$A$1:$T$2344,17,0)</f>
        <v>26568</v>
      </c>
      <c r="M408" s="3" t="str">
        <f>VLOOKUP(A408,'Hospitalisation Details'!$A$1:$T$2344,14,0)</f>
        <v>tier - 2</v>
      </c>
      <c r="N408" s="3" t="str">
        <f>VLOOKUP(A408,'Hospitalisation Details'!$A$1:$T$2344,15,0)</f>
        <v>tier - 2</v>
      </c>
      <c r="O408" t="str">
        <f>VLOOKUP(A408,'Hospitalisation Details'!$A$1:$U$2344,21,FALSE)</f>
        <v>R1017</v>
      </c>
      <c r="P408" t="str">
        <f>VLOOKUP(A408,'Hospitalisation Details'!$A$1:$T$2344,19,0)</f>
        <v>50</v>
      </c>
      <c r="Q408" s="9">
        <f>VLOOKUP(A408,'Hospitalisation Details'!$A$1:$I$2344,6,FALSE)</f>
        <v>25333.33</v>
      </c>
    </row>
    <row r="409" spans="1:17" ht="15.75">
      <c r="A409" s="6" t="s">
        <v>1160</v>
      </c>
      <c r="B409" t="str">
        <f>VLOOKUP(A409,'Customer Names'!$A$1:$D$2336,3,FALSE)</f>
        <v>Cutter</v>
      </c>
      <c r="C409">
        <f>VLOOKUP(A409,'Medical Examinations'!$A$1:$H$2336,2,0)</f>
        <v>29.8</v>
      </c>
      <c r="D409">
        <f>VLOOKUP(A409,'Medical Examinations'!$A$1:$H$2336,3,0)</f>
        <v>8.24</v>
      </c>
      <c r="E409" t="str">
        <f>VLOOKUP(A409,'Medical Examinations'!$A$1:$H$2336,4,0)</f>
        <v>Yes</v>
      </c>
      <c r="F409" t="str">
        <f>VLOOKUP(A409,'Medical Examinations'!$A$1:$H$2336,5,0)</f>
        <v>No</v>
      </c>
      <c r="G409" t="str">
        <f>VLOOKUP(A409,'Medical Examinations'!$A$1:$H$2336,6,0)</f>
        <v>No</v>
      </c>
      <c r="H409">
        <f>VLOOKUP(A409,'Medical Examinations'!$A$1:$L$2336,10,0)</f>
        <v>1</v>
      </c>
      <c r="I409" t="str">
        <f>VLOOKUP(A409,'Medical Examinations'!$A$1:$H$2336,8,0)</f>
        <v>Yes</v>
      </c>
      <c r="J409" t="str">
        <f>VLOOKUP(A409,'Medical Examinations'!$A$1:$L$2336,11,0)</f>
        <v>Over weight</v>
      </c>
      <c r="K409" t="str">
        <f>VLOOKUP(A409,'Medical Examinations'!$A$1:$L$2336,12,0)</f>
        <v>Diabetes</v>
      </c>
      <c r="L409" s="8">
        <f>VLOOKUP(A409,'Hospitalisation Details'!$A$1:$T$2344,17,0)</f>
        <v>27742</v>
      </c>
      <c r="M409" s="3" t="str">
        <f>VLOOKUP(A409,'Hospitalisation Details'!$A$1:$T$2344,14,0)</f>
        <v>tier - 2</v>
      </c>
      <c r="N409" s="3" t="str">
        <f>VLOOKUP(A409,'Hospitalisation Details'!$A$1:$T$2344,15,0)</f>
        <v>tier - 1</v>
      </c>
      <c r="O409" t="str">
        <f>VLOOKUP(A409,'Hospitalisation Details'!$A$1:$U$2344,21,FALSE)</f>
        <v>R1011</v>
      </c>
      <c r="P409" t="str">
        <f>VLOOKUP(A409,'Hospitalisation Details'!$A$1:$T$2344,19,0)</f>
        <v>47</v>
      </c>
      <c r="Q409" s="9">
        <f>VLOOKUP(A409,'Hospitalisation Details'!$A$1:$I$2344,6,FALSE)</f>
        <v>25309.49</v>
      </c>
    </row>
    <row r="410" spans="1:17" ht="15.75">
      <c r="A410" s="6" t="s">
        <v>1163</v>
      </c>
      <c r="B410" t="str">
        <f>VLOOKUP(A410,'Customer Names'!$A$1:$D$2336,3,FALSE)</f>
        <v>Martin</v>
      </c>
      <c r="C410">
        <f>VLOOKUP(A410,'Medical Examinations'!$A$1:$H$2336,2,0)</f>
        <v>24.01</v>
      </c>
      <c r="D410">
        <f>VLOOKUP(A410,'Medical Examinations'!$A$1:$H$2336,3,0)</f>
        <v>4.76</v>
      </c>
      <c r="E410" t="str">
        <f>VLOOKUP(A410,'Medical Examinations'!$A$1:$H$2336,4,0)</f>
        <v>No</v>
      </c>
      <c r="F410" t="str">
        <f>VLOOKUP(A410,'Medical Examinations'!$A$1:$H$2336,5,0)</f>
        <v>No</v>
      </c>
      <c r="G410" t="str">
        <f>VLOOKUP(A410,'Medical Examinations'!$A$1:$H$2336,6,0)</f>
        <v>No</v>
      </c>
      <c r="H410">
        <f>VLOOKUP(A410,'Medical Examinations'!$A$1:$L$2336,10,0)</f>
        <v>1</v>
      </c>
      <c r="I410" t="str">
        <f>VLOOKUP(A410,'Medical Examinations'!$A$1:$H$2336,8,0)</f>
        <v>Yes</v>
      </c>
      <c r="J410" t="str">
        <f>VLOOKUP(A410,'Medical Examinations'!$A$1:$L$2336,11,0)</f>
        <v>Normal weight</v>
      </c>
      <c r="K410" t="str">
        <f>VLOOKUP(A410,'Medical Examinations'!$A$1:$L$2336,12,0)</f>
        <v>Normal</v>
      </c>
      <c r="L410" s="8">
        <f>VLOOKUP(A410,'Hospitalisation Details'!$A$1:$T$2344,17,0)</f>
        <v>36123</v>
      </c>
      <c r="M410" s="3" t="str">
        <f>VLOOKUP(A410,'Hospitalisation Details'!$A$1:$T$2344,14,0)</f>
        <v>tier - 2</v>
      </c>
      <c r="N410" s="3" t="str">
        <f>VLOOKUP(A410,'Hospitalisation Details'!$A$1:$T$2344,15,0)</f>
        <v>tier - 3</v>
      </c>
      <c r="O410" t="str">
        <f>VLOOKUP(A410,'Hospitalisation Details'!$A$1:$U$2344,21,FALSE)</f>
        <v>R1011</v>
      </c>
      <c r="P410" t="str">
        <f>VLOOKUP(A410,'Hospitalisation Details'!$A$1:$T$2344,19,0)</f>
        <v>24</v>
      </c>
      <c r="Q410" s="9">
        <f>VLOOKUP(A410,'Hospitalisation Details'!$A$1:$I$2344,6,FALSE)</f>
        <v>25127.22</v>
      </c>
    </row>
    <row r="411" spans="1:17" ht="15.75">
      <c r="A411" s="6" t="s">
        <v>1166</v>
      </c>
      <c r="B411" t="str">
        <f>VLOOKUP(A411,'Customer Names'!$A$1:$D$2336,3,FALSE)</f>
        <v>Cooney</v>
      </c>
      <c r="C411">
        <f>VLOOKUP(A411,'Medical Examinations'!$A$1:$H$2336,2,0)</f>
        <v>23.21</v>
      </c>
      <c r="D411">
        <f>VLOOKUP(A411,'Medical Examinations'!$A$1:$H$2336,3,0)</f>
        <v>6.03</v>
      </c>
      <c r="E411" t="str">
        <f>VLOOKUP(A411,'Medical Examinations'!$A$1:$H$2336,4,0)</f>
        <v>No</v>
      </c>
      <c r="F411" t="str">
        <f>VLOOKUP(A411,'Medical Examinations'!$A$1:$H$2336,5,0)</f>
        <v>No</v>
      </c>
      <c r="G411" t="str">
        <f>VLOOKUP(A411,'Medical Examinations'!$A$1:$H$2336,6,0)</f>
        <v>No</v>
      </c>
      <c r="H411">
        <f>VLOOKUP(A411,'Medical Examinations'!$A$1:$L$2336,10,0)</f>
        <v>1</v>
      </c>
      <c r="I411" t="str">
        <f>VLOOKUP(A411,'Medical Examinations'!$A$1:$H$2336,8,0)</f>
        <v>No</v>
      </c>
      <c r="J411" t="str">
        <f>VLOOKUP(A411,'Medical Examinations'!$A$1:$L$2336,11,0)</f>
        <v>Normal weight</v>
      </c>
      <c r="K411" t="str">
        <f>VLOOKUP(A411,'Medical Examinations'!$A$1:$L$2336,12,0)</f>
        <v>Prediabetes</v>
      </c>
      <c r="L411" s="8">
        <f>VLOOKUP(A411,'Hospitalisation Details'!$A$1:$T$2344,17,0)</f>
        <v>35960</v>
      </c>
      <c r="M411" s="3" t="str">
        <f>VLOOKUP(A411,'Hospitalisation Details'!$A$1:$T$2344,14,0)</f>
        <v>tier - 2</v>
      </c>
      <c r="N411" s="3" t="str">
        <f>VLOOKUP(A411,'Hospitalisation Details'!$A$1:$T$2344,15,0)</f>
        <v>tier - 2</v>
      </c>
      <c r="O411" t="str">
        <f>VLOOKUP(A411,'Hospitalisation Details'!$A$1:$U$2344,21,FALSE)</f>
        <v>R1013</v>
      </c>
      <c r="P411" t="str">
        <f>VLOOKUP(A411,'Hospitalisation Details'!$A$1:$T$2344,19,0)</f>
        <v>24</v>
      </c>
      <c r="Q411" s="9">
        <f>VLOOKUP(A411,'Hospitalisation Details'!$A$1:$I$2344,6,FALSE)</f>
        <v>25081.77</v>
      </c>
    </row>
    <row r="412" spans="1:17" ht="15.75">
      <c r="A412" s="6" t="s">
        <v>1169</v>
      </c>
      <c r="B412" t="str">
        <f>VLOOKUP(A412,'Customer Names'!$A$1:$D$2336,3,FALSE)</f>
        <v>Bier</v>
      </c>
      <c r="C412">
        <f>VLOOKUP(A412,'Medical Examinations'!$A$1:$H$2336,2,0)</f>
        <v>21.2</v>
      </c>
      <c r="D412">
        <f>VLOOKUP(A412,'Medical Examinations'!$A$1:$H$2336,3,0)</f>
        <v>4.07</v>
      </c>
      <c r="E412" t="str">
        <f>VLOOKUP(A412,'Medical Examinations'!$A$1:$H$2336,4,0)</f>
        <v>Yes</v>
      </c>
      <c r="F412" t="str">
        <f>VLOOKUP(A412,'Medical Examinations'!$A$1:$H$2336,5,0)</f>
        <v>No</v>
      </c>
      <c r="G412" t="str">
        <f>VLOOKUP(A412,'Medical Examinations'!$A$1:$H$2336,6,0)</f>
        <v>No</v>
      </c>
      <c r="H412">
        <f>VLOOKUP(A412,'Medical Examinations'!$A$1:$L$2336,10,0)</f>
        <v>1</v>
      </c>
      <c r="I412" t="str">
        <f>VLOOKUP(A412,'Medical Examinations'!$A$1:$H$2336,8,0)</f>
        <v>Yes</v>
      </c>
      <c r="J412" t="str">
        <f>VLOOKUP(A412,'Medical Examinations'!$A$1:$L$2336,11,0)</f>
        <v>Normal weight</v>
      </c>
      <c r="K412" t="str">
        <f>VLOOKUP(A412,'Medical Examinations'!$A$1:$L$2336,12,0)</f>
        <v>Normal</v>
      </c>
      <c r="L412" s="8">
        <f>VLOOKUP(A412,'Hospitalisation Details'!$A$1:$T$2344,17,0)</f>
        <v>35037</v>
      </c>
      <c r="M412" s="3" t="str">
        <f>VLOOKUP(A412,'Hospitalisation Details'!$A$1:$T$2344,14,0)</f>
        <v>tier - 2</v>
      </c>
      <c r="N412" s="3" t="str">
        <f>VLOOKUP(A412,'Hospitalisation Details'!$A$1:$T$2344,15,0)</f>
        <v>tier - 2</v>
      </c>
      <c r="O412" t="str">
        <f>VLOOKUP(A412,'Hospitalisation Details'!$A$1:$U$2344,21,FALSE)</f>
        <v>R1011</v>
      </c>
      <c r="P412" t="str">
        <f>VLOOKUP(A412,'Hospitalisation Details'!$A$1:$T$2344,19,0)</f>
        <v>27</v>
      </c>
      <c r="Q412" s="9">
        <f>VLOOKUP(A412,'Hospitalisation Details'!$A$1:$I$2344,6,FALSE)</f>
        <v>25075.97</v>
      </c>
    </row>
    <row r="413" spans="1:17" ht="15.75">
      <c r="A413" s="6" t="s">
        <v>1172</v>
      </c>
      <c r="B413" t="str">
        <f>VLOOKUP(A413,'Customer Names'!$A$1:$D$2336,3,FALSE)</f>
        <v>Muskopf</v>
      </c>
      <c r="C413">
        <f>VLOOKUP(A413,'Medical Examinations'!$A$1:$H$2336,2,0)</f>
        <v>28.215</v>
      </c>
      <c r="D413">
        <f>VLOOKUP(A413,'Medical Examinations'!$A$1:$H$2336,3,0)</f>
        <v>8.26</v>
      </c>
      <c r="E413" t="str">
        <f>VLOOKUP(A413,'Medical Examinations'!$A$1:$H$2336,4,0)</f>
        <v>Yes</v>
      </c>
      <c r="F413" t="str">
        <f>VLOOKUP(A413,'Medical Examinations'!$A$1:$H$2336,5,0)</f>
        <v>No</v>
      </c>
      <c r="G413" t="str">
        <f>VLOOKUP(A413,'Medical Examinations'!$A$1:$H$2336,6,0)</f>
        <v>No</v>
      </c>
      <c r="H413">
        <f>VLOOKUP(A413,'Medical Examinations'!$A$1:$L$2336,10,0)</f>
        <v>1</v>
      </c>
      <c r="I413" t="str">
        <f>VLOOKUP(A413,'Medical Examinations'!$A$1:$H$2336,8,0)</f>
        <v>Yes</v>
      </c>
      <c r="J413" t="str">
        <f>VLOOKUP(A413,'Medical Examinations'!$A$1:$L$2336,11,0)</f>
        <v>Over weight</v>
      </c>
      <c r="K413" t="str">
        <f>VLOOKUP(A413,'Medical Examinations'!$A$1:$L$2336,12,0)</f>
        <v>Diabetes</v>
      </c>
      <c r="L413" s="8">
        <f>VLOOKUP(A413,'Hospitalisation Details'!$A$1:$T$2344,17,0)</f>
        <v>27712</v>
      </c>
      <c r="M413" s="3" t="str">
        <f>VLOOKUP(A413,'Hospitalisation Details'!$A$1:$T$2344,14,0)</f>
        <v>tier - 2</v>
      </c>
      <c r="N413" s="3" t="str">
        <f>VLOOKUP(A413,'Hospitalisation Details'!$A$1:$T$2344,15,0)</f>
        <v>tier - 3</v>
      </c>
      <c r="O413" t="str">
        <f>VLOOKUP(A413,'Hospitalisation Details'!$A$1:$U$2344,21,FALSE)</f>
        <v>R1012</v>
      </c>
      <c r="P413" t="str">
        <f>VLOOKUP(A413,'Hospitalisation Details'!$A$1:$T$2344,19,0)</f>
        <v>47</v>
      </c>
      <c r="Q413" s="9">
        <f>VLOOKUP(A413,'Hospitalisation Details'!$A$1:$I$2344,6,FALSE)</f>
        <v>24915.22</v>
      </c>
    </row>
    <row r="414" spans="1:17" ht="15.75">
      <c r="A414" s="6" t="s">
        <v>1175</v>
      </c>
      <c r="B414" t="str">
        <f>VLOOKUP(A414,'Customer Names'!$A$1:$D$2336,3,FALSE)</f>
        <v>Sirak</v>
      </c>
      <c r="C414">
        <f>VLOOKUP(A414,'Medical Examinations'!$A$1:$H$2336,2,0)</f>
        <v>38.094999999999999</v>
      </c>
      <c r="D414">
        <f>VLOOKUP(A414,'Medical Examinations'!$A$1:$H$2336,3,0)</f>
        <v>4.76</v>
      </c>
      <c r="E414" t="str">
        <f>VLOOKUP(A414,'Medical Examinations'!$A$1:$H$2336,4,0)</f>
        <v>No</v>
      </c>
      <c r="F414" t="str">
        <f>VLOOKUP(A414,'Medical Examinations'!$A$1:$H$2336,5,0)</f>
        <v>No</v>
      </c>
      <c r="G414" t="str">
        <f>VLOOKUP(A414,'Medical Examinations'!$A$1:$H$2336,6,0)</f>
        <v>No</v>
      </c>
      <c r="H414">
        <f>VLOOKUP(A414,'Medical Examinations'!$A$1:$L$2336,10,0)</f>
        <v>1</v>
      </c>
      <c r="I414" t="str">
        <f>VLOOKUP(A414,'Medical Examinations'!$A$1:$H$2336,8,0)</f>
        <v>No</v>
      </c>
      <c r="J414" t="str">
        <f>VLOOKUP(A414,'Medical Examinations'!$A$1:$L$2336,11,0)</f>
        <v>obesity</v>
      </c>
      <c r="K414" t="str">
        <f>VLOOKUP(A414,'Medical Examinations'!$A$1:$L$2336,12,0)</f>
        <v>Normal</v>
      </c>
      <c r="L414" s="8">
        <f>VLOOKUP(A414,'Hospitalisation Details'!$A$1:$T$2344,17,0)</f>
        <v>31942</v>
      </c>
      <c r="M414" s="3" t="str">
        <f>VLOOKUP(A414,'Hospitalisation Details'!$A$1:$T$2344,14,0)</f>
        <v>tier - 2</v>
      </c>
      <c r="N414" s="3" t="str">
        <f>VLOOKUP(A414,'Hospitalisation Details'!$A$1:$T$2344,15,0)</f>
        <v>tier - 1</v>
      </c>
      <c r="O414" t="str">
        <f>VLOOKUP(A414,'Hospitalisation Details'!$A$1:$U$2344,21,FALSE)</f>
        <v>R1024</v>
      </c>
      <c r="P414" t="str">
        <f>VLOOKUP(A414,'Hospitalisation Details'!$A$1:$T$2344,19,0)</f>
        <v>35</v>
      </c>
      <c r="Q414" s="9">
        <f>VLOOKUP(A414,'Hospitalisation Details'!$A$1:$I$2344,6,FALSE)</f>
        <v>24915.05</v>
      </c>
    </row>
    <row r="415" spans="1:17" ht="15.75">
      <c r="A415" s="6" t="s">
        <v>1178</v>
      </c>
      <c r="B415" t="str">
        <f>VLOOKUP(A415,'Customer Names'!$A$1:$D$2336,3,FALSE)</f>
        <v>Nelsen</v>
      </c>
      <c r="C415">
        <f>VLOOKUP(A415,'Medical Examinations'!$A$1:$H$2336,2,0)</f>
        <v>22.61</v>
      </c>
      <c r="D415">
        <f>VLOOKUP(A415,'Medical Examinations'!$A$1:$H$2336,3,0)</f>
        <v>6.13</v>
      </c>
      <c r="E415" t="str">
        <f>VLOOKUP(A415,'Medical Examinations'!$A$1:$H$2336,4,0)</f>
        <v>Yes</v>
      </c>
      <c r="F415" t="str">
        <f>VLOOKUP(A415,'Medical Examinations'!$A$1:$H$2336,5,0)</f>
        <v>No</v>
      </c>
      <c r="G415" t="str">
        <f>VLOOKUP(A415,'Medical Examinations'!$A$1:$H$2336,6,0)</f>
        <v>Yes</v>
      </c>
      <c r="H415">
        <f>VLOOKUP(A415,'Medical Examinations'!$A$1:$L$2336,10,0)</f>
        <v>1</v>
      </c>
      <c r="I415" t="str">
        <f>VLOOKUP(A415,'Medical Examinations'!$A$1:$H$2336,8,0)</f>
        <v>Yes</v>
      </c>
      <c r="J415" t="str">
        <f>VLOOKUP(A415,'Medical Examinations'!$A$1:$L$2336,11,0)</f>
        <v>Normal weight</v>
      </c>
      <c r="K415" t="str">
        <f>VLOOKUP(A415,'Medical Examinations'!$A$1:$L$2336,12,0)</f>
        <v>Prediabetes</v>
      </c>
      <c r="L415" s="8">
        <f>VLOOKUP(A415,'Hospitalisation Details'!$A$1:$T$2344,17,0)</f>
        <v>25407</v>
      </c>
      <c r="M415" s="3" t="str">
        <f>VLOOKUP(A415,'Hospitalisation Details'!$A$1:$T$2344,14,0)</f>
        <v>tier - 2</v>
      </c>
      <c r="N415" s="3" t="str">
        <f>VLOOKUP(A415,'Hospitalisation Details'!$A$1:$T$2344,15,0)</f>
        <v>tier - 1</v>
      </c>
      <c r="O415" t="str">
        <f>VLOOKUP(A415,'Hospitalisation Details'!$A$1:$U$2344,21,FALSE)</f>
        <v>R1024</v>
      </c>
      <c r="P415" t="str">
        <f>VLOOKUP(A415,'Hospitalisation Details'!$A$1:$T$2344,19,0)</f>
        <v>53</v>
      </c>
      <c r="Q415" s="9">
        <f>VLOOKUP(A415,'Hospitalisation Details'!$A$1:$I$2344,6,FALSE)</f>
        <v>24873.38</v>
      </c>
    </row>
    <row r="416" spans="1:17" ht="15.75">
      <c r="A416" s="6" t="s">
        <v>1181</v>
      </c>
      <c r="B416" t="str">
        <f>VLOOKUP(A416,'Customer Names'!$A$1:$D$2336,3,FALSE)</f>
        <v>Schallner</v>
      </c>
      <c r="C416">
        <f>VLOOKUP(A416,'Medical Examinations'!$A$1:$H$2336,2,0)</f>
        <v>24.32</v>
      </c>
      <c r="D416">
        <f>VLOOKUP(A416,'Medical Examinations'!$A$1:$H$2336,3,0)</f>
        <v>10.47</v>
      </c>
      <c r="E416" t="str">
        <f>VLOOKUP(A416,'Medical Examinations'!$A$1:$H$2336,4,0)</f>
        <v>Yes</v>
      </c>
      <c r="F416" t="str">
        <f>VLOOKUP(A416,'Medical Examinations'!$A$1:$H$2336,5,0)</f>
        <v>No</v>
      </c>
      <c r="G416" t="str">
        <f>VLOOKUP(A416,'Medical Examinations'!$A$1:$H$2336,6,0)</f>
        <v>No</v>
      </c>
      <c r="H416">
        <f>VLOOKUP(A416,'Medical Examinations'!$A$1:$L$2336,10,0)</f>
        <v>2</v>
      </c>
      <c r="I416" t="str">
        <f>VLOOKUP(A416,'Medical Examinations'!$A$1:$H$2336,8,0)</f>
        <v>Yes</v>
      </c>
      <c r="J416" t="str">
        <f>VLOOKUP(A416,'Medical Examinations'!$A$1:$L$2336,11,0)</f>
        <v>Normal weight</v>
      </c>
      <c r="K416" t="str">
        <f>VLOOKUP(A416,'Medical Examinations'!$A$1:$L$2336,12,0)</f>
        <v>Diabetes</v>
      </c>
      <c r="L416" s="8">
        <f>VLOOKUP(A416,'Hospitalisation Details'!$A$1:$T$2344,17,0)</f>
        <v>25898</v>
      </c>
      <c r="M416" s="3" t="str">
        <f>VLOOKUP(A416,'Hospitalisation Details'!$A$1:$T$2344,14,0)</f>
        <v>tier - 2</v>
      </c>
      <c r="N416" s="3" t="str">
        <f>VLOOKUP(A416,'Hospitalisation Details'!$A$1:$T$2344,15,0)</f>
        <v>tier - 2</v>
      </c>
      <c r="O416" t="str">
        <f>VLOOKUP(A416,'Hospitalisation Details'!$A$1:$U$2344,21,FALSE)</f>
        <v>R1016</v>
      </c>
      <c r="P416" t="str">
        <f>VLOOKUP(A416,'Hospitalisation Details'!$A$1:$T$2344,19,0)</f>
        <v>52</v>
      </c>
      <c r="Q416" s="9">
        <f>VLOOKUP(A416,'Hospitalisation Details'!$A$1:$I$2344,6,FALSE)</f>
        <v>24869.84</v>
      </c>
    </row>
    <row r="417" spans="1:17" ht="15.75">
      <c r="A417" s="6" t="s">
        <v>1184</v>
      </c>
      <c r="B417" t="str">
        <f>VLOOKUP(A417,'Customer Names'!$A$1:$D$2336,3,FALSE)</f>
        <v>Dunlap</v>
      </c>
      <c r="C417">
        <f>VLOOKUP(A417,'Medical Examinations'!$A$1:$H$2336,2,0)</f>
        <v>20.96</v>
      </c>
      <c r="D417">
        <f>VLOOKUP(A417,'Medical Examinations'!$A$1:$H$2336,3,0)</f>
        <v>4.04</v>
      </c>
      <c r="E417" t="str">
        <f>VLOOKUP(A417,'Medical Examinations'!$A$1:$H$2336,4,0)</f>
        <v>Yes</v>
      </c>
      <c r="F417" t="str">
        <f>VLOOKUP(A417,'Medical Examinations'!$A$1:$H$2336,5,0)</f>
        <v>No</v>
      </c>
      <c r="G417" t="str">
        <f>VLOOKUP(A417,'Medical Examinations'!$A$1:$H$2336,6,0)</f>
        <v>No</v>
      </c>
      <c r="H417">
        <f>VLOOKUP(A417,'Medical Examinations'!$A$1:$L$2336,10,0)</f>
        <v>1</v>
      </c>
      <c r="I417" t="str">
        <f>VLOOKUP(A417,'Medical Examinations'!$A$1:$H$2336,8,0)</f>
        <v>Yes</v>
      </c>
      <c r="J417" t="str">
        <f>VLOOKUP(A417,'Medical Examinations'!$A$1:$L$2336,11,0)</f>
        <v>Normal weight</v>
      </c>
      <c r="K417" t="str">
        <f>VLOOKUP(A417,'Medical Examinations'!$A$1:$L$2336,12,0)</f>
        <v>Normal</v>
      </c>
      <c r="L417" s="8">
        <f>VLOOKUP(A417,'Hospitalisation Details'!$A$1:$T$2344,17,0)</f>
        <v>34860</v>
      </c>
      <c r="M417" s="3" t="str">
        <f>VLOOKUP(A417,'Hospitalisation Details'!$A$1:$T$2344,14,0)</f>
        <v>tier - 2</v>
      </c>
      <c r="N417" s="3" t="str">
        <f>VLOOKUP(A417,'Hospitalisation Details'!$A$1:$T$2344,15,0)</f>
        <v>tier - 3</v>
      </c>
      <c r="O417" t="str">
        <f>VLOOKUP(A417,'Hospitalisation Details'!$A$1:$U$2344,21,FALSE)</f>
        <v>R1011</v>
      </c>
      <c r="P417" t="str">
        <f>VLOOKUP(A417,'Hospitalisation Details'!$A$1:$T$2344,19,0)</f>
        <v>27</v>
      </c>
      <c r="Q417" s="9">
        <f>VLOOKUP(A417,'Hospitalisation Details'!$A$1:$I$2344,6,FALSE)</f>
        <v>24863.25</v>
      </c>
    </row>
    <row r="418" spans="1:17" ht="15.75">
      <c r="A418" s="6" t="s">
        <v>1186</v>
      </c>
      <c r="B418" t="str">
        <f>VLOOKUP(A418,'Customer Names'!$A$1:$D$2336,3,FALSE)</f>
        <v>Messing</v>
      </c>
      <c r="C418">
        <f>VLOOKUP(A418,'Medical Examinations'!$A$1:$H$2336,2,0)</f>
        <v>19.68</v>
      </c>
      <c r="D418">
        <f>VLOOKUP(A418,'Medical Examinations'!$A$1:$H$2336,3,0)</f>
        <v>5.74</v>
      </c>
      <c r="E418" t="str">
        <f>VLOOKUP(A418,'Medical Examinations'!$A$1:$H$2336,4,0)</f>
        <v>No</v>
      </c>
      <c r="F418" t="str">
        <f>VLOOKUP(A418,'Medical Examinations'!$A$1:$H$2336,5,0)</f>
        <v>No</v>
      </c>
      <c r="G418" t="str">
        <f>VLOOKUP(A418,'Medical Examinations'!$A$1:$H$2336,6,0)</f>
        <v>No</v>
      </c>
      <c r="H418">
        <f>VLOOKUP(A418,'Medical Examinations'!$A$1:$L$2336,10,0)</f>
        <v>0</v>
      </c>
      <c r="I418" t="str">
        <f>VLOOKUP(A418,'Medical Examinations'!$A$1:$H$2336,8,0)</f>
        <v>Yes</v>
      </c>
      <c r="J418" t="str">
        <f>VLOOKUP(A418,'Medical Examinations'!$A$1:$L$2336,11,0)</f>
        <v>Normal weight</v>
      </c>
      <c r="K418" t="str">
        <f>VLOOKUP(A418,'Medical Examinations'!$A$1:$L$2336,12,0)</f>
        <v>Prediabetes</v>
      </c>
      <c r="L418" s="8">
        <f>VLOOKUP(A418,'Hospitalisation Details'!$A$1:$T$2344,17,0)</f>
        <v>34586</v>
      </c>
      <c r="M418" s="3" t="str">
        <f>VLOOKUP(A418,'Hospitalisation Details'!$A$1:$T$2344,14,0)</f>
        <v>tier - 2</v>
      </c>
      <c r="N418" s="3" t="str">
        <f>VLOOKUP(A418,'Hospitalisation Details'!$A$1:$T$2344,15,0)</f>
        <v>tier - 2</v>
      </c>
      <c r="O418" t="str">
        <f>VLOOKUP(A418,'Hospitalisation Details'!$A$1:$U$2344,21,FALSE)</f>
        <v>R1011</v>
      </c>
      <c r="P418" t="str">
        <f>VLOOKUP(A418,'Hospitalisation Details'!$A$1:$T$2344,19,0)</f>
        <v>28</v>
      </c>
      <c r="Q418" s="9">
        <f>VLOOKUP(A418,'Hospitalisation Details'!$A$1:$I$2344,6,FALSE)</f>
        <v>24817.25</v>
      </c>
    </row>
    <row r="419" spans="1:17" ht="15.75">
      <c r="A419" s="6" t="s">
        <v>1189</v>
      </c>
      <c r="B419" t="str">
        <f>VLOOKUP(A419,'Customer Names'!$A$1:$D$2336,3,FALSE)</f>
        <v>Bondell</v>
      </c>
      <c r="C419">
        <f>VLOOKUP(A419,'Medical Examinations'!$A$1:$H$2336,2,0)</f>
        <v>18.100000000000001</v>
      </c>
      <c r="D419">
        <f>VLOOKUP(A419,'Medical Examinations'!$A$1:$H$2336,3,0)</f>
        <v>6.33</v>
      </c>
      <c r="E419" t="str">
        <f>VLOOKUP(A419,'Medical Examinations'!$A$1:$H$2336,4,0)</f>
        <v>No</v>
      </c>
      <c r="F419" t="str">
        <f>VLOOKUP(A419,'Medical Examinations'!$A$1:$H$2336,5,0)</f>
        <v>No</v>
      </c>
      <c r="G419" t="str">
        <f>VLOOKUP(A419,'Medical Examinations'!$A$1:$H$2336,6,0)</f>
        <v>No</v>
      </c>
      <c r="H419">
        <f>VLOOKUP(A419,'Medical Examinations'!$A$1:$L$2336,10,0)</f>
        <v>1</v>
      </c>
      <c r="I419" t="str">
        <f>VLOOKUP(A419,'Medical Examinations'!$A$1:$H$2336,8,0)</f>
        <v>Yes</v>
      </c>
      <c r="J419" t="str">
        <f>VLOOKUP(A419,'Medical Examinations'!$A$1:$L$2336,11,0)</f>
        <v>Under weight</v>
      </c>
      <c r="K419" t="str">
        <f>VLOOKUP(A419,'Medical Examinations'!$A$1:$L$2336,12,0)</f>
        <v>Prediabetes</v>
      </c>
      <c r="L419" s="8">
        <f>VLOOKUP(A419,'Hospitalisation Details'!$A$1:$T$2344,17,0)</f>
        <v>33888</v>
      </c>
      <c r="M419" s="3" t="str">
        <f>VLOOKUP(A419,'Hospitalisation Details'!$A$1:$T$2344,14,0)</f>
        <v>tier - 2</v>
      </c>
      <c r="N419" s="3" t="str">
        <f>VLOOKUP(A419,'Hospitalisation Details'!$A$1:$T$2344,15,0)</f>
        <v>tier - 3</v>
      </c>
      <c r="O419" t="str">
        <f>VLOOKUP(A419,'Hospitalisation Details'!$A$1:$U$2344,21,FALSE)</f>
        <v>R1011</v>
      </c>
      <c r="P419" t="str">
        <f>VLOOKUP(A419,'Hospitalisation Details'!$A$1:$T$2344,19,0)</f>
        <v>30</v>
      </c>
      <c r="Q419" s="9">
        <f>VLOOKUP(A419,'Hospitalisation Details'!$A$1:$I$2344,6,FALSE)</f>
        <v>24795.040000000001</v>
      </c>
    </row>
    <row r="420" spans="1:17" ht="15.75">
      <c r="A420" s="6" t="s">
        <v>1191</v>
      </c>
      <c r="B420" t="str">
        <f>VLOOKUP(A420,'Customer Names'!$A$1:$D$2336,3,FALSE)</f>
        <v>Gaughan</v>
      </c>
      <c r="C420">
        <f>VLOOKUP(A420,'Medical Examinations'!$A$1:$H$2336,2,0)</f>
        <v>29.64</v>
      </c>
      <c r="D420">
        <f>VLOOKUP(A420,'Medical Examinations'!$A$1:$H$2336,3,0)</f>
        <v>4.28</v>
      </c>
      <c r="E420" t="str">
        <f>VLOOKUP(A420,'Medical Examinations'!$A$1:$H$2336,4,0)</f>
        <v>Yes</v>
      </c>
      <c r="F420" t="str">
        <f>VLOOKUP(A420,'Medical Examinations'!$A$1:$H$2336,5,0)</f>
        <v>No</v>
      </c>
      <c r="G420" t="str">
        <f>VLOOKUP(A420,'Medical Examinations'!$A$1:$H$2336,6,0)</f>
        <v>No</v>
      </c>
      <c r="H420">
        <f>VLOOKUP(A420,'Medical Examinations'!$A$1:$L$2336,10,0)</f>
        <v>0</v>
      </c>
      <c r="I420" t="str">
        <f>VLOOKUP(A420,'Medical Examinations'!$A$1:$H$2336,8,0)</f>
        <v>No</v>
      </c>
      <c r="J420" t="str">
        <f>VLOOKUP(A420,'Medical Examinations'!$A$1:$L$2336,11,0)</f>
        <v>Over weight</v>
      </c>
      <c r="K420" t="str">
        <f>VLOOKUP(A420,'Medical Examinations'!$A$1:$L$2336,12,0)</f>
        <v>Normal</v>
      </c>
      <c r="L420" s="8">
        <f>VLOOKUP(A420,'Hospitalisation Details'!$A$1:$T$2344,17,0)</f>
        <v>35305</v>
      </c>
      <c r="M420" s="3" t="str">
        <f>VLOOKUP(A420,'Hospitalisation Details'!$A$1:$T$2344,14,0)</f>
        <v>tier - 2</v>
      </c>
      <c r="N420" s="3" t="str">
        <f>VLOOKUP(A420,'Hospitalisation Details'!$A$1:$T$2344,15,0)</f>
        <v>tier - 1</v>
      </c>
      <c r="O420" t="str">
        <f>VLOOKUP(A420,'Hospitalisation Details'!$A$1:$U$2344,21,FALSE)</f>
        <v>R1024</v>
      </c>
      <c r="P420" t="str">
        <f>VLOOKUP(A420,'Hospitalisation Details'!$A$1:$T$2344,19,0)</f>
        <v>26</v>
      </c>
      <c r="Q420" s="9">
        <f>VLOOKUP(A420,'Hospitalisation Details'!$A$1:$I$2344,6,FALSE)</f>
        <v>24671.66</v>
      </c>
    </row>
    <row r="421" spans="1:17" ht="15.75">
      <c r="A421" s="6" t="s">
        <v>1194</v>
      </c>
      <c r="B421" t="str">
        <f>VLOOKUP(A421,'Customer Names'!$A$1:$D$2336,3,FALSE)</f>
        <v>Gruman</v>
      </c>
      <c r="C421">
        <f>VLOOKUP(A421,'Medical Examinations'!$A$1:$H$2336,2,0)</f>
        <v>25.3</v>
      </c>
      <c r="D421">
        <f>VLOOKUP(A421,'Medical Examinations'!$A$1:$H$2336,3,0)</f>
        <v>9.4700000000000006</v>
      </c>
      <c r="E421" t="str">
        <f>VLOOKUP(A421,'Medical Examinations'!$A$1:$H$2336,4,0)</f>
        <v>Yes</v>
      </c>
      <c r="F421" t="str">
        <f>VLOOKUP(A421,'Medical Examinations'!$A$1:$H$2336,5,0)</f>
        <v>No</v>
      </c>
      <c r="G421" t="str">
        <f>VLOOKUP(A421,'Medical Examinations'!$A$1:$H$2336,6,0)</f>
        <v>No</v>
      </c>
      <c r="H421">
        <f>VLOOKUP(A421,'Medical Examinations'!$A$1:$L$2336,10,0)</f>
        <v>2</v>
      </c>
      <c r="I421" t="str">
        <f>VLOOKUP(A421,'Medical Examinations'!$A$1:$H$2336,8,0)</f>
        <v>Yes</v>
      </c>
      <c r="J421" t="str">
        <f>VLOOKUP(A421,'Medical Examinations'!$A$1:$L$2336,11,0)</f>
        <v>Over weight</v>
      </c>
      <c r="K421" t="str">
        <f>VLOOKUP(A421,'Medical Examinations'!$A$1:$L$2336,12,0)</f>
        <v>Diabetes</v>
      </c>
      <c r="L421" s="8">
        <f>VLOOKUP(A421,'Hospitalisation Details'!$A$1:$T$2344,17,0)</f>
        <v>25731</v>
      </c>
      <c r="M421" s="3" t="str">
        <f>VLOOKUP(A421,'Hospitalisation Details'!$A$1:$T$2344,14,0)</f>
        <v>tier - 2</v>
      </c>
      <c r="N421" s="3" t="str">
        <f>VLOOKUP(A421,'Hospitalisation Details'!$A$1:$T$2344,15,0)</f>
        <v>tier - 3</v>
      </c>
      <c r="O421" t="str">
        <f>VLOOKUP(A421,'Hospitalisation Details'!$A$1:$U$2344,21,FALSE)</f>
        <v>R1013</v>
      </c>
      <c r="P421" t="str">
        <f>VLOOKUP(A421,'Hospitalisation Details'!$A$1:$T$2344,19,0)</f>
        <v>52</v>
      </c>
      <c r="Q421" s="9">
        <f>VLOOKUP(A421,'Hospitalisation Details'!$A$1:$I$2344,6,FALSE)</f>
        <v>24667.42</v>
      </c>
    </row>
    <row r="422" spans="1:17" ht="15.75">
      <c r="A422" s="6" t="s">
        <v>1197</v>
      </c>
      <c r="B422" t="str">
        <f>VLOOKUP(A422,'Customer Names'!$A$1:$D$2336,3,FALSE)</f>
        <v>Whitlow</v>
      </c>
      <c r="C422">
        <f>VLOOKUP(A422,'Medical Examinations'!$A$1:$H$2336,2,0)</f>
        <v>27.6</v>
      </c>
      <c r="D422">
        <f>VLOOKUP(A422,'Medical Examinations'!$A$1:$H$2336,3,0)</f>
        <v>4.8499999999999996</v>
      </c>
      <c r="E422" t="str">
        <f>VLOOKUP(A422,'Medical Examinations'!$A$1:$H$2336,4,0)</f>
        <v>Yes</v>
      </c>
      <c r="F422" t="str">
        <f>VLOOKUP(A422,'Medical Examinations'!$A$1:$H$2336,5,0)</f>
        <v>No</v>
      </c>
      <c r="G422" t="str">
        <f>VLOOKUP(A422,'Medical Examinations'!$A$1:$H$2336,6,0)</f>
        <v>No</v>
      </c>
      <c r="H422">
        <f>VLOOKUP(A422,'Medical Examinations'!$A$1:$L$2336,10,0)</f>
        <v>0</v>
      </c>
      <c r="I422" t="str">
        <f>VLOOKUP(A422,'Medical Examinations'!$A$1:$H$2336,8,0)</f>
        <v>No</v>
      </c>
      <c r="J422" t="str">
        <f>VLOOKUP(A422,'Medical Examinations'!$A$1:$L$2336,11,0)</f>
        <v>Over weight</v>
      </c>
      <c r="K422" t="str">
        <f>VLOOKUP(A422,'Medical Examinations'!$A$1:$L$2336,12,0)</f>
        <v>Normal</v>
      </c>
      <c r="L422" s="8">
        <f>VLOOKUP(A422,'Hospitalisation Details'!$A$1:$T$2344,17,0)</f>
        <v>28045</v>
      </c>
      <c r="M422" s="3" t="str">
        <f>VLOOKUP(A422,'Hospitalisation Details'!$A$1:$T$2344,14,0)</f>
        <v>tier - 2</v>
      </c>
      <c r="N422" s="3" t="str">
        <f>VLOOKUP(A422,'Hospitalisation Details'!$A$1:$T$2344,15,0)</f>
        <v>tier - 2</v>
      </c>
      <c r="O422" t="str">
        <f>VLOOKUP(A422,'Hospitalisation Details'!$A$1:$U$2344,21,FALSE)</f>
        <v>R1011</v>
      </c>
      <c r="P422" t="str">
        <f>VLOOKUP(A422,'Hospitalisation Details'!$A$1:$T$2344,19,0)</f>
        <v>46</v>
      </c>
      <c r="Q422" s="9">
        <f>VLOOKUP(A422,'Hospitalisation Details'!$A$1:$I$2344,6,FALSE)</f>
        <v>24603.05</v>
      </c>
    </row>
    <row r="423" spans="1:17" ht="15.75">
      <c r="A423" s="6" t="s">
        <v>1200</v>
      </c>
      <c r="B423" t="str">
        <f>VLOOKUP(A423,'Customer Names'!$A$1:$D$2336,3,FALSE)</f>
        <v>Robinson</v>
      </c>
      <c r="C423">
        <f>VLOOKUP(A423,'Medical Examinations'!$A$1:$H$2336,2,0)</f>
        <v>27.645</v>
      </c>
      <c r="D423">
        <f>VLOOKUP(A423,'Medical Examinations'!$A$1:$H$2336,3,0)</f>
        <v>11.03</v>
      </c>
      <c r="E423" t="str">
        <f>VLOOKUP(A423,'Medical Examinations'!$A$1:$H$2336,4,0)</f>
        <v>Yes</v>
      </c>
      <c r="F423" t="str">
        <f>VLOOKUP(A423,'Medical Examinations'!$A$1:$H$2336,5,0)</f>
        <v>No</v>
      </c>
      <c r="G423" t="str">
        <f>VLOOKUP(A423,'Medical Examinations'!$A$1:$H$2336,6,0)</f>
        <v>No</v>
      </c>
      <c r="H423">
        <f>VLOOKUP(A423,'Medical Examinations'!$A$1:$L$2336,10,0)</f>
        <v>1</v>
      </c>
      <c r="I423" t="str">
        <f>VLOOKUP(A423,'Medical Examinations'!$A$1:$H$2336,8,0)</f>
        <v>Yes</v>
      </c>
      <c r="J423" t="str">
        <f>VLOOKUP(A423,'Medical Examinations'!$A$1:$L$2336,11,0)</f>
        <v>Over weight</v>
      </c>
      <c r="K423" t="str">
        <f>VLOOKUP(A423,'Medical Examinations'!$A$1:$L$2336,12,0)</f>
        <v>Diabetes</v>
      </c>
      <c r="L423" s="8">
        <f>VLOOKUP(A423,'Hospitalisation Details'!$A$1:$T$2344,17,0)</f>
        <v>27558</v>
      </c>
      <c r="M423" s="3" t="str">
        <f>VLOOKUP(A423,'Hospitalisation Details'!$A$1:$T$2344,14,0)</f>
        <v>tier - 2</v>
      </c>
      <c r="N423" s="3" t="str">
        <f>VLOOKUP(A423,'Hospitalisation Details'!$A$1:$T$2344,15,0)</f>
        <v>tier - 2</v>
      </c>
      <c r="O423" t="str">
        <f>VLOOKUP(A423,'Hospitalisation Details'!$A$1:$U$2344,21,FALSE)</f>
        <v>R1012</v>
      </c>
      <c r="P423" t="str">
        <f>VLOOKUP(A423,'Hospitalisation Details'!$A$1:$T$2344,19,0)</f>
        <v>47</v>
      </c>
      <c r="Q423" s="9">
        <f>VLOOKUP(A423,'Hospitalisation Details'!$A$1:$I$2344,6,FALSE)</f>
        <v>24535.7</v>
      </c>
    </row>
    <row r="424" spans="1:17" ht="15.75">
      <c r="A424" s="6" t="s">
        <v>1202</v>
      </c>
      <c r="B424" t="str">
        <f>VLOOKUP(A424,'Customer Names'!$A$1:$D$2336,3,FALSE)</f>
        <v>Sabo</v>
      </c>
      <c r="C424">
        <f>VLOOKUP(A424,'Medical Examinations'!$A$1:$H$2336,2,0)</f>
        <v>27.6</v>
      </c>
      <c r="D424">
        <f>VLOOKUP(A424,'Medical Examinations'!$A$1:$H$2336,3,0)</f>
        <v>5.22</v>
      </c>
      <c r="E424" t="str">
        <f>VLOOKUP(A424,'Medical Examinations'!$A$1:$H$2336,4,0)</f>
        <v>No</v>
      </c>
      <c r="F424" t="str">
        <f>VLOOKUP(A424,'Medical Examinations'!$A$1:$H$2336,5,0)</f>
        <v>No</v>
      </c>
      <c r="G424" t="str">
        <f>VLOOKUP(A424,'Medical Examinations'!$A$1:$H$2336,6,0)</f>
        <v>No</v>
      </c>
      <c r="H424">
        <f>VLOOKUP(A424,'Medical Examinations'!$A$1:$L$2336,10,0)</f>
        <v>2</v>
      </c>
      <c r="I424" t="str">
        <f>VLOOKUP(A424,'Medical Examinations'!$A$1:$H$2336,8,0)</f>
        <v>Yes</v>
      </c>
      <c r="J424" t="str">
        <f>VLOOKUP(A424,'Medical Examinations'!$A$1:$L$2336,11,0)</f>
        <v>Over weight</v>
      </c>
      <c r="K424" t="str">
        <f>VLOOKUP(A424,'Medical Examinations'!$A$1:$L$2336,12,0)</f>
        <v>Normal</v>
      </c>
      <c r="L424" s="8">
        <f>VLOOKUP(A424,'Hospitalisation Details'!$A$1:$T$2344,17,0)</f>
        <v>26556</v>
      </c>
      <c r="M424" s="3" t="str">
        <f>VLOOKUP(A424,'Hospitalisation Details'!$A$1:$T$2344,14,0)</f>
        <v>tier - 2</v>
      </c>
      <c r="N424" s="3" t="str">
        <f>VLOOKUP(A424,'Hospitalisation Details'!$A$1:$T$2344,15,0)</f>
        <v>tier - 3</v>
      </c>
      <c r="O424" t="str">
        <f>VLOOKUP(A424,'Hospitalisation Details'!$A$1:$U$2344,21,FALSE)</f>
        <v>R1011</v>
      </c>
      <c r="P424" t="str">
        <f>VLOOKUP(A424,'Hospitalisation Details'!$A$1:$T$2344,19,0)</f>
        <v>50</v>
      </c>
      <c r="Q424" s="9">
        <f>VLOOKUP(A424,'Hospitalisation Details'!$A$1:$I$2344,6,FALSE)</f>
        <v>24520.26</v>
      </c>
    </row>
    <row r="425" spans="1:17" ht="15.75">
      <c r="A425" s="6" t="s">
        <v>1205</v>
      </c>
      <c r="B425" t="str">
        <f>VLOOKUP(A425,'Customer Names'!$A$1:$D$2336,3,FALSE)</f>
        <v>Nazarian</v>
      </c>
      <c r="C425">
        <f>VLOOKUP(A425,'Medical Examinations'!$A$1:$H$2336,2,0)</f>
        <v>25.08</v>
      </c>
      <c r="D425">
        <f>VLOOKUP(A425,'Medical Examinations'!$A$1:$H$2336,3,0)</f>
        <v>9.52</v>
      </c>
      <c r="E425" t="str">
        <f>VLOOKUP(A425,'Medical Examinations'!$A$1:$H$2336,4,0)</f>
        <v>Yes</v>
      </c>
      <c r="F425" t="str">
        <f>VLOOKUP(A425,'Medical Examinations'!$A$1:$H$2336,5,0)</f>
        <v>No</v>
      </c>
      <c r="G425" t="str">
        <f>VLOOKUP(A425,'Medical Examinations'!$A$1:$H$2336,6,0)</f>
        <v>No</v>
      </c>
      <c r="H425">
        <f>VLOOKUP(A425,'Medical Examinations'!$A$1:$L$2336,10,0)</f>
        <v>2</v>
      </c>
      <c r="I425" t="str">
        <f>VLOOKUP(A425,'Medical Examinations'!$A$1:$H$2336,8,0)</f>
        <v>No</v>
      </c>
      <c r="J425" t="str">
        <f>VLOOKUP(A425,'Medical Examinations'!$A$1:$L$2336,11,0)</f>
        <v>Over weight</v>
      </c>
      <c r="K425" t="str">
        <f>VLOOKUP(A425,'Medical Examinations'!$A$1:$L$2336,12,0)</f>
        <v>Diabetes</v>
      </c>
      <c r="L425" s="8">
        <f>VLOOKUP(A425,'Hospitalisation Details'!$A$1:$T$2344,17,0)</f>
        <v>22575</v>
      </c>
      <c r="M425" s="3" t="str">
        <f>VLOOKUP(A425,'Hospitalisation Details'!$A$1:$T$2344,14,0)</f>
        <v>tier - 2</v>
      </c>
      <c r="N425" s="3" t="str">
        <f>VLOOKUP(A425,'Hospitalisation Details'!$A$1:$T$2344,15,0)</f>
        <v>tier - 2</v>
      </c>
      <c r="O425" t="str">
        <f>VLOOKUP(A425,'Hospitalisation Details'!$A$1:$U$2344,21,FALSE)</f>
        <v>R1013</v>
      </c>
      <c r="P425" t="str">
        <f>VLOOKUP(A425,'Hospitalisation Details'!$A$1:$T$2344,19,0)</f>
        <v>61</v>
      </c>
      <c r="Q425" s="9">
        <f>VLOOKUP(A425,'Hospitalisation Details'!$A$1:$I$2344,6,FALSE)</f>
        <v>24513.09</v>
      </c>
    </row>
    <row r="426" spans="1:17" ht="15.75">
      <c r="A426" s="6" t="s">
        <v>1208</v>
      </c>
      <c r="B426" t="str">
        <f>VLOOKUP(A426,'Customer Names'!$A$1:$D$2336,3,FALSE)</f>
        <v>Lerma</v>
      </c>
      <c r="C426">
        <f>VLOOKUP(A426,'Medical Examinations'!$A$1:$H$2336,2,0)</f>
        <v>30.02</v>
      </c>
      <c r="D426">
        <f>VLOOKUP(A426,'Medical Examinations'!$A$1:$H$2336,3,0)</f>
        <v>11.09</v>
      </c>
      <c r="E426" t="str">
        <f>VLOOKUP(A426,'Medical Examinations'!$A$1:$H$2336,4,0)</f>
        <v>No</v>
      </c>
      <c r="F426" t="str">
        <f>VLOOKUP(A426,'Medical Examinations'!$A$1:$H$2336,5,0)</f>
        <v>No</v>
      </c>
      <c r="G426" t="str">
        <f>VLOOKUP(A426,'Medical Examinations'!$A$1:$H$2336,6,0)</f>
        <v>No</v>
      </c>
      <c r="H426">
        <f>VLOOKUP(A426,'Medical Examinations'!$A$1:$L$2336,10,0)</f>
        <v>0</v>
      </c>
      <c r="I426" t="str">
        <f>VLOOKUP(A426,'Medical Examinations'!$A$1:$H$2336,8,0)</f>
        <v>No</v>
      </c>
      <c r="J426" t="str">
        <f>VLOOKUP(A426,'Medical Examinations'!$A$1:$L$2336,11,0)</f>
        <v>obesity</v>
      </c>
      <c r="K426" t="str">
        <f>VLOOKUP(A426,'Medical Examinations'!$A$1:$L$2336,12,0)</f>
        <v>Diabetes</v>
      </c>
      <c r="L426" s="8">
        <f>VLOOKUP(A426,'Hospitalisation Details'!$A$1:$T$2344,17,0)</f>
        <v>25025</v>
      </c>
      <c r="M426" s="3" t="str">
        <f>VLOOKUP(A426,'Hospitalisation Details'!$A$1:$T$2344,14,0)</f>
        <v>tier - 2</v>
      </c>
      <c r="N426" s="3" t="str">
        <f>VLOOKUP(A426,'Hospitalisation Details'!$A$1:$T$2344,15,0)</f>
        <v>tier - 2</v>
      </c>
      <c r="O426" t="str">
        <f>VLOOKUP(A426,'Hospitalisation Details'!$A$1:$U$2344,21,FALSE)</f>
        <v>R1012</v>
      </c>
      <c r="P426" t="str">
        <f>VLOOKUP(A426,'Hospitalisation Details'!$A$1:$T$2344,19,0)</f>
        <v>54</v>
      </c>
      <c r="Q426" s="9">
        <f>VLOOKUP(A426,'Hospitalisation Details'!$A$1:$I$2344,6,FALSE)</f>
        <v>24476.48</v>
      </c>
    </row>
    <row r="427" spans="1:17" ht="15.75">
      <c r="A427" s="6" t="s">
        <v>1210</v>
      </c>
      <c r="B427" t="str">
        <f>VLOOKUP(A427,'Customer Names'!$A$1:$D$2336,3,FALSE)</f>
        <v>Dahl</v>
      </c>
      <c r="C427">
        <f>VLOOKUP(A427,'Medical Examinations'!$A$1:$H$2336,2,0)</f>
        <v>27.36</v>
      </c>
      <c r="D427">
        <f>VLOOKUP(A427,'Medical Examinations'!$A$1:$H$2336,3,0)</f>
        <v>9.4499999999999993</v>
      </c>
      <c r="E427" t="str">
        <f>VLOOKUP(A427,'Medical Examinations'!$A$1:$H$2336,4,0)</f>
        <v>Yes</v>
      </c>
      <c r="F427" t="str">
        <f>VLOOKUP(A427,'Medical Examinations'!$A$1:$H$2336,5,0)</f>
        <v>No</v>
      </c>
      <c r="G427" t="str">
        <f>VLOOKUP(A427,'Medical Examinations'!$A$1:$H$2336,6,0)</f>
        <v>No</v>
      </c>
      <c r="H427">
        <f>VLOOKUP(A427,'Medical Examinations'!$A$1:$L$2336,10,0)</f>
        <v>2</v>
      </c>
      <c r="I427" t="str">
        <f>VLOOKUP(A427,'Medical Examinations'!$A$1:$H$2336,8,0)</f>
        <v>Yes</v>
      </c>
      <c r="J427" t="str">
        <f>VLOOKUP(A427,'Medical Examinations'!$A$1:$L$2336,11,0)</f>
        <v>Over weight</v>
      </c>
      <c r="K427" t="str">
        <f>VLOOKUP(A427,'Medical Examinations'!$A$1:$L$2336,12,0)</f>
        <v>Diabetes</v>
      </c>
      <c r="L427" s="8">
        <f>VLOOKUP(A427,'Hospitalisation Details'!$A$1:$T$2344,17,0)</f>
        <v>25902</v>
      </c>
      <c r="M427" s="3" t="str">
        <f>VLOOKUP(A427,'Hospitalisation Details'!$A$1:$T$2344,14,0)</f>
        <v>tier - 2</v>
      </c>
      <c r="N427" s="3" t="str">
        <f>VLOOKUP(A427,'Hospitalisation Details'!$A$1:$T$2344,15,0)</f>
        <v>tier - 3</v>
      </c>
      <c r="O427" t="str">
        <f>VLOOKUP(A427,'Hospitalisation Details'!$A$1:$U$2344,21,FALSE)</f>
        <v>R1012</v>
      </c>
      <c r="P427" t="str">
        <f>VLOOKUP(A427,'Hospitalisation Details'!$A$1:$T$2344,19,0)</f>
        <v>52</v>
      </c>
      <c r="Q427" s="9">
        <f>VLOOKUP(A427,'Hospitalisation Details'!$A$1:$I$2344,6,FALSE)</f>
        <v>24393.62</v>
      </c>
    </row>
    <row r="428" spans="1:17" ht="15.75">
      <c r="A428" s="6" t="s">
        <v>1212</v>
      </c>
      <c r="B428" t="str">
        <f>VLOOKUP(A428,'Customer Names'!$A$1:$D$2336,3,FALSE)</f>
        <v>Surtees</v>
      </c>
      <c r="C428">
        <f>VLOOKUP(A428,'Medical Examinations'!$A$1:$H$2336,2,0)</f>
        <v>22.2</v>
      </c>
      <c r="D428">
        <f>VLOOKUP(A428,'Medical Examinations'!$A$1:$H$2336,3,0)</f>
        <v>5.51</v>
      </c>
      <c r="E428" t="str">
        <f>VLOOKUP(A428,'Medical Examinations'!$A$1:$H$2336,4,0)</f>
        <v>No</v>
      </c>
      <c r="F428" t="str">
        <f>VLOOKUP(A428,'Medical Examinations'!$A$1:$H$2336,5,0)</f>
        <v>No</v>
      </c>
      <c r="G428" t="str">
        <f>VLOOKUP(A428,'Medical Examinations'!$A$1:$H$2336,6,0)</f>
        <v>No</v>
      </c>
      <c r="H428">
        <f>VLOOKUP(A428,'Medical Examinations'!$A$1:$L$2336,10,0)</f>
        <v>0</v>
      </c>
      <c r="I428" t="str">
        <f>VLOOKUP(A428,'Medical Examinations'!$A$1:$H$2336,8,0)</f>
        <v>Yes</v>
      </c>
      <c r="J428" t="str">
        <f>VLOOKUP(A428,'Medical Examinations'!$A$1:$L$2336,11,0)</f>
        <v>Normal weight</v>
      </c>
      <c r="K428" t="str">
        <f>VLOOKUP(A428,'Medical Examinations'!$A$1:$L$2336,12,0)</f>
        <v>Normal</v>
      </c>
      <c r="L428" s="8">
        <f>VLOOKUP(A428,'Hospitalisation Details'!$A$1:$T$2344,17,0)</f>
        <v>36440</v>
      </c>
      <c r="M428" s="3" t="str">
        <f>VLOOKUP(A428,'Hospitalisation Details'!$A$1:$T$2344,14,0)</f>
        <v>tier - 2</v>
      </c>
      <c r="N428" s="3" t="str">
        <f>VLOOKUP(A428,'Hospitalisation Details'!$A$1:$T$2344,15,0)</f>
        <v>tier - 1</v>
      </c>
      <c r="O428" t="str">
        <f>VLOOKUP(A428,'Hospitalisation Details'!$A$1:$U$2344,21,FALSE)</f>
        <v>R1011</v>
      </c>
      <c r="P428" t="str">
        <f>VLOOKUP(A428,'Hospitalisation Details'!$A$1:$T$2344,19,0)</f>
        <v>23</v>
      </c>
      <c r="Q428" s="9">
        <f>VLOOKUP(A428,'Hospitalisation Details'!$A$1:$I$2344,6,FALSE)</f>
        <v>24387.74</v>
      </c>
    </row>
    <row r="429" spans="1:17" ht="15.75">
      <c r="A429" s="6" t="s">
        <v>1215</v>
      </c>
      <c r="B429" t="str">
        <f>VLOOKUP(A429,'Customer Names'!$A$1:$D$2336,3,FALSE)</f>
        <v>Spetner</v>
      </c>
      <c r="C429">
        <f>VLOOKUP(A429,'Medical Examinations'!$A$1:$H$2336,2,0)</f>
        <v>25.71</v>
      </c>
      <c r="D429">
        <f>VLOOKUP(A429,'Medical Examinations'!$A$1:$H$2336,3,0)</f>
        <v>4.18</v>
      </c>
      <c r="E429" t="str">
        <f>VLOOKUP(A429,'Medical Examinations'!$A$1:$H$2336,4,0)</f>
        <v>No</v>
      </c>
      <c r="F429" t="str">
        <f>VLOOKUP(A429,'Medical Examinations'!$A$1:$H$2336,5,0)</f>
        <v>yes</v>
      </c>
      <c r="G429" t="str">
        <f>VLOOKUP(A429,'Medical Examinations'!$A$1:$H$2336,6,0)</f>
        <v>No</v>
      </c>
      <c r="H429">
        <f>VLOOKUP(A429,'Medical Examinations'!$A$1:$L$2336,10,0)</f>
        <v>1</v>
      </c>
      <c r="I429" t="str">
        <f>VLOOKUP(A429,'Medical Examinations'!$A$1:$H$2336,8,0)</f>
        <v>Yes</v>
      </c>
      <c r="J429" t="str">
        <f>VLOOKUP(A429,'Medical Examinations'!$A$1:$L$2336,11,0)</f>
        <v>Over weight</v>
      </c>
      <c r="K429" t="str">
        <f>VLOOKUP(A429,'Medical Examinations'!$A$1:$L$2336,12,0)</f>
        <v>Normal</v>
      </c>
      <c r="L429" s="8">
        <f>VLOOKUP(A429,'Hospitalisation Details'!$A$1:$T$2344,17,0)</f>
        <v>38202</v>
      </c>
      <c r="M429" s="3" t="str">
        <f>VLOOKUP(A429,'Hospitalisation Details'!$A$1:$T$2344,14,0)</f>
        <v>tier - 2</v>
      </c>
      <c r="N429" s="3" t="str">
        <f>VLOOKUP(A429,'Hospitalisation Details'!$A$1:$T$2344,15,0)</f>
        <v>tier - 1</v>
      </c>
      <c r="O429" t="str">
        <f>VLOOKUP(A429,'Hospitalisation Details'!$A$1:$U$2344,21,FALSE)</f>
        <v>R1011</v>
      </c>
      <c r="P429" t="str">
        <f>VLOOKUP(A429,'Hospitalisation Details'!$A$1:$T$2344,19,0)</f>
        <v>18</v>
      </c>
      <c r="Q429" s="9">
        <f>VLOOKUP(A429,'Hospitalisation Details'!$A$1:$I$2344,6,FALSE)</f>
        <v>24294.02</v>
      </c>
    </row>
    <row r="430" spans="1:17" ht="15.75">
      <c r="A430" s="6" t="s">
        <v>1218</v>
      </c>
      <c r="B430" t="str">
        <f>VLOOKUP(A430,'Customer Names'!$A$1:$D$2336,3,FALSE)</f>
        <v>Brandon</v>
      </c>
      <c r="C430">
        <f>VLOOKUP(A430,'Medical Examinations'!$A$1:$H$2336,2,0)</f>
        <v>41.91</v>
      </c>
      <c r="D430">
        <f>VLOOKUP(A430,'Medical Examinations'!$A$1:$H$2336,3,0)</f>
        <v>5.98</v>
      </c>
      <c r="E430" t="str">
        <f>VLOOKUP(A430,'Medical Examinations'!$A$1:$H$2336,4,0)</f>
        <v>Yes</v>
      </c>
      <c r="F430" t="str">
        <f>VLOOKUP(A430,'Medical Examinations'!$A$1:$H$2336,5,0)</f>
        <v>No</v>
      </c>
      <c r="G430" t="str">
        <f>VLOOKUP(A430,'Medical Examinations'!$A$1:$H$2336,6,0)</f>
        <v>No</v>
      </c>
      <c r="H430">
        <f>VLOOKUP(A430,'Medical Examinations'!$A$1:$L$2336,10,0)</f>
        <v>1</v>
      </c>
      <c r="I430" t="str">
        <f>VLOOKUP(A430,'Medical Examinations'!$A$1:$H$2336,8,0)</f>
        <v>No</v>
      </c>
      <c r="J430" t="str">
        <f>VLOOKUP(A430,'Medical Examinations'!$A$1:$L$2336,11,0)</f>
        <v>obesity</v>
      </c>
      <c r="K430" t="str">
        <f>VLOOKUP(A430,'Medical Examinations'!$A$1:$L$2336,12,0)</f>
        <v>Prediabetes</v>
      </c>
      <c r="L430" s="8">
        <f>VLOOKUP(A430,'Hospitalisation Details'!$A$1:$T$2344,17,0)</f>
        <v>23727</v>
      </c>
      <c r="M430" s="3" t="str">
        <f>VLOOKUP(A430,'Hospitalisation Details'!$A$1:$T$2344,14,0)</f>
        <v>tier - 2</v>
      </c>
      <c r="N430" s="3" t="str">
        <f>VLOOKUP(A430,'Hospitalisation Details'!$A$1:$T$2344,15,0)</f>
        <v>tier - 1</v>
      </c>
      <c r="O430" t="str">
        <f>VLOOKUP(A430,'Hospitalisation Details'!$A$1:$U$2344,21,FALSE)</f>
        <v>R1013</v>
      </c>
      <c r="P430" t="str">
        <f>VLOOKUP(A430,'Hospitalisation Details'!$A$1:$T$2344,19,0)</f>
        <v>58</v>
      </c>
      <c r="Q430" s="9">
        <f>VLOOKUP(A430,'Hospitalisation Details'!$A$1:$I$2344,6,FALSE)</f>
        <v>24227.34</v>
      </c>
    </row>
    <row r="431" spans="1:17" ht="15.75">
      <c r="A431" s="6" t="s">
        <v>1220</v>
      </c>
      <c r="B431" t="str">
        <f>VLOOKUP(A431,'Customer Names'!$A$1:$D$2336,3,FALSE)</f>
        <v>Eley</v>
      </c>
      <c r="C431">
        <f>VLOOKUP(A431,'Medical Examinations'!$A$1:$H$2336,2,0)</f>
        <v>25.85</v>
      </c>
      <c r="D431">
        <f>VLOOKUP(A431,'Medical Examinations'!$A$1:$H$2336,3,0)</f>
        <v>10.16</v>
      </c>
      <c r="E431" t="str">
        <f>VLOOKUP(A431,'Medical Examinations'!$A$1:$H$2336,4,0)</f>
        <v>No</v>
      </c>
      <c r="F431" t="str">
        <f>VLOOKUP(A431,'Medical Examinations'!$A$1:$H$2336,5,0)</f>
        <v>No</v>
      </c>
      <c r="G431" t="str">
        <f>VLOOKUP(A431,'Medical Examinations'!$A$1:$H$2336,6,0)</f>
        <v>No</v>
      </c>
      <c r="H431">
        <f>VLOOKUP(A431,'Medical Examinations'!$A$1:$L$2336,10,0)</f>
        <v>0</v>
      </c>
      <c r="I431" t="str">
        <f>VLOOKUP(A431,'Medical Examinations'!$A$1:$H$2336,8,0)</f>
        <v>Yes</v>
      </c>
      <c r="J431" t="str">
        <f>VLOOKUP(A431,'Medical Examinations'!$A$1:$L$2336,11,0)</f>
        <v>Over weight</v>
      </c>
      <c r="K431" t="str">
        <f>VLOOKUP(A431,'Medical Examinations'!$A$1:$L$2336,12,0)</f>
        <v>Diabetes</v>
      </c>
      <c r="L431" s="8">
        <f>VLOOKUP(A431,'Hospitalisation Details'!$A$1:$T$2344,17,0)</f>
        <v>27282</v>
      </c>
      <c r="M431" s="3" t="str">
        <f>VLOOKUP(A431,'Hospitalisation Details'!$A$1:$T$2344,14,0)</f>
        <v>tier - 2</v>
      </c>
      <c r="N431" s="3" t="str">
        <f>VLOOKUP(A431,'Hospitalisation Details'!$A$1:$T$2344,15,0)</f>
        <v>tier - 1</v>
      </c>
      <c r="O431" t="str">
        <f>VLOOKUP(A431,'Hospitalisation Details'!$A$1:$U$2344,21,FALSE)</f>
        <v>R1013</v>
      </c>
      <c r="P431" t="str">
        <f>VLOOKUP(A431,'Hospitalisation Details'!$A$1:$T$2344,19,0)</f>
        <v>48</v>
      </c>
      <c r="Q431" s="9">
        <f>VLOOKUP(A431,'Hospitalisation Details'!$A$1:$I$2344,6,FALSE)</f>
        <v>24180.93</v>
      </c>
    </row>
    <row r="432" spans="1:17" ht="15.75">
      <c r="A432" s="6" t="s">
        <v>1223</v>
      </c>
      <c r="B432" t="str">
        <f>VLOOKUP(A432,'Customer Names'!$A$1:$D$2336,3,FALSE)</f>
        <v>Sedicum</v>
      </c>
      <c r="C432">
        <f>VLOOKUP(A432,'Medical Examinations'!$A$1:$H$2336,2,0)</f>
        <v>23.844999999999999</v>
      </c>
      <c r="D432">
        <f>VLOOKUP(A432,'Medical Examinations'!$A$1:$H$2336,3,0)</f>
        <v>11.71</v>
      </c>
      <c r="E432" t="str">
        <f>VLOOKUP(A432,'Medical Examinations'!$A$1:$H$2336,4,0)</f>
        <v>No</v>
      </c>
      <c r="F432" t="str">
        <f>VLOOKUP(A432,'Medical Examinations'!$A$1:$H$2336,5,0)</f>
        <v>No</v>
      </c>
      <c r="G432" t="str">
        <f>VLOOKUP(A432,'Medical Examinations'!$A$1:$H$2336,6,0)</f>
        <v>No</v>
      </c>
      <c r="H432">
        <f>VLOOKUP(A432,'Medical Examinations'!$A$1:$L$2336,10,0)</f>
        <v>2</v>
      </c>
      <c r="I432" t="str">
        <f>VLOOKUP(A432,'Medical Examinations'!$A$1:$H$2336,8,0)</f>
        <v>Yes</v>
      </c>
      <c r="J432" t="str">
        <f>VLOOKUP(A432,'Medical Examinations'!$A$1:$L$2336,11,0)</f>
        <v>Normal weight</v>
      </c>
      <c r="K432" t="str">
        <f>VLOOKUP(A432,'Medical Examinations'!$A$1:$L$2336,12,0)</f>
        <v>Diabetes</v>
      </c>
      <c r="L432" s="8">
        <f>VLOOKUP(A432,'Hospitalisation Details'!$A$1:$T$2344,17,0)</f>
        <v>26828</v>
      </c>
      <c r="M432" s="3" t="str">
        <f>VLOOKUP(A432,'Hospitalisation Details'!$A$1:$T$2344,14,0)</f>
        <v>tier - 2</v>
      </c>
      <c r="N432" s="3" t="str">
        <f>VLOOKUP(A432,'Hospitalisation Details'!$A$1:$T$2344,15,0)</f>
        <v>tier - 2</v>
      </c>
      <c r="O432" t="str">
        <f>VLOOKUP(A432,'Hospitalisation Details'!$A$1:$U$2344,21,FALSE)</f>
        <v>R1024</v>
      </c>
      <c r="P432" t="str">
        <f>VLOOKUP(A432,'Hospitalisation Details'!$A$1:$T$2344,19,0)</f>
        <v>49</v>
      </c>
      <c r="Q432" s="9">
        <f>VLOOKUP(A432,'Hospitalisation Details'!$A$1:$I$2344,6,FALSE)</f>
        <v>24106.91</v>
      </c>
    </row>
    <row r="433" spans="1:17" ht="15.75">
      <c r="A433" s="6" t="s">
        <v>1226</v>
      </c>
      <c r="B433" t="str">
        <f>VLOOKUP(A433,'Customer Names'!$A$1:$D$2336,3,FALSE)</f>
        <v>Markle</v>
      </c>
      <c r="C433">
        <f>VLOOKUP(A433,'Medical Examinations'!$A$1:$H$2336,2,0)</f>
        <v>30.59</v>
      </c>
      <c r="D433">
        <f>VLOOKUP(A433,'Medical Examinations'!$A$1:$H$2336,3,0)</f>
        <v>5.23</v>
      </c>
      <c r="E433" t="str">
        <f>VLOOKUP(A433,'Medical Examinations'!$A$1:$H$2336,4,0)</f>
        <v>No</v>
      </c>
      <c r="F433" t="str">
        <f>VLOOKUP(A433,'Medical Examinations'!$A$1:$H$2336,5,0)</f>
        <v>No</v>
      </c>
      <c r="G433" t="str">
        <f>VLOOKUP(A433,'Medical Examinations'!$A$1:$H$2336,6,0)</f>
        <v>Yes</v>
      </c>
      <c r="H433">
        <f>VLOOKUP(A433,'Medical Examinations'!$A$1:$L$2336,10,0)</f>
        <v>1</v>
      </c>
      <c r="I433" t="str">
        <f>VLOOKUP(A433,'Medical Examinations'!$A$1:$H$2336,8,0)</f>
        <v>No</v>
      </c>
      <c r="J433" t="str">
        <f>VLOOKUP(A433,'Medical Examinations'!$A$1:$L$2336,11,0)</f>
        <v>obesity</v>
      </c>
      <c r="K433" t="str">
        <f>VLOOKUP(A433,'Medical Examinations'!$A$1:$L$2336,12,0)</f>
        <v>Normal</v>
      </c>
      <c r="L433" s="8">
        <f>VLOOKUP(A433,'Hospitalisation Details'!$A$1:$T$2344,17,0)</f>
        <v>37985</v>
      </c>
      <c r="M433" s="3" t="str">
        <f>VLOOKUP(A433,'Hospitalisation Details'!$A$1:$T$2344,14,0)</f>
        <v>tier - 2</v>
      </c>
      <c r="N433" s="3" t="str">
        <f>VLOOKUP(A433,'Hospitalisation Details'!$A$1:$T$2344,15,0)</f>
        <v>tier - 2</v>
      </c>
      <c r="O433" t="str">
        <f>VLOOKUP(A433,'Hospitalisation Details'!$A$1:$U$2344,21,FALSE)</f>
        <v>R1012</v>
      </c>
      <c r="P433" t="str">
        <f>VLOOKUP(A433,'Hospitalisation Details'!$A$1:$T$2344,19,0)</f>
        <v>19</v>
      </c>
      <c r="Q433" s="9">
        <f>VLOOKUP(A433,'Hospitalisation Details'!$A$1:$I$2344,6,FALSE)</f>
        <v>24059.68</v>
      </c>
    </row>
    <row r="434" spans="1:17" ht="15.75">
      <c r="A434" s="6" t="s">
        <v>1229</v>
      </c>
      <c r="B434" t="str">
        <f>VLOOKUP(A434,'Customer Names'!$A$1:$D$2336,3,FALSE)</f>
        <v>Kunz</v>
      </c>
      <c r="C434">
        <f>VLOOKUP(A434,'Medical Examinations'!$A$1:$H$2336,2,0)</f>
        <v>24.795000000000002</v>
      </c>
      <c r="D434">
        <f>VLOOKUP(A434,'Medical Examinations'!$A$1:$H$2336,3,0)</f>
        <v>6.85</v>
      </c>
      <c r="E434" t="str">
        <f>VLOOKUP(A434,'Medical Examinations'!$A$1:$H$2336,4,0)</f>
        <v>No</v>
      </c>
      <c r="F434" t="str">
        <f>VLOOKUP(A434,'Medical Examinations'!$A$1:$H$2336,5,0)</f>
        <v>No</v>
      </c>
      <c r="G434" t="str">
        <f>VLOOKUP(A434,'Medical Examinations'!$A$1:$H$2336,6,0)</f>
        <v>No</v>
      </c>
      <c r="H434">
        <f>VLOOKUP(A434,'Medical Examinations'!$A$1:$L$2336,10,0)</f>
        <v>0</v>
      </c>
      <c r="I434" t="str">
        <f>VLOOKUP(A434,'Medical Examinations'!$A$1:$H$2336,8,0)</f>
        <v>Yes</v>
      </c>
      <c r="J434" t="str">
        <f>VLOOKUP(A434,'Medical Examinations'!$A$1:$L$2336,11,0)</f>
        <v>Normal weight</v>
      </c>
      <c r="K434" t="str">
        <f>VLOOKUP(A434,'Medical Examinations'!$A$1:$L$2336,12,0)</f>
        <v>Diabetes</v>
      </c>
      <c r="L434" s="8">
        <f>VLOOKUP(A434,'Hospitalisation Details'!$A$1:$T$2344,17,0)</f>
        <v>26124</v>
      </c>
      <c r="M434" s="3" t="str">
        <f>VLOOKUP(A434,'Hospitalisation Details'!$A$1:$T$2344,14,0)</f>
        <v>tier - 2</v>
      </c>
      <c r="N434" s="3" t="str">
        <f>VLOOKUP(A434,'Hospitalisation Details'!$A$1:$T$2344,15,0)</f>
        <v>tier - 2</v>
      </c>
      <c r="O434" t="str">
        <f>VLOOKUP(A434,'Hospitalisation Details'!$A$1:$U$2344,21,FALSE)</f>
        <v>R1012</v>
      </c>
      <c r="P434" t="str">
        <f>VLOOKUP(A434,'Hospitalisation Details'!$A$1:$T$2344,19,0)</f>
        <v>51</v>
      </c>
      <c r="Q434" s="9">
        <f>VLOOKUP(A434,'Hospitalisation Details'!$A$1:$I$2344,6,FALSE)</f>
        <v>23967.38</v>
      </c>
    </row>
    <row r="435" spans="1:17" ht="15.75">
      <c r="A435" s="6" t="s">
        <v>1231</v>
      </c>
      <c r="B435" t="str">
        <f>VLOOKUP(A435,'Customer Names'!$A$1:$D$2336,3,FALSE)</f>
        <v>Wimert</v>
      </c>
      <c r="C435">
        <f>VLOOKUP(A435,'Medical Examinations'!$A$1:$H$2336,2,0)</f>
        <v>24.13</v>
      </c>
      <c r="D435">
        <f>VLOOKUP(A435,'Medical Examinations'!$A$1:$H$2336,3,0)</f>
        <v>7.05</v>
      </c>
      <c r="E435" t="str">
        <f>VLOOKUP(A435,'Medical Examinations'!$A$1:$H$2336,4,0)</f>
        <v>Yes</v>
      </c>
      <c r="F435" t="str">
        <f>VLOOKUP(A435,'Medical Examinations'!$A$1:$H$2336,5,0)</f>
        <v>No</v>
      </c>
      <c r="G435" t="str">
        <f>VLOOKUP(A435,'Medical Examinations'!$A$1:$H$2336,6,0)</f>
        <v>No</v>
      </c>
      <c r="H435">
        <f>VLOOKUP(A435,'Medical Examinations'!$A$1:$L$2336,10,0)</f>
        <v>2</v>
      </c>
      <c r="I435" t="str">
        <f>VLOOKUP(A435,'Medical Examinations'!$A$1:$H$2336,8,0)</f>
        <v>Yes</v>
      </c>
      <c r="J435" t="str">
        <f>VLOOKUP(A435,'Medical Examinations'!$A$1:$L$2336,11,0)</f>
        <v>Normal weight</v>
      </c>
      <c r="K435" t="str">
        <f>VLOOKUP(A435,'Medical Examinations'!$A$1:$L$2336,12,0)</f>
        <v>Diabetes</v>
      </c>
      <c r="L435" s="8">
        <f>VLOOKUP(A435,'Hospitalisation Details'!$A$1:$T$2344,17,0)</f>
        <v>25788</v>
      </c>
      <c r="M435" s="3" t="str">
        <f>VLOOKUP(A435,'Hospitalisation Details'!$A$1:$T$2344,14,0)</f>
        <v>tier - 2</v>
      </c>
      <c r="N435" s="3" t="str">
        <f>VLOOKUP(A435,'Hospitalisation Details'!$A$1:$T$2344,15,0)</f>
        <v>tier - 3</v>
      </c>
      <c r="O435" t="str">
        <f>VLOOKUP(A435,'Hospitalisation Details'!$A$1:$U$2344,21,FALSE)</f>
        <v>R1012</v>
      </c>
      <c r="P435" t="str">
        <f>VLOOKUP(A435,'Hospitalisation Details'!$A$1:$T$2344,19,0)</f>
        <v>52</v>
      </c>
      <c r="Q435" s="9">
        <f>VLOOKUP(A435,'Hospitalisation Details'!$A$1:$I$2344,6,FALSE)</f>
        <v>23887.66</v>
      </c>
    </row>
    <row r="436" spans="1:17" ht="15.75">
      <c r="A436" s="6" t="s">
        <v>1233</v>
      </c>
      <c r="B436" t="str">
        <f>VLOOKUP(A436,'Customer Names'!$A$1:$D$2336,3,FALSE)</f>
        <v>Peterson</v>
      </c>
      <c r="C436">
        <f>VLOOKUP(A436,'Medical Examinations'!$A$1:$H$2336,2,0)</f>
        <v>25.84</v>
      </c>
      <c r="D436">
        <f>VLOOKUP(A436,'Medical Examinations'!$A$1:$H$2336,3,0)</f>
        <v>11.64</v>
      </c>
      <c r="E436" t="str">
        <f>VLOOKUP(A436,'Medical Examinations'!$A$1:$H$2336,4,0)</f>
        <v>No</v>
      </c>
      <c r="F436" t="str">
        <f>VLOOKUP(A436,'Medical Examinations'!$A$1:$H$2336,5,0)</f>
        <v>No</v>
      </c>
      <c r="G436" t="str">
        <f>VLOOKUP(A436,'Medical Examinations'!$A$1:$H$2336,6,0)</f>
        <v>No</v>
      </c>
      <c r="H436">
        <f>VLOOKUP(A436,'Medical Examinations'!$A$1:$L$2336,10,0)</f>
        <v>2</v>
      </c>
      <c r="I436" t="str">
        <f>VLOOKUP(A436,'Medical Examinations'!$A$1:$H$2336,8,0)</f>
        <v>Yes</v>
      </c>
      <c r="J436" t="str">
        <f>VLOOKUP(A436,'Medical Examinations'!$A$1:$L$2336,11,0)</f>
        <v>Over weight</v>
      </c>
      <c r="K436" t="str">
        <f>VLOOKUP(A436,'Medical Examinations'!$A$1:$L$2336,12,0)</f>
        <v>Diabetes</v>
      </c>
      <c r="L436" s="8">
        <f>VLOOKUP(A436,'Hospitalisation Details'!$A$1:$T$2344,17,0)</f>
        <v>26842</v>
      </c>
      <c r="M436" s="3" t="str">
        <f>VLOOKUP(A436,'Hospitalisation Details'!$A$1:$T$2344,14,0)</f>
        <v>tier - 2</v>
      </c>
      <c r="N436" s="3" t="str">
        <f>VLOOKUP(A436,'Hospitalisation Details'!$A$1:$T$2344,15,0)</f>
        <v>tier - 3</v>
      </c>
      <c r="O436" t="str">
        <f>VLOOKUP(A436,'Hospitalisation Details'!$A$1:$U$2344,21,FALSE)</f>
        <v>R1012</v>
      </c>
      <c r="P436" t="str">
        <f>VLOOKUP(A436,'Hospitalisation Details'!$A$1:$T$2344,19,0)</f>
        <v>49</v>
      </c>
      <c r="Q436" s="9">
        <f>VLOOKUP(A436,'Hospitalisation Details'!$A$1:$I$2344,6,FALSE)</f>
        <v>23807.24</v>
      </c>
    </row>
    <row r="437" spans="1:17" ht="15.75">
      <c r="A437" s="6" t="s">
        <v>1236</v>
      </c>
      <c r="B437" t="str">
        <f>VLOOKUP(A437,'Customer Names'!$A$1:$D$2336,3,FALSE)</f>
        <v>Mercier</v>
      </c>
      <c r="C437">
        <f>VLOOKUP(A437,'Medical Examinations'!$A$1:$H$2336,2,0)</f>
        <v>28</v>
      </c>
      <c r="D437">
        <f>VLOOKUP(A437,'Medical Examinations'!$A$1:$H$2336,3,0)</f>
        <v>10.52</v>
      </c>
      <c r="E437" t="str">
        <f>VLOOKUP(A437,'Medical Examinations'!$A$1:$H$2336,4,0)</f>
        <v>No</v>
      </c>
      <c r="F437" t="str">
        <f>VLOOKUP(A437,'Medical Examinations'!$A$1:$H$2336,5,0)</f>
        <v>No</v>
      </c>
      <c r="G437" t="str">
        <f>VLOOKUP(A437,'Medical Examinations'!$A$1:$H$2336,6,0)</f>
        <v>No</v>
      </c>
      <c r="H437">
        <f>VLOOKUP(A437,'Medical Examinations'!$A$1:$L$2336,10,0)</f>
        <v>0</v>
      </c>
      <c r="I437" t="str">
        <f>VLOOKUP(A437,'Medical Examinations'!$A$1:$H$2336,8,0)</f>
        <v>Yes</v>
      </c>
      <c r="J437" t="str">
        <f>VLOOKUP(A437,'Medical Examinations'!$A$1:$L$2336,11,0)</f>
        <v>Over weight</v>
      </c>
      <c r="K437" t="str">
        <f>VLOOKUP(A437,'Medical Examinations'!$A$1:$L$2336,12,0)</f>
        <v>Diabetes</v>
      </c>
      <c r="L437" s="8">
        <f>VLOOKUP(A437,'Hospitalisation Details'!$A$1:$T$2344,17,0)</f>
        <v>27182</v>
      </c>
      <c r="M437" s="3" t="str">
        <f>VLOOKUP(A437,'Hospitalisation Details'!$A$1:$T$2344,14,0)</f>
        <v>tier - 2</v>
      </c>
      <c r="N437" s="3" t="str">
        <f>VLOOKUP(A437,'Hospitalisation Details'!$A$1:$T$2344,15,0)</f>
        <v>tier - 2</v>
      </c>
      <c r="O437" t="str">
        <f>VLOOKUP(A437,'Hospitalisation Details'!$A$1:$U$2344,21,FALSE)</f>
        <v>R1011</v>
      </c>
      <c r="P437" t="str">
        <f>VLOOKUP(A437,'Hospitalisation Details'!$A$1:$T$2344,19,0)</f>
        <v>49</v>
      </c>
      <c r="Q437" s="9">
        <f>VLOOKUP(A437,'Hospitalisation Details'!$A$1:$I$2344,6,FALSE)</f>
        <v>23568.27</v>
      </c>
    </row>
    <row r="438" spans="1:17" ht="15.75">
      <c r="A438" s="6" t="s">
        <v>1239</v>
      </c>
      <c r="B438" t="str">
        <f>VLOOKUP(A438,'Customer Names'!$A$1:$D$2336,3,FALSE)</f>
        <v>Laurie</v>
      </c>
      <c r="C438">
        <f>VLOOKUP(A438,'Medical Examinations'!$A$1:$H$2336,2,0)</f>
        <v>34.1</v>
      </c>
      <c r="D438">
        <f>VLOOKUP(A438,'Medical Examinations'!$A$1:$H$2336,3,0)</f>
        <v>4.01</v>
      </c>
      <c r="E438" t="str">
        <f>VLOOKUP(A438,'Medical Examinations'!$A$1:$H$2336,4,0)</f>
        <v>Yes</v>
      </c>
      <c r="F438" t="str">
        <f>VLOOKUP(A438,'Medical Examinations'!$A$1:$H$2336,5,0)</f>
        <v>No</v>
      </c>
      <c r="G438" t="str">
        <f>VLOOKUP(A438,'Medical Examinations'!$A$1:$H$2336,6,0)</f>
        <v>Yes</v>
      </c>
      <c r="H438">
        <f>VLOOKUP(A438,'Medical Examinations'!$A$1:$L$2336,10,0)</f>
        <v>1</v>
      </c>
      <c r="I438" t="str">
        <f>VLOOKUP(A438,'Medical Examinations'!$A$1:$H$2336,8,0)</f>
        <v>No</v>
      </c>
      <c r="J438" t="str">
        <f>VLOOKUP(A438,'Medical Examinations'!$A$1:$L$2336,11,0)</f>
        <v>obesity</v>
      </c>
      <c r="K438" t="str">
        <f>VLOOKUP(A438,'Medical Examinations'!$A$1:$L$2336,12,0)</f>
        <v>Normal</v>
      </c>
      <c r="L438" s="8">
        <f>VLOOKUP(A438,'Hospitalisation Details'!$A$1:$T$2344,17,0)</f>
        <v>30554</v>
      </c>
      <c r="M438" s="3" t="str">
        <f>VLOOKUP(A438,'Hospitalisation Details'!$A$1:$T$2344,14,0)</f>
        <v>tier - 2</v>
      </c>
      <c r="N438" s="3" t="str">
        <f>VLOOKUP(A438,'Hospitalisation Details'!$A$1:$T$2344,15,0)</f>
        <v>tier - 2</v>
      </c>
      <c r="O438" t="str">
        <f>VLOOKUP(A438,'Hospitalisation Details'!$A$1:$U$2344,21,FALSE)</f>
        <v>R1013</v>
      </c>
      <c r="P438" t="str">
        <f>VLOOKUP(A438,'Hospitalisation Details'!$A$1:$T$2344,19,0)</f>
        <v>39</v>
      </c>
      <c r="Q438" s="9">
        <f>VLOOKUP(A438,'Hospitalisation Details'!$A$1:$I$2344,6,FALSE)</f>
        <v>23563.02</v>
      </c>
    </row>
    <row r="439" spans="1:17" ht="15.75">
      <c r="A439" s="6" t="s">
        <v>1242</v>
      </c>
      <c r="B439" t="str">
        <f>VLOOKUP(A439,'Customer Names'!$A$1:$D$2336,3,FALSE)</f>
        <v>Sekaquaptewa</v>
      </c>
      <c r="C439">
        <f>VLOOKUP(A439,'Medical Examinations'!$A$1:$H$2336,2,0)</f>
        <v>26.125</v>
      </c>
      <c r="D439">
        <f>VLOOKUP(A439,'Medical Examinations'!$A$1:$H$2336,3,0)</f>
        <v>8.56</v>
      </c>
      <c r="E439" t="str">
        <f>VLOOKUP(A439,'Medical Examinations'!$A$1:$H$2336,4,0)</f>
        <v>Yes</v>
      </c>
      <c r="F439" t="str">
        <f>VLOOKUP(A439,'Medical Examinations'!$A$1:$H$2336,5,0)</f>
        <v>No</v>
      </c>
      <c r="G439" t="str">
        <f>VLOOKUP(A439,'Medical Examinations'!$A$1:$H$2336,6,0)</f>
        <v>No</v>
      </c>
      <c r="H439">
        <f>VLOOKUP(A439,'Medical Examinations'!$A$1:$L$2336,10,0)</f>
        <v>1</v>
      </c>
      <c r="I439" t="str">
        <f>VLOOKUP(A439,'Medical Examinations'!$A$1:$H$2336,8,0)</f>
        <v>Yes</v>
      </c>
      <c r="J439" t="str">
        <f>VLOOKUP(A439,'Medical Examinations'!$A$1:$L$2336,11,0)</f>
        <v>Over weight</v>
      </c>
      <c r="K439" t="str">
        <f>VLOOKUP(A439,'Medical Examinations'!$A$1:$L$2336,12,0)</f>
        <v>Diabetes</v>
      </c>
      <c r="L439" s="8">
        <f>VLOOKUP(A439,'Hospitalisation Details'!$A$1:$T$2344,17,0)</f>
        <v>27711</v>
      </c>
      <c r="M439" s="3" t="str">
        <f>VLOOKUP(A439,'Hospitalisation Details'!$A$1:$T$2344,14,0)</f>
        <v>tier - 2</v>
      </c>
      <c r="N439" s="3" t="str">
        <f>VLOOKUP(A439,'Hospitalisation Details'!$A$1:$T$2344,15,0)</f>
        <v>tier - 3</v>
      </c>
      <c r="O439" t="str">
        <f>VLOOKUP(A439,'Hospitalisation Details'!$A$1:$U$2344,21,FALSE)</f>
        <v>R1024</v>
      </c>
      <c r="P439" t="str">
        <f>VLOOKUP(A439,'Hospitalisation Details'!$A$1:$T$2344,19,0)</f>
        <v>47</v>
      </c>
      <c r="Q439" s="9">
        <f>VLOOKUP(A439,'Hospitalisation Details'!$A$1:$I$2344,6,FALSE)</f>
        <v>23401.31</v>
      </c>
    </row>
    <row r="440" spans="1:17" ht="15.75">
      <c r="A440" s="6" t="s">
        <v>1244</v>
      </c>
      <c r="B440" t="str">
        <f>VLOOKUP(A440,'Customer Names'!$A$1:$D$2336,3,FALSE)</f>
        <v>Frash</v>
      </c>
      <c r="C440">
        <f>VLOOKUP(A440,'Medical Examinations'!$A$1:$H$2336,2,0)</f>
        <v>25.6</v>
      </c>
      <c r="D440">
        <f>VLOOKUP(A440,'Medical Examinations'!$A$1:$H$2336,3,0)</f>
        <v>10.5</v>
      </c>
      <c r="E440" t="str">
        <f>VLOOKUP(A440,'Medical Examinations'!$A$1:$H$2336,4,0)</f>
        <v>No</v>
      </c>
      <c r="F440" t="str">
        <f>VLOOKUP(A440,'Medical Examinations'!$A$1:$H$2336,5,0)</f>
        <v>No</v>
      </c>
      <c r="G440" t="str">
        <f>VLOOKUP(A440,'Medical Examinations'!$A$1:$H$2336,6,0)</f>
        <v>No</v>
      </c>
      <c r="H440">
        <f>VLOOKUP(A440,'Medical Examinations'!$A$1:$L$2336,10,0)</f>
        <v>2</v>
      </c>
      <c r="I440" t="str">
        <f>VLOOKUP(A440,'Medical Examinations'!$A$1:$H$2336,8,0)</f>
        <v>Yes</v>
      </c>
      <c r="J440" t="str">
        <f>VLOOKUP(A440,'Medical Examinations'!$A$1:$L$2336,11,0)</f>
        <v>Over weight</v>
      </c>
      <c r="K440" t="str">
        <f>VLOOKUP(A440,'Medical Examinations'!$A$1:$L$2336,12,0)</f>
        <v>Diabetes</v>
      </c>
      <c r="L440" s="8">
        <f>VLOOKUP(A440,'Hospitalisation Details'!$A$1:$T$2344,17,0)</f>
        <v>26959</v>
      </c>
      <c r="M440" s="3" t="str">
        <f>VLOOKUP(A440,'Hospitalisation Details'!$A$1:$T$2344,14,0)</f>
        <v>tier - 2</v>
      </c>
      <c r="N440" s="3" t="str">
        <f>VLOOKUP(A440,'Hospitalisation Details'!$A$1:$T$2344,15,0)</f>
        <v>tier - 2</v>
      </c>
      <c r="O440" t="str">
        <f>VLOOKUP(A440,'Hospitalisation Details'!$A$1:$U$2344,21,FALSE)</f>
        <v>R1011</v>
      </c>
      <c r="P440" t="str">
        <f>VLOOKUP(A440,'Hospitalisation Details'!$A$1:$T$2344,19,0)</f>
        <v>49</v>
      </c>
      <c r="Q440" s="9">
        <f>VLOOKUP(A440,'Hospitalisation Details'!$A$1:$I$2344,6,FALSE)</f>
        <v>23306.55</v>
      </c>
    </row>
    <row r="441" spans="1:17" ht="15.75">
      <c r="A441" s="6" t="s">
        <v>1247</v>
      </c>
      <c r="B441" t="str">
        <f>VLOOKUP(A441,'Customer Names'!$A$1:$D$2336,3,FALSE)</f>
        <v>Bukowski</v>
      </c>
      <c r="C441">
        <f>VLOOKUP(A441,'Medical Examinations'!$A$1:$H$2336,2,0)</f>
        <v>24.32</v>
      </c>
      <c r="D441">
        <f>VLOOKUP(A441,'Medical Examinations'!$A$1:$H$2336,3,0)</f>
        <v>6.39</v>
      </c>
      <c r="E441" t="str">
        <f>VLOOKUP(A441,'Medical Examinations'!$A$1:$H$2336,4,0)</f>
        <v>No</v>
      </c>
      <c r="F441" t="str">
        <f>VLOOKUP(A441,'Medical Examinations'!$A$1:$H$2336,5,0)</f>
        <v>No</v>
      </c>
      <c r="G441" t="str">
        <f>VLOOKUP(A441,'Medical Examinations'!$A$1:$H$2336,6,0)</f>
        <v>No</v>
      </c>
      <c r="H441">
        <f>VLOOKUP(A441,'Medical Examinations'!$A$1:$L$2336,10,0)</f>
        <v>0</v>
      </c>
      <c r="I441" t="str">
        <f>VLOOKUP(A441,'Medical Examinations'!$A$1:$H$2336,8,0)</f>
        <v>No</v>
      </c>
      <c r="J441" t="str">
        <f>VLOOKUP(A441,'Medical Examinations'!$A$1:$L$2336,11,0)</f>
        <v>Normal weight</v>
      </c>
      <c r="K441" t="str">
        <f>VLOOKUP(A441,'Medical Examinations'!$A$1:$L$2336,12,0)</f>
        <v>Prediabetes</v>
      </c>
      <c r="L441" s="8">
        <f>VLOOKUP(A441,'Hospitalisation Details'!$A$1:$T$2344,17,0)</f>
        <v>34610</v>
      </c>
      <c r="M441" s="3" t="str">
        <f>VLOOKUP(A441,'Hospitalisation Details'!$A$1:$T$2344,14,0)</f>
        <v>tier - 2</v>
      </c>
      <c r="N441" s="3" t="str">
        <f>VLOOKUP(A441,'Hospitalisation Details'!$A$1:$T$2344,15,0)</f>
        <v>tier - 3</v>
      </c>
      <c r="O441" t="str">
        <f>VLOOKUP(A441,'Hospitalisation Details'!$A$1:$U$2344,21,FALSE)</f>
        <v>R1024</v>
      </c>
      <c r="P441" t="str">
        <f>VLOOKUP(A441,'Hospitalisation Details'!$A$1:$T$2344,19,0)</f>
        <v>28</v>
      </c>
      <c r="Q441" s="9">
        <f>VLOOKUP(A441,'Hospitalisation Details'!$A$1:$I$2344,6,FALSE)</f>
        <v>23288.93</v>
      </c>
    </row>
    <row r="442" spans="1:17" ht="15.75">
      <c r="A442" s="6" t="s">
        <v>1250</v>
      </c>
      <c r="B442" t="str">
        <f>VLOOKUP(A442,'Customer Names'!$A$1:$D$2336,3,FALSE)</f>
        <v>Sandahl</v>
      </c>
      <c r="C442">
        <f>VLOOKUP(A442,'Medical Examinations'!$A$1:$H$2336,2,0)</f>
        <v>22.88</v>
      </c>
      <c r="D442">
        <f>VLOOKUP(A442,'Medical Examinations'!$A$1:$H$2336,3,0)</f>
        <v>5.71</v>
      </c>
      <c r="E442" t="str">
        <f>VLOOKUP(A442,'Medical Examinations'!$A$1:$H$2336,4,0)</f>
        <v>Yes</v>
      </c>
      <c r="F442" t="str">
        <f>VLOOKUP(A442,'Medical Examinations'!$A$1:$H$2336,5,0)</f>
        <v>No</v>
      </c>
      <c r="G442" t="str">
        <f>VLOOKUP(A442,'Medical Examinations'!$A$1:$H$2336,6,0)</f>
        <v>Yes</v>
      </c>
      <c r="H442">
        <f>VLOOKUP(A442,'Medical Examinations'!$A$1:$L$2336,10,0)</f>
        <v>1</v>
      </c>
      <c r="I442" t="str">
        <f>VLOOKUP(A442,'Medical Examinations'!$A$1:$H$2336,8,0)</f>
        <v>Yes</v>
      </c>
      <c r="J442" t="str">
        <f>VLOOKUP(A442,'Medical Examinations'!$A$1:$L$2336,11,0)</f>
        <v>Normal weight</v>
      </c>
      <c r="K442" t="str">
        <f>VLOOKUP(A442,'Medical Examinations'!$A$1:$L$2336,12,0)</f>
        <v>Prediabetes</v>
      </c>
      <c r="L442" s="8">
        <f>VLOOKUP(A442,'Hospitalisation Details'!$A$1:$T$2344,17,0)</f>
        <v>25521</v>
      </c>
      <c r="M442" s="3" t="str">
        <f>VLOOKUP(A442,'Hospitalisation Details'!$A$1:$T$2344,14,0)</f>
        <v>tier - 2</v>
      </c>
      <c r="N442" s="3" t="str">
        <f>VLOOKUP(A442,'Hospitalisation Details'!$A$1:$T$2344,15,0)</f>
        <v>tier - 3</v>
      </c>
      <c r="O442" t="str">
        <f>VLOOKUP(A442,'Hospitalisation Details'!$A$1:$U$2344,21,FALSE)</f>
        <v>R1013</v>
      </c>
      <c r="P442" t="str">
        <f>VLOOKUP(A442,'Hospitalisation Details'!$A$1:$T$2344,19,0)</f>
        <v>53</v>
      </c>
      <c r="Q442" s="9">
        <f>VLOOKUP(A442,'Hospitalisation Details'!$A$1:$I$2344,6,FALSE)</f>
        <v>23244.79</v>
      </c>
    </row>
    <row r="443" spans="1:17" ht="15.75">
      <c r="A443" s="6" t="s">
        <v>1253</v>
      </c>
      <c r="B443" t="str">
        <f>VLOOKUP(A443,'Customer Names'!$A$1:$D$2336,3,FALSE)</f>
        <v>Speight</v>
      </c>
      <c r="C443">
        <f>VLOOKUP(A443,'Medical Examinations'!$A$1:$H$2336,2,0)</f>
        <v>24.984999999999999</v>
      </c>
      <c r="D443">
        <f>VLOOKUP(A443,'Medical Examinations'!$A$1:$H$2336,3,0)</f>
        <v>4.43</v>
      </c>
      <c r="E443" t="str">
        <f>VLOOKUP(A443,'Medical Examinations'!$A$1:$H$2336,4,0)</f>
        <v>Yes</v>
      </c>
      <c r="F443" t="str">
        <f>VLOOKUP(A443,'Medical Examinations'!$A$1:$H$2336,5,0)</f>
        <v>No</v>
      </c>
      <c r="G443" t="str">
        <f>VLOOKUP(A443,'Medical Examinations'!$A$1:$H$2336,6,0)</f>
        <v>Yes</v>
      </c>
      <c r="H443">
        <f>VLOOKUP(A443,'Medical Examinations'!$A$1:$L$2336,10,0)</f>
        <v>1</v>
      </c>
      <c r="I443" t="str">
        <f>VLOOKUP(A443,'Medical Examinations'!$A$1:$H$2336,8,0)</f>
        <v>No</v>
      </c>
      <c r="J443" t="str">
        <f>VLOOKUP(A443,'Medical Examinations'!$A$1:$L$2336,11,0)</f>
        <v>Over weight</v>
      </c>
      <c r="K443" t="str">
        <f>VLOOKUP(A443,'Medical Examinations'!$A$1:$L$2336,12,0)</f>
        <v>Normal</v>
      </c>
      <c r="L443" s="8">
        <f>VLOOKUP(A443,'Hospitalisation Details'!$A$1:$T$2344,17,0)</f>
        <v>35649</v>
      </c>
      <c r="M443" s="3" t="str">
        <f>VLOOKUP(A443,'Hospitalisation Details'!$A$1:$T$2344,14,0)</f>
        <v>tier - 2</v>
      </c>
      <c r="N443" s="3" t="str">
        <f>VLOOKUP(A443,'Hospitalisation Details'!$A$1:$T$2344,15,0)</f>
        <v>tier - 3</v>
      </c>
      <c r="O443" t="str">
        <f>VLOOKUP(A443,'Hospitalisation Details'!$A$1:$U$2344,21,FALSE)</f>
        <v>R1018</v>
      </c>
      <c r="P443" t="str">
        <f>VLOOKUP(A443,'Hospitalisation Details'!$A$1:$T$2344,19,0)</f>
        <v>25</v>
      </c>
      <c r="Q443" s="9">
        <f>VLOOKUP(A443,'Hospitalisation Details'!$A$1:$I$2344,6,FALSE)</f>
        <v>23241.47</v>
      </c>
    </row>
    <row r="444" spans="1:17" ht="15.75">
      <c r="A444" s="6" t="s">
        <v>1256</v>
      </c>
      <c r="B444" t="str">
        <f>VLOOKUP(A444,'Customer Names'!$A$1:$D$2336,3,FALSE)</f>
        <v>Lee</v>
      </c>
      <c r="C444">
        <f>VLOOKUP(A444,'Medical Examinations'!$A$1:$H$2336,2,0)</f>
        <v>33.1</v>
      </c>
      <c r="D444">
        <f>VLOOKUP(A444,'Medical Examinations'!$A$1:$H$2336,3,0)</f>
        <v>5.52</v>
      </c>
      <c r="E444" t="str">
        <f>VLOOKUP(A444,'Medical Examinations'!$A$1:$H$2336,4,0)</f>
        <v>No</v>
      </c>
      <c r="F444" t="str">
        <f>VLOOKUP(A444,'Medical Examinations'!$A$1:$H$2336,5,0)</f>
        <v>No</v>
      </c>
      <c r="G444" t="str">
        <f>VLOOKUP(A444,'Medical Examinations'!$A$1:$H$2336,6,0)</f>
        <v>Yes</v>
      </c>
      <c r="H444">
        <f>VLOOKUP(A444,'Medical Examinations'!$A$1:$L$2336,10,0)</f>
        <v>1</v>
      </c>
      <c r="I444" t="str">
        <f>VLOOKUP(A444,'Medical Examinations'!$A$1:$H$2336,8,0)</f>
        <v>No</v>
      </c>
      <c r="J444" t="str">
        <f>VLOOKUP(A444,'Medical Examinations'!$A$1:$L$2336,11,0)</f>
        <v>obesity</v>
      </c>
      <c r="K444" t="str">
        <f>VLOOKUP(A444,'Medical Examinations'!$A$1:$L$2336,12,0)</f>
        <v>Normal</v>
      </c>
      <c r="L444" s="8">
        <f>VLOOKUP(A444,'Hospitalisation Details'!$A$1:$T$2344,17,0)</f>
        <v>37969</v>
      </c>
      <c r="M444" s="3" t="str">
        <f>VLOOKUP(A444,'Hospitalisation Details'!$A$1:$T$2344,14,0)</f>
        <v>tier - 2</v>
      </c>
      <c r="N444" s="3" t="str">
        <f>VLOOKUP(A444,'Hospitalisation Details'!$A$1:$T$2344,15,0)</f>
        <v>tier - 2</v>
      </c>
      <c r="O444" t="str">
        <f>VLOOKUP(A444,'Hospitalisation Details'!$A$1:$U$2344,21,FALSE)</f>
        <v>R1011</v>
      </c>
      <c r="P444" t="str">
        <f>VLOOKUP(A444,'Hospitalisation Details'!$A$1:$T$2344,19,0)</f>
        <v>19</v>
      </c>
      <c r="Q444" s="9">
        <f>VLOOKUP(A444,'Hospitalisation Details'!$A$1:$I$2344,6,FALSE)</f>
        <v>23082.959999999999</v>
      </c>
    </row>
    <row r="445" spans="1:17" ht="15.75">
      <c r="A445" s="6" t="s">
        <v>1258</v>
      </c>
      <c r="B445" t="str">
        <f>VLOOKUP(A445,'Customer Names'!$A$1:$D$2336,3,FALSE)</f>
        <v>Nielsen</v>
      </c>
      <c r="C445">
        <f>VLOOKUP(A445,'Medical Examinations'!$A$1:$H$2336,2,0)</f>
        <v>27.83</v>
      </c>
      <c r="D445">
        <f>VLOOKUP(A445,'Medical Examinations'!$A$1:$H$2336,3,0)</f>
        <v>9.1999999999999993</v>
      </c>
      <c r="E445" t="str">
        <f>VLOOKUP(A445,'Medical Examinations'!$A$1:$H$2336,4,0)</f>
        <v>Yes</v>
      </c>
      <c r="F445" t="str">
        <f>VLOOKUP(A445,'Medical Examinations'!$A$1:$H$2336,5,0)</f>
        <v>No</v>
      </c>
      <c r="G445" t="str">
        <f>VLOOKUP(A445,'Medical Examinations'!$A$1:$H$2336,6,0)</f>
        <v>No</v>
      </c>
      <c r="H445">
        <f>VLOOKUP(A445,'Medical Examinations'!$A$1:$L$2336,10,0)</f>
        <v>1</v>
      </c>
      <c r="I445" t="str">
        <f>VLOOKUP(A445,'Medical Examinations'!$A$1:$H$2336,8,0)</f>
        <v>Yes</v>
      </c>
      <c r="J445" t="str">
        <f>VLOOKUP(A445,'Medical Examinations'!$A$1:$L$2336,11,0)</f>
        <v>Over weight</v>
      </c>
      <c r="K445" t="str">
        <f>VLOOKUP(A445,'Medical Examinations'!$A$1:$L$2336,12,0)</f>
        <v>Diabetes</v>
      </c>
      <c r="L445" s="8">
        <f>VLOOKUP(A445,'Hospitalisation Details'!$A$1:$T$2344,17,0)</f>
        <v>27646</v>
      </c>
      <c r="M445" s="3" t="str">
        <f>VLOOKUP(A445,'Hospitalisation Details'!$A$1:$T$2344,14,0)</f>
        <v>tier - 2</v>
      </c>
      <c r="N445" s="3" t="str">
        <f>VLOOKUP(A445,'Hospitalisation Details'!$A$1:$T$2344,15,0)</f>
        <v>tier - 2</v>
      </c>
      <c r="O445" t="str">
        <f>VLOOKUP(A445,'Hospitalisation Details'!$A$1:$U$2344,21,FALSE)</f>
        <v>R1013</v>
      </c>
      <c r="P445" t="str">
        <f>VLOOKUP(A445,'Hospitalisation Details'!$A$1:$T$2344,19,0)</f>
        <v>47</v>
      </c>
      <c r="Q445" s="9">
        <f>VLOOKUP(A445,'Hospitalisation Details'!$A$1:$I$2344,6,FALSE)</f>
        <v>23065.42</v>
      </c>
    </row>
    <row r="446" spans="1:17" ht="15.75">
      <c r="A446" s="6" t="s">
        <v>1261</v>
      </c>
      <c r="B446" t="str">
        <f>VLOOKUP(A446,'Customer Names'!$A$1:$D$2336,3,FALSE)</f>
        <v>Zirdok</v>
      </c>
      <c r="C446">
        <f>VLOOKUP(A446,'Medical Examinations'!$A$1:$H$2336,2,0)</f>
        <v>30.875</v>
      </c>
      <c r="D446">
        <f>VLOOKUP(A446,'Medical Examinations'!$A$1:$H$2336,3,0)</f>
        <v>10.97</v>
      </c>
      <c r="E446" t="str">
        <f>VLOOKUP(A446,'Medical Examinations'!$A$1:$H$2336,4,0)</f>
        <v>Yes</v>
      </c>
      <c r="F446" t="str">
        <f>VLOOKUP(A446,'Medical Examinations'!$A$1:$H$2336,5,0)</f>
        <v>No</v>
      </c>
      <c r="G446" t="str">
        <f>VLOOKUP(A446,'Medical Examinations'!$A$1:$H$2336,6,0)</f>
        <v>No</v>
      </c>
      <c r="H446">
        <f>VLOOKUP(A446,'Medical Examinations'!$A$1:$L$2336,10,0)</f>
        <v>2</v>
      </c>
      <c r="I446" t="str">
        <f>VLOOKUP(A446,'Medical Examinations'!$A$1:$H$2336,8,0)</f>
        <v>No</v>
      </c>
      <c r="J446" t="str">
        <f>VLOOKUP(A446,'Medical Examinations'!$A$1:$L$2336,11,0)</f>
        <v>obesity</v>
      </c>
      <c r="K446" t="str">
        <f>VLOOKUP(A446,'Medical Examinations'!$A$1:$L$2336,12,0)</f>
        <v>Diabetes</v>
      </c>
      <c r="L446" s="8">
        <f>VLOOKUP(A446,'Hospitalisation Details'!$A$1:$T$2344,17,0)</f>
        <v>25881</v>
      </c>
      <c r="M446" s="3" t="str">
        <f>VLOOKUP(A446,'Hospitalisation Details'!$A$1:$T$2344,14,0)</f>
        <v>tier - 2</v>
      </c>
      <c r="N446" s="3" t="str">
        <f>VLOOKUP(A446,'Hospitalisation Details'!$A$1:$T$2344,15,0)</f>
        <v>tier - 2</v>
      </c>
      <c r="O446" t="str">
        <f>VLOOKUP(A446,'Hospitalisation Details'!$A$1:$U$2344,21,FALSE)</f>
        <v>R1024</v>
      </c>
      <c r="P446" t="str">
        <f>VLOOKUP(A446,'Hospitalisation Details'!$A$1:$T$2344,19,0)</f>
        <v>52</v>
      </c>
      <c r="Q446" s="9">
        <f>VLOOKUP(A446,'Hospitalisation Details'!$A$1:$I$2344,6,FALSE)</f>
        <v>23045.57</v>
      </c>
    </row>
    <row r="447" spans="1:17" ht="15.75">
      <c r="A447" s="6" t="s">
        <v>1264</v>
      </c>
      <c r="B447" t="str">
        <f>VLOOKUP(A447,'Customer Names'!$A$1:$D$2336,3,FALSE)</f>
        <v>Crudale</v>
      </c>
      <c r="C447">
        <f>VLOOKUP(A447,'Medical Examinations'!$A$1:$H$2336,2,0)</f>
        <v>27.265000000000001</v>
      </c>
      <c r="D447">
        <f>VLOOKUP(A447,'Medical Examinations'!$A$1:$H$2336,3,0)</f>
        <v>4.25</v>
      </c>
      <c r="E447" t="str">
        <f>VLOOKUP(A447,'Medical Examinations'!$A$1:$H$2336,4,0)</f>
        <v>No</v>
      </c>
      <c r="F447" t="str">
        <f>VLOOKUP(A447,'Medical Examinations'!$A$1:$H$2336,5,0)</f>
        <v>No</v>
      </c>
      <c r="G447" t="str">
        <f>VLOOKUP(A447,'Medical Examinations'!$A$1:$H$2336,6,0)</f>
        <v>Yes</v>
      </c>
      <c r="H447">
        <f>VLOOKUP(A447,'Medical Examinations'!$A$1:$L$2336,10,0)</f>
        <v>1</v>
      </c>
      <c r="I447" t="str">
        <f>VLOOKUP(A447,'Medical Examinations'!$A$1:$H$2336,8,0)</f>
        <v>No</v>
      </c>
      <c r="J447" t="str">
        <f>VLOOKUP(A447,'Medical Examinations'!$A$1:$L$2336,11,0)</f>
        <v>Over weight</v>
      </c>
      <c r="K447" t="str">
        <f>VLOOKUP(A447,'Medical Examinations'!$A$1:$L$2336,12,0)</f>
        <v>Normal</v>
      </c>
      <c r="L447" s="8">
        <f>VLOOKUP(A447,'Hospitalisation Details'!$A$1:$T$2344,17,0)</f>
        <v>37827</v>
      </c>
      <c r="M447" s="3" t="str">
        <f>VLOOKUP(A447,'Hospitalisation Details'!$A$1:$T$2344,14,0)</f>
        <v>tier - 2</v>
      </c>
      <c r="N447" s="3" t="str">
        <f>VLOOKUP(A447,'Hospitalisation Details'!$A$1:$T$2344,15,0)</f>
        <v>tier - 1</v>
      </c>
      <c r="O447" t="str">
        <f>VLOOKUP(A447,'Hospitalisation Details'!$A$1:$U$2344,21,FALSE)</f>
        <v>R1012</v>
      </c>
      <c r="P447" t="str">
        <f>VLOOKUP(A447,'Hospitalisation Details'!$A$1:$T$2344,19,0)</f>
        <v>19</v>
      </c>
      <c r="Q447" s="9">
        <f>VLOOKUP(A447,'Hospitalisation Details'!$A$1:$I$2344,6,FALSE)</f>
        <v>22493.66</v>
      </c>
    </row>
    <row r="448" spans="1:17" ht="15.75">
      <c r="A448" s="6" t="s">
        <v>1266</v>
      </c>
      <c r="B448" t="str">
        <f>VLOOKUP(A448,'Customer Names'!$A$1:$D$2336,3,FALSE)</f>
        <v>Koopmans</v>
      </c>
      <c r="C448">
        <f>VLOOKUP(A448,'Medical Examinations'!$A$1:$H$2336,2,0)</f>
        <v>26.7</v>
      </c>
      <c r="D448">
        <f>VLOOKUP(A448,'Medical Examinations'!$A$1:$H$2336,3,0)</f>
        <v>5.23</v>
      </c>
      <c r="E448" t="str">
        <f>VLOOKUP(A448,'Medical Examinations'!$A$1:$H$2336,4,0)</f>
        <v>No</v>
      </c>
      <c r="F448" t="str">
        <f>VLOOKUP(A448,'Medical Examinations'!$A$1:$H$2336,5,0)</f>
        <v>No</v>
      </c>
      <c r="G448" t="str">
        <f>VLOOKUP(A448,'Medical Examinations'!$A$1:$H$2336,6,0)</f>
        <v>Yes</v>
      </c>
      <c r="H448">
        <f>VLOOKUP(A448,'Medical Examinations'!$A$1:$L$2336,10,0)</f>
        <v>1</v>
      </c>
      <c r="I448" t="str">
        <f>VLOOKUP(A448,'Medical Examinations'!$A$1:$H$2336,8,0)</f>
        <v>Yes</v>
      </c>
      <c r="J448" t="str">
        <f>VLOOKUP(A448,'Medical Examinations'!$A$1:$L$2336,11,0)</f>
        <v>Over weight</v>
      </c>
      <c r="K448" t="str">
        <f>VLOOKUP(A448,'Medical Examinations'!$A$1:$L$2336,12,0)</f>
        <v>Normal</v>
      </c>
      <c r="L448" s="8">
        <f>VLOOKUP(A448,'Hospitalisation Details'!$A$1:$T$2344,17,0)</f>
        <v>29173</v>
      </c>
      <c r="M448" s="3" t="str">
        <f>VLOOKUP(A448,'Hospitalisation Details'!$A$1:$T$2344,14,0)</f>
        <v>tier - 3</v>
      </c>
      <c r="N448" s="3" t="str">
        <f>VLOOKUP(A448,'Hospitalisation Details'!$A$1:$T$2344,15,0)</f>
        <v>tier - 2</v>
      </c>
      <c r="O448" t="str">
        <f>VLOOKUP(A448,'Hospitalisation Details'!$A$1:$U$2344,21,FALSE)</f>
        <v>R1011</v>
      </c>
      <c r="P448" t="str">
        <f>VLOOKUP(A448,'Hospitalisation Details'!$A$1:$T$2344,19,0)</f>
        <v>43</v>
      </c>
      <c r="Q448" s="9">
        <f>VLOOKUP(A448,'Hospitalisation Details'!$A$1:$I$2344,6,FALSE)</f>
        <v>22478.6</v>
      </c>
    </row>
    <row r="449" spans="1:17" ht="15.75">
      <c r="A449" s="6" t="s">
        <v>1269</v>
      </c>
      <c r="B449" t="str">
        <f>VLOOKUP(A449,'Customer Names'!$A$1:$D$2336,3,FALSE)</f>
        <v>Milani</v>
      </c>
      <c r="C449">
        <f>VLOOKUP(A449,'Medical Examinations'!$A$1:$H$2336,2,0)</f>
        <v>29.925000000000001</v>
      </c>
      <c r="D449">
        <f>VLOOKUP(A449,'Medical Examinations'!$A$1:$H$2336,3,0)</f>
        <v>5.96</v>
      </c>
      <c r="E449" t="str">
        <f>VLOOKUP(A449,'Medical Examinations'!$A$1:$H$2336,4,0)</f>
        <v>Yes</v>
      </c>
      <c r="F449" t="str">
        <f>VLOOKUP(A449,'Medical Examinations'!$A$1:$H$2336,5,0)</f>
        <v>No</v>
      </c>
      <c r="G449" t="str">
        <f>VLOOKUP(A449,'Medical Examinations'!$A$1:$H$2336,6,0)</f>
        <v>Yes</v>
      </c>
      <c r="H449">
        <f>VLOOKUP(A449,'Medical Examinations'!$A$1:$L$2336,10,0)</f>
        <v>1</v>
      </c>
      <c r="I449" t="str">
        <f>VLOOKUP(A449,'Medical Examinations'!$A$1:$H$2336,8,0)</f>
        <v>Yes</v>
      </c>
      <c r="J449" t="str">
        <f>VLOOKUP(A449,'Medical Examinations'!$A$1:$L$2336,11,0)</f>
        <v>obesity</v>
      </c>
      <c r="K449" t="str">
        <f>VLOOKUP(A449,'Medical Examinations'!$A$1:$L$2336,12,0)</f>
        <v>Prediabetes</v>
      </c>
      <c r="L449" s="8">
        <f>VLOOKUP(A449,'Hospitalisation Details'!$A$1:$T$2344,17,0)</f>
        <v>30671</v>
      </c>
      <c r="M449" s="3" t="str">
        <f>VLOOKUP(A449,'Hospitalisation Details'!$A$1:$T$2344,14,0)</f>
        <v>tier - 3</v>
      </c>
      <c r="N449" s="3" t="str">
        <f>VLOOKUP(A449,'Hospitalisation Details'!$A$1:$T$2344,15,0)</f>
        <v>tier - 1</v>
      </c>
      <c r="O449" t="str">
        <f>VLOOKUP(A449,'Hospitalisation Details'!$A$1:$U$2344,21,FALSE)</f>
        <v>R1019</v>
      </c>
      <c r="P449" t="str">
        <f>VLOOKUP(A449,'Hospitalisation Details'!$A$1:$T$2344,19,0)</f>
        <v>39</v>
      </c>
      <c r="Q449" s="9">
        <f>VLOOKUP(A449,'Hospitalisation Details'!$A$1:$I$2344,6,FALSE)</f>
        <v>22462.04</v>
      </c>
    </row>
    <row r="450" spans="1:17" ht="15.75">
      <c r="A450" s="6" t="s">
        <v>1272</v>
      </c>
      <c r="B450" t="str">
        <f>VLOOKUP(A450,'Customer Names'!$A$1:$D$2336,3,FALSE)</f>
        <v>Kelly</v>
      </c>
      <c r="C450">
        <f>VLOOKUP(A450,'Medical Examinations'!$A$1:$H$2336,2,0)</f>
        <v>19.95</v>
      </c>
      <c r="D450">
        <f>VLOOKUP(A450,'Medical Examinations'!$A$1:$H$2336,3,0)</f>
        <v>4.29</v>
      </c>
      <c r="E450" t="str">
        <f>VLOOKUP(A450,'Medical Examinations'!$A$1:$H$2336,4,0)</f>
        <v>Yes</v>
      </c>
      <c r="F450" t="str">
        <f>VLOOKUP(A450,'Medical Examinations'!$A$1:$H$2336,5,0)</f>
        <v>No</v>
      </c>
      <c r="G450" t="str">
        <f>VLOOKUP(A450,'Medical Examinations'!$A$1:$H$2336,6,0)</f>
        <v>No</v>
      </c>
      <c r="H450">
        <f>VLOOKUP(A450,'Medical Examinations'!$A$1:$L$2336,10,0)</f>
        <v>2</v>
      </c>
      <c r="I450" t="str">
        <f>VLOOKUP(A450,'Medical Examinations'!$A$1:$H$2336,8,0)</f>
        <v>Yes</v>
      </c>
      <c r="J450" t="str">
        <f>VLOOKUP(A450,'Medical Examinations'!$A$1:$L$2336,11,0)</f>
        <v>Normal weight</v>
      </c>
      <c r="K450" t="str">
        <f>VLOOKUP(A450,'Medical Examinations'!$A$1:$L$2336,12,0)</f>
        <v>Normal</v>
      </c>
      <c r="L450" s="8">
        <f>VLOOKUP(A450,'Hospitalisation Details'!$A$1:$T$2344,17,0)</f>
        <v>24337</v>
      </c>
      <c r="M450" s="3" t="str">
        <f>VLOOKUP(A450,'Hospitalisation Details'!$A$1:$T$2344,14,0)</f>
        <v>tier - 3</v>
      </c>
      <c r="N450" s="3" t="str">
        <f>VLOOKUP(A450,'Hospitalisation Details'!$A$1:$T$2344,15,0)</f>
        <v>tier - 3</v>
      </c>
      <c r="O450" t="str">
        <f>VLOOKUP(A450,'Hospitalisation Details'!$A$1:$U$2344,21,FALSE)</f>
        <v>R1014</v>
      </c>
      <c r="P450" t="str">
        <f>VLOOKUP(A450,'Hospitalisation Details'!$A$1:$T$2344,19,0)</f>
        <v>56</v>
      </c>
      <c r="Q450" s="9">
        <f>VLOOKUP(A450,'Hospitalisation Details'!$A$1:$I$2344,6,FALSE)</f>
        <v>22412.65</v>
      </c>
    </row>
    <row r="451" spans="1:17" ht="15.75">
      <c r="A451" s="6" t="s">
        <v>1275</v>
      </c>
      <c r="B451" t="str">
        <f>VLOOKUP(A451,'Customer Names'!$A$1:$D$2336,3,FALSE)</f>
        <v>Finelli</v>
      </c>
      <c r="C451">
        <f>VLOOKUP(A451,'Medical Examinations'!$A$1:$H$2336,2,0)</f>
        <v>24.225000000000001</v>
      </c>
      <c r="D451">
        <f>VLOOKUP(A451,'Medical Examinations'!$A$1:$H$2336,3,0)</f>
        <v>4.09</v>
      </c>
      <c r="E451" t="str">
        <f>VLOOKUP(A451,'Medical Examinations'!$A$1:$H$2336,4,0)</f>
        <v>No</v>
      </c>
      <c r="F451" t="str">
        <f>VLOOKUP(A451,'Medical Examinations'!$A$1:$H$2336,5,0)</f>
        <v>No</v>
      </c>
      <c r="G451" t="str">
        <f>VLOOKUP(A451,'Medical Examinations'!$A$1:$H$2336,6,0)</f>
        <v>No</v>
      </c>
      <c r="H451">
        <f>VLOOKUP(A451,'Medical Examinations'!$A$1:$L$2336,10,0)</f>
        <v>0</v>
      </c>
      <c r="I451" t="str">
        <f>VLOOKUP(A451,'Medical Examinations'!$A$1:$H$2336,8,0)</f>
        <v>No</v>
      </c>
      <c r="J451" t="str">
        <f>VLOOKUP(A451,'Medical Examinations'!$A$1:$L$2336,11,0)</f>
        <v>Normal weight</v>
      </c>
      <c r="K451" t="str">
        <f>VLOOKUP(A451,'Medical Examinations'!$A$1:$L$2336,12,0)</f>
        <v>Normal</v>
      </c>
      <c r="L451" s="8">
        <f>VLOOKUP(A451,'Hospitalisation Details'!$A$1:$T$2344,17,0)</f>
        <v>36398</v>
      </c>
      <c r="M451" s="3" t="str">
        <f>VLOOKUP(A451,'Hospitalisation Details'!$A$1:$T$2344,14,0)</f>
        <v>tier - 3</v>
      </c>
      <c r="N451" s="3" t="str">
        <f>VLOOKUP(A451,'Hospitalisation Details'!$A$1:$T$2344,15,0)</f>
        <v>tier - 2</v>
      </c>
      <c r="O451" t="str">
        <f>VLOOKUP(A451,'Hospitalisation Details'!$A$1:$U$2344,21,FALSE)</f>
        <v>R1024</v>
      </c>
      <c r="P451" t="str">
        <f>VLOOKUP(A451,'Hospitalisation Details'!$A$1:$T$2344,19,0)</f>
        <v>23</v>
      </c>
      <c r="Q451" s="9">
        <f>VLOOKUP(A451,'Hospitalisation Details'!$A$1:$I$2344,6,FALSE)</f>
        <v>22395.74</v>
      </c>
    </row>
    <row r="452" spans="1:17" ht="15.75">
      <c r="A452" s="6" t="s">
        <v>1278</v>
      </c>
      <c r="B452" t="str">
        <f>VLOOKUP(A452,'Customer Names'!$A$1:$D$2336,3,FALSE)</f>
        <v>Palmer</v>
      </c>
      <c r="C452">
        <f>VLOOKUP(A452,'Medical Examinations'!$A$1:$H$2336,2,0)</f>
        <v>28.12</v>
      </c>
      <c r="D452">
        <f>VLOOKUP(A452,'Medical Examinations'!$A$1:$H$2336,3,0)</f>
        <v>4.88</v>
      </c>
      <c r="E452" t="str">
        <f>VLOOKUP(A452,'Medical Examinations'!$A$1:$H$2336,4,0)</f>
        <v>No</v>
      </c>
      <c r="F452" t="str">
        <f>VLOOKUP(A452,'Medical Examinations'!$A$1:$H$2336,5,0)</f>
        <v>No</v>
      </c>
      <c r="G452" t="str">
        <f>VLOOKUP(A452,'Medical Examinations'!$A$1:$H$2336,6,0)</f>
        <v>No</v>
      </c>
      <c r="H452">
        <f>VLOOKUP(A452,'Medical Examinations'!$A$1:$L$2336,10,0)</f>
        <v>0</v>
      </c>
      <c r="I452" t="str">
        <f>VLOOKUP(A452,'Medical Examinations'!$A$1:$H$2336,8,0)</f>
        <v>Yes</v>
      </c>
      <c r="J452" t="str">
        <f>VLOOKUP(A452,'Medical Examinations'!$A$1:$L$2336,11,0)</f>
        <v>Over weight</v>
      </c>
      <c r="K452" t="str">
        <f>VLOOKUP(A452,'Medical Examinations'!$A$1:$L$2336,12,0)</f>
        <v>Normal</v>
      </c>
      <c r="L452" s="8">
        <f>VLOOKUP(A452,'Hospitalisation Details'!$A$1:$T$2344,17,0)</f>
        <v>30312</v>
      </c>
      <c r="M452" s="3" t="str">
        <f>VLOOKUP(A452,'Hospitalisation Details'!$A$1:$T$2344,14,0)</f>
        <v>tier - 2</v>
      </c>
      <c r="N452" s="3" t="str">
        <f>VLOOKUP(A452,'Hospitalisation Details'!$A$1:$T$2344,15,0)</f>
        <v>tier - 3</v>
      </c>
      <c r="O452" t="str">
        <f>VLOOKUP(A452,'Hospitalisation Details'!$A$1:$U$2344,21,FALSE)</f>
        <v>R1024</v>
      </c>
      <c r="P452" t="str">
        <f>VLOOKUP(A452,'Hospitalisation Details'!$A$1:$T$2344,19,0)</f>
        <v>40</v>
      </c>
      <c r="Q452" s="9">
        <f>VLOOKUP(A452,'Hospitalisation Details'!$A$1:$I$2344,6,FALSE)</f>
        <v>22331.57</v>
      </c>
    </row>
    <row r="453" spans="1:17" ht="15.75">
      <c r="A453" s="6" t="s">
        <v>1280</v>
      </c>
      <c r="B453" t="str">
        <f>VLOOKUP(A453,'Customer Names'!$A$1:$D$2336,3,FALSE)</f>
        <v>Wang</v>
      </c>
      <c r="C453">
        <f>VLOOKUP(A453,'Medical Examinations'!$A$1:$H$2336,2,0)</f>
        <v>23.21</v>
      </c>
      <c r="D453">
        <f>VLOOKUP(A453,'Medical Examinations'!$A$1:$H$2336,3,0)</f>
        <v>6.76</v>
      </c>
      <c r="E453" t="str">
        <f>VLOOKUP(A453,'Medical Examinations'!$A$1:$H$2336,4,0)</f>
        <v>No</v>
      </c>
      <c r="F453" t="str">
        <f>VLOOKUP(A453,'Medical Examinations'!$A$1:$H$2336,5,0)</f>
        <v>No</v>
      </c>
      <c r="G453" t="str">
        <f>VLOOKUP(A453,'Medical Examinations'!$A$1:$H$2336,6,0)</f>
        <v>No</v>
      </c>
      <c r="H453">
        <f>VLOOKUP(A453,'Medical Examinations'!$A$1:$L$2336,10,0)</f>
        <v>0</v>
      </c>
      <c r="I453" t="str">
        <f>VLOOKUP(A453,'Medical Examinations'!$A$1:$H$2336,8,0)</f>
        <v>Yes</v>
      </c>
      <c r="J453" t="str">
        <f>VLOOKUP(A453,'Medical Examinations'!$A$1:$L$2336,11,0)</f>
        <v>Normal weight</v>
      </c>
      <c r="K453" t="str">
        <f>VLOOKUP(A453,'Medical Examinations'!$A$1:$L$2336,12,0)</f>
        <v>Diabetes</v>
      </c>
      <c r="L453" s="8">
        <f>VLOOKUP(A453,'Hospitalisation Details'!$A$1:$T$2344,17,0)</f>
        <v>26100</v>
      </c>
      <c r="M453" s="3" t="str">
        <f>VLOOKUP(A453,'Hospitalisation Details'!$A$1:$T$2344,14,0)</f>
        <v>tier - 2</v>
      </c>
      <c r="N453" s="3" t="str">
        <f>VLOOKUP(A453,'Hospitalisation Details'!$A$1:$T$2344,15,0)</f>
        <v>tier - 3</v>
      </c>
      <c r="O453" t="str">
        <f>VLOOKUP(A453,'Hospitalisation Details'!$A$1:$U$2344,21,FALSE)</f>
        <v>R1013</v>
      </c>
      <c r="P453" t="str">
        <f>VLOOKUP(A453,'Hospitalisation Details'!$A$1:$T$2344,19,0)</f>
        <v>51</v>
      </c>
      <c r="Q453" s="9">
        <f>VLOOKUP(A453,'Hospitalisation Details'!$A$1:$I$2344,6,FALSE)</f>
        <v>22218.11</v>
      </c>
    </row>
    <row r="454" spans="1:17" ht="15.75">
      <c r="A454" s="6" t="s">
        <v>1282</v>
      </c>
      <c r="B454" t="str">
        <f>VLOOKUP(A454,'Customer Names'!$A$1:$D$2336,3,FALSE)</f>
        <v>Beasley</v>
      </c>
      <c r="C454">
        <f>VLOOKUP(A454,'Medical Examinations'!$A$1:$H$2336,2,0)</f>
        <v>23.98</v>
      </c>
      <c r="D454">
        <f>VLOOKUP(A454,'Medical Examinations'!$A$1:$H$2336,3,0)</f>
        <v>10.67</v>
      </c>
      <c r="E454" t="str">
        <f>VLOOKUP(A454,'Medical Examinations'!$A$1:$H$2336,4,0)</f>
        <v>No</v>
      </c>
      <c r="F454" t="str">
        <f>VLOOKUP(A454,'Medical Examinations'!$A$1:$H$2336,5,0)</f>
        <v>No</v>
      </c>
      <c r="G454" t="str">
        <f>VLOOKUP(A454,'Medical Examinations'!$A$1:$H$2336,6,0)</f>
        <v>No</v>
      </c>
      <c r="H454">
        <f>VLOOKUP(A454,'Medical Examinations'!$A$1:$L$2336,10,0)</f>
        <v>0</v>
      </c>
      <c r="I454" t="str">
        <f>VLOOKUP(A454,'Medical Examinations'!$A$1:$H$2336,8,0)</f>
        <v>No</v>
      </c>
      <c r="J454" t="str">
        <f>VLOOKUP(A454,'Medical Examinations'!$A$1:$L$2336,11,0)</f>
        <v>Normal weight</v>
      </c>
      <c r="K454" t="str">
        <f>VLOOKUP(A454,'Medical Examinations'!$A$1:$L$2336,12,0)</f>
        <v>Diabetes</v>
      </c>
      <c r="L454" s="8">
        <f>VLOOKUP(A454,'Hospitalisation Details'!$A$1:$T$2344,17,0)</f>
        <v>23978</v>
      </c>
      <c r="M454" s="3" t="str">
        <f>VLOOKUP(A454,'Hospitalisation Details'!$A$1:$T$2344,14,0)</f>
        <v>tier - 3</v>
      </c>
      <c r="N454" s="3" t="str">
        <f>VLOOKUP(A454,'Hospitalisation Details'!$A$1:$T$2344,15,0)</f>
        <v>tier - 1</v>
      </c>
      <c r="O454" t="str">
        <f>VLOOKUP(A454,'Hospitalisation Details'!$A$1:$U$2344,21,FALSE)</f>
        <v>R1013</v>
      </c>
      <c r="P454" t="str">
        <f>VLOOKUP(A454,'Hospitalisation Details'!$A$1:$T$2344,19,0)</f>
        <v>57</v>
      </c>
      <c r="Q454" s="9">
        <f>VLOOKUP(A454,'Hospitalisation Details'!$A$1:$I$2344,6,FALSE)</f>
        <v>22192.44</v>
      </c>
    </row>
    <row r="455" spans="1:17" ht="15.75">
      <c r="A455" s="6" t="s">
        <v>1285</v>
      </c>
      <c r="B455" t="str">
        <f>VLOOKUP(A455,'Customer Names'!$A$1:$D$2336,3,FALSE)</f>
        <v>Bedbury</v>
      </c>
      <c r="C455">
        <f>VLOOKUP(A455,'Medical Examinations'!$A$1:$H$2336,2,0)</f>
        <v>30</v>
      </c>
      <c r="D455">
        <f>VLOOKUP(A455,'Medical Examinations'!$A$1:$H$2336,3,0)</f>
        <v>6.21</v>
      </c>
      <c r="E455" t="str">
        <f>VLOOKUP(A455,'Medical Examinations'!$A$1:$H$2336,4,0)</f>
        <v>No</v>
      </c>
      <c r="F455" t="str">
        <f>VLOOKUP(A455,'Medical Examinations'!$A$1:$H$2336,5,0)</f>
        <v>No</v>
      </c>
      <c r="G455" t="str">
        <f>VLOOKUP(A455,'Medical Examinations'!$A$1:$H$2336,6,0)</f>
        <v>No</v>
      </c>
      <c r="H455">
        <f>VLOOKUP(A455,'Medical Examinations'!$A$1:$L$2336,10,0)</f>
        <v>0</v>
      </c>
      <c r="I455" t="str">
        <f>VLOOKUP(A455,'Medical Examinations'!$A$1:$H$2336,8,0)</f>
        <v>Yes</v>
      </c>
      <c r="J455" t="str">
        <f>VLOOKUP(A455,'Medical Examinations'!$A$1:$L$2336,11,0)</f>
        <v>obesity</v>
      </c>
      <c r="K455" t="str">
        <f>VLOOKUP(A455,'Medical Examinations'!$A$1:$L$2336,12,0)</f>
        <v>Prediabetes</v>
      </c>
      <c r="L455" s="8">
        <f>VLOOKUP(A455,'Hospitalisation Details'!$A$1:$T$2344,17,0)</f>
        <v>29476</v>
      </c>
      <c r="M455" s="3" t="str">
        <f>VLOOKUP(A455,'Hospitalisation Details'!$A$1:$T$2344,14,0)</f>
        <v>tier - 2</v>
      </c>
      <c r="N455" s="3" t="str">
        <f>VLOOKUP(A455,'Hospitalisation Details'!$A$1:$T$2344,15,0)</f>
        <v>tier - 2</v>
      </c>
      <c r="O455" t="str">
        <f>VLOOKUP(A455,'Hospitalisation Details'!$A$1:$U$2344,21,FALSE)</f>
        <v>R1011</v>
      </c>
      <c r="P455" t="str">
        <f>VLOOKUP(A455,'Hospitalisation Details'!$A$1:$T$2344,19,0)</f>
        <v>42</v>
      </c>
      <c r="Q455" s="9">
        <f>VLOOKUP(A455,'Hospitalisation Details'!$A$1:$I$2344,6,FALSE)</f>
        <v>22144.03</v>
      </c>
    </row>
    <row r="456" spans="1:17" ht="15.75">
      <c r="A456" s="6" t="s">
        <v>1287</v>
      </c>
      <c r="B456" t="str">
        <f>VLOOKUP(A456,'Customer Names'!$A$1:$D$2336,3,FALSE)</f>
        <v>Stemberger</v>
      </c>
      <c r="C456">
        <f>VLOOKUP(A456,'Medical Examinations'!$A$1:$H$2336,2,0)</f>
        <v>17.350000000000001</v>
      </c>
      <c r="D456">
        <f>VLOOKUP(A456,'Medical Examinations'!$A$1:$H$2336,3,0)</f>
        <v>5.03</v>
      </c>
      <c r="E456" t="str">
        <f>VLOOKUP(A456,'Medical Examinations'!$A$1:$H$2336,4,0)</f>
        <v>Yes</v>
      </c>
      <c r="F456" t="str">
        <f>VLOOKUP(A456,'Medical Examinations'!$A$1:$H$2336,5,0)</f>
        <v>No</v>
      </c>
      <c r="G456" t="str">
        <f>VLOOKUP(A456,'Medical Examinations'!$A$1:$H$2336,6,0)</f>
        <v>No</v>
      </c>
      <c r="H456">
        <f>VLOOKUP(A456,'Medical Examinations'!$A$1:$L$2336,10,0)</f>
        <v>0</v>
      </c>
      <c r="I456" t="str">
        <f>VLOOKUP(A456,'Medical Examinations'!$A$1:$H$2336,8,0)</f>
        <v>Yes</v>
      </c>
      <c r="J456" t="str">
        <f>VLOOKUP(A456,'Medical Examinations'!$A$1:$L$2336,11,0)</f>
        <v>Under weight</v>
      </c>
      <c r="K456" t="str">
        <f>VLOOKUP(A456,'Medical Examinations'!$A$1:$L$2336,12,0)</f>
        <v>Normal</v>
      </c>
      <c r="L456" s="8">
        <f>VLOOKUP(A456,'Hospitalisation Details'!$A$1:$T$2344,17,0)</f>
        <v>37131</v>
      </c>
      <c r="M456" s="3" t="str">
        <f>VLOOKUP(A456,'Hospitalisation Details'!$A$1:$T$2344,14,0)</f>
        <v>tier - 3</v>
      </c>
      <c r="N456" s="3" t="str">
        <f>VLOOKUP(A456,'Hospitalisation Details'!$A$1:$T$2344,15,0)</f>
        <v>tier - 1</v>
      </c>
      <c r="O456" t="str">
        <f>VLOOKUP(A456,'Hospitalisation Details'!$A$1:$U$2344,21,FALSE)</f>
        <v>R1011</v>
      </c>
      <c r="P456" t="str">
        <f>VLOOKUP(A456,'Hospitalisation Details'!$A$1:$T$2344,19,0)</f>
        <v>21</v>
      </c>
      <c r="Q456" s="9">
        <f>VLOOKUP(A456,'Hospitalisation Details'!$A$1:$I$2344,6,FALSE)</f>
        <v>22097.62</v>
      </c>
    </row>
    <row r="457" spans="1:17" ht="15.75">
      <c r="A457" s="6" t="s">
        <v>1289</v>
      </c>
      <c r="B457" t="str">
        <f>VLOOKUP(A457,'Customer Names'!$A$1:$D$2336,3,FALSE)</f>
        <v>Chebet</v>
      </c>
      <c r="C457">
        <f>VLOOKUP(A457,'Medical Examinations'!$A$1:$H$2336,2,0)</f>
        <v>22.704999999999998</v>
      </c>
      <c r="D457">
        <f>VLOOKUP(A457,'Medical Examinations'!$A$1:$H$2336,3,0)</f>
        <v>5.27</v>
      </c>
      <c r="E457" t="str">
        <f>VLOOKUP(A457,'Medical Examinations'!$A$1:$H$2336,4,0)</f>
        <v>No</v>
      </c>
      <c r="F457" t="str">
        <f>VLOOKUP(A457,'Medical Examinations'!$A$1:$H$2336,5,0)</f>
        <v>No</v>
      </c>
      <c r="G457" t="str">
        <f>VLOOKUP(A457,'Medical Examinations'!$A$1:$H$2336,6,0)</f>
        <v>No</v>
      </c>
      <c r="H457">
        <f>VLOOKUP(A457,'Medical Examinations'!$A$1:$L$2336,10,0)</f>
        <v>0</v>
      </c>
      <c r="I457" t="str">
        <f>VLOOKUP(A457,'Medical Examinations'!$A$1:$H$2336,8,0)</f>
        <v>No</v>
      </c>
      <c r="J457" t="str">
        <f>VLOOKUP(A457,'Medical Examinations'!$A$1:$L$2336,11,0)</f>
        <v>Normal weight</v>
      </c>
      <c r="K457" t="str">
        <f>VLOOKUP(A457,'Medical Examinations'!$A$1:$L$2336,12,0)</f>
        <v>Normal</v>
      </c>
      <c r="L457" s="8">
        <f>VLOOKUP(A457,'Hospitalisation Details'!$A$1:$T$2344,17,0)</f>
        <v>32795</v>
      </c>
      <c r="M457" s="3" t="str">
        <f>VLOOKUP(A457,'Hospitalisation Details'!$A$1:$T$2344,14,0)</f>
        <v>tier - 3</v>
      </c>
      <c r="N457" s="3" t="str">
        <f>VLOOKUP(A457,'Hospitalisation Details'!$A$1:$T$2344,15,0)</f>
        <v>tier - 1</v>
      </c>
      <c r="O457" t="str">
        <f>VLOOKUP(A457,'Hospitalisation Details'!$A$1:$U$2344,21,FALSE)</f>
        <v>R1012</v>
      </c>
      <c r="P457" t="str">
        <f>VLOOKUP(A457,'Hospitalisation Details'!$A$1:$T$2344,19,0)</f>
        <v>33</v>
      </c>
      <c r="Q457" s="9">
        <f>VLOOKUP(A457,'Hospitalisation Details'!$A$1:$I$2344,6,FALSE)</f>
        <v>21984.47</v>
      </c>
    </row>
    <row r="458" spans="1:17" ht="15.75">
      <c r="A458" s="6" t="s">
        <v>1292</v>
      </c>
      <c r="B458" t="str">
        <f>VLOOKUP(A458,'Customer Names'!$A$1:$D$2336,3,FALSE)</f>
        <v>Muir</v>
      </c>
      <c r="C458">
        <f>VLOOKUP(A458,'Medical Examinations'!$A$1:$H$2336,2,0)</f>
        <v>25.41</v>
      </c>
      <c r="D458">
        <f>VLOOKUP(A458,'Medical Examinations'!$A$1:$H$2336,3,0)</f>
        <v>10.53</v>
      </c>
      <c r="E458" t="str">
        <f>VLOOKUP(A458,'Medical Examinations'!$A$1:$H$2336,4,0)</f>
        <v>Yes</v>
      </c>
      <c r="F458" t="str">
        <f>VLOOKUP(A458,'Medical Examinations'!$A$1:$H$2336,5,0)</f>
        <v>No</v>
      </c>
      <c r="G458" t="str">
        <f>VLOOKUP(A458,'Medical Examinations'!$A$1:$H$2336,6,0)</f>
        <v>No</v>
      </c>
      <c r="H458">
        <f>VLOOKUP(A458,'Medical Examinations'!$A$1:$L$2336,10,0)</f>
        <v>1</v>
      </c>
      <c r="I458" t="str">
        <f>VLOOKUP(A458,'Medical Examinations'!$A$1:$H$2336,8,0)</f>
        <v>Yes</v>
      </c>
      <c r="J458" t="str">
        <f>VLOOKUP(A458,'Medical Examinations'!$A$1:$L$2336,11,0)</f>
        <v>Over weight</v>
      </c>
      <c r="K458" t="str">
        <f>VLOOKUP(A458,'Medical Examinations'!$A$1:$L$2336,12,0)</f>
        <v>Diabetes</v>
      </c>
      <c r="L458" s="8">
        <f>VLOOKUP(A458,'Hospitalisation Details'!$A$1:$T$2344,17,0)</f>
        <v>27747</v>
      </c>
      <c r="M458" s="3" t="str">
        <f>VLOOKUP(A458,'Hospitalisation Details'!$A$1:$T$2344,14,0)</f>
        <v>tier - 3</v>
      </c>
      <c r="N458" s="3" t="str">
        <f>VLOOKUP(A458,'Hospitalisation Details'!$A$1:$T$2344,15,0)</f>
        <v>tier - 3</v>
      </c>
      <c r="O458" t="str">
        <f>VLOOKUP(A458,'Hospitalisation Details'!$A$1:$U$2344,21,FALSE)</f>
        <v>R1013</v>
      </c>
      <c r="P458" t="str">
        <f>VLOOKUP(A458,'Hospitalisation Details'!$A$1:$T$2344,19,0)</f>
        <v>47</v>
      </c>
      <c r="Q458" s="9">
        <f>VLOOKUP(A458,'Hospitalisation Details'!$A$1:$I$2344,6,FALSE)</f>
        <v>21978.68</v>
      </c>
    </row>
    <row r="459" spans="1:17" ht="15.75">
      <c r="A459" s="6" t="s">
        <v>1294</v>
      </c>
      <c r="B459" t="str">
        <f>VLOOKUP(A459,'Customer Names'!$A$1:$D$2336,3,FALSE)</f>
        <v>Yang</v>
      </c>
      <c r="C459">
        <f>VLOOKUP(A459,'Medical Examinations'!$A$1:$H$2336,2,0)</f>
        <v>18.23</v>
      </c>
      <c r="D459">
        <f>VLOOKUP(A459,'Medical Examinations'!$A$1:$H$2336,3,0)</f>
        <v>5.78</v>
      </c>
      <c r="E459" t="str">
        <f>VLOOKUP(A459,'Medical Examinations'!$A$1:$H$2336,4,0)</f>
        <v>No</v>
      </c>
      <c r="F459" t="str">
        <f>VLOOKUP(A459,'Medical Examinations'!$A$1:$H$2336,5,0)</f>
        <v>No</v>
      </c>
      <c r="G459" t="str">
        <f>VLOOKUP(A459,'Medical Examinations'!$A$1:$H$2336,6,0)</f>
        <v>Yes</v>
      </c>
      <c r="H459">
        <f>VLOOKUP(A459,'Medical Examinations'!$A$1:$L$2336,10,0)</f>
        <v>1</v>
      </c>
      <c r="I459" t="str">
        <f>VLOOKUP(A459,'Medical Examinations'!$A$1:$H$2336,8,0)</f>
        <v>Yes</v>
      </c>
      <c r="J459" t="str">
        <f>VLOOKUP(A459,'Medical Examinations'!$A$1:$L$2336,11,0)</f>
        <v>Under weight</v>
      </c>
      <c r="K459" t="str">
        <f>VLOOKUP(A459,'Medical Examinations'!$A$1:$L$2336,12,0)</f>
        <v>Prediabetes</v>
      </c>
      <c r="L459" s="8">
        <f>VLOOKUP(A459,'Hospitalisation Details'!$A$1:$T$2344,17,0)</f>
        <v>37892</v>
      </c>
      <c r="M459" s="3" t="str">
        <f>VLOOKUP(A459,'Hospitalisation Details'!$A$1:$T$2344,14,0)</f>
        <v>tier - 2</v>
      </c>
      <c r="N459" s="3" t="str">
        <f>VLOOKUP(A459,'Hospitalisation Details'!$A$1:$T$2344,15,0)</f>
        <v>tier - 1</v>
      </c>
      <c r="O459" t="str">
        <f>VLOOKUP(A459,'Hospitalisation Details'!$A$1:$U$2344,21,FALSE)</f>
        <v>R1011</v>
      </c>
      <c r="P459" t="str">
        <f>VLOOKUP(A459,'Hospitalisation Details'!$A$1:$T$2344,19,0)</f>
        <v>19</v>
      </c>
      <c r="Q459" s="9">
        <f>VLOOKUP(A459,'Hospitalisation Details'!$A$1:$I$2344,6,FALSE)</f>
        <v>21882.400000000001</v>
      </c>
    </row>
    <row r="460" spans="1:17" ht="15.75">
      <c r="A460" s="6" t="s">
        <v>1297</v>
      </c>
      <c r="B460" t="str">
        <f>VLOOKUP(A460,'Customer Names'!$A$1:$D$2336,3,FALSE)</f>
        <v>Gravel</v>
      </c>
      <c r="C460">
        <f>VLOOKUP(A460,'Medical Examinations'!$A$1:$H$2336,2,0)</f>
        <v>24.7</v>
      </c>
      <c r="D460">
        <f>VLOOKUP(A460,'Medical Examinations'!$A$1:$H$2336,3,0)</f>
        <v>4.3600000000000003</v>
      </c>
      <c r="E460" t="str">
        <f>VLOOKUP(A460,'Medical Examinations'!$A$1:$H$2336,4,0)</f>
        <v>No</v>
      </c>
      <c r="F460" t="str">
        <f>VLOOKUP(A460,'Medical Examinations'!$A$1:$H$2336,5,0)</f>
        <v>No</v>
      </c>
      <c r="G460" t="str">
        <f>VLOOKUP(A460,'Medical Examinations'!$A$1:$H$2336,6,0)</f>
        <v>Yes</v>
      </c>
      <c r="H460">
        <f>VLOOKUP(A460,'Medical Examinations'!$A$1:$L$2336,10,0)</f>
        <v>1</v>
      </c>
      <c r="I460" t="str">
        <f>VLOOKUP(A460,'Medical Examinations'!$A$1:$H$2336,8,0)</f>
        <v>Yes</v>
      </c>
      <c r="J460" t="str">
        <f>VLOOKUP(A460,'Medical Examinations'!$A$1:$L$2336,11,0)</f>
        <v>Normal weight</v>
      </c>
      <c r="K460" t="str">
        <f>VLOOKUP(A460,'Medical Examinations'!$A$1:$L$2336,12,0)</f>
        <v>Normal</v>
      </c>
      <c r="L460" s="8">
        <f>VLOOKUP(A460,'Hospitalisation Details'!$A$1:$T$2344,17,0)</f>
        <v>29084</v>
      </c>
      <c r="M460" s="3" t="str">
        <f>VLOOKUP(A460,'Hospitalisation Details'!$A$1:$T$2344,14,0)</f>
        <v>tier - 3</v>
      </c>
      <c r="N460" s="3" t="str">
        <f>VLOOKUP(A460,'Hospitalisation Details'!$A$1:$T$2344,15,0)</f>
        <v>tier - 1</v>
      </c>
      <c r="O460" t="str">
        <f>VLOOKUP(A460,'Hospitalisation Details'!$A$1:$U$2344,21,FALSE)</f>
        <v>R1012</v>
      </c>
      <c r="P460" t="str">
        <f>VLOOKUP(A460,'Hospitalisation Details'!$A$1:$T$2344,19,0)</f>
        <v>43</v>
      </c>
      <c r="Q460" s="9">
        <f>VLOOKUP(A460,'Hospitalisation Details'!$A$1:$I$2344,6,FALSE)</f>
        <v>21880.82</v>
      </c>
    </row>
    <row r="461" spans="1:17" ht="15.75">
      <c r="A461" s="6" t="s">
        <v>1300</v>
      </c>
      <c r="B461" t="str">
        <f>VLOOKUP(A461,'Customer Names'!$A$1:$D$2336,3,FALSE)</f>
        <v>Smith</v>
      </c>
      <c r="C461">
        <f>VLOOKUP(A461,'Medical Examinations'!$A$1:$H$2336,2,0)</f>
        <v>37.4</v>
      </c>
      <c r="D461">
        <f>VLOOKUP(A461,'Medical Examinations'!$A$1:$H$2336,3,0)</f>
        <v>9.7200000000000006</v>
      </c>
      <c r="E461" t="str">
        <f>VLOOKUP(A461,'Medical Examinations'!$A$1:$H$2336,4,0)</f>
        <v>Yes</v>
      </c>
      <c r="F461" t="str">
        <f>VLOOKUP(A461,'Medical Examinations'!$A$1:$H$2336,5,0)</f>
        <v>No</v>
      </c>
      <c r="G461" t="str">
        <f>VLOOKUP(A461,'Medical Examinations'!$A$1:$H$2336,6,0)</f>
        <v>Yes</v>
      </c>
      <c r="H461">
        <f>VLOOKUP(A461,'Medical Examinations'!$A$1:$L$2336,10,0)</f>
        <v>1</v>
      </c>
      <c r="I461" t="str">
        <f>VLOOKUP(A461,'Medical Examinations'!$A$1:$H$2336,8,0)</f>
        <v>No</v>
      </c>
      <c r="J461" t="str">
        <f>VLOOKUP(A461,'Medical Examinations'!$A$1:$L$2336,11,0)</f>
        <v>obesity</v>
      </c>
      <c r="K461" t="str">
        <f>VLOOKUP(A461,'Medical Examinations'!$A$1:$L$2336,12,0)</f>
        <v>Diabetes</v>
      </c>
      <c r="L461" s="8">
        <f>VLOOKUP(A461,'Hospitalisation Details'!$A$1:$T$2344,17,0)</f>
        <v>23250</v>
      </c>
      <c r="M461" s="3" t="str">
        <f>VLOOKUP(A461,'Hospitalisation Details'!$A$1:$T$2344,14,0)</f>
        <v>tier - 3</v>
      </c>
      <c r="N461" s="3" t="str">
        <f>VLOOKUP(A461,'Hospitalisation Details'!$A$1:$T$2344,15,0)</f>
        <v>tier - 1</v>
      </c>
      <c r="O461" t="str">
        <f>VLOOKUP(A461,'Hospitalisation Details'!$A$1:$U$2344,21,FALSE)</f>
        <v>R1011</v>
      </c>
      <c r="P461" t="str">
        <f>VLOOKUP(A461,'Hospitalisation Details'!$A$1:$T$2344,19,0)</f>
        <v>59</v>
      </c>
      <c r="Q461" s="9">
        <f>VLOOKUP(A461,'Hospitalisation Details'!$A$1:$I$2344,6,FALSE)</f>
        <v>21797</v>
      </c>
    </row>
    <row r="462" spans="1:17" ht="15.75">
      <c r="A462" s="6" t="s">
        <v>1302</v>
      </c>
      <c r="B462" t="str">
        <f>VLOOKUP(A462,'Customer Names'!$A$1:$D$2336,3,FALSE)</f>
        <v>Williams</v>
      </c>
      <c r="C462">
        <f>VLOOKUP(A462,'Medical Examinations'!$A$1:$H$2336,2,0)</f>
        <v>26.885000000000002</v>
      </c>
      <c r="D462">
        <f>VLOOKUP(A462,'Medical Examinations'!$A$1:$H$2336,3,0)</f>
        <v>5.18</v>
      </c>
      <c r="E462" t="str">
        <f>VLOOKUP(A462,'Medical Examinations'!$A$1:$H$2336,4,0)</f>
        <v>No</v>
      </c>
      <c r="F462" t="str">
        <f>VLOOKUP(A462,'Medical Examinations'!$A$1:$H$2336,5,0)</f>
        <v>No</v>
      </c>
      <c r="G462" t="str">
        <f>VLOOKUP(A462,'Medical Examinations'!$A$1:$H$2336,6,0)</f>
        <v>Yes</v>
      </c>
      <c r="H462">
        <f>VLOOKUP(A462,'Medical Examinations'!$A$1:$L$2336,10,0)</f>
        <v>1</v>
      </c>
      <c r="I462" t="str">
        <f>VLOOKUP(A462,'Medical Examinations'!$A$1:$H$2336,8,0)</f>
        <v>Yes</v>
      </c>
      <c r="J462" t="str">
        <f>VLOOKUP(A462,'Medical Examinations'!$A$1:$L$2336,11,0)</f>
        <v>Over weight</v>
      </c>
      <c r="K462" t="str">
        <f>VLOOKUP(A462,'Medical Examinations'!$A$1:$L$2336,12,0)</f>
        <v>Normal</v>
      </c>
      <c r="L462" s="8">
        <f>VLOOKUP(A462,'Hospitalisation Details'!$A$1:$T$2344,17,0)</f>
        <v>29126</v>
      </c>
      <c r="M462" s="3" t="str">
        <f>VLOOKUP(A462,'Hospitalisation Details'!$A$1:$T$2344,14,0)</f>
        <v>tier - 3</v>
      </c>
      <c r="N462" s="3" t="str">
        <f>VLOOKUP(A462,'Hospitalisation Details'!$A$1:$T$2344,15,0)</f>
        <v>tier - 2</v>
      </c>
      <c r="O462" t="str">
        <f>VLOOKUP(A462,'Hospitalisation Details'!$A$1:$U$2344,21,FALSE)</f>
        <v>R1012</v>
      </c>
      <c r="P462" t="str">
        <f>VLOOKUP(A462,'Hospitalisation Details'!$A$1:$T$2344,19,0)</f>
        <v>43</v>
      </c>
      <c r="Q462" s="9">
        <f>VLOOKUP(A462,'Hospitalisation Details'!$A$1:$I$2344,6,FALSE)</f>
        <v>21774.32</v>
      </c>
    </row>
    <row r="463" spans="1:17" ht="15.75">
      <c r="A463" s="6" t="s">
        <v>1304</v>
      </c>
      <c r="B463" t="str">
        <f>VLOOKUP(A463,'Customer Names'!$A$1:$D$2336,3,FALSE)</f>
        <v>Meyer</v>
      </c>
      <c r="C463">
        <f>VLOOKUP(A463,'Medical Examinations'!$A$1:$H$2336,2,0)</f>
        <v>25.27</v>
      </c>
      <c r="D463">
        <f>VLOOKUP(A463,'Medical Examinations'!$A$1:$H$2336,3,0)</f>
        <v>5.29</v>
      </c>
      <c r="E463" t="str">
        <f>VLOOKUP(A463,'Medical Examinations'!$A$1:$H$2336,4,0)</f>
        <v>No</v>
      </c>
      <c r="F463" t="str">
        <f>VLOOKUP(A463,'Medical Examinations'!$A$1:$H$2336,5,0)</f>
        <v>No</v>
      </c>
      <c r="G463" t="str">
        <f>VLOOKUP(A463,'Medical Examinations'!$A$1:$H$2336,6,0)</f>
        <v>Yes</v>
      </c>
      <c r="H463">
        <f>VLOOKUP(A463,'Medical Examinations'!$A$1:$L$2336,10,0)</f>
        <v>1</v>
      </c>
      <c r="I463" t="str">
        <f>VLOOKUP(A463,'Medical Examinations'!$A$1:$H$2336,8,0)</f>
        <v>Yes</v>
      </c>
      <c r="J463" t="str">
        <f>VLOOKUP(A463,'Medical Examinations'!$A$1:$L$2336,11,0)</f>
        <v>Over weight</v>
      </c>
      <c r="K463" t="str">
        <f>VLOOKUP(A463,'Medical Examinations'!$A$1:$L$2336,12,0)</f>
        <v>Normal</v>
      </c>
      <c r="L463" s="8">
        <f>VLOOKUP(A463,'Hospitalisation Details'!$A$1:$T$2344,17,0)</f>
        <v>29118</v>
      </c>
      <c r="M463" s="3" t="str">
        <f>VLOOKUP(A463,'Hospitalisation Details'!$A$1:$T$2344,14,0)</f>
        <v>tier - 3</v>
      </c>
      <c r="N463" s="3" t="str">
        <f>VLOOKUP(A463,'Hospitalisation Details'!$A$1:$T$2344,15,0)</f>
        <v>tier - 1</v>
      </c>
      <c r="O463" t="str">
        <f>VLOOKUP(A463,'Hospitalisation Details'!$A$1:$U$2344,21,FALSE)</f>
        <v>R1024</v>
      </c>
      <c r="P463" t="str">
        <f>VLOOKUP(A463,'Hospitalisation Details'!$A$1:$T$2344,19,0)</f>
        <v>43</v>
      </c>
      <c r="Q463" s="9">
        <f>VLOOKUP(A463,'Hospitalisation Details'!$A$1:$I$2344,6,FALSE)</f>
        <v>21771.34</v>
      </c>
    </row>
    <row r="464" spans="1:17" ht="15.75">
      <c r="A464" s="6" t="s">
        <v>1305</v>
      </c>
      <c r="B464" t="str">
        <f>VLOOKUP(A464,'Customer Names'!$A$1:$D$2336,3,FALSE)</f>
        <v>Jamieson</v>
      </c>
      <c r="C464">
        <f>VLOOKUP(A464,'Medical Examinations'!$A$1:$H$2336,2,0)</f>
        <v>23.655000000000001</v>
      </c>
      <c r="D464">
        <f>VLOOKUP(A464,'Medical Examinations'!$A$1:$H$2336,3,0)</f>
        <v>4.8600000000000003</v>
      </c>
      <c r="E464" t="str">
        <f>VLOOKUP(A464,'Medical Examinations'!$A$1:$H$2336,4,0)</f>
        <v>Yes</v>
      </c>
      <c r="F464" t="str">
        <f>VLOOKUP(A464,'Medical Examinations'!$A$1:$H$2336,5,0)</f>
        <v>No</v>
      </c>
      <c r="G464" t="str">
        <f>VLOOKUP(A464,'Medical Examinations'!$A$1:$H$2336,6,0)</f>
        <v>No</v>
      </c>
      <c r="H464">
        <f>VLOOKUP(A464,'Medical Examinations'!$A$1:$L$2336,10,0)</f>
        <v>0</v>
      </c>
      <c r="I464" t="str">
        <f>VLOOKUP(A464,'Medical Examinations'!$A$1:$H$2336,8,0)</f>
        <v>Yes</v>
      </c>
      <c r="J464" t="str">
        <f>VLOOKUP(A464,'Medical Examinations'!$A$1:$L$2336,11,0)</f>
        <v>Normal weight</v>
      </c>
      <c r="K464" t="str">
        <f>VLOOKUP(A464,'Medical Examinations'!$A$1:$L$2336,12,0)</f>
        <v>Normal</v>
      </c>
      <c r="L464" s="8">
        <f>VLOOKUP(A464,'Hospitalisation Details'!$A$1:$T$2344,17,0)</f>
        <v>27959</v>
      </c>
      <c r="M464" s="3" t="str">
        <f>VLOOKUP(A464,'Hospitalisation Details'!$A$1:$T$2344,14,0)</f>
        <v>tier - 3</v>
      </c>
      <c r="N464" s="3" t="str">
        <f>VLOOKUP(A464,'Hospitalisation Details'!$A$1:$T$2344,15,0)</f>
        <v>tier - 1</v>
      </c>
      <c r="O464" t="str">
        <f>VLOOKUP(A464,'Hospitalisation Details'!$A$1:$U$2344,21,FALSE)</f>
        <v>R1012</v>
      </c>
      <c r="P464" t="str">
        <f>VLOOKUP(A464,'Hospitalisation Details'!$A$1:$T$2344,19,0)</f>
        <v>46</v>
      </c>
      <c r="Q464" s="9">
        <f>VLOOKUP(A464,'Hospitalisation Details'!$A$1:$I$2344,6,FALSE)</f>
        <v>21677.279999999999</v>
      </c>
    </row>
    <row r="465" spans="1:17" ht="15.75">
      <c r="A465" s="6" t="s">
        <v>1308</v>
      </c>
      <c r="B465" t="str">
        <f>VLOOKUP(A465,'Customer Names'!$A$1:$D$2336,3,FALSE)</f>
        <v>Dufeal</v>
      </c>
      <c r="C465">
        <f>VLOOKUP(A465,'Medical Examinations'!$A$1:$H$2336,2,0)</f>
        <v>55.05</v>
      </c>
      <c r="D465">
        <f>VLOOKUP(A465,'Medical Examinations'!$A$1:$H$2336,3,0)</f>
        <v>7.66</v>
      </c>
      <c r="E465" t="str">
        <f>VLOOKUP(A465,'Medical Examinations'!$A$1:$H$2336,4,0)</f>
        <v>No</v>
      </c>
      <c r="F465" t="str">
        <f>VLOOKUP(A465,'Medical Examinations'!$A$1:$H$2336,5,0)</f>
        <v>No</v>
      </c>
      <c r="G465" t="str">
        <f>VLOOKUP(A465,'Medical Examinations'!$A$1:$H$2336,6,0)</f>
        <v>No</v>
      </c>
      <c r="H465">
        <f>VLOOKUP(A465,'Medical Examinations'!$A$1:$L$2336,10,0)</f>
        <v>0</v>
      </c>
      <c r="I465" t="str">
        <f>VLOOKUP(A465,'Medical Examinations'!$A$1:$H$2336,8,0)</f>
        <v>No</v>
      </c>
      <c r="J465" t="str">
        <f>VLOOKUP(A465,'Medical Examinations'!$A$1:$L$2336,11,0)</f>
        <v>obesity</v>
      </c>
      <c r="K465" t="str">
        <f>VLOOKUP(A465,'Medical Examinations'!$A$1:$L$2336,12,0)</f>
        <v>Diabetes</v>
      </c>
      <c r="L465" s="8">
        <f>VLOOKUP(A465,'Hospitalisation Details'!$A$1:$T$2344,17,0)</f>
        <v>22966</v>
      </c>
      <c r="M465" s="3" t="str">
        <f>VLOOKUP(A465,'Hospitalisation Details'!$A$1:$T$2344,14,0)</f>
        <v>tier - 2</v>
      </c>
      <c r="N465" s="3" t="str">
        <f>VLOOKUP(A465,'Hospitalisation Details'!$A$1:$T$2344,15,0)</f>
        <v>tier - 2</v>
      </c>
      <c r="O465" t="str">
        <f>VLOOKUP(A465,'Hospitalisation Details'!$A$1:$U$2344,21,FALSE)</f>
        <v>R1012</v>
      </c>
      <c r="P465" t="str">
        <f>VLOOKUP(A465,'Hospitalisation Details'!$A$1:$T$2344,19,0)</f>
        <v>60</v>
      </c>
      <c r="Q465" s="9">
        <f>VLOOKUP(A465,'Hospitalisation Details'!$A$1:$I$2344,6,FALSE)</f>
        <v>21661.16</v>
      </c>
    </row>
    <row r="466" spans="1:17" ht="15.75">
      <c r="A466" s="6" t="s">
        <v>1311</v>
      </c>
      <c r="B466" t="str">
        <f>VLOOKUP(A466,'Customer Names'!$A$1:$D$2336,3,FALSE)</f>
        <v>Sansonetti</v>
      </c>
      <c r="C466">
        <f>VLOOKUP(A466,'Medical Examinations'!$A$1:$H$2336,2,0)</f>
        <v>24.89</v>
      </c>
      <c r="D466">
        <f>VLOOKUP(A466,'Medical Examinations'!$A$1:$H$2336,3,0)</f>
        <v>6.1</v>
      </c>
      <c r="E466" t="str">
        <f>VLOOKUP(A466,'Medical Examinations'!$A$1:$H$2336,4,0)</f>
        <v>Yes</v>
      </c>
      <c r="F466" t="str">
        <f>VLOOKUP(A466,'Medical Examinations'!$A$1:$H$2336,5,0)</f>
        <v>No</v>
      </c>
      <c r="G466" t="str">
        <f>VLOOKUP(A466,'Medical Examinations'!$A$1:$H$2336,6,0)</f>
        <v>Yes</v>
      </c>
      <c r="H466">
        <f>VLOOKUP(A466,'Medical Examinations'!$A$1:$L$2336,10,0)</f>
        <v>1</v>
      </c>
      <c r="I466" t="str">
        <f>VLOOKUP(A466,'Medical Examinations'!$A$1:$H$2336,8,0)</f>
        <v>Yes</v>
      </c>
      <c r="J466" t="str">
        <f>VLOOKUP(A466,'Medical Examinations'!$A$1:$L$2336,11,0)</f>
        <v>Normal weight</v>
      </c>
      <c r="K466" t="str">
        <f>VLOOKUP(A466,'Medical Examinations'!$A$1:$L$2336,12,0)</f>
        <v>Prediabetes</v>
      </c>
      <c r="L466" s="8">
        <f>VLOOKUP(A466,'Hospitalisation Details'!$A$1:$T$2344,17,0)</f>
        <v>30675</v>
      </c>
      <c r="M466" s="3" t="str">
        <f>VLOOKUP(A466,'Hospitalisation Details'!$A$1:$T$2344,14,0)</f>
        <v>tier - 3</v>
      </c>
      <c r="N466" s="3" t="str">
        <f>VLOOKUP(A466,'Hospitalisation Details'!$A$1:$T$2344,15,0)</f>
        <v>tier - 3</v>
      </c>
      <c r="O466" t="str">
        <f>VLOOKUP(A466,'Hospitalisation Details'!$A$1:$U$2344,21,FALSE)</f>
        <v>R1024</v>
      </c>
      <c r="P466" t="str">
        <f>VLOOKUP(A466,'Hospitalisation Details'!$A$1:$T$2344,19,0)</f>
        <v>39</v>
      </c>
      <c r="Q466" s="9">
        <f>VLOOKUP(A466,'Hospitalisation Details'!$A$1:$I$2344,6,FALSE)</f>
        <v>21659.93</v>
      </c>
    </row>
    <row r="467" spans="1:17" ht="15.75">
      <c r="A467" s="6" t="s">
        <v>1313</v>
      </c>
      <c r="B467" t="str">
        <f>VLOOKUP(A467,'Customer Names'!$A$1:$D$2336,3,FALSE)</f>
        <v>Koneazny</v>
      </c>
      <c r="C467">
        <f>VLOOKUP(A467,'Medical Examinations'!$A$1:$H$2336,2,0)</f>
        <v>18.715</v>
      </c>
      <c r="D467">
        <f>VLOOKUP(A467,'Medical Examinations'!$A$1:$H$2336,3,0)</f>
        <v>4.4400000000000004</v>
      </c>
      <c r="E467" t="str">
        <f>VLOOKUP(A467,'Medical Examinations'!$A$1:$H$2336,4,0)</f>
        <v>No</v>
      </c>
      <c r="F467" t="str">
        <f>VLOOKUP(A467,'Medical Examinations'!$A$1:$H$2336,5,0)</f>
        <v>No</v>
      </c>
      <c r="G467" t="str">
        <f>VLOOKUP(A467,'Medical Examinations'!$A$1:$H$2336,6,0)</f>
        <v>No</v>
      </c>
      <c r="H467">
        <f>VLOOKUP(A467,'Medical Examinations'!$A$1:$L$2336,10,0)</f>
        <v>0</v>
      </c>
      <c r="I467" t="str">
        <f>VLOOKUP(A467,'Medical Examinations'!$A$1:$H$2336,8,0)</f>
        <v>No</v>
      </c>
      <c r="J467" t="str">
        <f>VLOOKUP(A467,'Medical Examinations'!$A$1:$L$2336,11,0)</f>
        <v>Normal weight</v>
      </c>
      <c r="K467" t="str">
        <f>VLOOKUP(A467,'Medical Examinations'!$A$1:$L$2336,12,0)</f>
        <v>Normal</v>
      </c>
      <c r="L467" s="8">
        <f>VLOOKUP(A467,'Hospitalisation Details'!$A$1:$T$2344,17,0)</f>
        <v>36323</v>
      </c>
      <c r="M467" s="3" t="str">
        <f>VLOOKUP(A467,'Hospitalisation Details'!$A$1:$T$2344,14,0)</f>
        <v>tier - 2</v>
      </c>
      <c r="N467" s="3" t="str">
        <f>VLOOKUP(A467,'Hospitalisation Details'!$A$1:$T$2344,15,0)</f>
        <v>tier - 3</v>
      </c>
      <c r="O467" t="str">
        <f>VLOOKUP(A467,'Hospitalisation Details'!$A$1:$U$2344,21,FALSE)</f>
        <v>R1012</v>
      </c>
      <c r="P467" t="str">
        <f>VLOOKUP(A467,'Hospitalisation Details'!$A$1:$T$2344,19,0)</f>
        <v>23</v>
      </c>
      <c r="Q467" s="9">
        <f>VLOOKUP(A467,'Hospitalisation Details'!$A$1:$I$2344,6,FALSE)</f>
        <v>21595.38</v>
      </c>
    </row>
    <row r="468" spans="1:17" ht="15.75">
      <c r="A468" s="6" t="s">
        <v>1316</v>
      </c>
      <c r="B468" t="str">
        <f>VLOOKUP(A468,'Customer Names'!$A$1:$D$2336,3,FALSE)</f>
        <v>Johnson</v>
      </c>
      <c r="C468">
        <f>VLOOKUP(A468,'Medical Examinations'!$A$1:$H$2336,2,0)</f>
        <v>28.12</v>
      </c>
      <c r="D468">
        <f>VLOOKUP(A468,'Medical Examinations'!$A$1:$H$2336,3,0)</f>
        <v>6.15</v>
      </c>
      <c r="E468" t="str">
        <f>VLOOKUP(A468,'Medical Examinations'!$A$1:$H$2336,4,0)</f>
        <v>No</v>
      </c>
      <c r="F468" t="str">
        <f>VLOOKUP(A468,'Medical Examinations'!$A$1:$H$2336,5,0)</f>
        <v>No</v>
      </c>
      <c r="G468" t="str">
        <f>VLOOKUP(A468,'Medical Examinations'!$A$1:$H$2336,6,0)</f>
        <v>No</v>
      </c>
      <c r="H468">
        <f>VLOOKUP(A468,'Medical Examinations'!$A$1:$L$2336,10,0)</f>
        <v>0</v>
      </c>
      <c r="I468" t="str">
        <f>VLOOKUP(A468,'Medical Examinations'!$A$1:$H$2336,8,0)</f>
        <v>Yes</v>
      </c>
      <c r="J468" t="str">
        <f>VLOOKUP(A468,'Medical Examinations'!$A$1:$L$2336,11,0)</f>
        <v>Over weight</v>
      </c>
      <c r="K468" t="str">
        <f>VLOOKUP(A468,'Medical Examinations'!$A$1:$L$2336,12,0)</f>
        <v>Prediabetes</v>
      </c>
      <c r="L468" s="8">
        <f>VLOOKUP(A468,'Hospitalisation Details'!$A$1:$T$2344,17,0)</f>
        <v>33198</v>
      </c>
      <c r="M468" s="3" t="str">
        <f>VLOOKUP(A468,'Hospitalisation Details'!$A$1:$T$2344,14,0)</f>
        <v>tier - 2</v>
      </c>
      <c r="N468" s="3" t="str">
        <f>VLOOKUP(A468,'Hospitalisation Details'!$A$1:$T$2344,15,0)</f>
        <v>tier - 2</v>
      </c>
      <c r="O468" t="str">
        <f>VLOOKUP(A468,'Hospitalisation Details'!$A$1:$U$2344,21,FALSE)</f>
        <v>R1012</v>
      </c>
      <c r="P468" t="str">
        <f>VLOOKUP(A468,'Hospitalisation Details'!$A$1:$T$2344,19,0)</f>
        <v>32</v>
      </c>
      <c r="Q468" s="9">
        <f>VLOOKUP(A468,'Hospitalisation Details'!$A$1:$I$2344,6,FALSE)</f>
        <v>21472.48</v>
      </c>
    </row>
    <row r="469" spans="1:17" ht="15.75">
      <c r="A469" s="6" t="s">
        <v>1318</v>
      </c>
      <c r="B469" t="str">
        <f>VLOOKUP(A469,'Customer Names'!$A$1:$D$2336,3,FALSE)</f>
        <v>Glasson</v>
      </c>
      <c r="C469">
        <f>VLOOKUP(A469,'Medical Examinations'!$A$1:$H$2336,2,0)</f>
        <v>26.6</v>
      </c>
      <c r="D469">
        <f>VLOOKUP(A469,'Medical Examinations'!$A$1:$H$2336,3,0)</f>
        <v>4.53</v>
      </c>
      <c r="E469" t="str">
        <f>VLOOKUP(A469,'Medical Examinations'!$A$1:$H$2336,4,0)</f>
        <v>No</v>
      </c>
      <c r="F469" t="str">
        <f>VLOOKUP(A469,'Medical Examinations'!$A$1:$H$2336,5,0)</f>
        <v>No</v>
      </c>
      <c r="G469" t="str">
        <f>VLOOKUP(A469,'Medical Examinations'!$A$1:$H$2336,6,0)</f>
        <v>No</v>
      </c>
      <c r="H469">
        <f>VLOOKUP(A469,'Medical Examinations'!$A$1:$L$2336,10,0)</f>
        <v>0</v>
      </c>
      <c r="I469" t="str">
        <f>VLOOKUP(A469,'Medical Examinations'!$A$1:$H$2336,8,0)</f>
        <v>Yes</v>
      </c>
      <c r="J469" t="str">
        <f>VLOOKUP(A469,'Medical Examinations'!$A$1:$L$2336,11,0)</f>
        <v>Over weight</v>
      </c>
      <c r="K469" t="str">
        <f>VLOOKUP(A469,'Medical Examinations'!$A$1:$L$2336,12,0)</f>
        <v>Normal</v>
      </c>
      <c r="L469" s="8">
        <f>VLOOKUP(A469,'Hospitalisation Details'!$A$1:$T$2344,17,0)</f>
        <v>29468</v>
      </c>
      <c r="M469" s="3" t="str">
        <f>VLOOKUP(A469,'Hospitalisation Details'!$A$1:$T$2344,14,0)</f>
        <v>tier - 2</v>
      </c>
      <c r="N469" s="3" t="str">
        <f>VLOOKUP(A469,'Hospitalisation Details'!$A$1:$T$2344,15,0)</f>
        <v>tier - 1</v>
      </c>
      <c r="O469" t="str">
        <f>VLOOKUP(A469,'Hospitalisation Details'!$A$1:$U$2344,21,FALSE)</f>
        <v>R1012</v>
      </c>
      <c r="P469" t="str">
        <f>VLOOKUP(A469,'Hospitalisation Details'!$A$1:$T$2344,19,0)</f>
        <v>42</v>
      </c>
      <c r="Q469" s="9">
        <f>VLOOKUP(A469,'Hospitalisation Details'!$A$1:$I$2344,6,FALSE)</f>
        <v>21348.71</v>
      </c>
    </row>
    <row r="470" spans="1:17" ht="15.75">
      <c r="A470" s="6" t="s">
        <v>1321</v>
      </c>
      <c r="B470" t="str">
        <f>VLOOKUP(A470,'Customer Names'!$A$1:$D$2336,3,FALSE)</f>
        <v>Canitz</v>
      </c>
      <c r="C470">
        <f>VLOOKUP(A470,'Medical Examinations'!$A$1:$H$2336,2,0)</f>
        <v>30.114999999999998</v>
      </c>
      <c r="D470">
        <f>VLOOKUP(A470,'Medical Examinations'!$A$1:$H$2336,3,0)</f>
        <v>5.48</v>
      </c>
      <c r="E470" t="str">
        <f>VLOOKUP(A470,'Medical Examinations'!$A$1:$H$2336,4,0)</f>
        <v>No</v>
      </c>
      <c r="F470" t="str">
        <f>VLOOKUP(A470,'Medical Examinations'!$A$1:$H$2336,5,0)</f>
        <v>yes</v>
      </c>
      <c r="G470" t="str">
        <f>VLOOKUP(A470,'Medical Examinations'!$A$1:$H$2336,6,0)</f>
        <v>No</v>
      </c>
      <c r="H470">
        <f>VLOOKUP(A470,'Medical Examinations'!$A$1:$L$2336,10,0)</f>
        <v>1</v>
      </c>
      <c r="I470" t="str">
        <f>VLOOKUP(A470,'Medical Examinations'!$A$1:$H$2336,8,0)</f>
        <v>No</v>
      </c>
      <c r="J470" t="str">
        <f>VLOOKUP(A470,'Medical Examinations'!$A$1:$L$2336,11,0)</f>
        <v>obesity</v>
      </c>
      <c r="K470" t="str">
        <f>VLOOKUP(A470,'Medical Examinations'!$A$1:$L$2336,12,0)</f>
        <v>Normal</v>
      </c>
      <c r="L470" s="8">
        <f>VLOOKUP(A470,'Hospitalisation Details'!$A$1:$T$2344,17,0)</f>
        <v>38203</v>
      </c>
      <c r="M470" s="3" t="str">
        <f>VLOOKUP(A470,'Hospitalisation Details'!$A$1:$T$2344,14,0)</f>
        <v>tier - 3</v>
      </c>
      <c r="N470" s="3" t="str">
        <f>VLOOKUP(A470,'Hospitalisation Details'!$A$1:$T$2344,15,0)</f>
        <v>tier - 1</v>
      </c>
      <c r="O470" t="str">
        <f>VLOOKUP(A470,'Hospitalisation Details'!$A$1:$U$2344,21,FALSE)</f>
        <v>R1024</v>
      </c>
      <c r="P470" t="str">
        <f>VLOOKUP(A470,'Hospitalisation Details'!$A$1:$T$2344,19,0)</f>
        <v>18</v>
      </c>
      <c r="Q470" s="9">
        <f>VLOOKUP(A470,'Hospitalisation Details'!$A$1:$I$2344,6,FALSE)</f>
        <v>21344.85</v>
      </c>
    </row>
    <row r="471" spans="1:17" ht="15.75">
      <c r="A471" s="6" t="s">
        <v>1324</v>
      </c>
      <c r="B471" t="str">
        <f>VLOOKUP(A471,'Customer Names'!$A$1:$D$2336,3,FALSE)</f>
        <v>Li</v>
      </c>
      <c r="C471">
        <f>VLOOKUP(A471,'Medical Examinations'!$A$1:$H$2336,2,0)</f>
        <v>24.605</v>
      </c>
      <c r="D471">
        <f>VLOOKUP(A471,'Medical Examinations'!$A$1:$H$2336,3,0)</f>
        <v>5.48</v>
      </c>
      <c r="E471" t="str">
        <f>VLOOKUP(A471,'Medical Examinations'!$A$1:$H$2336,4,0)</f>
        <v>No</v>
      </c>
      <c r="F471" t="str">
        <f>VLOOKUP(A471,'Medical Examinations'!$A$1:$H$2336,5,0)</f>
        <v>No</v>
      </c>
      <c r="G471" t="str">
        <f>VLOOKUP(A471,'Medical Examinations'!$A$1:$H$2336,6,0)</f>
        <v>No</v>
      </c>
      <c r="H471">
        <f>VLOOKUP(A471,'Medical Examinations'!$A$1:$L$2336,10,0)</f>
        <v>0</v>
      </c>
      <c r="I471" t="str">
        <f>VLOOKUP(A471,'Medical Examinations'!$A$1:$H$2336,8,0)</f>
        <v>Yes</v>
      </c>
      <c r="J471" t="str">
        <f>VLOOKUP(A471,'Medical Examinations'!$A$1:$L$2336,11,0)</f>
        <v>Normal weight</v>
      </c>
      <c r="K471" t="str">
        <f>VLOOKUP(A471,'Medical Examinations'!$A$1:$L$2336,12,0)</f>
        <v>Normal</v>
      </c>
      <c r="L471" s="8">
        <f>VLOOKUP(A471,'Hospitalisation Details'!$A$1:$T$2344,17,0)</f>
        <v>29565</v>
      </c>
      <c r="M471" s="3" t="str">
        <f>VLOOKUP(A471,'Hospitalisation Details'!$A$1:$T$2344,14,0)</f>
        <v>tier - 3</v>
      </c>
      <c r="N471" s="3" t="str">
        <f>VLOOKUP(A471,'Hospitalisation Details'!$A$1:$T$2344,15,0)</f>
        <v>tier - 3</v>
      </c>
      <c r="O471" t="str">
        <f>VLOOKUP(A471,'Hospitalisation Details'!$A$1:$U$2344,21,FALSE)</f>
        <v>R1019</v>
      </c>
      <c r="P471" t="str">
        <f>VLOOKUP(A471,'Hospitalisation Details'!$A$1:$T$2344,19,0)</f>
        <v>42</v>
      </c>
      <c r="Q471" s="9">
        <f>VLOOKUP(A471,'Hospitalisation Details'!$A$1:$I$2344,6,FALSE)</f>
        <v>21259.38</v>
      </c>
    </row>
    <row r="472" spans="1:17" ht="15.75">
      <c r="A472" s="6" t="s">
        <v>1327</v>
      </c>
      <c r="B472" t="str">
        <f>VLOOKUP(A472,'Customer Names'!$A$1:$D$2336,3,FALSE)</f>
        <v>Parsons</v>
      </c>
      <c r="C472">
        <f>VLOOKUP(A472,'Medical Examinations'!$A$1:$H$2336,2,0)</f>
        <v>29.6</v>
      </c>
      <c r="D472">
        <f>VLOOKUP(A472,'Medical Examinations'!$A$1:$H$2336,3,0)</f>
        <v>8.1</v>
      </c>
      <c r="E472" t="str">
        <f>VLOOKUP(A472,'Medical Examinations'!$A$1:$H$2336,4,0)</f>
        <v>No</v>
      </c>
      <c r="F472" t="str">
        <f>VLOOKUP(A472,'Medical Examinations'!$A$1:$H$2336,5,0)</f>
        <v>No</v>
      </c>
      <c r="G472" t="str">
        <f>VLOOKUP(A472,'Medical Examinations'!$A$1:$H$2336,6,0)</f>
        <v>No</v>
      </c>
      <c r="H472">
        <f>VLOOKUP(A472,'Medical Examinations'!$A$1:$L$2336,10,0)</f>
        <v>0</v>
      </c>
      <c r="I472" t="str">
        <f>VLOOKUP(A472,'Medical Examinations'!$A$1:$H$2336,8,0)</f>
        <v>No</v>
      </c>
      <c r="J472" t="str">
        <f>VLOOKUP(A472,'Medical Examinations'!$A$1:$L$2336,11,0)</f>
        <v>Over weight</v>
      </c>
      <c r="K472" t="str">
        <f>VLOOKUP(A472,'Medical Examinations'!$A$1:$L$2336,12,0)</f>
        <v>Diabetes</v>
      </c>
      <c r="L472" s="8">
        <f>VLOOKUP(A472,'Hospitalisation Details'!$A$1:$T$2344,17,0)</f>
        <v>27275</v>
      </c>
      <c r="M472" s="3" t="str">
        <f>VLOOKUP(A472,'Hospitalisation Details'!$A$1:$T$2344,14,0)</f>
        <v>tier - 3</v>
      </c>
      <c r="N472" s="3" t="str">
        <f>VLOOKUP(A472,'Hospitalisation Details'!$A$1:$T$2344,15,0)</f>
        <v>tier - 2</v>
      </c>
      <c r="O472" t="str">
        <f>VLOOKUP(A472,'Hospitalisation Details'!$A$1:$U$2344,21,FALSE)</f>
        <v>R1011</v>
      </c>
      <c r="P472" t="str">
        <f>VLOOKUP(A472,'Hospitalisation Details'!$A$1:$T$2344,19,0)</f>
        <v>48</v>
      </c>
      <c r="Q472" s="9">
        <f>VLOOKUP(A472,'Hospitalisation Details'!$A$1:$I$2344,6,FALSE)</f>
        <v>21232.18</v>
      </c>
    </row>
    <row r="473" spans="1:17" ht="15.75">
      <c r="A473" s="6" t="s">
        <v>1330</v>
      </c>
      <c r="B473" t="str">
        <f>VLOOKUP(A473,'Customer Names'!$A$1:$D$2336,3,FALSE)</f>
        <v>Raulli</v>
      </c>
      <c r="C473">
        <f>VLOOKUP(A473,'Medical Examinations'!$A$1:$H$2336,2,0)</f>
        <v>24.42</v>
      </c>
      <c r="D473">
        <f>VLOOKUP(A473,'Medical Examinations'!$A$1:$H$2336,3,0)</f>
        <v>7.16</v>
      </c>
      <c r="E473" t="str">
        <f>VLOOKUP(A473,'Medical Examinations'!$A$1:$H$2336,4,0)</f>
        <v>No</v>
      </c>
      <c r="F473" t="str">
        <f>VLOOKUP(A473,'Medical Examinations'!$A$1:$H$2336,5,0)</f>
        <v>No</v>
      </c>
      <c r="G473" t="str">
        <f>VLOOKUP(A473,'Medical Examinations'!$A$1:$H$2336,6,0)</f>
        <v>No</v>
      </c>
      <c r="H473">
        <f>VLOOKUP(A473,'Medical Examinations'!$A$1:$L$2336,10,0)</f>
        <v>0</v>
      </c>
      <c r="I473" t="str">
        <f>VLOOKUP(A473,'Medical Examinations'!$A$1:$H$2336,8,0)</f>
        <v>Yes</v>
      </c>
      <c r="J473" t="str">
        <f>VLOOKUP(A473,'Medical Examinations'!$A$1:$L$2336,11,0)</f>
        <v>Normal weight</v>
      </c>
      <c r="K473" t="str">
        <f>VLOOKUP(A473,'Medical Examinations'!$A$1:$L$2336,12,0)</f>
        <v>Diabetes</v>
      </c>
      <c r="L473" s="8">
        <f>VLOOKUP(A473,'Hospitalisation Details'!$A$1:$T$2344,17,0)</f>
        <v>27316</v>
      </c>
      <c r="M473" s="3" t="str">
        <f>VLOOKUP(A473,'Hospitalisation Details'!$A$1:$T$2344,14,0)</f>
        <v>tier - 3</v>
      </c>
      <c r="N473" s="3" t="str">
        <f>VLOOKUP(A473,'Hospitalisation Details'!$A$1:$T$2344,15,0)</f>
        <v>tier - 2</v>
      </c>
      <c r="O473" t="str">
        <f>VLOOKUP(A473,'Hospitalisation Details'!$A$1:$U$2344,21,FALSE)</f>
        <v>R1013</v>
      </c>
      <c r="P473" t="str">
        <f>VLOOKUP(A473,'Hospitalisation Details'!$A$1:$T$2344,19,0)</f>
        <v>48</v>
      </c>
      <c r="Q473" s="9">
        <f>VLOOKUP(A473,'Hospitalisation Details'!$A$1:$I$2344,6,FALSE)</f>
        <v>21223.68</v>
      </c>
    </row>
    <row r="474" spans="1:17" ht="15.75">
      <c r="A474" s="6" t="s">
        <v>1332</v>
      </c>
      <c r="B474" t="str">
        <f>VLOOKUP(A474,'Customer Names'!$A$1:$D$2336,3,FALSE)</f>
        <v>Frome</v>
      </c>
      <c r="C474">
        <f>VLOOKUP(A474,'Medical Examinations'!$A$1:$H$2336,2,0)</f>
        <v>20.9</v>
      </c>
      <c r="D474">
        <f>VLOOKUP(A474,'Medical Examinations'!$A$1:$H$2336,3,0)</f>
        <v>4.55</v>
      </c>
      <c r="E474" t="str">
        <f>VLOOKUP(A474,'Medical Examinations'!$A$1:$H$2336,4,0)</f>
        <v>Yes</v>
      </c>
      <c r="F474" t="str">
        <f>VLOOKUP(A474,'Medical Examinations'!$A$1:$H$2336,5,0)</f>
        <v>No</v>
      </c>
      <c r="G474" t="str">
        <f>VLOOKUP(A474,'Medical Examinations'!$A$1:$H$2336,6,0)</f>
        <v>Yes</v>
      </c>
      <c r="H474">
        <f>VLOOKUP(A474,'Medical Examinations'!$A$1:$L$2336,10,0)</f>
        <v>1</v>
      </c>
      <c r="I474" t="str">
        <f>VLOOKUP(A474,'Medical Examinations'!$A$1:$H$2336,8,0)</f>
        <v>Yes</v>
      </c>
      <c r="J474" t="str">
        <f>VLOOKUP(A474,'Medical Examinations'!$A$1:$L$2336,11,0)</f>
        <v>Normal weight</v>
      </c>
      <c r="K474" t="str">
        <f>VLOOKUP(A474,'Medical Examinations'!$A$1:$L$2336,12,0)</f>
        <v>Normal</v>
      </c>
      <c r="L474" s="8">
        <f>VLOOKUP(A474,'Hospitalisation Details'!$A$1:$T$2344,17,0)</f>
        <v>25441</v>
      </c>
      <c r="M474" s="3" t="str">
        <f>VLOOKUP(A474,'Hospitalisation Details'!$A$1:$T$2344,14,0)</f>
        <v>tier - 3</v>
      </c>
      <c r="N474" s="3" t="str">
        <f>VLOOKUP(A474,'Hospitalisation Details'!$A$1:$T$2344,15,0)</f>
        <v>tier - 1</v>
      </c>
      <c r="O474" t="str">
        <f>VLOOKUP(A474,'Hospitalisation Details'!$A$1:$U$2344,21,FALSE)</f>
        <v>R1013</v>
      </c>
      <c r="P474" t="str">
        <f>VLOOKUP(A474,'Hospitalisation Details'!$A$1:$T$2344,19,0)</f>
        <v>53</v>
      </c>
      <c r="Q474" s="9">
        <f>VLOOKUP(A474,'Hospitalisation Details'!$A$1:$I$2344,6,FALSE)</f>
        <v>21195.82</v>
      </c>
    </row>
    <row r="475" spans="1:17" ht="15.75">
      <c r="A475" s="6" t="s">
        <v>1334</v>
      </c>
      <c r="B475" t="str">
        <f>VLOOKUP(A475,'Customer Names'!$A$1:$D$2336,3,FALSE)</f>
        <v>Sevcik</v>
      </c>
      <c r="C475">
        <f>VLOOKUP(A475,'Medical Examinations'!$A$1:$H$2336,2,0)</f>
        <v>22.895</v>
      </c>
      <c r="D475">
        <f>VLOOKUP(A475,'Medical Examinations'!$A$1:$H$2336,3,0)</f>
        <v>6.03</v>
      </c>
      <c r="E475" t="str">
        <f>VLOOKUP(A475,'Medical Examinations'!$A$1:$H$2336,4,0)</f>
        <v>No</v>
      </c>
      <c r="F475" t="str">
        <f>VLOOKUP(A475,'Medical Examinations'!$A$1:$H$2336,5,0)</f>
        <v>No</v>
      </c>
      <c r="G475" t="str">
        <f>VLOOKUP(A475,'Medical Examinations'!$A$1:$H$2336,6,0)</f>
        <v>No</v>
      </c>
      <c r="H475">
        <f>VLOOKUP(A475,'Medical Examinations'!$A$1:$L$2336,10,0)</f>
        <v>0</v>
      </c>
      <c r="I475" t="str">
        <f>VLOOKUP(A475,'Medical Examinations'!$A$1:$H$2336,8,0)</f>
        <v>Yes</v>
      </c>
      <c r="J475" t="str">
        <f>VLOOKUP(A475,'Medical Examinations'!$A$1:$L$2336,11,0)</f>
        <v>Normal weight</v>
      </c>
      <c r="K475" t="str">
        <f>VLOOKUP(A475,'Medical Examinations'!$A$1:$L$2336,12,0)</f>
        <v>Prediabetes</v>
      </c>
      <c r="L475" s="8">
        <f>VLOOKUP(A475,'Hospitalisation Details'!$A$1:$T$2344,17,0)</f>
        <v>28452</v>
      </c>
      <c r="M475" s="3" t="str">
        <f>VLOOKUP(A475,'Hospitalisation Details'!$A$1:$T$2344,14,0)</f>
        <v>tier - 3</v>
      </c>
      <c r="N475" s="3" t="str">
        <f>VLOOKUP(A475,'Hospitalisation Details'!$A$1:$T$2344,15,0)</f>
        <v>tier - 3</v>
      </c>
      <c r="O475" t="str">
        <f>VLOOKUP(A475,'Hospitalisation Details'!$A$1:$U$2344,21,FALSE)</f>
        <v>R1012</v>
      </c>
      <c r="P475" t="str">
        <f>VLOOKUP(A475,'Hospitalisation Details'!$A$1:$T$2344,19,0)</f>
        <v>45</v>
      </c>
      <c r="Q475" s="9">
        <f>VLOOKUP(A475,'Hospitalisation Details'!$A$1:$I$2344,6,FALSE)</f>
        <v>21098.55</v>
      </c>
    </row>
    <row r="476" spans="1:17" ht="15.75">
      <c r="A476" s="6" t="s">
        <v>1336</v>
      </c>
      <c r="B476" t="str">
        <f>VLOOKUP(A476,'Customer Names'!$A$1:$D$2336,3,FALSE)</f>
        <v>Narang</v>
      </c>
      <c r="C476">
        <f>VLOOKUP(A476,'Medical Examinations'!$A$1:$H$2336,2,0)</f>
        <v>28.3</v>
      </c>
      <c r="D476">
        <f>VLOOKUP(A476,'Medical Examinations'!$A$1:$H$2336,3,0)</f>
        <v>5.47</v>
      </c>
      <c r="E476" t="str">
        <f>VLOOKUP(A476,'Medical Examinations'!$A$1:$H$2336,4,0)</f>
        <v>Yes</v>
      </c>
      <c r="F476" t="str">
        <f>VLOOKUP(A476,'Medical Examinations'!$A$1:$H$2336,5,0)</f>
        <v>No</v>
      </c>
      <c r="G476" t="str">
        <f>VLOOKUP(A476,'Medical Examinations'!$A$1:$H$2336,6,0)</f>
        <v>Yes</v>
      </c>
      <c r="H476">
        <f>VLOOKUP(A476,'Medical Examinations'!$A$1:$L$2336,10,0)</f>
        <v>1</v>
      </c>
      <c r="I476" t="str">
        <f>VLOOKUP(A476,'Medical Examinations'!$A$1:$H$2336,8,0)</f>
        <v>Yes</v>
      </c>
      <c r="J476" t="str">
        <f>VLOOKUP(A476,'Medical Examinations'!$A$1:$L$2336,11,0)</f>
        <v>Over weight</v>
      </c>
      <c r="K476" t="str">
        <f>VLOOKUP(A476,'Medical Examinations'!$A$1:$L$2336,12,0)</f>
        <v>Normal</v>
      </c>
      <c r="L476" s="8">
        <f>VLOOKUP(A476,'Hospitalisation Details'!$A$1:$T$2344,17,0)</f>
        <v>30499</v>
      </c>
      <c r="M476" s="3" t="str">
        <f>VLOOKUP(A476,'Hospitalisation Details'!$A$1:$T$2344,14,0)</f>
        <v>tier - 3</v>
      </c>
      <c r="N476" s="3" t="str">
        <f>VLOOKUP(A476,'Hospitalisation Details'!$A$1:$T$2344,15,0)</f>
        <v>tier - 2</v>
      </c>
      <c r="O476" t="str">
        <f>VLOOKUP(A476,'Hospitalisation Details'!$A$1:$U$2344,21,FALSE)</f>
        <v>R1011</v>
      </c>
      <c r="P476" t="str">
        <f>VLOOKUP(A476,'Hospitalisation Details'!$A$1:$T$2344,19,0)</f>
        <v>39</v>
      </c>
      <c r="Q476" s="9">
        <f>VLOOKUP(A476,'Hospitalisation Details'!$A$1:$I$2344,6,FALSE)</f>
        <v>21082.16</v>
      </c>
    </row>
    <row r="477" spans="1:17" ht="15.75">
      <c r="A477" s="6" t="s">
        <v>1339</v>
      </c>
      <c r="B477" t="str">
        <f>VLOOKUP(A477,'Customer Names'!$A$1:$D$2336,3,FALSE)</f>
        <v>Royston</v>
      </c>
      <c r="C477">
        <f>VLOOKUP(A477,'Medical Examinations'!$A$1:$H$2336,2,0)</f>
        <v>54.3</v>
      </c>
      <c r="D477">
        <f>VLOOKUP(A477,'Medical Examinations'!$A$1:$H$2336,3,0)</f>
        <v>4.1500000000000004</v>
      </c>
      <c r="E477" t="str">
        <f>VLOOKUP(A477,'Medical Examinations'!$A$1:$H$2336,4,0)</f>
        <v>Yes</v>
      </c>
      <c r="F477" t="str">
        <f>VLOOKUP(A477,'Medical Examinations'!$A$1:$H$2336,5,0)</f>
        <v>No</v>
      </c>
      <c r="G477" t="str">
        <f>VLOOKUP(A477,'Medical Examinations'!$A$1:$H$2336,6,0)</f>
        <v>No</v>
      </c>
      <c r="H477">
        <f>VLOOKUP(A477,'Medical Examinations'!$A$1:$L$2336,10,0)</f>
        <v>1</v>
      </c>
      <c r="I477" t="str">
        <f>VLOOKUP(A477,'Medical Examinations'!$A$1:$H$2336,8,0)</f>
        <v>No</v>
      </c>
      <c r="J477" t="str">
        <f>VLOOKUP(A477,'Medical Examinations'!$A$1:$L$2336,11,0)</f>
        <v>obesity</v>
      </c>
      <c r="K477" t="str">
        <f>VLOOKUP(A477,'Medical Examinations'!$A$1:$L$2336,12,0)</f>
        <v>Normal</v>
      </c>
      <c r="L477" s="8">
        <f>VLOOKUP(A477,'Hospitalisation Details'!$A$1:$T$2344,17,0)</f>
        <v>23700</v>
      </c>
      <c r="M477" s="3" t="str">
        <f>VLOOKUP(A477,'Hospitalisation Details'!$A$1:$T$2344,14,0)</f>
        <v>tier - 2</v>
      </c>
      <c r="N477" s="3" t="str">
        <f>VLOOKUP(A477,'Hospitalisation Details'!$A$1:$T$2344,15,0)</f>
        <v>tier - 3</v>
      </c>
      <c r="O477" t="str">
        <f>VLOOKUP(A477,'Hospitalisation Details'!$A$1:$U$2344,21,FALSE)</f>
        <v>R1012</v>
      </c>
      <c r="P477" t="str">
        <f>VLOOKUP(A477,'Hospitalisation Details'!$A$1:$T$2344,19,0)</f>
        <v>58</v>
      </c>
      <c r="Q477" s="9">
        <f>VLOOKUP(A477,'Hospitalisation Details'!$A$1:$I$2344,6,FALSE)</f>
        <v>20893.060000000001</v>
      </c>
    </row>
    <row r="478" spans="1:17" ht="15.75">
      <c r="A478" s="6" t="s">
        <v>1343</v>
      </c>
      <c r="B478" t="str">
        <f>VLOOKUP(A478,'Customer Names'!$A$1:$D$2336,3,FALSE)</f>
        <v>Tieri</v>
      </c>
      <c r="C478">
        <f>VLOOKUP(A478,'Medical Examinations'!$A$1:$H$2336,2,0)</f>
        <v>33.344999999999999</v>
      </c>
      <c r="D478">
        <f>VLOOKUP(A478,'Medical Examinations'!$A$1:$H$2336,3,0)</f>
        <v>11.32</v>
      </c>
      <c r="E478" t="str">
        <f>VLOOKUP(A478,'Medical Examinations'!$A$1:$H$2336,4,0)</f>
        <v>Yes</v>
      </c>
      <c r="F478" t="str">
        <f>VLOOKUP(A478,'Medical Examinations'!$A$1:$H$2336,5,0)</f>
        <v>No</v>
      </c>
      <c r="G478" t="str">
        <f>VLOOKUP(A478,'Medical Examinations'!$A$1:$H$2336,6,0)</f>
        <v>No</v>
      </c>
      <c r="H478">
        <f>VLOOKUP(A478,'Medical Examinations'!$A$1:$L$2336,10,0)</f>
        <v>1</v>
      </c>
      <c r="I478" t="str">
        <f>VLOOKUP(A478,'Medical Examinations'!$A$1:$H$2336,8,0)</f>
        <v>No</v>
      </c>
      <c r="J478" t="str">
        <f>VLOOKUP(A478,'Medical Examinations'!$A$1:$L$2336,11,0)</f>
        <v>obesity</v>
      </c>
      <c r="K478" t="str">
        <f>VLOOKUP(A478,'Medical Examinations'!$A$1:$L$2336,12,0)</f>
        <v>Diabetes</v>
      </c>
      <c r="L478" s="8">
        <f>VLOOKUP(A478,'Hospitalisation Details'!$A$1:$T$2344,17,0)</f>
        <v>27736</v>
      </c>
      <c r="M478" s="3" t="str">
        <f>VLOOKUP(A478,'Hospitalisation Details'!$A$1:$T$2344,14,0)</f>
        <v>tier - 2</v>
      </c>
      <c r="N478" s="3" t="str">
        <f>VLOOKUP(A478,'Hospitalisation Details'!$A$1:$T$2344,15,0)</f>
        <v>tier - 1</v>
      </c>
      <c r="O478" t="str">
        <f>VLOOKUP(A478,'Hospitalisation Details'!$A$1:$U$2344,21,FALSE)</f>
        <v>R1024</v>
      </c>
      <c r="P478" t="str">
        <f>VLOOKUP(A478,'Hospitalisation Details'!$A$1:$T$2344,19,0)</f>
        <v>47</v>
      </c>
      <c r="Q478" s="9">
        <f>VLOOKUP(A478,'Hospitalisation Details'!$A$1:$I$2344,6,FALSE)</f>
        <v>20878.78</v>
      </c>
    </row>
    <row r="479" spans="1:17" ht="15.75">
      <c r="A479" s="6" t="s">
        <v>1346</v>
      </c>
      <c r="B479" t="str">
        <f>VLOOKUP(A479,'Customer Names'!$A$1:$D$2336,3,FALSE)</f>
        <v>Whitney</v>
      </c>
      <c r="C479">
        <f>VLOOKUP(A479,'Medical Examinations'!$A$1:$H$2336,2,0)</f>
        <v>33</v>
      </c>
      <c r="D479">
        <f>VLOOKUP(A479,'Medical Examinations'!$A$1:$H$2336,3,0)</f>
        <v>9.51</v>
      </c>
      <c r="E479" t="str">
        <f>VLOOKUP(A479,'Medical Examinations'!$A$1:$H$2336,4,0)</f>
        <v>Yes</v>
      </c>
      <c r="F479" t="str">
        <f>VLOOKUP(A479,'Medical Examinations'!$A$1:$H$2336,5,0)</f>
        <v>No</v>
      </c>
      <c r="G479" t="str">
        <f>VLOOKUP(A479,'Medical Examinations'!$A$1:$H$2336,6,0)</f>
        <v>No</v>
      </c>
      <c r="H479">
        <f>VLOOKUP(A479,'Medical Examinations'!$A$1:$L$2336,10,0)</f>
        <v>0</v>
      </c>
      <c r="I479" t="str">
        <f>VLOOKUP(A479,'Medical Examinations'!$A$1:$H$2336,8,0)</f>
        <v>No</v>
      </c>
      <c r="J479" t="str">
        <f>VLOOKUP(A479,'Medical Examinations'!$A$1:$L$2336,11,0)</f>
        <v>obesity</v>
      </c>
      <c r="K479" t="str">
        <f>VLOOKUP(A479,'Medical Examinations'!$A$1:$L$2336,12,0)</f>
        <v>Diabetes</v>
      </c>
      <c r="L479" s="8">
        <f>VLOOKUP(A479,'Hospitalisation Details'!$A$1:$T$2344,17,0)</f>
        <v>24723</v>
      </c>
      <c r="M479" s="3" t="str">
        <f>VLOOKUP(A479,'Hospitalisation Details'!$A$1:$T$2344,14,0)</f>
        <v>tier - 2</v>
      </c>
      <c r="N479" s="3" t="str">
        <f>VLOOKUP(A479,'Hospitalisation Details'!$A$1:$T$2344,15,0)</f>
        <v>tier - 3</v>
      </c>
      <c r="O479" t="str">
        <f>VLOOKUP(A479,'Hospitalisation Details'!$A$1:$U$2344,21,FALSE)</f>
        <v>R1013</v>
      </c>
      <c r="P479" t="str">
        <f>VLOOKUP(A479,'Hospitalisation Details'!$A$1:$T$2344,19,0)</f>
        <v>55</v>
      </c>
      <c r="Q479" s="9">
        <f>VLOOKUP(A479,'Hospitalisation Details'!$A$1:$I$2344,6,FALSE)</f>
        <v>20781.490000000002</v>
      </c>
    </row>
    <row r="480" spans="1:17" ht="15.75">
      <c r="A480" s="6" t="s">
        <v>1349</v>
      </c>
      <c r="B480" t="str">
        <f>VLOOKUP(A480,'Customer Names'!$A$1:$D$2336,3,FALSE)</f>
        <v>Wandzilak</v>
      </c>
      <c r="C480">
        <f>VLOOKUP(A480,'Medical Examinations'!$A$1:$H$2336,2,0)</f>
        <v>28.024999999999999</v>
      </c>
      <c r="D480">
        <f>VLOOKUP(A480,'Medical Examinations'!$A$1:$H$2336,3,0)</f>
        <v>7.67</v>
      </c>
      <c r="E480" t="str">
        <f>VLOOKUP(A480,'Medical Examinations'!$A$1:$H$2336,4,0)</f>
        <v>Yes</v>
      </c>
      <c r="F480" t="str">
        <f>VLOOKUP(A480,'Medical Examinations'!$A$1:$H$2336,5,0)</f>
        <v>No</v>
      </c>
      <c r="G480" t="str">
        <f>VLOOKUP(A480,'Medical Examinations'!$A$1:$H$2336,6,0)</f>
        <v>No</v>
      </c>
      <c r="H480">
        <f>VLOOKUP(A480,'Medical Examinations'!$A$1:$L$2336,10,0)</f>
        <v>1</v>
      </c>
      <c r="I480" t="str">
        <f>VLOOKUP(A480,'Medical Examinations'!$A$1:$H$2336,8,0)</f>
        <v>Yes</v>
      </c>
      <c r="J480" t="str">
        <f>VLOOKUP(A480,'Medical Examinations'!$A$1:$L$2336,11,0)</f>
        <v>Over weight</v>
      </c>
      <c r="K480" t="str">
        <f>VLOOKUP(A480,'Medical Examinations'!$A$1:$L$2336,12,0)</f>
        <v>Diabetes</v>
      </c>
      <c r="L480" s="8">
        <f>VLOOKUP(A480,'Hospitalisation Details'!$A$1:$T$2344,17,0)</f>
        <v>31628</v>
      </c>
      <c r="M480" s="3" t="str">
        <f>VLOOKUP(A480,'Hospitalisation Details'!$A$1:$T$2344,14,0)</f>
        <v>tier - 2</v>
      </c>
      <c r="N480" s="3" t="str">
        <f>VLOOKUP(A480,'Hospitalisation Details'!$A$1:$T$2344,15,0)</f>
        <v>tier - 3</v>
      </c>
      <c r="O480" t="str">
        <f>VLOOKUP(A480,'Hospitalisation Details'!$A$1:$U$2344,21,FALSE)</f>
        <v>R1017</v>
      </c>
      <c r="P480" t="str">
        <f>VLOOKUP(A480,'Hospitalisation Details'!$A$1:$T$2344,19,0)</f>
        <v>36</v>
      </c>
      <c r="Q480" s="9">
        <f>VLOOKUP(A480,'Hospitalisation Details'!$A$1:$I$2344,6,FALSE)</f>
        <v>20773.63</v>
      </c>
    </row>
    <row r="481" spans="1:17" ht="15.75">
      <c r="A481" s="6" t="s">
        <v>1352</v>
      </c>
      <c r="B481" t="str">
        <f>VLOOKUP(A481,'Customer Names'!$A$1:$D$2336,3,FALSE)</f>
        <v>Valenzona</v>
      </c>
      <c r="C481">
        <f>VLOOKUP(A481,'Medical Examinations'!$A$1:$H$2336,2,0)</f>
        <v>28.69</v>
      </c>
      <c r="D481">
        <f>VLOOKUP(A481,'Medical Examinations'!$A$1:$H$2336,3,0)</f>
        <v>6.23</v>
      </c>
      <c r="E481" t="str">
        <f>VLOOKUP(A481,'Medical Examinations'!$A$1:$H$2336,4,0)</f>
        <v>No</v>
      </c>
      <c r="F481" t="str">
        <f>VLOOKUP(A481,'Medical Examinations'!$A$1:$H$2336,5,0)</f>
        <v>No</v>
      </c>
      <c r="G481" t="str">
        <f>VLOOKUP(A481,'Medical Examinations'!$A$1:$H$2336,6,0)</f>
        <v>No</v>
      </c>
      <c r="H481">
        <f>VLOOKUP(A481,'Medical Examinations'!$A$1:$L$2336,10,0)</f>
        <v>1</v>
      </c>
      <c r="I481" t="str">
        <f>VLOOKUP(A481,'Medical Examinations'!$A$1:$H$2336,8,0)</f>
        <v>Yes</v>
      </c>
      <c r="J481" t="str">
        <f>VLOOKUP(A481,'Medical Examinations'!$A$1:$L$2336,11,0)</f>
        <v>Over weight</v>
      </c>
      <c r="K481" t="str">
        <f>VLOOKUP(A481,'Medical Examinations'!$A$1:$L$2336,12,0)</f>
        <v>Prediabetes</v>
      </c>
      <c r="L481" s="8">
        <f>VLOOKUP(A481,'Hospitalisation Details'!$A$1:$T$2344,17,0)</f>
        <v>33861</v>
      </c>
      <c r="M481" s="3" t="str">
        <f>VLOOKUP(A481,'Hospitalisation Details'!$A$1:$T$2344,14,0)</f>
        <v>tier - 3</v>
      </c>
      <c r="N481" s="3" t="str">
        <f>VLOOKUP(A481,'Hospitalisation Details'!$A$1:$T$2344,15,0)</f>
        <v>tier - 1</v>
      </c>
      <c r="O481" t="str">
        <f>VLOOKUP(A481,'Hospitalisation Details'!$A$1:$U$2344,21,FALSE)</f>
        <v>R1012</v>
      </c>
      <c r="P481" t="str">
        <f>VLOOKUP(A481,'Hospitalisation Details'!$A$1:$T$2344,19,0)</f>
        <v>30</v>
      </c>
      <c r="Q481" s="9">
        <f>VLOOKUP(A481,'Hospitalisation Details'!$A$1:$I$2344,6,FALSE)</f>
        <v>20745.990000000002</v>
      </c>
    </row>
    <row r="482" spans="1:17" ht="15.75">
      <c r="A482" s="6" t="s">
        <v>1355</v>
      </c>
      <c r="B482" t="str">
        <f>VLOOKUP(A482,'Customer Names'!$A$1:$D$2336,3,FALSE)</f>
        <v>Young</v>
      </c>
      <c r="C482">
        <f>VLOOKUP(A482,'Medical Examinations'!$A$1:$H$2336,2,0)</f>
        <v>40.28</v>
      </c>
      <c r="D482">
        <f>VLOOKUP(A482,'Medical Examinations'!$A$1:$H$2336,3,0)</f>
        <v>8.9</v>
      </c>
      <c r="E482" t="str">
        <f>VLOOKUP(A482,'Medical Examinations'!$A$1:$H$2336,4,0)</f>
        <v>No</v>
      </c>
      <c r="F482" t="str">
        <f>VLOOKUP(A482,'Medical Examinations'!$A$1:$H$2336,5,0)</f>
        <v>No</v>
      </c>
      <c r="G482" t="str">
        <f>VLOOKUP(A482,'Medical Examinations'!$A$1:$H$2336,6,0)</f>
        <v>No</v>
      </c>
      <c r="H482">
        <f>VLOOKUP(A482,'Medical Examinations'!$A$1:$L$2336,10,0)</f>
        <v>0</v>
      </c>
      <c r="I482" t="str">
        <f>VLOOKUP(A482,'Medical Examinations'!$A$1:$H$2336,8,0)</f>
        <v>No</v>
      </c>
      <c r="J482" t="str">
        <f>VLOOKUP(A482,'Medical Examinations'!$A$1:$L$2336,11,0)</f>
        <v>obesity</v>
      </c>
      <c r="K482" t="str">
        <f>VLOOKUP(A482,'Medical Examinations'!$A$1:$L$2336,12,0)</f>
        <v>Diabetes</v>
      </c>
      <c r="L482" s="8">
        <f>VLOOKUP(A482,'Hospitalisation Details'!$A$1:$T$2344,17,0)</f>
        <v>23955</v>
      </c>
      <c r="M482" s="3" t="str">
        <f>VLOOKUP(A482,'Hospitalisation Details'!$A$1:$T$2344,14,0)</f>
        <v>tier - 3</v>
      </c>
      <c r="N482" s="3" t="str">
        <f>VLOOKUP(A482,'Hospitalisation Details'!$A$1:$T$2344,15,0)</f>
        <v>tier - 2</v>
      </c>
      <c r="O482" t="str">
        <f>VLOOKUP(A482,'Hospitalisation Details'!$A$1:$U$2344,21,FALSE)</f>
        <v>R1019</v>
      </c>
      <c r="P482" t="str">
        <f>VLOOKUP(A482,'Hospitalisation Details'!$A$1:$T$2344,19,0)</f>
        <v>57</v>
      </c>
      <c r="Q482" s="9">
        <f>VLOOKUP(A482,'Hospitalisation Details'!$A$1:$I$2344,6,FALSE)</f>
        <v>20709.02</v>
      </c>
    </row>
    <row r="483" spans="1:17" ht="15.75">
      <c r="A483" s="6" t="s">
        <v>1357</v>
      </c>
      <c r="B483" t="str">
        <f>VLOOKUP(A483,'Customer Names'!$A$1:$D$2336,3,FALSE)</f>
        <v>Richards</v>
      </c>
      <c r="C483">
        <f>VLOOKUP(A483,'Medical Examinations'!$A$1:$H$2336,2,0)</f>
        <v>37.299999999999997</v>
      </c>
      <c r="D483">
        <f>VLOOKUP(A483,'Medical Examinations'!$A$1:$H$2336,3,0)</f>
        <v>7.79</v>
      </c>
      <c r="E483" t="str">
        <f>VLOOKUP(A483,'Medical Examinations'!$A$1:$H$2336,4,0)</f>
        <v>Yes</v>
      </c>
      <c r="F483" t="str">
        <f>VLOOKUP(A483,'Medical Examinations'!$A$1:$H$2336,5,0)</f>
        <v>No</v>
      </c>
      <c r="G483" t="str">
        <f>VLOOKUP(A483,'Medical Examinations'!$A$1:$H$2336,6,0)</f>
        <v>No</v>
      </c>
      <c r="H483">
        <f>VLOOKUP(A483,'Medical Examinations'!$A$1:$L$2336,10,0)</f>
        <v>0</v>
      </c>
      <c r="I483" t="str">
        <f>VLOOKUP(A483,'Medical Examinations'!$A$1:$H$2336,8,0)</f>
        <v>No</v>
      </c>
      <c r="J483" t="str">
        <f>VLOOKUP(A483,'Medical Examinations'!$A$1:$L$2336,11,0)</f>
        <v>obesity</v>
      </c>
      <c r="K483" t="str">
        <f>VLOOKUP(A483,'Medical Examinations'!$A$1:$L$2336,12,0)</f>
        <v>Diabetes</v>
      </c>
      <c r="L483" s="8">
        <f>VLOOKUP(A483,'Hospitalisation Details'!$A$1:$T$2344,17,0)</f>
        <v>24823</v>
      </c>
      <c r="M483" s="3" t="str">
        <f>VLOOKUP(A483,'Hospitalisation Details'!$A$1:$T$2344,14,0)</f>
        <v>tier - 2</v>
      </c>
      <c r="N483" s="3" t="str">
        <f>VLOOKUP(A483,'Hospitalisation Details'!$A$1:$T$2344,15,0)</f>
        <v>tier - 3</v>
      </c>
      <c r="O483" t="str">
        <f>VLOOKUP(A483,'Hospitalisation Details'!$A$1:$U$2344,21,FALSE)</f>
        <v>R1011</v>
      </c>
      <c r="P483" t="str">
        <f>VLOOKUP(A483,'Hospitalisation Details'!$A$1:$T$2344,19,0)</f>
        <v>55</v>
      </c>
      <c r="Q483" s="9">
        <f>VLOOKUP(A483,'Hospitalisation Details'!$A$1:$I$2344,6,FALSE)</f>
        <v>20630.28</v>
      </c>
    </row>
    <row r="484" spans="1:17" ht="15.75">
      <c r="A484" s="6" t="s">
        <v>1360</v>
      </c>
      <c r="B484" t="str">
        <f>VLOOKUP(A484,'Customer Names'!$A$1:$D$2336,3,FALSE)</f>
        <v>Alexson</v>
      </c>
      <c r="C484">
        <f>VLOOKUP(A484,'Medical Examinations'!$A$1:$H$2336,2,0)</f>
        <v>54.47</v>
      </c>
      <c r="D484">
        <f>VLOOKUP(A484,'Medical Examinations'!$A$1:$H$2336,3,0)</f>
        <v>4.49</v>
      </c>
      <c r="E484" t="str">
        <f>VLOOKUP(A484,'Medical Examinations'!$A$1:$H$2336,4,0)</f>
        <v>Yes</v>
      </c>
      <c r="F484" t="str">
        <f>VLOOKUP(A484,'Medical Examinations'!$A$1:$H$2336,5,0)</f>
        <v>No</v>
      </c>
      <c r="G484" t="str">
        <f>VLOOKUP(A484,'Medical Examinations'!$A$1:$H$2336,6,0)</f>
        <v>No</v>
      </c>
      <c r="H484">
        <f>VLOOKUP(A484,'Medical Examinations'!$A$1:$L$2336,10,0)</f>
        <v>2</v>
      </c>
      <c r="I484" t="str">
        <f>VLOOKUP(A484,'Medical Examinations'!$A$1:$H$2336,8,0)</f>
        <v>No</v>
      </c>
      <c r="J484" t="str">
        <f>VLOOKUP(A484,'Medical Examinations'!$A$1:$L$2336,11,0)</f>
        <v>obesity</v>
      </c>
      <c r="K484" t="str">
        <f>VLOOKUP(A484,'Medical Examinations'!$A$1:$L$2336,12,0)</f>
        <v>Normal</v>
      </c>
      <c r="L484" s="8">
        <f>VLOOKUP(A484,'Hospitalisation Details'!$A$1:$T$2344,17,0)</f>
        <v>24297</v>
      </c>
      <c r="M484" s="3" t="str">
        <f>VLOOKUP(A484,'Hospitalisation Details'!$A$1:$T$2344,14,0)</f>
        <v>tier - 3</v>
      </c>
      <c r="N484" s="3" t="str">
        <f>VLOOKUP(A484,'Hospitalisation Details'!$A$1:$T$2344,15,0)</f>
        <v>tier - 2</v>
      </c>
      <c r="O484" t="str">
        <f>VLOOKUP(A484,'Hospitalisation Details'!$A$1:$U$2344,21,FALSE)</f>
        <v>R1012</v>
      </c>
      <c r="P484" t="str">
        <f>VLOOKUP(A484,'Hospitalisation Details'!$A$1:$T$2344,19,0)</f>
        <v>56</v>
      </c>
      <c r="Q484" s="9">
        <f>VLOOKUP(A484,'Hospitalisation Details'!$A$1:$I$2344,6,FALSE)</f>
        <v>20568.32</v>
      </c>
    </row>
    <row r="485" spans="1:17" ht="15.75">
      <c r="A485" s="6" t="s">
        <v>1363</v>
      </c>
      <c r="B485" t="str">
        <f>VLOOKUP(A485,'Customer Names'!$A$1:$D$2336,3,FALSE)</f>
        <v>Wright</v>
      </c>
      <c r="C485">
        <f>VLOOKUP(A485,'Medical Examinations'!$A$1:$H$2336,2,0)</f>
        <v>38.06</v>
      </c>
      <c r="D485">
        <f>VLOOKUP(A485,'Medical Examinations'!$A$1:$H$2336,3,0)</f>
        <v>5.24</v>
      </c>
      <c r="E485" t="str">
        <f>VLOOKUP(A485,'Medical Examinations'!$A$1:$H$2336,4,0)</f>
        <v>Yes</v>
      </c>
      <c r="F485" t="str">
        <f>VLOOKUP(A485,'Medical Examinations'!$A$1:$H$2336,5,0)</f>
        <v>No</v>
      </c>
      <c r="G485" t="str">
        <f>VLOOKUP(A485,'Medical Examinations'!$A$1:$H$2336,6,0)</f>
        <v>Yes</v>
      </c>
      <c r="H485">
        <f>VLOOKUP(A485,'Medical Examinations'!$A$1:$L$2336,10,0)</f>
        <v>1</v>
      </c>
      <c r="I485" t="str">
        <f>VLOOKUP(A485,'Medical Examinations'!$A$1:$H$2336,8,0)</f>
        <v>No</v>
      </c>
      <c r="J485" t="str">
        <f>VLOOKUP(A485,'Medical Examinations'!$A$1:$L$2336,11,0)</f>
        <v>obesity</v>
      </c>
      <c r="K485" t="str">
        <f>VLOOKUP(A485,'Medical Examinations'!$A$1:$L$2336,12,0)</f>
        <v>Normal</v>
      </c>
      <c r="L485" s="8">
        <f>VLOOKUP(A485,'Hospitalisation Details'!$A$1:$T$2344,17,0)</f>
        <v>25489</v>
      </c>
      <c r="M485" s="3" t="str">
        <f>VLOOKUP(A485,'Hospitalisation Details'!$A$1:$T$2344,14,0)</f>
        <v>tier - 2</v>
      </c>
      <c r="N485" s="3" t="str">
        <f>VLOOKUP(A485,'Hospitalisation Details'!$A$1:$T$2344,15,0)</f>
        <v>tier - 2</v>
      </c>
      <c r="O485" t="str">
        <f>VLOOKUP(A485,'Hospitalisation Details'!$A$1:$U$2344,21,FALSE)</f>
        <v>R1013</v>
      </c>
      <c r="P485" t="str">
        <f>VLOOKUP(A485,'Hospitalisation Details'!$A$1:$T$2344,19,0)</f>
        <v>53</v>
      </c>
      <c r="Q485" s="9">
        <f>VLOOKUP(A485,'Hospitalisation Details'!$A$1:$I$2344,6,FALSE)</f>
        <v>20463</v>
      </c>
    </row>
    <row r="486" spans="1:17" ht="15.75">
      <c r="A486" s="6" t="s">
        <v>1365</v>
      </c>
      <c r="B486" t="str">
        <f>VLOOKUP(A486,'Customer Names'!$A$1:$D$2336,3,FALSE)</f>
        <v>McKenna</v>
      </c>
      <c r="C486">
        <f>VLOOKUP(A486,'Medical Examinations'!$A$1:$H$2336,2,0)</f>
        <v>51.47</v>
      </c>
      <c r="D486">
        <f>VLOOKUP(A486,'Medical Examinations'!$A$1:$H$2336,3,0)</f>
        <v>9.6</v>
      </c>
      <c r="E486" t="str">
        <f>VLOOKUP(A486,'Medical Examinations'!$A$1:$H$2336,4,0)</f>
        <v>No</v>
      </c>
      <c r="F486" t="str">
        <f>VLOOKUP(A486,'Medical Examinations'!$A$1:$H$2336,5,0)</f>
        <v>No</v>
      </c>
      <c r="G486" t="str">
        <f>VLOOKUP(A486,'Medical Examinations'!$A$1:$H$2336,6,0)</f>
        <v>No</v>
      </c>
      <c r="H486">
        <f>VLOOKUP(A486,'Medical Examinations'!$A$1:$L$2336,10,0)</f>
        <v>0</v>
      </c>
      <c r="I486" t="str">
        <f>VLOOKUP(A486,'Medical Examinations'!$A$1:$H$2336,8,0)</f>
        <v>No</v>
      </c>
      <c r="J486" t="str">
        <f>VLOOKUP(A486,'Medical Examinations'!$A$1:$L$2336,11,0)</f>
        <v>obesity</v>
      </c>
      <c r="K486" t="str">
        <f>VLOOKUP(A486,'Medical Examinations'!$A$1:$L$2336,12,0)</f>
        <v>Diabetes</v>
      </c>
      <c r="L486" s="8">
        <f>VLOOKUP(A486,'Hospitalisation Details'!$A$1:$T$2344,17,0)</f>
        <v>22937</v>
      </c>
      <c r="M486" s="3" t="str">
        <f>VLOOKUP(A486,'Hospitalisation Details'!$A$1:$T$2344,14,0)</f>
        <v>tier - 2</v>
      </c>
      <c r="N486" s="3" t="str">
        <f>VLOOKUP(A486,'Hospitalisation Details'!$A$1:$T$2344,15,0)</f>
        <v>tier - 1</v>
      </c>
      <c r="O486" t="str">
        <f>VLOOKUP(A486,'Hospitalisation Details'!$A$1:$U$2344,21,FALSE)</f>
        <v>R1012</v>
      </c>
      <c r="P486" t="str">
        <f>VLOOKUP(A486,'Hospitalisation Details'!$A$1:$T$2344,19,0)</f>
        <v>60</v>
      </c>
      <c r="Q486" s="9">
        <f>VLOOKUP(A486,'Hospitalisation Details'!$A$1:$I$2344,6,FALSE)</f>
        <v>20446.849999999999</v>
      </c>
    </row>
    <row r="487" spans="1:17" ht="15.75">
      <c r="A487" s="6" t="s">
        <v>1367</v>
      </c>
      <c r="B487" t="str">
        <f>VLOOKUP(A487,'Customer Names'!$A$1:$D$2336,3,FALSE)</f>
        <v>Sallade</v>
      </c>
      <c r="C487">
        <f>VLOOKUP(A487,'Medical Examinations'!$A$1:$H$2336,2,0)</f>
        <v>29.8</v>
      </c>
      <c r="D487">
        <f>VLOOKUP(A487,'Medical Examinations'!$A$1:$H$2336,3,0)</f>
        <v>5.78</v>
      </c>
      <c r="E487" t="str">
        <f>VLOOKUP(A487,'Medical Examinations'!$A$1:$H$2336,4,0)</f>
        <v>Yes</v>
      </c>
      <c r="F487" t="str">
        <f>VLOOKUP(A487,'Medical Examinations'!$A$1:$H$2336,5,0)</f>
        <v>No</v>
      </c>
      <c r="G487" t="str">
        <f>VLOOKUP(A487,'Medical Examinations'!$A$1:$H$2336,6,0)</f>
        <v>No</v>
      </c>
      <c r="H487">
        <f>VLOOKUP(A487,'Medical Examinations'!$A$1:$L$2336,10,0)</f>
        <v>0</v>
      </c>
      <c r="I487" t="str">
        <f>VLOOKUP(A487,'Medical Examinations'!$A$1:$H$2336,8,0)</f>
        <v>No</v>
      </c>
      <c r="J487" t="str">
        <f>VLOOKUP(A487,'Medical Examinations'!$A$1:$L$2336,11,0)</f>
        <v>Over weight</v>
      </c>
      <c r="K487" t="str">
        <f>VLOOKUP(A487,'Medical Examinations'!$A$1:$L$2336,12,0)</f>
        <v>Prediabetes</v>
      </c>
      <c r="L487" s="8">
        <f>VLOOKUP(A487,'Hospitalisation Details'!$A$1:$T$2344,17,0)</f>
        <v>31240</v>
      </c>
      <c r="M487" s="3" t="str">
        <f>VLOOKUP(A487,'Hospitalisation Details'!$A$1:$T$2344,14,0)</f>
        <v>tier - 3</v>
      </c>
      <c r="N487" s="3" t="str">
        <f>VLOOKUP(A487,'Hospitalisation Details'!$A$1:$T$2344,15,0)</f>
        <v>tier - 2</v>
      </c>
      <c r="O487" t="str">
        <f>VLOOKUP(A487,'Hospitalisation Details'!$A$1:$U$2344,21,FALSE)</f>
        <v>R1011</v>
      </c>
      <c r="P487" t="str">
        <f>VLOOKUP(A487,'Hospitalisation Details'!$A$1:$T$2344,19,0)</f>
        <v>37</v>
      </c>
      <c r="Q487" s="9">
        <f>VLOOKUP(A487,'Hospitalisation Details'!$A$1:$I$2344,6,FALSE)</f>
        <v>20420.599999999999</v>
      </c>
    </row>
    <row r="488" spans="1:17" ht="15.75">
      <c r="A488" s="6" t="s">
        <v>1368</v>
      </c>
      <c r="B488" t="str">
        <f>VLOOKUP(A488,'Customer Names'!$A$1:$D$2336,3,FALSE)</f>
        <v>Argall</v>
      </c>
      <c r="C488">
        <f>VLOOKUP(A488,'Medical Examinations'!$A$1:$H$2336,2,0)</f>
        <v>49.77</v>
      </c>
      <c r="D488">
        <f>VLOOKUP(A488,'Medical Examinations'!$A$1:$H$2336,3,0)</f>
        <v>7.02</v>
      </c>
      <c r="E488" t="str">
        <f>VLOOKUP(A488,'Medical Examinations'!$A$1:$H$2336,4,0)</f>
        <v>No</v>
      </c>
      <c r="F488" t="str">
        <f>VLOOKUP(A488,'Medical Examinations'!$A$1:$H$2336,5,0)</f>
        <v>No</v>
      </c>
      <c r="G488" t="str">
        <f>VLOOKUP(A488,'Medical Examinations'!$A$1:$H$2336,6,0)</f>
        <v>No</v>
      </c>
      <c r="H488">
        <f>VLOOKUP(A488,'Medical Examinations'!$A$1:$L$2336,10,0)</f>
        <v>0</v>
      </c>
      <c r="I488" t="str">
        <f>VLOOKUP(A488,'Medical Examinations'!$A$1:$H$2336,8,0)</f>
        <v>No</v>
      </c>
      <c r="J488" t="str">
        <f>VLOOKUP(A488,'Medical Examinations'!$A$1:$L$2336,11,0)</f>
        <v>obesity</v>
      </c>
      <c r="K488" t="str">
        <f>VLOOKUP(A488,'Medical Examinations'!$A$1:$L$2336,12,0)</f>
        <v>Diabetes</v>
      </c>
      <c r="L488" s="8">
        <f>VLOOKUP(A488,'Hospitalisation Details'!$A$1:$T$2344,17,0)</f>
        <v>22829</v>
      </c>
      <c r="M488" s="3" t="str">
        <f>VLOOKUP(A488,'Hospitalisation Details'!$A$1:$T$2344,14,0)</f>
        <v>tier - 3</v>
      </c>
      <c r="N488" s="3" t="str">
        <f>VLOOKUP(A488,'Hospitalisation Details'!$A$1:$T$2344,15,0)</f>
        <v>tier - 2</v>
      </c>
      <c r="O488" t="str">
        <f>VLOOKUP(A488,'Hospitalisation Details'!$A$1:$U$2344,21,FALSE)</f>
        <v>R1026</v>
      </c>
      <c r="P488" t="str">
        <f>VLOOKUP(A488,'Hospitalisation Details'!$A$1:$T$2344,19,0)</f>
        <v>60</v>
      </c>
      <c r="Q488" s="9">
        <f>VLOOKUP(A488,'Hospitalisation Details'!$A$1:$I$2344,6,FALSE)</f>
        <v>20354.5</v>
      </c>
    </row>
    <row r="489" spans="1:17" ht="15.75">
      <c r="A489" s="6" t="s">
        <v>1372</v>
      </c>
      <c r="B489" t="str">
        <f>VLOOKUP(A489,'Customer Names'!$A$1:$D$2336,3,FALSE)</f>
        <v>Patchell</v>
      </c>
      <c r="C489">
        <f>VLOOKUP(A489,'Medical Examinations'!$A$1:$H$2336,2,0)</f>
        <v>25.555</v>
      </c>
      <c r="D489">
        <f>VLOOKUP(A489,'Medical Examinations'!$A$1:$H$2336,3,0)</f>
        <v>4.09</v>
      </c>
      <c r="E489" t="str">
        <f>VLOOKUP(A489,'Medical Examinations'!$A$1:$H$2336,4,0)</f>
        <v>Yes</v>
      </c>
      <c r="F489" t="str">
        <f>VLOOKUP(A489,'Medical Examinations'!$A$1:$H$2336,5,0)</f>
        <v>No</v>
      </c>
      <c r="G489" t="str">
        <f>VLOOKUP(A489,'Medical Examinations'!$A$1:$H$2336,6,0)</f>
        <v>No</v>
      </c>
      <c r="H489">
        <f>VLOOKUP(A489,'Medical Examinations'!$A$1:$L$2336,10,0)</f>
        <v>0</v>
      </c>
      <c r="I489" t="str">
        <f>VLOOKUP(A489,'Medical Examinations'!$A$1:$H$2336,8,0)</f>
        <v>Yes</v>
      </c>
      <c r="J489" t="str">
        <f>VLOOKUP(A489,'Medical Examinations'!$A$1:$L$2336,11,0)</f>
        <v>Over weight</v>
      </c>
      <c r="K489" t="str">
        <f>VLOOKUP(A489,'Medical Examinations'!$A$1:$L$2336,12,0)</f>
        <v>Normal</v>
      </c>
      <c r="L489" s="8">
        <f>VLOOKUP(A489,'Hospitalisation Details'!$A$1:$T$2344,17,0)</f>
        <v>31307</v>
      </c>
      <c r="M489" s="3" t="str">
        <f>VLOOKUP(A489,'Hospitalisation Details'!$A$1:$T$2344,14,0)</f>
        <v>tier - 3</v>
      </c>
      <c r="N489" s="3" t="str">
        <f>VLOOKUP(A489,'Hospitalisation Details'!$A$1:$T$2344,15,0)</f>
        <v>tier - 1</v>
      </c>
      <c r="O489" t="str">
        <f>VLOOKUP(A489,'Hospitalisation Details'!$A$1:$U$2344,21,FALSE)</f>
        <v>R1024</v>
      </c>
      <c r="P489" t="str">
        <f>VLOOKUP(A489,'Hospitalisation Details'!$A$1:$T$2344,19,0)</f>
        <v>37</v>
      </c>
      <c r="Q489" s="9">
        <f>VLOOKUP(A489,'Hospitalisation Details'!$A$1:$I$2344,6,FALSE)</f>
        <v>20296.86</v>
      </c>
    </row>
    <row r="490" spans="1:17" ht="15.75">
      <c r="A490" s="6" t="s">
        <v>1375</v>
      </c>
      <c r="B490" t="str">
        <f>VLOOKUP(A490,'Customer Names'!$A$1:$D$2336,3,FALSE)</f>
        <v>Catoggio</v>
      </c>
      <c r="C490">
        <f>VLOOKUP(A490,'Medical Examinations'!$A$1:$H$2336,2,0)</f>
        <v>29.64</v>
      </c>
      <c r="D490">
        <f>VLOOKUP(A490,'Medical Examinations'!$A$1:$H$2336,3,0)</f>
        <v>4.93</v>
      </c>
      <c r="E490" t="str">
        <f>VLOOKUP(A490,'Medical Examinations'!$A$1:$H$2336,4,0)</f>
        <v>No</v>
      </c>
      <c r="F490" t="str">
        <f>VLOOKUP(A490,'Medical Examinations'!$A$1:$H$2336,5,0)</f>
        <v>No</v>
      </c>
      <c r="G490" t="str">
        <f>VLOOKUP(A490,'Medical Examinations'!$A$1:$H$2336,6,0)</f>
        <v>Yes</v>
      </c>
      <c r="H490">
        <f>VLOOKUP(A490,'Medical Examinations'!$A$1:$L$2336,10,0)</f>
        <v>1</v>
      </c>
      <c r="I490" t="str">
        <f>VLOOKUP(A490,'Medical Examinations'!$A$1:$H$2336,8,0)</f>
        <v>No</v>
      </c>
      <c r="J490" t="str">
        <f>VLOOKUP(A490,'Medical Examinations'!$A$1:$L$2336,11,0)</f>
        <v>Over weight</v>
      </c>
      <c r="K490" t="str">
        <f>VLOOKUP(A490,'Medical Examinations'!$A$1:$L$2336,12,0)</f>
        <v>Normal</v>
      </c>
      <c r="L490" s="8">
        <f>VLOOKUP(A490,'Hospitalisation Details'!$A$1:$T$2344,17,0)</f>
        <v>34219</v>
      </c>
      <c r="M490" s="3" t="str">
        <f>VLOOKUP(A490,'Hospitalisation Details'!$A$1:$T$2344,14,0)</f>
        <v>tier - 3</v>
      </c>
      <c r="N490" s="3" t="str">
        <f>VLOOKUP(A490,'Hospitalisation Details'!$A$1:$T$2344,15,0)</f>
        <v>tier - 3</v>
      </c>
      <c r="O490" t="str">
        <f>VLOOKUP(A490,'Hospitalisation Details'!$A$1:$U$2344,21,FALSE)</f>
        <v>R1016</v>
      </c>
      <c r="P490" t="str">
        <f>VLOOKUP(A490,'Hospitalisation Details'!$A$1:$T$2344,19,0)</f>
        <v>29</v>
      </c>
      <c r="Q490" s="9">
        <f>VLOOKUP(A490,'Hospitalisation Details'!$A$1:$I$2344,6,FALSE)</f>
        <v>20277.810000000001</v>
      </c>
    </row>
    <row r="491" spans="1:17" ht="15.75">
      <c r="A491" s="6" t="s">
        <v>1377</v>
      </c>
      <c r="B491" t="str">
        <f>VLOOKUP(A491,'Customer Names'!$A$1:$D$2336,3,FALSE)</f>
        <v>Adams</v>
      </c>
      <c r="C491">
        <f>VLOOKUP(A491,'Medical Examinations'!$A$1:$H$2336,2,0)</f>
        <v>53.93</v>
      </c>
      <c r="D491">
        <f>VLOOKUP(A491,'Medical Examinations'!$A$1:$H$2336,3,0)</f>
        <v>5.34</v>
      </c>
      <c r="E491" t="str">
        <f>VLOOKUP(A491,'Medical Examinations'!$A$1:$H$2336,4,0)</f>
        <v>Yes</v>
      </c>
      <c r="F491" t="str">
        <f>VLOOKUP(A491,'Medical Examinations'!$A$1:$H$2336,5,0)</f>
        <v>No</v>
      </c>
      <c r="G491" t="str">
        <f>VLOOKUP(A491,'Medical Examinations'!$A$1:$H$2336,6,0)</f>
        <v>No</v>
      </c>
      <c r="H491">
        <f>VLOOKUP(A491,'Medical Examinations'!$A$1:$L$2336,10,0)</f>
        <v>2</v>
      </c>
      <c r="I491" t="str">
        <f>VLOOKUP(A491,'Medical Examinations'!$A$1:$H$2336,8,0)</f>
        <v>No</v>
      </c>
      <c r="J491" t="str">
        <f>VLOOKUP(A491,'Medical Examinations'!$A$1:$L$2336,11,0)</f>
        <v>obesity</v>
      </c>
      <c r="K491" t="str">
        <f>VLOOKUP(A491,'Medical Examinations'!$A$1:$L$2336,12,0)</f>
        <v>Normal</v>
      </c>
      <c r="L491" s="8">
        <f>VLOOKUP(A491,'Hospitalisation Details'!$A$1:$T$2344,17,0)</f>
        <v>24341</v>
      </c>
      <c r="M491" s="3" t="str">
        <f>VLOOKUP(A491,'Hospitalisation Details'!$A$1:$T$2344,14,0)</f>
        <v>tier - 2</v>
      </c>
      <c r="N491" s="3" t="str">
        <f>VLOOKUP(A491,'Hospitalisation Details'!$A$1:$T$2344,15,0)</f>
        <v>tier - 3</v>
      </c>
      <c r="O491" t="str">
        <f>VLOOKUP(A491,'Hospitalisation Details'!$A$1:$U$2344,21,FALSE)</f>
        <v>R1012</v>
      </c>
      <c r="P491" t="str">
        <f>VLOOKUP(A491,'Hospitalisation Details'!$A$1:$T$2344,19,0)</f>
        <v>56</v>
      </c>
      <c r="Q491" s="9">
        <f>VLOOKUP(A491,'Hospitalisation Details'!$A$1:$I$2344,6,FALSE)</f>
        <v>20253.84</v>
      </c>
    </row>
    <row r="492" spans="1:17" ht="15.75">
      <c r="A492" s="6" t="s">
        <v>1379</v>
      </c>
      <c r="B492" t="str">
        <f>VLOOKUP(A492,'Customer Names'!$A$1:$D$2336,3,FALSE)</f>
        <v>Windt</v>
      </c>
      <c r="C492">
        <f>VLOOKUP(A492,'Medical Examinations'!$A$1:$H$2336,2,0)</f>
        <v>28.024999999999999</v>
      </c>
      <c r="D492">
        <f>VLOOKUP(A492,'Medical Examinations'!$A$1:$H$2336,3,0)</f>
        <v>5.65</v>
      </c>
      <c r="E492" t="str">
        <f>VLOOKUP(A492,'Medical Examinations'!$A$1:$H$2336,4,0)</f>
        <v>No</v>
      </c>
      <c r="F492" t="str">
        <f>VLOOKUP(A492,'Medical Examinations'!$A$1:$H$2336,5,0)</f>
        <v>No</v>
      </c>
      <c r="G492" t="str">
        <f>VLOOKUP(A492,'Medical Examinations'!$A$1:$H$2336,6,0)</f>
        <v>No</v>
      </c>
      <c r="H492">
        <f>VLOOKUP(A492,'Medical Examinations'!$A$1:$L$2336,10,0)</f>
        <v>1</v>
      </c>
      <c r="I492" t="str">
        <f>VLOOKUP(A492,'Medical Examinations'!$A$1:$H$2336,8,0)</f>
        <v>Yes</v>
      </c>
      <c r="J492" t="str">
        <f>VLOOKUP(A492,'Medical Examinations'!$A$1:$L$2336,11,0)</f>
        <v>Over weight</v>
      </c>
      <c r="K492" t="str">
        <f>VLOOKUP(A492,'Medical Examinations'!$A$1:$L$2336,12,0)</f>
        <v>Normal</v>
      </c>
      <c r="L492" s="8">
        <f>VLOOKUP(A492,'Hospitalisation Details'!$A$1:$T$2344,17,0)</f>
        <v>32067</v>
      </c>
      <c r="M492" s="3" t="str">
        <f>VLOOKUP(A492,'Hospitalisation Details'!$A$1:$T$2344,14,0)</f>
        <v>tier - 2</v>
      </c>
      <c r="N492" s="3" t="str">
        <f>VLOOKUP(A492,'Hospitalisation Details'!$A$1:$T$2344,15,0)</f>
        <v>tier - 3</v>
      </c>
      <c r="O492" t="str">
        <f>VLOOKUP(A492,'Hospitalisation Details'!$A$1:$U$2344,21,FALSE)</f>
        <v>R1012</v>
      </c>
      <c r="P492" t="str">
        <f>VLOOKUP(A492,'Hospitalisation Details'!$A$1:$T$2344,19,0)</f>
        <v>35</v>
      </c>
      <c r="Q492" s="9">
        <f>VLOOKUP(A492,'Hospitalisation Details'!$A$1:$I$2344,6,FALSE)</f>
        <v>20234.849999999999</v>
      </c>
    </row>
    <row r="493" spans="1:17" ht="15.75">
      <c r="A493" s="6" t="s">
        <v>1382</v>
      </c>
      <c r="B493" t="str">
        <f>VLOOKUP(A493,'Customer Names'!$A$1:$D$2336,3,FALSE)</f>
        <v>Ryan</v>
      </c>
      <c r="C493">
        <f>VLOOKUP(A493,'Medical Examinations'!$A$1:$H$2336,2,0)</f>
        <v>27.5</v>
      </c>
      <c r="D493">
        <f>VLOOKUP(A493,'Medical Examinations'!$A$1:$H$2336,3,0)</f>
        <v>4.49</v>
      </c>
      <c r="E493" t="str">
        <f>VLOOKUP(A493,'Medical Examinations'!$A$1:$H$2336,4,0)</f>
        <v>No</v>
      </c>
      <c r="F493" t="str">
        <f>VLOOKUP(A493,'Medical Examinations'!$A$1:$H$2336,5,0)</f>
        <v>No</v>
      </c>
      <c r="G493" t="str">
        <f>VLOOKUP(A493,'Medical Examinations'!$A$1:$H$2336,6,0)</f>
        <v>No</v>
      </c>
      <c r="H493">
        <f>VLOOKUP(A493,'Medical Examinations'!$A$1:$L$2336,10,0)</f>
        <v>0</v>
      </c>
      <c r="I493" t="str">
        <f>VLOOKUP(A493,'Medical Examinations'!$A$1:$H$2336,8,0)</f>
        <v>No</v>
      </c>
      <c r="J493" t="str">
        <f>VLOOKUP(A493,'Medical Examinations'!$A$1:$L$2336,11,0)</f>
        <v>Over weight</v>
      </c>
      <c r="K493" t="str">
        <f>VLOOKUP(A493,'Medical Examinations'!$A$1:$L$2336,12,0)</f>
        <v>Normal</v>
      </c>
      <c r="L493" s="8">
        <f>VLOOKUP(A493,'Hospitalisation Details'!$A$1:$T$2344,17,0)</f>
        <v>34493</v>
      </c>
      <c r="M493" s="3" t="str">
        <f>VLOOKUP(A493,'Hospitalisation Details'!$A$1:$T$2344,14,0)</f>
        <v>tier - 2</v>
      </c>
      <c r="N493" s="3" t="str">
        <f>VLOOKUP(A493,'Hospitalisation Details'!$A$1:$T$2344,15,0)</f>
        <v>tier - 1</v>
      </c>
      <c r="O493" t="str">
        <f>VLOOKUP(A493,'Hospitalisation Details'!$A$1:$U$2344,21,FALSE)</f>
        <v>R1011</v>
      </c>
      <c r="P493" t="str">
        <f>VLOOKUP(A493,'Hospitalisation Details'!$A$1:$T$2344,19,0)</f>
        <v>28</v>
      </c>
      <c r="Q493" s="9">
        <f>VLOOKUP(A493,'Hospitalisation Details'!$A$1:$I$2344,6,FALSE)</f>
        <v>20177.669999999998</v>
      </c>
    </row>
    <row r="494" spans="1:17" ht="15.75">
      <c r="A494" s="6" t="s">
        <v>1385</v>
      </c>
      <c r="B494" t="str">
        <f>VLOOKUP(A494,'Customer Names'!$A$1:$D$2336,3,FALSE)</f>
        <v>Marion</v>
      </c>
      <c r="C494">
        <f>VLOOKUP(A494,'Medical Examinations'!$A$1:$H$2336,2,0)</f>
        <v>21.8</v>
      </c>
      <c r="D494">
        <f>VLOOKUP(A494,'Medical Examinations'!$A$1:$H$2336,3,0)</f>
        <v>10.55</v>
      </c>
      <c r="E494" t="str">
        <f>VLOOKUP(A494,'Medical Examinations'!$A$1:$H$2336,4,0)</f>
        <v>No</v>
      </c>
      <c r="F494" t="str">
        <f>VLOOKUP(A494,'Medical Examinations'!$A$1:$H$2336,5,0)</f>
        <v>No</v>
      </c>
      <c r="G494" t="str">
        <f>VLOOKUP(A494,'Medical Examinations'!$A$1:$H$2336,6,0)</f>
        <v>No</v>
      </c>
      <c r="H494">
        <f>VLOOKUP(A494,'Medical Examinations'!$A$1:$L$2336,10,0)</f>
        <v>0</v>
      </c>
      <c r="I494" t="str">
        <f>VLOOKUP(A494,'Medical Examinations'!$A$1:$H$2336,8,0)</f>
        <v>Yes</v>
      </c>
      <c r="J494" t="str">
        <f>VLOOKUP(A494,'Medical Examinations'!$A$1:$L$2336,11,0)</f>
        <v>Normal weight</v>
      </c>
      <c r="K494" t="str">
        <f>VLOOKUP(A494,'Medical Examinations'!$A$1:$L$2336,12,0)</f>
        <v>Diabetes</v>
      </c>
      <c r="L494" s="8">
        <f>VLOOKUP(A494,'Hospitalisation Details'!$A$1:$T$2344,17,0)</f>
        <v>37446</v>
      </c>
      <c r="M494" s="3" t="str">
        <f>VLOOKUP(A494,'Hospitalisation Details'!$A$1:$T$2344,14,0)</f>
        <v>tier - 3</v>
      </c>
      <c r="N494" s="3" t="str">
        <f>VLOOKUP(A494,'Hospitalisation Details'!$A$1:$T$2344,15,0)</f>
        <v>tier - 3</v>
      </c>
      <c r="O494" t="str">
        <f>VLOOKUP(A494,'Hospitalisation Details'!$A$1:$U$2344,21,FALSE)</f>
        <v>R1011</v>
      </c>
      <c r="P494" t="str">
        <f>VLOOKUP(A494,'Hospitalisation Details'!$A$1:$T$2344,19,0)</f>
        <v>20</v>
      </c>
      <c r="Q494" s="9">
        <f>VLOOKUP(A494,'Hospitalisation Details'!$A$1:$I$2344,6,FALSE)</f>
        <v>20167.34</v>
      </c>
    </row>
    <row r="495" spans="1:17" ht="15.75">
      <c r="A495" s="6" t="s">
        <v>1387</v>
      </c>
      <c r="B495" t="str">
        <f>VLOOKUP(A495,'Customer Names'!$A$1:$D$2336,3,FALSE)</f>
        <v>Raffetto</v>
      </c>
      <c r="C495">
        <f>VLOOKUP(A495,'Medical Examinations'!$A$1:$H$2336,2,0)</f>
        <v>26.41</v>
      </c>
      <c r="D495">
        <f>VLOOKUP(A495,'Medical Examinations'!$A$1:$H$2336,3,0)</f>
        <v>4.92</v>
      </c>
      <c r="E495" t="str">
        <f>VLOOKUP(A495,'Medical Examinations'!$A$1:$H$2336,4,0)</f>
        <v>Yes</v>
      </c>
      <c r="F495" t="str">
        <f>VLOOKUP(A495,'Medical Examinations'!$A$1:$H$2336,5,0)</f>
        <v>No</v>
      </c>
      <c r="G495" t="str">
        <f>VLOOKUP(A495,'Medical Examinations'!$A$1:$H$2336,6,0)</f>
        <v>Yes</v>
      </c>
      <c r="H495">
        <f>VLOOKUP(A495,'Medical Examinations'!$A$1:$L$2336,10,0)</f>
        <v>1</v>
      </c>
      <c r="I495" t="str">
        <f>VLOOKUP(A495,'Medical Examinations'!$A$1:$H$2336,8,0)</f>
        <v>Yes</v>
      </c>
      <c r="J495" t="str">
        <f>VLOOKUP(A495,'Medical Examinations'!$A$1:$L$2336,11,0)</f>
        <v>Over weight</v>
      </c>
      <c r="K495" t="str">
        <f>VLOOKUP(A495,'Medical Examinations'!$A$1:$L$2336,12,0)</f>
        <v>Normal</v>
      </c>
      <c r="L495" s="8">
        <f>VLOOKUP(A495,'Hospitalisation Details'!$A$1:$T$2344,17,0)</f>
        <v>30595</v>
      </c>
      <c r="M495" s="3" t="str">
        <f>VLOOKUP(A495,'Hospitalisation Details'!$A$1:$T$2344,14,0)</f>
        <v>tier - 2</v>
      </c>
      <c r="N495" s="3" t="str">
        <f>VLOOKUP(A495,'Hospitalisation Details'!$A$1:$T$2344,15,0)</f>
        <v>tier - 1</v>
      </c>
      <c r="O495" t="str">
        <f>VLOOKUP(A495,'Hospitalisation Details'!$A$1:$U$2344,21,FALSE)</f>
        <v>R1016</v>
      </c>
      <c r="P495" t="str">
        <f>VLOOKUP(A495,'Hospitalisation Details'!$A$1:$T$2344,19,0)</f>
        <v>39</v>
      </c>
      <c r="Q495" s="9">
        <f>VLOOKUP(A495,'Hospitalisation Details'!$A$1:$I$2344,6,FALSE)</f>
        <v>20149.32</v>
      </c>
    </row>
    <row r="496" spans="1:17" ht="15.75">
      <c r="A496" s="6" t="s">
        <v>1390</v>
      </c>
      <c r="B496" t="str">
        <f>VLOOKUP(A496,'Customer Names'!$A$1:$D$2336,3,FALSE)</f>
        <v>Young</v>
      </c>
      <c r="C496">
        <f>VLOOKUP(A496,'Medical Examinations'!$A$1:$H$2336,2,0)</f>
        <v>27.835000000000001</v>
      </c>
      <c r="D496">
        <f>VLOOKUP(A496,'Medical Examinations'!$A$1:$H$2336,3,0)</f>
        <v>5.9</v>
      </c>
      <c r="E496" t="str">
        <f>VLOOKUP(A496,'Medical Examinations'!$A$1:$H$2336,4,0)</f>
        <v>Yes</v>
      </c>
      <c r="F496" t="str">
        <f>VLOOKUP(A496,'Medical Examinations'!$A$1:$H$2336,5,0)</f>
        <v>No</v>
      </c>
      <c r="G496" t="str">
        <f>VLOOKUP(A496,'Medical Examinations'!$A$1:$H$2336,6,0)</f>
        <v>No</v>
      </c>
      <c r="H496">
        <f>VLOOKUP(A496,'Medical Examinations'!$A$1:$L$2336,10,0)</f>
        <v>1</v>
      </c>
      <c r="I496" t="str">
        <f>VLOOKUP(A496,'Medical Examinations'!$A$1:$H$2336,8,0)</f>
        <v>Yes</v>
      </c>
      <c r="J496" t="str">
        <f>VLOOKUP(A496,'Medical Examinations'!$A$1:$L$2336,11,0)</f>
        <v>Over weight</v>
      </c>
      <c r="K496" t="str">
        <f>VLOOKUP(A496,'Medical Examinations'!$A$1:$L$2336,12,0)</f>
        <v>Prediabetes</v>
      </c>
      <c r="L496" s="8">
        <f>VLOOKUP(A496,'Hospitalisation Details'!$A$1:$T$2344,17,0)</f>
        <v>32349</v>
      </c>
      <c r="M496" s="3" t="str">
        <f>VLOOKUP(A496,'Hospitalisation Details'!$A$1:$T$2344,14,0)</f>
        <v>tier - 2</v>
      </c>
      <c r="N496" s="3" t="str">
        <f>VLOOKUP(A496,'Hospitalisation Details'!$A$1:$T$2344,15,0)</f>
        <v>tier - 1</v>
      </c>
      <c r="O496" t="str">
        <f>VLOOKUP(A496,'Hospitalisation Details'!$A$1:$U$2344,21,FALSE)</f>
        <v>R1012</v>
      </c>
      <c r="P496" t="str">
        <f>VLOOKUP(A496,'Hospitalisation Details'!$A$1:$T$2344,19,0)</f>
        <v>34</v>
      </c>
      <c r="Q496" s="9">
        <f>VLOOKUP(A496,'Hospitalisation Details'!$A$1:$I$2344,6,FALSE)</f>
        <v>20009.63</v>
      </c>
    </row>
    <row r="497" spans="1:17" ht="15.75">
      <c r="A497" s="6" t="s">
        <v>1392</v>
      </c>
      <c r="B497" t="str">
        <f>VLOOKUP(A497,'Customer Names'!$A$1:$D$2336,3,FALSE)</f>
        <v>Oehlke</v>
      </c>
      <c r="C497">
        <f>VLOOKUP(A497,'Medical Examinations'!$A$1:$H$2336,2,0)</f>
        <v>51.74</v>
      </c>
      <c r="D497">
        <f>VLOOKUP(A497,'Medical Examinations'!$A$1:$H$2336,3,0)</f>
        <v>4.9800000000000004</v>
      </c>
      <c r="E497" t="str">
        <f>VLOOKUP(A497,'Medical Examinations'!$A$1:$H$2336,4,0)</f>
        <v>Yes</v>
      </c>
      <c r="F497" t="str">
        <f>VLOOKUP(A497,'Medical Examinations'!$A$1:$H$2336,5,0)</f>
        <v>No</v>
      </c>
      <c r="G497" t="str">
        <f>VLOOKUP(A497,'Medical Examinations'!$A$1:$H$2336,6,0)</f>
        <v>No</v>
      </c>
      <c r="H497">
        <f>VLOOKUP(A497,'Medical Examinations'!$A$1:$L$2336,10,0)</f>
        <v>2</v>
      </c>
      <c r="I497" t="str">
        <f>VLOOKUP(A497,'Medical Examinations'!$A$1:$H$2336,8,0)</f>
        <v>No</v>
      </c>
      <c r="J497" t="str">
        <f>VLOOKUP(A497,'Medical Examinations'!$A$1:$L$2336,11,0)</f>
        <v>obesity</v>
      </c>
      <c r="K497" t="str">
        <f>VLOOKUP(A497,'Medical Examinations'!$A$1:$L$2336,12,0)</f>
        <v>Normal</v>
      </c>
      <c r="L497" s="8">
        <f>VLOOKUP(A497,'Hospitalisation Details'!$A$1:$T$2344,17,0)</f>
        <v>24329</v>
      </c>
      <c r="M497" s="3" t="str">
        <f>VLOOKUP(A497,'Hospitalisation Details'!$A$1:$T$2344,14,0)</f>
        <v>tier - 1</v>
      </c>
      <c r="N497" s="3" t="str">
        <f>VLOOKUP(A497,'Hospitalisation Details'!$A$1:$T$2344,15,0)</f>
        <v>tier - 3</v>
      </c>
      <c r="O497" t="str">
        <f>VLOOKUP(A497,'Hospitalisation Details'!$A$1:$U$2344,21,FALSE)</f>
        <v>R1026</v>
      </c>
      <c r="P497" t="str">
        <f>VLOOKUP(A497,'Hospitalisation Details'!$A$1:$T$2344,19,0)</f>
        <v>56</v>
      </c>
      <c r="Q497" s="9">
        <f>VLOOKUP(A497,'Hospitalisation Details'!$A$1:$I$2344,6,FALSE)</f>
        <v>19995.29</v>
      </c>
    </row>
    <row r="498" spans="1:17" ht="15.75">
      <c r="A498" s="6" t="s">
        <v>1394</v>
      </c>
      <c r="B498" t="str">
        <f>VLOOKUP(A498,'Customer Names'!$A$1:$D$2336,3,FALSE)</f>
        <v>Sudol</v>
      </c>
      <c r="C498">
        <f>VLOOKUP(A498,'Medical Examinations'!$A$1:$H$2336,2,0)</f>
        <v>23.37</v>
      </c>
      <c r="D498">
        <f>VLOOKUP(A498,'Medical Examinations'!$A$1:$H$2336,3,0)</f>
        <v>5.8</v>
      </c>
      <c r="E498" t="str">
        <f>VLOOKUP(A498,'Medical Examinations'!$A$1:$H$2336,4,0)</f>
        <v>No</v>
      </c>
      <c r="F498" t="str">
        <f>VLOOKUP(A498,'Medical Examinations'!$A$1:$H$2336,5,0)</f>
        <v>No</v>
      </c>
      <c r="G498" t="str">
        <f>VLOOKUP(A498,'Medical Examinations'!$A$1:$H$2336,6,0)</f>
        <v>No</v>
      </c>
      <c r="H498">
        <f>VLOOKUP(A498,'Medical Examinations'!$A$1:$L$2336,10,0)</f>
        <v>0</v>
      </c>
      <c r="I498" t="str">
        <f>VLOOKUP(A498,'Medical Examinations'!$A$1:$H$2336,8,0)</f>
        <v>Yes</v>
      </c>
      <c r="J498" t="str">
        <f>VLOOKUP(A498,'Medical Examinations'!$A$1:$L$2336,11,0)</f>
        <v>Normal weight</v>
      </c>
      <c r="K498" t="str">
        <f>VLOOKUP(A498,'Medical Examinations'!$A$1:$L$2336,12,0)</f>
        <v>Prediabetes</v>
      </c>
      <c r="L498" s="8">
        <f>VLOOKUP(A498,'Hospitalisation Details'!$A$1:$T$2344,17,0)</f>
        <v>29503</v>
      </c>
      <c r="M498" s="3" t="str">
        <f>VLOOKUP(A498,'Hospitalisation Details'!$A$1:$T$2344,14,0)</f>
        <v>tier - 1</v>
      </c>
      <c r="N498" s="3" t="str">
        <f>VLOOKUP(A498,'Hospitalisation Details'!$A$1:$T$2344,15,0)</f>
        <v>tier - 2</v>
      </c>
      <c r="O498" t="str">
        <f>VLOOKUP(A498,'Hospitalisation Details'!$A$1:$U$2344,21,FALSE)</f>
        <v>R1024</v>
      </c>
      <c r="P498" t="str">
        <f>VLOOKUP(A498,'Hospitalisation Details'!$A$1:$T$2344,19,0)</f>
        <v>42</v>
      </c>
      <c r="Q498" s="9">
        <f>VLOOKUP(A498,'Hospitalisation Details'!$A$1:$I$2344,6,FALSE)</f>
        <v>19964.75</v>
      </c>
    </row>
    <row r="499" spans="1:17" ht="15.75">
      <c r="A499" s="6" t="s">
        <v>1397</v>
      </c>
      <c r="B499" t="str">
        <f>VLOOKUP(A499,'Customer Names'!$A$1:$D$2336,3,FALSE)</f>
        <v>Van Es</v>
      </c>
      <c r="C499">
        <f>VLOOKUP(A499,'Medical Examinations'!$A$1:$H$2336,2,0)</f>
        <v>29.7</v>
      </c>
      <c r="D499">
        <f>VLOOKUP(A499,'Medical Examinations'!$A$1:$H$2336,3,0)</f>
        <v>6.21</v>
      </c>
      <c r="E499" t="str">
        <f>VLOOKUP(A499,'Medical Examinations'!$A$1:$H$2336,4,0)</f>
        <v>Yes</v>
      </c>
      <c r="F499" t="str">
        <f>VLOOKUP(A499,'Medical Examinations'!$A$1:$H$2336,5,0)</f>
        <v>No</v>
      </c>
      <c r="G499" t="str">
        <f>VLOOKUP(A499,'Medical Examinations'!$A$1:$H$2336,6,0)</f>
        <v>Yes</v>
      </c>
      <c r="H499">
        <f>VLOOKUP(A499,'Medical Examinations'!$A$1:$L$2336,10,0)</f>
        <v>1</v>
      </c>
      <c r="I499" t="str">
        <f>VLOOKUP(A499,'Medical Examinations'!$A$1:$H$2336,8,0)</f>
        <v>Yes</v>
      </c>
      <c r="J499" t="str">
        <f>VLOOKUP(A499,'Medical Examinations'!$A$1:$L$2336,11,0)</f>
        <v>Over weight</v>
      </c>
      <c r="K499" t="str">
        <f>VLOOKUP(A499,'Medical Examinations'!$A$1:$L$2336,12,0)</f>
        <v>Prediabetes</v>
      </c>
      <c r="L499" s="8">
        <f>VLOOKUP(A499,'Hospitalisation Details'!$A$1:$T$2344,17,0)</f>
        <v>35721</v>
      </c>
      <c r="M499" s="3" t="str">
        <f>VLOOKUP(A499,'Hospitalisation Details'!$A$1:$T$2344,14,0)</f>
        <v>tier - 1</v>
      </c>
      <c r="N499" s="3" t="str">
        <f>VLOOKUP(A499,'Hospitalisation Details'!$A$1:$T$2344,15,0)</f>
        <v>tier - 3</v>
      </c>
      <c r="O499" t="str">
        <f>VLOOKUP(A499,'Hospitalisation Details'!$A$1:$U$2344,21,FALSE)</f>
        <v>R1011</v>
      </c>
      <c r="P499" t="str">
        <f>VLOOKUP(A499,'Hospitalisation Details'!$A$1:$T$2344,19,0)</f>
        <v>25</v>
      </c>
      <c r="Q499" s="9">
        <f>VLOOKUP(A499,'Hospitalisation Details'!$A$1:$I$2344,6,FALSE)</f>
        <v>19933.46</v>
      </c>
    </row>
    <row r="500" spans="1:17" ht="15.75">
      <c r="A500" s="6" t="s">
        <v>1399</v>
      </c>
      <c r="B500" t="str">
        <f>VLOOKUP(A500,'Customer Names'!$A$1:$D$2336,3,FALSE)</f>
        <v>Dolge</v>
      </c>
      <c r="C500">
        <f>VLOOKUP(A500,'Medical Examinations'!$A$1:$H$2336,2,0)</f>
        <v>20.045000000000002</v>
      </c>
      <c r="D500">
        <f>VLOOKUP(A500,'Medical Examinations'!$A$1:$H$2336,3,0)</f>
        <v>6.17</v>
      </c>
      <c r="E500" t="str">
        <f>VLOOKUP(A500,'Medical Examinations'!$A$1:$H$2336,4,0)</f>
        <v>No</v>
      </c>
      <c r="F500" t="str">
        <f>VLOOKUP(A500,'Medical Examinations'!$A$1:$H$2336,5,0)</f>
        <v>No</v>
      </c>
      <c r="G500" t="str">
        <f>VLOOKUP(A500,'Medical Examinations'!$A$1:$H$2336,6,0)</f>
        <v>Yes</v>
      </c>
      <c r="H500">
        <f>VLOOKUP(A500,'Medical Examinations'!$A$1:$L$2336,10,0)</f>
        <v>1</v>
      </c>
      <c r="I500" t="str">
        <f>VLOOKUP(A500,'Medical Examinations'!$A$1:$H$2336,8,0)</f>
        <v>Yes</v>
      </c>
      <c r="J500" t="str">
        <f>VLOOKUP(A500,'Medical Examinations'!$A$1:$L$2336,11,0)</f>
        <v>Normal weight</v>
      </c>
      <c r="K500" t="str">
        <f>VLOOKUP(A500,'Medical Examinations'!$A$1:$L$2336,12,0)</f>
        <v>Prediabetes</v>
      </c>
      <c r="L500" s="8">
        <f>VLOOKUP(A500,'Hospitalisation Details'!$A$1:$T$2344,17,0)</f>
        <v>29158</v>
      </c>
      <c r="M500" s="3" t="str">
        <f>VLOOKUP(A500,'Hospitalisation Details'!$A$1:$T$2344,14,0)</f>
        <v>tier - 1</v>
      </c>
      <c r="N500" s="3" t="str">
        <f>VLOOKUP(A500,'Hospitalisation Details'!$A$1:$T$2344,15,0)</f>
        <v>tier - 1</v>
      </c>
      <c r="O500" t="str">
        <f>VLOOKUP(A500,'Hospitalisation Details'!$A$1:$U$2344,21,FALSE)</f>
        <v>R1024</v>
      </c>
      <c r="P500" t="str">
        <f>VLOOKUP(A500,'Hospitalisation Details'!$A$1:$T$2344,19,0)</f>
        <v>43</v>
      </c>
      <c r="Q500" s="9">
        <f>VLOOKUP(A500,'Hospitalisation Details'!$A$1:$I$2344,6,FALSE)</f>
        <v>19798.05</v>
      </c>
    </row>
    <row r="501" spans="1:17" ht="15.75">
      <c r="A501" s="6" t="s">
        <v>1402</v>
      </c>
      <c r="B501" t="str">
        <f>VLOOKUP(A501,'Customer Names'!$A$1:$D$2336,3,FALSE)</f>
        <v>Marlier</v>
      </c>
      <c r="C501">
        <f>VLOOKUP(A501,'Medical Examinations'!$A$1:$H$2336,2,0)</f>
        <v>27.83</v>
      </c>
      <c r="D501">
        <f>VLOOKUP(A501,'Medical Examinations'!$A$1:$H$2336,3,0)</f>
        <v>5.36</v>
      </c>
      <c r="E501" t="str">
        <f>VLOOKUP(A501,'Medical Examinations'!$A$1:$H$2336,4,0)</f>
        <v>No</v>
      </c>
      <c r="F501" t="str">
        <f>VLOOKUP(A501,'Medical Examinations'!$A$1:$H$2336,5,0)</f>
        <v>No</v>
      </c>
      <c r="G501" t="str">
        <f>VLOOKUP(A501,'Medical Examinations'!$A$1:$H$2336,6,0)</f>
        <v>No</v>
      </c>
      <c r="H501">
        <f>VLOOKUP(A501,'Medical Examinations'!$A$1:$L$2336,10,0)</f>
        <v>2</v>
      </c>
      <c r="I501" t="str">
        <f>VLOOKUP(A501,'Medical Examinations'!$A$1:$H$2336,8,0)</f>
        <v>No</v>
      </c>
      <c r="J501" t="str">
        <f>VLOOKUP(A501,'Medical Examinations'!$A$1:$L$2336,11,0)</f>
        <v>Over weight</v>
      </c>
      <c r="K501" t="str">
        <f>VLOOKUP(A501,'Medical Examinations'!$A$1:$L$2336,12,0)</f>
        <v>Normal</v>
      </c>
      <c r="L501" s="8">
        <f>VLOOKUP(A501,'Hospitalisation Details'!$A$1:$T$2344,17,0)</f>
        <v>26464</v>
      </c>
      <c r="M501" s="3" t="str">
        <f>VLOOKUP(A501,'Hospitalisation Details'!$A$1:$T$2344,14,0)</f>
        <v>tier - 1</v>
      </c>
      <c r="N501" s="3" t="str">
        <f>VLOOKUP(A501,'Hospitalisation Details'!$A$1:$T$2344,15,0)</f>
        <v>tier - 3</v>
      </c>
      <c r="O501" t="str">
        <f>VLOOKUP(A501,'Hospitalisation Details'!$A$1:$U$2344,21,FALSE)</f>
        <v>R1013</v>
      </c>
      <c r="P501" t="str">
        <f>VLOOKUP(A501,'Hospitalisation Details'!$A$1:$T$2344,19,0)</f>
        <v>50</v>
      </c>
      <c r="Q501" s="9">
        <f>VLOOKUP(A501,'Hospitalisation Details'!$A$1:$I$2344,6,FALSE)</f>
        <v>19749.38</v>
      </c>
    </row>
    <row r="502" spans="1:17" ht="15.75">
      <c r="A502" s="6" t="s">
        <v>1404</v>
      </c>
      <c r="B502" t="str">
        <f>VLOOKUP(A502,'Customer Names'!$A$1:$D$2336,3,FALSE)</f>
        <v>Girard</v>
      </c>
      <c r="C502">
        <f>VLOOKUP(A502,'Medical Examinations'!$A$1:$H$2336,2,0)</f>
        <v>28.93</v>
      </c>
      <c r="D502">
        <f>VLOOKUP(A502,'Medical Examinations'!$A$1:$H$2336,3,0)</f>
        <v>5.2</v>
      </c>
      <c r="E502" t="str">
        <f>VLOOKUP(A502,'Medical Examinations'!$A$1:$H$2336,4,0)</f>
        <v>No</v>
      </c>
      <c r="F502" t="str">
        <f>VLOOKUP(A502,'Medical Examinations'!$A$1:$H$2336,5,0)</f>
        <v>No</v>
      </c>
      <c r="G502" t="str">
        <f>VLOOKUP(A502,'Medical Examinations'!$A$1:$H$2336,6,0)</f>
        <v>No</v>
      </c>
      <c r="H502">
        <f>VLOOKUP(A502,'Medical Examinations'!$A$1:$L$2336,10,0)</f>
        <v>0</v>
      </c>
      <c r="I502" t="str">
        <f>VLOOKUP(A502,'Medical Examinations'!$A$1:$H$2336,8,0)</f>
        <v>Yes</v>
      </c>
      <c r="J502" t="str">
        <f>VLOOKUP(A502,'Medical Examinations'!$A$1:$L$2336,11,0)</f>
        <v>Over weight</v>
      </c>
      <c r="K502" t="str">
        <f>VLOOKUP(A502,'Medical Examinations'!$A$1:$L$2336,12,0)</f>
        <v>Normal</v>
      </c>
      <c r="L502" s="8">
        <f>VLOOKUP(A502,'Hospitalisation Details'!$A$1:$T$2344,17,0)</f>
        <v>33093</v>
      </c>
      <c r="M502" s="3" t="str">
        <f>VLOOKUP(A502,'Hospitalisation Details'!$A$1:$T$2344,14,0)</f>
        <v>tier - 1</v>
      </c>
      <c r="N502" s="3" t="str">
        <f>VLOOKUP(A502,'Hospitalisation Details'!$A$1:$T$2344,15,0)</f>
        <v>tier - 2</v>
      </c>
      <c r="O502" t="str">
        <f>VLOOKUP(A502,'Hospitalisation Details'!$A$1:$U$2344,21,FALSE)</f>
        <v>R1013</v>
      </c>
      <c r="P502" t="str">
        <f>VLOOKUP(A502,'Hospitalisation Details'!$A$1:$T$2344,19,0)</f>
        <v>32</v>
      </c>
      <c r="Q502" s="9">
        <f>VLOOKUP(A502,'Hospitalisation Details'!$A$1:$I$2344,6,FALSE)</f>
        <v>19719.689999999999</v>
      </c>
    </row>
    <row r="503" spans="1:17" ht="15.75">
      <c r="A503" s="6" t="s">
        <v>1407</v>
      </c>
      <c r="B503" t="str">
        <f>VLOOKUP(A503,'Customer Names'!$A$1:$D$2336,3,FALSE)</f>
        <v>Lee</v>
      </c>
      <c r="C503">
        <f>VLOOKUP(A503,'Medical Examinations'!$A$1:$H$2336,2,0)</f>
        <v>33.82</v>
      </c>
      <c r="D503">
        <f>VLOOKUP(A503,'Medical Examinations'!$A$1:$H$2336,3,0)</f>
        <v>5.42</v>
      </c>
      <c r="E503" t="str">
        <f>VLOOKUP(A503,'Medical Examinations'!$A$1:$H$2336,4,0)</f>
        <v>No</v>
      </c>
      <c r="F503" t="str">
        <f>VLOOKUP(A503,'Medical Examinations'!$A$1:$H$2336,5,0)</f>
        <v>No</v>
      </c>
      <c r="G503" t="str">
        <f>VLOOKUP(A503,'Medical Examinations'!$A$1:$H$2336,6,0)</f>
        <v>No</v>
      </c>
      <c r="H503">
        <f>VLOOKUP(A503,'Medical Examinations'!$A$1:$L$2336,10,0)</f>
        <v>0</v>
      </c>
      <c r="I503" t="str">
        <f>VLOOKUP(A503,'Medical Examinations'!$A$1:$H$2336,8,0)</f>
        <v>No</v>
      </c>
      <c r="J503" t="str">
        <f>VLOOKUP(A503,'Medical Examinations'!$A$1:$L$2336,11,0)</f>
        <v>obesity</v>
      </c>
      <c r="K503" t="str">
        <f>VLOOKUP(A503,'Medical Examinations'!$A$1:$L$2336,12,0)</f>
        <v>Normal</v>
      </c>
      <c r="L503" s="8">
        <f>VLOOKUP(A503,'Hospitalisation Details'!$A$1:$T$2344,17,0)</f>
        <v>34573</v>
      </c>
      <c r="M503" s="3" t="str">
        <f>VLOOKUP(A503,'Hospitalisation Details'!$A$1:$T$2344,14,0)</f>
        <v>tier - 1</v>
      </c>
      <c r="N503" s="3" t="str">
        <f>VLOOKUP(A503,'Hospitalisation Details'!$A$1:$T$2344,15,0)</f>
        <v>tier - 2</v>
      </c>
      <c r="O503" t="str">
        <f>VLOOKUP(A503,'Hospitalisation Details'!$A$1:$U$2344,21,FALSE)</f>
        <v>R1012</v>
      </c>
      <c r="P503" t="str">
        <f>VLOOKUP(A503,'Hospitalisation Details'!$A$1:$T$2344,19,0)</f>
        <v>28</v>
      </c>
      <c r="Q503" s="9">
        <f>VLOOKUP(A503,'Hospitalisation Details'!$A$1:$I$2344,6,FALSE)</f>
        <v>19673.34</v>
      </c>
    </row>
    <row r="504" spans="1:17" ht="15.75">
      <c r="A504" s="6" t="s">
        <v>1409</v>
      </c>
      <c r="B504" t="str">
        <f>VLOOKUP(A504,'Customer Names'!$A$1:$D$2336,3,FALSE)</f>
        <v>Hubbard</v>
      </c>
      <c r="C504">
        <f>VLOOKUP(A504,'Medical Examinations'!$A$1:$H$2336,2,0)</f>
        <v>20.234999999999999</v>
      </c>
      <c r="D504">
        <f>VLOOKUP(A504,'Medical Examinations'!$A$1:$H$2336,3,0)</f>
        <v>6.84</v>
      </c>
      <c r="E504" t="str">
        <f>VLOOKUP(A504,'Medical Examinations'!$A$1:$H$2336,4,0)</f>
        <v>No</v>
      </c>
      <c r="F504" t="str">
        <f>VLOOKUP(A504,'Medical Examinations'!$A$1:$H$2336,5,0)</f>
        <v>No</v>
      </c>
      <c r="G504" t="str">
        <f>VLOOKUP(A504,'Medical Examinations'!$A$1:$H$2336,6,0)</f>
        <v>No</v>
      </c>
      <c r="H504">
        <f>VLOOKUP(A504,'Medical Examinations'!$A$1:$L$2336,10,0)</f>
        <v>0</v>
      </c>
      <c r="I504" t="str">
        <f>VLOOKUP(A504,'Medical Examinations'!$A$1:$H$2336,8,0)</f>
        <v>Yes</v>
      </c>
      <c r="J504" t="str">
        <f>VLOOKUP(A504,'Medical Examinations'!$A$1:$L$2336,11,0)</f>
        <v>Normal weight</v>
      </c>
      <c r="K504" t="str">
        <f>VLOOKUP(A504,'Medical Examinations'!$A$1:$L$2336,12,0)</f>
        <v>Diabetes</v>
      </c>
      <c r="L504" s="8">
        <f>VLOOKUP(A504,'Hospitalisation Details'!$A$1:$T$2344,17,0)</f>
        <v>28757</v>
      </c>
      <c r="M504" s="3" t="str">
        <f>VLOOKUP(A504,'Hospitalisation Details'!$A$1:$T$2344,14,0)</f>
        <v>tier - 1</v>
      </c>
      <c r="N504" s="3" t="str">
        <f>VLOOKUP(A504,'Hospitalisation Details'!$A$1:$T$2344,15,0)</f>
        <v>tier - 1</v>
      </c>
      <c r="O504" t="str">
        <f>VLOOKUP(A504,'Hospitalisation Details'!$A$1:$U$2344,21,FALSE)</f>
        <v>R1024</v>
      </c>
      <c r="P504" t="str">
        <f>VLOOKUP(A504,'Hospitalisation Details'!$A$1:$T$2344,19,0)</f>
        <v>44</v>
      </c>
      <c r="Q504" s="9">
        <f>VLOOKUP(A504,'Hospitalisation Details'!$A$1:$I$2344,6,FALSE)</f>
        <v>19594.810000000001</v>
      </c>
    </row>
    <row r="505" spans="1:17" ht="15.75">
      <c r="A505" s="6" t="s">
        <v>1412</v>
      </c>
      <c r="B505" t="str">
        <f>VLOOKUP(A505,'Customer Names'!$A$1:$D$2336,3,FALSE)</f>
        <v>Koester</v>
      </c>
      <c r="C505">
        <f>VLOOKUP(A505,'Medical Examinations'!$A$1:$H$2336,2,0)</f>
        <v>49.2</v>
      </c>
      <c r="D505">
        <f>VLOOKUP(A505,'Medical Examinations'!$A$1:$H$2336,3,0)</f>
        <v>10.9</v>
      </c>
      <c r="E505" t="str">
        <f>VLOOKUP(A505,'Medical Examinations'!$A$1:$H$2336,4,0)</f>
        <v>Yes</v>
      </c>
      <c r="F505" t="str">
        <f>VLOOKUP(A505,'Medical Examinations'!$A$1:$H$2336,5,0)</f>
        <v>No</v>
      </c>
      <c r="G505" t="str">
        <f>VLOOKUP(A505,'Medical Examinations'!$A$1:$H$2336,6,0)</f>
        <v>Yes</v>
      </c>
      <c r="H505">
        <f>VLOOKUP(A505,'Medical Examinations'!$A$1:$L$2336,10,0)</f>
        <v>1</v>
      </c>
      <c r="I505" t="str">
        <f>VLOOKUP(A505,'Medical Examinations'!$A$1:$H$2336,8,0)</f>
        <v>No</v>
      </c>
      <c r="J505" t="str">
        <f>VLOOKUP(A505,'Medical Examinations'!$A$1:$L$2336,11,0)</f>
        <v>obesity</v>
      </c>
      <c r="K505" t="str">
        <f>VLOOKUP(A505,'Medical Examinations'!$A$1:$L$2336,12,0)</f>
        <v>Diabetes</v>
      </c>
      <c r="L505" s="8">
        <f>VLOOKUP(A505,'Hospitalisation Details'!$A$1:$T$2344,17,0)</f>
        <v>23206</v>
      </c>
      <c r="M505" s="3" t="str">
        <f>VLOOKUP(A505,'Hospitalisation Details'!$A$1:$T$2344,14,0)</f>
        <v>tier - 1</v>
      </c>
      <c r="N505" s="3" t="str">
        <f>VLOOKUP(A505,'Hospitalisation Details'!$A$1:$T$2344,15,0)</f>
        <v>tier - 3</v>
      </c>
      <c r="O505" t="str">
        <f>VLOOKUP(A505,'Hospitalisation Details'!$A$1:$U$2344,21,FALSE)</f>
        <v>R1012</v>
      </c>
      <c r="P505" t="str">
        <f>VLOOKUP(A505,'Hospitalisation Details'!$A$1:$T$2344,19,0)</f>
        <v>59</v>
      </c>
      <c r="Q505" s="9">
        <f>VLOOKUP(A505,'Hospitalisation Details'!$A$1:$I$2344,6,FALSE)</f>
        <v>19551.34</v>
      </c>
    </row>
    <row r="506" spans="1:17" ht="15.75">
      <c r="A506" s="6" t="s">
        <v>1415</v>
      </c>
      <c r="B506" t="str">
        <f>VLOOKUP(A506,'Customer Names'!$A$1:$D$2336,3,FALSE)</f>
        <v>Matthews</v>
      </c>
      <c r="C506">
        <f>VLOOKUP(A506,'Medical Examinations'!$A$1:$H$2336,2,0)</f>
        <v>26.4</v>
      </c>
      <c r="D506">
        <f>VLOOKUP(A506,'Medical Examinations'!$A$1:$H$2336,3,0)</f>
        <v>4.87</v>
      </c>
      <c r="E506" t="str">
        <f>VLOOKUP(A506,'Medical Examinations'!$A$1:$H$2336,4,0)</f>
        <v>Yes</v>
      </c>
      <c r="F506" t="str">
        <f>VLOOKUP(A506,'Medical Examinations'!$A$1:$H$2336,5,0)</f>
        <v>No</v>
      </c>
      <c r="G506" t="str">
        <f>VLOOKUP(A506,'Medical Examinations'!$A$1:$H$2336,6,0)</f>
        <v>No</v>
      </c>
      <c r="H506">
        <f>VLOOKUP(A506,'Medical Examinations'!$A$1:$L$2336,10,0)</f>
        <v>0</v>
      </c>
      <c r="I506" t="str">
        <f>VLOOKUP(A506,'Medical Examinations'!$A$1:$H$2336,8,0)</f>
        <v>Yes</v>
      </c>
      <c r="J506" t="str">
        <f>VLOOKUP(A506,'Medical Examinations'!$A$1:$L$2336,11,0)</f>
        <v>Over weight</v>
      </c>
      <c r="K506" t="str">
        <f>VLOOKUP(A506,'Medical Examinations'!$A$1:$L$2336,12,0)</f>
        <v>Normal</v>
      </c>
      <c r="L506" s="8">
        <f>VLOOKUP(A506,'Hospitalisation Details'!$A$1:$T$2344,17,0)</f>
        <v>31307</v>
      </c>
      <c r="M506" s="3" t="str">
        <f>VLOOKUP(A506,'Hospitalisation Details'!$A$1:$T$2344,14,0)</f>
        <v>tier - 1</v>
      </c>
      <c r="N506" s="3" t="str">
        <f>VLOOKUP(A506,'Hospitalisation Details'!$A$1:$T$2344,15,0)</f>
        <v>tier - 1</v>
      </c>
      <c r="O506" t="str">
        <f>VLOOKUP(A506,'Hospitalisation Details'!$A$1:$U$2344,21,FALSE)</f>
        <v>R1013</v>
      </c>
      <c r="P506" t="str">
        <f>VLOOKUP(A506,'Hospitalisation Details'!$A$1:$T$2344,19,0)</f>
        <v>37</v>
      </c>
      <c r="Q506" s="9">
        <f>VLOOKUP(A506,'Hospitalisation Details'!$A$1:$I$2344,6,FALSE)</f>
        <v>19539.240000000002</v>
      </c>
    </row>
    <row r="507" spans="1:17" ht="15.75">
      <c r="A507" s="6" t="s">
        <v>1417</v>
      </c>
      <c r="B507" t="str">
        <f>VLOOKUP(A507,'Customer Names'!$A$1:$D$2336,3,FALSE)</f>
        <v>Rubinich</v>
      </c>
      <c r="C507">
        <f>VLOOKUP(A507,'Medical Examinations'!$A$1:$H$2336,2,0)</f>
        <v>28.38</v>
      </c>
      <c r="D507">
        <f>VLOOKUP(A507,'Medical Examinations'!$A$1:$H$2336,3,0)</f>
        <v>6.07</v>
      </c>
      <c r="E507" t="str">
        <f>VLOOKUP(A507,'Medical Examinations'!$A$1:$H$2336,4,0)</f>
        <v>No</v>
      </c>
      <c r="F507" t="str">
        <f>VLOOKUP(A507,'Medical Examinations'!$A$1:$H$2336,5,0)</f>
        <v>No</v>
      </c>
      <c r="G507" t="str">
        <f>VLOOKUP(A507,'Medical Examinations'!$A$1:$H$2336,6,0)</f>
        <v>No</v>
      </c>
      <c r="H507">
        <f>VLOOKUP(A507,'Medical Examinations'!$A$1:$L$2336,10,0)</f>
        <v>1</v>
      </c>
      <c r="I507" t="str">
        <f>VLOOKUP(A507,'Medical Examinations'!$A$1:$H$2336,8,0)</f>
        <v>Yes</v>
      </c>
      <c r="J507" t="str">
        <f>VLOOKUP(A507,'Medical Examinations'!$A$1:$L$2336,11,0)</f>
        <v>Over weight</v>
      </c>
      <c r="K507" t="str">
        <f>VLOOKUP(A507,'Medical Examinations'!$A$1:$L$2336,12,0)</f>
        <v>Prediabetes</v>
      </c>
      <c r="L507" s="8">
        <f>VLOOKUP(A507,'Hospitalisation Details'!$A$1:$T$2344,17,0)</f>
        <v>33835</v>
      </c>
      <c r="M507" s="3" t="str">
        <f>VLOOKUP(A507,'Hospitalisation Details'!$A$1:$T$2344,14,0)</f>
        <v>tier - 1</v>
      </c>
      <c r="N507" s="3" t="str">
        <f>VLOOKUP(A507,'Hospitalisation Details'!$A$1:$T$2344,15,0)</f>
        <v>tier - 2</v>
      </c>
      <c r="O507" t="str">
        <f>VLOOKUP(A507,'Hospitalisation Details'!$A$1:$U$2344,21,FALSE)</f>
        <v>R1013</v>
      </c>
      <c r="P507" t="str">
        <f>VLOOKUP(A507,'Hospitalisation Details'!$A$1:$T$2344,19,0)</f>
        <v>30</v>
      </c>
      <c r="Q507" s="9">
        <f>VLOOKUP(A507,'Hospitalisation Details'!$A$1:$I$2344,6,FALSE)</f>
        <v>19521.97</v>
      </c>
    </row>
    <row r="508" spans="1:17" ht="15.75">
      <c r="A508" s="6" t="s">
        <v>1420</v>
      </c>
      <c r="B508" t="str">
        <f>VLOOKUP(A508,'Customer Names'!$A$1:$D$2336,3,FALSE)</f>
        <v>Alban</v>
      </c>
      <c r="C508">
        <f>VLOOKUP(A508,'Medical Examinations'!$A$1:$H$2336,2,0)</f>
        <v>24.64</v>
      </c>
      <c r="D508">
        <f>VLOOKUP(A508,'Medical Examinations'!$A$1:$H$2336,3,0)</f>
        <v>4.33</v>
      </c>
      <c r="E508" t="str">
        <f>VLOOKUP(A508,'Medical Examinations'!$A$1:$H$2336,4,0)</f>
        <v>No</v>
      </c>
      <c r="F508" t="str">
        <f>VLOOKUP(A508,'Medical Examinations'!$A$1:$H$2336,5,0)</f>
        <v>No</v>
      </c>
      <c r="G508" t="str">
        <f>VLOOKUP(A508,'Medical Examinations'!$A$1:$H$2336,6,0)</f>
        <v>No</v>
      </c>
      <c r="H508">
        <f>VLOOKUP(A508,'Medical Examinations'!$A$1:$L$2336,10,0)</f>
        <v>0</v>
      </c>
      <c r="I508" t="str">
        <f>VLOOKUP(A508,'Medical Examinations'!$A$1:$H$2336,8,0)</f>
        <v>Yes</v>
      </c>
      <c r="J508" t="str">
        <f>VLOOKUP(A508,'Medical Examinations'!$A$1:$L$2336,11,0)</f>
        <v>Normal weight</v>
      </c>
      <c r="K508" t="str">
        <f>VLOOKUP(A508,'Medical Examinations'!$A$1:$L$2336,12,0)</f>
        <v>Normal</v>
      </c>
      <c r="L508" s="8">
        <f>VLOOKUP(A508,'Hospitalisation Details'!$A$1:$T$2344,17,0)</f>
        <v>29533</v>
      </c>
      <c r="M508" s="3" t="str">
        <f>VLOOKUP(A508,'Hospitalisation Details'!$A$1:$T$2344,14,0)</f>
        <v>tier - 1</v>
      </c>
      <c r="N508" s="3" t="str">
        <f>VLOOKUP(A508,'Hospitalisation Details'!$A$1:$T$2344,15,0)</f>
        <v>tier - 1</v>
      </c>
      <c r="O508" t="str">
        <f>VLOOKUP(A508,'Hospitalisation Details'!$A$1:$U$2344,21,FALSE)</f>
        <v>R1013</v>
      </c>
      <c r="P508" t="str">
        <f>VLOOKUP(A508,'Hospitalisation Details'!$A$1:$T$2344,19,0)</f>
        <v>42</v>
      </c>
      <c r="Q508" s="9">
        <f>VLOOKUP(A508,'Hospitalisation Details'!$A$1:$I$2344,6,FALSE)</f>
        <v>19515.54</v>
      </c>
    </row>
    <row r="509" spans="1:17" ht="15.75">
      <c r="A509" s="6" t="s">
        <v>1423</v>
      </c>
      <c r="B509" t="str">
        <f>VLOOKUP(A509,'Customer Names'!$A$1:$D$2336,3,FALSE)</f>
        <v>Corcoran</v>
      </c>
      <c r="C509">
        <f>VLOOKUP(A509,'Medical Examinations'!$A$1:$H$2336,2,0)</f>
        <v>39.71</v>
      </c>
      <c r="D509">
        <f>VLOOKUP(A509,'Medical Examinations'!$A$1:$H$2336,3,0)</f>
        <v>5.83</v>
      </c>
      <c r="E509" t="str">
        <f>VLOOKUP(A509,'Medical Examinations'!$A$1:$H$2336,4,0)</f>
        <v>No</v>
      </c>
      <c r="F509" t="str">
        <f>VLOOKUP(A509,'Medical Examinations'!$A$1:$H$2336,5,0)</f>
        <v>No</v>
      </c>
      <c r="G509" t="str">
        <f>VLOOKUP(A509,'Medical Examinations'!$A$1:$H$2336,6,0)</f>
        <v>No</v>
      </c>
      <c r="H509">
        <f>VLOOKUP(A509,'Medical Examinations'!$A$1:$L$2336,10,0)</f>
        <v>1</v>
      </c>
      <c r="I509" t="str">
        <f>VLOOKUP(A509,'Medical Examinations'!$A$1:$H$2336,8,0)</f>
        <v>No</v>
      </c>
      <c r="J509" t="str">
        <f>VLOOKUP(A509,'Medical Examinations'!$A$1:$L$2336,11,0)</f>
        <v>obesity</v>
      </c>
      <c r="K509" t="str">
        <f>VLOOKUP(A509,'Medical Examinations'!$A$1:$L$2336,12,0)</f>
        <v>Prediabetes</v>
      </c>
      <c r="L509" s="8">
        <f>VLOOKUP(A509,'Hospitalisation Details'!$A$1:$T$2344,17,0)</f>
        <v>32111</v>
      </c>
      <c r="M509" s="3" t="str">
        <f>VLOOKUP(A509,'Hospitalisation Details'!$A$1:$T$2344,14,0)</f>
        <v>tier - 1</v>
      </c>
      <c r="N509" s="3" t="str">
        <f>VLOOKUP(A509,'Hospitalisation Details'!$A$1:$T$2344,15,0)</f>
        <v>tier - 3</v>
      </c>
      <c r="O509" t="str">
        <f>VLOOKUP(A509,'Hospitalisation Details'!$A$1:$U$2344,21,FALSE)</f>
        <v>R1019</v>
      </c>
      <c r="P509" t="str">
        <f>VLOOKUP(A509,'Hospitalisation Details'!$A$1:$T$2344,19,0)</f>
        <v>35</v>
      </c>
      <c r="Q509" s="9">
        <f>VLOOKUP(A509,'Hospitalisation Details'!$A$1:$I$2344,6,FALSE)</f>
        <v>19496.72</v>
      </c>
    </row>
    <row r="510" spans="1:17" ht="15.75">
      <c r="A510" s="6" t="s">
        <v>1426</v>
      </c>
      <c r="B510" t="str">
        <f>VLOOKUP(A510,'Customer Names'!$A$1:$D$2336,3,FALSE)</f>
        <v>Sargent</v>
      </c>
      <c r="C510">
        <f>VLOOKUP(A510,'Medical Examinations'!$A$1:$H$2336,2,0)</f>
        <v>22.22</v>
      </c>
      <c r="D510">
        <f>VLOOKUP(A510,'Medical Examinations'!$A$1:$H$2336,3,0)</f>
        <v>5.5</v>
      </c>
      <c r="E510" t="str">
        <f>VLOOKUP(A510,'Medical Examinations'!$A$1:$H$2336,4,0)</f>
        <v>No</v>
      </c>
      <c r="F510" t="str">
        <f>VLOOKUP(A510,'Medical Examinations'!$A$1:$H$2336,5,0)</f>
        <v>No</v>
      </c>
      <c r="G510" t="str">
        <f>VLOOKUP(A510,'Medical Examinations'!$A$1:$H$2336,6,0)</f>
        <v>No</v>
      </c>
      <c r="H510">
        <f>VLOOKUP(A510,'Medical Examinations'!$A$1:$L$2336,10,0)</f>
        <v>0</v>
      </c>
      <c r="I510" t="str">
        <f>VLOOKUP(A510,'Medical Examinations'!$A$1:$H$2336,8,0)</f>
        <v>Yes</v>
      </c>
      <c r="J510" t="str">
        <f>VLOOKUP(A510,'Medical Examinations'!$A$1:$L$2336,11,0)</f>
        <v>Normal weight</v>
      </c>
      <c r="K510" t="str">
        <f>VLOOKUP(A510,'Medical Examinations'!$A$1:$L$2336,12,0)</f>
        <v>Normal</v>
      </c>
      <c r="L510" s="8">
        <f>VLOOKUP(A510,'Hospitalisation Details'!$A$1:$T$2344,17,0)</f>
        <v>30300</v>
      </c>
      <c r="M510" s="3" t="str">
        <f>VLOOKUP(A510,'Hospitalisation Details'!$A$1:$T$2344,14,0)</f>
        <v>tier - 1</v>
      </c>
      <c r="N510" s="3" t="str">
        <f>VLOOKUP(A510,'Hospitalisation Details'!$A$1:$T$2344,15,0)</f>
        <v>tier - 1</v>
      </c>
      <c r="O510" t="str">
        <f>VLOOKUP(A510,'Hospitalisation Details'!$A$1:$U$2344,21,FALSE)</f>
        <v>R1013</v>
      </c>
      <c r="P510" t="str">
        <f>VLOOKUP(A510,'Hospitalisation Details'!$A$1:$T$2344,19,0)</f>
        <v>40</v>
      </c>
      <c r="Q510" s="9">
        <f>VLOOKUP(A510,'Hospitalisation Details'!$A$1:$I$2344,6,FALSE)</f>
        <v>19444.27</v>
      </c>
    </row>
    <row r="511" spans="1:17" ht="15.75">
      <c r="A511" s="6" t="s">
        <v>1429</v>
      </c>
      <c r="B511" t="str">
        <f>VLOOKUP(A511,'Customer Names'!$A$1:$D$2336,3,FALSE)</f>
        <v>Watson</v>
      </c>
      <c r="C511">
        <f>VLOOKUP(A511,'Medical Examinations'!$A$1:$H$2336,2,0)</f>
        <v>33.344999999999999</v>
      </c>
      <c r="D511">
        <f>VLOOKUP(A511,'Medical Examinations'!$A$1:$H$2336,3,0)</f>
        <v>4.79</v>
      </c>
      <c r="E511" t="str">
        <f>VLOOKUP(A511,'Medical Examinations'!$A$1:$H$2336,4,0)</f>
        <v>No</v>
      </c>
      <c r="F511" t="str">
        <f>VLOOKUP(A511,'Medical Examinations'!$A$1:$H$2336,5,0)</f>
        <v>No</v>
      </c>
      <c r="G511" t="str">
        <f>VLOOKUP(A511,'Medical Examinations'!$A$1:$H$2336,6,0)</f>
        <v>Yes</v>
      </c>
      <c r="H511">
        <f>VLOOKUP(A511,'Medical Examinations'!$A$1:$L$2336,10,0)</f>
        <v>1</v>
      </c>
      <c r="I511" t="str">
        <f>VLOOKUP(A511,'Medical Examinations'!$A$1:$H$2336,8,0)</f>
        <v>No</v>
      </c>
      <c r="J511" t="str">
        <f>VLOOKUP(A511,'Medical Examinations'!$A$1:$L$2336,11,0)</f>
        <v>obesity</v>
      </c>
      <c r="K511" t="str">
        <f>VLOOKUP(A511,'Medical Examinations'!$A$1:$L$2336,12,0)</f>
        <v>Normal</v>
      </c>
      <c r="L511" s="8">
        <f>VLOOKUP(A511,'Hospitalisation Details'!$A$1:$T$2344,17,0)</f>
        <v>34218</v>
      </c>
      <c r="M511" s="3" t="str">
        <f>VLOOKUP(A511,'Hospitalisation Details'!$A$1:$T$2344,14,0)</f>
        <v>tier - 1</v>
      </c>
      <c r="N511" s="3" t="str">
        <f>VLOOKUP(A511,'Hospitalisation Details'!$A$1:$T$2344,15,0)</f>
        <v>tier - 3</v>
      </c>
      <c r="O511" t="str">
        <f>VLOOKUP(A511,'Hospitalisation Details'!$A$1:$U$2344,21,FALSE)</f>
        <v>R1012</v>
      </c>
      <c r="P511" t="str">
        <f>VLOOKUP(A511,'Hospitalisation Details'!$A$1:$T$2344,19,0)</f>
        <v>29</v>
      </c>
      <c r="Q511" s="9">
        <f>VLOOKUP(A511,'Hospitalisation Details'!$A$1:$I$2344,6,FALSE)</f>
        <v>19442.349999999999</v>
      </c>
    </row>
    <row r="512" spans="1:17" ht="15.75">
      <c r="A512" s="6" t="s">
        <v>1432</v>
      </c>
      <c r="B512" t="str">
        <f>VLOOKUP(A512,'Customer Names'!$A$1:$D$2336,3,FALSE)</f>
        <v>Esponda</v>
      </c>
      <c r="C512">
        <f>VLOOKUP(A512,'Medical Examinations'!$A$1:$H$2336,2,0)</f>
        <v>24.42</v>
      </c>
      <c r="D512">
        <f>VLOOKUP(A512,'Medical Examinations'!$A$1:$H$2336,3,0)</f>
        <v>5.81</v>
      </c>
      <c r="E512" t="str">
        <f>VLOOKUP(A512,'Medical Examinations'!$A$1:$H$2336,4,0)</f>
        <v>No</v>
      </c>
      <c r="F512" t="str">
        <f>VLOOKUP(A512,'Medical Examinations'!$A$1:$H$2336,5,0)</f>
        <v>No</v>
      </c>
      <c r="G512" t="str">
        <f>VLOOKUP(A512,'Medical Examinations'!$A$1:$H$2336,6,0)</f>
        <v>No</v>
      </c>
      <c r="H512">
        <f>VLOOKUP(A512,'Medical Examinations'!$A$1:$L$2336,10,0)</f>
        <v>1</v>
      </c>
      <c r="I512" t="str">
        <f>VLOOKUP(A512,'Medical Examinations'!$A$1:$H$2336,8,0)</f>
        <v>Yes</v>
      </c>
      <c r="J512" t="str">
        <f>VLOOKUP(A512,'Medical Examinations'!$A$1:$L$2336,11,0)</f>
        <v>Normal weight</v>
      </c>
      <c r="K512" t="str">
        <f>VLOOKUP(A512,'Medical Examinations'!$A$1:$L$2336,12,0)</f>
        <v>Prediabetes</v>
      </c>
      <c r="L512" s="8">
        <f>VLOOKUP(A512,'Hospitalisation Details'!$A$1:$T$2344,17,0)</f>
        <v>31958</v>
      </c>
      <c r="M512" s="3" t="str">
        <f>VLOOKUP(A512,'Hospitalisation Details'!$A$1:$T$2344,14,0)</f>
        <v>tier - 1</v>
      </c>
      <c r="N512" s="3" t="str">
        <f>VLOOKUP(A512,'Hospitalisation Details'!$A$1:$T$2344,15,0)</f>
        <v>tier - 3</v>
      </c>
      <c r="O512" t="str">
        <f>VLOOKUP(A512,'Hospitalisation Details'!$A$1:$U$2344,21,FALSE)</f>
        <v>R1013</v>
      </c>
      <c r="P512" t="str">
        <f>VLOOKUP(A512,'Hospitalisation Details'!$A$1:$T$2344,19,0)</f>
        <v>35</v>
      </c>
      <c r="Q512" s="9">
        <f>VLOOKUP(A512,'Hospitalisation Details'!$A$1:$I$2344,6,FALSE)</f>
        <v>19362</v>
      </c>
    </row>
    <row r="513" spans="1:17" ht="15.75">
      <c r="A513" s="6" t="s">
        <v>1434</v>
      </c>
      <c r="B513" t="str">
        <f>VLOOKUP(A513,'Customer Names'!$A$1:$D$2336,3,FALSE)</f>
        <v>Krall</v>
      </c>
      <c r="C513">
        <f>VLOOKUP(A513,'Medical Examinations'!$A$1:$H$2336,2,0)</f>
        <v>29.81</v>
      </c>
      <c r="D513">
        <f>VLOOKUP(A513,'Medical Examinations'!$A$1:$H$2336,3,0)</f>
        <v>5.58</v>
      </c>
      <c r="E513" t="str">
        <f>VLOOKUP(A513,'Medical Examinations'!$A$1:$H$2336,4,0)</f>
        <v>No</v>
      </c>
      <c r="F513" t="str">
        <f>VLOOKUP(A513,'Medical Examinations'!$A$1:$H$2336,5,0)</f>
        <v>No</v>
      </c>
      <c r="G513" t="str">
        <f>VLOOKUP(A513,'Medical Examinations'!$A$1:$H$2336,6,0)</f>
        <v>No</v>
      </c>
      <c r="H513">
        <f>VLOOKUP(A513,'Medical Examinations'!$A$1:$L$2336,10,0)</f>
        <v>0</v>
      </c>
      <c r="I513" t="str">
        <f>VLOOKUP(A513,'Medical Examinations'!$A$1:$H$2336,8,0)</f>
        <v>Yes</v>
      </c>
      <c r="J513" t="str">
        <f>VLOOKUP(A513,'Medical Examinations'!$A$1:$L$2336,11,0)</f>
        <v>Over weight</v>
      </c>
      <c r="K513" t="str">
        <f>VLOOKUP(A513,'Medical Examinations'!$A$1:$L$2336,12,0)</f>
        <v>Normal</v>
      </c>
      <c r="L513" s="8">
        <f>VLOOKUP(A513,'Hospitalisation Details'!$A$1:$T$2344,17,0)</f>
        <v>33474</v>
      </c>
      <c r="M513" s="3" t="str">
        <f>VLOOKUP(A513,'Hospitalisation Details'!$A$1:$T$2344,14,0)</f>
        <v>tier - 1</v>
      </c>
      <c r="N513" s="3" t="str">
        <f>VLOOKUP(A513,'Hospitalisation Details'!$A$1:$T$2344,15,0)</f>
        <v>tier - 3</v>
      </c>
      <c r="O513" t="str">
        <f>VLOOKUP(A513,'Hospitalisation Details'!$A$1:$U$2344,21,FALSE)</f>
        <v>R1013</v>
      </c>
      <c r="P513" t="str">
        <f>VLOOKUP(A513,'Hospitalisation Details'!$A$1:$T$2344,19,0)</f>
        <v>31</v>
      </c>
      <c r="Q513" s="9">
        <f>VLOOKUP(A513,'Hospitalisation Details'!$A$1:$I$2344,6,FALSE)</f>
        <v>19350.37</v>
      </c>
    </row>
    <row r="514" spans="1:17" ht="15.75">
      <c r="A514" s="6" t="s">
        <v>1436</v>
      </c>
      <c r="B514" t="str">
        <f>VLOOKUP(A514,'Customer Names'!$A$1:$D$2336,3,FALSE)</f>
        <v>Poskin</v>
      </c>
      <c r="C514">
        <f>VLOOKUP(A514,'Medical Examinations'!$A$1:$H$2336,2,0)</f>
        <v>51.18</v>
      </c>
      <c r="D514">
        <f>VLOOKUP(A514,'Medical Examinations'!$A$1:$H$2336,3,0)</f>
        <v>4.4000000000000004</v>
      </c>
      <c r="E514" t="str">
        <f>VLOOKUP(A514,'Medical Examinations'!$A$1:$H$2336,4,0)</f>
        <v>Yes</v>
      </c>
      <c r="F514" t="str">
        <f>VLOOKUP(A514,'Medical Examinations'!$A$1:$H$2336,5,0)</f>
        <v>No</v>
      </c>
      <c r="G514" t="str">
        <f>VLOOKUP(A514,'Medical Examinations'!$A$1:$H$2336,6,0)</f>
        <v>No</v>
      </c>
      <c r="H514">
        <f>VLOOKUP(A514,'Medical Examinations'!$A$1:$L$2336,10,0)</f>
        <v>2</v>
      </c>
      <c r="I514" t="str">
        <f>VLOOKUP(A514,'Medical Examinations'!$A$1:$H$2336,8,0)</f>
        <v>No</v>
      </c>
      <c r="J514" t="str">
        <f>VLOOKUP(A514,'Medical Examinations'!$A$1:$L$2336,11,0)</f>
        <v>obesity</v>
      </c>
      <c r="K514" t="str">
        <f>VLOOKUP(A514,'Medical Examinations'!$A$1:$L$2336,12,0)</f>
        <v>Normal</v>
      </c>
      <c r="L514" s="8">
        <f>VLOOKUP(A514,'Hospitalisation Details'!$A$1:$T$2344,17,0)</f>
        <v>24426</v>
      </c>
      <c r="M514" s="3" t="str">
        <f>VLOOKUP(A514,'Hospitalisation Details'!$A$1:$T$2344,14,0)</f>
        <v>tier - 1</v>
      </c>
      <c r="N514" s="3" t="str">
        <f>VLOOKUP(A514,'Hospitalisation Details'!$A$1:$T$2344,15,0)</f>
        <v>tier - 1</v>
      </c>
      <c r="O514" t="str">
        <f>VLOOKUP(A514,'Hospitalisation Details'!$A$1:$U$2344,21,FALSE)</f>
        <v>R1012</v>
      </c>
      <c r="P514" t="str">
        <f>VLOOKUP(A514,'Hospitalisation Details'!$A$1:$T$2344,19,0)</f>
        <v>56</v>
      </c>
      <c r="Q514" s="9">
        <f>VLOOKUP(A514,'Hospitalisation Details'!$A$1:$I$2344,6,FALSE)</f>
        <v>19321.060000000001</v>
      </c>
    </row>
    <row r="515" spans="1:17" ht="15.75">
      <c r="A515" s="6" t="s">
        <v>1439</v>
      </c>
      <c r="B515" t="str">
        <f>VLOOKUP(A515,'Customer Names'!$A$1:$D$2336,3,FALSE)</f>
        <v>Halfmann</v>
      </c>
      <c r="C515">
        <f>VLOOKUP(A515,'Medical Examinations'!$A$1:$H$2336,2,0)</f>
        <v>51.37</v>
      </c>
      <c r="D515">
        <f>VLOOKUP(A515,'Medical Examinations'!$A$1:$H$2336,3,0)</f>
        <v>8.18</v>
      </c>
      <c r="E515" t="str">
        <f>VLOOKUP(A515,'Medical Examinations'!$A$1:$H$2336,4,0)</f>
        <v>Yes</v>
      </c>
      <c r="F515" t="str">
        <f>VLOOKUP(A515,'Medical Examinations'!$A$1:$H$2336,5,0)</f>
        <v>No</v>
      </c>
      <c r="G515" t="str">
        <f>VLOOKUP(A515,'Medical Examinations'!$A$1:$H$2336,6,0)</f>
        <v>No</v>
      </c>
      <c r="H515">
        <f>VLOOKUP(A515,'Medical Examinations'!$A$1:$L$2336,10,0)</f>
        <v>0</v>
      </c>
      <c r="I515" t="str">
        <f>VLOOKUP(A515,'Medical Examinations'!$A$1:$H$2336,8,0)</f>
        <v>No</v>
      </c>
      <c r="J515" t="str">
        <f>VLOOKUP(A515,'Medical Examinations'!$A$1:$L$2336,11,0)</f>
        <v>obesity</v>
      </c>
      <c r="K515" t="str">
        <f>VLOOKUP(A515,'Medical Examinations'!$A$1:$L$2336,12,0)</f>
        <v>Diabetes</v>
      </c>
      <c r="L515" s="8">
        <f>VLOOKUP(A515,'Hospitalisation Details'!$A$1:$T$2344,17,0)</f>
        <v>24682</v>
      </c>
      <c r="M515" s="3" t="str">
        <f>VLOOKUP(A515,'Hospitalisation Details'!$A$1:$T$2344,14,0)</f>
        <v>tier - 1</v>
      </c>
      <c r="N515" s="3" t="str">
        <f>VLOOKUP(A515,'Hospitalisation Details'!$A$1:$T$2344,15,0)</f>
        <v>tier - 1</v>
      </c>
      <c r="O515" t="str">
        <f>VLOOKUP(A515,'Hospitalisation Details'!$A$1:$U$2344,21,FALSE)</f>
        <v>R1012</v>
      </c>
      <c r="P515" t="str">
        <f>VLOOKUP(A515,'Hospitalisation Details'!$A$1:$T$2344,19,0)</f>
        <v>55</v>
      </c>
      <c r="Q515" s="9">
        <f>VLOOKUP(A515,'Hospitalisation Details'!$A$1:$I$2344,6,FALSE)</f>
        <v>19259.96</v>
      </c>
    </row>
    <row r="516" spans="1:17" ht="15.75">
      <c r="A516" s="6" t="s">
        <v>1442</v>
      </c>
      <c r="B516" t="str">
        <f>VLOOKUP(A516,'Customer Names'!$A$1:$D$2336,3,FALSE)</f>
        <v>Klapper</v>
      </c>
      <c r="C516">
        <f>VLOOKUP(A516,'Medical Examinations'!$A$1:$H$2336,2,0)</f>
        <v>36.19</v>
      </c>
      <c r="D516">
        <f>VLOOKUP(A516,'Medical Examinations'!$A$1:$H$2336,3,0)</f>
        <v>5.52</v>
      </c>
      <c r="E516" t="str">
        <f>VLOOKUP(A516,'Medical Examinations'!$A$1:$H$2336,4,0)</f>
        <v>Yes</v>
      </c>
      <c r="F516" t="str">
        <f>VLOOKUP(A516,'Medical Examinations'!$A$1:$H$2336,5,0)</f>
        <v>No</v>
      </c>
      <c r="G516" t="str">
        <f>VLOOKUP(A516,'Medical Examinations'!$A$1:$H$2336,6,0)</f>
        <v>No</v>
      </c>
      <c r="H516">
        <f>VLOOKUP(A516,'Medical Examinations'!$A$1:$L$2336,10,0)</f>
        <v>0</v>
      </c>
      <c r="I516" t="str">
        <f>VLOOKUP(A516,'Medical Examinations'!$A$1:$H$2336,8,0)</f>
        <v>No</v>
      </c>
      <c r="J516" t="str">
        <f>VLOOKUP(A516,'Medical Examinations'!$A$1:$L$2336,11,0)</f>
        <v>obesity</v>
      </c>
      <c r="K516" t="str">
        <f>VLOOKUP(A516,'Medical Examinations'!$A$1:$L$2336,12,0)</f>
        <v>Normal</v>
      </c>
      <c r="L516" s="8">
        <f>VLOOKUP(A516,'Hospitalisation Details'!$A$1:$T$2344,17,0)</f>
        <v>31409</v>
      </c>
      <c r="M516" s="3" t="str">
        <f>VLOOKUP(A516,'Hospitalisation Details'!$A$1:$T$2344,14,0)</f>
        <v>tier - 1</v>
      </c>
      <c r="N516" s="3" t="str">
        <f>VLOOKUP(A516,'Hospitalisation Details'!$A$1:$T$2344,15,0)</f>
        <v>tier - 3</v>
      </c>
      <c r="O516" t="str">
        <f>VLOOKUP(A516,'Hospitalisation Details'!$A$1:$U$2344,21,FALSE)</f>
        <v>R1013</v>
      </c>
      <c r="P516" t="str">
        <f>VLOOKUP(A516,'Hospitalisation Details'!$A$1:$T$2344,19,0)</f>
        <v>37</v>
      </c>
      <c r="Q516" s="9">
        <f>VLOOKUP(A516,'Hospitalisation Details'!$A$1:$I$2344,6,FALSE)</f>
        <v>19214.71</v>
      </c>
    </row>
    <row r="517" spans="1:17" ht="15.75">
      <c r="A517" s="6" t="s">
        <v>1445</v>
      </c>
      <c r="B517" t="str">
        <f>VLOOKUP(A517,'Customer Names'!$A$1:$D$2336,3,FALSE)</f>
        <v>George</v>
      </c>
      <c r="C517">
        <f>VLOOKUP(A517,'Medical Examinations'!$A$1:$H$2336,2,0)</f>
        <v>25.9</v>
      </c>
      <c r="D517">
        <f>VLOOKUP(A517,'Medical Examinations'!$A$1:$H$2336,3,0)</f>
        <v>4.84</v>
      </c>
      <c r="E517" t="str">
        <f>VLOOKUP(A517,'Medical Examinations'!$A$1:$H$2336,4,0)</f>
        <v>No</v>
      </c>
      <c r="F517" t="str">
        <f>VLOOKUP(A517,'Medical Examinations'!$A$1:$H$2336,5,0)</f>
        <v>No</v>
      </c>
      <c r="G517" t="str">
        <f>VLOOKUP(A517,'Medical Examinations'!$A$1:$H$2336,6,0)</f>
        <v>No</v>
      </c>
      <c r="H517">
        <f>VLOOKUP(A517,'Medical Examinations'!$A$1:$L$2336,10,0)</f>
        <v>0</v>
      </c>
      <c r="I517" t="str">
        <f>VLOOKUP(A517,'Medical Examinations'!$A$1:$H$2336,8,0)</f>
        <v>Yes</v>
      </c>
      <c r="J517" t="str">
        <f>VLOOKUP(A517,'Medical Examinations'!$A$1:$L$2336,11,0)</f>
        <v>Over weight</v>
      </c>
      <c r="K517" t="str">
        <f>VLOOKUP(A517,'Medical Examinations'!$A$1:$L$2336,12,0)</f>
        <v>Normal</v>
      </c>
      <c r="L517" s="8">
        <f>VLOOKUP(A517,'Hospitalisation Details'!$A$1:$T$2344,17,0)</f>
        <v>33497</v>
      </c>
      <c r="M517" s="3" t="str">
        <f>VLOOKUP(A517,'Hospitalisation Details'!$A$1:$T$2344,14,0)</f>
        <v>tier - 1</v>
      </c>
      <c r="N517" s="3" t="str">
        <f>VLOOKUP(A517,'Hospitalisation Details'!$A$1:$T$2344,15,0)</f>
        <v>tier - 3</v>
      </c>
      <c r="O517" t="str">
        <f>VLOOKUP(A517,'Hospitalisation Details'!$A$1:$U$2344,21,FALSE)</f>
        <v>R1011</v>
      </c>
      <c r="P517" t="str">
        <f>VLOOKUP(A517,'Hospitalisation Details'!$A$1:$T$2344,19,0)</f>
        <v>31</v>
      </c>
      <c r="Q517" s="9">
        <f>VLOOKUP(A517,'Hospitalisation Details'!$A$1:$I$2344,6,FALSE)</f>
        <v>19199.939999999999</v>
      </c>
    </row>
    <row r="518" spans="1:17" ht="15.75">
      <c r="A518" s="6" t="s">
        <v>1447</v>
      </c>
      <c r="B518" t="str">
        <f>VLOOKUP(A518,'Customer Names'!$A$1:$D$2336,3,FALSE)</f>
        <v>Hicks</v>
      </c>
      <c r="C518">
        <f>VLOOKUP(A518,'Medical Examinations'!$A$1:$H$2336,2,0)</f>
        <v>35.72</v>
      </c>
      <c r="D518">
        <f>VLOOKUP(A518,'Medical Examinations'!$A$1:$H$2336,3,0)</f>
        <v>4.08</v>
      </c>
      <c r="E518" t="str">
        <f>VLOOKUP(A518,'Medical Examinations'!$A$1:$H$2336,4,0)</f>
        <v>No</v>
      </c>
      <c r="F518" t="str">
        <f>VLOOKUP(A518,'Medical Examinations'!$A$1:$H$2336,5,0)</f>
        <v>No</v>
      </c>
      <c r="G518" t="str">
        <f>VLOOKUP(A518,'Medical Examinations'!$A$1:$H$2336,6,0)</f>
        <v>Yes</v>
      </c>
      <c r="H518">
        <f>VLOOKUP(A518,'Medical Examinations'!$A$1:$L$2336,10,0)</f>
        <v>1</v>
      </c>
      <c r="I518" t="str">
        <f>VLOOKUP(A518,'Medical Examinations'!$A$1:$H$2336,8,0)</f>
        <v>No</v>
      </c>
      <c r="J518" t="str">
        <f>VLOOKUP(A518,'Medical Examinations'!$A$1:$L$2336,11,0)</f>
        <v>obesity</v>
      </c>
      <c r="K518" t="str">
        <f>VLOOKUP(A518,'Medical Examinations'!$A$1:$L$2336,12,0)</f>
        <v>Normal</v>
      </c>
      <c r="L518" s="8">
        <f>VLOOKUP(A518,'Hospitalisation Details'!$A$1:$T$2344,17,0)</f>
        <v>29038</v>
      </c>
      <c r="M518" s="3" t="str">
        <f>VLOOKUP(A518,'Hospitalisation Details'!$A$1:$T$2344,14,0)</f>
        <v>tier - 1</v>
      </c>
      <c r="N518" s="3" t="str">
        <f>VLOOKUP(A518,'Hospitalisation Details'!$A$1:$T$2344,15,0)</f>
        <v>tier - 1</v>
      </c>
      <c r="O518" t="str">
        <f>VLOOKUP(A518,'Hospitalisation Details'!$A$1:$U$2344,21,FALSE)</f>
        <v>R1024</v>
      </c>
      <c r="P518" t="str">
        <f>VLOOKUP(A518,'Hospitalisation Details'!$A$1:$T$2344,19,0)</f>
        <v>43</v>
      </c>
      <c r="Q518" s="9">
        <f>VLOOKUP(A518,'Hospitalisation Details'!$A$1:$I$2344,6,FALSE)</f>
        <v>19144.580000000002</v>
      </c>
    </row>
    <row r="519" spans="1:17" ht="15.75">
      <c r="A519" s="6" t="s">
        <v>1449</v>
      </c>
      <c r="B519" t="str">
        <f>VLOOKUP(A519,'Customer Names'!$A$1:$D$2336,3,FALSE)</f>
        <v>Lockyer</v>
      </c>
      <c r="C519">
        <f>VLOOKUP(A519,'Medical Examinations'!$A$1:$H$2336,2,0)</f>
        <v>27.94</v>
      </c>
      <c r="D519">
        <f>VLOOKUP(A519,'Medical Examinations'!$A$1:$H$2336,3,0)</f>
        <v>4.4800000000000004</v>
      </c>
      <c r="E519" t="str">
        <f>VLOOKUP(A519,'Medical Examinations'!$A$1:$H$2336,4,0)</f>
        <v>No</v>
      </c>
      <c r="F519" t="str">
        <f>VLOOKUP(A519,'Medical Examinations'!$A$1:$H$2336,5,0)</f>
        <v>No</v>
      </c>
      <c r="G519" t="str">
        <f>VLOOKUP(A519,'Medical Examinations'!$A$1:$H$2336,6,0)</f>
        <v>Yes</v>
      </c>
      <c r="H519">
        <f>VLOOKUP(A519,'Medical Examinations'!$A$1:$L$2336,10,0)</f>
        <v>1</v>
      </c>
      <c r="I519" t="str">
        <f>VLOOKUP(A519,'Medical Examinations'!$A$1:$H$2336,8,0)</f>
        <v>Yes</v>
      </c>
      <c r="J519" t="str">
        <f>VLOOKUP(A519,'Medical Examinations'!$A$1:$L$2336,11,0)</f>
        <v>Over weight</v>
      </c>
      <c r="K519" t="str">
        <f>VLOOKUP(A519,'Medical Examinations'!$A$1:$L$2336,12,0)</f>
        <v>Normal</v>
      </c>
      <c r="L519" s="8">
        <f>VLOOKUP(A519,'Hospitalisation Details'!$A$1:$T$2344,17,0)</f>
        <v>34240</v>
      </c>
      <c r="M519" s="3" t="str">
        <f>VLOOKUP(A519,'Hospitalisation Details'!$A$1:$T$2344,14,0)</f>
        <v>tier - 1</v>
      </c>
      <c r="N519" s="3" t="str">
        <f>VLOOKUP(A519,'Hospitalisation Details'!$A$1:$T$2344,15,0)</f>
        <v>tier - 2</v>
      </c>
      <c r="O519" t="str">
        <f>VLOOKUP(A519,'Hospitalisation Details'!$A$1:$U$2344,21,FALSE)</f>
        <v>R1013</v>
      </c>
      <c r="P519" t="str">
        <f>VLOOKUP(A519,'Hospitalisation Details'!$A$1:$T$2344,19,0)</f>
        <v>29</v>
      </c>
      <c r="Q519" s="9">
        <f>VLOOKUP(A519,'Hospitalisation Details'!$A$1:$I$2344,6,FALSE)</f>
        <v>19107.78</v>
      </c>
    </row>
    <row r="520" spans="1:17" ht="15.75">
      <c r="A520" s="6" t="s">
        <v>1451</v>
      </c>
      <c r="B520" t="str">
        <f>VLOOKUP(A520,'Customer Names'!$A$1:$D$2336,3,FALSE)</f>
        <v>Byrnes</v>
      </c>
      <c r="C520">
        <f>VLOOKUP(A520,'Medical Examinations'!$A$1:$H$2336,2,0)</f>
        <v>27.1</v>
      </c>
      <c r="D520">
        <f>VLOOKUP(A520,'Medical Examinations'!$A$1:$H$2336,3,0)</f>
        <v>5.73</v>
      </c>
      <c r="E520" t="str">
        <f>VLOOKUP(A520,'Medical Examinations'!$A$1:$H$2336,4,0)</f>
        <v>No</v>
      </c>
      <c r="F520" t="str">
        <f>VLOOKUP(A520,'Medical Examinations'!$A$1:$H$2336,5,0)</f>
        <v>No</v>
      </c>
      <c r="G520" t="str">
        <f>VLOOKUP(A520,'Medical Examinations'!$A$1:$H$2336,6,0)</f>
        <v>No</v>
      </c>
      <c r="H520">
        <f>VLOOKUP(A520,'Medical Examinations'!$A$1:$L$2336,10,0)</f>
        <v>0</v>
      </c>
      <c r="I520" t="str">
        <f>VLOOKUP(A520,'Medical Examinations'!$A$1:$H$2336,8,0)</f>
        <v>Yes</v>
      </c>
      <c r="J520" t="str">
        <f>VLOOKUP(A520,'Medical Examinations'!$A$1:$L$2336,11,0)</f>
        <v>Over weight</v>
      </c>
      <c r="K520" t="str">
        <f>VLOOKUP(A520,'Medical Examinations'!$A$1:$L$2336,12,0)</f>
        <v>Prediabetes</v>
      </c>
      <c r="L520" s="8">
        <f>VLOOKUP(A520,'Hospitalisation Details'!$A$1:$T$2344,17,0)</f>
        <v>32664</v>
      </c>
      <c r="M520" s="3" t="str">
        <f>VLOOKUP(A520,'Hospitalisation Details'!$A$1:$T$2344,14,0)</f>
        <v>tier - 1</v>
      </c>
      <c r="N520" s="3" t="str">
        <f>VLOOKUP(A520,'Hospitalisation Details'!$A$1:$T$2344,15,0)</f>
        <v>tier - 3</v>
      </c>
      <c r="O520" t="str">
        <f>VLOOKUP(A520,'Hospitalisation Details'!$A$1:$U$2344,21,FALSE)</f>
        <v>R1011</v>
      </c>
      <c r="P520" t="str">
        <f>VLOOKUP(A520,'Hospitalisation Details'!$A$1:$T$2344,19,0)</f>
        <v>34</v>
      </c>
      <c r="Q520" s="9">
        <f>VLOOKUP(A520,'Hospitalisation Details'!$A$1:$I$2344,6,FALSE)</f>
        <v>19040.88</v>
      </c>
    </row>
    <row r="521" spans="1:17" ht="15.75">
      <c r="A521" s="6" t="s">
        <v>1453</v>
      </c>
      <c r="B521" t="str">
        <f>VLOOKUP(A521,'Customer Names'!$A$1:$D$2336,3,FALSE)</f>
        <v>Norris</v>
      </c>
      <c r="C521">
        <f>VLOOKUP(A521,'Medical Examinations'!$A$1:$H$2336,2,0)</f>
        <v>18.3</v>
      </c>
      <c r="D521">
        <f>VLOOKUP(A521,'Medical Examinations'!$A$1:$H$2336,3,0)</f>
        <v>5.46</v>
      </c>
      <c r="E521" t="str">
        <f>VLOOKUP(A521,'Medical Examinations'!$A$1:$H$2336,4,0)</f>
        <v>Yes</v>
      </c>
      <c r="F521" t="str">
        <f>VLOOKUP(A521,'Medical Examinations'!$A$1:$H$2336,5,0)</f>
        <v>No</v>
      </c>
      <c r="G521" t="str">
        <f>VLOOKUP(A521,'Medical Examinations'!$A$1:$H$2336,6,0)</f>
        <v>Yes</v>
      </c>
      <c r="H521">
        <f>VLOOKUP(A521,'Medical Examinations'!$A$1:$L$2336,10,0)</f>
        <v>1</v>
      </c>
      <c r="I521" t="str">
        <f>VLOOKUP(A521,'Medical Examinations'!$A$1:$H$2336,8,0)</f>
        <v>Yes</v>
      </c>
      <c r="J521" t="str">
        <f>VLOOKUP(A521,'Medical Examinations'!$A$1:$L$2336,11,0)</f>
        <v>Under weight</v>
      </c>
      <c r="K521" t="str">
        <f>VLOOKUP(A521,'Medical Examinations'!$A$1:$L$2336,12,0)</f>
        <v>Normal</v>
      </c>
      <c r="L521" s="8">
        <f>VLOOKUP(A521,'Hospitalisation Details'!$A$1:$T$2344,17,0)</f>
        <v>30669</v>
      </c>
      <c r="M521" s="3" t="str">
        <f>VLOOKUP(A521,'Hospitalisation Details'!$A$1:$T$2344,14,0)</f>
        <v>tier - 1</v>
      </c>
      <c r="N521" s="3" t="str">
        <f>VLOOKUP(A521,'Hospitalisation Details'!$A$1:$T$2344,15,0)</f>
        <v>tier - 3</v>
      </c>
      <c r="O521" t="str">
        <f>VLOOKUP(A521,'Hospitalisation Details'!$A$1:$U$2344,21,FALSE)</f>
        <v>R1011</v>
      </c>
      <c r="P521" t="str">
        <f>VLOOKUP(A521,'Hospitalisation Details'!$A$1:$T$2344,19,0)</f>
        <v>39</v>
      </c>
      <c r="Q521" s="9">
        <f>VLOOKUP(A521,'Hospitalisation Details'!$A$1:$I$2344,6,FALSE)</f>
        <v>19023.259999999998</v>
      </c>
    </row>
    <row r="522" spans="1:17" ht="15.75">
      <c r="A522" s="6" t="s">
        <v>1456</v>
      </c>
      <c r="B522" t="str">
        <f>VLOOKUP(A522,'Customer Names'!$A$1:$D$2336,3,FALSE)</f>
        <v>Darda</v>
      </c>
      <c r="C522">
        <f>VLOOKUP(A522,'Medical Examinations'!$A$1:$H$2336,2,0)</f>
        <v>25.3</v>
      </c>
      <c r="D522">
        <f>VLOOKUP(A522,'Medical Examinations'!$A$1:$H$2336,3,0)</f>
        <v>5.0199999999999996</v>
      </c>
      <c r="E522" t="str">
        <f>VLOOKUP(A522,'Medical Examinations'!$A$1:$H$2336,4,0)</f>
        <v>Yes</v>
      </c>
      <c r="F522" t="str">
        <f>VLOOKUP(A522,'Medical Examinations'!$A$1:$H$2336,5,0)</f>
        <v>No</v>
      </c>
      <c r="G522" t="str">
        <f>VLOOKUP(A522,'Medical Examinations'!$A$1:$H$2336,6,0)</f>
        <v>No</v>
      </c>
      <c r="H522">
        <f>VLOOKUP(A522,'Medical Examinations'!$A$1:$L$2336,10,0)</f>
        <v>1</v>
      </c>
      <c r="I522" t="str">
        <f>VLOOKUP(A522,'Medical Examinations'!$A$1:$H$2336,8,0)</f>
        <v>Yes</v>
      </c>
      <c r="J522" t="str">
        <f>VLOOKUP(A522,'Medical Examinations'!$A$1:$L$2336,11,0)</f>
        <v>Over weight</v>
      </c>
      <c r="K522" t="str">
        <f>VLOOKUP(A522,'Medical Examinations'!$A$1:$L$2336,12,0)</f>
        <v>Normal</v>
      </c>
      <c r="L522" s="8">
        <f>VLOOKUP(A522,'Hospitalisation Details'!$A$1:$T$2344,17,0)</f>
        <v>32440</v>
      </c>
      <c r="M522" s="3" t="str">
        <f>VLOOKUP(A522,'Hospitalisation Details'!$A$1:$T$2344,14,0)</f>
        <v>tier - 1</v>
      </c>
      <c r="N522" s="3" t="str">
        <f>VLOOKUP(A522,'Hospitalisation Details'!$A$1:$T$2344,15,0)</f>
        <v>tier - 3</v>
      </c>
      <c r="O522" t="str">
        <f>VLOOKUP(A522,'Hospitalisation Details'!$A$1:$U$2344,21,FALSE)</f>
        <v>R1013</v>
      </c>
      <c r="P522" t="str">
        <f>VLOOKUP(A522,'Hospitalisation Details'!$A$1:$T$2344,19,0)</f>
        <v>34</v>
      </c>
      <c r="Q522" s="9">
        <f>VLOOKUP(A522,'Hospitalisation Details'!$A$1:$I$2344,6,FALSE)</f>
        <v>18972.5</v>
      </c>
    </row>
    <row r="523" spans="1:17" ht="15.75">
      <c r="A523" s="6" t="s">
        <v>1459</v>
      </c>
      <c r="B523" t="str">
        <f>VLOOKUP(A523,'Customer Names'!$A$1:$D$2336,3,FALSE)</f>
        <v>Otstot</v>
      </c>
      <c r="C523">
        <f>VLOOKUP(A523,'Medical Examinations'!$A$1:$H$2336,2,0)</f>
        <v>38.83</v>
      </c>
      <c r="D523">
        <f>VLOOKUP(A523,'Medical Examinations'!$A$1:$H$2336,3,0)</f>
        <v>6.36</v>
      </c>
      <c r="E523" t="str">
        <f>VLOOKUP(A523,'Medical Examinations'!$A$1:$H$2336,4,0)</f>
        <v>No</v>
      </c>
      <c r="F523" t="str">
        <f>VLOOKUP(A523,'Medical Examinations'!$A$1:$H$2336,5,0)</f>
        <v>No</v>
      </c>
      <c r="G523" t="str">
        <f>VLOOKUP(A523,'Medical Examinations'!$A$1:$H$2336,6,0)</f>
        <v>No</v>
      </c>
      <c r="H523">
        <f>VLOOKUP(A523,'Medical Examinations'!$A$1:$L$2336,10,0)</f>
        <v>1</v>
      </c>
      <c r="I523" t="str">
        <f>VLOOKUP(A523,'Medical Examinations'!$A$1:$H$2336,8,0)</f>
        <v>No</v>
      </c>
      <c r="J523" t="str">
        <f>VLOOKUP(A523,'Medical Examinations'!$A$1:$L$2336,11,0)</f>
        <v>obesity</v>
      </c>
      <c r="K523" t="str">
        <f>VLOOKUP(A523,'Medical Examinations'!$A$1:$L$2336,12,0)</f>
        <v>Prediabetes</v>
      </c>
      <c r="L523" s="8">
        <f>VLOOKUP(A523,'Hospitalisation Details'!$A$1:$T$2344,17,0)</f>
        <v>33938</v>
      </c>
      <c r="M523" s="3" t="str">
        <f>VLOOKUP(A523,'Hospitalisation Details'!$A$1:$T$2344,14,0)</f>
        <v>tier - 1</v>
      </c>
      <c r="N523" s="3" t="str">
        <f>VLOOKUP(A523,'Hospitalisation Details'!$A$1:$T$2344,15,0)</f>
        <v>tier - 1</v>
      </c>
      <c r="O523" t="str">
        <f>VLOOKUP(A523,'Hospitalisation Details'!$A$1:$U$2344,21,FALSE)</f>
        <v>R1013</v>
      </c>
      <c r="P523" t="str">
        <f>VLOOKUP(A523,'Hospitalisation Details'!$A$1:$T$2344,19,0)</f>
        <v>30</v>
      </c>
      <c r="Q523" s="9">
        <f>VLOOKUP(A523,'Hospitalisation Details'!$A$1:$I$2344,6,FALSE)</f>
        <v>18963.169999999998</v>
      </c>
    </row>
    <row r="524" spans="1:17" ht="15.75">
      <c r="A524" s="6" t="s">
        <v>1461</v>
      </c>
      <c r="B524" t="str">
        <f>VLOOKUP(A524,'Customer Names'!$A$1:$D$2336,3,FALSE)</f>
        <v>Bowley</v>
      </c>
      <c r="C524">
        <f>VLOOKUP(A524,'Medical Examinations'!$A$1:$H$2336,2,0)</f>
        <v>27.6</v>
      </c>
      <c r="D524">
        <f>VLOOKUP(A524,'Medical Examinations'!$A$1:$H$2336,3,0)</f>
        <v>5.36</v>
      </c>
      <c r="E524" t="str">
        <f>VLOOKUP(A524,'Medical Examinations'!$A$1:$H$2336,4,0)</f>
        <v>No</v>
      </c>
      <c r="F524" t="str">
        <f>VLOOKUP(A524,'Medical Examinations'!$A$1:$H$2336,5,0)</f>
        <v>No</v>
      </c>
      <c r="G524" t="str">
        <f>VLOOKUP(A524,'Medical Examinations'!$A$1:$H$2336,6,0)</f>
        <v>No</v>
      </c>
      <c r="H524">
        <f>VLOOKUP(A524,'Medical Examinations'!$A$1:$L$2336,10,0)</f>
        <v>1</v>
      </c>
      <c r="I524" t="str">
        <f>VLOOKUP(A524,'Medical Examinations'!$A$1:$H$2336,8,0)</f>
        <v>No</v>
      </c>
      <c r="J524" t="str">
        <f>VLOOKUP(A524,'Medical Examinations'!$A$1:$L$2336,11,0)</f>
        <v>Over weight</v>
      </c>
      <c r="K524" t="str">
        <f>VLOOKUP(A524,'Medical Examinations'!$A$1:$L$2336,12,0)</f>
        <v>Normal</v>
      </c>
      <c r="L524" s="8">
        <f>VLOOKUP(A524,'Hospitalisation Details'!$A$1:$T$2344,17,0)</f>
        <v>36013</v>
      </c>
      <c r="M524" s="3" t="str">
        <f>VLOOKUP(A524,'Hospitalisation Details'!$A$1:$T$2344,14,0)</f>
        <v>tier - 1</v>
      </c>
      <c r="N524" s="3" t="str">
        <f>VLOOKUP(A524,'Hospitalisation Details'!$A$1:$T$2344,15,0)</f>
        <v>tier - 3</v>
      </c>
      <c r="O524" t="str">
        <f>VLOOKUP(A524,'Hospitalisation Details'!$A$1:$U$2344,21,FALSE)</f>
        <v>R1011</v>
      </c>
      <c r="P524" t="str">
        <f>VLOOKUP(A524,'Hospitalisation Details'!$A$1:$T$2344,19,0)</f>
        <v>24</v>
      </c>
      <c r="Q524" s="9">
        <f>VLOOKUP(A524,'Hospitalisation Details'!$A$1:$I$2344,6,FALSE)</f>
        <v>18955.22</v>
      </c>
    </row>
    <row r="525" spans="1:17" ht="15.75">
      <c r="A525" s="6" t="s">
        <v>1464</v>
      </c>
      <c r="B525" t="str">
        <f>VLOOKUP(A525,'Customer Names'!$A$1:$D$2336,3,FALSE)</f>
        <v>Rogers</v>
      </c>
      <c r="C525">
        <f>VLOOKUP(A525,'Medical Examinations'!$A$1:$H$2336,2,0)</f>
        <v>46.4</v>
      </c>
      <c r="D525">
        <f>VLOOKUP(A525,'Medical Examinations'!$A$1:$H$2336,3,0)</f>
        <v>8.3699999999999992</v>
      </c>
      <c r="E525" t="str">
        <f>VLOOKUP(A525,'Medical Examinations'!$A$1:$H$2336,4,0)</f>
        <v>Yes</v>
      </c>
      <c r="F525" t="str">
        <f>VLOOKUP(A525,'Medical Examinations'!$A$1:$H$2336,5,0)</f>
        <v>No</v>
      </c>
      <c r="G525" t="str">
        <f>VLOOKUP(A525,'Medical Examinations'!$A$1:$H$2336,6,0)</f>
        <v>Yes</v>
      </c>
      <c r="H525">
        <f>VLOOKUP(A525,'Medical Examinations'!$A$1:$L$2336,10,0)</f>
        <v>1</v>
      </c>
      <c r="I525" t="str">
        <f>VLOOKUP(A525,'Medical Examinations'!$A$1:$H$2336,8,0)</f>
        <v>No</v>
      </c>
      <c r="J525" t="str">
        <f>VLOOKUP(A525,'Medical Examinations'!$A$1:$L$2336,11,0)</f>
        <v>obesity</v>
      </c>
      <c r="K525" t="str">
        <f>VLOOKUP(A525,'Medical Examinations'!$A$1:$L$2336,12,0)</f>
        <v>Diabetes</v>
      </c>
      <c r="L525" s="8">
        <f>VLOOKUP(A525,'Hospitalisation Details'!$A$1:$T$2344,17,0)</f>
        <v>23304</v>
      </c>
      <c r="M525" s="3" t="str">
        <f>VLOOKUP(A525,'Hospitalisation Details'!$A$1:$T$2344,14,0)</f>
        <v>tier - 1</v>
      </c>
      <c r="N525" s="3" t="str">
        <f>VLOOKUP(A525,'Hospitalisation Details'!$A$1:$T$2344,15,0)</f>
        <v>tier - 1</v>
      </c>
      <c r="O525" t="str">
        <f>VLOOKUP(A525,'Hospitalisation Details'!$A$1:$U$2344,21,FALSE)</f>
        <v>R1026</v>
      </c>
      <c r="P525" t="str">
        <f>VLOOKUP(A525,'Hospitalisation Details'!$A$1:$T$2344,19,0)</f>
        <v>59</v>
      </c>
      <c r="Q525" s="9">
        <f>VLOOKUP(A525,'Hospitalisation Details'!$A$1:$I$2344,6,FALSE)</f>
        <v>18954.560000000001</v>
      </c>
    </row>
    <row r="526" spans="1:17" ht="15.75">
      <c r="A526" s="6" t="s">
        <v>1467</v>
      </c>
      <c r="B526" t="str">
        <f>VLOOKUP(A526,'Customer Names'!$A$1:$D$2336,3,FALSE)</f>
        <v>Mclaughlin</v>
      </c>
      <c r="C526">
        <f>VLOOKUP(A526,'Medical Examinations'!$A$1:$H$2336,2,0)</f>
        <v>51.92</v>
      </c>
      <c r="D526">
        <f>VLOOKUP(A526,'Medical Examinations'!$A$1:$H$2336,3,0)</f>
        <v>5.18</v>
      </c>
      <c r="E526" t="str">
        <f>VLOOKUP(A526,'Medical Examinations'!$A$1:$H$2336,4,0)</f>
        <v>Yes</v>
      </c>
      <c r="F526" t="str">
        <f>VLOOKUP(A526,'Medical Examinations'!$A$1:$H$2336,5,0)</f>
        <v>No</v>
      </c>
      <c r="G526" t="str">
        <f>VLOOKUP(A526,'Medical Examinations'!$A$1:$H$2336,6,0)</f>
        <v>Yes</v>
      </c>
      <c r="H526">
        <f>VLOOKUP(A526,'Medical Examinations'!$A$1:$L$2336,10,0)</f>
        <v>1</v>
      </c>
      <c r="I526" t="str">
        <f>VLOOKUP(A526,'Medical Examinations'!$A$1:$H$2336,8,0)</f>
        <v>No</v>
      </c>
      <c r="J526" t="str">
        <f>VLOOKUP(A526,'Medical Examinations'!$A$1:$L$2336,11,0)</f>
        <v>obesity</v>
      </c>
      <c r="K526" t="str">
        <f>VLOOKUP(A526,'Medical Examinations'!$A$1:$L$2336,12,0)</f>
        <v>Normal</v>
      </c>
      <c r="L526" s="8">
        <f>VLOOKUP(A526,'Hospitalisation Details'!$A$1:$T$2344,17,0)</f>
        <v>25418</v>
      </c>
      <c r="M526" s="3" t="str">
        <f>VLOOKUP(A526,'Hospitalisation Details'!$A$1:$T$2344,14,0)</f>
        <v>tier - 1</v>
      </c>
      <c r="N526" s="3" t="str">
        <f>VLOOKUP(A526,'Hospitalisation Details'!$A$1:$T$2344,15,0)</f>
        <v>tier - 3</v>
      </c>
      <c r="O526" t="str">
        <f>VLOOKUP(A526,'Hospitalisation Details'!$A$1:$U$2344,21,FALSE)</f>
        <v>R1012</v>
      </c>
      <c r="P526" t="str">
        <f>VLOOKUP(A526,'Hospitalisation Details'!$A$1:$T$2344,19,0)</f>
        <v>53</v>
      </c>
      <c r="Q526" s="9">
        <f>VLOOKUP(A526,'Hospitalisation Details'!$A$1:$I$2344,6,FALSE)</f>
        <v>18932.810000000001</v>
      </c>
    </row>
    <row r="527" spans="1:17" ht="15.75">
      <c r="A527" s="6" t="s">
        <v>1470</v>
      </c>
      <c r="B527" t="str">
        <f>VLOOKUP(A527,'Customer Names'!$A$1:$D$2336,3,FALSE)</f>
        <v>Ziegler</v>
      </c>
      <c r="C527">
        <f>VLOOKUP(A527,'Medical Examinations'!$A$1:$H$2336,2,0)</f>
        <v>32.395000000000003</v>
      </c>
      <c r="D527">
        <f>VLOOKUP(A527,'Medical Examinations'!$A$1:$H$2336,3,0)</f>
        <v>5.68</v>
      </c>
      <c r="E527" t="str">
        <f>VLOOKUP(A527,'Medical Examinations'!$A$1:$H$2336,4,0)</f>
        <v>Yes</v>
      </c>
      <c r="F527" t="str">
        <f>VLOOKUP(A527,'Medical Examinations'!$A$1:$H$2336,5,0)</f>
        <v>No</v>
      </c>
      <c r="G527" t="str">
        <f>VLOOKUP(A527,'Medical Examinations'!$A$1:$H$2336,6,0)</f>
        <v>No</v>
      </c>
      <c r="H527">
        <f>VLOOKUP(A527,'Medical Examinations'!$A$1:$L$2336,10,0)</f>
        <v>1</v>
      </c>
      <c r="I527" t="str">
        <f>VLOOKUP(A527,'Medical Examinations'!$A$1:$H$2336,8,0)</f>
        <v>No</v>
      </c>
      <c r="J527" t="str">
        <f>VLOOKUP(A527,'Medical Examinations'!$A$1:$L$2336,11,0)</f>
        <v>obesity</v>
      </c>
      <c r="K527" t="str">
        <f>VLOOKUP(A527,'Medical Examinations'!$A$1:$L$2336,12,0)</f>
        <v>Normal</v>
      </c>
      <c r="L527" s="8">
        <f>VLOOKUP(A527,'Hospitalisation Details'!$A$1:$T$2344,17,0)</f>
        <v>34969</v>
      </c>
      <c r="M527" s="3" t="str">
        <f>VLOOKUP(A527,'Hospitalisation Details'!$A$1:$T$2344,14,0)</f>
        <v>tier - 1</v>
      </c>
      <c r="N527" s="3" t="str">
        <f>VLOOKUP(A527,'Hospitalisation Details'!$A$1:$T$2344,15,0)</f>
        <v>tier - 2</v>
      </c>
      <c r="O527" t="str">
        <f>VLOOKUP(A527,'Hospitalisation Details'!$A$1:$U$2344,21,FALSE)</f>
        <v>R1024</v>
      </c>
      <c r="P527" t="str">
        <f>VLOOKUP(A527,'Hospitalisation Details'!$A$1:$T$2344,19,0)</f>
        <v>27</v>
      </c>
      <c r="Q527" s="9">
        <f>VLOOKUP(A527,'Hospitalisation Details'!$A$1:$I$2344,6,FALSE)</f>
        <v>18903.490000000002</v>
      </c>
    </row>
    <row r="528" spans="1:17" ht="15.75">
      <c r="A528" s="6" t="s">
        <v>1472</v>
      </c>
      <c r="B528" t="str">
        <f>VLOOKUP(A528,'Customer Names'!$A$1:$D$2336,3,FALSE)</f>
        <v>Hughey</v>
      </c>
      <c r="C528">
        <f>VLOOKUP(A528,'Medical Examinations'!$A$1:$H$2336,2,0)</f>
        <v>46.19</v>
      </c>
      <c r="D528">
        <f>VLOOKUP(A528,'Medical Examinations'!$A$1:$H$2336,3,0)</f>
        <v>7.31</v>
      </c>
      <c r="E528" t="str">
        <f>VLOOKUP(A528,'Medical Examinations'!$A$1:$H$2336,4,0)</f>
        <v>Yes</v>
      </c>
      <c r="F528" t="str">
        <f>VLOOKUP(A528,'Medical Examinations'!$A$1:$H$2336,5,0)</f>
        <v>No</v>
      </c>
      <c r="G528" t="str">
        <f>VLOOKUP(A528,'Medical Examinations'!$A$1:$H$2336,6,0)</f>
        <v>Yes</v>
      </c>
      <c r="H528">
        <f>VLOOKUP(A528,'Medical Examinations'!$A$1:$L$2336,10,0)</f>
        <v>1</v>
      </c>
      <c r="I528" t="str">
        <f>VLOOKUP(A528,'Medical Examinations'!$A$1:$H$2336,8,0)</f>
        <v>No</v>
      </c>
      <c r="J528" t="str">
        <f>VLOOKUP(A528,'Medical Examinations'!$A$1:$L$2336,11,0)</f>
        <v>obesity</v>
      </c>
      <c r="K528" t="str">
        <f>VLOOKUP(A528,'Medical Examinations'!$A$1:$L$2336,12,0)</f>
        <v>Diabetes</v>
      </c>
      <c r="L528" s="8">
        <f>VLOOKUP(A528,'Hospitalisation Details'!$A$1:$T$2344,17,0)</f>
        <v>23351</v>
      </c>
      <c r="M528" s="3" t="str">
        <f>VLOOKUP(A528,'Hospitalisation Details'!$A$1:$T$2344,14,0)</f>
        <v>tier - 1</v>
      </c>
      <c r="N528" s="3" t="str">
        <f>VLOOKUP(A528,'Hospitalisation Details'!$A$1:$T$2344,15,0)</f>
        <v>tier - 1</v>
      </c>
      <c r="O528" t="str">
        <f>VLOOKUP(A528,'Hospitalisation Details'!$A$1:$U$2344,21,FALSE)</f>
        <v>R1026</v>
      </c>
      <c r="P528" t="str">
        <f>VLOOKUP(A528,'Hospitalisation Details'!$A$1:$T$2344,19,0)</f>
        <v>59</v>
      </c>
      <c r="Q528" s="9">
        <f>VLOOKUP(A528,'Hospitalisation Details'!$A$1:$I$2344,6,FALSE)</f>
        <v>18883.330000000002</v>
      </c>
    </row>
    <row r="529" spans="1:17" ht="15.75">
      <c r="A529" s="6" t="s">
        <v>1475</v>
      </c>
      <c r="B529" t="str">
        <f>VLOOKUP(A529,'Customer Names'!$A$1:$D$2336,3,FALSE)</f>
        <v>Knast</v>
      </c>
      <c r="C529">
        <f>VLOOKUP(A529,'Medical Examinations'!$A$1:$H$2336,2,0)</f>
        <v>27.93</v>
      </c>
      <c r="D529">
        <f>VLOOKUP(A529,'Medical Examinations'!$A$1:$H$2336,3,0)</f>
        <v>4.67</v>
      </c>
      <c r="E529" t="str">
        <f>VLOOKUP(A529,'Medical Examinations'!$A$1:$H$2336,4,0)</f>
        <v>No</v>
      </c>
      <c r="F529" t="str">
        <f>VLOOKUP(A529,'Medical Examinations'!$A$1:$H$2336,5,0)</f>
        <v>No</v>
      </c>
      <c r="G529" t="str">
        <f>VLOOKUP(A529,'Medical Examinations'!$A$1:$H$2336,6,0)</f>
        <v>Yes</v>
      </c>
      <c r="H529">
        <f>VLOOKUP(A529,'Medical Examinations'!$A$1:$L$2336,10,0)</f>
        <v>1</v>
      </c>
      <c r="I529" t="str">
        <f>VLOOKUP(A529,'Medical Examinations'!$A$1:$H$2336,8,0)</f>
        <v>No</v>
      </c>
      <c r="J529" t="str">
        <f>VLOOKUP(A529,'Medical Examinations'!$A$1:$L$2336,11,0)</f>
        <v>Over weight</v>
      </c>
      <c r="K529" t="str">
        <f>VLOOKUP(A529,'Medical Examinations'!$A$1:$L$2336,12,0)</f>
        <v>Normal</v>
      </c>
      <c r="L529" s="8">
        <f>VLOOKUP(A529,'Hospitalisation Details'!$A$1:$T$2344,17,0)</f>
        <v>37826</v>
      </c>
      <c r="M529" s="3" t="str">
        <f>VLOOKUP(A529,'Hospitalisation Details'!$A$1:$T$2344,14,0)</f>
        <v>tier - 1</v>
      </c>
      <c r="N529" s="3" t="str">
        <f>VLOOKUP(A529,'Hospitalisation Details'!$A$1:$T$2344,15,0)</f>
        <v>tier - 3</v>
      </c>
      <c r="O529" t="str">
        <f>VLOOKUP(A529,'Hospitalisation Details'!$A$1:$U$2344,21,FALSE)</f>
        <v>R1012</v>
      </c>
      <c r="P529" t="str">
        <f>VLOOKUP(A529,'Hospitalisation Details'!$A$1:$T$2344,19,0)</f>
        <v>19</v>
      </c>
      <c r="Q529" s="9">
        <f>VLOOKUP(A529,'Hospitalisation Details'!$A$1:$I$2344,6,FALSE)</f>
        <v>18838.7</v>
      </c>
    </row>
    <row r="530" spans="1:17" ht="15.75">
      <c r="A530" s="6" t="s">
        <v>1477</v>
      </c>
      <c r="B530" t="str">
        <f>VLOOKUP(A530,'Customer Names'!$A$1:$D$2336,3,FALSE)</f>
        <v>Stob</v>
      </c>
      <c r="C530">
        <f>VLOOKUP(A530,'Medical Examinations'!$A$1:$H$2336,2,0)</f>
        <v>45.62</v>
      </c>
      <c r="D530">
        <f>VLOOKUP(A530,'Medical Examinations'!$A$1:$H$2336,3,0)</f>
        <v>6.87</v>
      </c>
      <c r="E530" t="str">
        <f>VLOOKUP(A530,'Medical Examinations'!$A$1:$H$2336,4,0)</f>
        <v>No</v>
      </c>
      <c r="F530" t="str">
        <f>VLOOKUP(A530,'Medical Examinations'!$A$1:$H$2336,5,0)</f>
        <v>No</v>
      </c>
      <c r="G530" t="str">
        <f>VLOOKUP(A530,'Medical Examinations'!$A$1:$H$2336,6,0)</f>
        <v>No</v>
      </c>
      <c r="H530">
        <f>VLOOKUP(A530,'Medical Examinations'!$A$1:$L$2336,10,0)</f>
        <v>0</v>
      </c>
      <c r="I530" t="str">
        <f>VLOOKUP(A530,'Medical Examinations'!$A$1:$H$2336,8,0)</f>
        <v>No</v>
      </c>
      <c r="J530" t="str">
        <f>VLOOKUP(A530,'Medical Examinations'!$A$1:$L$2336,11,0)</f>
        <v>obesity</v>
      </c>
      <c r="K530" t="str">
        <f>VLOOKUP(A530,'Medical Examinations'!$A$1:$L$2336,12,0)</f>
        <v>Diabetes</v>
      </c>
      <c r="L530" s="8">
        <f>VLOOKUP(A530,'Hospitalisation Details'!$A$1:$T$2344,17,0)</f>
        <v>22998</v>
      </c>
      <c r="M530" s="3" t="str">
        <f>VLOOKUP(A530,'Hospitalisation Details'!$A$1:$T$2344,14,0)</f>
        <v>tier - 1</v>
      </c>
      <c r="N530" s="3" t="str">
        <f>VLOOKUP(A530,'Hospitalisation Details'!$A$1:$T$2344,15,0)</f>
        <v>tier - 1</v>
      </c>
      <c r="O530" t="str">
        <f>VLOOKUP(A530,'Hospitalisation Details'!$A$1:$U$2344,21,FALSE)</f>
        <v>R1023</v>
      </c>
      <c r="P530" t="str">
        <f>VLOOKUP(A530,'Hospitalisation Details'!$A$1:$T$2344,19,0)</f>
        <v>60</v>
      </c>
      <c r="Q530" s="9">
        <f>VLOOKUP(A530,'Hospitalisation Details'!$A$1:$I$2344,6,FALSE)</f>
        <v>18815.53</v>
      </c>
    </row>
    <row r="531" spans="1:17" ht="15.75">
      <c r="A531" s="6" t="s">
        <v>1479</v>
      </c>
      <c r="B531" t="str">
        <f>VLOOKUP(A531,'Customer Names'!$A$1:$D$2336,3,FALSE)</f>
        <v>Jensen</v>
      </c>
      <c r="C531">
        <f>VLOOKUP(A531,'Medical Examinations'!$A$1:$H$2336,2,0)</f>
        <v>35.31</v>
      </c>
      <c r="D531">
        <f>VLOOKUP(A531,'Medical Examinations'!$A$1:$H$2336,3,0)</f>
        <v>5.87</v>
      </c>
      <c r="E531" t="str">
        <f>VLOOKUP(A531,'Medical Examinations'!$A$1:$H$2336,4,0)</f>
        <v>No</v>
      </c>
      <c r="F531" t="str">
        <f>VLOOKUP(A531,'Medical Examinations'!$A$1:$H$2336,5,0)</f>
        <v>No</v>
      </c>
      <c r="G531" t="str">
        <f>VLOOKUP(A531,'Medical Examinations'!$A$1:$H$2336,6,0)</f>
        <v>Yes</v>
      </c>
      <c r="H531">
        <f>VLOOKUP(A531,'Medical Examinations'!$A$1:$L$2336,10,0)</f>
        <v>1</v>
      </c>
      <c r="I531" t="str">
        <f>VLOOKUP(A531,'Medical Examinations'!$A$1:$H$2336,8,0)</f>
        <v>No</v>
      </c>
      <c r="J531" t="str">
        <f>VLOOKUP(A531,'Medical Examinations'!$A$1:$L$2336,11,0)</f>
        <v>obesity</v>
      </c>
      <c r="K531" t="str">
        <f>VLOOKUP(A531,'Medical Examinations'!$A$1:$L$2336,12,0)</f>
        <v>Prediabetes</v>
      </c>
      <c r="L531" s="8">
        <f>VLOOKUP(A531,'Hospitalisation Details'!$A$1:$T$2344,17,0)</f>
        <v>29143</v>
      </c>
      <c r="M531" s="3" t="str">
        <f>VLOOKUP(A531,'Hospitalisation Details'!$A$1:$T$2344,14,0)</f>
        <v>tier - 1</v>
      </c>
      <c r="N531" s="3" t="str">
        <f>VLOOKUP(A531,'Hospitalisation Details'!$A$1:$T$2344,15,0)</f>
        <v>tier - 2</v>
      </c>
      <c r="O531" t="str">
        <f>VLOOKUP(A531,'Hospitalisation Details'!$A$1:$U$2344,21,FALSE)</f>
        <v>R1013</v>
      </c>
      <c r="P531" t="str">
        <f>VLOOKUP(A531,'Hospitalisation Details'!$A$1:$T$2344,19,0)</f>
        <v>43</v>
      </c>
      <c r="Q531" s="9">
        <f>VLOOKUP(A531,'Hospitalisation Details'!$A$1:$I$2344,6,FALSE)</f>
        <v>18806.150000000001</v>
      </c>
    </row>
    <row r="532" spans="1:17" ht="15.75">
      <c r="A532" s="6" t="s">
        <v>1482</v>
      </c>
      <c r="B532" t="str">
        <f>VLOOKUP(A532,'Customer Names'!$A$1:$D$2336,3,FALSE)</f>
        <v>Mutter</v>
      </c>
      <c r="C532">
        <f>VLOOKUP(A532,'Medical Examinations'!$A$1:$H$2336,2,0)</f>
        <v>30.4</v>
      </c>
      <c r="D532">
        <f>VLOOKUP(A532,'Medical Examinations'!$A$1:$H$2336,3,0)</f>
        <v>4.07</v>
      </c>
      <c r="E532" t="str">
        <f>VLOOKUP(A532,'Medical Examinations'!$A$1:$H$2336,4,0)</f>
        <v>Yes</v>
      </c>
      <c r="F532" t="str">
        <f>VLOOKUP(A532,'Medical Examinations'!$A$1:$H$2336,5,0)</f>
        <v>No</v>
      </c>
      <c r="G532" t="str">
        <f>VLOOKUP(A532,'Medical Examinations'!$A$1:$H$2336,6,0)</f>
        <v>No</v>
      </c>
      <c r="H532">
        <f>VLOOKUP(A532,'Medical Examinations'!$A$1:$L$2336,10,0)</f>
        <v>1</v>
      </c>
      <c r="I532" t="str">
        <f>VLOOKUP(A532,'Medical Examinations'!$A$1:$H$2336,8,0)</f>
        <v>No</v>
      </c>
      <c r="J532" t="str">
        <f>VLOOKUP(A532,'Medical Examinations'!$A$1:$L$2336,11,0)</f>
        <v>obesity</v>
      </c>
      <c r="K532" t="str">
        <f>VLOOKUP(A532,'Medical Examinations'!$A$1:$L$2336,12,0)</f>
        <v>Normal</v>
      </c>
      <c r="L532" s="8">
        <f>VLOOKUP(A532,'Hospitalisation Details'!$A$1:$T$2344,17,0)</f>
        <v>35031</v>
      </c>
      <c r="M532" s="3" t="str">
        <f>VLOOKUP(A532,'Hospitalisation Details'!$A$1:$T$2344,14,0)</f>
        <v>tier - 1</v>
      </c>
      <c r="N532" s="3" t="str">
        <f>VLOOKUP(A532,'Hospitalisation Details'!$A$1:$T$2344,15,0)</f>
        <v>tier - 1</v>
      </c>
      <c r="O532" t="str">
        <f>VLOOKUP(A532,'Hospitalisation Details'!$A$1:$U$2344,21,FALSE)</f>
        <v>R1012</v>
      </c>
      <c r="P532" t="str">
        <f>VLOOKUP(A532,'Hospitalisation Details'!$A$1:$T$2344,19,0)</f>
        <v>27</v>
      </c>
      <c r="Q532" s="9">
        <f>VLOOKUP(A532,'Hospitalisation Details'!$A$1:$I$2344,6,FALSE)</f>
        <v>18804.75</v>
      </c>
    </row>
    <row r="533" spans="1:17" ht="15.75">
      <c r="A533" s="6" t="s">
        <v>1485</v>
      </c>
      <c r="B533" t="str">
        <f>VLOOKUP(A533,'Customer Names'!$A$1:$D$2336,3,FALSE)</f>
        <v>Ahern</v>
      </c>
      <c r="C533">
        <f>VLOOKUP(A533,'Medical Examinations'!$A$1:$H$2336,2,0)</f>
        <v>20.13</v>
      </c>
      <c r="D533">
        <f>VLOOKUP(A533,'Medical Examinations'!$A$1:$H$2336,3,0)</f>
        <v>6.47</v>
      </c>
      <c r="E533" t="str">
        <f>VLOOKUP(A533,'Medical Examinations'!$A$1:$H$2336,4,0)</f>
        <v>No</v>
      </c>
      <c r="F533" t="str">
        <f>VLOOKUP(A533,'Medical Examinations'!$A$1:$H$2336,5,0)</f>
        <v>No</v>
      </c>
      <c r="G533" t="str">
        <f>VLOOKUP(A533,'Medical Examinations'!$A$1:$H$2336,6,0)</f>
        <v>Yes</v>
      </c>
      <c r="H533">
        <f>VLOOKUP(A533,'Medical Examinations'!$A$1:$L$2336,10,0)</f>
        <v>1</v>
      </c>
      <c r="I533" t="str">
        <f>VLOOKUP(A533,'Medical Examinations'!$A$1:$H$2336,8,0)</f>
        <v>Yes</v>
      </c>
      <c r="J533" t="str">
        <f>VLOOKUP(A533,'Medical Examinations'!$A$1:$L$2336,11,0)</f>
        <v>Normal weight</v>
      </c>
      <c r="K533" t="str">
        <f>VLOOKUP(A533,'Medical Examinations'!$A$1:$L$2336,12,0)</f>
        <v>Diabetes</v>
      </c>
      <c r="L533" s="8">
        <f>VLOOKUP(A533,'Hospitalisation Details'!$A$1:$T$2344,17,0)</f>
        <v>29178</v>
      </c>
      <c r="M533" s="3" t="str">
        <f>VLOOKUP(A533,'Hospitalisation Details'!$A$1:$T$2344,14,0)</f>
        <v>tier - 1</v>
      </c>
      <c r="N533" s="3" t="str">
        <f>VLOOKUP(A533,'Hospitalisation Details'!$A$1:$T$2344,15,0)</f>
        <v>tier - 1</v>
      </c>
      <c r="O533" t="str">
        <f>VLOOKUP(A533,'Hospitalisation Details'!$A$1:$U$2344,21,FALSE)</f>
        <v>R1013</v>
      </c>
      <c r="P533" t="str">
        <f>VLOOKUP(A533,'Hospitalisation Details'!$A$1:$T$2344,19,0)</f>
        <v>43</v>
      </c>
      <c r="Q533" s="9">
        <f>VLOOKUP(A533,'Hospitalisation Details'!$A$1:$I$2344,6,FALSE)</f>
        <v>18767.740000000002</v>
      </c>
    </row>
    <row r="534" spans="1:17" ht="15.75">
      <c r="A534" s="6" t="s">
        <v>1487</v>
      </c>
      <c r="B534" t="str">
        <f>VLOOKUP(A534,'Customer Names'!$A$1:$D$2336,3,FALSE)</f>
        <v>Chviruk</v>
      </c>
      <c r="C534">
        <f>VLOOKUP(A534,'Medical Examinations'!$A$1:$H$2336,2,0)</f>
        <v>23.655000000000001</v>
      </c>
      <c r="D534">
        <f>VLOOKUP(A534,'Medical Examinations'!$A$1:$H$2336,3,0)</f>
        <v>5.14</v>
      </c>
      <c r="E534" t="str">
        <f>VLOOKUP(A534,'Medical Examinations'!$A$1:$H$2336,4,0)</f>
        <v>No</v>
      </c>
      <c r="F534" t="str">
        <f>VLOOKUP(A534,'Medical Examinations'!$A$1:$H$2336,5,0)</f>
        <v>No</v>
      </c>
      <c r="G534" t="str">
        <f>VLOOKUP(A534,'Medical Examinations'!$A$1:$H$2336,6,0)</f>
        <v>No</v>
      </c>
      <c r="H534">
        <f>VLOOKUP(A534,'Medical Examinations'!$A$1:$L$2336,10,0)</f>
        <v>1</v>
      </c>
      <c r="I534" t="str">
        <f>VLOOKUP(A534,'Medical Examinations'!$A$1:$H$2336,8,0)</f>
        <v>Yes</v>
      </c>
      <c r="J534" t="str">
        <f>VLOOKUP(A534,'Medical Examinations'!$A$1:$L$2336,11,0)</f>
        <v>Normal weight</v>
      </c>
      <c r="K534" t="str">
        <f>VLOOKUP(A534,'Medical Examinations'!$A$1:$L$2336,12,0)</f>
        <v>Normal</v>
      </c>
      <c r="L534" s="8">
        <f>VLOOKUP(A534,'Hospitalisation Details'!$A$1:$T$2344,17,0)</f>
        <v>33965</v>
      </c>
      <c r="M534" s="3" t="str">
        <f>VLOOKUP(A534,'Hospitalisation Details'!$A$1:$T$2344,14,0)</f>
        <v>tier - 1</v>
      </c>
      <c r="N534" s="3" t="str">
        <f>VLOOKUP(A534,'Hospitalisation Details'!$A$1:$T$2344,15,0)</f>
        <v>tier - 2</v>
      </c>
      <c r="O534" t="str">
        <f>VLOOKUP(A534,'Hospitalisation Details'!$A$1:$U$2344,21,FALSE)</f>
        <v>R1012</v>
      </c>
      <c r="P534" t="str">
        <f>VLOOKUP(A534,'Hospitalisation Details'!$A$1:$T$2344,19,0)</f>
        <v>30</v>
      </c>
      <c r="Q534" s="9">
        <f>VLOOKUP(A534,'Hospitalisation Details'!$A$1:$I$2344,6,FALSE)</f>
        <v>18765.88</v>
      </c>
    </row>
    <row r="535" spans="1:17" ht="15.75">
      <c r="A535" s="6" t="s">
        <v>1490</v>
      </c>
      <c r="B535" t="str">
        <f>VLOOKUP(A535,'Customer Names'!$A$1:$D$2336,3,FALSE)</f>
        <v>Meehan</v>
      </c>
      <c r="C535">
        <f>VLOOKUP(A535,'Medical Examinations'!$A$1:$H$2336,2,0)</f>
        <v>49.05</v>
      </c>
      <c r="D535">
        <f>VLOOKUP(A535,'Medical Examinations'!$A$1:$H$2336,3,0)</f>
        <v>9.77</v>
      </c>
      <c r="E535" t="str">
        <f>VLOOKUP(A535,'Medical Examinations'!$A$1:$H$2336,4,0)</f>
        <v>Yes</v>
      </c>
      <c r="F535" t="str">
        <f>VLOOKUP(A535,'Medical Examinations'!$A$1:$H$2336,5,0)</f>
        <v>No</v>
      </c>
      <c r="G535" t="str">
        <f>VLOOKUP(A535,'Medical Examinations'!$A$1:$H$2336,6,0)</f>
        <v>No</v>
      </c>
      <c r="H535">
        <f>VLOOKUP(A535,'Medical Examinations'!$A$1:$L$2336,10,0)</f>
        <v>0</v>
      </c>
      <c r="I535" t="str">
        <f>VLOOKUP(A535,'Medical Examinations'!$A$1:$H$2336,8,0)</f>
        <v>No</v>
      </c>
      <c r="J535" t="str">
        <f>VLOOKUP(A535,'Medical Examinations'!$A$1:$L$2336,11,0)</f>
        <v>obesity</v>
      </c>
      <c r="K535" t="str">
        <f>VLOOKUP(A535,'Medical Examinations'!$A$1:$L$2336,12,0)</f>
        <v>Diabetes</v>
      </c>
      <c r="L535" s="8">
        <f>VLOOKUP(A535,'Hospitalisation Details'!$A$1:$T$2344,17,0)</f>
        <v>24714</v>
      </c>
      <c r="M535" s="3" t="str">
        <f>VLOOKUP(A535,'Hospitalisation Details'!$A$1:$T$2344,14,0)</f>
        <v>tier - 1</v>
      </c>
      <c r="N535" s="3" t="str">
        <f>VLOOKUP(A535,'Hospitalisation Details'!$A$1:$T$2344,15,0)</f>
        <v>tier - 1</v>
      </c>
      <c r="O535" t="str">
        <f>VLOOKUP(A535,'Hospitalisation Details'!$A$1:$U$2344,21,FALSE)</f>
        <v>R1023</v>
      </c>
      <c r="P535" t="str">
        <f>VLOOKUP(A535,'Hospitalisation Details'!$A$1:$T$2344,19,0)</f>
        <v>55</v>
      </c>
      <c r="Q535" s="9">
        <f>VLOOKUP(A535,'Hospitalisation Details'!$A$1:$I$2344,6,FALSE)</f>
        <v>18694.689999999999</v>
      </c>
    </row>
    <row r="536" spans="1:17" ht="15.75">
      <c r="A536" s="6" t="s">
        <v>1492</v>
      </c>
      <c r="B536" t="str">
        <f>VLOOKUP(A536,'Customer Names'!$A$1:$D$2336,3,FALSE)</f>
        <v>Gammon</v>
      </c>
      <c r="C536">
        <f>VLOOKUP(A536,'Medical Examinations'!$A$1:$H$2336,2,0)</f>
        <v>51.94</v>
      </c>
      <c r="D536">
        <f>VLOOKUP(A536,'Medical Examinations'!$A$1:$H$2336,3,0)</f>
        <v>8.8000000000000007</v>
      </c>
      <c r="E536" t="str">
        <f>VLOOKUP(A536,'Medical Examinations'!$A$1:$H$2336,4,0)</f>
        <v>Yes</v>
      </c>
      <c r="F536" t="str">
        <f>VLOOKUP(A536,'Medical Examinations'!$A$1:$H$2336,5,0)</f>
        <v>No</v>
      </c>
      <c r="G536" t="str">
        <f>VLOOKUP(A536,'Medical Examinations'!$A$1:$H$2336,6,0)</f>
        <v>No</v>
      </c>
      <c r="H536">
        <f>VLOOKUP(A536,'Medical Examinations'!$A$1:$L$2336,10,0)</f>
        <v>2</v>
      </c>
      <c r="I536" t="str">
        <f>VLOOKUP(A536,'Medical Examinations'!$A$1:$H$2336,8,0)</f>
        <v>No</v>
      </c>
      <c r="J536" t="str">
        <f>VLOOKUP(A536,'Medical Examinations'!$A$1:$L$2336,11,0)</f>
        <v>obesity</v>
      </c>
      <c r="K536" t="str">
        <f>VLOOKUP(A536,'Medical Examinations'!$A$1:$L$2336,12,0)</f>
        <v>Diabetes</v>
      </c>
      <c r="L536" s="8">
        <f>VLOOKUP(A536,'Hospitalisation Details'!$A$1:$T$2344,17,0)</f>
        <v>25858</v>
      </c>
      <c r="M536" s="3" t="str">
        <f>VLOOKUP(A536,'Hospitalisation Details'!$A$1:$T$2344,14,0)</f>
        <v>tier - 1</v>
      </c>
      <c r="N536" s="3" t="str">
        <f>VLOOKUP(A536,'Hospitalisation Details'!$A$1:$T$2344,15,0)</f>
        <v>tier - 3</v>
      </c>
      <c r="O536" t="str">
        <f>VLOOKUP(A536,'Hospitalisation Details'!$A$1:$U$2344,21,FALSE)</f>
        <v>R1012</v>
      </c>
      <c r="P536" t="str">
        <f>VLOOKUP(A536,'Hospitalisation Details'!$A$1:$T$2344,19,0)</f>
        <v>52</v>
      </c>
      <c r="Q536" s="9">
        <f>VLOOKUP(A536,'Hospitalisation Details'!$A$1:$I$2344,6,FALSE)</f>
        <v>18682.740000000002</v>
      </c>
    </row>
    <row r="537" spans="1:17" ht="15.75">
      <c r="A537" s="6" t="s">
        <v>1495</v>
      </c>
      <c r="B537" t="str">
        <f>VLOOKUP(A537,'Customer Names'!$A$1:$D$2336,3,FALSE)</f>
        <v>Lee</v>
      </c>
      <c r="C537">
        <f>VLOOKUP(A537,'Medical Examinations'!$A$1:$H$2336,2,0)</f>
        <v>29.83</v>
      </c>
      <c r="D537">
        <f>VLOOKUP(A537,'Medical Examinations'!$A$1:$H$2336,3,0)</f>
        <v>5.84</v>
      </c>
      <c r="E537" t="str">
        <f>VLOOKUP(A537,'Medical Examinations'!$A$1:$H$2336,4,0)</f>
        <v>No</v>
      </c>
      <c r="F537" t="str">
        <f>VLOOKUP(A537,'Medical Examinations'!$A$1:$H$2336,5,0)</f>
        <v>No</v>
      </c>
      <c r="G537" t="str">
        <f>VLOOKUP(A537,'Medical Examinations'!$A$1:$H$2336,6,0)</f>
        <v>No</v>
      </c>
      <c r="H537">
        <f>VLOOKUP(A537,'Medical Examinations'!$A$1:$L$2336,10,0)</f>
        <v>1</v>
      </c>
      <c r="I537" t="str">
        <f>VLOOKUP(A537,'Medical Examinations'!$A$1:$H$2336,8,0)</f>
        <v>Yes</v>
      </c>
      <c r="J537" t="str">
        <f>VLOOKUP(A537,'Medical Examinations'!$A$1:$L$2336,11,0)</f>
        <v>Over weight</v>
      </c>
      <c r="K537" t="str">
        <f>VLOOKUP(A537,'Medical Examinations'!$A$1:$L$2336,12,0)</f>
        <v>Prediabetes</v>
      </c>
      <c r="L537" s="8">
        <f>VLOOKUP(A537,'Hospitalisation Details'!$A$1:$T$2344,17,0)</f>
        <v>36061</v>
      </c>
      <c r="M537" s="3" t="str">
        <f>VLOOKUP(A537,'Hospitalisation Details'!$A$1:$T$2344,14,0)</f>
        <v>tier - 1</v>
      </c>
      <c r="N537" s="3" t="str">
        <f>VLOOKUP(A537,'Hospitalisation Details'!$A$1:$T$2344,15,0)</f>
        <v>tier - 1</v>
      </c>
      <c r="O537" t="str">
        <f>VLOOKUP(A537,'Hospitalisation Details'!$A$1:$U$2344,21,FALSE)</f>
        <v>R1019</v>
      </c>
      <c r="P537" t="str">
        <f>VLOOKUP(A537,'Hospitalisation Details'!$A$1:$T$2344,19,0)</f>
        <v>24</v>
      </c>
      <c r="Q537" s="9">
        <f>VLOOKUP(A537,'Hospitalisation Details'!$A$1:$I$2344,6,FALSE)</f>
        <v>18648.419999999998</v>
      </c>
    </row>
    <row r="538" spans="1:17" ht="15.75">
      <c r="A538" s="6" t="s">
        <v>1497</v>
      </c>
      <c r="B538" t="str">
        <f>VLOOKUP(A538,'Customer Names'!$A$1:$D$2336,3,FALSE)</f>
        <v>Franco</v>
      </c>
      <c r="C538">
        <f>VLOOKUP(A538,'Medical Examinations'!$A$1:$H$2336,2,0)</f>
        <v>22.6</v>
      </c>
      <c r="D538">
        <f>VLOOKUP(A538,'Medical Examinations'!$A$1:$H$2336,3,0)</f>
        <v>10.43</v>
      </c>
      <c r="E538" t="str">
        <f>VLOOKUP(A538,'Medical Examinations'!$A$1:$H$2336,4,0)</f>
        <v>Yes</v>
      </c>
      <c r="F538" t="str">
        <f>VLOOKUP(A538,'Medical Examinations'!$A$1:$H$2336,5,0)</f>
        <v>No</v>
      </c>
      <c r="G538" t="str">
        <f>VLOOKUP(A538,'Medical Examinations'!$A$1:$H$2336,6,0)</f>
        <v>No</v>
      </c>
      <c r="H538">
        <f>VLOOKUP(A538,'Medical Examinations'!$A$1:$L$2336,10,0)</f>
        <v>1</v>
      </c>
      <c r="I538" t="str">
        <f>VLOOKUP(A538,'Medical Examinations'!$A$1:$H$2336,8,0)</f>
        <v>Yes</v>
      </c>
      <c r="J538" t="str">
        <f>VLOOKUP(A538,'Medical Examinations'!$A$1:$L$2336,11,0)</f>
        <v>Normal weight</v>
      </c>
      <c r="K538" t="str">
        <f>VLOOKUP(A538,'Medical Examinations'!$A$1:$L$2336,12,0)</f>
        <v>Diabetes</v>
      </c>
      <c r="L538" s="8">
        <f>VLOOKUP(A538,'Hospitalisation Details'!$A$1:$T$2344,17,0)</f>
        <v>31636</v>
      </c>
      <c r="M538" s="3" t="str">
        <f>VLOOKUP(A538,'Hospitalisation Details'!$A$1:$T$2344,14,0)</f>
        <v>tier - 1</v>
      </c>
      <c r="N538" s="3" t="str">
        <f>VLOOKUP(A538,'Hospitalisation Details'!$A$1:$T$2344,15,0)</f>
        <v>tier - 3</v>
      </c>
      <c r="O538" t="str">
        <f>VLOOKUP(A538,'Hospitalisation Details'!$A$1:$U$2344,21,FALSE)</f>
        <v>R1011</v>
      </c>
      <c r="P538" t="str">
        <f>VLOOKUP(A538,'Hospitalisation Details'!$A$1:$T$2344,19,0)</f>
        <v>36</v>
      </c>
      <c r="Q538" s="9">
        <f>VLOOKUP(A538,'Hospitalisation Details'!$A$1:$I$2344,6,FALSE)</f>
        <v>18608.259999999998</v>
      </c>
    </row>
    <row r="539" spans="1:17" ht="15.75">
      <c r="A539" s="6" t="s">
        <v>1500</v>
      </c>
      <c r="B539" t="str">
        <f>VLOOKUP(A539,'Customer Names'!$A$1:$D$2336,3,FALSE)</f>
        <v>Patterson</v>
      </c>
      <c r="C539">
        <f>VLOOKUP(A539,'Medical Examinations'!$A$1:$H$2336,2,0)</f>
        <v>46.69</v>
      </c>
      <c r="D539">
        <f>VLOOKUP(A539,'Medical Examinations'!$A$1:$H$2336,3,0)</f>
        <v>4.25</v>
      </c>
      <c r="E539" t="str">
        <f>VLOOKUP(A539,'Medical Examinations'!$A$1:$H$2336,4,0)</f>
        <v>Yes</v>
      </c>
      <c r="F539" t="str">
        <f>VLOOKUP(A539,'Medical Examinations'!$A$1:$H$2336,5,0)</f>
        <v>No</v>
      </c>
      <c r="G539" t="str">
        <f>VLOOKUP(A539,'Medical Examinations'!$A$1:$H$2336,6,0)</f>
        <v>No</v>
      </c>
      <c r="H539">
        <f>VLOOKUP(A539,'Medical Examinations'!$A$1:$L$2336,10,0)</f>
        <v>1</v>
      </c>
      <c r="I539" t="str">
        <f>VLOOKUP(A539,'Medical Examinations'!$A$1:$H$2336,8,0)</f>
        <v>No</v>
      </c>
      <c r="J539" t="str">
        <f>VLOOKUP(A539,'Medical Examinations'!$A$1:$L$2336,11,0)</f>
        <v>obesity</v>
      </c>
      <c r="K539" t="str">
        <f>VLOOKUP(A539,'Medical Examinations'!$A$1:$L$2336,12,0)</f>
        <v>Normal</v>
      </c>
      <c r="L539" s="8">
        <f>VLOOKUP(A539,'Hospitalisation Details'!$A$1:$T$2344,17,0)</f>
        <v>23646</v>
      </c>
      <c r="M539" s="3" t="str">
        <f>VLOOKUP(A539,'Hospitalisation Details'!$A$1:$T$2344,14,0)</f>
        <v>tier - 1</v>
      </c>
      <c r="N539" s="3" t="str">
        <f>VLOOKUP(A539,'Hospitalisation Details'!$A$1:$T$2344,15,0)</f>
        <v>tier - 2</v>
      </c>
      <c r="O539" t="str">
        <f>VLOOKUP(A539,'Hospitalisation Details'!$A$1:$U$2344,21,FALSE)</f>
        <v>R1012</v>
      </c>
      <c r="P539" t="str">
        <f>VLOOKUP(A539,'Hospitalisation Details'!$A$1:$T$2344,19,0)</f>
        <v>58</v>
      </c>
      <c r="Q539" s="9">
        <f>VLOOKUP(A539,'Hospitalisation Details'!$A$1:$I$2344,6,FALSE)</f>
        <v>18443.11</v>
      </c>
    </row>
    <row r="540" spans="1:17" ht="15.75">
      <c r="A540" s="6" t="s">
        <v>1503</v>
      </c>
      <c r="B540" t="str">
        <f>VLOOKUP(A540,'Customer Names'!$A$1:$D$2336,3,FALSE)</f>
        <v>Valdes</v>
      </c>
      <c r="C540">
        <f>VLOOKUP(A540,'Medical Examinations'!$A$1:$H$2336,2,0)</f>
        <v>28.49</v>
      </c>
      <c r="D540">
        <f>VLOOKUP(A540,'Medical Examinations'!$A$1:$H$2336,3,0)</f>
        <v>4.8899999999999997</v>
      </c>
      <c r="E540" t="str">
        <f>VLOOKUP(A540,'Medical Examinations'!$A$1:$H$2336,4,0)</f>
        <v>No</v>
      </c>
      <c r="F540" t="str">
        <f>VLOOKUP(A540,'Medical Examinations'!$A$1:$H$2336,5,0)</f>
        <v>No</v>
      </c>
      <c r="G540" t="str">
        <f>VLOOKUP(A540,'Medical Examinations'!$A$1:$H$2336,6,0)</f>
        <v>No</v>
      </c>
      <c r="H540">
        <f>VLOOKUP(A540,'Medical Examinations'!$A$1:$L$2336,10,0)</f>
        <v>0</v>
      </c>
      <c r="I540" t="str">
        <f>VLOOKUP(A540,'Medical Examinations'!$A$1:$H$2336,8,0)</f>
        <v>Yes</v>
      </c>
      <c r="J540" t="str">
        <f>VLOOKUP(A540,'Medical Examinations'!$A$1:$L$2336,11,0)</f>
        <v>Over weight</v>
      </c>
      <c r="K540" t="str">
        <f>VLOOKUP(A540,'Medical Examinations'!$A$1:$L$2336,12,0)</f>
        <v>Normal</v>
      </c>
      <c r="L540" s="8">
        <f>VLOOKUP(A540,'Hospitalisation Details'!$A$1:$T$2344,17,0)</f>
        <v>36509</v>
      </c>
      <c r="M540" s="3" t="str">
        <f>VLOOKUP(A540,'Hospitalisation Details'!$A$1:$T$2344,14,0)</f>
        <v>tier - 1</v>
      </c>
      <c r="N540" s="3" t="str">
        <f>VLOOKUP(A540,'Hospitalisation Details'!$A$1:$T$2344,15,0)</f>
        <v>tier - 2</v>
      </c>
      <c r="O540" t="str">
        <f>VLOOKUP(A540,'Hospitalisation Details'!$A$1:$U$2344,21,FALSE)</f>
        <v>R1013</v>
      </c>
      <c r="P540" t="str">
        <f>VLOOKUP(A540,'Hospitalisation Details'!$A$1:$T$2344,19,0)</f>
        <v>23</v>
      </c>
      <c r="Q540" s="9">
        <f>VLOOKUP(A540,'Hospitalisation Details'!$A$1:$I$2344,6,FALSE)</f>
        <v>18328.240000000002</v>
      </c>
    </row>
    <row r="541" spans="1:17" ht="15.75">
      <c r="A541" s="6" t="s">
        <v>1505</v>
      </c>
      <c r="B541" t="str">
        <f>VLOOKUP(A541,'Customer Names'!$A$1:$D$2336,3,FALSE)</f>
        <v>Craig</v>
      </c>
      <c r="C541">
        <f>VLOOKUP(A541,'Medical Examinations'!$A$1:$H$2336,2,0)</f>
        <v>28.5</v>
      </c>
      <c r="D541">
        <f>VLOOKUP(A541,'Medical Examinations'!$A$1:$H$2336,3,0)</f>
        <v>5.55</v>
      </c>
      <c r="E541" t="str">
        <f>VLOOKUP(A541,'Medical Examinations'!$A$1:$H$2336,4,0)</f>
        <v>Yes</v>
      </c>
      <c r="F541" t="str">
        <f>VLOOKUP(A541,'Medical Examinations'!$A$1:$H$2336,5,0)</f>
        <v>No</v>
      </c>
      <c r="G541" t="str">
        <f>VLOOKUP(A541,'Medical Examinations'!$A$1:$H$2336,6,0)</f>
        <v>No</v>
      </c>
      <c r="H541">
        <f>VLOOKUP(A541,'Medical Examinations'!$A$1:$L$2336,10,0)</f>
        <v>1</v>
      </c>
      <c r="I541" t="str">
        <f>VLOOKUP(A541,'Medical Examinations'!$A$1:$H$2336,8,0)</f>
        <v>Yes</v>
      </c>
      <c r="J541" t="str">
        <f>VLOOKUP(A541,'Medical Examinations'!$A$1:$L$2336,11,0)</f>
        <v>Over weight</v>
      </c>
      <c r="K541" t="str">
        <f>VLOOKUP(A541,'Medical Examinations'!$A$1:$L$2336,12,0)</f>
        <v>Normal</v>
      </c>
      <c r="L541" s="8">
        <f>VLOOKUP(A541,'Hospitalisation Details'!$A$1:$T$2344,17,0)</f>
        <v>34884</v>
      </c>
      <c r="M541" s="3" t="str">
        <f>VLOOKUP(A541,'Hospitalisation Details'!$A$1:$T$2344,14,0)</f>
        <v>tier - 1</v>
      </c>
      <c r="N541" s="3" t="str">
        <f>VLOOKUP(A541,'Hospitalisation Details'!$A$1:$T$2344,15,0)</f>
        <v>tier - 3</v>
      </c>
      <c r="O541" t="str">
        <f>VLOOKUP(A541,'Hospitalisation Details'!$A$1:$U$2344,21,FALSE)</f>
        <v>R1012</v>
      </c>
      <c r="P541" t="str">
        <f>VLOOKUP(A541,'Hospitalisation Details'!$A$1:$T$2344,19,0)</f>
        <v>27</v>
      </c>
      <c r="Q541" s="9">
        <f>VLOOKUP(A541,'Hospitalisation Details'!$A$1:$I$2344,6,FALSE)</f>
        <v>18310.740000000002</v>
      </c>
    </row>
    <row r="542" spans="1:17" ht="15.75">
      <c r="A542" s="6" t="s">
        <v>1507</v>
      </c>
      <c r="B542" t="str">
        <f>VLOOKUP(A542,'Customer Names'!$A$1:$D$2336,3,FALSE)</f>
        <v>Whipple</v>
      </c>
      <c r="C542">
        <f>VLOOKUP(A542,'Medical Examinations'!$A$1:$H$2336,2,0)</f>
        <v>24.4</v>
      </c>
      <c r="D542">
        <f>VLOOKUP(A542,'Medical Examinations'!$A$1:$H$2336,3,0)</f>
        <v>4.5199999999999996</v>
      </c>
      <c r="E542" t="str">
        <f>VLOOKUP(A542,'Medical Examinations'!$A$1:$H$2336,4,0)</f>
        <v>No</v>
      </c>
      <c r="F542" t="str">
        <f>VLOOKUP(A542,'Medical Examinations'!$A$1:$H$2336,5,0)</f>
        <v>No</v>
      </c>
      <c r="G542" t="str">
        <f>VLOOKUP(A542,'Medical Examinations'!$A$1:$H$2336,6,0)</f>
        <v>No</v>
      </c>
      <c r="H542">
        <f>VLOOKUP(A542,'Medical Examinations'!$A$1:$L$2336,10,0)</f>
        <v>1</v>
      </c>
      <c r="I542" t="str">
        <f>VLOOKUP(A542,'Medical Examinations'!$A$1:$H$2336,8,0)</f>
        <v>Yes</v>
      </c>
      <c r="J542" t="str">
        <f>VLOOKUP(A542,'Medical Examinations'!$A$1:$L$2336,11,0)</f>
        <v>Normal weight</v>
      </c>
      <c r="K542" t="str">
        <f>VLOOKUP(A542,'Medical Examinations'!$A$1:$L$2336,12,0)</f>
        <v>Normal</v>
      </c>
      <c r="L542" s="8">
        <f>VLOOKUP(A542,'Hospitalisation Details'!$A$1:$T$2344,17,0)</f>
        <v>33963</v>
      </c>
      <c r="M542" s="3" t="str">
        <f>VLOOKUP(A542,'Hospitalisation Details'!$A$1:$T$2344,14,0)</f>
        <v>tier - 1</v>
      </c>
      <c r="N542" s="3" t="str">
        <f>VLOOKUP(A542,'Hospitalisation Details'!$A$1:$T$2344,15,0)</f>
        <v>tier - 3</v>
      </c>
      <c r="O542" t="str">
        <f>VLOOKUP(A542,'Hospitalisation Details'!$A$1:$U$2344,21,FALSE)</f>
        <v>R1011</v>
      </c>
      <c r="P542" t="str">
        <f>VLOOKUP(A542,'Hospitalisation Details'!$A$1:$T$2344,19,0)</f>
        <v>30</v>
      </c>
      <c r="Q542" s="9">
        <f>VLOOKUP(A542,'Hospitalisation Details'!$A$1:$I$2344,6,FALSE)</f>
        <v>18259.22</v>
      </c>
    </row>
    <row r="543" spans="1:17" ht="15.75">
      <c r="A543" s="6" t="s">
        <v>1510</v>
      </c>
      <c r="B543" t="str">
        <f>VLOOKUP(A543,'Customer Names'!$A$1:$D$2336,3,FALSE)</f>
        <v>Marton</v>
      </c>
      <c r="C543">
        <f>VLOOKUP(A543,'Medical Examinations'!$A$1:$H$2336,2,0)</f>
        <v>29.15</v>
      </c>
      <c r="D543">
        <f>VLOOKUP(A543,'Medical Examinations'!$A$1:$H$2336,3,0)</f>
        <v>4.45</v>
      </c>
      <c r="E543" t="str">
        <f>VLOOKUP(A543,'Medical Examinations'!$A$1:$H$2336,4,0)</f>
        <v>Yes</v>
      </c>
      <c r="F543" t="str">
        <f>VLOOKUP(A543,'Medical Examinations'!$A$1:$H$2336,5,0)</f>
        <v>No</v>
      </c>
      <c r="G543" t="str">
        <f>VLOOKUP(A543,'Medical Examinations'!$A$1:$H$2336,6,0)</f>
        <v>No</v>
      </c>
      <c r="H543">
        <f>VLOOKUP(A543,'Medical Examinations'!$A$1:$L$2336,10,0)</f>
        <v>1</v>
      </c>
      <c r="I543" t="str">
        <f>VLOOKUP(A543,'Medical Examinations'!$A$1:$H$2336,8,0)</f>
        <v>Yes</v>
      </c>
      <c r="J543" t="str">
        <f>VLOOKUP(A543,'Medical Examinations'!$A$1:$L$2336,11,0)</f>
        <v>Over weight</v>
      </c>
      <c r="K543" t="str">
        <f>VLOOKUP(A543,'Medical Examinations'!$A$1:$L$2336,12,0)</f>
        <v>Normal</v>
      </c>
      <c r="L543" s="8">
        <f>VLOOKUP(A543,'Hospitalisation Details'!$A$1:$T$2344,17,0)</f>
        <v>34914</v>
      </c>
      <c r="M543" s="3" t="str">
        <f>VLOOKUP(A543,'Hospitalisation Details'!$A$1:$T$2344,14,0)</f>
        <v>tier - 1</v>
      </c>
      <c r="N543" s="3" t="str">
        <f>VLOOKUP(A543,'Hospitalisation Details'!$A$1:$T$2344,15,0)</f>
        <v>tier - 1</v>
      </c>
      <c r="O543" t="str">
        <f>VLOOKUP(A543,'Hospitalisation Details'!$A$1:$U$2344,21,FALSE)</f>
        <v>R1013</v>
      </c>
      <c r="P543" t="str">
        <f>VLOOKUP(A543,'Hospitalisation Details'!$A$1:$T$2344,19,0)</f>
        <v>27</v>
      </c>
      <c r="Q543" s="9">
        <f>VLOOKUP(A543,'Hospitalisation Details'!$A$1:$I$2344,6,FALSE)</f>
        <v>18246.5</v>
      </c>
    </row>
    <row r="544" spans="1:17" ht="15.75">
      <c r="A544" s="6" t="s">
        <v>1513</v>
      </c>
      <c r="B544" t="str">
        <f>VLOOKUP(A544,'Customer Names'!$A$1:$D$2336,3,FALSE)</f>
        <v>Hildebrandt</v>
      </c>
      <c r="C544">
        <f>VLOOKUP(A544,'Medical Examinations'!$A$1:$H$2336,2,0)</f>
        <v>27.28</v>
      </c>
      <c r="D544">
        <f>VLOOKUP(A544,'Medical Examinations'!$A$1:$H$2336,3,0)</f>
        <v>4.72</v>
      </c>
      <c r="E544" t="str">
        <f>VLOOKUP(A544,'Medical Examinations'!$A$1:$H$2336,4,0)</f>
        <v>No</v>
      </c>
      <c r="F544" t="str">
        <f>VLOOKUP(A544,'Medical Examinations'!$A$1:$H$2336,5,0)</f>
        <v>yes</v>
      </c>
      <c r="G544" t="str">
        <f>VLOOKUP(A544,'Medical Examinations'!$A$1:$H$2336,6,0)</f>
        <v>No</v>
      </c>
      <c r="H544">
        <f>VLOOKUP(A544,'Medical Examinations'!$A$1:$L$2336,10,0)</f>
        <v>1</v>
      </c>
      <c r="I544" t="str">
        <f>VLOOKUP(A544,'Medical Examinations'!$A$1:$H$2336,8,0)</f>
        <v>Yes</v>
      </c>
      <c r="J544" t="str">
        <f>VLOOKUP(A544,'Medical Examinations'!$A$1:$L$2336,11,0)</f>
        <v>Over weight</v>
      </c>
      <c r="K544" t="str">
        <f>VLOOKUP(A544,'Medical Examinations'!$A$1:$L$2336,12,0)</f>
        <v>Normal</v>
      </c>
      <c r="L544" s="8">
        <f>VLOOKUP(A544,'Hospitalisation Details'!$A$1:$T$2344,17,0)</f>
        <v>38240</v>
      </c>
      <c r="M544" s="3" t="str">
        <f>VLOOKUP(A544,'Hospitalisation Details'!$A$1:$T$2344,14,0)</f>
        <v>tier - 1</v>
      </c>
      <c r="N544" s="3" t="str">
        <f>VLOOKUP(A544,'Hospitalisation Details'!$A$1:$T$2344,15,0)</f>
        <v>tier - 3</v>
      </c>
      <c r="O544" t="str">
        <f>VLOOKUP(A544,'Hospitalisation Details'!$A$1:$U$2344,21,FALSE)</f>
        <v>R1013</v>
      </c>
      <c r="P544" t="str">
        <f>VLOOKUP(A544,'Hospitalisation Details'!$A$1:$T$2344,19,0)</f>
        <v>18</v>
      </c>
      <c r="Q544" s="9">
        <f>VLOOKUP(A544,'Hospitalisation Details'!$A$1:$I$2344,6,FALSE)</f>
        <v>18223.45</v>
      </c>
    </row>
    <row r="545" spans="1:17" ht="15.75">
      <c r="A545" s="6" t="s">
        <v>1515</v>
      </c>
      <c r="B545" t="str">
        <f>VLOOKUP(A545,'Customer Names'!$A$1:$D$2336,3,FALSE)</f>
        <v>Biggs</v>
      </c>
      <c r="C545">
        <f>VLOOKUP(A545,'Medical Examinations'!$A$1:$H$2336,2,0)</f>
        <v>32.229999999999997</v>
      </c>
      <c r="D545">
        <f>VLOOKUP(A545,'Medical Examinations'!$A$1:$H$2336,3,0)</f>
        <v>4.6500000000000004</v>
      </c>
      <c r="E545" t="str">
        <f>VLOOKUP(A545,'Medical Examinations'!$A$1:$H$2336,4,0)</f>
        <v>Yes</v>
      </c>
      <c r="F545" t="str">
        <f>VLOOKUP(A545,'Medical Examinations'!$A$1:$H$2336,5,0)</f>
        <v>No</v>
      </c>
      <c r="G545" t="str">
        <f>VLOOKUP(A545,'Medical Examinations'!$A$1:$H$2336,6,0)</f>
        <v>Yes</v>
      </c>
      <c r="H545">
        <f>VLOOKUP(A545,'Medical Examinations'!$A$1:$L$2336,10,0)</f>
        <v>1</v>
      </c>
      <c r="I545" t="str">
        <f>VLOOKUP(A545,'Medical Examinations'!$A$1:$H$2336,8,0)</f>
        <v>No</v>
      </c>
      <c r="J545" t="str">
        <f>VLOOKUP(A545,'Medical Examinations'!$A$1:$L$2336,11,0)</f>
        <v>obesity</v>
      </c>
      <c r="K545" t="str">
        <f>VLOOKUP(A545,'Medical Examinations'!$A$1:$L$2336,12,0)</f>
        <v>Normal</v>
      </c>
      <c r="L545" s="8">
        <f>VLOOKUP(A545,'Hospitalisation Details'!$A$1:$T$2344,17,0)</f>
        <v>35596</v>
      </c>
      <c r="M545" s="3" t="str">
        <f>VLOOKUP(A545,'Hospitalisation Details'!$A$1:$T$2344,14,0)</f>
        <v>tier - 1</v>
      </c>
      <c r="N545" s="3" t="str">
        <f>VLOOKUP(A545,'Hospitalisation Details'!$A$1:$T$2344,15,0)</f>
        <v>tier - 1</v>
      </c>
      <c r="O545" t="str">
        <f>VLOOKUP(A545,'Hospitalisation Details'!$A$1:$U$2344,21,FALSE)</f>
        <v>R1013</v>
      </c>
      <c r="P545" t="str">
        <f>VLOOKUP(A545,'Hospitalisation Details'!$A$1:$T$2344,19,0)</f>
        <v>25</v>
      </c>
      <c r="Q545" s="9">
        <f>VLOOKUP(A545,'Hospitalisation Details'!$A$1:$I$2344,6,FALSE)</f>
        <v>18218.16</v>
      </c>
    </row>
    <row r="546" spans="1:17" ht="15.75">
      <c r="A546" s="6" t="s">
        <v>1518</v>
      </c>
      <c r="B546" t="str">
        <f>VLOOKUP(A546,'Customer Names'!$A$1:$D$2336,3,FALSE)</f>
        <v>Shigezumi</v>
      </c>
      <c r="C546">
        <f>VLOOKUP(A546,'Medical Examinations'!$A$1:$H$2336,2,0)</f>
        <v>44.2</v>
      </c>
      <c r="D546">
        <f>VLOOKUP(A546,'Medical Examinations'!$A$1:$H$2336,3,0)</f>
        <v>11.34</v>
      </c>
      <c r="E546" t="str">
        <f>VLOOKUP(A546,'Medical Examinations'!$A$1:$H$2336,4,0)</f>
        <v>Yes</v>
      </c>
      <c r="F546" t="str">
        <f>VLOOKUP(A546,'Medical Examinations'!$A$1:$H$2336,5,0)</f>
        <v>No</v>
      </c>
      <c r="G546" t="str">
        <f>VLOOKUP(A546,'Medical Examinations'!$A$1:$H$2336,6,0)</f>
        <v>Yes</v>
      </c>
      <c r="H546">
        <f>VLOOKUP(A546,'Medical Examinations'!$A$1:$L$2336,10,0)</f>
        <v>1</v>
      </c>
      <c r="I546" t="str">
        <f>VLOOKUP(A546,'Medical Examinations'!$A$1:$H$2336,8,0)</f>
        <v>No</v>
      </c>
      <c r="J546" t="str">
        <f>VLOOKUP(A546,'Medical Examinations'!$A$1:$L$2336,11,0)</f>
        <v>obesity</v>
      </c>
      <c r="K546" t="str">
        <f>VLOOKUP(A546,'Medical Examinations'!$A$1:$L$2336,12,0)</f>
        <v>Diabetes</v>
      </c>
      <c r="L546" s="8">
        <f>VLOOKUP(A546,'Hospitalisation Details'!$A$1:$T$2344,17,0)</f>
        <v>23196</v>
      </c>
      <c r="M546" s="3" t="str">
        <f>VLOOKUP(A546,'Hospitalisation Details'!$A$1:$T$2344,14,0)</f>
        <v>tier - 1</v>
      </c>
      <c r="N546" s="3" t="str">
        <f>VLOOKUP(A546,'Hospitalisation Details'!$A$1:$T$2344,15,0)</f>
        <v>tier - 2</v>
      </c>
      <c r="O546" t="str">
        <f>VLOOKUP(A546,'Hospitalisation Details'!$A$1:$U$2344,21,FALSE)</f>
        <v>R1026</v>
      </c>
      <c r="P546" t="str">
        <f>VLOOKUP(A546,'Hospitalisation Details'!$A$1:$T$2344,19,0)</f>
        <v>59</v>
      </c>
      <c r="Q546" s="9">
        <f>VLOOKUP(A546,'Hospitalisation Details'!$A$1:$I$2344,6,FALSE)</f>
        <v>18208.34</v>
      </c>
    </row>
    <row r="547" spans="1:17" ht="15.75">
      <c r="A547" s="6" t="s">
        <v>1521</v>
      </c>
      <c r="B547" t="str">
        <f>VLOOKUP(A547,'Customer Names'!$A$1:$D$2336,3,FALSE)</f>
        <v>Meineke</v>
      </c>
      <c r="C547">
        <f>VLOOKUP(A547,'Medical Examinations'!$A$1:$H$2336,2,0)</f>
        <v>29.734999999999999</v>
      </c>
      <c r="D547">
        <f>VLOOKUP(A547,'Medical Examinations'!$A$1:$H$2336,3,0)</f>
        <v>4.53</v>
      </c>
      <c r="E547" t="str">
        <f>VLOOKUP(A547,'Medical Examinations'!$A$1:$H$2336,4,0)</f>
        <v>No</v>
      </c>
      <c r="F547" t="str">
        <f>VLOOKUP(A547,'Medical Examinations'!$A$1:$H$2336,5,0)</f>
        <v>No</v>
      </c>
      <c r="G547" t="str">
        <f>VLOOKUP(A547,'Medical Examinations'!$A$1:$H$2336,6,0)</f>
        <v>Yes</v>
      </c>
      <c r="H547">
        <f>VLOOKUP(A547,'Medical Examinations'!$A$1:$L$2336,10,0)</f>
        <v>1</v>
      </c>
      <c r="I547" t="str">
        <f>VLOOKUP(A547,'Medical Examinations'!$A$1:$H$2336,8,0)</f>
        <v>No</v>
      </c>
      <c r="J547" t="str">
        <f>VLOOKUP(A547,'Medical Examinations'!$A$1:$L$2336,11,0)</f>
        <v>Over weight</v>
      </c>
      <c r="K547" t="str">
        <f>VLOOKUP(A547,'Medical Examinations'!$A$1:$L$2336,12,0)</f>
        <v>Normal</v>
      </c>
      <c r="L547" s="8">
        <f>VLOOKUP(A547,'Hospitalisation Details'!$A$1:$T$2344,17,0)</f>
        <v>34162</v>
      </c>
      <c r="M547" s="3" t="str">
        <f>VLOOKUP(A547,'Hospitalisation Details'!$A$1:$T$2344,14,0)</f>
        <v>tier - 1</v>
      </c>
      <c r="N547" s="3" t="str">
        <f>VLOOKUP(A547,'Hospitalisation Details'!$A$1:$T$2344,15,0)</f>
        <v>tier - 1</v>
      </c>
      <c r="O547" t="str">
        <f>VLOOKUP(A547,'Hospitalisation Details'!$A$1:$U$2344,21,FALSE)</f>
        <v>R1012</v>
      </c>
      <c r="P547" t="str">
        <f>VLOOKUP(A547,'Hospitalisation Details'!$A$1:$T$2344,19,0)</f>
        <v>29</v>
      </c>
      <c r="Q547" s="9">
        <f>VLOOKUP(A547,'Hospitalisation Details'!$A$1:$I$2344,6,FALSE)</f>
        <v>18157.88</v>
      </c>
    </row>
    <row r="548" spans="1:17" ht="15.75">
      <c r="A548" s="6" t="s">
        <v>1523</v>
      </c>
      <c r="B548" t="str">
        <f>VLOOKUP(A548,'Customer Names'!$A$1:$D$2336,3,FALSE)</f>
        <v>Ludington</v>
      </c>
      <c r="C548">
        <f>VLOOKUP(A548,'Medical Examinations'!$A$1:$H$2336,2,0)</f>
        <v>28.31</v>
      </c>
      <c r="D548">
        <f>VLOOKUP(A548,'Medical Examinations'!$A$1:$H$2336,3,0)</f>
        <v>6.35</v>
      </c>
      <c r="E548" t="str">
        <f>VLOOKUP(A548,'Medical Examinations'!$A$1:$H$2336,4,0)</f>
        <v>No</v>
      </c>
      <c r="F548" t="str">
        <f>VLOOKUP(A548,'Medical Examinations'!$A$1:$H$2336,5,0)</f>
        <v>No</v>
      </c>
      <c r="G548" t="str">
        <f>VLOOKUP(A548,'Medical Examinations'!$A$1:$H$2336,6,0)</f>
        <v>No</v>
      </c>
      <c r="H548">
        <f>VLOOKUP(A548,'Medical Examinations'!$A$1:$L$2336,10,0)</f>
        <v>0</v>
      </c>
      <c r="I548" t="str">
        <f>VLOOKUP(A548,'Medical Examinations'!$A$1:$H$2336,8,0)</f>
        <v>Yes</v>
      </c>
      <c r="J548" t="str">
        <f>VLOOKUP(A548,'Medical Examinations'!$A$1:$L$2336,11,0)</f>
        <v>Over weight</v>
      </c>
      <c r="K548" t="str">
        <f>VLOOKUP(A548,'Medical Examinations'!$A$1:$L$2336,12,0)</f>
        <v>Prediabetes</v>
      </c>
      <c r="L548" s="8">
        <f>VLOOKUP(A548,'Hospitalisation Details'!$A$1:$T$2344,17,0)</f>
        <v>36457</v>
      </c>
      <c r="M548" s="3" t="str">
        <f>VLOOKUP(A548,'Hospitalisation Details'!$A$1:$T$2344,14,0)</f>
        <v>tier - 1</v>
      </c>
      <c r="N548" s="3" t="str">
        <f>VLOOKUP(A548,'Hospitalisation Details'!$A$1:$T$2344,15,0)</f>
        <v>tier - 1</v>
      </c>
      <c r="O548" t="str">
        <f>VLOOKUP(A548,'Hospitalisation Details'!$A$1:$U$2344,21,FALSE)</f>
        <v>R1012</v>
      </c>
      <c r="P548" t="str">
        <f>VLOOKUP(A548,'Hospitalisation Details'!$A$1:$T$2344,19,0)</f>
        <v>23</v>
      </c>
      <c r="Q548" s="9">
        <f>VLOOKUP(A548,'Hospitalisation Details'!$A$1:$I$2344,6,FALSE)</f>
        <v>18033.97</v>
      </c>
    </row>
    <row r="549" spans="1:17" ht="15.75">
      <c r="A549" s="6" t="s">
        <v>1526</v>
      </c>
      <c r="B549" t="str">
        <f>VLOOKUP(A549,'Customer Names'!$A$1:$D$2336,3,FALSE)</f>
        <v>Perrich</v>
      </c>
      <c r="C549">
        <f>VLOOKUP(A549,'Medical Examinations'!$A$1:$H$2336,2,0)</f>
        <v>46.62</v>
      </c>
      <c r="D549">
        <f>VLOOKUP(A549,'Medical Examinations'!$A$1:$H$2336,3,0)</f>
        <v>8.51</v>
      </c>
      <c r="E549" t="str">
        <f>VLOOKUP(A549,'Medical Examinations'!$A$1:$H$2336,4,0)</f>
        <v>No</v>
      </c>
      <c r="F549" t="str">
        <f>VLOOKUP(A549,'Medical Examinations'!$A$1:$H$2336,5,0)</f>
        <v>No</v>
      </c>
      <c r="G549" t="str">
        <f>VLOOKUP(A549,'Medical Examinations'!$A$1:$H$2336,6,0)</f>
        <v>No</v>
      </c>
      <c r="H549">
        <f>VLOOKUP(A549,'Medical Examinations'!$A$1:$L$2336,10,0)</f>
        <v>0</v>
      </c>
      <c r="I549" t="str">
        <f>VLOOKUP(A549,'Medical Examinations'!$A$1:$H$2336,8,0)</f>
        <v>No</v>
      </c>
      <c r="J549" t="str">
        <f>VLOOKUP(A549,'Medical Examinations'!$A$1:$L$2336,11,0)</f>
        <v>obesity</v>
      </c>
      <c r="K549" t="str">
        <f>VLOOKUP(A549,'Medical Examinations'!$A$1:$L$2336,12,0)</f>
        <v>Diabetes</v>
      </c>
      <c r="L549" s="8">
        <f>VLOOKUP(A549,'Hospitalisation Details'!$A$1:$T$2344,17,0)</f>
        <v>24032</v>
      </c>
      <c r="M549" s="3" t="str">
        <f>VLOOKUP(A549,'Hospitalisation Details'!$A$1:$T$2344,14,0)</f>
        <v>tier - 1</v>
      </c>
      <c r="N549" s="3" t="str">
        <f>VLOOKUP(A549,'Hospitalisation Details'!$A$1:$T$2344,15,0)</f>
        <v>tier - 2</v>
      </c>
      <c r="O549" t="str">
        <f>VLOOKUP(A549,'Hospitalisation Details'!$A$1:$U$2344,21,FALSE)</f>
        <v>R1012</v>
      </c>
      <c r="P549" t="str">
        <f>VLOOKUP(A549,'Hospitalisation Details'!$A$1:$T$2344,19,0)</f>
        <v>57</v>
      </c>
      <c r="Q549" s="9">
        <f>VLOOKUP(A549,'Hospitalisation Details'!$A$1:$I$2344,6,FALSE)</f>
        <v>18031.189999999999</v>
      </c>
    </row>
    <row r="550" spans="1:17" ht="15.75">
      <c r="A550" s="6" t="s">
        <v>1529</v>
      </c>
      <c r="B550" t="str">
        <f>VLOOKUP(A550,'Customer Names'!$A$1:$D$2336,3,FALSE)</f>
        <v>Cervantes</v>
      </c>
      <c r="C550">
        <f>VLOOKUP(A550,'Medical Examinations'!$A$1:$H$2336,2,0)</f>
        <v>51.75</v>
      </c>
      <c r="D550">
        <f>VLOOKUP(A550,'Medical Examinations'!$A$1:$H$2336,3,0)</f>
        <v>8.59</v>
      </c>
      <c r="E550" t="str">
        <f>VLOOKUP(A550,'Medical Examinations'!$A$1:$H$2336,4,0)</f>
        <v>Yes</v>
      </c>
      <c r="F550" t="str">
        <f>VLOOKUP(A550,'Medical Examinations'!$A$1:$H$2336,5,0)</f>
        <v>No</v>
      </c>
      <c r="G550" t="str">
        <f>VLOOKUP(A550,'Medical Examinations'!$A$1:$H$2336,6,0)</f>
        <v>No</v>
      </c>
      <c r="H550">
        <f>VLOOKUP(A550,'Medical Examinations'!$A$1:$L$2336,10,0)</f>
        <v>1</v>
      </c>
      <c r="I550" t="str">
        <f>VLOOKUP(A550,'Medical Examinations'!$A$1:$H$2336,8,0)</f>
        <v>No</v>
      </c>
      <c r="J550" t="str">
        <f>VLOOKUP(A550,'Medical Examinations'!$A$1:$L$2336,11,0)</f>
        <v>obesity</v>
      </c>
      <c r="K550" t="str">
        <f>VLOOKUP(A550,'Medical Examinations'!$A$1:$L$2336,12,0)</f>
        <v>Diabetes</v>
      </c>
      <c r="L550" s="8">
        <f>VLOOKUP(A550,'Hospitalisation Details'!$A$1:$T$2344,17,0)</f>
        <v>27572</v>
      </c>
      <c r="M550" s="3" t="str">
        <f>VLOOKUP(A550,'Hospitalisation Details'!$A$1:$T$2344,14,0)</f>
        <v>tier - 1</v>
      </c>
      <c r="N550" s="3" t="str">
        <f>VLOOKUP(A550,'Hospitalisation Details'!$A$1:$T$2344,15,0)</f>
        <v>tier - 3</v>
      </c>
      <c r="O550" t="str">
        <f>VLOOKUP(A550,'Hospitalisation Details'!$A$1:$U$2344,21,FALSE)</f>
        <v>R1023</v>
      </c>
      <c r="P550" t="str">
        <f>VLOOKUP(A550,'Hospitalisation Details'!$A$1:$T$2344,19,0)</f>
        <v>47</v>
      </c>
      <c r="Q550" s="9">
        <f>VLOOKUP(A550,'Hospitalisation Details'!$A$1:$I$2344,6,FALSE)</f>
        <v>18031.16</v>
      </c>
    </row>
    <row r="551" spans="1:17" ht="15.75">
      <c r="A551" s="6" t="s">
        <v>1532</v>
      </c>
      <c r="B551" t="str">
        <f>VLOOKUP(A551,'Customer Names'!$A$1:$D$2336,3,FALSE)</f>
        <v>Andrews</v>
      </c>
      <c r="C551">
        <f>VLOOKUP(A551,'Medical Examinations'!$A$1:$H$2336,2,0)</f>
        <v>25.7</v>
      </c>
      <c r="D551">
        <f>VLOOKUP(A551,'Medical Examinations'!$A$1:$H$2336,3,0)</f>
        <v>4.13</v>
      </c>
      <c r="E551" t="str">
        <f>VLOOKUP(A551,'Medical Examinations'!$A$1:$H$2336,4,0)</f>
        <v>Yes</v>
      </c>
      <c r="F551" t="str">
        <f>VLOOKUP(A551,'Medical Examinations'!$A$1:$H$2336,5,0)</f>
        <v>No</v>
      </c>
      <c r="G551" t="str">
        <f>VLOOKUP(A551,'Medical Examinations'!$A$1:$H$2336,6,0)</f>
        <v>No</v>
      </c>
      <c r="H551">
        <f>VLOOKUP(A551,'Medical Examinations'!$A$1:$L$2336,10,0)</f>
        <v>0</v>
      </c>
      <c r="I551" t="str">
        <f>VLOOKUP(A551,'Medical Examinations'!$A$1:$H$2336,8,0)</f>
        <v>Yes</v>
      </c>
      <c r="J551" t="str">
        <f>VLOOKUP(A551,'Medical Examinations'!$A$1:$L$2336,11,0)</f>
        <v>Over weight</v>
      </c>
      <c r="K551" t="str">
        <f>VLOOKUP(A551,'Medical Examinations'!$A$1:$L$2336,12,0)</f>
        <v>Normal</v>
      </c>
      <c r="L551" s="8">
        <f>VLOOKUP(A551,'Hospitalisation Details'!$A$1:$T$2344,17,0)</f>
        <v>37162</v>
      </c>
      <c r="M551" s="3" t="str">
        <f>VLOOKUP(A551,'Hospitalisation Details'!$A$1:$T$2344,14,0)</f>
        <v>tier - 1</v>
      </c>
      <c r="N551" s="3" t="str">
        <f>VLOOKUP(A551,'Hospitalisation Details'!$A$1:$T$2344,15,0)</f>
        <v>tier - 2</v>
      </c>
      <c r="O551" t="str">
        <f>VLOOKUP(A551,'Hospitalisation Details'!$A$1:$U$2344,21,FALSE)</f>
        <v>R1011</v>
      </c>
      <c r="P551" t="str">
        <f>VLOOKUP(A551,'Hospitalisation Details'!$A$1:$T$2344,19,0)</f>
        <v>21</v>
      </c>
      <c r="Q551" s="9">
        <f>VLOOKUP(A551,'Hospitalisation Details'!$A$1:$I$2344,6,FALSE)</f>
        <v>17942.11</v>
      </c>
    </row>
    <row r="552" spans="1:17" ht="15.75">
      <c r="A552" s="6" t="s">
        <v>1535</v>
      </c>
      <c r="B552" t="str">
        <f>VLOOKUP(A552,'Customer Names'!$A$1:$D$2336,3,FALSE)</f>
        <v>Ruvalcaba</v>
      </c>
      <c r="C552">
        <f>VLOOKUP(A552,'Medical Examinations'!$A$1:$H$2336,2,0)</f>
        <v>31.79</v>
      </c>
      <c r="D552">
        <f>VLOOKUP(A552,'Medical Examinations'!$A$1:$H$2336,3,0)</f>
        <v>4.55</v>
      </c>
      <c r="E552" t="str">
        <f>VLOOKUP(A552,'Medical Examinations'!$A$1:$H$2336,4,0)</f>
        <v>No</v>
      </c>
      <c r="F552" t="str">
        <f>VLOOKUP(A552,'Medical Examinations'!$A$1:$H$2336,5,0)</f>
        <v>No</v>
      </c>
      <c r="G552" t="str">
        <f>VLOOKUP(A552,'Medical Examinations'!$A$1:$H$2336,6,0)</f>
        <v>No</v>
      </c>
      <c r="H552">
        <f>VLOOKUP(A552,'Medical Examinations'!$A$1:$L$2336,10,0)</f>
        <v>0</v>
      </c>
      <c r="I552" t="str">
        <f>VLOOKUP(A552,'Medical Examinations'!$A$1:$H$2336,8,0)</f>
        <v>No</v>
      </c>
      <c r="J552" t="str">
        <f>VLOOKUP(A552,'Medical Examinations'!$A$1:$L$2336,11,0)</f>
        <v>obesity</v>
      </c>
      <c r="K552" t="str">
        <f>VLOOKUP(A552,'Medical Examinations'!$A$1:$L$2336,12,0)</f>
        <v>Normal</v>
      </c>
      <c r="L552" s="8">
        <f>VLOOKUP(A552,'Hospitalisation Details'!$A$1:$T$2344,17,0)</f>
        <v>28415</v>
      </c>
      <c r="M552" s="3" t="str">
        <f>VLOOKUP(A552,'Hospitalisation Details'!$A$1:$T$2344,14,0)</f>
        <v>tier - 1</v>
      </c>
      <c r="N552" s="3" t="str">
        <f>VLOOKUP(A552,'Hospitalisation Details'!$A$1:$T$2344,15,0)</f>
        <v>tier - 2</v>
      </c>
      <c r="O552" t="str">
        <f>VLOOKUP(A552,'Hospitalisation Details'!$A$1:$U$2344,21,FALSE)</f>
        <v>R1013</v>
      </c>
      <c r="P552" t="str">
        <f>VLOOKUP(A552,'Hospitalisation Details'!$A$1:$T$2344,19,0)</f>
        <v>45</v>
      </c>
      <c r="Q552" s="9">
        <f>VLOOKUP(A552,'Hospitalisation Details'!$A$1:$I$2344,6,FALSE)</f>
        <v>17929.3</v>
      </c>
    </row>
    <row r="553" spans="1:17" ht="15.75">
      <c r="A553" s="6" t="s">
        <v>1538</v>
      </c>
      <c r="B553" t="str">
        <f>VLOOKUP(A553,'Customer Names'!$A$1:$D$2336,3,FALSE)</f>
        <v>King</v>
      </c>
      <c r="C553">
        <f>VLOOKUP(A553,'Medical Examinations'!$A$1:$H$2336,2,0)</f>
        <v>24.795000000000002</v>
      </c>
      <c r="D553">
        <f>VLOOKUP(A553,'Medical Examinations'!$A$1:$H$2336,3,0)</f>
        <v>4.5199999999999996</v>
      </c>
      <c r="E553" t="str">
        <f>VLOOKUP(A553,'Medical Examinations'!$A$1:$H$2336,4,0)</f>
        <v>No</v>
      </c>
      <c r="F553" t="str">
        <f>VLOOKUP(A553,'Medical Examinations'!$A$1:$H$2336,5,0)</f>
        <v>No</v>
      </c>
      <c r="G553" t="str">
        <f>VLOOKUP(A553,'Medical Examinations'!$A$1:$H$2336,6,0)</f>
        <v>No</v>
      </c>
      <c r="H553">
        <f>VLOOKUP(A553,'Medical Examinations'!$A$1:$L$2336,10,0)</f>
        <v>0</v>
      </c>
      <c r="I553" t="str">
        <f>VLOOKUP(A553,'Medical Examinations'!$A$1:$H$2336,8,0)</f>
        <v>Yes</v>
      </c>
      <c r="J553" t="str">
        <f>VLOOKUP(A553,'Medical Examinations'!$A$1:$L$2336,11,0)</f>
        <v>Normal weight</v>
      </c>
      <c r="K553" t="str">
        <f>VLOOKUP(A553,'Medical Examinations'!$A$1:$L$2336,12,0)</f>
        <v>Normal</v>
      </c>
      <c r="L553" s="8">
        <f>VLOOKUP(A553,'Hospitalisation Details'!$A$1:$T$2344,17,0)</f>
        <v>32846</v>
      </c>
      <c r="M553" s="3" t="str">
        <f>VLOOKUP(A553,'Hospitalisation Details'!$A$1:$T$2344,14,0)</f>
        <v>tier - 1</v>
      </c>
      <c r="N553" s="3" t="str">
        <f>VLOOKUP(A553,'Hospitalisation Details'!$A$1:$T$2344,15,0)</f>
        <v>tier - 2</v>
      </c>
      <c r="O553" t="str">
        <f>VLOOKUP(A553,'Hospitalisation Details'!$A$1:$U$2344,21,FALSE)</f>
        <v>R1017</v>
      </c>
      <c r="P553" t="str">
        <f>VLOOKUP(A553,'Hospitalisation Details'!$A$1:$T$2344,19,0)</f>
        <v>33</v>
      </c>
      <c r="Q553" s="9">
        <f>VLOOKUP(A553,'Hospitalisation Details'!$A$1:$I$2344,6,FALSE)</f>
        <v>17904.53</v>
      </c>
    </row>
    <row r="554" spans="1:17" ht="15.75">
      <c r="A554" s="6" t="s">
        <v>1539</v>
      </c>
      <c r="B554" t="str">
        <f>VLOOKUP(A554,'Customer Names'!$A$1:$D$2336,3,FALSE)</f>
        <v>Stone</v>
      </c>
      <c r="C554">
        <f>VLOOKUP(A554,'Medical Examinations'!$A$1:$H$2336,2,0)</f>
        <v>53.98</v>
      </c>
      <c r="D554">
        <f>VLOOKUP(A554,'Medical Examinations'!$A$1:$H$2336,3,0)</f>
        <v>5.07</v>
      </c>
      <c r="E554" t="str">
        <f>VLOOKUP(A554,'Medical Examinations'!$A$1:$H$2336,4,0)</f>
        <v>No</v>
      </c>
      <c r="F554" t="str">
        <f>VLOOKUP(A554,'Medical Examinations'!$A$1:$H$2336,5,0)</f>
        <v>No</v>
      </c>
      <c r="G554" t="str">
        <f>VLOOKUP(A554,'Medical Examinations'!$A$1:$H$2336,6,0)</f>
        <v>Yes</v>
      </c>
      <c r="H554">
        <f>VLOOKUP(A554,'Medical Examinations'!$A$1:$L$2336,10,0)</f>
        <v>1</v>
      </c>
      <c r="I554" t="str">
        <f>VLOOKUP(A554,'Medical Examinations'!$A$1:$H$2336,8,0)</f>
        <v>No</v>
      </c>
      <c r="J554" t="str">
        <f>VLOOKUP(A554,'Medical Examinations'!$A$1:$L$2336,11,0)</f>
        <v>obesity</v>
      </c>
      <c r="K554" t="str">
        <f>VLOOKUP(A554,'Medical Examinations'!$A$1:$L$2336,12,0)</f>
        <v>Normal</v>
      </c>
      <c r="L554" s="8">
        <f>VLOOKUP(A554,'Hospitalisation Details'!$A$1:$T$2344,17,0)</f>
        <v>29171</v>
      </c>
      <c r="M554" s="3" t="str">
        <f>VLOOKUP(A554,'Hospitalisation Details'!$A$1:$T$2344,14,0)</f>
        <v>tier - 1</v>
      </c>
      <c r="N554" s="3" t="str">
        <f>VLOOKUP(A554,'Hospitalisation Details'!$A$1:$T$2344,15,0)</f>
        <v>tier - 3</v>
      </c>
      <c r="O554" t="str">
        <f>VLOOKUP(A554,'Hospitalisation Details'!$A$1:$U$2344,21,FALSE)</f>
        <v>R1012</v>
      </c>
      <c r="P554" t="str">
        <f>VLOOKUP(A554,'Hospitalisation Details'!$A$1:$T$2344,19,0)</f>
        <v>43</v>
      </c>
      <c r="Q554" s="9">
        <f>VLOOKUP(A554,'Hospitalisation Details'!$A$1:$I$2344,6,FALSE)</f>
        <v>17882.669999999998</v>
      </c>
    </row>
    <row r="555" spans="1:17" ht="15.75">
      <c r="A555" s="6" t="s">
        <v>1542</v>
      </c>
      <c r="B555" t="str">
        <f>VLOOKUP(A555,'Customer Names'!$A$1:$D$2336,3,FALSE)</f>
        <v>Campbell</v>
      </c>
      <c r="C555">
        <f>VLOOKUP(A555,'Medical Examinations'!$A$1:$H$2336,2,0)</f>
        <v>41.325000000000003</v>
      </c>
      <c r="D555">
        <f>VLOOKUP(A555,'Medical Examinations'!$A$1:$H$2336,3,0)</f>
        <v>4.04</v>
      </c>
      <c r="E555" t="str">
        <f>VLOOKUP(A555,'Medical Examinations'!$A$1:$H$2336,4,0)</f>
        <v>Yes</v>
      </c>
      <c r="F555" t="str">
        <f>VLOOKUP(A555,'Medical Examinations'!$A$1:$H$2336,5,0)</f>
        <v>No</v>
      </c>
      <c r="G555" t="str">
        <f>VLOOKUP(A555,'Medical Examinations'!$A$1:$H$2336,6,0)</f>
        <v>Yes</v>
      </c>
      <c r="H555">
        <f>VLOOKUP(A555,'Medical Examinations'!$A$1:$L$2336,10,0)</f>
        <v>1</v>
      </c>
      <c r="I555" t="str">
        <f>VLOOKUP(A555,'Medical Examinations'!$A$1:$H$2336,8,0)</f>
        <v>No</v>
      </c>
      <c r="J555" t="str">
        <f>VLOOKUP(A555,'Medical Examinations'!$A$1:$L$2336,11,0)</f>
        <v>obesity</v>
      </c>
      <c r="K555" t="str">
        <f>VLOOKUP(A555,'Medical Examinations'!$A$1:$L$2336,12,0)</f>
        <v>Normal</v>
      </c>
      <c r="L555" s="8">
        <f>VLOOKUP(A555,'Hospitalisation Details'!$A$1:$T$2344,17,0)</f>
        <v>35668</v>
      </c>
      <c r="M555" s="3" t="str">
        <f>VLOOKUP(A555,'Hospitalisation Details'!$A$1:$T$2344,14,0)</f>
        <v>tier - 1</v>
      </c>
      <c r="N555" s="3" t="str">
        <f>VLOOKUP(A555,'Hospitalisation Details'!$A$1:$T$2344,15,0)</f>
        <v>tier - 2</v>
      </c>
      <c r="O555" t="str">
        <f>VLOOKUP(A555,'Hospitalisation Details'!$A$1:$U$2344,21,FALSE)</f>
        <v>R1024</v>
      </c>
      <c r="P555" t="str">
        <f>VLOOKUP(A555,'Hospitalisation Details'!$A$1:$T$2344,19,0)</f>
        <v>25</v>
      </c>
      <c r="Q555" s="9">
        <f>VLOOKUP(A555,'Hospitalisation Details'!$A$1:$I$2344,6,FALSE)</f>
        <v>17878.900000000001</v>
      </c>
    </row>
    <row r="556" spans="1:17" ht="15.75">
      <c r="A556" s="6" t="s">
        <v>1545</v>
      </c>
      <c r="B556" t="str">
        <f>VLOOKUP(A556,'Customer Names'!$A$1:$D$2336,3,FALSE)</f>
        <v>Asher</v>
      </c>
      <c r="C556">
        <f>VLOOKUP(A556,'Medical Examinations'!$A$1:$H$2336,2,0)</f>
        <v>51.65</v>
      </c>
      <c r="D556">
        <f>VLOOKUP(A556,'Medical Examinations'!$A$1:$H$2336,3,0)</f>
        <v>5.3</v>
      </c>
      <c r="E556" t="str">
        <f>VLOOKUP(A556,'Medical Examinations'!$A$1:$H$2336,4,0)</f>
        <v>Yes</v>
      </c>
      <c r="F556" t="str">
        <f>VLOOKUP(A556,'Medical Examinations'!$A$1:$H$2336,5,0)</f>
        <v>No</v>
      </c>
      <c r="G556" t="str">
        <f>VLOOKUP(A556,'Medical Examinations'!$A$1:$H$2336,6,0)</f>
        <v>No</v>
      </c>
      <c r="H556">
        <f>VLOOKUP(A556,'Medical Examinations'!$A$1:$L$2336,10,0)</f>
        <v>0</v>
      </c>
      <c r="I556" t="str">
        <f>VLOOKUP(A556,'Medical Examinations'!$A$1:$H$2336,8,0)</f>
        <v>No</v>
      </c>
      <c r="J556" t="str">
        <f>VLOOKUP(A556,'Medical Examinations'!$A$1:$L$2336,11,0)</f>
        <v>obesity</v>
      </c>
      <c r="K556" t="str">
        <f>VLOOKUP(A556,'Medical Examinations'!$A$1:$L$2336,12,0)</f>
        <v>Normal</v>
      </c>
      <c r="L556" s="8">
        <f>VLOOKUP(A556,'Hospitalisation Details'!$A$1:$T$2344,17,0)</f>
        <v>28106</v>
      </c>
      <c r="M556" s="3" t="str">
        <f>VLOOKUP(A556,'Hospitalisation Details'!$A$1:$T$2344,14,0)</f>
        <v>tier - 1</v>
      </c>
      <c r="N556" s="3" t="str">
        <f>VLOOKUP(A556,'Hospitalisation Details'!$A$1:$T$2344,15,0)</f>
        <v>tier - 2</v>
      </c>
      <c r="O556" t="str">
        <f>VLOOKUP(A556,'Hospitalisation Details'!$A$1:$U$2344,21,FALSE)</f>
        <v>R1012</v>
      </c>
      <c r="P556" t="str">
        <f>VLOOKUP(A556,'Hospitalisation Details'!$A$1:$T$2344,19,0)</f>
        <v>46</v>
      </c>
      <c r="Q556" s="9">
        <f>VLOOKUP(A556,'Hospitalisation Details'!$A$1:$I$2344,6,FALSE)</f>
        <v>17862.919999999998</v>
      </c>
    </row>
    <row r="557" spans="1:17" ht="15.75">
      <c r="A557" s="6" t="s">
        <v>1547</v>
      </c>
      <c r="B557" t="str">
        <f>VLOOKUP(A557,'Customer Names'!$A$1:$D$2336,3,FALSE)</f>
        <v>Mazzotta</v>
      </c>
      <c r="C557">
        <f>VLOOKUP(A557,'Medical Examinations'!$A$1:$H$2336,2,0)</f>
        <v>44.52</v>
      </c>
      <c r="D557">
        <f>VLOOKUP(A557,'Medical Examinations'!$A$1:$H$2336,3,0)</f>
        <v>8.64</v>
      </c>
      <c r="E557" t="str">
        <f>VLOOKUP(A557,'Medical Examinations'!$A$1:$H$2336,4,0)</f>
        <v>Yes</v>
      </c>
      <c r="F557" t="str">
        <f>VLOOKUP(A557,'Medical Examinations'!$A$1:$H$2336,5,0)</f>
        <v>No</v>
      </c>
      <c r="G557" t="str">
        <f>VLOOKUP(A557,'Medical Examinations'!$A$1:$H$2336,6,0)</f>
        <v>Yes</v>
      </c>
      <c r="H557">
        <f>VLOOKUP(A557,'Medical Examinations'!$A$1:$L$2336,10,0)</f>
        <v>1</v>
      </c>
      <c r="I557" t="str">
        <f>VLOOKUP(A557,'Medical Examinations'!$A$1:$H$2336,8,0)</f>
        <v>No</v>
      </c>
      <c r="J557" t="str">
        <f>VLOOKUP(A557,'Medical Examinations'!$A$1:$L$2336,11,0)</f>
        <v>obesity</v>
      </c>
      <c r="K557" t="str">
        <f>VLOOKUP(A557,'Medical Examinations'!$A$1:$L$2336,12,0)</f>
        <v>Diabetes</v>
      </c>
      <c r="L557" s="8">
        <f>VLOOKUP(A557,'Hospitalisation Details'!$A$1:$T$2344,17,0)</f>
        <v>23353</v>
      </c>
      <c r="M557" s="3" t="str">
        <f>VLOOKUP(A557,'Hospitalisation Details'!$A$1:$T$2344,14,0)</f>
        <v>tier - 1</v>
      </c>
      <c r="N557" s="3" t="str">
        <f>VLOOKUP(A557,'Hospitalisation Details'!$A$1:$T$2344,15,0)</f>
        <v>tier - 2</v>
      </c>
      <c r="O557" t="str">
        <f>VLOOKUP(A557,'Hospitalisation Details'!$A$1:$U$2344,21,FALSE)</f>
        <v>R1012</v>
      </c>
      <c r="P557" t="str">
        <f>VLOOKUP(A557,'Hospitalisation Details'!$A$1:$T$2344,19,0)</f>
        <v>59</v>
      </c>
      <c r="Q557" s="9">
        <f>VLOOKUP(A557,'Hospitalisation Details'!$A$1:$I$2344,6,FALSE)</f>
        <v>17832.599999999999</v>
      </c>
    </row>
    <row r="558" spans="1:17" ht="15.75">
      <c r="A558" s="6" t="s">
        <v>1550</v>
      </c>
      <c r="B558" t="str">
        <f>VLOOKUP(A558,'Customer Names'!$A$1:$D$2336,3,FALSE)</f>
        <v>Huttl</v>
      </c>
      <c r="C558">
        <f>VLOOKUP(A558,'Medical Examinations'!$A$1:$H$2336,2,0)</f>
        <v>53.29</v>
      </c>
      <c r="D558">
        <f>VLOOKUP(A558,'Medical Examinations'!$A$1:$H$2336,3,0)</f>
        <v>4.03</v>
      </c>
      <c r="E558" t="str">
        <f>VLOOKUP(A558,'Medical Examinations'!$A$1:$H$2336,4,0)</f>
        <v>No</v>
      </c>
      <c r="F558" t="str">
        <f>VLOOKUP(A558,'Medical Examinations'!$A$1:$H$2336,5,0)</f>
        <v>No</v>
      </c>
      <c r="G558" t="str">
        <f>VLOOKUP(A558,'Medical Examinations'!$A$1:$H$2336,6,0)</f>
        <v>Yes</v>
      </c>
      <c r="H558">
        <f>VLOOKUP(A558,'Medical Examinations'!$A$1:$L$2336,10,0)</f>
        <v>1</v>
      </c>
      <c r="I558" t="str">
        <f>VLOOKUP(A558,'Medical Examinations'!$A$1:$H$2336,8,0)</f>
        <v>No</v>
      </c>
      <c r="J558" t="str">
        <f>VLOOKUP(A558,'Medical Examinations'!$A$1:$L$2336,11,0)</f>
        <v>obesity</v>
      </c>
      <c r="K558" t="str">
        <f>VLOOKUP(A558,'Medical Examinations'!$A$1:$L$2336,12,0)</f>
        <v>Normal</v>
      </c>
      <c r="L558" s="8">
        <f>VLOOKUP(A558,'Hospitalisation Details'!$A$1:$T$2344,17,0)</f>
        <v>29138</v>
      </c>
      <c r="M558" s="3" t="str">
        <f>VLOOKUP(A558,'Hospitalisation Details'!$A$1:$T$2344,14,0)</f>
        <v>tier - 1</v>
      </c>
      <c r="N558" s="3" t="str">
        <f>VLOOKUP(A558,'Hospitalisation Details'!$A$1:$T$2344,15,0)</f>
        <v>tier - 2</v>
      </c>
      <c r="O558" t="str">
        <f>VLOOKUP(A558,'Hospitalisation Details'!$A$1:$U$2344,21,FALSE)</f>
        <v>R1012</v>
      </c>
      <c r="P558" t="str">
        <f>VLOOKUP(A558,'Hospitalisation Details'!$A$1:$T$2344,19,0)</f>
        <v>43</v>
      </c>
      <c r="Q558" s="9">
        <f>VLOOKUP(A558,'Hospitalisation Details'!$A$1:$I$2344,6,FALSE)</f>
        <v>17779.939999999999</v>
      </c>
    </row>
    <row r="559" spans="1:17" ht="15.75">
      <c r="A559" s="6" t="s">
        <v>1553</v>
      </c>
      <c r="B559" t="str">
        <f>VLOOKUP(A559,'Customer Names'!$A$1:$D$2336,3,FALSE)</f>
        <v>Ferron</v>
      </c>
      <c r="C559">
        <f>VLOOKUP(A559,'Medical Examinations'!$A$1:$H$2336,2,0)</f>
        <v>46.63</v>
      </c>
      <c r="D559">
        <f>VLOOKUP(A559,'Medical Examinations'!$A$1:$H$2336,3,0)</f>
        <v>4.26</v>
      </c>
      <c r="E559" t="str">
        <f>VLOOKUP(A559,'Medical Examinations'!$A$1:$H$2336,4,0)</f>
        <v>Yes</v>
      </c>
      <c r="F559" t="str">
        <f>VLOOKUP(A559,'Medical Examinations'!$A$1:$H$2336,5,0)</f>
        <v>No</v>
      </c>
      <c r="G559" t="str">
        <f>VLOOKUP(A559,'Medical Examinations'!$A$1:$H$2336,6,0)</f>
        <v>No</v>
      </c>
      <c r="H559">
        <f>VLOOKUP(A559,'Medical Examinations'!$A$1:$L$2336,10,0)</f>
        <v>2</v>
      </c>
      <c r="I559" t="str">
        <f>VLOOKUP(A559,'Medical Examinations'!$A$1:$H$2336,8,0)</f>
        <v>No</v>
      </c>
      <c r="J559" t="str">
        <f>VLOOKUP(A559,'Medical Examinations'!$A$1:$L$2336,11,0)</f>
        <v>obesity</v>
      </c>
      <c r="K559" t="str">
        <f>VLOOKUP(A559,'Medical Examinations'!$A$1:$L$2336,12,0)</f>
        <v>Normal</v>
      </c>
      <c r="L559" s="8">
        <f>VLOOKUP(A559,'Hospitalisation Details'!$A$1:$T$2344,17,0)</f>
        <v>24279</v>
      </c>
      <c r="M559" s="3" t="str">
        <f>VLOOKUP(A559,'Hospitalisation Details'!$A$1:$T$2344,14,0)</f>
        <v>tier - 1</v>
      </c>
      <c r="N559" s="3" t="str">
        <f>VLOOKUP(A559,'Hospitalisation Details'!$A$1:$T$2344,15,0)</f>
        <v>tier - 3</v>
      </c>
      <c r="O559" t="str">
        <f>VLOOKUP(A559,'Hospitalisation Details'!$A$1:$U$2344,21,FALSE)</f>
        <v>R1012</v>
      </c>
      <c r="P559" t="str">
        <f>VLOOKUP(A559,'Hospitalisation Details'!$A$1:$T$2344,19,0)</f>
        <v>56</v>
      </c>
      <c r="Q559" s="9">
        <f>VLOOKUP(A559,'Hospitalisation Details'!$A$1:$I$2344,6,FALSE)</f>
        <v>17777.73</v>
      </c>
    </row>
    <row r="560" spans="1:17" ht="15.75">
      <c r="A560" s="6" t="s">
        <v>1555</v>
      </c>
      <c r="B560" t="str">
        <f>VLOOKUP(A560,'Customer Names'!$A$1:$D$2336,3,FALSE)</f>
        <v>Colarusso</v>
      </c>
      <c r="C560">
        <f>VLOOKUP(A560,'Medical Examinations'!$A$1:$H$2336,2,0)</f>
        <v>28.88</v>
      </c>
      <c r="D560">
        <f>VLOOKUP(A560,'Medical Examinations'!$A$1:$H$2336,3,0)</f>
        <v>5.35</v>
      </c>
      <c r="E560" t="str">
        <f>VLOOKUP(A560,'Medical Examinations'!$A$1:$H$2336,4,0)</f>
        <v>No</v>
      </c>
      <c r="F560" t="str">
        <f>VLOOKUP(A560,'Medical Examinations'!$A$1:$H$2336,5,0)</f>
        <v>No</v>
      </c>
      <c r="G560" t="str">
        <f>VLOOKUP(A560,'Medical Examinations'!$A$1:$H$2336,6,0)</f>
        <v>Yes</v>
      </c>
      <c r="H560">
        <f>VLOOKUP(A560,'Medical Examinations'!$A$1:$L$2336,10,0)</f>
        <v>1</v>
      </c>
      <c r="I560" t="str">
        <f>VLOOKUP(A560,'Medical Examinations'!$A$1:$H$2336,8,0)</f>
        <v>Yes</v>
      </c>
      <c r="J560" t="str">
        <f>VLOOKUP(A560,'Medical Examinations'!$A$1:$L$2336,11,0)</f>
        <v>Over weight</v>
      </c>
      <c r="K560" t="str">
        <f>VLOOKUP(A560,'Medical Examinations'!$A$1:$L$2336,12,0)</f>
        <v>Normal</v>
      </c>
      <c r="L560" s="8">
        <f>VLOOKUP(A560,'Hospitalisation Details'!$A$1:$T$2344,17,0)</f>
        <v>37816</v>
      </c>
      <c r="M560" s="3" t="str">
        <f>VLOOKUP(A560,'Hospitalisation Details'!$A$1:$T$2344,14,0)</f>
        <v>tier - 1</v>
      </c>
      <c r="N560" s="3" t="str">
        <f>VLOOKUP(A560,'Hospitalisation Details'!$A$1:$T$2344,15,0)</f>
        <v>tier - 1</v>
      </c>
      <c r="O560" t="str">
        <f>VLOOKUP(A560,'Hospitalisation Details'!$A$1:$U$2344,21,FALSE)</f>
        <v>R1012</v>
      </c>
      <c r="P560" t="str">
        <f>VLOOKUP(A560,'Hospitalisation Details'!$A$1:$T$2344,19,0)</f>
        <v>19</v>
      </c>
      <c r="Q560" s="9">
        <f>VLOOKUP(A560,'Hospitalisation Details'!$A$1:$I$2344,6,FALSE)</f>
        <v>17748.509999999998</v>
      </c>
    </row>
    <row r="561" spans="1:17" ht="15.75">
      <c r="A561" s="6" t="s">
        <v>1557</v>
      </c>
      <c r="B561" t="str">
        <f>VLOOKUP(A561,'Customer Names'!$A$1:$D$2336,3,FALSE)</f>
        <v>Pearlman</v>
      </c>
      <c r="C561">
        <f>VLOOKUP(A561,'Medical Examinations'!$A$1:$H$2336,2,0)</f>
        <v>23.98</v>
      </c>
      <c r="D561">
        <f>VLOOKUP(A561,'Medical Examinations'!$A$1:$H$2336,3,0)</f>
        <v>4.9000000000000004</v>
      </c>
      <c r="E561" t="str">
        <f>VLOOKUP(A561,'Medical Examinations'!$A$1:$H$2336,4,0)</f>
        <v>No</v>
      </c>
      <c r="F561" t="str">
        <f>VLOOKUP(A561,'Medical Examinations'!$A$1:$H$2336,5,0)</f>
        <v>No</v>
      </c>
      <c r="G561" t="str">
        <f>VLOOKUP(A561,'Medical Examinations'!$A$1:$H$2336,6,0)</f>
        <v>No</v>
      </c>
      <c r="H561">
        <f>VLOOKUP(A561,'Medical Examinations'!$A$1:$L$2336,10,0)</f>
        <v>0</v>
      </c>
      <c r="I561" t="s">
        <v>5957</v>
      </c>
      <c r="J561" t="str">
        <f>VLOOKUP(A561,'Medical Examinations'!$A$1:$L$2336,11,0)</f>
        <v>Normal weight</v>
      </c>
      <c r="K561" t="str">
        <f>VLOOKUP(A561,'Medical Examinations'!$A$1:$L$2336,12,0)</f>
        <v>Normal</v>
      </c>
      <c r="L561" s="8">
        <f>VLOOKUP(A561,'Hospitalisation Details'!$A$1:$T$2344,17,0)</f>
        <v>34516</v>
      </c>
      <c r="M561" s="3" t="str">
        <f>VLOOKUP(A561,'Hospitalisation Details'!$A$1:$T$2344,14,0)</f>
        <v>tier - 1</v>
      </c>
      <c r="N561" s="3" t="str">
        <f>VLOOKUP(A561,'Hospitalisation Details'!$A$1:$T$2344,15,0)</f>
        <v>tier - 3</v>
      </c>
      <c r="O561" t="str">
        <f>VLOOKUP(A561,'Hospitalisation Details'!$A$1:$U$2344,21,FALSE)</f>
        <v>R1013</v>
      </c>
      <c r="P561" t="str">
        <f>VLOOKUP(A561,'Hospitalisation Details'!$A$1:$T$2344,19,0)</f>
        <v>28</v>
      </c>
      <c r="Q561" s="9">
        <f>VLOOKUP(A561,'Hospitalisation Details'!$A$1:$I$2344,6,FALSE)</f>
        <v>17663.14</v>
      </c>
    </row>
    <row r="562" spans="1:17" ht="15.75">
      <c r="A562" s="6" t="s">
        <v>1560</v>
      </c>
      <c r="B562" t="str">
        <f>VLOOKUP(A562,'Customer Names'!$A$1:$D$2336,3,FALSE)</f>
        <v>O'Mara</v>
      </c>
      <c r="C562">
        <f>VLOOKUP(A562,'Medical Examinations'!$A$1:$H$2336,2,0)</f>
        <v>23.65</v>
      </c>
      <c r="D562">
        <f>VLOOKUP(A562,'Medical Examinations'!$A$1:$H$2336,3,0)</f>
        <v>4.5</v>
      </c>
      <c r="E562" t="str">
        <f>VLOOKUP(A562,'Medical Examinations'!$A$1:$H$2336,4,0)</f>
        <v>No</v>
      </c>
      <c r="F562" t="str">
        <f>VLOOKUP(A562,'Medical Examinations'!$A$1:$H$2336,5,0)</f>
        <v>No</v>
      </c>
      <c r="G562" t="str">
        <f>VLOOKUP(A562,'Medical Examinations'!$A$1:$H$2336,6,0)</f>
        <v>No</v>
      </c>
      <c r="H562">
        <f>VLOOKUP(A562,'Medical Examinations'!$A$1:$L$2336,10,0)</f>
        <v>0</v>
      </c>
      <c r="I562" t="str">
        <f>VLOOKUP(A562,'Medical Examinations'!$A$1:$H$2336,8,0)</f>
        <v>No</v>
      </c>
      <c r="J562" t="str">
        <f>VLOOKUP(A562,'Medical Examinations'!$A$1:$L$2336,11,0)</f>
        <v>Normal weight</v>
      </c>
      <c r="K562" t="str">
        <f>VLOOKUP(A562,'Medical Examinations'!$A$1:$L$2336,12,0)</f>
        <v>Normal</v>
      </c>
      <c r="L562" s="8">
        <f>VLOOKUP(A562,'Hospitalisation Details'!$A$1:$T$2344,17,0)</f>
        <v>33171</v>
      </c>
      <c r="M562" s="3" t="str">
        <f>VLOOKUP(A562,'Hospitalisation Details'!$A$1:$T$2344,14,0)</f>
        <v>tier - 1</v>
      </c>
      <c r="N562" s="3" t="str">
        <f>VLOOKUP(A562,'Hospitalisation Details'!$A$1:$T$2344,15,0)</f>
        <v>tier - 3</v>
      </c>
      <c r="O562" t="str">
        <f>VLOOKUP(A562,'Hospitalisation Details'!$A$1:$U$2344,21,FALSE)</f>
        <v>R1013</v>
      </c>
      <c r="P562" t="str">
        <f>VLOOKUP(A562,'Hospitalisation Details'!$A$1:$T$2344,19,0)</f>
        <v>32</v>
      </c>
      <c r="Q562" s="9">
        <f>VLOOKUP(A562,'Hospitalisation Details'!$A$1:$I$2344,6,FALSE)</f>
        <v>17626.240000000002</v>
      </c>
    </row>
    <row r="563" spans="1:17" ht="15.75">
      <c r="A563" s="6" t="s">
        <v>1563</v>
      </c>
      <c r="B563" t="str">
        <f>VLOOKUP(A563,'Customer Names'!$A$1:$D$2336,3,FALSE)</f>
        <v>Niska</v>
      </c>
      <c r="C563">
        <f>VLOOKUP(A563,'Medical Examinations'!$A$1:$H$2336,2,0)</f>
        <v>49.09</v>
      </c>
      <c r="D563">
        <f>VLOOKUP(A563,'Medical Examinations'!$A$1:$H$2336,3,0)</f>
        <v>8.3800000000000008</v>
      </c>
      <c r="E563" t="str">
        <f>VLOOKUP(A563,'Medical Examinations'!$A$1:$H$2336,4,0)</f>
        <v>Yes</v>
      </c>
      <c r="F563" t="str">
        <f>VLOOKUP(A563,'Medical Examinations'!$A$1:$H$2336,5,0)</f>
        <v>No</v>
      </c>
      <c r="G563" t="str">
        <f>VLOOKUP(A563,'Medical Examinations'!$A$1:$H$2336,6,0)</f>
        <v>No</v>
      </c>
      <c r="H563">
        <f>VLOOKUP(A563,'Medical Examinations'!$A$1:$L$2336,10,0)</f>
        <v>2</v>
      </c>
      <c r="I563" t="str">
        <f>VLOOKUP(A563,'Medical Examinations'!$A$1:$H$2336,8,0)</f>
        <v>No</v>
      </c>
      <c r="J563" t="str">
        <f>VLOOKUP(A563,'Medical Examinations'!$A$1:$L$2336,11,0)</f>
        <v>obesity</v>
      </c>
      <c r="K563" t="str">
        <f>VLOOKUP(A563,'Medical Examinations'!$A$1:$L$2336,12,0)</f>
        <v>Diabetes</v>
      </c>
      <c r="L563" s="8">
        <f>VLOOKUP(A563,'Hospitalisation Details'!$A$1:$T$2344,17,0)</f>
        <v>25775</v>
      </c>
      <c r="M563" s="3" t="str">
        <f>VLOOKUP(A563,'Hospitalisation Details'!$A$1:$T$2344,14,0)</f>
        <v>tier - 1</v>
      </c>
      <c r="N563" s="3" t="str">
        <f>VLOOKUP(A563,'Hospitalisation Details'!$A$1:$T$2344,15,0)</f>
        <v>tier - 3</v>
      </c>
      <c r="O563" t="str">
        <f>VLOOKUP(A563,'Hospitalisation Details'!$A$1:$U$2344,21,FALSE)</f>
        <v>R1012</v>
      </c>
      <c r="P563" t="str">
        <f>VLOOKUP(A563,'Hospitalisation Details'!$A$1:$T$2344,19,0)</f>
        <v>52</v>
      </c>
      <c r="Q563" s="9">
        <f>VLOOKUP(A563,'Hospitalisation Details'!$A$1:$I$2344,6,FALSE)</f>
        <v>17584.72</v>
      </c>
    </row>
    <row r="564" spans="1:17" ht="15.75">
      <c r="A564" s="6" t="s">
        <v>1566</v>
      </c>
      <c r="B564" t="str">
        <f>VLOOKUP(A564,'Customer Names'!$A$1:$D$2336,3,FALSE)</f>
        <v>Schlich</v>
      </c>
      <c r="C564">
        <f>VLOOKUP(A564,'Medical Examinations'!$A$1:$H$2336,2,0)</f>
        <v>28.024999999999999</v>
      </c>
      <c r="D564">
        <f>VLOOKUP(A564,'Medical Examinations'!$A$1:$H$2336,3,0)</f>
        <v>7.03</v>
      </c>
      <c r="E564" t="str">
        <f>VLOOKUP(A564,'Medical Examinations'!$A$1:$H$2336,4,0)</f>
        <v>No</v>
      </c>
      <c r="F564" t="str">
        <f>VLOOKUP(A564,'Medical Examinations'!$A$1:$H$2336,5,0)</f>
        <v>No</v>
      </c>
      <c r="G564" t="str">
        <f>VLOOKUP(A564,'Medical Examinations'!$A$1:$H$2336,6,0)</f>
        <v>No</v>
      </c>
      <c r="H564">
        <f>VLOOKUP(A564,'Medical Examinations'!$A$1:$L$2336,10,0)</f>
        <v>0</v>
      </c>
      <c r="I564" t="str">
        <f>VLOOKUP(A564,'Medical Examinations'!$A$1:$H$2336,8,0)</f>
        <v>yes</v>
      </c>
      <c r="J564" t="str">
        <f>VLOOKUP(A564,'Medical Examinations'!$A$1:$L$2336,11,0)</f>
        <v>Over weight</v>
      </c>
      <c r="K564" t="str">
        <f>VLOOKUP(A564,'Medical Examinations'!$A$1:$L$2336,12,0)</f>
        <v>Diabetes</v>
      </c>
      <c r="L564" s="8">
        <f>VLOOKUP(A564,'Hospitalisation Details'!$A$1:$T$2344,17,0)</f>
        <v>37493</v>
      </c>
      <c r="M564" s="3" t="str">
        <f>VLOOKUP(A564,'Hospitalisation Details'!$A$1:$T$2344,14,0)</f>
        <v>tier - 1</v>
      </c>
      <c r="N564" s="3" t="str">
        <f>VLOOKUP(A564,'Hospitalisation Details'!$A$1:$T$2344,15,0)</f>
        <v>tier - 1</v>
      </c>
      <c r="O564" t="str">
        <f>VLOOKUP(A564,'Hospitalisation Details'!$A$1:$U$2344,21,FALSE)</f>
        <v>R1012</v>
      </c>
      <c r="P564" t="str">
        <f>VLOOKUP(A564,'Hospitalisation Details'!$A$1:$T$2344,19,0)</f>
        <v>20</v>
      </c>
      <c r="Q564" s="9">
        <f>VLOOKUP(A564,'Hospitalisation Details'!$A$1:$I$2344,6,FALSE)</f>
        <v>17560.38</v>
      </c>
    </row>
    <row r="565" spans="1:17" ht="15.75">
      <c r="A565" s="6" t="s">
        <v>1569</v>
      </c>
      <c r="B565" t="str">
        <f>VLOOKUP(A565,'Customer Names'!$A$1:$D$2336,3,FALSE)</f>
        <v>Zidek</v>
      </c>
      <c r="C565">
        <f>VLOOKUP(A565,'Medical Examinations'!$A$1:$H$2336,2,0)</f>
        <v>43.32</v>
      </c>
      <c r="D565">
        <f>VLOOKUP(A565,'Medical Examinations'!$A$1:$H$2336,3,0)</f>
        <v>8.75</v>
      </c>
      <c r="E565" t="str">
        <f>VLOOKUP(A565,'Medical Examinations'!$A$1:$H$2336,4,0)</f>
        <v>Yes</v>
      </c>
      <c r="F565" t="str">
        <f>VLOOKUP(A565,'Medical Examinations'!$A$1:$H$2336,5,0)</f>
        <v>No</v>
      </c>
      <c r="G565" t="str">
        <f>VLOOKUP(A565,'Medical Examinations'!$A$1:$H$2336,6,0)</f>
        <v>Yes</v>
      </c>
      <c r="H565">
        <f>VLOOKUP(A565,'Medical Examinations'!$A$1:$L$2336,10,0)</f>
        <v>1</v>
      </c>
      <c r="I565" t="str">
        <f>VLOOKUP(A565,'Medical Examinations'!$A$1:$H$2336,8,0)</f>
        <v>No</v>
      </c>
      <c r="J565" t="str">
        <f>VLOOKUP(A565,'Medical Examinations'!$A$1:$L$2336,11,0)</f>
        <v>obesity</v>
      </c>
      <c r="K565" t="str">
        <f>VLOOKUP(A565,'Medical Examinations'!$A$1:$L$2336,12,0)</f>
        <v>Diabetes</v>
      </c>
      <c r="L565" s="8">
        <f>VLOOKUP(A565,'Hospitalisation Details'!$A$1:$T$2344,17,0)</f>
        <v>23331</v>
      </c>
      <c r="M565" s="3" t="str">
        <f>VLOOKUP(A565,'Hospitalisation Details'!$A$1:$T$2344,14,0)</f>
        <v>tier - 1</v>
      </c>
      <c r="N565" s="3" t="str">
        <f>VLOOKUP(A565,'Hospitalisation Details'!$A$1:$T$2344,15,0)</f>
        <v>tier - 2</v>
      </c>
      <c r="O565" t="str">
        <f>VLOOKUP(A565,'Hospitalisation Details'!$A$1:$U$2344,21,FALSE)</f>
        <v>R1012</v>
      </c>
      <c r="P565" t="str">
        <f>VLOOKUP(A565,'Hospitalisation Details'!$A$1:$T$2344,19,0)</f>
        <v>59</v>
      </c>
      <c r="Q565" s="9">
        <f>VLOOKUP(A565,'Hospitalisation Details'!$A$1:$I$2344,6,FALSE)</f>
        <v>17556.88</v>
      </c>
    </row>
    <row r="566" spans="1:17" ht="15.75">
      <c r="A566" s="6" t="s">
        <v>1572</v>
      </c>
      <c r="B566" t="str">
        <f>VLOOKUP(A566,'Customer Names'!$A$1:$D$2336,3,FALSE)</f>
        <v>Ellgass</v>
      </c>
      <c r="C566">
        <f>VLOOKUP(A566,'Medical Examinations'!$A$1:$H$2336,2,0)</f>
        <v>45.92</v>
      </c>
      <c r="D566">
        <f>VLOOKUP(A566,'Medical Examinations'!$A$1:$H$2336,3,0)</f>
        <v>9.51</v>
      </c>
      <c r="E566" t="str">
        <f>VLOOKUP(A566,'Medical Examinations'!$A$1:$H$2336,4,0)</f>
        <v>No</v>
      </c>
      <c r="F566" t="str">
        <f>VLOOKUP(A566,'Medical Examinations'!$A$1:$H$2336,5,0)</f>
        <v>No</v>
      </c>
      <c r="G566" t="str">
        <f>VLOOKUP(A566,'Medical Examinations'!$A$1:$H$2336,6,0)</f>
        <v>No</v>
      </c>
      <c r="H566">
        <f>VLOOKUP(A566,'Medical Examinations'!$A$1:$L$2336,10,0)</f>
        <v>0</v>
      </c>
      <c r="I566" t="str">
        <f>VLOOKUP(A566,'Medical Examinations'!$A$1:$H$2336,8,0)</f>
        <v>No</v>
      </c>
      <c r="J566" t="str">
        <f>VLOOKUP(A566,'Medical Examinations'!$A$1:$L$2336,11,0)</f>
        <v>obesity</v>
      </c>
      <c r="K566" t="str">
        <f>VLOOKUP(A566,'Medical Examinations'!$A$1:$L$2336,12,0)</f>
        <v>Diabetes</v>
      </c>
      <c r="L566" s="8">
        <f>VLOOKUP(A566,'Hospitalisation Details'!$A$1:$T$2344,17,0)</f>
        <v>25031</v>
      </c>
      <c r="M566" s="3" t="str">
        <f>VLOOKUP(A566,'Hospitalisation Details'!$A$1:$T$2344,14,0)</f>
        <v>tier - 1</v>
      </c>
      <c r="N566" s="3" t="str">
        <f>VLOOKUP(A566,'Hospitalisation Details'!$A$1:$T$2344,15,0)</f>
        <v>tier - 1</v>
      </c>
      <c r="O566" t="str">
        <f>VLOOKUP(A566,'Hospitalisation Details'!$A$1:$U$2344,21,FALSE)</f>
        <v>R1026</v>
      </c>
      <c r="P566" t="str">
        <f>VLOOKUP(A566,'Hospitalisation Details'!$A$1:$T$2344,19,0)</f>
        <v>54</v>
      </c>
      <c r="Q566" s="9">
        <f>VLOOKUP(A566,'Hospitalisation Details'!$A$1:$I$2344,6,FALSE)</f>
        <v>17507.47</v>
      </c>
    </row>
    <row r="567" spans="1:17" ht="15.75">
      <c r="A567" s="6" t="s">
        <v>1574</v>
      </c>
      <c r="B567" t="str">
        <f>VLOOKUP(A567,'Customer Names'!$A$1:$D$2336,3,FALSE)</f>
        <v>Lowe</v>
      </c>
      <c r="C567">
        <f>VLOOKUP(A567,'Medical Examinations'!$A$1:$H$2336,2,0)</f>
        <v>44.03</v>
      </c>
      <c r="D567">
        <f>VLOOKUP(A567,'Medical Examinations'!$A$1:$H$2336,3,0)</f>
        <v>9.36</v>
      </c>
      <c r="E567" t="str">
        <f>VLOOKUP(A567,'Medical Examinations'!$A$1:$H$2336,4,0)</f>
        <v>No</v>
      </c>
      <c r="F567" t="str">
        <f>VLOOKUP(A567,'Medical Examinations'!$A$1:$H$2336,5,0)</f>
        <v>No</v>
      </c>
      <c r="G567" t="str">
        <f>VLOOKUP(A567,'Medical Examinations'!$A$1:$H$2336,6,0)</f>
        <v>No</v>
      </c>
      <c r="H567">
        <f>VLOOKUP(A567,'Medical Examinations'!$A$1:$L$2336,10,0)</f>
        <v>0</v>
      </c>
      <c r="I567" t="str">
        <f>VLOOKUP(A567,'Medical Examinations'!$A$1:$H$2336,8,0)</f>
        <v>No</v>
      </c>
      <c r="J567" t="str">
        <f>VLOOKUP(A567,'Medical Examinations'!$A$1:$L$2336,11,0)</f>
        <v>obesity</v>
      </c>
      <c r="K567" t="str">
        <f>VLOOKUP(A567,'Medical Examinations'!$A$1:$L$2336,12,0)</f>
        <v>Diabetes</v>
      </c>
      <c r="L567" s="8">
        <f>VLOOKUP(A567,'Hospitalisation Details'!$A$1:$T$2344,17,0)</f>
        <v>23909</v>
      </c>
      <c r="M567" s="3" t="str">
        <f>VLOOKUP(A567,'Hospitalisation Details'!$A$1:$T$2344,14,0)</f>
        <v>tier - 1</v>
      </c>
      <c r="N567" s="3" t="str">
        <f>VLOOKUP(A567,'Hospitalisation Details'!$A$1:$T$2344,15,0)</f>
        <v>tier - 2</v>
      </c>
      <c r="O567" t="str">
        <f>VLOOKUP(A567,'Hospitalisation Details'!$A$1:$U$2344,21,FALSE)</f>
        <v>R1023</v>
      </c>
      <c r="P567" t="str">
        <f>VLOOKUP(A567,'Hospitalisation Details'!$A$1:$T$2344,19,0)</f>
        <v>57</v>
      </c>
      <c r="Q567" s="9">
        <f>VLOOKUP(A567,'Hospitalisation Details'!$A$1:$I$2344,6,FALSE)</f>
        <v>17505.650000000001</v>
      </c>
    </row>
    <row r="568" spans="1:17" ht="15.75">
      <c r="A568" s="6" t="s">
        <v>1577</v>
      </c>
      <c r="B568" t="str">
        <f>VLOOKUP(A568,'Customer Names'!$A$1:$D$2336,3,FALSE)</f>
        <v>Malone</v>
      </c>
      <c r="C568">
        <f>VLOOKUP(A568,'Medical Examinations'!$A$1:$H$2336,2,0)</f>
        <v>24.6</v>
      </c>
      <c r="D568">
        <f>VLOOKUP(A568,'Medical Examinations'!$A$1:$H$2336,3,0)</f>
        <v>4.8099999999999996</v>
      </c>
      <c r="E568" t="str">
        <f>VLOOKUP(A568,'Medical Examinations'!$A$1:$H$2336,4,0)</f>
        <v>No</v>
      </c>
      <c r="F568" t="str">
        <f>VLOOKUP(A568,'Medical Examinations'!$A$1:$H$2336,5,0)</f>
        <v>No</v>
      </c>
      <c r="G568" t="str">
        <f>VLOOKUP(A568,'Medical Examinations'!$A$1:$H$2336,6,0)</f>
        <v>No</v>
      </c>
      <c r="H568">
        <f>VLOOKUP(A568,'Medical Examinations'!$A$1:$L$2336,10,0)</f>
        <v>0</v>
      </c>
      <c r="I568" t="str">
        <f>VLOOKUP(A568,'Medical Examinations'!$A$1:$H$2336,8,0)</f>
        <v>yes</v>
      </c>
      <c r="J568" t="str">
        <f>VLOOKUP(A568,'Medical Examinations'!$A$1:$L$2336,11,0)</f>
        <v>Normal weight</v>
      </c>
      <c r="K568" t="str">
        <f>VLOOKUP(A568,'Medical Examinations'!$A$1:$L$2336,12,0)</f>
        <v>Normal</v>
      </c>
      <c r="L568" s="8">
        <f>VLOOKUP(A568,'Hospitalisation Details'!$A$1:$T$2344,17,0)</f>
        <v>33236</v>
      </c>
      <c r="M568" s="3" t="str">
        <f>VLOOKUP(A568,'Hospitalisation Details'!$A$1:$T$2344,14,0)</f>
        <v>tier - 1</v>
      </c>
      <c r="N568" s="3" t="str">
        <f>VLOOKUP(A568,'Hospitalisation Details'!$A$1:$T$2344,15,0)</f>
        <v>tier - 2</v>
      </c>
      <c r="O568" t="str">
        <f>VLOOKUP(A568,'Hospitalisation Details'!$A$1:$U$2344,21,FALSE)</f>
        <v>R1011</v>
      </c>
      <c r="P568" t="str">
        <f>VLOOKUP(A568,'Hospitalisation Details'!$A$1:$T$2344,19,0)</f>
        <v>32</v>
      </c>
      <c r="Q568" s="9">
        <f>VLOOKUP(A568,'Hospitalisation Details'!$A$1:$I$2344,6,FALSE)</f>
        <v>17496.310000000001</v>
      </c>
    </row>
    <row r="569" spans="1:17" ht="15.75">
      <c r="A569" s="6" t="s">
        <v>1580</v>
      </c>
      <c r="B569" t="str">
        <f>VLOOKUP(A569,'Customer Names'!$A$1:$D$2336,3,FALSE)</f>
        <v>Dumke</v>
      </c>
      <c r="C569">
        <f>VLOOKUP(A569,'Medical Examinations'!$A$1:$H$2336,2,0)</f>
        <v>49.15</v>
      </c>
      <c r="D569">
        <f>VLOOKUP(A569,'Medical Examinations'!$A$1:$H$2336,3,0)</f>
        <v>8.08</v>
      </c>
      <c r="E569" t="str">
        <f>VLOOKUP(A569,'Medical Examinations'!$A$1:$H$2336,4,0)</f>
        <v>No</v>
      </c>
      <c r="F569" t="str">
        <f>VLOOKUP(A569,'Medical Examinations'!$A$1:$H$2336,5,0)</f>
        <v>No</v>
      </c>
      <c r="G569" t="str">
        <f>VLOOKUP(A569,'Medical Examinations'!$A$1:$H$2336,6,0)</f>
        <v>No</v>
      </c>
      <c r="H569">
        <f>VLOOKUP(A569,'Medical Examinations'!$A$1:$L$2336,10,0)</f>
        <v>0</v>
      </c>
      <c r="I569" t="str">
        <f>VLOOKUP(A569,'Medical Examinations'!$A$1:$H$2336,8,0)</f>
        <v>No</v>
      </c>
      <c r="J569" t="str">
        <f>VLOOKUP(A569,'Medical Examinations'!$A$1:$L$2336,11,0)</f>
        <v>obesity</v>
      </c>
      <c r="K569" t="str">
        <f>VLOOKUP(A569,'Medical Examinations'!$A$1:$L$2336,12,0)</f>
        <v>Diabetes</v>
      </c>
      <c r="L569" s="8">
        <f>VLOOKUP(A569,'Hospitalisation Details'!$A$1:$T$2344,17,0)</f>
        <v>26092</v>
      </c>
      <c r="M569" s="3" t="str">
        <f>VLOOKUP(A569,'Hospitalisation Details'!$A$1:$T$2344,14,0)</f>
        <v>tier - 1</v>
      </c>
      <c r="N569" s="3" t="str">
        <f>VLOOKUP(A569,'Hospitalisation Details'!$A$1:$T$2344,15,0)</f>
        <v>tier - 1</v>
      </c>
      <c r="O569" t="str">
        <f>VLOOKUP(A569,'Hospitalisation Details'!$A$1:$U$2344,21,FALSE)</f>
        <v>R1012</v>
      </c>
      <c r="P569" t="str">
        <f>VLOOKUP(A569,'Hospitalisation Details'!$A$1:$T$2344,19,0)</f>
        <v>51</v>
      </c>
      <c r="Q569" s="9">
        <f>VLOOKUP(A569,'Hospitalisation Details'!$A$1:$I$2344,6,FALSE)</f>
        <v>17479.53</v>
      </c>
    </row>
    <row r="570" spans="1:17" ht="15.75">
      <c r="A570" s="6" t="s">
        <v>1583</v>
      </c>
      <c r="B570" t="str">
        <f>VLOOKUP(A570,'Customer Names'!$A$1:$D$2336,3,FALSE)</f>
        <v>Strong</v>
      </c>
      <c r="C570">
        <f>VLOOKUP(A570,'Medical Examinations'!$A$1:$H$2336,2,0)</f>
        <v>28.31</v>
      </c>
      <c r="D570">
        <f>VLOOKUP(A570,'Medical Examinations'!$A$1:$H$2336,3,0)</f>
        <v>6.29</v>
      </c>
      <c r="E570" t="str">
        <f>VLOOKUP(A570,'Medical Examinations'!$A$1:$H$2336,4,0)</f>
        <v>No</v>
      </c>
      <c r="F570" t="str">
        <f>VLOOKUP(A570,'Medical Examinations'!$A$1:$H$2336,5,0)</f>
        <v>No</v>
      </c>
      <c r="G570" t="str">
        <f>VLOOKUP(A570,'Medical Examinations'!$A$1:$H$2336,6,0)</f>
        <v>Yes</v>
      </c>
      <c r="H570">
        <f>VLOOKUP(A570,'Medical Examinations'!$A$1:$L$2336,10,0)</f>
        <v>1</v>
      </c>
      <c r="I570" t="str">
        <f>VLOOKUP(A570,'Medical Examinations'!$A$1:$H$2336,8,0)</f>
        <v>yes</v>
      </c>
      <c r="J570" t="str">
        <f>VLOOKUP(A570,'Medical Examinations'!$A$1:$L$2336,11,0)</f>
        <v>Over weight</v>
      </c>
      <c r="K570" t="str">
        <f>VLOOKUP(A570,'Medical Examinations'!$A$1:$L$2336,12,0)</f>
        <v>Prediabetes</v>
      </c>
      <c r="L570" s="8">
        <f>VLOOKUP(A570,'Hospitalisation Details'!$A$1:$T$2344,17,0)</f>
        <v>37927</v>
      </c>
      <c r="M570" s="3" t="str">
        <f>VLOOKUP(A570,'Hospitalisation Details'!$A$1:$T$2344,14,0)</f>
        <v>tier - 2</v>
      </c>
      <c r="N570" s="3" t="str">
        <f>VLOOKUP(A570,'Hospitalisation Details'!$A$1:$T$2344,15,0)</f>
        <v>tier - 1</v>
      </c>
      <c r="O570" t="str">
        <f>VLOOKUP(A570,'Hospitalisation Details'!$A$1:$U$2344,21,FALSE)</f>
        <v>R1012</v>
      </c>
      <c r="P570" t="str">
        <f>VLOOKUP(A570,'Hospitalisation Details'!$A$1:$T$2344,19,0)</f>
        <v>19</v>
      </c>
      <c r="Q570" s="9">
        <f>VLOOKUP(A570,'Hospitalisation Details'!$A$1:$I$2344,6,FALSE)</f>
        <v>17468.98</v>
      </c>
    </row>
    <row r="571" spans="1:17" ht="15.75">
      <c r="A571" s="6" t="s">
        <v>1586</v>
      </c>
      <c r="B571" t="str">
        <f>VLOOKUP(A571,'Customer Names'!$A$1:$D$2336,3,FALSE)</f>
        <v>Ferguson</v>
      </c>
      <c r="C571">
        <f>VLOOKUP(A571,'Medical Examinations'!$A$1:$H$2336,2,0)</f>
        <v>22.99</v>
      </c>
      <c r="D571">
        <f>VLOOKUP(A571,'Medical Examinations'!$A$1:$H$2336,3,0)</f>
        <v>6.29</v>
      </c>
      <c r="E571" t="str">
        <f>VLOOKUP(A571,'Medical Examinations'!$A$1:$H$2336,4,0)</f>
        <v>No</v>
      </c>
      <c r="F571" t="str">
        <f>VLOOKUP(A571,'Medical Examinations'!$A$1:$H$2336,5,0)</f>
        <v>No</v>
      </c>
      <c r="G571" t="str">
        <f>VLOOKUP(A571,'Medical Examinations'!$A$1:$H$2336,6,0)</f>
        <v>No</v>
      </c>
      <c r="H571">
        <f>VLOOKUP(A571,'Medical Examinations'!$A$1:$L$2336,10,0)</f>
        <v>1</v>
      </c>
      <c r="I571" t="str">
        <f>VLOOKUP(A571,'Medical Examinations'!$A$1:$H$2336,8,0)</f>
        <v>yes</v>
      </c>
      <c r="J571" t="str">
        <f>VLOOKUP(A571,'Medical Examinations'!$A$1:$L$2336,11,0)</f>
        <v>Normal weight</v>
      </c>
      <c r="K571" t="str">
        <f>VLOOKUP(A571,'Medical Examinations'!$A$1:$L$2336,12,0)</f>
        <v>Prediabetes</v>
      </c>
      <c r="L571" s="8">
        <f>VLOOKUP(A571,'Hospitalisation Details'!$A$1:$T$2344,17,0)</f>
        <v>33895</v>
      </c>
      <c r="M571" s="3" t="str">
        <f>VLOOKUP(A571,'Hospitalisation Details'!$A$1:$T$2344,14,0)</f>
        <v>tier - 2</v>
      </c>
      <c r="N571" s="3" t="str">
        <f>VLOOKUP(A571,'Hospitalisation Details'!$A$1:$T$2344,15,0)</f>
        <v>tier - 1</v>
      </c>
      <c r="O571" t="str">
        <f>VLOOKUP(A571,'Hospitalisation Details'!$A$1:$U$2344,21,FALSE)</f>
        <v>R1012</v>
      </c>
      <c r="P571" t="str">
        <f>VLOOKUP(A571,'Hospitalisation Details'!$A$1:$T$2344,19,0)</f>
        <v>30</v>
      </c>
      <c r="Q571" s="9">
        <f>VLOOKUP(A571,'Hospitalisation Details'!$A$1:$I$2344,6,FALSE)</f>
        <v>17361.77</v>
      </c>
    </row>
    <row r="572" spans="1:17" ht="15.75">
      <c r="A572" s="6" t="s">
        <v>1589</v>
      </c>
      <c r="B572" t="str">
        <f>VLOOKUP(A572,'Customer Names'!$A$1:$D$2336,3,FALSE)</f>
        <v>Klein</v>
      </c>
      <c r="C572">
        <f>VLOOKUP(A572,'Medical Examinations'!$A$1:$H$2336,2,0)</f>
        <v>29.07</v>
      </c>
      <c r="D572">
        <f>VLOOKUP(A572,'Medical Examinations'!$A$1:$H$2336,3,0)</f>
        <v>5.12</v>
      </c>
      <c r="E572" t="str">
        <f>VLOOKUP(A572,'Medical Examinations'!$A$1:$H$2336,4,0)</f>
        <v>No</v>
      </c>
      <c r="F572" t="str">
        <f>VLOOKUP(A572,'Medical Examinations'!$A$1:$H$2336,5,0)</f>
        <v>No</v>
      </c>
      <c r="G572" t="str">
        <f>VLOOKUP(A572,'Medical Examinations'!$A$1:$H$2336,6,0)</f>
        <v>Yes</v>
      </c>
      <c r="H572">
        <f>VLOOKUP(A572,'Medical Examinations'!$A$1:$L$2336,10,0)</f>
        <v>1</v>
      </c>
      <c r="I572" t="str">
        <f>VLOOKUP(A572,'Medical Examinations'!$A$1:$H$2336,8,0)</f>
        <v>yes</v>
      </c>
      <c r="J572" t="str">
        <f>VLOOKUP(A572,'Medical Examinations'!$A$1:$L$2336,11,0)</f>
        <v>Over weight</v>
      </c>
      <c r="K572" t="str">
        <f>VLOOKUP(A572,'Medical Examinations'!$A$1:$L$2336,12,0)</f>
        <v>Normal</v>
      </c>
      <c r="L572" s="8">
        <f>VLOOKUP(A572,'Hospitalisation Details'!$A$1:$T$2344,17,0)</f>
        <v>37926</v>
      </c>
      <c r="M572" s="3" t="str">
        <f>VLOOKUP(A572,'Hospitalisation Details'!$A$1:$T$2344,14,0)</f>
        <v>tier - 2</v>
      </c>
      <c r="N572" s="3" t="str">
        <f>VLOOKUP(A572,'Hospitalisation Details'!$A$1:$T$2344,15,0)</f>
        <v>tier - 3</v>
      </c>
      <c r="O572" t="str">
        <f>VLOOKUP(A572,'Hospitalisation Details'!$A$1:$U$2344,21,FALSE)</f>
        <v>R1012</v>
      </c>
      <c r="P572" t="str">
        <f>VLOOKUP(A572,'Hospitalisation Details'!$A$1:$T$2344,19,0)</f>
        <v>19</v>
      </c>
      <c r="Q572" s="9">
        <f>VLOOKUP(A572,'Hospitalisation Details'!$A$1:$I$2344,6,FALSE)</f>
        <v>17352.68</v>
      </c>
    </row>
    <row r="573" spans="1:17" ht="15.75">
      <c r="A573" s="6" t="s">
        <v>1592</v>
      </c>
      <c r="B573" t="str">
        <f>VLOOKUP(A573,'Customer Names'!$A$1:$D$2336,3,FALSE)</f>
        <v>Eusebio</v>
      </c>
      <c r="C573">
        <f>VLOOKUP(A573,'Medical Examinations'!$A$1:$H$2336,2,0)</f>
        <v>42.02</v>
      </c>
      <c r="D573">
        <f>VLOOKUP(A573,'Medical Examinations'!$A$1:$H$2336,3,0)</f>
        <v>9.9499999999999993</v>
      </c>
      <c r="E573" t="str">
        <f>VLOOKUP(A573,'Medical Examinations'!$A$1:$H$2336,4,0)</f>
        <v>Yes</v>
      </c>
      <c r="F573" t="str">
        <f>VLOOKUP(A573,'Medical Examinations'!$A$1:$H$2336,5,0)</f>
        <v>No</v>
      </c>
      <c r="G573" t="str">
        <f>VLOOKUP(A573,'Medical Examinations'!$A$1:$H$2336,6,0)</f>
        <v>Yes</v>
      </c>
      <c r="H573">
        <f>VLOOKUP(A573,'Medical Examinations'!$A$1:$L$2336,10,0)</f>
        <v>1</v>
      </c>
      <c r="I573" t="str">
        <f>VLOOKUP(A573,'Medical Examinations'!$A$1:$H$2336,8,0)</f>
        <v>No</v>
      </c>
      <c r="J573" t="str">
        <f>VLOOKUP(A573,'Medical Examinations'!$A$1:$L$2336,11,0)</f>
        <v>obesity</v>
      </c>
      <c r="K573" t="str">
        <f>VLOOKUP(A573,'Medical Examinations'!$A$1:$L$2336,12,0)</f>
        <v>Diabetes</v>
      </c>
      <c r="L573" s="8">
        <f>VLOOKUP(A573,'Hospitalisation Details'!$A$1:$T$2344,17,0)</f>
        <v>23204</v>
      </c>
      <c r="M573" s="3" t="str">
        <f>VLOOKUP(A573,'Hospitalisation Details'!$A$1:$T$2344,14,0)</f>
        <v>tier - 2</v>
      </c>
      <c r="N573" s="3" t="str">
        <f>VLOOKUP(A573,'Hospitalisation Details'!$A$1:$T$2344,15,0)</f>
        <v>tier - 3</v>
      </c>
      <c r="O573" t="str">
        <f>VLOOKUP(A573,'Hospitalisation Details'!$A$1:$U$2344,21,FALSE)</f>
        <v>R1023</v>
      </c>
      <c r="P573" t="str">
        <f>VLOOKUP(A573,'Hospitalisation Details'!$A$1:$T$2344,19,0)</f>
        <v>59</v>
      </c>
      <c r="Q573" s="9">
        <f>VLOOKUP(A573,'Hospitalisation Details'!$A$1:$I$2344,6,FALSE)</f>
        <v>17337.580000000002</v>
      </c>
    </row>
    <row r="574" spans="1:17" ht="15.75">
      <c r="A574" s="6" t="s">
        <v>1594</v>
      </c>
      <c r="B574" t="str">
        <f>VLOOKUP(A574,'Customer Names'!$A$1:$D$2336,3,FALSE)</f>
        <v>Szolosi</v>
      </c>
      <c r="C574">
        <f>VLOOKUP(A574,'Medical Examinations'!$A$1:$H$2336,2,0)</f>
        <v>49.07</v>
      </c>
      <c r="D574">
        <f>VLOOKUP(A574,'Medical Examinations'!$A$1:$H$2336,3,0)</f>
        <v>9.08</v>
      </c>
      <c r="E574" t="str">
        <f>VLOOKUP(A574,'Medical Examinations'!$A$1:$H$2336,4,0)</f>
        <v>Yes</v>
      </c>
      <c r="F574" t="str">
        <f>VLOOKUP(A574,'Medical Examinations'!$A$1:$H$2336,5,0)</f>
        <v>No</v>
      </c>
      <c r="G574" t="str">
        <f>VLOOKUP(A574,'Medical Examinations'!$A$1:$H$2336,6,0)</f>
        <v>No</v>
      </c>
      <c r="H574">
        <f>VLOOKUP(A574,'Medical Examinations'!$A$1:$L$2336,10,0)</f>
        <v>1</v>
      </c>
      <c r="I574" t="str">
        <f>VLOOKUP(A574,'Medical Examinations'!$A$1:$H$2336,8,0)</f>
        <v>No</v>
      </c>
      <c r="J574" t="str">
        <f>VLOOKUP(A574,'Medical Examinations'!$A$1:$L$2336,11,0)</f>
        <v>obesity</v>
      </c>
      <c r="K574" t="str">
        <f>VLOOKUP(A574,'Medical Examinations'!$A$1:$L$2336,12,0)</f>
        <v>Diabetes</v>
      </c>
      <c r="L574" s="8">
        <f>VLOOKUP(A574,'Hospitalisation Details'!$A$1:$T$2344,17,0)</f>
        <v>27631</v>
      </c>
      <c r="M574" s="3" t="str">
        <f>VLOOKUP(A574,'Hospitalisation Details'!$A$1:$T$2344,14,0)</f>
        <v>tier - 2</v>
      </c>
      <c r="N574" s="3" t="str">
        <f>VLOOKUP(A574,'Hospitalisation Details'!$A$1:$T$2344,15,0)</f>
        <v>tier - 3</v>
      </c>
      <c r="O574" t="str">
        <f>VLOOKUP(A574,'Hospitalisation Details'!$A$1:$U$2344,21,FALSE)</f>
        <v>R1026</v>
      </c>
      <c r="P574" t="str">
        <f>VLOOKUP(A574,'Hospitalisation Details'!$A$1:$T$2344,19,0)</f>
        <v>47</v>
      </c>
      <c r="Q574" s="9">
        <f>VLOOKUP(A574,'Hospitalisation Details'!$A$1:$I$2344,6,FALSE)</f>
        <v>17253.43</v>
      </c>
    </row>
    <row r="575" spans="1:17" ht="15.75">
      <c r="A575" s="6" t="s">
        <v>1597</v>
      </c>
      <c r="B575" t="str">
        <f>VLOOKUP(A575,'Customer Names'!$A$1:$D$2336,3,FALSE)</f>
        <v>Butler</v>
      </c>
      <c r="C575">
        <f>VLOOKUP(A575,'Medical Examinations'!$A$1:$H$2336,2,0)</f>
        <v>19.8</v>
      </c>
      <c r="D575">
        <f>VLOOKUP(A575,'Medical Examinations'!$A$1:$H$2336,3,0)</f>
        <v>4.82</v>
      </c>
      <c r="E575" t="str">
        <f>VLOOKUP(A575,'Medical Examinations'!$A$1:$H$2336,4,0)</f>
        <v>No</v>
      </c>
      <c r="F575" t="str">
        <f>VLOOKUP(A575,'Medical Examinations'!$A$1:$H$2336,5,0)</f>
        <v>No</v>
      </c>
      <c r="G575" t="str">
        <f>VLOOKUP(A575,'Medical Examinations'!$A$1:$H$2336,6,0)</f>
        <v>No</v>
      </c>
      <c r="H575">
        <f>VLOOKUP(A575,'Medical Examinations'!$A$1:$L$2336,10,0)</f>
        <v>0</v>
      </c>
      <c r="I575" t="str">
        <f>VLOOKUP(A575,'Medical Examinations'!$A$1:$H$2336,8,0)</f>
        <v>yes</v>
      </c>
      <c r="J575" t="str">
        <f>VLOOKUP(A575,'Medical Examinations'!$A$1:$L$2336,11,0)</f>
        <v>Normal weight</v>
      </c>
      <c r="K575" t="str">
        <f>VLOOKUP(A575,'Medical Examinations'!$A$1:$L$2336,12,0)</f>
        <v>Normal</v>
      </c>
      <c r="L575" s="8">
        <f>VLOOKUP(A575,'Hospitalisation Details'!$A$1:$T$2344,17,0)</f>
        <v>30246</v>
      </c>
      <c r="M575" s="3" t="str">
        <f>VLOOKUP(A575,'Hospitalisation Details'!$A$1:$T$2344,14,0)</f>
        <v>tier - 2</v>
      </c>
      <c r="N575" s="3" t="str">
        <f>VLOOKUP(A575,'Hospitalisation Details'!$A$1:$T$2344,15,0)</f>
        <v>tier - 1</v>
      </c>
      <c r="O575" t="str">
        <f>VLOOKUP(A575,'Hospitalisation Details'!$A$1:$U$2344,21,FALSE)</f>
        <v>R1013</v>
      </c>
      <c r="P575" t="str">
        <f>VLOOKUP(A575,'Hospitalisation Details'!$A$1:$T$2344,19,0)</f>
        <v>40</v>
      </c>
      <c r="Q575" s="9">
        <f>VLOOKUP(A575,'Hospitalisation Details'!$A$1:$I$2344,6,FALSE)</f>
        <v>17179.52</v>
      </c>
    </row>
    <row r="576" spans="1:17" ht="15.75">
      <c r="A576" s="6" t="s">
        <v>1600</v>
      </c>
      <c r="B576" t="str">
        <f>VLOOKUP(A576,'Customer Names'!$A$1:$D$2336,3,FALSE)</f>
        <v>Fukuchi</v>
      </c>
      <c r="C576">
        <f>VLOOKUP(A576,'Medical Examinations'!$A$1:$H$2336,2,0)</f>
        <v>27.36</v>
      </c>
      <c r="D576">
        <f>VLOOKUP(A576,'Medical Examinations'!$A$1:$H$2336,3,0)</f>
        <v>4.6500000000000004</v>
      </c>
      <c r="E576" t="str">
        <f>VLOOKUP(A576,'Medical Examinations'!$A$1:$H$2336,4,0)</f>
        <v>No</v>
      </c>
      <c r="F576" t="str">
        <f>VLOOKUP(A576,'Medical Examinations'!$A$1:$H$2336,5,0)</f>
        <v>yes</v>
      </c>
      <c r="G576" t="str">
        <f>VLOOKUP(A576,'Medical Examinations'!$A$1:$H$2336,6,0)</f>
        <v>No</v>
      </c>
      <c r="H576">
        <f>VLOOKUP(A576,'Medical Examinations'!$A$1:$L$2336,10,0)</f>
        <v>1</v>
      </c>
      <c r="I576" t="str">
        <f>VLOOKUP(A576,'Medical Examinations'!$A$1:$H$2336,8,0)</f>
        <v>yes</v>
      </c>
      <c r="J576" t="str">
        <f>VLOOKUP(A576,'Medical Examinations'!$A$1:$L$2336,11,0)</f>
        <v>Over weight</v>
      </c>
      <c r="K576" t="str">
        <f>VLOOKUP(A576,'Medical Examinations'!$A$1:$L$2336,12,0)</f>
        <v>Normal</v>
      </c>
      <c r="L576" s="8">
        <f>VLOOKUP(A576,'Hospitalisation Details'!$A$1:$T$2344,17,0)</f>
        <v>38217</v>
      </c>
      <c r="M576" s="3" t="str">
        <f>VLOOKUP(A576,'Hospitalisation Details'!$A$1:$T$2344,14,0)</f>
        <v>tier - 2</v>
      </c>
      <c r="N576" s="3" t="str">
        <f>VLOOKUP(A576,'Hospitalisation Details'!$A$1:$T$2344,15,0)</f>
        <v>tier - 2</v>
      </c>
      <c r="O576" t="str">
        <f>VLOOKUP(A576,'Hospitalisation Details'!$A$1:$U$2344,21,FALSE)</f>
        <v>R1019</v>
      </c>
      <c r="P576" t="str">
        <f>VLOOKUP(A576,'Hospitalisation Details'!$A$1:$T$2344,19,0)</f>
        <v>18</v>
      </c>
      <c r="Q576" s="9">
        <f>VLOOKUP(A576,'Hospitalisation Details'!$A$1:$I$2344,6,FALSE)</f>
        <v>17178.68</v>
      </c>
    </row>
    <row r="577" spans="1:17" ht="15.75">
      <c r="A577" s="6" t="s">
        <v>1603</v>
      </c>
      <c r="B577" t="str">
        <f>VLOOKUP(A577,'Customer Names'!$A$1:$D$2336,3,FALSE)</f>
        <v>Drucker</v>
      </c>
      <c r="C577">
        <f>VLOOKUP(A577,'Medical Examinations'!$A$1:$H$2336,2,0)</f>
        <v>42.95</v>
      </c>
      <c r="D577">
        <f>VLOOKUP(A577,'Medical Examinations'!$A$1:$H$2336,3,0)</f>
        <v>5.16</v>
      </c>
      <c r="E577" t="str">
        <f>VLOOKUP(A577,'Medical Examinations'!$A$1:$H$2336,4,0)</f>
        <v>Yes</v>
      </c>
      <c r="F577" t="str">
        <f>VLOOKUP(A577,'Medical Examinations'!$A$1:$H$2336,5,0)</f>
        <v>No</v>
      </c>
      <c r="G577" t="str">
        <f>VLOOKUP(A577,'Medical Examinations'!$A$1:$H$2336,6,0)</f>
        <v>No</v>
      </c>
      <c r="H577">
        <f>VLOOKUP(A577,'Medical Examinations'!$A$1:$L$2336,10,0)</f>
        <v>1</v>
      </c>
      <c r="I577" t="str">
        <f>VLOOKUP(A577,'Medical Examinations'!$A$1:$H$2336,8,0)</f>
        <v>No</v>
      </c>
      <c r="J577" t="str">
        <f>VLOOKUP(A577,'Medical Examinations'!$A$1:$L$2336,11,0)</f>
        <v>obesity</v>
      </c>
      <c r="K577" t="str">
        <f>VLOOKUP(A577,'Medical Examinations'!$A$1:$L$2336,12,0)</f>
        <v>Normal</v>
      </c>
      <c r="L577" s="8">
        <f>VLOOKUP(A577,'Hospitalisation Details'!$A$1:$T$2344,17,0)</f>
        <v>23535</v>
      </c>
      <c r="M577" s="3" t="str">
        <f>VLOOKUP(A577,'Hospitalisation Details'!$A$1:$T$2344,14,0)</f>
        <v>tier - 2</v>
      </c>
      <c r="N577" s="3" t="str">
        <f>VLOOKUP(A577,'Hospitalisation Details'!$A$1:$T$2344,15,0)</f>
        <v>tier - 2</v>
      </c>
      <c r="O577" t="str">
        <f>VLOOKUP(A577,'Hospitalisation Details'!$A$1:$U$2344,21,FALSE)</f>
        <v>R1012</v>
      </c>
      <c r="P577" t="str">
        <f>VLOOKUP(A577,'Hospitalisation Details'!$A$1:$T$2344,19,0)</f>
        <v>58</v>
      </c>
      <c r="Q577" s="9">
        <f>VLOOKUP(A577,'Hospitalisation Details'!$A$1:$I$2344,6,FALSE)</f>
        <v>17174.52</v>
      </c>
    </row>
    <row r="578" spans="1:17" ht="15.75">
      <c r="A578" s="6" t="s">
        <v>1606</v>
      </c>
      <c r="B578" t="str">
        <f>VLOOKUP(A578,'Customer Names'!$A$1:$D$2336,3,FALSE)</f>
        <v>Aziz</v>
      </c>
      <c r="C578">
        <f>VLOOKUP(A578,'Medical Examinations'!$A$1:$H$2336,2,0)</f>
        <v>42.66</v>
      </c>
      <c r="D578">
        <f>VLOOKUP(A578,'Medical Examinations'!$A$1:$H$2336,3,0)</f>
        <v>10.44</v>
      </c>
      <c r="E578" t="str">
        <f>VLOOKUP(A578,'Medical Examinations'!$A$1:$H$2336,4,0)</f>
        <v>No</v>
      </c>
      <c r="F578" t="str">
        <f>VLOOKUP(A578,'Medical Examinations'!$A$1:$H$2336,5,0)</f>
        <v>No</v>
      </c>
      <c r="G578" t="str">
        <f>VLOOKUP(A578,'Medical Examinations'!$A$1:$H$2336,6,0)</f>
        <v>No</v>
      </c>
      <c r="H578">
        <f>VLOOKUP(A578,'Medical Examinations'!$A$1:$L$2336,10,0)</f>
        <v>0</v>
      </c>
      <c r="I578" t="str">
        <f>VLOOKUP(A578,'Medical Examinations'!$A$1:$H$2336,8,0)</f>
        <v>No</v>
      </c>
      <c r="J578" t="str">
        <f>VLOOKUP(A578,'Medical Examinations'!$A$1:$L$2336,11,0)</f>
        <v>obesity</v>
      </c>
      <c r="K578" t="str">
        <f>VLOOKUP(A578,'Medical Examinations'!$A$1:$L$2336,12,0)</f>
        <v>Diabetes</v>
      </c>
      <c r="L578" s="8">
        <f>VLOOKUP(A578,'Hospitalisation Details'!$A$1:$T$2344,17,0)</f>
        <v>24001</v>
      </c>
      <c r="M578" s="3" t="str">
        <f>VLOOKUP(A578,'Hospitalisation Details'!$A$1:$T$2344,14,0)</f>
        <v>tier - 2</v>
      </c>
      <c r="N578" s="3" t="str">
        <f>VLOOKUP(A578,'Hospitalisation Details'!$A$1:$T$2344,15,0)</f>
        <v>tier - 2</v>
      </c>
      <c r="O578" t="str">
        <f>VLOOKUP(A578,'Hospitalisation Details'!$A$1:$U$2344,21,FALSE)</f>
        <v>R1026</v>
      </c>
      <c r="P578" t="str">
        <f>VLOOKUP(A578,'Hospitalisation Details'!$A$1:$T$2344,19,0)</f>
        <v>57</v>
      </c>
      <c r="Q578" s="9">
        <f>VLOOKUP(A578,'Hospitalisation Details'!$A$1:$I$2344,6,FALSE)</f>
        <v>17172.27</v>
      </c>
    </row>
    <row r="579" spans="1:17" ht="15.75">
      <c r="A579" s="6" t="s">
        <v>1608</v>
      </c>
      <c r="B579" t="str">
        <f>VLOOKUP(A579,'Customer Names'!$A$1:$D$2336,3,FALSE)</f>
        <v>Pak</v>
      </c>
      <c r="C579">
        <f>VLOOKUP(A579,'Medical Examinations'!$A$1:$H$2336,2,0)</f>
        <v>33.630000000000003</v>
      </c>
      <c r="D579">
        <f>VLOOKUP(A579,'Medical Examinations'!$A$1:$H$2336,3,0)</f>
        <v>5.69</v>
      </c>
      <c r="E579" t="str">
        <f>VLOOKUP(A579,'Medical Examinations'!$A$1:$H$2336,4,0)</f>
        <v>No</v>
      </c>
      <c r="F579" t="str">
        <f>VLOOKUP(A579,'Medical Examinations'!$A$1:$H$2336,5,0)</f>
        <v>No</v>
      </c>
      <c r="G579" t="str">
        <f>VLOOKUP(A579,'Medical Examinations'!$A$1:$H$2336,6,0)</f>
        <v>No</v>
      </c>
      <c r="H579">
        <f>VLOOKUP(A579,'Medical Examinations'!$A$1:$L$2336,10,0)</f>
        <v>1</v>
      </c>
      <c r="I579" t="str">
        <f>VLOOKUP(A579,'Medical Examinations'!$A$1:$H$2336,8,0)</f>
        <v>No</v>
      </c>
      <c r="J579" t="str">
        <f>VLOOKUP(A579,'Medical Examinations'!$A$1:$L$2336,11,0)</f>
        <v>obesity</v>
      </c>
      <c r="K579" t="str">
        <f>VLOOKUP(A579,'Medical Examinations'!$A$1:$L$2336,12,0)</f>
        <v>Normal</v>
      </c>
      <c r="L579" s="8">
        <f>VLOOKUP(A579,'Hospitalisation Details'!$A$1:$T$2344,17,0)</f>
        <v>35949</v>
      </c>
      <c r="M579" s="3" t="str">
        <f>VLOOKUP(A579,'Hospitalisation Details'!$A$1:$T$2344,14,0)</f>
        <v>tier - 2</v>
      </c>
      <c r="N579" s="3" t="str">
        <f>VLOOKUP(A579,'Hospitalisation Details'!$A$1:$T$2344,15,0)</f>
        <v>tier - 3</v>
      </c>
      <c r="O579" t="str">
        <f>VLOOKUP(A579,'Hospitalisation Details'!$A$1:$U$2344,21,FALSE)</f>
        <v>R1016</v>
      </c>
      <c r="P579" t="str">
        <f>VLOOKUP(A579,'Hospitalisation Details'!$A$1:$T$2344,19,0)</f>
        <v>25</v>
      </c>
      <c r="Q579" s="9">
        <f>VLOOKUP(A579,'Hospitalisation Details'!$A$1:$I$2344,6,FALSE)</f>
        <v>17128.43</v>
      </c>
    </row>
    <row r="580" spans="1:17" ht="15.75">
      <c r="A580" s="6" t="s">
        <v>1611</v>
      </c>
      <c r="B580" t="str">
        <f>VLOOKUP(A580,'Customer Names'!$A$1:$D$2336,3,FALSE)</f>
        <v>Kieta</v>
      </c>
      <c r="C580">
        <f>VLOOKUP(A580,'Medical Examinations'!$A$1:$H$2336,2,0)</f>
        <v>26.84</v>
      </c>
      <c r="D580">
        <f>VLOOKUP(A580,'Medical Examinations'!$A$1:$H$2336,3,0)</f>
        <v>6.5</v>
      </c>
      <c r="E580" t="str">
        <f>VLOOKUP(A580,'Medical Examinations'!$A$1:$H$2336,4,0)</f>
        <v>No</v>
      </c>
      <c r="F580" t="str">
        <f>VLOOKUP(A580,'Medical Examinations'!$A$1:$H$2336,5,0)</f>
        <v>No</v>
      </c>
      <c r="G580" t="str">
        <f>VLOOKUP(A580,'Medical Examinations'!$A$1:$H$2336,6,0)</f>
        <v>No</v>
      </c>
      <c r="H580">
        <f>VLOOKUP(A580,'Medical Examinations'!$A$1:$L$2336,10,0)</f>
        <v>0</v>
      </c>
      <c r="I580" t="str">
        <f>VLOOKUP(A580,'Medical Examinations'!$A$1:$H$2336,8,0)</f>
        <v>yes</v>
      </c>
      <c r="J580" t="str">
        <f>VLOOKUP(A580,'Medical Examinations'!$A$1:$L$2336,11,0)</f>
        <v>Over weight</v>
      </c>
      <c r="K580" t="str">
        <f>VLOOKUP(A580,'Medical Examinations'!$A$1:$L$2336,12,0)</f>
        <v>Diabetes</v>
      </c>
      <c r="L580" s="8">
        <f>VLOOKUP(A580,'Hospitalisation Details'!$A$1:$T$2344,17,0)</f>
        <v>37435</v>
      </c>
      <c r="M580" s="3" t="str">
        <f>VLOOKUP(A580,'Hospitalisation Details'!$A$1:$T$2344,14,0)</f>
        <v>tier - 2</v>
      </c>
      <c r="N580" s="3" t="str">
        <f>VLOOKUP(A580,'Hospitalisation Details'!$A$1:$T$2344,15,0)</f>
        <v>tier - 3</v>
      </c>
      <c r="O580" t="str">
        <f>VLOOKUP(A580,'Hospitalisation Details'!$A$1:$U$2344,21,FALSE)</f>
        <v>R1013</v>
      </c>
      <c r="P580" t="str">
        <f>VLOOKUP(A580,'Hospitalisation Details'!$A$1:$T$2344,19,0)</f>
        <v>20</v>
      </c>
      <c r="Q580" s="9">
        <f>VLOOKUP(A580,'Hospitalisation Details'!$A$1:$I$2344,6,FALSE)</f>
        <v>17085.27</v>
      </c>
    </row>
    <row r="581" spans="1:17" ht="15.75">
      <c r="A581" s="6" t="s">
        <v>1614</v>
      </c>
      <c r="B581" t="str">
        <f>VLOOKUP(A581,'Customer Names'!$A$1:$D$2336,3,FALSE)</f>
        <v>Velez</v>
      </c>
      <c r="C581">
        <f>VLOOKUP(A581,'Medical Examinations'!$A$1:$H$2336,2,0)</f>
        <v>28.3</v>
      </c>
      <c r="D581">
        <f>VLOOKUP(A581,'Medical Examinations'!$A$1:$H$2336,3,0)</f>
        <v>5.73</v>
      </c>
      <c r="E581" t="str">
        <f>VLOOKUP(A581,'Medical Examinations'!$A$1:$H$2336,4,0)</f>
        <v>No</v>
      </c>
      <c r="F581" t="str">
        <f>VLOOKUP(A581,'Medical Examinations'!$A$1:$H$2336,5,0)</f>
        <v>No</v>
      </c>
      <c r="G581" t="str">
        <f>VLOOKUP(A581,'Medical Examinations'!$A$1:$H$2336,6,0)</f>
        <v>Yes</v>
      </c>
      <c r="H581">
        <f>VLOOKUP(A581,'Medical Examinations'!$A$1:$L$2336,10,0)</f>
        <v>1</v>
      </c>
      <c r="I581" t="str">
        <f>VLOOKUP(A581,'Medical Examinations'!$A$1:$H$2336,8,0)</f>
        <v>yes</v>
      </c>
      <c r="J581" t="str">
        <f>VLOOKUP(A581,'Medical Examinations'!$A$1:$L$2336,11,0)</f>
        <v>Over weight</v>
      </c>
      <c r="K581" t="str">
        <f>VLOOKUP(A581,'Medical Examinations'!$A$1:$L$2336,12,0)</f>
        <v>Prediabetes</v>
      </c>
      <c r="L581" s="8">
        <f>VLOOKUP(A581,'Hospitalisation Details'!$A$1:$T$2344,17,0)</f>
        <v>37981</v>
      </c>
      <c r="M581" s="3" t="str">
        <f>VLOOKUP(A581,'Hospitalisation Details'!$A$1:$T$2344,14,0)</f>
        <v>tier - 2</v>
      </c>
      <c r="N581" s="3" t="str">
        <f>VLOOKUP(A581,'Hospitalisation Details'!$A$1:$T$2344,15,0)</f>
        <v>tier - 2</v>
      </c>
      <c r="O581" t="str">
        <f>VLOOKUP(A581,'Hospitalisation Details'!$A$1:$U$2344,21,FALSE)</f>
        <v>R1011</v>
      </c>
      <c r="P581" t="str">
        <f>VLOOKUP(A581,'Hospitalisation Details'!$A$1:$T$2344,19,0)</f>
        <v>19</v>
      </c>
      <c r="Q581" s="9">
        <f>VLOOKUP(A581,'Hospitalisation Details'!$A$1:$I$2344,6,FALSE)</f>
        <v>17081.080000000002</v>
      </c>
    </row>
    <row r="582" spans="1:17" ht="15.75">
      <c r="A582" s="6" t="s">
        <v>1617</v>
      </c>
      <c r="B582" t="str">
        <f>VLOOKUP(A582,'Customer Names'!$A$1:$D$2336,3,FALSE)</f>
        <v>Bussiere</v>
      </c>
      <c r="C582">
        <f>VLOOKUP(A582,'Medical Examinations'!$A$1:$H$2336,2,0)</f>
        <v>27.06</v>
      </c>
      <c r="D582">
        <f>VLOOKUP(A582,'Medical Examinations'!$A$1:$H$2336,3,0)</f>
        <v>5.74</v>
      </c>
      <c r="E582" t="str">
        <f>VLOOKUP(A582,'Medical Examinations'!$A$1:$H$2336,4,0)</f>
        <v>Yes</v>
      </c>
      <c r="F582" t="str">
        <f>VLOOKUP(A582,'Medical Examinations'!$A$1:$H$2336,5,0)</f>
        <v>No</v>
      </c>
      <c r="G582" t="str">
        <f>VLOOKUP(A582,'Medical Examinations'!$A$1:$H$2336,6,0)</f>
        <v>No</v>
      </c>
      <c r="H582">
        <f>VLOOKUP(A582,'Medical Examinations'!$A$1:$L$2336,10,0)</f>
        <v>0</v>
      </c>
      <c r="I582" t="str">
        <f>VLOOKUP(A582,'Medical Examinations'!$A$1:$H$2336,8,0)</f>
        <v>yes</v>
      </c>
      <c r="J582" t="str">
        <f>VLOOKUP(A582,'Medical Examinations'!$A$1:$L$2336,11,0)</f>
        <v>Over weight</v>
      </c>
      <c r="K582" t="str">
        <f>VLOOKUP(A582,'Medical Examinations'!$A$1:$L$2336,12,0)</f>
        <v>Prediabetes</v>
      </c>
      <c r="L582" s="8">
        <f>VLOOKUP(A582,'Hospitalisation Details'!$A$1:$T$2344,17,0)</f>
        <v>35226</v>
      </c>
      <c r="M582" s="3" t="str">
        <f>VLOOKUP(A582,'Hospitalisation Details'!$A$1:$T$2344,14,0)</f>
        <v>tier - 2</v>
      </c>
      <c r="N582" s="3" t="str">
        <f>VLOOKUP(A582,'Hospitalisation Details'!$A$1:$T$2344,15,0)</f>
        <v>tier - 3</v>
      </c>
      <c r="O582" t="str">
        <f>VLOOKUP(A582,'Hospitalisation Details'!$A$1:$U$2344,21,FALSE)</f>
        <v>R1013</v>
      </c>
      <c r="P582" t="str">
        <f>VLOOKUP(A582,'Hospitalisation Details'!$A$1:$T$2344,19,0)</f>
        <v>26</v>
      </c>
      <c r="Q582" s="9">
        <f>VLOOKUP(A582,'Hospitalisation Details'!$A$1:$I$2344,6,FALSE)</f>
        <v>17043.34</v>
      </c>
    </row>
    <row r="583" spans="1:17" ht="15.75">
      <c r="A583" s="6" t="s">
        <v>1620</v>
      </c>
      <c r="B583" t="str">
        <f>VLOOKUP(A583,'Customer Names'!$A$1:$D$2336,3,FALSE)</f>
        <v>McCartney</v>
      </c>
      <c r="C583">
        <f>VLOOKUP(A583,'Medical Examinations'!$A$1:$H$2336,2,0)</f>
        <v>47.13</v>
      </c>
      <c r="D583">
        <f>VLOOKUP(A583,'Medical Examinations'!$A$1:$H$2336,3,0)</f>
        <v>8.6999999999999993</v>
      </c>
      <c r="E583" t="str">
        <f>VLOOKUP(A583,'Medical Examinations'!$A$1:$H$2336,4,0)</f>
        <v>No</v>
      </c>
      <c r="F583" t="str">
        <f>VLOOKUP(A583,'Medical Examinations'!$A$1:$H$2336,5,0)</f>
        <v>No</v>
      </c>
      <c r="G583" t="str">
        <f>VLOOKUP(A583,'Medical Examinations'!$A$1:$H$2336,6,0)</f>
        <v>No</v>
      </c>
      <c r="H583">
        <f>VLOOKUP(A583,'Medical Examinations'!$A$1:$L$2336,10,0)</f>
        <v>0</v>
      </c>
      <c r="I583" t="str">
        <f>VLOOKUP(A583,'Medical Examinations'!$A$1:$H$2336,8,0)</f>
        <v>No</v>
      </c>
      <c r="J583" t="str">
        <f>VLOOKUP(A583,'Medical Examinations'!$A$1:$L$2336,11,0)</f>
        <v>obesity</v>
      </c>
      <c r="K583" t="str">
        <f>VLOOKUP(A583,'Medical Examinations'!$A$1:$L$2336,12,0)</f>
        <v>Diabetes</v>
      </c>
      <c r="L583" s="8">
        <f>VLOOKUP(A583,'Hospitalisation Details'!$A$1:$T$2344,17,0)</f>
        <v>26167</v>
      </c>
      <c r="M583" s="3" t="str">
        <f>VLOOKUP(A583,'Hospitalisation Details'!$A$1:$T$2344,14,0)</f>
        <v>tier - 2</v>
      </c>
      <c r="N583" s="3" t="str">
        <f>VLOOKUP(A583,'Hospitalisation Details'!$A$1:$T$2344,15,0)</f>
        <v>tier - 2</v>
      </c>
      <c r="O583" t="str">
        <f>VLOOKUP(A583,'Hospitalisation Details'!$A$1:$U$2344,21,FALSE)</f>
        <v>R1023</v>
      </c>
      <c r="P583" t="str">
        <f>VLOOKUP(A583,'Hospitalisation Details'!$A$1:$T$2344,19,0)</f>
        <v>51</v>
      </c>
      <c r="Q583" s="9">
        <f>VLOOKUP(A583,'Hospitalisation Details'!$A$1:$I$2344,6,FALSE)</f>
        <v>17016.009999999998</v>
      </c>
    </row>
    <row r="584" spans="1:17" ht="15.75">
      <c r="A584" s="6" t="s">
        <v>1622</v>
      </c>
      <c r="B584" t="str">
        <f>VLOOKUP(A584,'Customer Names'!$A$1:$D$2336,3,FALSE)</f>
        <v>Bambauer</v>
      </c>
      <c r="C584">
        <f>VLOOKUP(A584,'Medical Examinations'!$A$1:$H$2336,2,0)</f>
        <v>51.72</v>
      </c>
      <c r="D584">
        <f>VLOOKUP(A584,'Medical Examinations'!$A$1:$H$2336,3,0)</f>
        <v>5.09</v>
      </c>
      <c r="E584" t="str">
        <f>VLOOKUP(A584,'Medical Examinations'!$A$1:$H$2336,4,0)</f>
        <v>No</v>
      </c>
      <c r="F584" t="str">
        <f>VLOOKUP(A584,'Medical Examinations'!$A$1:$H$2336,5,0)</f>
        <v>No</v>
      </c>
      <c r="G584" t="str">
        <f>VLOOKUP(A584,'Medical Examinations'!$A$1:$H$2336,6,0)</f>
        <v>No</v>
      </c>
      <c r="H584">
        <f>VLOOKUP(A584,'Medical Examinations'!$A$1:$L$2336,10,0)</f>
        <v>0</v>
      </c>
      <c r="I584" t="str">
        <f>VLOOKUP(A584,'Medical Examinations'!$A$1:$H$2336,8,0)</f>
        <v>No</v>
      </c>
      <c r="J584" t="str">
        <f>VLOOKUP(A584,'Medical Examinations'!$A$1:$L$2336,11,0)</f>
        <v>obesity</v>
      </c>
      <c r="K584" t="str">
        <f>VLOOKUP(A584,'Medical Examinations'!$A$1:$L$2336,12,0)</f>
        <v>Normal</v>
      </c>
      <c r="L584" s="8">
        <f>VLOOKUP(A584,'Hospitalisation Details'!$A$1:$T$2344,17,0)</f>
        <v>29418</v>
      </c>
      <c r="M584" s="3" t="str">
        <f>VLOOKUP(A584,'Hospitalisation Details'!$A$1:$T$2344,14,0)</f>
        <v>tier - 2</v>
      </c>
      <c r="N584" s="3" t="str">
        <f>VLOOKUP(A584,'Hospitalisation Details'!$A$1:$T$2344,15,0)</f>
        <v>tier - 3</v>
      </c>
      <c r="O584" t="str">
        <f>VLOOKUP(A584,'Hospitalisation Details'!$A$1:$U$2344,21,FALSE)</f>
        <v>R1012</v>
      </c>
      <c r="P584" t="str">
        <f>VLOOKUP(A584,'Hospitalisation Details'!$A$1:$T$2344,19,0)</f>
        <v>42</v>
      </c>
      <c r="Q584" s="9">
        <f>VLOOKUP(A584,'Hospitalisation Details'!$A$1:$I$2344,6,FALSE)</f>
        <v>16990.55</v>
      </c>
    </row>
    <row r="585" spans="1:17" ht="15.75">
      <c r="A585" s="6" t="s">
        <v>1625</v>
      </c>
      <c r="B585" t="str">
        <f>VLOOKUP(A585,'Customer Names'!$A$1:$D$2336,3,FALSE)</f>
        <v>Mertz</v>
      </c>
      <c r="C585">
        <f>VLOOKUP(A585,'Medical Examinations'!$A$1:$H$2336,2,0)</f>
        <v>48.59</v>
      </c>
      <c r="D585">
        <f>VLOOKUP(A585,'Medical Examinations'!$A$1:$H$2336,3,0)</f>
        <v>5.57</v>
      </c>
      <c r="E585" t="str">
        <f>VLOOKUP(A585,'Medical Examinations'!$A$1:$H$2336,4,0)</f>
        <v>No</v>
      </c>
      <c r="F585" t="str">
        <f>VLOOKUP(A585,'Medical Examinations'!$A$1:$H$2336,5,0)</f>
        <v>No</v>
      </c>
      <c r="G585" t="str">
        <f>VLOOKUP(A585,'Medical Examinations'!$A$1:$H$2336,6,0)</f>
        <v>No</v>
      </c>
      <c r="H585">
        <f>VLOOKUP(A585,'Medical Examinations'!$A$1:$L$2336,10,0)</f>
        <v>0</v>
      </c>
      <c r="I585" t="str">
        <f>VLOOKUP(A585,'Medical Examinations'!$A$1:$H$2336,8,0)</f>
        <v>No</v>
      </c>
      <c r="J585" t="str">
        <f>VLOOKUP(A585,'Medical Examinations'!$A$1:$L$2336,11,0)</f>
        <v>obesity</v>
      </c>
      <c r="K585" t="str">
        <f>VLOOKUP(A585,'Medical Examinations'!$A$1:$L$2336,12,0)</f>
        <v>Normal</v>
      </c>
      <c r="L585" s="8">
        <f>VLOOKUP(A585,'Hospitalisation Details'!$A$1:$T$2344,17,0)</f>
        <v>28362</v>
      </c>
      <c r="M585" s="3" t="str">
        <f>VLOOKUP(A585,'Hospitalisation Details'!$A$1:$T$2344,14,0)</f>
        <v>tier - 2</v>
      </c>
      <c r="N585" s="3" t="str">
        <f>VLOOKUP(A585,'Hospitalisation Details'!$A$1:$T$2344,15,0)</f>
        <v>tier - 3</v>
      </c>
      <c r="O585" t="str">
        <f>VLOOKUP(A585,'Hospitalisation Details'!$A$1:$U$2344,21,FALSE)</f>
        <v>R1023</v>
      </c>
      <c r="P585" t="str">
        <f>VLOOKUP(A585,'Hospitalisation Details'!$A$1:$T$2344,19,0)</f>
        <v>45</v>
      </c>
      <c r="Q585" s="9">
        <f>VLOOKUP(A585,'Hospitalisation Details'!$A$1:$I$2344,6,FALSE)</f>
        <v>16921.09</v>
      </c>
    </row>
    <row r="586" spans="1:17" ht="15.75">
      <c r="A586" s="6" t="s">
        <v>1627</v>
      </c>
      <c r="B586" t="str">
        <f>VLOOKUP(A586,'Customer Names'!$A$1:$D$2336,3,FALSE)</f>
        <v>Mason</v>
      </c>
      <c r="C586">
        <f>VLOOKUP(A586,'Medical Examinations'!$A$1:$H$2336,2,0)</f>
        <v>45.18</v>
      </c>
      <c r="D586">
        <f>VLOOKUP(A586,'Medical Examinations'!$A$1:$H$2336,3,0)</f>
        <v>10.87</v>
      </c>
      <c r="E586" t="str">
        <f>VLOOKUP(A586,'Medical Examinations'!$A$1:$H$2336,4,0)</f>
        <v>No</v>
      </c>
      <c r="F586" t="str">
        <f>VLOOKUP(A586,'Medical Examinations'!$A$1:$H$2336,5,0)</f>
        <v>No</v>
      </c>
      <c r="G586" t="str">
        <f>VLOOKUP(A586,'Medical Examinations'!$A$1:$H$2336,6,0)</f>
        <v>No</v>
      </c>
      <c r="H586">
        <f>VLOOKUP(A586,'Medical Examinations'!$A$1:$L$2336,10,0)</f>
        <v>0</v>
      </c>
      <c r="I586" t="str">
        <f>VLOOKUP(A586,'Medical Examinations'!$A$1:$H$2336,8,0)</f>
        <v>No</v>
      </c>
      <c r="J586" t="str">
        <f>VLOOKUP(A586,'Medical Examinations'!$A$1:$L$2336,11,0)</f>
        <v>obesity</v>
      </c>
      <c r="K586" t="str">
        <f>VLOOKUP(A586,'Medical Examinations'!$A$1:$L$2336,12,0)</f>
        <v>Diabetes</v>
      </c>
      <c r="L586" s="8">
        <f>VLOOKUP(A586,'Hospitalisation Details'!$A$1:$T$2344,17,0)</f>
        <v>25132</v>
      </c>
      <c r="M586" s="3" t="str">
        <f>VLOOKUP(A586,'Hospitalisation Details'!$A$1:$T$2344,14,0)</f>
        <v>tier - 2</v>
      </c>
      <c r="N586" s="3" t="str">
        <f>VLOOKUP(A586,'Hospitalisation Details'!$A$1:$T$2344,15,0)</f>
        <v>tier - 3</v>
      </c>
      <c r="O586" t="str">
        <f>VLOOKUP(A586,'Hospitalisation Details'!$A$1:$U$2344,21,FALSE)</f>
        <v>R1012</v>
      </c>
      <c r="P586" t="str">
        <f>VLOOKUP(A586,'Hospitalisation Details'!$A$1:$T$2344,19,0)</f>
        <v>54</v>
      </c>
      <c r="Q586" s="9">
        <f>VLOOKUP(A586,'Hospitalisation Details'!$A$1:$I$2344,6,FALSE)</f>
        <v>16903.5</v>
      </c>
    </row>
    <row r="587" spans="1:17" ht="15.75">
      <c r="A587" s="6" t="s">
        <v>1630</v>
      </c>
      <c r="B587" t="str">
        <f>VLOOKUP(A587,'Customer Names'!$A$1:$D$2336,3,FALSE)</f>
        <v>Rotich</v>
      </c>
      <c r="C587">
        <f>VLOOKUP(A587,'Medical Examinations'!$A$1:$H$2336,2,0)</f>
        <v>27.9</v>
      </c>
      <c r="D587">
        <f>VLOOKUP(A587,'Medical Examinations'!$A$1:$H$2336,3,0)</f>
        <v>6.02</v>
      </c>
      <c r="E587" t="str">
        <f>VLOOKUP(A587,'Medical Examinations'!$A$1:$H$2336,4,0)</f>
        <v>No</v>
      </c>
      <c r="F587" t="str">
        <f>VLOOKUP(A587,'Medical Examinations'!$A$1:$H$2336,5,0)</f>
        <v>No</v>
      </c>
      <c r="G587" t="str">
        <f>VLOOKUP(A587,'Medical Examinations'!$A$1:$H$2336,6,0)</f>
        <v>Yes</v>
      </c>
      <c r="H587">
        <f>VLOOKUP(A587,'Medical Examinations'!$A$1:$L$2336,10,0)</f>
        <v>1</v>
      </c>
      <c r="I587" t="str">
        <f>VLOOKUP(A587,'Medical Examinations'!$A$1:$H$2336,8,0)</f>
        <v>yes</v>
      </c>
      <c r="J587" t="str">
        <f>VLOOKUP(A587,'Medical Examinations'!$A$1:$L$2336,11,0)</f>
        <v>Over weight</v>
      </c>
      <c r="K587" t="str">
        <f>VLOOKUP(A587,'Medical Examinations'!$A$1:$L$2336,12,0)</f>
        <v>Prediabetes</v>
      </c>
      <c r="L587" s="8">
        <f>VLOOKUP(A587,'Hospitalisation Details'!$A$1:$T$2344,17,0)</f>
        <v>37874</v>
      </c>
      <c r="M587" s="3" t="str">
        <f>VLOOKUP(A587,'Hospitalisation Details'!$A$1:$T$2344,14,0)</f>
        <v>tier - 2</v>
      </c>
      <c r="N587" s="3" t="str">
        <f>VLOOKUP(A587,'Hospitalisation Details'!$A$1:$T$2344,15,0)</f>
        <v>tier - 2</v>
      </c>
      <c r="O587" t="str">
        <f>VLOOKUP(A587,'Hospitalisation Details'!$A$1:$U$2344,21,FALSE)</f>
        <v>R1011</v>
      </c>
      <c r="P587" t="str">
        <f>VLOOKUP(A587,'Hospitalisation Details'!$A$1:$T$2344,19,0)</f>
        <v>19</v>
      </c>
      <c r="Q587" s="9">
        <f>VLOOKUP(A587,'Hospitalisation Details'!$A$1:$I$2344,6,FALSE)</f>
        <v>16884.919999999998</v>
      </c>
    </row>
    <row r="588" spans="1:17" ht="15.75">
      <c r="A588" s="6" t="s">
        <v>1632</v>
      </c>
      <c r="B588" t="str">
        <f>VLOOKUP(A588,'Customer Names'!$A$1:$D$2336,3,FALSE)</f>
        <v>Fetzer</v>
      </c>
      <c r="C588">
        <f>VLOOKUP(A588,'Medical Examinations'!$A$1:$H$2336,2,0)</f>
        <v>51.33</v>
      </c>
      <c r="D588">
        <f>VLOOKUP(A588,'Medical Examinations'!$A$1:$H$2336,3,0)</f>
        <v>7</v>
      </c>
      <c r="E588" t="str">
        <f>VLOOKUP(A588,'Medical Examinations'!$A$1:$H$2336,4,0)</f>
        <v>No</v>
      </c>
      <c r="F588" t="str">
        <f>VLOOKUP(A588,'Medical Examinations'!$A$1:$H$2336,5,0)</f>
        <v>No</v>
      </c>
      <c r="G588" t="str">
        <f>VLOOKUP(A588,'Medical Examinations'!$A$1:$H$2336,6,0)</f>
        <v>No</v>
      </c>
      <c r="H588">
        <f>VLOOKUP(A588,'Medical Examinations'!$A$1:$L$2336,10,0)</f>
        <v>0</v>
      </c>
      <c r="I588" t="str">
        <f>VLOOKUP(A588,'Medical Examinations'!$A$1:$H$2336,8,0)</f>
        <v>No</v>
      </c>
      <c r="J588" t="str">
        <f>VLOOKUP(A588,'Medical Examinations'!$A$1:$L$2336,11,0)</f>
        <v>obesity</v>
      </c>
      <c r="K588" t="str">
        <f>VLOOKUP(A588,'Medical Examinations'!$A$1:$L$2336,12,0)</f>
        <v>Diabetes</v>
      </c>
      <c r="L588" s="8">
        <f>VLOOKUP(A588,'Hospitalisation Details'!$A$1:$T$2344,17,0)</f>
        <v>27249</v>
      </c>
      <c r="M588" s="3" t="str">
        <f>VLOOKUP(A588,'Hospitalisation Details'!$A$1:$T$2344,14,0)</f>
        <v>tier - 2</v>
      </c>
      <c r="N588" s="3" t="str">
        <f>VLOOKUP(A588,'Hospitalisation Details'!$A$1:$T$2344,15,0)</f>
        <v>tier - 3</v>
      </c>
      <c r="O588" t="str">
        <f>VLOOKUP(A588,'Hospitalisation Details'!$A$1:$U$2344,21,FALSE)</f>
        <v>R1011</v>
      </c>
      <c r="P588" t="str">
        <f>VLOOKUP(A588,'Hospitalisation Details'!$A$1:$T$2344,19,0)</f>
        <v>48</v>
      </c>
      <c r="Q588" s="9">
        <f>VLOOKUP(A588,'Hospitalisation Details'!$A$1:$I$2344,6,FALSE)</f>
        <v>16841.32</v>
      </c>
    </row>
    <row r="589" spans="1:17" ht="15.75">
      <c r="A589" s="6" t="s">
        <v>1635</v>
      </c>
      <c r="B589" t="str">
        <f>VLOOKUP(A589,'Customer Names'!$A$1:$D$2336,3,FALSE)</f>
        <v>Mattis</v>
      </c>
      <c r="C589">
        <f>VLOOKUP(A589,'Medical Examinations'!$A$1:$H$2336,2,0)</f>
        <v>30.59</v>
      </c>
      <c r="D589">
        <f>VLOOKUP(A589,'Medical Examinations'!$A$1:$H$2336,3,0)</f>
        <v>5.56</v>
      </c>
      <c r="E589" t="str">
        <f>VLOOKUP(A589,'Medical Examinations'!$A$1:$H$2336,4,0)</f>
        <v>Yes</v>
      </c>
      <c r="F589" t="str">
        <f>VLOOKUP(A589,'Medical Examinations'!$A$1:$H$2336,5,0)</f>
        <v>No</v>
      </c>
      <c r="G589" t="str">
        <f>VLOOKUP(A589,'Medical Examinations'!$A$1:$H$2336,6,0)</f>
        <v>No</v>
      </c>
      <c r="H589">
        <f>VLOOKUP(A589,'Medical Examinations'!$A$1:$L$2336,10,0)</f>
        <v>1</v>
      </c>
      <c r="I589" t="str">
        <f>VLOOKUP(A589,'Medical Examinations'!$A$1:$H$2336,8,0)</f>
        <v>No</v>
      </c>
      <c r="J589" t="str">
        <f>VLOOKUP(A589,'Medical Examinations'!$A$1:$L$2336,11,0)</f>
        <v>obesity</v>
      </c>
      <c r="K589" t="str">
        <f>VLOOKUP(A589,'Medical Examinations'!$A$1:$L$2336,12,0)</f>
        <v>Normal</v>
      </c>
      <c r="L589" s="8">
        <f>VLOOKUP(A589,'Hospitalisation Details'!$A$1:$T$2344,17,0)</f>
        <v>34991</v>
      </c>
      <c r="M589" s="3" t="str">
        <f>VLOOKUP(A589,'Hospitalisation Details'!$A$1:$T$2344,14,0)</f>
        <v>tier - 2</v>
      </c>
      <c r="N589" s="3" t="str">
        <f>VLOOKUP(A589,'Hospitalisation Details'!$A$1:$T$2344,15,0)</f>
        <v>tier - 3</v>
      </c>
      <c r="O589" t="str">
        <f>VLOOKUP(A589,'Hospitalisation Details'!$A$1:$U$2344,21,FALSE)</f>
        <v>R1024</v>
      </c>
      <c r="P589" t="str">
        <f>VLOOKUP(A589,'Hospitalisation Details'!$A$1:$T$2344,19,0)</f>
        <v>27</v>
      </c>
      <c r="Q589" s="9">
        <f>VLOOKUP(A589,'Hospitalisation Details'!$A$1:$I$2344,6,FALSE)</f>
        <v>16796.41</v>
      </c>
    </row>
    <row r="590" spans="1:17" ht="15.75">
      <c r="A590" s="6" t="s">
        <v>1638</v>
      </c>
      <c r="B590" t="str">
        <f>VLOOKUP(A590,'Customer Names'!$A$1:$D$2336,3,FALSE)</f>
        <v>Cochran</v>
      </c>
      <c r="C590">
        <f>VLOOKUP(A590,'Medical Examinations'!$A$1:$H$2336,2,0)</f>
        <v>39.229999999999997</v>
      </c>
      <c r="D590">
        <f>VLOOKUP(A590,'Medical Examinations'!$A$1:$H$2336,3,0)</f>
        <v>8.4499999999999993</v>
      </c>
      <c r="E590" t="str">
        <f>VLOOKUP(A590,'Medical Examinations'!$A$1:$H$2336,4,0)</f>
        <v>No</v>
      </c>
      <c r="F590" t="str">
        <f>VLOOKUP(A590,'Medical Examinations'!$A$1:$H$2336,5,0)</f>
        <v>No</v>
      </c>
      <c r="G590" t="str">
        <f>VLOOKUP(A590,'Medical Examinations'!$A$1:$H$2336,6,0)</f>
        <v>No</v>
      </c>
      <c r="H590">
        <f>VLOOKUP(A590,'Medical Examinations'!$A$1:$L$2336,10,0)</f>
        <v>0</v>
      </c>
      <c r="I590" t="str">
        <f>VLOOKUP(A590,'Medical Examinations'!$A$1:$H$2336,8,0)</f>
        <v>No</v>
      </c>
      <c r="J590" t="str">
        <f>VLOOKUP(A590,'Medical Examinations'!$A$1:$L$2336,11,0)</f>
        <v>obesity</v>
      </c>
      <c r="K590" t="str">
        <f>VLOOKUP(A590,'Medical Examinations'!$A$1:$L$2336,12,0)</f>
        <v>Diabetes</v>
      </c>
      <c r="L590" s="8">
        <f>VLOOKUP(A590,'Hospitalisation Details'!$A$1:$T$2344,17,0)</f>
        <v>22856</v>
      </c>
      <c r="M590" s="3" t="str">
        <f>VLOOKUP(A590,'Hospitalisation Details'!$A$1:$T$2344,14,0)</f>
        <v>tier - 2</v>
      </c>
      <c r="N590" s="3" t="str">
        <f>VLOOKUP(A590,'Hospitalisation Details'!$A$1:$T$2344,15,0)</f>
        <v>tier - 2</v>
      </c>
      <c r="O590" t="str">
        <f>VLOOKUP(A590,'Hospitalisation Details'!$A$1:$U$2344,21,FALSE)</f>
        <v>R1026</v>
      </c>
      <c r="P590" t="str">
        <f>VLOOKUP(A590,'Hospitalisation Details'!$A$1:$T$2344,19,0)</f>
        <v>60</v>
      </c>
      <c r="Q590" s="9">
        <f>VLOOKUP(A590,'Hospitalisation Details'!$A$1:$I$2344,6,FALSE)</f>
        <v>16779.400000000001</v>
      </c>
    </row>
    <row r="591" spans="1:17" ht="15.75">
      <c r="A591" s="6" t="s">
        <v>1640</v>
      </c>
      <c r="B591" t="str">
        <f>VLOOKUP(A591,'Customer Names'!$A$1:$D$2336,3,FALSE)</f>
        <v>Balinsky</v>
      </c>
      <c r="C591">
        <f>VLOOKUP(A591,'Medical Examinations'!$A$1:$H$2336,2,0)</f>
        <v>19.094999999999999</v>
      </c>
      <c r="D591">
        <f>VLOOKUP(A591,'Medical Examinations'!$A$1:$H$2336,3,0)</f>
        <v>6.19</v>
      </c>
      <c r="E591" t="str">
        <f>VLOOKUP(A591,'Medical Examinations'!$A$1:$H$2336,4,0)</f>
        <v>No</v>
      </c>
      <c r="F591" t="str">
        <f>VLOOKUP(A591,'Medical Examinations'!$A$1:$H$2336,5,0)</f>
        <v>No</v>
      </c>
      <c r="G591" t="str">
        <f>VLOOKUP(A591,'Medical Examinations'!$A$1:$H$2336,6,0)</f>
        <v>No</v>
      </c>
      <c r="H591">
        <f>VLOOKUP(A591,'Medical Examinations'!$A$1:$L$2336,10,0)</f>
        <v>0</v>
      </c>
      <c r="I591" t="str">
        <f>VLOOKUP(A591,'Medical Examinations'!$A$1:$H$2336,8,0)</f>
        <v>yes</v>
      </c>
      <c r="J591" t="str">
        <f>VLOOKUP(A591,'Medical Examinations'!$A$1:$L$2336,11,0)</f>
        <v>Normal weight</v>
      </c>
      <c r="K591" t="str">
        <f>VLOOKUP(A591,'Medical Examinations'!$A$1:$L$2336,12,0)</f>
        <v>Prediabetes</v>
      </c>
      <c r="L591" s="8">
        <f>VLOOKUP(A591,'Hospitalisation Details'!$A$1:$T$2344,17,0)</f>
        <v>32774</v>
      </c>
      <c r="M591" s="3" t="str">
        <f>VLOOKUP(A591,'Hospitalisation Details'!$A$1:$T$2344,14,0)</f>
        <v>tier - 2</v>
      </c>
      <c r="N591" s="3" t="str">
        <f>VLOOKUP(A591,'Hospitalisation Details'!$A$1:$T$2344,15,0)</f>
        <v>tier - 2</v>
      </c>
      <c r="O591" t="str">
        <f>VLOOKUP(A591,'Hospitalisation Details'!$A$1:$U$2344,21,FALSE)</f>
        <v>R1024</v>
      </c>
      <c r="P591" t="str">
        <f>VLOOKUP(A591,'Hospitalisation Details'!$A$1:$T$2344,19,0)</f>
        <v>33</v>
      </c>
      <c r="Q591" s="9">
        <f>VLOOKUP(A591,'Hospitalisation Details'!$A$1:$I$2344,6,FALSE)</f>
        <v>16776.3</v>
      </c>
    </row>
    <row r="592" spans="1:17" ht="15.75">
      <c r="A592" s="6" t="s">
        <v>1643</v>
      </c>
      <c r="B592" t="str">
        <f>VLOOKUP(A592,'Customer Names'!$A$1:$D$2336,3,FALSE)</f>
        <v>Reilly</v>
      </c>
      <c r="C592">
        <f>VLOOKUP(A592,'Medical Examinations'!$A$1:$H$2336,2,0)</f>
        <v>49.72</v>
      </c>
      <c r="D592">
        <f>VLOOKUP(A592,'Medical Examinations'!$A$1:$H$2336,3,0)</f>
        <v>7.71</v>
      </c>
      <c r="E592" t="str">
        <f>VLOOKUP(A592,'Medical Examinations'!$A$1:$H$2336,4,0)</f>
        <v>No</v>
      </c>
      <c r="F592" t="str">
        <f>VLOOKUP(A592,'Medical Examinations'!$A$1:$H$2336,5,0)</f>
        <v>No</v>
      </c>
      <c r="G592" t="str">
        <f>VLOOKUP(A592,'Medical Examinations'!$A$1:$H$2336,6,0)</f>
        <v>No</v>
      </c>
      <c r="H592">
        <f>VLOOKUP(A592,'Medical Examinations'!$A$1:$L$2336,10,0)</f>
        <v>0</v>
      </c>
      <c r="I592" t="str">
        <f>VLOOKUP(A592,'Medical Examinations'!$A$1:$H$2336,8,0)</f>
        <v>No</v>
      </c>
      <c r="J592" t="str">
        <f>VLOOKUP(A592,'Medical Examinations'!$A$1:$L$2336,11,0)</f>
        <v>obesity</v>
      </c>
      <c r="K592" t="str">
        <f>VLOOKUP(A592,'Medical Examinations'!$A$1:$L$2336,12,0)</f>
        <v>Diabetes</v>
      </c>
      <c r="L592" s="8">
        <f>VLOOKUP(A592,'Hospitalisation Details'!$A$1:$T$2344,17,0)</f>
        <v>27269</v>
      </c>
      <c r="M592" s="3" t="str">
        <f>VLOOKUP(A592,'Hospitalisation Details'!$A$1:$T$2344,14,0)</f>
        <v>tier - 2</v>
      </c>
      <c r="N592" s="3" t="str">
        <f>VLOOKUP(A592,'Hospitalisation Details'!$A$1:$T$2344,15,0)</f>
        <v>tier - 1</v>
      </c>
      <c r="O592" t="str">
        <f>VLOOKUP(A592,'Hospitalisation Details'!$A$1:$U$2344,21,FALSE)</f>
        <v>R1012</v>
      </c>
      <c r="P592" t="str">
        <f>VLOOKUP(A592,'Hospitalisation Details'!$A$1:$T$2344,19,0)</f>
        <v>48</v>
      </c>
      <c r="Q592" s="9">
        <f>VLOOKUP(A592,'Hospitalisation Details'!$A$1:$I$2344,6,FALSE)</f>
        <v>16770.990000000002</v>
      </c>
    </row>
    <row r="593" spans="1:17" ht="15.75">
      <c r="A593" s="6" t="s">
        <v>1645</v>
      </c>
      <c r="B593" t="str">
        <f>VLOOKUP(A593,'Customer Names'!$A$1:$D$2336,3,FALSE)</f>
        <v>Johnson</v>
      </c>
      <c r="C593">
        <f>VLOOKUP(A593,'Medical Examinations'!$A$1:$H$2336,2,0)</f>
        <v>21.754999999999999</v>
      </c>
      <c r="D593">
        <f>VLOOKUP(A593,'Medical Examinations'!$A$1:$H$2336,3,0)</f>
        <v>4.63</v>
      </c>
      <c r="E593" t="str">
        <f>VLOOKUP(A593,'Medical Examinations'!$A$1:$H$2336,4,0)</f>
        <v>No</v>
      </c>
      <c r="F593" t="str">
        <f>VLOOKUP(A593,'Medical Examinations'!$A$1:$H$2336,5,0)</f>
        <v>No</v>
      </c>
      <c r="G593" t="str">
        <f>VLOOKUP(A593,'Medical Examinations'!$A$1:$H$2336,6,0)</f>
        <v>Yes</v>
      </c>
      <c r="H593">
        <f>VLOOKUP(A593,'Medical Examinations'!$A$1:$L$2336,10,0)</f>
        <v>1</v>
      </c>
      <c r="I593" t="str">
        <f>VLOOKUP(A593,'Medical Examinations'!$A$1:$H$2336,8,0)</f>
        <v>yes</v>
      </c>
      <c r="J593" t="str">
        <f>VLOOKUP(A593,'Medical Examinations'!$A$1:$L$2336,11,0)</f>
        <v>Normal weight</v>
      </c>
      <c r="K593" t="str">
        <f>VLOOKUP(A593,'Medical Examinations'!$A$1:$L$2336,12,0)</f>
        <v>Normal</v>
      </c>
      <c r="L593" s="8">
        <f>VLOOKUP(A593,'Hospitalisation Details'!$A$1:$T$2344,17,0)</f>
        <v>34278</v>
      </c>
      <c r="M593" s="3" t="str">
        <f>VLOOKUP(A593,'Hospitalisation Details'!$A$1:$T$2344,14,0)</f>
        <v>tier - 2</v>
      </c>
      <c r="N593" s="3" t="str">
        <f>VLOOKUP(A593,'Hospitalisation Details'!$A$1:$T$2344,15,0)</f>
        <v>tier - 1</v>
      </c>
      <c r="O593" t="str">
        <f>VLOOKUP(A593,'Hospitalisation Details'!$A$1:$U$2344,21,FALSE)</f>
        <v>R1024</v>
      </c>
      <c r="P593" t="str">
        <f>VLOOKUP(A593,'Hospitalisation Details'!$A$1:$T$2344,19,0)</f>
        <v>29</v>
      </c>
      <c r="Q593" s="9">
        <f>VLOOKUP(A593,'Hospitalisation Details'!$A$1:$I$2344,6,FALSE)</f>
        <v>16657.72</v>
      </c>
    </row>
    <row r="594" spans="1:17" ht="15.75">
      <c r="A594" s="6" t="s">
        <v>1647</v>
      </c>
      <c r="B594" t="str">
        <f>VLOOKUP(A594,'Customer Names'!$A$1:$D$2336,3,FALSE)</f>
        <v>Petry</v>
      </c>
      <c r="C594">
        <f>VLOOKUP(A594,'Medical Examinations'!$A$1:$H$2336,2,0)</f>
        <v>48.39</v>
      </c>
      <c r="D594">
        <f>VLOOKUP(A594,'Medical Examinations'!$A$1:$H$2336,3,0)</f>
        <v>4.6100000000000003</v>
      </c>
      <c r="E594" t="str">
        <f>VLOOKUP(A594,'Medical Examinations'!$A$1:$H$2336,4,0)</f>
        <v>No</v>
      </c>
      <c r="F594" t="str">
        <f>VLOOKUP(A594,'Medical Examinations'!$A$1:$H$2336,5,0)</f>
        <v>No</v>
      </c>
      <c r="G594" t="str">
        <f>VLOOKUP(A594,'Medical Examinations'!$A$1:$H$2336,6,0)</f>
        <v>No</v>
      </c>
      <c r="H594">
        <f>VLOOKUP(A594,'Medical Examinations'!$A$1:$L$2336,10,0)</f>
        <v>0</v>
      </c>
      <c r="I594" t="str">
        <f>VLOOKUP(A594,'Medical Examinations'!$A$1:$H$2336,8,0)</f>
        <v>No</v>
      </c>
      <c r="J594" t="str">
        <f>VLOOKUP(A594,'Medical Examinations'!$A$1:$L$2336,11,0)</f>
        <v>obesity</v>
      </c>
      <c r="K594" t="str">
        <f>VLOOKUP(A594,'Medical Examinations'!$A$1:$L$2336,12,0)</f>
        <v>Normal</v>
      </c>
      <c r="L594" s="8">
        <f>VLOOKUP(A594,'Hospitalisation Details'!$A$1:$T$2344,17,0)</f>
        <v>28393</v>
      </c>
      <c r="M594" s="3" t="str">
        <f>VLOOKUP(A594,'Hospitalisation Details'!$A$1:$T$2344,14,0)</f>
        <v>tier - 2</v>
      </c>
      <c r="N594" s="3" t="str">
        <f>VLOOKUP(A594,'Hospitalisation Details'!$A$1:$T$2344,15,0)</f>
        <v>tier - 1</v>
      </c>
      <c r="O594" t="str">
        <f>VLOOKUP(A594,'Hospitalisation Details'!$A$1:$U$2344,21,FALSE)</f>
        <v>R1012</v>
      </c>
      <c r="P594" t="str">
        <f>VLOOKUP(A594,'Hospitalisation Details'!$A$1:$T$2344,19,0)</f>
        <v>45</v>
      </c>
      <c r="Q594" s="9">
        <f>VLOOKUP(A594,'Hospitalisation Details'!$A$1:$I$2344,6,FALSE)</f>
        <v>16631.61</v>
      </c>
    </row>
    <row r="595" spans="1:17" ht="15.75">
      <c r="A595" s="6" t="s">
        <v>1650</v>
      </c>
      <c r="B595" t="str">
        <f>VLOOKUP(A595,'Customer Names'!$A$1:$D$2336,3,FALSE)</f>
        <v>Laleman</v>
      </c>
      <c r="C595">
        <f>VLOOKUP(A595,'Medical Examinations'!$A$1:$H$2336,2,0)</f>
        <v>47.15</v>
      </c>
      <c r="D595">
        <f>VLOOKUP(A595,'Medical Examinations'!$A$1:$H$2336,3,0)</f>
        <v>9.5299999999999994</v>
      </c>
      <c r="E595" t="str">
        <f>VLOOKUP(A595,'Medical Examinations'!$A$1:$H$2336,4,0)</f>
        <v>Yes</v>
      </c>
      <c r="F595" t="str">
        <f>VLOOKUP(A595,'Medical Examinations'!$A$1:$H$2336,5,0)</f>
        <v>No</v>
      </c>
      <c r="G595" t="str">
        <f>VLOOKUP(A595,'Medical Examinations'!$A$1:$H$2336,6,0)</f>
        <v>No</v>
      </c>
      <c r="H595">
        <f>VLOOKUP(A595,'Medical Examinations'!$A$1:$L$2336,10,0)</f>
        <v>1</v>
      </c>
      <c r="I595" t="str">
        <f>VLOOKUP(A595,'Medical Examinations'!$A$1:$H$2336,8,0)</f>
        <v>No</v>
      </c>
      <c r="J595" t="str">
        <f>VLOOKUP(A595,'Medical Examinations'!$A$1:$L$2336,11,0)</f>
        <v>obesity</v>
      </c>
      <c r="K595" t="str">
        <f>VLOOKUP(A595,'Medical Examinations'!$A$1:$L$2336,12,0)</f>
        <v>Diabetes</v>
      </c>
      <c r="L595" s="8">
        <f>VLOOKUP(A595,'Hospitalisation Details'!$A$1:$T$2344,17,0)</f>
        <v>27599</v>
      </c>
      <c r="M595" s="3" t="str">
        <f>VLOOKUP(A595,'Hospitalisation Details'!$A$1:$T$2344,14,0)</f>
        <v>tier - 2</v>
      </c>
      <c r="N595" s="3" t="str">
        <f>VLOOKUP(A595,'Hospitalisation Details'!$A$1:$T$2344,15,0)</f>
        <v>tier - 1</v>
      </c>
      <c r="O595" t="str">
        <f>VLOOKUP(A595,'Hospitalisation Details'!$A$1:$U$2344,21,FALSE)</f>
        <v>R1026</v>
      </c>
      <c r="P595" t="str">
        <f>VLOOKUP(A595,'Hospitalisation Details'!$A$1:$T$2344,19,0)</f>
        <v>47</v>
      </c>
      <c r="Q595" s="9">
        <f>VLOOKUP(A595,'Hospitalisation Details'!$A$1:$I$2344,6,FALSE)</f>
        <v>16602.18</v>
      </c>
    </row>
    <row r="596" spans="1:17" ht="15.75">
      <c r="A596" s="6" t="s">
        <v>1653</v>
      </c>
      <c r="B596" t="str">
        <f>VLOOKUP(A596,'Customer Names'!$A$1:$D$2336,3,FALSE)</f>
        <v>Colby</v>
      </c>
      <c r="C596">
        <f>VLOOKUP(A596,'Medical Examinations'!$A$1:$H$2336,2,0)</f>
        <v>47.59</v>
      </c>
      <c r="D596">
        <f>VLOOKUP(A596,'Medical Examinations'!$A$1:$H$2336,3,0)</f>
        <v>11.43</v>
      </c>
      <c r="E596" t="str">
        <f>VLOOKUP(A596,'Medical Examinations'!$A$1:$H$2336,4,0)</f>
        <v>Yes</v>
      </c>
      <c r="F596" t="str">
        <f>VLOOKUP(A596,'Medical Examinations'!$A$1:$H$2336,5,0)</f>
        <v>No</v>
      </c>
      <c r="G596" t="str">
        <f>VLOOKUP(A596,'Medical Examinations'!$A$1:$H$2336,6,0)</f>
        <v>No</v>
      </c>
      <c r="H596">
        <f>VLOOKUP(A596,'Medical Examinations'!$A$1:$L$2336,10,0)</f>
        <v>2</v>
      </c>
      <c r="I596" t="str">
        <f>VLOOKUP(A596,'Medical Examinations'!$A$1:$H$2336,8,0)</f>
        <v>No</v>
      </c>
      <c r="J596" t="str">
        <f>VLOOKUP(A596,'Medical Examinations'!$A$1:$L$2336,11,0)</f>
        <v>obesity</v>
      </c>
      <c r="K596" t="str">
        <f>VLOOKUP(A596,'Medical Examinations'!$A$1:$L$2336,12,0)</f>
        <v>Diabetes</v>
      </c>
      <c r="L596" s="8">
        <f>VLOOKUP(A596,'Hospitalisation Details'!$A$1:$T$2344,17,0)</f>
        <v>25759</v>
      </c>
      <c r="M596" s="3" t="str">
        <f>VLOOKUP(A596,'Hospitalisation Details'!$A$1:$T$2344,14,0)</f>
        <v>tier - 2</v>
      </c>
      <c r="N596" s="3" t="str">
        <f>VLOOKUP(A596,'Hospitalisation Details'!$A$1:$T$2344,15,0)</f>
        <v>tier - 2</v>
      </c>
      <c r="O596" t="str">
        <f>VLOOKUP(A596,'Hospitalisation Details'!$A$1:$U$2344,21,FALSE)</f>
        <v>R1011</v>
      </c>
      <c r="P596" t="str">
        <f>VLOOKUP(A596,'Hospitalisation Details'!$A$1:$T$2344,19,0)</f>
        <v>52</v>
      </c>
      <c r="Q596" s="9">
        <f>VLOOKUP(A596,'Hospitalisation Details'!$A$1:$I$2344,6,FALSE)</f>
        <v>16600.16</v>
      </c>
    </row>
    <row r="597" spans="1:17" ht="15.75">
      <c r="A597" s="6" t="s">
        <v>1656</v>
      </c>
      <c r="B597" t="str">
        <f>VLOOKUP(A597,'Customer Names'!$A$1:$D$2336,3,FALSE)</f>
        <v>Wathke</v>
      </c>
      <c r="C597">
        <f>VLOOKUP(A597,'Medical Examinations'!$A$1:$H$2336,2,0)</f>
        <v>39.81</v>
      </c>
      <c r="D597">
        <f>VLOOKUP(A597,'Medical Examinations'!$A$1:$H$2336,3,0)</f>
        <v>7.65</v>
      </c>
      <c r="E597" t="str">
        <f>VLOOKUP(A597,'Medical Examinations'!$A$1:$H$2336,4,0)</f>
        <v>Yes</v>
      </c>
      <c r="F597" t="str">
        <f>VLOOKUP(A597,'Medical Examinations'!$A$1:$H$2336,5,0)</f>
        <v>No</v>
      </c>
      <c r="G597" t="str">
        <f>VLOOKUP(A597,'Medical Examinations'!$A$1:$H$2336,6,0)</f>
        <v>Yes</v>
      </c>
      <c r="H597">
        <f>VLOOKUP(A597,'Medical Examinations'!$A$1:$L$2336,10,0)</f>
        <v>1</v>
      </c>
      <c r="I597" t="str">
        <f>VLOOKUP(A597,'Medical Examinations'!$A$1:$H$2336,8,0)</f>
        <v>No</v>
      </c>
      <c r="J597" t="str">
        <f>VLOOKUP(A597,'Medical Examinations'!$A$1:$L$2336,11,0)</f>
        <v>obesity</v>
      </c>
      <c r="K597" t="str">
        <f>VLOOKUP(A597,'Medical Examinations'!$A$1:$L$2336,12,0)</f>
        <v>Diabetes</v>
      </c>
      <c r="L597" s="8">
        <f>VLOOKUP(A597,'Hospitalisation Details'!$A$1:$T$2344,17,0)</f>
        <v>23187</v>
      </c>
      <c r="M597" s="3" t="str">
        <f>VLOOKUP(A597,'Hospitalisation Details'!$A$1:$T$2344,14,0)</f>
        <v>tier - 2</v>
      </c>
      <c r="N597" s="3" t="str">
        <f>VLOOKUP(A597,'Hospitalisation Details'!$A$1:$T$2344,15,0)</f>
        <v>tier - 2</v>
      </c>
      <c r="O597" t="str">
        <f>VLOOKUP(A597,'Hospitalisation Details'!$A$1:$U$2344,21,FALSE)</f>
        <v>R1023</v>
      </c>
      <c r="P597" t="str">
        <f>VLOOKUP(A597,'Hospitalisation Details'!$A$1:$T$2344,19,0)</f>
        <v>59</v>
      </c>
      <c r="Q597" s="9">
        <f>VLOOKUP(A597,'Hospitalisation Details'!$A$1:$I$2344,6,FALSE)</f>
        <v>16587.96</v>
      </c>
    </row>
    <row r="598" spans="1:17" ht="15.75">
      <c r="A598" s="6" t="s">
        <v>1659</v>
      </c>
      <c r="B598" t="str">
        <f>VLOOKUP(A598,'Customer Names'!$A$1:$D$2336,3,FALSE)</f>
        <v>Daly</v>
      </c>
      <c r="C598">
        <f>VLOOKUP(A598,'Medical Examinations'!$A$1:$H$2336,2,0)</f>
        <v>31.02</v>
      </c>
      <c r="D598">
        <f>VLOOKUP(A598,'Medical Examinations'!$A$1:$H$2336,3,0)</f>
        <v>5.87</v>
      </c>
      <c r="E598" t="str">
        <f>VLOOKUP(A598,'Medical Examinations'!$A$1:$H$2336,4,0)</f>
        <v>Yes</v>
      </c>
      <c r="F598" t="str">
        <f>VLOOKUP(A598,'Medical Examinations'!$A$1:$H$2336,5,0)</f>
        <v>No</v>
      </c>
      <c r="G598" t="str">
        <f>VLOOKUP(A598,'Medical Examinations'!$A$1:$H$2336,6,0)</f>
        <v>No</v>
      </c>
      <c r="H598">
        <f>VLOOKUP(A598,'Medical Examinations'!$A$1:$L$2336,10,0)</f>
        <v>0</v>
      </c>
      <c r="I598" t="str">
        <f>VLOOKUP(A598,'Medical Examinations'!$A$1:$H$2336,8,0)</f>
        <v>No</v>
      </c>
      <c r="J598" t="str">
        <f>VLOOKUP(A598,'Medical Examinations'!$A$1:$L$2336,11,0)</f>
        <v>obesity</v>
      </c>
      <c r="K598" t="str">
        <f>VLOOKUP(A598,'Medical Examinations'!$A$1:$L$2336,12,0)</f>
        <v>Prediabetes</v>
      </c>
      <c r="L598" s="8">
        <f>VLOOKUP(A598,'Hospitalisation Details'!$A$1:$T$2344,17,0)</f>
        <v>37067</v>
      </c>
      <c r="M598" s="3" t="str">
        <f>VLOOKUP(A598,'Hospitalisation Details'!$A$1:$T$2344,14,0)</f>
        <v>tier - 2</v>
      </c>
      <c r="N598" s="3" t="str">
        <f>VLOOKUP(A598,'Hospitalisation Details'!$A$1:$T$2344,15,0)</f>
        <v>tier - 1</v>
      </c>
      <c r="O598" t="str">
        <f>VLOOKUP(A598,'Hospitalisation Details'!$A$1:$U$2344,21,FALSE)</f>
        <v>R1013</v>
      </c>
      <c r="P598" t="str">
        <f>VLOOKUP(A598,'Hospitalisation Details'!$A$1:$T$2344,19,0)</f>
        <v>21</v>
      </c>
      <c r="Q598" s="9">
        <f>VLOOKUP(A598,'Hospitalisation Details'!$A$1:$I$2344,6,FALSE)</f>
        <v>16586.5</v>
      </c>
    </row>
    <row r="599" spans="1:17" ht="15.75">
      <c r="A599" s="6" t="s">
        <v>1662</v>
      </c>
      <c r="B599" t="str">
        <f>VLOOKUP(A599,'Customer Names'!$A$1:$D$2336,3,FALSE)</f>
        <v>Dillon</v>
      </c>
      <c r="C599">
        <f>VLOOKUP(A599,'Medical Examinations'!$A$1:$H$2336,2,0)</f>
        <v>24.75</v>
      </c>
      <c r="D599">
        <f>VLOOKUP(A599,'Medical Examinations'!$A$1:$H$2336,3,0)</f>
        <v>4.3600000000000003</v>
      </c>
      <c r="E599" t="str">
        <f>VLOOKUP(A599,'Medical Examinations'!$A$1:$H$2336,4,0)</f>
        <v>Yes</v>
      </c>
      <c r="F599" t="str">
        <f>VLOOKUP(A599,'Medical Examinations'!$A$1:$H$2336,5,0)</f>
        <v>No</v>
      </c>
      <c r="G599" t="str">
        <f>VLOOKUP(A599,'Medical Examinations'!$A$1:$H$2336,6,0)</f>
        <v>No</v>
      </c>
      <c r="H599">
        <f>VLOOKUP(A599,'Medical Examinations'!$A$1:$L$2336,10,0)</f>
        <v>1</v>
      </c>
      <c r="I599" t="str">
        <f>VLOOKUP(A599,'Medical Examinations'!$A$1:$H$2336,8,0)</f>
        <v>yes</v>
      </c>
      <c r="J599" t="str">
        <f>VLOOKUP(A599,'Medical Examinations'!$A$1:$L$2336,11,0)</f>
        <v>Normal weight</v>
      </c>
      <c r="K599" t="str">
        <f>VLOOKUP(A599,'Medical Examinations'!$A$1:$L$2336,12,0)</f>
        <v>Normal</v>
      </c>
      <c r="L599" s="8">
        <f>VLOOKUP(A599,'Hospitalisation Details'!$A$1:$T$2344,17,0)</f>
        <v>35056</v>
      </c>
      <c r="M599" s="3" t="str">
        <f>VLOOKUP(A599,'Hospitalisation Details'!$A$1:$T$2344,14,0)</f>
        <v>tier - 2</v>
      </c>
      <c r="N599" s="3" t="str">
        <f>VLOOKUP(A599,'Hospitalisation Details'!$A$1:$T$2344,15,0)</f>
        <v>tier - 1</v>
      </c>
      <c r="O599" t="str">
        <f>VLOOKUP(A599,'Hospitalisation Details'!$A$1:$U$2344,21,FALSE)</f>
        <v>R1013</v>
      </c>
      <c r="P599" t="str">
        <f>VLOOKUP(A599,'Hospitalisation Details'!$A$1:$T$2344,19,0)</f>
        <v>27</v>
      </c>
      <c r="Q599" s="9">
        <f>VLOOKUP(A599,'Hospitalisation Details'!$A$1:$I$2344,6,FALSE)</f>
        <v>16577.78</v>
      </c>
    </row>
    <row r="600" spans="1:17" ht="15.75">
      <c r="A600" s="6" t="s">
        <v>1665</v>
      </c>
      <c r="B600" t="str">
        <f>VLOOKUP(A600,'Customer Names'!$A$1:$D$2336,3,FALSE)</f>
        <v>Pontes</v>
      </c>
      <c r="C600">
        <f>VLOOKUP(A600,'Medical Examinations'!$A$1:$H$2336,2,0)</f>
        <v>30.114999999999998</v>
      </c>
      <c r="D600">
        <f>VLOOKUP(A600,'Medical Examinations'!$A$1:$H$2336,3,0)</f>
        <v>10.119999999999999</v>
      </c>
      <c r="E600" t="str">
        <f>VLOOKUP(A600,'Medical Examinations'!$A$1:$H$2336,4,0)</f>
        <v>No</v>
      </c>
      <c r="F600" t="str">
        <f>VLOOKUP(A600,'Medical Examinations'!$A$1:$H$2336,5,0)</f>
        <v>No</v>
      </c>
      <c r="G600" t="str">
        <f>VLOOKUP(A600,'Medical Examinations'!$A$1:$H$2336,6,0)</f>
        <v>No</v>
      </c>
      <c r="H600">
        <f>VLOOKUP(A600,'Medical Examinations'!$A$1:$L$2336,10,0)</f>
        <v>3</v>
      </c>
      <c r="I600" t="str">
        <f>VLOOKUP(A600,'Medical Examinations'!$A$1:$H$2336,8,0)</f>
        <v>No</v>
      </c>
      <c r="J600" t="str">
        <f>VLOOKUP(A600,'Medical Examinations'!$A$1:$L$2336,11,0)</f>
        <v>obesity</v>
      </c>
      <c r="K600" t="str">
        <f>VLOOKUP(A600,'Medical Examinations'!$A$1:$L$2336,12,0)</f>
        <v>Diabetes</v>
      </c>
      <c r="L600" s="8">
        <f>VLOOKUP(A600,'Hospitalisation Details'!$A$1:$T$2344,17,0)</f>
        <v>21468</v>
      </c>
      <c r="M600" s="3" t="str">
        <f>VLOOKUP(A600,'Hospitalisation Details'!$A$1:$T$2344,14,0)</f>
        <v>tier - 2</v>
      </c>
      <c r="N600" s="3" t="str">
        <f>VLOOKUP(A600,'Hospitalisation Details'!$A$1:$T$2344,15,0)</f>
        <v>tier - 2</v>
      </c>
      <c r="O600" t="str">
        <f>VLOOKUP(A600,'Hospitalisation Details'!$A$1:$U$2344,21,FALSE)</f>
        <v>R1012</v>
      </c>
      <c r="P600" t="str">
        <f>VLOOKUP(A600,'Hospitalisation Details'!$A$1:$T$2344,19,0)</f>
        <v>64</v>
      </c>
      <c r="Q600" s="9">
        <f>VLOOKUP(A600,'Hospitalisation Details'!$A$1:$I$2344,6,FALSE)</f>
        <v>16455.71</v>
      </c>
    </row>
    <row r="601" spans="1:17" ht="15.75">
      <c r="A601" s="6" t="s">
        <v>1668</v>
      </c>
      <c r="B601" t="str">
        <f>VLOOKUP(A601,'Customer Names'!$A$1:$D$2336,3,FALSE)</f>
        <v>Spies</v>
      </c>
      <c r="C601">
        <f>VLOOKUP(A601,'Medical Examinations'!$A$1:$H$2336,2,0)</f>
        <v>26.03</v>
      </c>
      <c r="D601">
        <f>VLOOKUP(A601,'Medical Examinations'!$A$1:$H$2336,3,0)</f>
        <v>4.01</v>
      </c>
      <c r="E601" t="str">
        <f>VLOOKUP(A601,'Medical Examinations'!$A$1:$H$2336,4,0)</f>
        <v>No</v>
      </c>
      <c r="F601" t="str">
        <f>VLOOKUP(A601,'Medical Examinations'!$A$1:$H$2336,5,0)</f>
        <v>No</v>
      </c>
      <c r="G601" t="str">
        <f>VLOOKUP(A601,'Medical Examinations'!$A$1:$H$2336,6,0)</f>
        <v>Yes</v>
      </c>
      <c r="H601">
        <f>VLOOKUP(A601,'Medical Examinations'!$A$1:$L$2336,10,0)</f>
        <v>1</v>
      </c>
      <c r="I601" t="str">
        <f>VLOOKUP(A601,'Medical Examinations'!$A$1:$H$2336,8,0)</f>
        <v>yes</v>
      </c>
      <c r="J601" t="str">
        <f>VLOOKUP(A601,'Medical Examinations'!$A$1:$L$2336,11,0)</f>
        <v>Over weight</v>
      </c>
      <c r="K601" t="str">
        <f>VLOOKUP(A601,'Medical Examinations'!$A$1:$L$2336,12,0)</f>
        <v>Normal</v>
      </c>
      <c r="L601" s="8">
        <f>VLOOKUP(A601,'Hospitalisation Details'!$A$1:$T$2344,17,0)</f>
        <v>37975</v>
      </c>
      <c r="M601" s="3" t="str">
        <f>VLOOKUP(A601,'Hospitalisation Details'!$A$1:$T$2344,14,0)</f>
        <v>tier - 2</v>
      </c>
      <c r="N601" s="3" t="str">
        <f>VLOOKUP(A601,'Hospitalisation Details'!$A$1:$T$2344,15,0)</f>
        <v>tier - 1</v>
      </c>
      <c r="O601" t="str">
        <f>VLOOKUP(A601,'Hospitalisation Details'!$A$1:$U$2344,21,FALSE)</f>
        <v>R1012</v>
      </c>
      <c r="P601" t="str">
        <f>VLOOKUP(A601,'Hospitalisation Details'!$A$1:$T$2344,19,0)</f>
        <v>19</v>
      </c>
      <c r="Q601" s="9">
        <f>VLOOKUP(A601,'Hospitalisation Details'!$A$1:$I$2344,6,FALSE)</f>
        <v>16450.89</v>
      </c>
    </row>
    <row r="602" spans="1:17" ht="15.75">
      <c r="A602" s="6" t="s">
        <v>1671</v>
      </c>
      <c r="B602" t="str">
        <f>VLOOKUP(A602,'Customer Names'!$A$1:$D$2336,3,FALSE)</f>
        <v>Greig</v>
      </c>
      <c r="C602">
        <f>VLOOKUP(A602,'Medical Examinations'!$A$1:$H$2336,2,0)</f>
        <v>20.045000000000002</v>
      </c>
      <c r="D602">
        <f>VLOOKUP(A602,'Medical Examinations'!$A$1:$H$2336,3,0)</f>
        <v>4.7699999999999996</v>
      </c>
      <c r="E602" t="str">
        <f>VLOOKUP(A602,'Medical Examinations'!$A$1:$H$2336,4,0)</f>
        <v>Yes</v>
      </c>
      <c r="F602" t="str">
        <f>VLOOKUP(A602,'Medical Examinations'!$A$1:$H$2336,5,0)</f>
        <v>No</v>
      </c>
      <c r="G602" t="str">
        <f>VLOOKUP(A602,'Medical Examinations'!$A$1:$H$2336,6,0)</f>
        <v>No</v>
      </c>
      <c r="H602">
        <f>VLOOKUP(A602,'Medical Examinations'!$A$1:$L$2336,10,0)</f>
        <v>1</v>
      </c>
      <c r="I602" t="str">
        <f>VLOOKUP(A602,'Medical Examinations'!$A$1:$H$2336,8,0)</f>
        <v>yes</v>
      </c>
      <c r="J602" t="str">
        <f>VLOOKUP(A602,'Medical Examinations'!$A$1:$L$2336,11,0)</f>
        <v>Normal weight</v>
      </c>
      <c r="K602" t="str">
        <f>VLOOKUP(A602,'Medical Examinations'!$A$1:$L$2336,12,0)</f>
        <v>Normal</v>
      </c>
      <c r="L602" s="8">
        <f>VLOOKUP(A602,'Hospitalisation Details'!$A$1:$T$2344,17,0)</f>
        <v>34970</v>
      </c>
      <c r="M602" s="3" t="str">
        <f>VLOOKUP(A602,'Hospitalisation Details'!$A$1:$T$2344,14,0)</f>
        <v>tier - 2</v>
      </c>
      <c r="N602" s="3" t="str">
        <f>VLOOKUP(A602,'Hospitalisation Details'!$A$1:$T$2344,15,0)</f>
        <v>tier - 3</v>
      </c>
      <c r="O602" t="str">
        <f>VLOOKUP(A602,'Hospitalisation Details'!$A$1:$U$2344,21,FALSE)</f>
        <v>R1012</v>
      </c>
      <c r="P602" t="str">
        <f>VLOOKUP(A602,'Hospitalisation Details'!$A$1:$T$2344,19,0)</f>
        <v>27</v>
      </c>
      <c r="Q602" s="9">
        <f>VLOOKUP(A602,'Hospitalisation Details'!$A$1:$I$2344,6,FALSE)</f>
        <v>16420.490000000002</v>
      </c>
    </row>
    <row r="603" spans="1:17" ht="15.75">
      <c r="A603" s="6" t="s">
        <v>1674</v>
      </c>
      <c r="B603" t="str">
        <f>VLOOKUP(A603,'Customer Names'!$A$1:$D$2336,3,FALSE)</f>
        <v>Scott</v>
      </c>
      <c r="C603">
        <f>VLOOKUP(A603,'Medical Examinations'!$A$1:$H$2336,2,0)</f>
        <v>40.24</v>
      </c>
      <c r="D603">
        <f>VLOOKUP(A603,'Medical Examinations'!$A$1:$H$2336,3,0)</f>
        <v>6.83</v>
      </c>
      <c r="E603" t="str">
        <f>VLOOKUP(A603,'Medical Examinations'!$A$1:$H$2336,4,0)</f>
        <v>No</v>
      </c>
      <c r="F603" t="str">
        <f>VLOOKUP(A603,'Medical Examinations'!$A$1:$H$2336,5,0)</f>
        <v>No</v>
      </c>
      <c r="G603" t="str">
        <f>VLOOKUP(A603,'Medical Examinations'!$A$1:$H$2336,6,0)</f>
        <v>No</v>
      </c>
      <c r="H603">
        <f>VLOOKUP(A603,'Medical Examinations'!$A$1:$L$2336,10,0)</f>
        <v>0</v>
      </c>
      <c r="I603" t="str">
        <f>VLOOKUP(A603,'Medical Examinations'!$A$1:$H$2336,8,0)</f>
        <v>No</v>
      </c>
      <c r="J603" t="str">
        <f>VLOOKUP(A603,'Medical Examinations'!$A$1:$L$2336,11,0)</f>
        <v>obesity</v>
      </c>
      <c r="K603" t="str">
        <f>VLOOKUP(A603,'Medical Examinations'!$A$1:$L$2336,12,0)</f>
        <v>Diabetes</v>
      </c>
      <c r="L603" s="8">
        <f>VLOOKUP(A603,'Hospitalisation Details'!$A$1:$T$2344,17,0)</f>
        <v>24081</v>
      </c>
      <c r="M603" s="3" t="str">
        <f>VLOOKUP(A603,'Hospitalisation Details'!$A$1:$T$2344,14,0)</f>
        <v>tier - 2</v>
      </c>
      <c r="N603" s="3" t="str">
        <f>VLOOKUP(A603,'Hospitalisation Details'!$A$1:$T$2344,15,0)</f>
        <v>tier - 3</v>
      </c>
      <c r="O603" t="str">
        <f>VLOOKUP(A603,'Hospitalisation Details'!$A$1:$U$2344,21,FALSE)</f>
        <v>R1026</v>
      </c>
      <c r="P603" t="str">
        <f>VLOOKUP(A603,'Hospitalisation Details'!$A$1:$T$2344,19,0)</f>
        <v>57</v>
      </c>
      <c r="Q603" s="9">
        <f>VLOOKUP(A603,'Hospitalisation Details'!$A$1:$I$2344,6,FALSE)</f>
        <v>16351.42</v>
      </c>
    </row>
    <row r="604" spans="1:17" ht="15.75">
      <c r="A604" s="6" t="s">
        <v>1676</v>
      </c>
      <c r="B604" t="str">
        <f>VLOOKUP(A604,'Customer Names'!$A$1:$D$2336,3,FALSE)</f>
        <v>Erlandson</v>
      </c>
      <c r="C604">
        <f>VLOOKUP(A604,'Medical Examinations'!$A$1:$H$2336,2,0)</f>
        <v>43.15</v>
      </c>
      <c r="D604">
        <f>VLOOKUP(A604,'Medical Examinations'!$A$1:$H$2336,3,0)</f>
        <v>6.14</v>
      </c>
      <c r="E604" t="str">
        <f>VLOOKUP(A604,'Medical Examinations'!$A$1:$H$2336,4,0)</f>
        <v>Yes</v>
      </c>
      <c r="F604" t="str">
        <f>VLOOKUP(A604,'Medical Examinations'!$A$1:$H$2336,5,0)</f>
        <v>No</v>
      </c>
      <c r="G604" t="str">
        <f>VLOOKUP(A604,'Medical Examinations'!$A$1:$H$2336,6,0)</f>
        <v>Yes</v>
      </c>
      <c r="H604">
        <f>VLOOKUP(A604,'Medical Examinations'!$A$1:$L$2336,10,0)</f>
        <v>1</v>
      </c>
      <c r="I604" t="str">
        <f>VLOOKUP(A604,'Medical Examinations'!$A$1:$H$2336,8,0)</f>
        <v>No</v>
      </c>
      <c r="J604" t="str">
        <f>VLOOKUP(A604,'Medical Examinations'!$A$1:$L$2336,11,0)</f>
        <v>obesity</v>
      </c>
      <c r="K604" t="str">
        <f>VLOOKUP(A604,'Medical Examinations'!$A$1:$L$2336,12,0)</f>
        <v>Prediabetes</v>
      </c>
      <c r="L604" s="8">
        <f>VLOOKUP(A604,'Hospitalisation Details'!$A$1:$T$2344,17,0)</f>
        <v>25423</v>
      </c>
      <c r="M604" s="3" t="str">
        <f>VLOOKUP(A604,'Hospitalisation Details'!$A$1:$T$2344,14,0)</f>
        <v>tier - 2</v>
      </c>
      <c r="N604" s="3" t="str">
        <f>VLOOKUP(A604,'Hospitalisation Details'!$A$1:$T$2344,15,0)</f>
        <v>tier - 3</v>
      </c>
      <c r="O604" t="str">
        <f>VLOOKUP(A604,'Hospitalisation Details'!$A$1:$U$2344,21,FALSE)</f>
        <v>R1026</v>
      </c>
      <c r="P604" t="str">
        <f>VLOOKUP(A604,'Hospitalisation Details'!$A$1:$T$2344,19,0)</f>
        <v>53</v>
      </c>
      <c r="Q604" s="9">
        <f>VLOOKUP(A604,'Hospitalisation Details'!$A$1:$I$2344,6,FALSE)</f>
        <v>16311.05</v>
      </c>
    </row>
    <row r="605" spans="1:17" ht="15.75">
      <c r="A605" s="6" t="s">
        <v>1679</v>
      </c>
      <c r="B605" t="str">
        <f>VLOOKUP(A605,'Customer Names'!$A$1:$D$2336,3,FALSE)</f>
        <v>Autrey</v>
      </c>
      <c r="C605">
        <f>VLOOKUP(A605,'Medical Examinations'!$A$1:$H$2336,2,0)</f>
        <v>27.7</v>
      </c>
      <c r="D605">
        <f>VLOOKUP(A605,'Medical Examinations'!$A$1:$H$2336,3,0)</f>
        <v>5.6</v>
      </c>
      <c r="E605" t="str">
        <f>VLOOKUP(A605,'Medical Examinations'!$A$1:$H$2336,4,0)</f>
        <v>No</v>
      </c>
      <c r="F605" t="str">
        <f>VLOOKUP(A605,'Medical Examinations'!$A$1:$H$2336,5,0)</f>
        <v>No</v>
      </c>
      <c r="G605" t="str">
        <f>VLOOKUP(A605,'Medical Examinations'!$A$1:$H$2336,6,0)</f>
        <v>Yes</v>
      </c>
      <c r="H605">
        <f>VLOOKUP(A605,'Medical Examinations'!$A$1:$L$2336,10,0)</f>
        <v>1</v>
      </c>
      <c r="I605" t="str">
        <f>VLOOKUP(A605,'Medical Examinations'!$A$1:$H$2336,8,0)</f>
        <v>yes</v>
      </c>
      <c r="J605" t="str">
        <f>VLOOKUP(A605,'Medical Examinations'!$A$1:$L$2336,11,0)</f>
        <v>Over weight</v>
      </c>
      <c r="K605" t="str">
        <f>VLOOKUP(A605,'Medical Examinations'!$A$1:$L$2336,12,0)</f>
        <v>Normal</v>
      </c>
      <c r="L605" s="8">
        <f>VLOOKUP(A605,'Hospitalisation Details'!$A$1:$T$2344,17,0)</f>
        <v>37857</v>
      </c>
      <c r="M605" s="3" t="str">
        <f>VLOOKUP(A605,'Hospitalisation Details'!$A$1:$T$2344,14,0)</f>
        <v>tier - 2</v>
      </c>
      <c r="N605" s="3" t="str">
        <f>VLOOKUP(A605,'Hospitalisation Details'!$A$1:$T$2344,15,0)</f>
        <v>tier - 3</v>
      </c>
      <c r="O605" t="str">
        <f>VLOOKUP(A605,'Hospitalisation Details'!$A$1:$U$2344,21,FALSE)</f>
        <v>R1011</v>
      </c>
      <c r="P605" t="str">
        <f>VLOOKUP(A605,'Hospitalisation Details'!$A$1:$T$2344,19,0)</f>
        <v>19</v>
      </c>
      <c r="Q605" s="9">
        <f>VLOOKUP(A605,'Hospitalisation Details'!$A$1:$I$2344,6,FALSE)</f>
        <v>16297.85</v>
      </c>
    </row>
    <row r="606" spans="1:17" ht="15.75">
      <c r="A606" s="6" t="s">
        <v>1681</v>
      </c>
      <c r="B606" t="str">
        <f>VLOOKUP(A606,'Customer Names'!$A$1:$D$2336,3,FALSE)</f>
        <v>Alleman</v>
      </c>
      <c r="C606">
        <f>VLOOKUP(A606,'Medical Examinations'!$A$1:$H$2336,2,0)</f>
        <v>45.68</v>
      </c>
      <c r="D606">
        <f>VLOOKUP(A606,'Medical Examinations'!$A$1:$H$2336,3,0)</f>
        <v>4.8</v>
      </c>
      <c r="E606" t="str">
        <f>VLOOKUP(A606,'Medical Examinations'!$A$1:$H$2336,4,0)</f>
        <v>No</v>
      </c>
      <c r="F606" t="str">
        <f>VLOOKUP(A606,'Medical Examinations'!$A$1:$H$2336,5,0)</f>
        <v>No</v>
      </c>
      <c r="G606" t="str">
        <f>VLOOKUP(A606,'Medical Examinations'!$A$1:$H$2336,6,0)</f>
        <v>No</v>
      </c>
      <c r="H606">
        <f>VLOOKUP(A606,'Medical Examinations'!$A$1:$L$2336,10,0)</f>
        <v>2</v>
      </c>
      <c r="I606" t="str">
        <f>VLOOKUP(A606,'Medical Examinations'!$A$1:$H$2336,8,0)</f>
        <v>No</v>
      </c>
      <c r="J606" t="str">
        <f>VLOOKUP(A606,'Medical Examinations'!$A$1:$L$2336,11,0)</f>
        <v>obesity</v>
      </c>
      <c r="K606" t="str">
        <f>VLOOKUP(A606,'Medical Examinations'!$A$1:$L$2336,12,0)</f>
        <v>Normal</v>
      </c>
      <c r="L606" s="8">
        <f>VLOOKUP(A606,'Hospitalisation Details'!$A$1:$T$2344,17,0)</f>
        <v>26510</v>
      </c>
      <c r="M606" s="3" t="str">
        <f>VLOOKUP(A606,'Hospitalisation Details'!$A$1:$T$2344,14,0)</f>
        <v>tier - 2</v>
      </c>
      <c r="N606" s="3" t="str">
        <f>VLOOKUP(A606,'Hospitalisation Details'!$A$1:$T$2344,15,0)</f>
        <v>tier - 2</v>
      </c>
      <c r="O606" t="str">
        <f>VLOOKUP(A606,'Hospitalisation Details'!$A$1:$U$2344,21,FALSE)</f>
        <v>R1023</v>
      </c>
      <c r="P606" t="str">
        <f>VLOOKUP(A606,'Hospitalisation Details'!$A$1:$T$2344,19,0)</f>
        <v>50</v>
      </c>
      <c r="Q606" s="9">
        <f>VLOOKUP(A606,'Hospitalisation Details'!$A$1:$I$2344,6,FALSE)</f>
        <v>16267.32</v>
      </c>
    </row>
    <row r="607" spans="1:17" ht="15.75">
      <c r="A607" s="6" t="s">
        <v>1683</v>
      </c>
      <c r="B607" t="str">
        <f>VLOOKUP(A607,'Customer Names'!$A$1:$D$2336,3,FALSE)</f>
        <v>Michalski</v>
      </c>
      <c r="C607">
        <f>VLOOKUP(A607,'Medical Examinations'!$A$1:$H$2336,2,0)</f>
        <v>27.3</v>
      </c>
      <c r="D607">
        <f>VLOOKUP(A607,'Medical Examinations'!$A$1:$H$2336,3,0)</f>
        <v>11.89</v>
      </c>
      <c r="E607" t="str">
        <f>VLOOKUP(A607,'Medical Examinations'!$A$1:$H$2336,4,0)</f>
        <v>No</v>
      </c>
      <c r="F607" t="str">
        <f>VLOOKUP(A607,'Medical Examinations'!$A$1:$H$2336,5,0)</f>
        <v>No</v>
      </c>
      <c r="G607" t="str">
        <f>VLOOKUP(A607,'Medical Examinations'!$A$1:$H$2336,6,0)</f>
        <v>No</v>
      </c>
      <c r="H607">
        <f>VLOOKUP(A607,'Medical Examinations'!$A$1:$L$2336,10,0)</f>
        <v>0</v>
      </c>
      <c r="I607" t="str">
        <f>VLOOKUP(A607,'Medical Examinations'!$A$1:$H$2336,8,0)</f>
        <v>yes</v>
      </c>
      <c r="J607" t="str">
        <f>VLOOKUP(A607,'Medical Examinations'!$A$1:$L$2336,11,0)</f>
        <v>Over weight</v>
      </c>
      <c r="K607" t="str">
        <f>VLOOKUP(A607,'Medical Examinations'!$A$1:$L$2336,12,0)</f>
        <v>Diabetes</v>
      </c>
      <c r="L607" s="8">
        <f>VLOOKUP(A607,'Hospitalisation Details'!$A$1:$T$2344,17,0)</f>
        <v>37507</v>
      </c>
      <c r="M607" s="3" t="str">
        <f>VLOOKUP(A607,'Hospitalisation Details'!$A$1:$T$2344,14,0)</f>
        <v>tier - 2</v>
      </c>
      <c r="N607" s="3" t="str">
        <f>VLOOKUP(A607,'Hospitalisation Details'!$A$1:$T$2344,15,0)</f>
        <v>tier - 1</v>
      </c>
      <c r="O607" t="str">
        <f>VLOOKUP(A607,'Hospitalisation Details'!$A$1:$U$2344,21,FALSE)</f>
        <v>R1011</v>
      </c>
      <c r="P607" t="str">
        <f>VLOOKUP(A607,'Hospitalisation Details'!$A$1:$T$2344,19,0)</f>
        <v>20</v>
      </c>
      <c r="Q607" s="9">
        <f>VLOOKUP(A607,'Hospitalisation Details'!$A$1:$I$2344,6,FALSE)</f>
        <v>16232.85</v>
      </c>
    </row>
    <row r="608" spans="1:17" ht="15.75">
      <c r="A608" s="6" t="s">
        <v>1686</v>
      </c>
      <c r="B608" t="str">
        <f>VLOOKUP(A608,'Customer Names'!$A$1:$D$2336,3,FALSE)</f>
        <v>Grillo</v>
      </c>
      <c r="C608">
        <f>VLOOKUP(A608,'Medical Examinations'!$A$1:$H$2336,2,0)</f>
        <v>54.45</v>
      </c>
      <c r="D608">
        <f>VLOOKUP(A608,'Medical Examinations'!$A$1:$H$2336,3,0)</f>
        <v>4.7300000000000004</v>
      </c>
      <c r="E608" t="str">
        <f>VLOOKUP(A608,'Medical Examinations'!$A$1:$H$2336,4,0)</f>
        <v>Yes</v>
      </c>
      <c r="F608" t="str">
        <f>VLOOKUP(A608,'Medical Examinations'!$A$1:$H$2336,5,0)</f>
        <v>No</v>
      </c>
      <c r="G608" t="str">
        <f>VLOOKUP(A608,'Medical Examinations'!$A$1:$H$2336,6,0)</f>
        <v>No</v>
      </c>
      <c r="H608">
        <f>VLOOKUP(A608,'Medical Examinations'!$A$1:$L$2336,10,0)</f>
        <v>1</v>
      </c>
      <c r="I608" t="str">
        <f>VLOOKUP(A608,'Medical Examinations'!$A$1:$H$2336,8,0)</f>
        <v>No</v>
      </c>
      <c r="J608" t="str">
        <f>VLOOKUP(A608,'Medical Examinations'!$A$1:$L$2336,11,0)</f>
        <v>obesity</v>
      </c>
      <c r="K608" t="str">
        <f>VLOOKUP(A608,'Medical Examinations'!$A$1:$L$2336,12,0)</f>
        <v>Normal</v>
      </c>
      <c r="L608" s="8">
        <f>VLOOKUP(A608,'Hospitalisation Details'!$A$1:$T$2344,17,0)</f>
        <v>32376</v>
      </c>
      <c r="M608" s="3" t="str">
        <f>VLOOKUP(A608,'Hospitalisation Details'!$A$1:$T$2344,14,0)</f>
        <v>tier - 2</v>
      </c>
      <c r="N608" s="3" t="str">
        <f>VLOOKUP(A608,'Hospitalisation Details'!$A$1:$T$2344,15,0)</f>
        <v>tier - 1</v>
      </c>
      <c r="O608" t="str">
        <f>VLOOKUP(A608,'Hospitalisation Details'!$A$1:$U$2344,21,FALSE)</f>
        <v>R1012</v>
      </c>
      <c r="P608" t="str">
        <f>VLOOKUP(A608,'Hospitalisation Details'!$A$1:$T$2344,19,0)</f>
        <v>34</v>
      </c>
      <c r="Q608" s="9">
        <f>VLOOKUP(A608,'Hospitalisation Details'!$A$1:$I$2344,6,FALSE)</f>
        <v>16205.88</v>
      </c>
    </row>
    <row r="609" spans="1:17" ht="15.75">
      <c r="A609" s="6" t="s">
        <v>1689</v>
      </c>
      <c r="B609" t="str">
        <f>VLOOKUP(A609,'Customer Names'!$A$1:$D$2336,3,FALSE)</f>
        <v>Coronado</v>
      </c>
      <c r="C609">
        <f>VLOOKUP(A609,'Medical Examinations'!$A$1:$H$2336,2,0)</f>
        <v>54.43</v>
      </c>
      <c r="D609">
        <f>VLOOKUP(A609,'Medical Examinations'!$A$1:$H$2336,3,0)</f>
        <v>4.6100000000000003</v>
      </c>
      <c r="E609" t="str">
        <f>VLOOKUP(A609,'Medical Examinations'!$A$1:$H$2336,4,0)</f>
        <v>Yes</v>
      </c>
      <c r="F609" t="str">
        <f>VLOOKUP(A609,'Medical Examinations'!$A$1:$H$2336,5,0)</f>
        <v>No</v>
      </c>
      <c r="G609" t="str">
        <f>VLOOKUP(A609,'Medical Examinations'!$A$1:$H$2336,6,0)</f>
        <v>No</v>
      </c>
      <c r="H609">
        <f>VLOOKUP(A609,'Medical Examinations'!$A$1:$L$2336,10,0)</f>
        <v>1</v>
      </c>
      <c r="I609" t="str">
        <f>VLOOKUP(A609,'Medical Examinations'!$A$1:$H$2336,8,0)</f>
        <v>No</v>
      </c>
      <c r="J609" t="str">
        <f>VLOOKUP(A609,'Medical Examinations'!$A$1:$L$2336,11,0)</f>
        <v>obesity</v>
      </c>
      <c r="K609" t="str">
        <f>VLOOKUP(A609,'Medical Examinations'!$A$1:$L$2336,12,0)</f>
        <v>Normal</v>
      </c>
      <c r="L609" s="8">
        <f>VLOOKUP(A609,'Hospitalisation Details'!$A$1:$T$2344,17,0)</f>
        <v>32361</v>
      </c>
      <c r="M609" s="3" t="str">
        <f>VLOOKUP(A609,'Hospitalisation Details'!$A$1:$T$2344,14,0)</f>
        <v>tier - 2</v>
      </c>
      <c r="N609" s="3" t="str">
        <f>VLOOKUP(A609,'Hospitalisation Details'!$A$1:$T$2344,15,0)</f>
        <v>tier - 2</v>
      </c>
      <c r="O609" t="str">
        <f>VLOOKUP(A609,'Hospitalisation Details'!$A$1:$U$2344,21,FALSE)</f>
        <v>R1012</v>
      </c>
      <c r="P609" t="str">
        <f>VLOOKUP(A609,'Hospitalisation Details'!$A$1:$T$2344,19,0)</f>
        <v>34</v>
      </c>
      <c r="Q609" s="9">
        <f>VLOOKUP(A609,'Hospitalisation Details'!$A$1:$I$2344,6,FALSE)</f>
        <v>16199.1</v>
      </c>
    </row>
    <row r="610" spans="1:17" ht="15.75">
      <c r="A610" s="6" t="s">
        <v>1692</v>
      </c>
      <c r="B610" t="str">
        <f>VLOOKUP(A610,'Customer Names'!$A$1:$D$2336,3,FALSE)</f>
        <v>Dewine</v>
      </c>
      <c r="C610">
        <f>VLOOKUP(A610,'Medical Examinations'!$A$1:$H$2336,2,0)</f>
        <v>48.01</v>
      </c>
      <c r="D610">
        <f>VLOOKUP(A610,'Medical Examinations'!$A$1:$H$2336,3,0)</f>
        <v>7.3</v>
      </c>
      <c r="E610" t="str">
        <f>VLOOKUP(A610,'Medical Examinations'!$A$1:$H$2336,4,0)</f>
        <v>No</v>
      </c>
      <c r="F610" t="str">
        <f>VLOOKUP(A610,'Medical Examinations'!$A$1:$H$2336,5,0)</f>
        <v>No</v>
      </c>
      <c r="G610" t="str">
        <f>VLOOKUP(A610,'Medical Examinations'!$A$1:$H$2336,6,0)</f>
        <v>No</v>
      </c>
      <c r="H610">
        <f>VLOOKUP(A610,'Medical Examinations'!$A$1:$L$2336,10,0)</f>
        <v>0</v>
      </c>
      <c r="I610" t="str">
        <f>VLOOKUP(A610,'Medical Examinations'!$A$1:$H$2336,8,0)</f>
        <v>No</v>
      </c>
      <c r="J610" t="str">
        <f>VLOOKUP(A610,'Medical Examinations'!$A$1:$L$2336,11,0)</f>
        <v>obesity</v>
      </c>
      <c r="K610" t="str">
        <f>VLOOKUP(A610,'Medical Examinations'!$A$1:$L$2336,12,0)</f>
        <v>Diabetes</v>
      </c>
      <c r="L610" s="8">
        <f>VLOOKUP(A610,'Hospitalisation Details'!$A$1:$T$2344,17,0)</f>
        <v>27283</v>
      </c>
      <c r="M610" s="3" t="str">
        <f>VLOOKUP(A610,'Hospitalisation Details'!$A$1:$T$2344,14,0)</f>
        <v>tier - 2</v>
      </c>
      <c r="N610" s="3" t="str">
        <f>VLOOKUP(A610,'Hospitalisation Details'!$A$1:$T$2344,15,0)</f>
        <v>tier - 3</v>
      </c>
      <c r="O610" t="str">
        <f>VLOOKUP(A610,'Hospitalisation Details'!$A$1:$U$2344,21,FALSE)</f>
        <v>R1012</v>
      </c>
      <c r="P610" t="str">
        <f>VLOOKUP(A610,'Hospitalisation Details'!$A$1:$T$2344,19,0)</f>
        <v>48</v>
      </c>
      <c r="Q610" s="9">
        <f>VLOOKUP(A610,'Hospitalisation Details'!$A$1:$I$2344,6,FALSE)</f>
        <v>16190.97</v>
      </c>
    </row>
    <row r="611" spans="1:17" ht="15.75">
      <c r="A611" s="6" t="s">
        <v>1695</v>
      </c>
      <c r="B611" t="str">
        <f>VLOOKUP(A611,'Customer Names'!$A$1:$D$2336,3,FALSE)</f>
        <v>Carman</v>
      </c>
      <c r="C611">
        <f>VLOOKUP(A611,'Medical Examinations'!$A$1:$H$2336,2,0)</f>
        <v>48.32</v>
      </c>
      <c r="D611">
        <f>VLOOKUP(A611,'Medical Examinations'!$A$1:$H$2336,3,0)</f>
        <v>5.88</v>
      </c>
      <c r="E611" t="str">
        <f>VLOOKUP(A611,'Medical Examinations'!$A$1:$H$2336,4,0)</f>
        <v>No</v>
      </c>
      <c r="F611" t="str">
        <f>VLOOKUP(A611,'Medical Examinations'!$A$1:$H$2336,5,0)</f>
        <v>No</v>
      </c>
      <c r="G611" t="str">
        <f>VLOOKUP(A611,'Medical Examinations'!$A$1:$H$2336,6,0)</f>
        <v>No</v>
      </c>
      <c r="H611">
        <f>VLOOKUP(A611,'Medical Examinations'!$A$1:$L$2336,10,0)</f>
        <v>0</v>
      </c>
      <c r="I611" t="str">
        <f>VLOOKUP(A611,'Medical Examinations'!$A$1:$H$2336,8,0)</f>
        <v>No</v>
      </c>
      <c r="J611" t="str">
        <f>VLOOKUP(A611,'Medical Examinations'!$A$1:$L$2336,11,0)</f>
        <v>obesity</v>
      </c>
      <c r="K611" t="str">
        <f>VLOOKUP(A611,'Medical Examinations'!$A$1:$L$2336,12,0)</f>
        <v>Prediabetes</v>
      </c>
      <c r="L611" s="8">
        <f>VLOOKUP(A611,'Hospitalisation Details'!$A$1:$T$2344,17,0)</f>
        <v>30138</v>
      </c>
      <c r="M611" s="3" t="str">
        <f>VLOOKUP(A611,'Hospitalisation Details'!$A$1:$T$2344,14,0)</f>
        <v>tier - 2</v>
      </c>
      <c r="N611" s="3" t="str">
        <f>VLOOKUP(A611,'Hospitalisation Details'!$A$1:$T$2344,15,0)</f>
        <v>tier - 1</v>
      </c>
      <c r="O611" t="str">
        <f>VLOOKUP(A611,'Hospitalisation Details'!$A$1:$U$2344,21,FALSE)</f>
        <v>R1026</v>
      </c>
      <c r="P611" t="str">
        <f>VLOOKUP(A611,'Hospitalisation Details'!$A$1:$T$2344,19,0)</f>
        <v>40</v>
      </c>
      <c r="Q611" s="9">
        <f>VLOOKUP(A611,'Hospitalisation Details'!$A$1:$I$2344,6,FALSE)</f>
        <v>16152.04</v>
      </c>
    </row>
    <row r="612" spans="1:17" ht="15.75">
      <c r="A612" s="6" t="s">
        <v>1698</v>
      </c>
      <c r="B612" t="str">
        <f>VLOOKUP(A612,'Customer Names'!$A$1:$D$2336,3,FALSE)</f>
        <v>Neems</v>
      </c>
      <c r="C612">
        <f>VLOOKUP(A612,'Medical Examinations'!$A$1:$H$2336,2,0)</f>
        <v>22.895</v>
      </c>
      <c r="D612">
        <f>VLOOKUP(A612,'Medical Examinations'!$A$1:$H$2336,3,0)</f>
        <v>4.0599999999999996</v>
      </c>
      <c r="E612" t="str">
        <f>VLOOKUP(A612,'Medical Examinations'!$A$1:$H$2336,4,0)</f>
        <v>No</v>
      </c>
      <c r="F612" t="str">
        <f>VLOOKUP(A612,'Medical Examinations'!$A$1:$H$2336,5,0)</f>
        <v>No</v>
      </c>
      <c r="G612" t="str">
        <f>VLOOKUP(A612,'Medical Examinations'!$A$1:$H$2336,6,0)</f>
        <v>Yes</v>
      </c>
      <c r="H612">
        <f>VLOOKUP(A612,'Medical Examinations'!$A$1:$L$2336,10,0)</f>
        <v>1</v>
      </c>
      <c r="I612" t="str">
        <f>VLOOKUP(A612,'Medical Examinations'!$A$1:$H$2336,8,0)</f>
        <v>yes</v>
      </c>
      <c r="J612" t="str">
        <f>VLOOKUP(A612,'Medical Examinations'!$A$1:$L$2336,11,0)</f>
        <v>Normal weight</v>
      </c>
      <c r="K612" t="str">
        <f>VLOOKUP(A612,'Medical Examinations'!$A$1:$L$2336,12,0)</f>
        <v>Normal</v>
      </c>
      <c r="L612" s="8">
        <f>VLOOKUP(A612,'Hospitalisation Details'!$A$1:$T$2344,17,0)</f>
        <v>34315</v>
      </c>
      <c r="M612" s="3" t="str">
        <f>VLOOKUP(A612,'Hospitalisation Details'!$A$1:$T$2344,14,0)</f>
        <v>tier - 2</v>
      </c>
      <c r="N612" s="3" t="str">
        <f>VLOOKUP(A612,'Hospitalisation Details'!$A$1:$T$2344,15,0)</f>
        <v>tier - 3</v>
      </c>
      <c r="O612" t="str">
        <f>VLOOKUP(A612,'Hospitalisation Details'!$A$1:$U$2344,21,FALSE)</f>
        <v>R1017</v>
      </c>
      <c r="P612" t="str">
        <f>VLOOKUP(A612,'Hospitalisation Details'!$A$1:$T$2344,19,0)</f>
        <v>29</v>
      </c>
      <c r="Q612" s="9">
        <f>VLOOKUP(A612,'Hospitalisation Details'!$A$1:$I$2344,6,FALSE)</f>
        <v>16138.76</v>
      </c>
    </row>
    <row r="613" spans="1:17" ht="15.75">
      <c r="A613" s="6" t="s">
        <v>1701</v>
      </c>
      <c r="B613" t="str">
        <f>VLOOKUP(A613,'Customer Names'!$A$1:$D$2336,3,FALSE)</f>
        <v>Pesyna</v>
      </c>
      <c r="C613">
        <f>VLOOKUP(A613,'Medical Examinations'!$A$1:$H$2336,2,0)</f>
        <v>54.85</v>
      </c>
      <c r="D613">
        <f>VLOOKUP(A613,'Medical Examinations'!$A$1:$H$2336,3,0)</f>
        <v>4.9000000000000004</v>
      </c>
      <c r="E613" t="str">
        <f>VLOOKUP(A613,'Medical Examinations'!$A$1:$H$2336,4,0)</f>
        <v>No</v>
      </c>
      <c r="F613" t="str">
        <f>VLOOKUP(A613,'Medical Examinations'!$A$1:$H$2336,5,0)</f>
        <v>No</v>
      </c>
      <c r="G613" t="str">
        <f>VLOOKUP(A613,'Medical Examinations'!$A$1:$H$2336,6,0)</f>
        <v>No</v>
      </c>
      <c r="H613">
        <f>VLOOKUP(A613,'Medical Examinations'!$A$1:$L$2336,10,0)</f>
        <v>1</v>
      </c>
      <c r="I613" t="str">
        <f>VLOOKUP(A613,'Medical Examinations'!$A$1:$H$2336,8,0)</f>
        <v>No</v>
      </c>
      <c r="J613" t="str">
        <f>VLOOKUP(A613,'Medical Examinations'!$A$1:$L$2336,11,0)</f>
        <v>obesity</v>
      </c>
      <c r="K613" t="str">
        <f>VLOOKUP(A613,'Medical Examinations'!$A$1:$L$2336,12,0)</f>
        <v>Normal</v>
      </c>
      <c r="L613" s="8">
        <f>VLOOKUP(A613,'Hospitalisation Details'!$A$1:$T$2344,17,0)</f>
        <v>32056</v>
      </c>
      <c r="M613" s="3" t="str">
        <f>VLOOKUP(A613,'Hospitalisation Details'!$A$1:$T$2344,14,0)</f>
        <v>tier - 2</v>
      </c>
      <c r="N613" s="3" t="str">
        <f>VLOOKUP(A613,'Hospitalisation Details'!$A$1:$T$2344,15,0)</f>
        <v>tier - 1</v>
      </c>
      <c r="O613" t="str">
        <f>VLOOKUP(A613,'Hospitalisation Details'!$A$1:$U$2344,21,FALSE)</f>
        <v>R1011</v>
      </c>
      <c r="P613" t="str">
        <f>VLOOKUP(A613,'Hospitalisation Details'!$A$1:$T$2344,19,0)</f>
        <v>35</v>
      </c>
      <c r="Q613" s="9">
        <f>VLOOKUP(A613,'Hospitalisation Details'!$A$1:$I$2344,6,FALSE)</f>
        <v>16122.65</v>
      </c>
    </row>
    <row r="614" spans="1:17" ht="15.75">
      <c r="A614" s="6" t="s">
        <v>1703</v>
      </c>
      <c r="B614" t="str">
        <f>VLOOKUP(A614,'Customer Names'!$A$1:$D$2336,3,FALSE)</f>
        <v>Meling</v>
      </c>
      <c r="C614">
        <f>VLOOKUP(A614,'Medical Examinations'!$A$1:$H$2336,2,0)</f>
        <v>21.85</v>
      </c>
      <c r="D614">
        <f>VLOOKUP(A614,'Medical Examinations'!$A$1:$H$2336,3,0)</f>
        <v>5.52</v>
      </c>
      <c r="E614" t="str">
        <f>VLOOKUP(A614,'Medical Examinations'!$A$1:$H$2336,4,0)</f>
        <v>No</v>
      </c>
      <c r="F614" t="str">
        <f>VLOOKUP(A614,'Medical Examinations'!$A$1:$H$2336,5,0)</f>
        <v>No</v>
      </c>
      <c r="G614" t="str">
        <f>VLOOKUP(A614,'Medical Examinations'!$A$1:$H$2336,6,0)</f>
        <v>Yes</v>
      </c>
      <c r="H614">
        <f>VLOOKUP(A614,'Medical Examinations'!$A$1:$L$2336,10,0)</f>
        <v>1</v>
      </c>
      <c r="I614" t="str">
        <f>VLOOKUP(A614,'Medical Examinations'!$A$1:$H$2336,8,0)</f>
        <v>yes</v>
      </c>
      <c r="J614" t="str">
        <f>VLOOKUP(A614,'Medical Examinations'!$A$1:$L$2336,11,0)</f>
        <v>Normal weight</v>
      </c>
      <c r="K614" t="str">
        <f>VLOOKUP(A614,'Medical Examinations'!$A$1:$L$2336,12,0)</f>
        <v>Normal</v>
      </c>
      <c r="L614" s="8">
        <f>VLOOKUP(A614,'Hospitalisation Details'!$A$1:$T$2344,17,0)</f>
        <v>34189</v>
      </c>
      <c r="M614" s="3" t="str">
        <f>VLOOKUP(A614,'Hospitalisation Details'!$A$1:$T$2344,14,0)</f>
        <v>tier - 2</v>
      </c>
      <c r="N614" s="3" t="str">
        <f>VLOOKUP(A614,'Hospitalisation Details'!$A$1:$T$2344,15,0)</f>
        <v>tier - 1</v>
      </c>
      <c r="O614" t="str">
        <f>VLOOKUP(A614,'Hospitalisation Details'!$A$1:$U$2344,21,FALSE)</f>
        <v>R1024</v>
      </c>
      <c r="P614" t="str">
        <f>VLOOKUP(A614,'Hospitalisation Details'!$A$1:$T$2344,19,0)</f>
        <v>29</v>
      </c>
      <c r="Q614" s="9">
        <f>VLOOKUP(A614,'Hospitalisation Details'!$A$1:$I$2344,6,FALSE)</f>
        <v>16115.3</v>
      </c>
    </row>
    <row r="615" spans="1:17" ht="15.75">
      <c r="A615" s="6" t="s">
        <v>1706</v>
      </c>
      <c r="B615" t="str">
        <f>VLOOKUP(A615,'Customer Names'!$A$1:$D$2336,3,FALSE)</f>
        <v>Widlowski</v>
      </c>
      <c r="C615">
        <f>VLOOKUP(A615,'Medical Examinations'!$A$1:$H$2336,2,0)</f>
        <v>51.86</v>
      </c>
      <c r="D615">
        <f>VLOOKUP(A615,'Medical Examinations'!$A$1:$H$2336,3,0)</f>
        <v>5.2</v>
      </c>
      <c r="E615" t="str">
        <f>VLOOKUP(A615,'Medical Examinations'!$A$1:$H$2336,4,0)</f>
        <v>Yes</v>
      </c>
      <c r="F615" t="str">
        <f>VLOOKUP(A615,'Medical Examinations'!$A$1:$H$2336,5,0)</f>
        <v>No</v>
      </c>
      <c r="G615" t="str">
        <f>VLOOKUP(A615,'Medical Examinations'!$A$1:$H$2336,6,0)</f>
        <v>No</v>
      </c>
      <c r="H615">
        <f>VLOOKUP(A615,'Medical Examinations'!$A$1:$L$2336,10,0)</f>
        <v>0</v>
      </c>
      <c r="I615" t="str">
        <f>VLOOKUP(A615,'Medical Examinations'!$A$1:$H$2336,8,0)</f>
        <v>No</v>
      </c>
      <c r="J615" t="str">
        <f>VLOOKUP(A615,'Medical Examinations'!$A$1:$L$2336,11,0)</f>
        <v>obesity</v>
      </c>
      <c r="K615" t="str">
        <f>VLOOKUP(A615,'Medical Examinations'!$A$1:$L$2336,12,0)</f>
        <v>Normal</v>
      </c>
      <c r="L615" s="8">
        <f>VLOOKUP(A615,'Hospitalisation Details'!$A$1:$T$2344,17,0)</f>
        <v>31286</v>
      </c>
      <c r="M615" s="3" t="str">
        <f>VLOOKUP(A615,'Hospitalisation Details'!$A$1:$T$2344,14,0)</f>
        <v>tier - 2</v>
      </c>
      <c r="N615" s="3" t="str">
        <f>VLOOKUP(A615,'Hospitalisation Details'!$A$1:$T$2344,15,0)</f>
        <v>tier - 3</v>
      </c>
      <c r="O615" t="str">
        <f>VLOOKUP(A615,'Hospitalisation Details'!$A$1:$U$2344,21,FALSE)</f>
        <v>R1012</v>
      </c>
      <c r="P615" t="str">
        <f>VLOOKUP(A615,'Hospitalisation Details'!$A$1:$T$2344,19,0)</f>
        <v>37</v>
      </c>
      <c r="Q615" s="9">
        <f>VLOOKUP(A615,'Hospitalisation Details'!$A$1:$I$2344,6,FALSE)</f>
        <v>16097.94</v>
      </c>
    </row>
    <row r="616" spans="1:17" ht="15.75">
      <c r="A616" s="6" t="s">
        <v>1709</v>
      </c>
      <c r="B616" t="str">
        <f>VLOOKUP(A616,'Customer Names'!$A$1:$D$2336,3,FALSE)</f>
        <v>Nadar</v>
      </c>
      <c r="C616">
        <f>VLOOKUP(A616,'Medical Examinations'!$A$1:$H$2336,2,0)</f>
        <v>39.049999999999997</v>
      </c>
      <c r="D616">
        <f>VLOOKUP(A616,'Medical Examinations'!$A$1:$H$2336,3,0)</f>
        <v>7.59</v>
      </c>
      <c r="E616" t="str">
        <f>VLOOKUP(A616,'Medical Examinations'!$A$1:$H$2336,4,0)</f>
        <v>No</v>
      </c>
      <c r="F616" t="str">
        <f>VLOOKUP(A616,'Medical Examinations'!$A$1:$H$2336,5,0)</f>
        <v>No</v>
      </c>
      <c r="G616" t="str">
        <f>VLOOKUP(A616,'Medical Examinations'!$A$1:$H$2336,6,0)</f>
        <v>No</v>
      </c>
      <c r="H616">
        <f>VLOOKUP(A616,'Medical Examinations'!$A$1:$L$2336,10,0)</f>
        <v>3</v>
      </c>
      <c r="I616" t="str">
        <f>VLOOKUP(A616,'Medical Examinations'!$A$1:$H$2336,8,0)</f>
        <v>No</v>
      </c>
      <c r="J616" t="str">
        <f>VLOOKUP(A616,'Medical Examinations'!$A$1:$L$2336,11,0)</f>
        <v>obesity</v>
      </c>
      <c r="K616" t="str">
        <f>VLOOKUP(A616,'Medical Examinations'!$A$1:$L$2336,12,0)</f>
        <v>Diabetes</v>
      </c>
      <c r="L616" s="8">
        <f>VLOOKUP(A616,'Hospitalisation Details'!$A$1:$T$2344,17,0)</f>
        <v>21357</v>
      </c>
      <c r="M616" s="3" t="str">
        <f>VLOOKUP(A616,'Hospitalisation Details'!$A$1:$T$2344,14,0)</f>
        <v>tier - 2</v>
      </c>
      <c r="N616" s="3" t="str">
        <f>VLOOKUP(A616,'Hospitalisation Details'!$A$1:$T$2344,15,0)</f>
        <v>tier - 2</v>
      </c>
      <c r="O616" t="str">
        <f>VLOOKUP(A616,'Hospitalisation Details'!$A$1:$U$2344,21,FALSE)</f>
        <v>R1013</v>
      </c>
      <c r="P616" t="str">
        <f>VLOOKUP(A616,'Hospitalisation Details'!$A$1:$T$2344,19,0)</f>
        <v>64</v>
      </c>
      <c r="Q616" s="9">
        <f>VLOOKUP(A616,'Hospitalisation Details'!$A$1:$I$2344,6,FALSE)</f>
        <v>16085.13</v>
      </c>
    </row>
    <row r="617" spans="1:17" ht="15.75">
      <c r="A617" s="6" t="s">
        <v>1712</v>
      </c>
      <c r="B617" t="str">
        <f>VLOOKUP(A617,'Customer Names'!$A$1:$D$2336,3,FALSE)</f>
        <v>Turner</v>
      </c>
      <c r="C617">
        <f>VLOOKUP(A617,'Medical Examinations'!$A$1:$H$2336,2,0)</f>
        <v>31.824999999999999</v>
      </c>
      <c r="D617">
        <f>VLOOKUP(A617,'Medical Examinations'!$A$1:$H$2336,3,0)</f>
        <v>8.2799999999999994</v>
      </c>
      <c r="E617" t="str">
        <f>VLOOKUP(A617,'Medical Examinations'!$A$1:$H$2336,4,0)</f>
        <v>No</v>
      </c>
      <c r="F617" t="str">
        <f>VLOOKUP(A617,'Medical Examinations'!$A$1:$H$2336,5,0)</f>
        <v>No</v>
      </c>
      <c r="G617" t="str">
        <f>VLOOKUP(A617,'Medical Examinations'!$A$1:$H$2336,6,0)</f>
        <v>No</v>
      </c>
      <c r="H617">
        <f>VLOOKUP(A617,'Medical Examinations'!$A$1:$L$2336,10,0)</f>
        <v>3</v>
      </c>
      <c r="I617" t="str">
        <f>VLOOKUP(A617,'Medical Examinations'!$A$1:$H$2336,8,0)</f>
        <v>No</v>
      </c>
      <c r="J617" t="str">
        <f>VLOOKUP(A617,'Medical Examinations'!$A$1:$L$2336,11,0)</f>
        <v>obesity</v>
      </c>
      <c r="K617" t="str">
        <f>VLOOKUP(A617,'Medical Examinations'!$A$1:$L$2336,12,0)</f>
        <v>Diabetes</v>
      </c>
      <c r="L617" s="8">
        <f>VLOOKUP(A617,'Hospitalisation Details'!$A$1:$T$2344,17,0)</f>
        <v>21480</v>
      </c>
      <c r="M617" s="3" t="str">
        <f>VLOOKUP(A617,'Hospitalisation Details'!$A$1:$T$2344,14,0)</f>
        <v>tier - 2</v>
      </c>
      <c r="N617" s="3" t="str">
        <f>VLOOKUP(A617,'Hospitalisation Details'!$A$1:$T$2344,15,0)</f>
        <v>tier - 2</v>
      </c>
      <c r="O617" t="str">
        <f>VLOOKUP(A617,'Hospitalisation Details'!$A$1:$U$2344,21,FALSE)</f>
        <v>R1024</v>
      </c>
      <c r="P617" t="str">
        <f>VLOOKUP(A617,'Hospitalisation Details'!$A$1:$T$2344,19,0)</f>
        <v>64</v>
      </c>
      <c r="Q617" s="9">
        <f>VLOOKUP(A617,'Hospitalisation Details'!$A$1:$I$2344,6,FALSE)</f>
        <v>16069.08</v>
      </c>
    </row>
    <row r="618" spans="1:17" ht="15.75">
      <c r="A618" s="6" t="s">
        <v>1714</v>
      </c>
      <c r="B618" t="str">
        <f>VLOOKUP(A618,'Customer Names'!$A$1:$D$2336,3,FALSE)</f>
        <v>Walker</v>
      </c>
      <c r="C618">
        <f>VLOOKUP(A618,'Medical Examinations'!$A$1:$H$2336,2,0)</f>
        <v>46.43</v>
      </c>
      <c r="D618">
        <f>VLOOKUP(A618,'Medical Examinations'!$A$1:$H$2336,3,0)</f>
        <v>6.72</v>
      </c>
      <c r="E618" t="str">
        <f>VLOOKUP(A618,'Medical Examinations'!$A$1:$H$2336,4,0)</f>
        <v>No</v>
      </c>
      <c r="F618" t="str">
        <f>VLOOKUP(A618,'Medical Examinations'!$A$1:$H$2336,5,0)</f>
        <v>No</v>
      </c>
      <c r="G618" t="str">
        <f>VLOOKUP(A618,'Medical Examinations'!$A$1:$H$2336,6,0)</f>
        <v>No</v>
      </c>
      <c r="H618">
        <f>VLOOKUP(A618,'Medical Examinations'!$A$1:$L$2336,10,0)</f>
        <v>0</v>
      </c>
      <c r="I618" t="str">
        <f>VLOOKUP(A618,'Medical Examinations'!$A$1:$H$2336,8,0)</f>
        <v>No</v>
      </c>
      <c r="J618" t="str">
        <f>VLOOKUP(A618,'Medical Examinations'!$A$1:$L$2336,11,0)</f>
        <v>obesity</v>
      </c>
      <c r="K618" t="str">
        <f>VLOOKUP(A618,'Medical Examinations'!$A$1:$L$2336,12,0)</f>
        <v>Diabetes</v>
      </c>
      <c r="L618" s="8">
        <f>VLOOKUP(A618,'Hospitalisation Details'!$A$1:$T$2344,17,0)</f>
        <v>28749</v>
      </c>
      <c r="M618" s="3" t="str">
        <f>VLOOKUP(A618,'Hospitalisation Details'!$A$1:$T$2344,14,0)</f>
        <v>tier - 2</v>
      </c>
      <c r="N618" s="3" t="str">
        <f>VLOOKUP(A618,'Hospitalisation Details'!$A$1:$T$2344,15,0)</f>
        <v>tier - 2</v>
      </c>
      <c r="O618" t="str">
        <f>VLOOKUP(A618,'Hospitalisation Details'!$A$1:$U$2344,21,FALSE)</f>
        <v>R1026</v>
      </c>
      <c r="P618" t="str">
        <f>VLOOKUP(A618,'Hospitalisation Details'!$A$1:$T$2344,19,0)</f>
        <v>44</v>
      </c>
      <c r="Q618" s="9">
        <f>VLOOKUP(A618,'Hospitalisation Details'!$A$1:$I$2344,6,FALSE)</f>
        <v>16062.89</v>
      </c>
    </row>
    <row r="619" spans="1:17" ht="15.75">
      <c r="A619" s="6" t="s">
        <v>1715</v>
      </c>
      <c r="B619" t="str">
        <f>VLOOKUP(A619,'Customer Names'!$A$1:$D$2336,3,FALSE)</f>
        <v>Leedham</v>
      </c>
      <c r="C619">
        <f>VLOOKUP(A619,'Medical Examinations'!$A$1:$H$2336,2,0)</f>
        <v>53.63</v>
      </c>
      <c r="D619">
        <f>VLOOKUP(A619,'Medical Examinations'!$A$1:$H$2336,3,0)</f>
        <v>5.47</v>
      </c>
      <c r="E619" t="str">
        <f>VLOOKUP(A619,'Medical Examinations'!$A$1:$H$2336,4,0)</f>
        <v>Yes</v>
      </c>
      <c r="F619" t="str">
        <f>VLOOKUP(A619,'Medical Examinations'!$A$1:$H$2336,5,0)</f>
        <v>No</v>
      </c>
      <c r="G619" t="str">
        <f>VLOOKUP(A619,'Medical Examinations'!$A$1:$H$2336,6,0)</f>
        <v>No</v>
      </c>
      <c r="H619">
        <f>VLOOKUP(A619,'Medical Examinations'!$A$1:$L$2336,10,0)</f>
        <v>1</v>
      </c>
      <c r="I619" t="str">
        <f>VLOOKUP(A619,'Medical Examinations'!$A$1:$H$2336,8,0)</f>
        <v>No</v>
      </c>
      <c r="J619" t="str">
        <f>VLOOKUP(A619,'Medical Examinations'!$A$1:$L$2336,11,0)</f>
        <v>obesity</v>
      </c>
      <c r="K619" t="str">
        <f>VLOOKUP(A619,'Medical Examinations'!$A$1:$L$2336,12,0)</f>
        <v>Normal</v>
      </c>
      <c r="L619" s="8">
        <f>VLOOKUP(A619,'Hospitalisation Details'!$A$1:$T$2344,17,0)</f>
        <v>32482</v>
      </c>
      <c r="M619" s="3" t="str">
        <f>VLOOKUP(A619,'Hospitalisation Details'!$A$1:$T$2344,14,0)</f>
        <v>tier - 2</v>
      </c>
      <c r="N619" s="3" t="str">
        <f>VLOOKUP(A619,'Hospitalisation Details'!$A$1:$T$2344,15,0)</f>
        <v>tier - 3</v>
      </c>
      <c r="O619" t="str">
        <f>VLOOKUP(A619,'Hospitalisation Details'!$A$1:$U$2344,21,FALSE)</f>
        <v>R1012</v>
      </c>
      <c r="P619" t="str">
        <f>VLOOKUP(A619,'Hospitalisation Details'!$A$1:$T$2344,19,0)</f>
        <v>34</v>
      </c>
      <c r="Q619" s="9">
        <f>VLOOKUP(A619,'Hospitalisation Details'!$A$1:$I$2344,6,FALSE)</f>
        <v>16059.06</v>
      </c>
    </row>
    <row r="620" spans="1:17" ht="15.75">
      <c r="A620" s="6" t="s">
        <v>1717</v>
      </c>
      <c r="B620" t="str">
        <f>VLOOKUP(A620,'Customer Names'!$A$1:$D$2336,3,FALSE)</f>
        <v>Haglund</v>
      </c>
      <c r="C620">
        <f>VLOOKUP(A620,'Medical Examinations'!$A$1:$H$2336,2,0)</f>
        <v>48.7</v>
      </c>
      <c r="D620">
        <f>VLOOKUP(A620,'Medical Examinations'!$A$1:$H$2336,3,0)</f>
        <v>4.71</v>
      </c>
      <c r="E620" t="str">
        <f>VLOOKUP(A620,'Medical Examinations'!$A$1:$H$2336,4,0)</f>
        <v>No</v>
      </c>
      <c r="F620" t="str">
        <f>VLOOKUP(A620,'Medical Examinations'!$A$1:$H$2336,5,0)</f>
        <v>No</v>
      </c>
      <c r="G620" t="str">
        <f>VLOOKUP(A620,'Medical Examinations'!$A$1:$H$2336,6,0)</f>
        <v>No</v>
      </c>
      <c r="H620">
        <f>VLOOKUP(A620,'Medical Examinations'!$A$1:$L$2336,10,0)</f>
        <v>0</v>
      </c>
      <c r="I620" t="str">
        <f>VLOOKUP(A620,'Medical Examinations'!$A$1:$H$2336,8,0)</f>
        <v>No</v>
      </c>
      <c r="J620" t="str">
        <f>VLOOKUP(A620,'Medical Examinations'!$A$1:$L$2336,11,0)</f>
        <v>obesity</v>
      </c>
      <c r="K620" t="str">
        <f>VLOOKUP(A620,'Medical Examinations'!$A$1:$L$2336,12,0)</f>
        <v>Normal</v>
      </c>
      <c r="L620" s="8">
        <f>VLOOKUP(A620,'Hospitalisation Details'!$A$1:$T$2344,17,0)</f>
        <v>29483</v>
      </c>
      <c r="M620" s="3" t="str">
        <f>VLOOKUP(A620,'Hospitalisation Details'!$A$1:$T$2344,14,0)</f>
        <v>tier - 2</v>
      </c>
      <c r="N620" s="3" t="str">
        <f>VLOOKUP(A620,'Hospitalisation Details'!$A$1:$T$2344,15,0)</f>
        <v>tier - 2</v>
      </c>
      <c r="O620" t="str">
        <f>VLOOKUP(A620,'Hospitalisation Details'!$A$1:$U$2344,21,FALSE)</f>
        <v>R1012</v>
      </c>
      <c r="P620" t="str">
        <f>VLOOKUP(A620,'Hospitalisation Details'!$A$1:$T$2344,19,0)</f>
        <v>42</v>
      </c>
      <c r="Q620" s="9">
        <f>VLOOKUP(A620,'Hospitalisation Details'!$A$1:$I$2344,6,FALSE)</f>
        <v>15966.19</v>
      </c>
    </row>
    <row r="621" spans="1:17" ht="15.75">
      <c r="A621" s="6" t="s">
        <v>1719</v>
      </c>
      <c r="B621" t="str">
        <f>VLOOKUP(A621,'Customer Names'!$A$1:$D$2336,3,FALSE)</f>
        <v>Mills</v>
      </c>
      <c r="C621">
        <f>VLOOKUP(A621,'Medical Examinations'!$A$1:$H$2336,2,0)</f>
        <v>48.81</v>
      </c>
      <c r="D621">
        <f>VLOOKUP(A621,'Medical Examinations'!$A$1:$H$2336,3,0)</f>
        <v>5.49</v>
      </c>
      <c r="E621" t="str">
        <f>VLOOKUP(A621,'Medical Examinations'!$A$1:$H$2336,4,0)</f>
        <v>No</v>
      </c>
      <c r="F621" t="str">
        <f>VLOOKUP(A621,'Medical Examinations'!$A$1:$H$2336,5,0)</f>
        <v>No</v>
      </c>
      <c r="G621" t="str">
        <f>VLOOKUP(A621,'Medical Examinations'!$A$1:$H$2336,6,0)</f>
        <v>No</v>
      </c>
      <c r="H621">
        <f>VLOOKUP(A621,'Medical Examinations'!$A$1:$L$2336,10,0)</f>
        <v>0</v>
      </c>
      <c r="I621" t="str">
        <f>VLOOKUP(A621,'Medical Examinations'!$A$1:$H$2336,8,0)</f>
        <v>No</v>
      </c>
      <c r="J621" t="str">
        <f>VLOOKUP(A621,'Medical Examinations'!$A$1:$L$2336,11,0)</f>
        <v>obesity</v>
      </c>
      <c r="K621" t="str">
        <f>VLOOKUP(A621,'Medical Examinations'!$A$1:$L$2336,12,0)</f>
        <v>Normal</v>
      </c>
      <c r="L621" s="8">
        <f>VLOOKUP(A621,'Hospitalisation Details'!$A$1:$T$2344,17,0)</f>
        <v>30156</v>
      </c>
      <c r="M621" s="3" t="str">
        <f>VLOOKUP(A621,'Hospitalisation Details'!$A$1:$T$2344,14,0)</f>
        <v>tier - 2</v>
      </c>
      <c r="N621" s="3" t="str">
        <f>VLOOKUP(A621,'Hospitalisation Details'!$A$1:$T$2344,15,0)</f>
        <v>tier - 1</v>
      </c>
      <c r="O621" t="str">
        <f>VLOOKUP(A621,'Hospitalisation Details'!$A$1:$U$2344,21,FALSE)</f>
        <v>R1012</v>
      </c>
      <c r="P621" t="str">
        <f>VLOOKUP(A621,'Hospitalisation Details'!$A$1:$T$2344,19,0)</f>
        <v>40</v>
      </c>
      <c r="Q621" s="9">
        <f>VLOOKUP(A621,'Hospitalisation Details'!$A$1:$I$2344,6,FALSE)</f>
        <v>15965.29</v>
      </c>
    </row>
    <row r="622" spans="1:17" ht="15.75">
      <c r="A622" s="6" t="s">
        <v>1722</v>
      </c>
      <c r="B622" t="str">
        <f>VLOOKUP(A622,'Customer Names'!$A$1:$D$2336,3,FALSE)</f>
        <v>Drnjevich</v>
      </c>
      <c r="C622">
        <f>VLOOKUP(A622,'Medical Examinations'!$A$1:$H$2336,2,0)</f>
        <v>47.53</v>
      </c>
      <c r="D622">
        <f>VLOOKUP(A622,'Medical Examinations'!$A$1:$H$2336,3,0)</f>
        <v>4.72</v>
      </c>
      <c r="E622" t="str">
        <f>VLOOKUP(A622,'Medical Examinations'!$A$1:$H$2336,4,0)</f>
        <v>No</v>
      </c>
      <c r="F622" t="str">
        <f>VLOOKUP(A622,'Medical Examinations'!$A$1:$H$2336,5,0)</f>
        <v>No</v>
      </c>
      <c r="G622" t="str">
        <f>VLOOKUP(A622,'Medical Examinations'!$A$1:$H$2336,6,0)</f>
        <v>No</v>
      </c>
      <c r="H622">
        <f>VLOOKUP(A622,'Medical Examinations'!$A$1:$L$2336,10,0)</f>
        <v>0</v>
      </c>
      <c r="I622" t="str">
        <f>VLOOKUP(A622,'Medical Examinations'!$A$1:$H$2336,8,0)</f>
        <v>No</v>
      </c>
      <c r="J622" t="str">
        <f>VLOOKUP(A622,'Medical Examinations'!$A$1:$L$2336,11,0)</f>
        <v>obesity</v>
      </c>
      <c r="K622" t="str">
        <f>VLOOKUP(A622,'Medical Examinations'!$A$1:$L$2336,12,0)</f>
        <v>Normal</v>
      </c>
      <c r="L622" s="8">
        <f>VLOOKUP(A622,'Hospitalisation Details'!$A$1:$T$2344,17,0)</f>
        <v>29506</v>
      </c>
      <c r="M622" s="3" t="str">
        <f>VLOOKUP(A622,'Hospitalisation Details'!$A$1:$T$2344,14,0)</f>
        <v>tier - 2</v>
      </c>
      <c r="N622" s="3" t="str">
        <f>VLOOKUP(A622,'Hospitalisation Details'!$A$1:$T$2344,15,0)</f>
        <v>tier - 3</v>
      </c>
      <c r="O622" t="str">
        <f>VLOOKUP(A622,'Hospitalisation Details'!$A$1:$U$2344,21,FALSE)</f>
        <v>R1026</v>
      </c>
      <c r="P622" t="str">
        <f>VLOOKUP(A622,'Hospitalisation Details'!$A$1:$T$2344,19,0)</f>
        <v>42</v>
      </c>
      <c r="Q622" s="9">
        <f>VLOOKUP(A622,'Hospitalisation Details'!$A$1:$I$2344,6,FALSE)</f>
        <v>15922.29</v>
      </c>
    </row>
    <row r="623" spans="1:17" ht="15.75">
      <c r="A623" s="6" t="s">
        <v>1725</v>
      </c>
      <c r="B623" t="str">
        <f>VLOOKUP(A623,'Customer Names'!$A$1:$D$2336,3,FALSE)</f>
        <v>Clay</v>
      </c>
      <c r="C623">
        <f>VLOOKUP(A623,'Medical Examinations'!$A$1:$H$2336,2,0)</f>
        <v>36.85</v>
      </c>
      <c r="D623">
        <f>VLOOKUP(A623,'Medical Examinations'!$A$1:$H$2336,3,0)</f>
        <v>6.7</v>
      </c>
      <c r="E623" t="str">
        <f>VLOOKUP(A623,'Medical Examinations'!$A$1:$H$2336,4,0)</f>
        <v>No</v>
      </c>
      <c r="F623" t="str">
        <f>VLOOKUP(A623,'Medical Examinations'!$A$1:$H$2336,5,0)</f>
        <v>No</v>
      </c>
      <c r="G623" t="str">
        <f>VLOOKUP(A623,'Medical Examinations'!$A$1:$H$2336,6,0)</f>
        <v>No</v>
      </c>
      <c r="H623">
        <f>VLOOKUP(A623,'Medical Examinations'!$A$1:$L$2336,10,0)</f>
        <v>0</v>
      </c>
      <c r="I623" t="str">
        <f>VLOOKUP(A623,'Medical Examinations'!$A$1:$H$2336,8,0)</f>
        <v>No</v>
      </c>
      <c r="J623" t="str">
        <f>VLOOKUP(A623,'Medical Examinations'!$A$1:$L$2336,11,0)</f>
        <v>obesity</v>
      </c>
      <c r="K623" t="str">
        <f>VLOOKUP(A623,'Medical Examinations'!$A$1:$L$2336,12,0)</f>
        <v>Diabetes</v>
      </c>
      <c r="L623" s="8">
        <f>VLOOKUP(A623,'Hospitalisation Details'!$A$1:$T$2344,17,0)</f>
        <v>23005</v>
      </c>
      <c r="M623" s="3" t="str">
        <f>VLOOKUP(A623,'Hospitalisation Details'!$A$1:$T$2344,14,0)</f>
        <v>tier - 2</v>
      </c>
      <c r="N623" s="3" t="str">
        <f>VLOOKUP(A623,'Hospitalisation Details'!$A$1:$T$2344,15,0)</f>
        <v>tier - 1</v>
      </c>
      <c r="O623" t="str">
        <f>VLOOKUP(A623,'Hospitalisation Details'!$A$1:$U$2344,21,FALSE)</f>
        <v>R1022</v>
      </c>
      <c r="P623" t="str">
        <f>VLOOKUP(A623,'Hospitalisation Details'!$A$1:$T$2344,19,0)</f>
        <v>60</v>
      </c>
      <c r="Q623" s="9">
        <f>VLOOKUP(A623,'Hospitalisation Details'!$A$1:$I$2344,6,FALSE)</f>
        <v>15840.81</v>
      </c>
    </row>
    <row r="624" spans="1:17" ht="15.75">
      <c r="A624" s="6" t="s">
        <v>1728</v>
      </c>
      <c r="B624" t="str">
        <f>VLOOKUP(A624,'Customer Names'!$A$1:$D$2336,3,FALSE)</f>
        <v>Marbury</v>
      </c>
      <c r="C624">
        <f>VLOOKUP(A624,'Medical Examinations'!$A$1:$H$2336,2,0)</f>
        <v>29.3</v>
      </c>
      <c r="D624">
        <f>VLOOKUP(A624,'Medical Examinations'!$A$1:$H$2336,3,0)</f>
        <v>5.5</v>
      </c>
      <c r="E624" t="str">
        <f>VLOOKUP(A624,'Medical Examinations'!$A$1:$H$2336,4,0)</f>
        <v>No</v>
      </c>
      <c r="F624" t="str">
        <f>VLOOKUP(A624,'Medical Examinations'!$A$1:$H$2336,5,0)</f>
        <v>No</v>
      </c>
      <c r="G624" t="str">
        <f>VLOOKUP(A624,'Medical Examinations'!$A$1:$H$2336,6,0)</f>
        <v>No</v>
      </c>
      <c r="H624">
        <f>VLOOKUP(A624,'Medical Examinations'!$A$1:$L$2336,10,0)</f>
        <v>0</v>
      </c>
      <c r="I624" t="str">
        <f>VLOOKUP(A624,'Medical Examinations'!$A$1:$H$2336,8,0)</f>
        <v>No</v>
      </c>
      <c r="J624" t="str">
        <f>VLOOKUP(A624,'Medical Examinations'!$A$1:$L$2336,11,0)</f>
        <v>Over weight</v>
      </c>
      <c r="K624" t="str">
        <f>VLOOKUP(A624,'Medical Examinations'!$A$1:$L$2336,12,0)</f>
        <v>Normal</v>
      </c>
      <c r="L624" s="8">
        <f>VLOOKUP(A624,'Hospitalisation Details'!$A$1:$T$2344,17,0)</f>
        <v>30266</v>
      </c>
      <c r="M624" s="3" t="str">
        <f>VLOOKUP(A624,'Hospitalisation Details'!$A$1:$T$2344,14,0)</f>
        <v>tier - 2</v>
      </c>
      <c r="N624" s="3" t="str">
        <f>VLOOKUP(A624,'Hospitalisation Details'!$A$1:$T$2344,15,0)</f>
        <v>tier - 3</v>
      </c>
      <c r="O624" t="str">
        <f>VLOOKUP(A624,'Hospitalisation Details'!$A$1:$U$2344,21,FALSE)</f>
        <v>R1011</v>
      </c>
      <c r="P624" t="str">
        <f>VLOOKUP(A624,'Hospitalisation Details'!$A$1:$T$2344,19,0)</f>
        <v>40</v>
      </c>
      <c r="Q624" s="9">
        <f>VLOOKUP(A624,'Hospitalisation Details'!$A$1:$I$2344,6,FALSE)</f>
        <v>15828.82</v>
      </c>
    </row>
    <row r="625" spans="1:17" ht="15.75">
      <c r="A625" s="6" t="s">
        <v>1731</v>
      </c>
      <c r="B625" t="str">
        <f>VLOOKUP(A625,'Customer Names'!$A$1:$D$2336,3,FALSE)</f>
        <v>Coon</v>
      </c>
      <c r="C625">
        <f>VLOOKUP(A625,'Medical Examinations'!$A$1:$H$2336,2,0)</f>
        <v>19.3</v>
      </c>
      <c r="D625">
        <f>VLOOKUP(A625,'Medical Examinations'!$A$1:$H$2336,3,0)</f>
        <v>4.46</v>
      </c>
      <c r="E625" t="str">
        <f>VLOOKUP(A625,'Medical Examinations'!$A$1:$H$2336,4,0)</f>
        <v>No</v>
      </c>
      <c r="F625" t="str">
        <f>VLOOKUP(A625,'Medical Examinations'!$A$1:$H$2336,5,0)</f>
        <v>No</v>
      </c>
      <c r="G625" t="str">
        <f>VLOOKUP(A625,'Medical Examinations'!$A$1:$H$2336,6,0)</f>
        <v>No</v>
      </c>
      <c r="H625">
        <f>VLOOKUP(A625,'Medical Examinations'!$A$1:$L$2336,10,0)</f>
        <v>1</v>
      </c>
      <c r="I625" t="str">
        <f>VLOOKUP(A625,'Medical Examinations'!$A$1:$H$2336,8,0)</f>
        <v>yes</v>
      </c>
      <c r="J625" t="str">
        <f>VLOOKUP(A625,'Medical Examinations'!$A$1:$L$2336,11,0)</f>
        <v>Normal weight</v>
      </c>
      <c r="K625" t="str">
        <f>VLOOKUP(A625,'Medical Examinations'!$A$1:$L$2336,12,0)</f>
        <v>Normal</v>
      </c>
      <c r="L625" s="8">
        <f>VLOOKUP(A625,'Hospitalisation Details'!$A$1:$T$2344,17,0)</f>
        <v>30859</v>
      </c>
      <c r="M625" s="3" t="str">
        <f>VLOOKUP(A625,'Hospitalisation Details'!$A$1:$T$2344,14,0)</f>
        <v>tier - 2</v>
      </c>
      <c r="N625" s="3" t="str">
        <f>VLOOKUP(A625,'Hospitalisation Details'!$A$1:$T$2344,15,0)</f>
        <v>tier - 3</v>
      </c>
      <c r="O625" t="str">
        <f>VLOOKUP(A625,'Hospitalisation Details'!$A$1:$U$2344,21,FALSE)</f>
        <v>R1011</v>
      </c>
      <c r="P625" t="str">
        <f>VLOOKUP(A625,'Hospitalisation Details'!$A$1:$T$2344,19,0)</f>
        <v>38</v>
      </c>
      <c r="Q625" s="9">
        <f>VLOOKUP(A625,'Hospitalisation Details'!$A$1:$I$2344,6,FALSE)</f>
        <v>15820.7</v>
      </c>
    </row>
    <row r="626" spans="1:17" ht="15.75">
      <c r="A626" s="6" t="s">
        <v>1734</v>
      </c>
      <c r="B626" t="str">
        <f>VLOOKUP(A626,'Customer Names'!$A$1:$D$2336,3,FALSE)</f>
        <v>Vanttinen</v>
      </c>
      <c r="C626">
        <f>VLOOKUP(A626,'Medical Examinations'!$A$1:$H$2336,2,0)</f>
        <v>24.13</v>
      </c>
      <c r="D626">
        <f>VLOOKUP(A626,'Medical Examinations'!$A$1:$H$2336,3,0)</f>
        <v>5.29</v>
      </c>
      <c r="E626" t="str">
        <f>VLOOKUP(A626,'Medical Examinations'!$A$1:$H$2336,4,0)</f>
        <v>Yes</v>
      </c>
      <c r="F626" t="str">
        <f>VLOOKUP(A626,'Medical Examinations'!$A$1:$H$2336,5,0)</f>
        <v>No</v>
      </c>
      <c r="G626" t="str">
        <f>VLOOKUP(A626,'Medical Examinations'!$A$1:$H$2336,6,0)</f>
        <v>Yes</v>
      </c>
      <c r="H626">
        <f>VLOOKUP(A626,'Medical Examinations'!$A$1:$L$2336,10,0)</f>
        <v>1</v>
      </c>
      <c r="I626" t="str">
        <f>VLOOKUP(A626,'Medical Examinations'!$A$1:$H$2336,8,0)</f>
        <v>yes</v>
      </c>
      <c r="J626" t="str">
        <f>VLOOKUP(A626,'Medical Examinations'!$A$1:$L$2336,11,0)</f>
        <v>Normal weight</v>
      </c>
      <c r="K626" t="str">
        <f>VLOOKUP(A626,'Medical Examinations'!$A$1:$L$2336,12,0)</f>
        <v>Normal</v>
      </c>
      <c r="L626" s="8">
        <f>VLOOKUP(A626,'Hospitalisation Details'!$A$1:$T$2344,17,0)</f>
        <v>35712</v>
      </c>
      <c r="M626" s="3" t="str">
        <f>VLOOKUP(A626,'Hospitalisation Details'!$A$1:$T$2344,14,0)</f>
        <v>tier - 2</v>
      </c>
      <c r="N626" s="3" t="str">
        <f>VLOOKUP(A626,'Hospitalisation Details'!$A$1:$T$2344,15,0)</f>
        <v>tier - 2</v>
      </c>
      <c r="O626" t="str">
        <f>VLOOKUP(A626,'Hospitalisation Details'!$A$1:$U$2344,21,FALSE)</f>
        <v>R1012</v>
      </c>
      <c r="P626" t="str">
        <f>VLOOKUP(A626,'Hospitalisation Details'!$A$1:$T$2344,19,0)</f>
        <v>25</v>
      </c>
      <c r="Q626" s="9">
        <f>VLOOKUP(A626,'Hospitalisation Details'!$A$1:$I$2344,6,FALSE)</f>
        <v>15817.99</v>
      </c>
    </row>
    <row r="627" spans="1:17" ht="15.75">
      <c r="A627" s="6" t="s">
        <v>1737</v>
      </c>
      <c r="B627" t="str">
        <f>VLOOKUP(A627,'Customer Names'!$A$1:$D$2336,3,FALSE)</f>
        <v>Garges</v>
      </c>
      <c r="C627">
        <f>VLOOKUP(A627,'Medical Examinations'!$A$1:$H$2336,2,0)</f>
        <v>46.7</v>
      </c>
      <c r="D627">
        <f>VLOOKUP(A627,'Medical Examinations'!$A$1:$H$2336,3,0)</f>
        <v>10.99</v>
      </c>
      <c r="E627" t="str">
        <f>VLOOKUP(A627,'Medical Examinations'!$A$1:$H$2336,4,0)</f>
        <v>No</v>
      </c>
      <c r="F627" t="str">
        <f>VLOOKUP(A627,'Medical Examinations'!$A$1:$H$2336,5,0)</f>
        <v>No</v>
      </c>
      <c r="G627" t="str">
        <f>VLOOKUP(A627,'Medical Examinations'!$A$1:$H$2336,6,0)</f>
        <v>No</v>
      </c>
      <c r="H627">
        <f>VLOOKUP(A627,'Medical Examinations'!$A$1:$L$2336,10,0)</f>
        <v>0</v>
      </c>
      <c r="I627" t="str">
        <f>VLOOKUP(A627,'Medical Examinations'!$A$1:$H$2336,8,0)</f>
        <v>No</v>
      </c>
      <c r="J627" t="str">
        <f>VLOOKUP(A627,'Medical Examinations'!$A$1:$L$2336,11,0)</f>
        <v>obesity</v>
      </c>
      <c r="K627" t="str">
        <f>VLOOKUP(A627,'Medical Examinations'!$A$1:$L$2336,12,0)</f>
        <v>Diabetes</v>
      </c>
      <c r="L627" s="8">
        <f>VLOOKUP(A627,'Hospitalisation Details'!$A$1:$T$2344,17,0)</f>
        <v>27270</v>
      </c>
      <c r="M627" s="3" t="str">
        <f>VLOOKUP(A627,'Hospitalisation Details'!$A$1:$T$2344,14,0)</f>
        <v>tier - 2</v>
      </c>
      <c r="N627" s="3" t="str">
        <f>VLOOKUP(A627,'Hospitalisation Details'!$A$1:$T$2344,15,0)</f>
        <v>tier - 1</v>
      </c>
      <c r="O627" t="str">
        <f>VLOOKUP(A627,'Hospitalisation Details'!$A$1:$U$2344,21,FALSE)</f>
        <v>R1012</v>
      </c>
      <c r="P627" t="str">
        <f>VLOOKUP(A627,'Hospitalisation Details'!$A$1:$T$2344,19,0)</f>
        <v>48</v>
      </c>
      <c r="Q627" s="9">
        <f>VLOOKUP(A627,'Hospitalisation Details'!$A$1:$I$2344,6,FALSE)</f>
        <v>15746.62</v>
      </c>
    </row>
    <row r="628" spans="1:17" ht="15.75">
      <c r="A628" s="6" t="s">
        <v>1740</v>
      </c>
      <c r="B628" t="str">
        <f>VLOOKUP(A628,'Customer Names'!$A$1:$D$2336,3,FALSE)</f>
        <v>Rivel</v>
      </c>
      <c r="C628">
        <f>VLOOKUP(A628,'Medical Examinations'!$A$1:$H$2336,2,0)</f>
        <v>45.27</v>
      </c>
      <c r="D628">
        <f>VLOOKUP(A628,'Medical Examinations'!$A$1:$H$2336,3,0)</f>
        <v>5.2</v>
      </c>
      <c r="E628" t="str">
        <f>VLOOKUP(A628,'Medical Examinations'!$A$1:$H$2336,4,0)</f>
        <v>Yes</v>
      </c>
      <c r="F628" t="str">
        <f>VLOOKUP(A628,'Medical Examinations'!$A$1:$H$2336,5,0)</f>
        <v>No</v>
      </c>
      <c r="G628" t="str">
        <f>VLOOKUP(A628,'Medical Examinations'!$A$1:$H$2336,6,0)</f>
        <v>No</v>
      </c>
      <c r="H628">
        <f>VLOOKUP(A628,'Medical Examinations'!$A$1:$L$2336,10,0)</f>
        <v>0</v>
      </c>
      <c r="I628" t="str">
        <f>VLOOKUP(A628,'Medical Examinations'!$A$1:$H$2336,8,0)</f>
        <v>No</v>
      </c>
      <c r="J628" t="str">
        <f>VLOOKUP(A628,'Medical Examinations'!$A$1:$L$2336,11,0)</f>
        <v>obesity</v>
      </c>
      <c r="K628" t="str">
        <f>VLOOKUP(A628,'Medical Examinations'!$A$1:$L$2336,12,0)</f>
        <v>Normal</v>
      </c>
      <c r="L628" s="8">
        <f>VLOOKUP(A628,'Hospitalisation Details'!$A$1:$T$2344,17,0)</f>
        <v>28023</v>
      </c>
      <c r="M628" s="3" t="str">
        <f>VLOOKUP(A628,'Hospitalisation Details'!$A$1:$T$2344,14,0)</f>
        <v>tier - 2</v>
      </c>
      <c r="N628" s="3" t="str">
        <f>VLOOKUP(A628,'Hospitalisation Details'!$A$1:$T$2344,15,0)</f>
        <v>tier - 2</v>
      </c>
      <c r="O628" t="str">
        <f>VLOOKUP(A628,'Hospitalisation Details'!$A$1:$U$2344,21,FALSE)</f>
        <v>R1012</v>
      </c>
      <c r="P628" t="str">
        <f>VLOOKUP(A628,'Hospitalisation Details'!$A$1:$T$2344,19,0)</f>
        <v>46</v>
      </c>
      <c r="Q628" s="9">
        <f>VLOOKUP(A628,'Hospitalisation Details'!$A$1:$I$2344,6,FALSE)</f>
        <v>15698.86</v>
      </c>
    </row>
    <row r="629" spans="1:17" ht="15.75">
      <c r="A629" s="6" t="s">
        <v>1743</v>
      </c>
      <c r="B629" t="str">
        <f>VLOOKUP(A629,'Customer Names'!$A$1:$D$2336,3,FALSE)</f>
        <v>Lawson</v>
      </c>
      <c r="C629">
        <f>VLOOKUP(A629,'Medical Examinations'!$A$1:$H$2336,2,0)</f>
        <v>44.29</v>
      </c>
      <c r="D629">
        <f>VLOOKUP(A629,'Medical Examinations'!$A$1:$H$2336,3,0)</f>
        <v>9.66</v>
      </c>
      <c r="E629" t="str">
        <f>VLOOKUP(A629,'Medical Examinations'!$A$1:$H$2336,4,0)</f>
        <v>No</v>
      </c>
      <c r="F629" t="str">
        <f>VLOOKUP(A629,'Medical Examinations'!$A$1:$H$2336,5,0)</f>
        <v>No</v>
      </c>
      <c r="G629" t="str">
        <f>VLOOKUP(A629,'Medical Examinations'!$A$1:$H$2336,6,0)</f>
        <v>No</v>
      </c>
      <c r="H629">
        <f>VLOOKUP(A629,'Medical Examinations'!$A$1:$L$2336,10,0)</f>
        <v>2</v>
      </c>
      <c r="I629" t="str">
        <f>VLOOKUP(A629,'Medical Examinations'!$A$1:$H$2336,8,0)</f>
        <v>No</v>
      </c>
      <c r="J629" t="str">
        <f>VLOOKUP(A629,'Medical Examinations'!$A$1:$L$2336,11,0)</f>
        <v>obesity</v>
      </c>
      <c r="K629" t="str">
        <f>VLOOKUP(A629,'Medical Examinations'!$A$1:$L$2336,12,0)</f>
        <v>Diabetes</v>
      </c>
      <c r="L629" s="8">
        <f>VLOOKUP(A629,'Hospitalisation Details'!$A$1:$T$2344,17,0)</f>
        <v>26841</v>
      </c>
      <c r="M629" s="3" t="str">
        <f>VLOOKUP(A629,'Hospitalisation Details'!$A$1:$T$2344,14,0)</f>
        <v>tier - 2</v>
      </c>
      <c r="N629" s="3" t="str">
        <f>VLOOKUP(A629,'Hospitalisation Details'!$A$1:$T$2344,15,0)</f>
        <v>tier - 2</v>
      </c>
      <c r="O629" t="str">
        <f>VLOOKUP(A629,'Hospitalisation Details'!$A$1:$U$2344,21,FALSE)</f>
        <v>R1026</v>
      </c>
      <c r="P629" t="str">
        <f>VLOOKUP(A629,'Hospitalisation Details'!$A$1:$T$2344,19,0)</f>
        <v>49</v>
      </c>
      <c r="Q629" s="9">
        <f>VLOOKUP(A629,'Hospitalisation Details'!$A$1:$I$2344,6,FALSE)</f>
        <v>15670.3</v>
      </c>
    </row>
    <row r="630" spans="1:17" ht="15.75">
      <c r="A630" s="6" t="s">
        <v>1746</v>
      </c>
      <c r="B630" t="str">
        <f>VLOOKUP(A630,'Customer Names'!$A$1:$D$2336,3,FALSE)</f>
        <v>Cale</v>
      </c>
      <c r="C630">
        <f>VLOOKUP(A630,'Medical Examinations'!$A$1:$H$2336,2,0)</f>
        <v>54.59</v>
      </c>
      <c r="D630">
        <f>VLOOKUP(A630,'Medical Examinations'!$A$1:$H$2336,3,0)</f>
        <v>4.22</v>
      </c>
      <c r="E630" t="str">
        <f>VLOOKUP(A630,'Medical Examinations'!$A$1:$H$2336,4,0)</f>
        <v>Yes</v>
      </c>
      <c r="F630" t="str">
        <f>VLOOKUP(A630,'Medical Examinations'!$A$1:$H$2336,5,0)</f>
        <v>No</v>
      </c>
      <c r="G630" t="str">
        <f>VLOOKUP(A630,'Medical Examinations'!$A$1:$H$2336,6,0)</f>
        <v>No</v>
      </c>
      <c r="H630">
        <f>VLOOKUP(A630,'Medical Examinations'!$A$1:$L$2336,10,0)</f>
        <v>1</v>
      </c>
      <c r="I630" t="str">
        <f>VLOOKUP(A630,'Medical Examinations'!$A$1:$H$2336,8,0)</f>
        <v>No</v>
      </c>
      <c r="J630" t="str">
        <f>VLOOKUP(A630,'Medical Examinations'!$A$1:$L$2336,11,0)</f>
        <v>obesity</v>
      </c>
      <c r="K630" t="str">
        <f>VLOOKUP(A630,'Medical Examinations'!$A$1:$L$2336,12,0)</f>
        <v>Normal</v>
      </c>
      <c r="L630" s="8">
        <f>VLOOKUP(A630,'Hospitalisation Details'!$A$1:$T$2344,17,0)</f>
        <v>32499</v>
      </c>
      <c r="M630" s="3" t="str">
        <f>VLOOKUP(A630,'Hospitalisation Details'!$A$1:$T$2344,14,0)</f>
        <v>tier - 2</v>
      </c>
      <c r="N630" s="3" t="str">
        <f>VLOOKUP(A630,'Hospitalisation Details'!$A$1:$T$2344,15,0)</f>
        <v>tier - 2</v>
      </c>
      <c r="O630" t="str">
        <f>VLOOKUP(A630,'Hospitalisation Details'!$A$1:$U$2344,21,FALSE)</f>
        <v>R1011</v>
      </c>
      <c r="P630" t="str">
        <f>VLOOKUP(A630,'Hospitalisation Details'!$A$1:$T$2344,19,0)</f>
        <v>34</v>
      </c>
      <c r="Q630" s="9">
        <f>VLOOKUP(A630,'Hospitalisation Details'!$A$1:$I$2344,6,FALSE)</f>
        <v>15646.28</v>
      </c>
    </row>
    <row r="631" spans="1:17" ht="15.75">
      <c r="A631" s="6" t="s">
        <v>1749</v>
      </c>
      <c r="B631" t="str">
        <f>VLOOKUP(A631,'Customer Names'!$A$1:$D$2336,3,FALSE)</f>
        <v>Phillips</v>
      </c>
      <c r="C631">
        <f>VLOOKUP(A631,'Medical Examinations'!$A$1:$H$2336,2,0)</f>
        <v>32.965000000000003</v>
      </c>
      <c r="D631">
        <f>VLOOKUP(A631,'Medical Examinations'!$A$1:$H$2336,3,0)</f>
        <v>11.78</v>
      </c>
      <c r="E631" t="str">
        <f>VLOOKUP(A631,'Medical Examinations'!$A$1:$H$2336,4,0)</f>
        <v>No</v>
      </c>
      <c r="F631" t="str">
        <f>VLOOKUP(A631,'Medical Examinations'!$A$1:$H$2336,5,0)</f>
        <v>No</v>
      </c>
      <c r="G631" t="str">
        <f>VLOOKUP(A631,'Medical Examinations'!$A$1:$H$2336,6,0)</f>
        <v>No</v>
      </c>
      <c r="H631">
        <f>VLOOKUP(A631,'Medical Examinations'!$A$1:$L$2336,10,0)</f>
        <v>0</v>
      </c>
      <c r="I631" t="str">
        <f>VLOOKUP(A631,'Medical Examinations'!$A$1:$H$2336,8,0)</f>
        <v>No</v>
      </c>
      <c r="J631" t="str">
        <f>VLOOKUP(A631,'Medical Examinations'!$A$1:$L$2336,11,0)</f>
        <v>obesity</v>
      </c>
      <c r="K631" t="str">
        <f>VLOOKUP(A631,'Medical Examinations'!$A$1:$L$2336,12,0)</f>
        <v>Diabetes</v>
      </c>
      <c r="L631" s="8">
        <f>VLOOKUP(A631,'Hospitalisation Details'!$A$1:$T$2344,17,0)</f>
        <v>22073</v>
      </c>
      <c r="M631" s="3" t="str">
        <f>VLOOKUP(A631,'Hospitalisation Details'!$A$1:$T$2344,14,0)</f>
        <v>tier - 2</v>
      </c>
      <c r="N631" s="3" t="str">
        <f>VLOOKUP(A631,'Hospitalisation Details'!$A$1:$T$2344,15,0)</f>
        <v>tier - 2</v>
      </c>
      <c r="O631" t="str">
        <f>VLOOKUP(A631,'Hospitalisation Details'!$A$1:$U$2344,21,FALSE)</f>
        <v>R1012</v>
      </c>
      <c r="P631" t="str">
        <f>VLOOKUP(A631,'Hospitalisation Details'!$A$1:$T$2344,19,0)</f>
        <v>63</v>
      </c>
      <c r="Q631" s="9">
        <f>VLOOKUP(A631,'Hospitalisation Details'!$A$1:$I$2344,6,FALSE)</f>
        <v>15612.19</v>
      </c>
    </row>
    <row r="632" spans="1:17" ht="15.75">
      <c r="A632" s="6" t="s">
        <v>1751</v>
      </c>
      <c r="B632" t="str">
        <f>VLOOKUP(A632,'Customer Names'!$A$1:$D$2336,3,FALSE)</f>
        <v>Stewart</v>
      </c>
      <c r="C632">
        <f>VLOOKUP(A632,'Medical Examinations'!$A$1:$H$2336,2,0)</f>
        <v>38.049999999999997</v>
      </c>
      <c r="D632">
        <f>VLOOKUP(A632,'Medical Examinations'!$A$1:$H$2336,3,0)</f>
        <v>9.6199999999999992</v>
      </c>
      <c r="E632" t="str">
        <f>VLOOKUP(A632,'Medical Examinations'!$A$1:$H$2336,4,0)</f>
        <v>No</v>
      </c>
      <c r="F632" t="str">
        <f>VLOOKUP(A632,'Medical Examinations'!$A$1:$H$2336,5,0)</f>
        <v>No</v>
      </c>
      <c r="G632" t="str">
        <f>VLOOKUP(A632,'Medical Examinations'!$A$1:$H$2336,6,0)</f>
        <v>No</v>
      </c>
      <c r="H632">
        <f>VLOOKUP(A632,'Medical Examinations'!$A$1:$L$2336,10,0)</f>
        <v>0</v>
      </c>
      <c r="I632" t="str">
        <f>VLOOKUP(A632,'Medical Examinations'!$A$1:$H$2336,8,0)</f>
        <v>No</v>
      </c>
      <c r="J632" t="str">
        <f>VLOOKUP(A632,'Medical Examinations'!$A$1:$L$2336,11,0)</f>
        <v>obesity</v>
      </c>
      <c r="K632" t="str">
        <f>VLOOKUP(A632,'Medical Examinations'!$A$1:$L$2336,12,0)</f>
        <v>Diabetes</v>
      </c>
      <c r="L632" s="8">
        <f>VLOOKUP(A632,'Hospitalisation Details'!$A$1:$T$2344,17,0)</f>
        <v>24043</v>
      </c>
      <c r="M632" s="3" t="str">
        <f>VLOOKUP(A632,'Hospitalisation Details'!$A$1:$T$2344,14,0)</f>
        <v>tier - 2</v>
      </c>
      <c r="N632" s="3" t="str">
        <f>VLOOKUP(A632,'Hospitalisation Details'!$A$1:$T$2344,15,0)</f>
        <v>tier - 2</v>
      </c>
      <c r="O632" t="str">
        <f>VLOOKUP(A632,'Hospitalisation Details'!$A$1:$U$2344,21,FALSE)</f>
        <v>R1026</v>
      </c>
      <c r="P632" t="str">
        <f>VLOOKUP(A632,'Hospitalisation Details'!$A$1:$T$2344,19,0)</f>
        <v>57</v>
      </c>
      <c r="Q632" s="9">
        <f>VLOOKUP(A632,'Hospitalisation Details'!$A$1:$I$2344,6,FALSE)</f>
        <v>15608.58</v>
      </c>
    </row>
    <row r="633" spans="1:17" ht="15.75">
      <c r="A633" s="6" t="s">
        <v>1754</v>
      </c>
      <c r="B633" t="str">
        <f>VLOOKUP(A633,'Customer Names'!$A$1:$D$2336,3,FALSE)</f>
        <v>Drotz</v>
      </c>
      <c r="C633">
        <f>VLOOKUP(A633,'Medical Examinations'!$A$1:$H$2336,2,0)</f>
        <v>46.14</v>
      </c>
      <c r="D633">
        <f>VLOOKUP(A633,'Medical Examinations'!$A$1:$H$2336,3,0)</f>
        <v>10.78</v>
      </c>
      <c r="E633" t="str">
        <f>VLOOKUP(A633,'Medical Examinations'!$A$1:$H$2336,4,0)</f>
        <v>No</v>
      </c>
      <c r="F633" t="str">
        <f>VLOOKUP(A633,'Medical Examinations'!$A$1:$H$2336,5,0)</f>
        <v>No</v>
      </c>
      <c r="G633" t="str">
        <f>VLOOKUP(A633,'Medical Examinations'!$A$1:$H$2336,6,0)</f>
        <v>No</v>
      </c>
      <c r="H633">
        <f>VLOOKUP(A633,'Medical Examinations'!$A$1:$L$2336,10,0)</f>
        <v>0</v>
      </c>
      <c r="I633" t="str">
        <f>VLOOKUP(A633,'Medical Examinations'!$A$1:$H$2336,8,0)</f>
        <v>No</v>
      </c>
      <c r="J633" t="str">
        <f>VLOOKUP(A633,'Medical Examinations'!$A$1:$L$2336,11,0)</f>
        <v>obesity</v>
      </c>
      <c r="K633" t="str">
        <f>VLOOKUP(A633,'Medical Examinations'!$A$1:$L$2336,12,0)</f>
        <v>Diabetes</v>
      </c>
      <c r="L633" s="8">
        <f>VLOOKUP(A633,'Hospitalisation Details'!$A$1:$T$2344,17,0)</f>
        <v>27240</v>
      </c>
      <c r="M633" s="3" t="str">
        <f>VLOOKUP(A633,'Hospitalisation Details'!$A$1:$T$2344,14,0)</f>
        <v>tier - 2</v>
      </c>
      <c r="N633" s="3" t="str">
        <f>VLOOKUP(A633,'Hospitalisation Details'!$A$1:$T$2344,15,0)</f>
        <v>tier - 2</v>
      </c>
      <c r="O633" t="str">
        <f>VLOOKUP(A633,'Hospitalisation Details'!$A$1:$U$2344,21,FALSE)</f>
        <v>R1012</v>
      </c>
      <c r="P633" t="str">
        <f>VLOOKUP(A633,'Hospitalisation Details'!$A$1:$T$2344,19,0)</f>
        <v>48</v>
      </c>
      <c r="Q633" s="9">
        <f>VLOOKUP(A633,'Hospitalisation Details'!$A$1:$I$2344,6,FALSE)</f>
        <v>15556.67</v>
      </c>
    </row>
    <row r="634" spans="1:17" ht="15.75">
      <c r="A634" s="6" t="s">
        <v>1756</v>
      </c>
      <c r="B634" t="str">
        <f>VLOOKUP(A634,'Customer Names'!$A$1:$D$2336,3,FALSE)</f>
        <v>Mutai</v>
      </c>
      <c r="C634">
        <f>VLOOKUP(A634,'Medical Examinations'!$A$1:$H$2336,2,0)</f>
        <v>41.325000000000003</v>
      </c>
      <c r="D634">
        <f>VLOOKUP(A634,'Medical Examinations'!$A$1:$H$2336,3,0)</f>
        <v>5.1100000000000003</v>
      </c>
      <c r="E634" t="str">
        <f>VLOOKUP(A634,'Medical Examinations'!$A$1:$H$2336,4,0)</f>
        <v>Yes</v>
      </c>
      <c r="F634" t="str">
        <f>VLOOKUP(A634,'Medical Examinations'!$A$1:$H$2336,5,0)</f>
        <v>No</v>
      </c>
      <c r="G634" t="str">
        <f>VLOOKUP(A634,'Medical Examinations'!$A$1:$H$2336,6,0)</f>
        <v>No</v>
      </c>
      <c r="H634">
        <f>VLOOKUP(A634,'Medical Examinations'!$A$1:$L$2336,10,0)</f>
        <v>2</v>
      </c>
      <c r="I634" t="str">
        <f>VLOOKUP(A634,'Medical Examinations'!$A$1:$H$2336,8,0)</f>
        <v>No</v>
      </c>
      <c r="J634" t="str">
        <f>VLOOKUP(A634,'Medical Examinations'!$A$1:$L$2336,11,0)</f>
        <v>obesity</v>
      </c>
      <c r="K634" t="str">
        <f>VLOOKUP(A634,'Medical Examinations'!$A$1:$L$2336,12,0)</f>
        <v>Normal</v>
      </c>
      <c r="L634" s="8">
        <f>VLOOKUP(A634,'Hospitalisation Details'!$A$1:$T$2344,17,0)</f>
        <v>21825</v>
      </c>
      <c r="M634" s="3" t="str">
        <f>VLOOKUP(A634,'Hospitalisation Details'!$A$1:$T$2344,14,0)</f>
        <v>tier - 2</v>
      </c>
      <c r="N634" s="3" t="str">
        <f>VLOOKUP(A634,'Hospitalisation Details'!$A$1:$T$2344,15,0)</f>
        <v>tier - 3</v>
      </c>
      <c r="O634" t="str">
        <f>VLOOKUP(A634,'Hospitalisation Details'!$A$1:$U$2344,21,FALSE)</f>
        <v>R1012</v>
      </c>
      <c r="P634" t="str">
        <f>VLOOKUP(A634,'Hospitalisation Details'!$A$1:$T$2344,19,0)</f>
        <v>63</v>
      </c>
      <c r="Q634" s="9">
        <f>VLOOKUP(A634,'Hospitalisation Details'!$A$1:$I$2344,6,FALSE)</f>
        <v>15555.19</v>
      </c>
    </row>
    <row r="635" spans="1:17" ht="15.75">
      <c r="A635" s="6" t="s">
        <v>1758</v>
      </c>
      <c r="B635" t="str">
        <f>VLOOKUP(A635,'Customer Names'!$A$1:$D$2336,3,FALSE)</f>
        <v>Lovlien</v>
      </c>
      <c r="C635">
        <f>VLOOKUP(A635,'Medical Examinations'!$A$1:$H$2336,2,0)</f>
        <v>44.64</v>
      </c>
      <c r="D635">
        <f>VLOOKUP(A635,'Medical Examinations'!$A$1:$H$2336,3,0)</f>
        <v>7.18</v>
      </c>
      <c r="E635" t="str">
        <f>VLOOKUP(A635,'Medical Examinations'!$A$1:$H$2336,4,0)</f>
        <v>No</v>
      </c>
      <c r="F635" t="str">
        <f>VLOOKUP(A635,'Medical Examinations'!$A$1:$H$2336,5,0)</f>
        <v>No</v>
      </c>
      <c r="G635" t="str">
        <f>VLOOKUP(A635,'Medical Examinations'!$A$1:$H$2336,6,0)</f>
        <v>No</v>
      </c>
      <c r="H635">
        <f>VLOOKUP(A635,'Medical Examinations'!$A$1:$L$2336,10,0)</f>
        <v>0</v>
      </c>
      <c r="I635" t="str">
        <f>VLOOKUP(A635,'Medical Examinations'!$A$1:$H$2336,8,0)</f>
        <v>No</v>
      </c>
      <c r="J635" t="str">
        <f>VLOOKUP(A635,'Medical Examinations'!$A$1:$L$2336,11,0)</f>
        <v>obesity</v>
      </c>
      <c r="K635" t="str">
        <f>VLOOKUP(A635,'Medical Examinations'!$A$1:$L$2336,12,0)</f>
        <v>Diabetes</v>
      </c>
      <c r="L635" s="8">
        <f>VLOOKUP(A635,'Hospitalisation Details'!$A$1:$T$2344,17,0)</f>
        <v>27208</v>
      </c>
      <c r="M635" s="3" t="str">
        <f>VLOOKUP(A635,'Hospitalisation Details'!$A$1:$T$2344,14,0)</f>
        <v>tier - 2</v>
      </c>
      <c r="N635" s="3" t="str">
        <f>VLOOKUP(A635,'Hospitalisation Details'!$A$1:$T$2344,15,0)</f>
        <v>tier - 2</v>
      </c>
      <c r="O635" t="str">
        <f>VLOOKUP(A635,'Hospitalisation Details'!$A$1:$U$2344,21,FALSE)</f>
        <v>R1026</v>
      </c>
      <c r="P635" t="str">
        <f>VLOOKUP(A635,'Hospitalisation Details'!$A$1:$T$2344,19,0)</f>
        <v>48</v>
      </c>
      <c r="Q635" s="9">
        <f>VLOOKUP(A635,'Hospitalisation Details'!$A$1:$I$2344,6,FALSE)</f>
        <v>15532.16</v>
      </c>
    </row>
    <row r="636" spans="1:17" ht="15.75">
      <c r="A636" s="6" t="s">
        <v>1761</v>
      </c>
      <c r="B636" t="str">
        <f>VLOOKUP(A636,'Customer Names'!$A$1:$D$2336,3,FALSE)</f>
        <v>Bruns</v>
      </c>
      <c r="C636">
        <f>VLOOKUP(A636,'Medical Examinations'!$A$1:$H$2336,2,0)</f>
        <v>25.175000000000001</v>
      </c>
      <c r="D636">
        <f>VLOOKUP(A636,'Medical Examinations'!$A$1:$H$2336,3,0)</f>
        <v>4.96</v>
      </c>
      <c r="E636" t="str">
        <f>VLOOKUP(A636,'Medical Examinations'!$A$1:$H$2336,4,0)</f>
        <v>No</v>
      </c>
      <c r="F636" t="str">
        <f>VLOOKUP(A636,'Medical Examinations'!$A$1:$H$2336,5,0)</f>
        <v>yes</v>
      </c>
      <c r="G636" t="str">
        <f>VLOOKUP(A636,'Medical Examinations'!$A$1:$H$2336,6,0)</f>
        <v>No</v>
      </c>
      <c r="H636">
        <f>VLOOKUP(A636,'Medical Examinations'!$A$1:$L$2336,10,0)</f>
        <v>1</v>
      </c>
      <c r="I636" t="s">
        <v>5957</v>
      </c>
      <c r="J636" t="str">
        <f>VLOOKUP(A636,'Medical Examinations'!$A$1:$L$2336,11,0)</f>
        <v>Over weight</v>
      </c>
      <c r="K636" t="str">
        <f>VLOOKUP(A636,'Medical Examinations'!$A$1:$L$2336,12,0)</f>
        <v>Normal</v>
      </c>
      <c r="L636" s="8">
        <f>VLOOKUP(A636,'Hospitalisation Details'!$A$1:$T$2344,17,0)</f>
        <v>38185</v>
      </c>
      <c r="M636" s="3" t="str">
        <f>VLOOKUP(A636,'Hospitalisation Details'!$A$1:$T$2344,14,0)</f>
        <v>tier - 2</v>
      </c>
      <c r="N636" s="3" t="str">
        <f>VLOOKUP(A636,'Hospitalisation Details'!$A$1:$T$2344,15,0)</f>
        <v>tier - 3</v>
      </c>
      <c r="O636" t="str">
        <f>VLOOKUP(A636,'Hospitalisation Details'!$A$1:$U$2344,21,FALSE)</f>
        <v>R1015</v>
      </c>
      <c r="P636" t="str">
        <f>VLOOKUP(A636,'Hospitalisation Details'!$A$1:$T$2344,19,0)</f>
        <v>18</v>
      </c>
      <c r="Q636" s="9">
        <f>VLOOKUP(A636,'Hospitalisation Details'!$A$1:$I$2344,6,FALSE)</f>
        <v>15518.18</v>
      </c>
    </row>
    <row r="637" spans="1:17" ht="15.75">
      <c r="A637" s="6" t="s">
        <v>1763</v>
      </c>
      <c r="B637" t="str">
        <f>VLOOKUP(A637,'Customer Names'!$A$1:$D$2336,3,FALSE)</f>
        <v>Stoney</v>
      </c>
      <c r="C637">
        <f>VLOOKUP(A637,'Medical Examinations'!$A$1:$H$2336,2,0)</f>
        <v>43.11</v>
      </c>
      <c r="D637">
        <f>VLOOKUP(A637,'Medical Examinations'!$A$1:$H$2336,3,0)</f>
        <v>4.67</v>
      </c>
      <c r="E637" t="str">
        <f>VLOOKUP(A637,'Medical Examinations'!$A$1:$H$2336,4,0)</f>
        <v>Yes</v>
      </c>
      <c r="F637" t="str">
        <f>VLOOKUP(A637,'Medical Examinations'!$A$1:$H$2336,5,0)</f>
        <v>No</v>
      </c>
      <c r="G637" t="str">
        <f>VLOOKUP(A637,'Medical Examinations'!$A$1:$H$2336,6,0)</f>
        <v>No</v>
      </c>
      <c r="H637">
        <f>VLOOKUP(A637,'Medical Examinations'!$A$1:$L$2336,10,0)</f>
        <v>0</v>
      </c>
      <c r="I637" t="str">
        <f>VLOOKUP(A637,'Medical Examinations'!$A$1:$H$2336,8,0)</f>
        <v>No</v>
      </c>
      <c r="J637" t="str">
        <f>VLOOKUP(A637,'Medical Examinations'!$A$1:$L$2336,11,0)</f>
        <v>obesity</v>
      </c>
      <c r="K637" t="str">
        <f>VLOOKUP(A637,'Medical Examinations'!$A$1:$L$2336,12,0)</f>
        <v>Normal</v>
      </c>
      <c r="L637" s="8">
        <f>VLOOKUP(A637,'Hospitalisation Details'!$A$1:$T$2344,17,0)</f>
        <v>27961</v>
      </c>
      <c r="M637" s="3" t="str">
        <f>VLOOKUP(A637,'Hospitalisation Details'!$A$1:$T$2344,14,0)</f>
        <v>tier - 2</v>
      </c>
      <c r="N637" s="3" t="str">
        <f>VLOOKUP(A637,'Hospitalisation Details'!$A$1:$T$2344,15,0)</f>
        <v>tier - 1</v>
      </c>
      <c r="O637" t="str">
        <f>VLOOKUP(A637,'Hospitalisation Details'!$A$1:$U$2344,21,FALSE)</f>
        <v>R1026</v>
      </c>
      <c r="P637" t="str">
        <f>VLOOKUP(A637,'Hospitalisation Details'!$A$1:$T$2344,19,0)</f>
        <v>46</v>
      </c>
      <c r="Q637" s="9">
        <f>VLOOKUP(A637,'Hospitalisation Details'!$A$1:$I$2344,6,FALSE)</f>
        <v>15450.48</v>
      </c>
    </row>
    <row r="638" spans="1:17" ht="15.75">
      <c r="A638" s="6" t="s">
        <v>1766</v>
      </c>
      <c r="B638" t="str">
        <f>VLOOKUP(A638,'Customer Names'!$A$1:$D$2336,3,FALSE)</f>
        <v>Markert</v>
      </c>
      <c r="C638">
        <f>VLOOKUP(A638,'Medical Examinations'!$A$1:$H$2336,2,0)</f>
        <v>53.32</v>
      </c>
      <c r="D638">
        <f>VLOOKUP(A638,'Medical Examinations'!$A$1:$H$2336,3,0)</f>
        <v>5.0599999999999996</v>
      </c>
      <c r="E638" t="str">
        <f>VLOOKUP(A638,'Medical Examinations'!$A$1:$H$2336,4,0)</f>
        <v>No</v>
      </c>
      <c r="F638" t="str">
        <f>VLOOKUP(A638,'Medical Examinations'!$A$1:$H$2336,5,0)</f>
        <v>No</v>
      </c>
      <c r="G638" t="str">
        <f>VLOOKUP(A638,'Medical Examinations'!$A$1:$H$2336,6,0)</f>
        <v>No</v>
      </c>
      <c r="H638">
        <f>VLOOKUP(A638,'Medical Examinations'!$A$1:$L$2336,10,0)</f>
        <v>0</v>
      </c>
      <c r="I638" t="str">
        <f>VLOOKUP(A638,'Medical Examinations'!$A$1:$H$2336,8,0)</f>
        <v>No</v>
      </c>
      <c r="J638" t="str">
        <f>VLOOKUP(A638,'Medical Examinations'!$A$1:$L$2336,11,0)</f>
        <v>obesity</v>
      </c>
      <c r="K638" t="str">
        <f>VLOOKUP(A638,'Medical Examinations'!$A$1:$L$2336,12,0)</f>
        <v>Normal</v>
      </c>
      <c r="L638" s="8">
        <f>VLOOKUP(A638,'Hospitalisation Details'!$A$1:$T$2344,17,0)</f>
        <v>33171</v>
      </c>
      <c r="M638" s="3" t="str">
        <f>VLOOKUP(A638,'Hospitalisation Details'!$A$1:$T$2344,14,0)</f>
        <v>tier - 2</v>
      </c>
      <c r="N638" s="3" t="str">
        <f>VLOOKUP(A638,'Hospitalisation Details'!$A$1:$T$2344,15,0)</f>
        <v>tier - 1</v>
      </c>
      <c r="O638" t="str">
        <f>VLOOKUP(A638,'Hospitalisation Details'!$A$1:$U$2344,21,FALSE)</f>
        <v>R1012</v>
      </c>
      <c r="P638" t="str">
        <f>VLOOKUP(A638,'Hospitalisation Details'!$A$1:$T$2344,19,0)</f>
        <v>32</v>
      </c>
      <c r="Q638" s="9">
        <f>VLOOKUP(A638,'Hospitalisation Details'!$A$1:$I$2344,6,FALSE)</f>
        <v>15440.2</v>
      </c>
    </row>
    <row r="639" spans="1:17" ht="15.75">
      <c r="A639" s="6" t="s">
        <v>1768</v>
      </c>
      <c r="B639" t="str">
        <f>VLOOKUP(A639,'Customer Names'!$A$1:$D$2336,3,FALSE)</f>
        <v>McLucas</v>
      </c>
      <c r="C639">
        <f>VLOOKUP(A639,'Medical Examinations'!$A$1:$H$2336,2,0)</f>
        <v>38.04</v>
      </c>
      <c r="D639">
        <f>VLOOKUP(A639,'Medical Examinations'!$A$1:$H$2336,3,0)</f>
        <v>5.0199999999999996</v>
      </c>
      <c r="E639" t="str">
        <f>VLOOKUP(A639,'Medical Examinations'!$A$1:$H$2336,4,0)</f>
        <v>Yes</v>
      </c>
      <c r="F639" t="str">
        <f>VLOOKUP(A639,'Medical Examinations'!$A$1:$H$2336,5,0)</f>
        <v>No</v>
      </c>
      <c r="G639" t="str">
        <f>VLOOKUP(A639,'Medical Examinations'!$A$1:$H$2336,6,0)</f>
        <v>No</v>
      </c>
      <c r="H639">
        <f>VLOOKUP(A639,'Medical Examinations'!$A$1:$L$2336,10,0)</f>
        <v>1</v>
      </c>
      <c r="I639" t="str">
        <f>VLOOKUP(A639,'Medical Examinations'!$A$1:$H$2336,8,0)</f>
        <v>No</v>
      </c>
      <c r="J639" t="str">
        <f>VLOOKUP(A639,'Medical Examinations'!$A$1:$L$2336,11,0)</f>
        <v>obesity</v>
      </c>
      <c r="K639" t="str">
        <f>VLOOKUP(A639,'Medical Examinations'!$A$1:$L$2336,12,0)</f>
        <v>Normal</v>
      </c>
      <c r="L639" s="8">
        <f>VLOOKUP(A639,'Hospitalisation Details'!$A$1:$T$2344,17,0)</f>
        <v>23624</v>
      </c>
      <c r="M639" s="3" t="str">
        <f>VLOOKUP(A639,'Hospitalisation Details'!$A$1:$T$2344,14,0)</f>
        <v>tier - 2</v>
      </c>
      <c r="N639" s="3" t="str">
        <f>VLOOKUP(A639,'Hospitalisation Details'!$A$1:$T$2344,15,0)</f>
        <v>tier - 2</v>
      </c>
      <c r="O639" t="str">
        <f>VLOOKUP(A639,'Hospitalisation Details'!$A$1:$U$2344,21,FALSE)</f>
        <v>R1012</v>
      </c>
      <c r="P639" t="str">
        <f>VLOOKUP(A639,'Hospitalisation Details'!$A$1:$T$2344,19,0)</f>
        <v>58</v>
      </c>
      <c r="Q639" s="9">
        <f>VLOOKUP(A639,'Hospitalisation Details'!$A$1:$I$2344,6,FALSE)</f>
        <v>15377.77</v>
      </c>
    </row>
    <row r="640" spans="1:17" ht="15.75">
      <c r="A640" s="6" t="s">
        <v>1770</v>
      </c>
      <c r="B640" t="str">
        <f>VLOOKUP(A640,'Customer Names'!$A$1:$D$2336,3,FALSE)</f>
        <v>Erwin</v>
      </c>
      <c r="C640">
        <f>VLOOKUP(A640,'Medical Examinations'!$A$1:$H$2336,2,0)</f>
        <v>37.9</v>
      </c>
      <c r="D640">
        <f>VLOOKUP(A640,'Medical Examinations'!$A$1:$H$2336,3,0)</f>
        <v>7.76</v>
      </c>
      <c r="E640" t="str">
        <f>VLOOKUP(A640,'Medical Examinations'!$A$1:$H$2336,4,0)</f>
        <v>No</v>
      </c>
      <c r="F640" t="str">
        <f>VLOOKUP(A640,'Medical Examinations'!$A$1:$H$2336,5,0)</f>
        <v>No</v>
      </c>
      <c r="G640" t="str">
        <f>VLOOKUP(A640,'Medical Examinations'!$A$1:$H$2336,6,0)</f>
        <v>No</v>
      </c>
      <c r="H640">
        <f>VLOOKUP(A640,'Medical Examinations'!$A$1:$L$2336,10,0)</f>
        <v>0</v>
      </c>
      <c r="I640" t="str">
        <f>VLOOKUP(A640,'Medical Examinations'!$A$1:$H$2336,8,0)</f>
        <v>No</v>
      </c>
      <c r="J640" t="str">
        <f>VLOOKUP(A640,'Medical Examinations'!$A$1:$L$2336,11,0)</f>
        <v>obesity</v>
      </c>
      <c r="K640" t="str">
        <f>VLOOKUP(A640,'Medical Examinations'!$A$1:$L$2336,12,0)</f>
        <v>Diabetes</v>
      </c>
      <c r="L640" s="8">
        <f>VLOOKUP(A640,'Hospitalisation Details'!$A$1:$T$2344,17,0)</f>
        <v>22895</v>
      </c>
      <c r="M640" s="3" t="str">
        <f>VLOOKUP(A640,'Hospitalisation Details'!$A$1:$T$2344,14,0)</f>
        <v>tier - 2</v>
      </c>
      <c r="N640" s="3" t="str">
        <f>VLOOKUP(A640,'Hospitalisation Details'!$A$1:$T$2344,15,0)</f>
        <v>tier - 2</v>
      </c>
      <c r="O640" t="str">
        <f>VLOOKUP(A640,'Hospitalisation Details'!$A$1:$U$2344,21,FALSE)</f>
        <v>R1011</v>
      </c>
      <c r="P640" t="str">
        <f>VLOOKUP(A640,'Hospitalisation Details'!$A$1:$T$2344,19,0)</f>
        <v>60</v>
      </c>
      <c r="Q640" s="9">
        <f>VLOOKUP(A640,'Hospitalisation Details'!$A$1:$I$2344,6,FALSE)</f>
        <v>15368.22</v>
      </c>
    </row>
    <row r="641" spans="1:17" ht="15.75">
      <c r="A641" s="6" t="s">
        <v>1773</v>
      </c>
      <c r="B641" t="str">
        <f>VLOOKUP(A641,'Customer Names'!$A$1:$D$2336,3,FALSE)</f>
        <v>Osborne</v>
      </c>
      <c r="C641">
        <f>VLOOKUP(A641,'Medical Examinations'!$A$1:$H$2336,2,0)</f>
        <v>39.6</v>
      </c>
      <c r="D641">
        <f>VLOOKUP(A641,'Medical Examinations'!$A$1:$H$2336,3,0)</f>
        <v>9.32</v>
      </c>
      <c r="E641" t="str">
        <f>VLOOKUP(A641,'Medical Examinations'!$A$1:$H$2336,4,0)</f>
        <v>No</v>
      </c>
      <c r="F641" t="str">
        <f>VLOOKUP(A641,'Medical Examinations'!$A$1:$H$2336,5,0)</f>
        <v>No</v>
      </c>
      <c r="G641" t="str">
        <f>VLOOKUP(A641,'Medical Examinations'!$A$1:$H$2336,6,0)</f>
        <v>No</v>
      </c>
      <c r="H641">
        <f>VLOOKUP(A641,'Medical Examinations'!$A$1:$L$2336,10,0)</f>
        <v>0</v>
      </c>
      <c r="I641" t="str">
        <f>VLOOKUP(A641,'Medical Examinations'!$A$1:$H$2336,8,0)</f>
        <v>No</v>
      </c>
      <c r="J641" t="str">
        <f>VLOOKUP(A641,'Medical Examinations'!$A$1:$L$2336,11,0)</f>
        <v>obesity</v>
      </c>
      <c r="K641" t="str">
        <f>VLOOKUP(A641,'Medical Examinations'!$A$1:$L$2336,12,0)</f>
        <v>Diabetes</v>
      </c>
      <c r="L641" s="8">
        <f>VLOOKUP(A641,'Hospitalisation Details'!$A$1:$T$2344,17,0)</f>
        <v>25037</v>
      </c>
      <c r="M641" s="3" t="str">
        <f>VLOOKUP(A641,'Hospitalisation Details'!$A$1:$T$2344,14,0)</f>
        <v>tier - 2</v>
      </c>
      <c r="N641" s="3" t="str">
        <f>VLOOKUP(A641,'Hospitalisation Details'!$A$1:$T$2344,15,0)</f>
        <v>tier - 1</v>
      </c>
      <c r="O641" t="str">
        <f>VLOOKUP(A641,'Hospitalisation Details'!$A$1:$U$2344,21,FALSE)</f>
        <v>R1026</v>
      </c>
      <c r="P641" t="str">
        <f>VLOOKUP(A641,'Hospitalisation Details'!$A$1:$T$2344,19,0)</f>
        <v>54</v>
      </c>
      <c r="Q641" s="9">
        <f>VLOOKUP(A641,'Hospitalisation Details'!$A$1:$I$2344,6,FALSE)</f>
        <v>15363.77</v>
      </c>
    </row>
    <row r="642" spans="1:17" ht="15.75">
      <c r="A642" s="6" t="s">
        <v>1775</v>
      </c>
      <c r="B642" t="str">
        <f>VLOOKUP(A642,'Customer Names'!$A$1:$D$2336,3,FALSE)</f>
        <v>Otsuka</v>
      </c>
      <c r="C642">
        <f>VLOOKUP(A642,'Medical Examinations'!$A$1:$H$2336,2,0)</f>
        <v>50.92</v>
      </c>
      <c r="D642">
        <f>VLOOKUP(A642,'Medical Examinations'!$A$1:$H$2336,3,0)</f>
        <v>5.31</v>
      </c>
      <c r="E642" t="str">
        <f>VLOOKUP(A642,'Medical Examinations'!$A$1:$H$2336,4,0)</f>
        <v>Yes</v>
      </c>
      <c r="F642" t="str">
        <f>VLOOKUP(A642,'Medical Examinations'!$A$1:$H$2336,5,0)</f>
        <v>No</v>
      </c>
      <c r="G642" t="str">
        <f>VLOOKUP(A642,'Medical Examinations'!$A$1:$H$2336,6,0)</f>
        <v>No</v>
      </c>
      <c r="H642">
        <f>VLOOKUP(A642,'Medical Examinations'!$A$1:$L$2336,10,0)</f>
        <v>1</v>
      </c>
      <c r="I642" t="str">
        <f>VLOOKUP(A642,'Medical Examinations'!$A$1:$H$2336,8,0)</f>
        <v>No</v>
      </c>
      <c r="J642" t="str">
        <f>VLOOKUP(A642,'Medical Examinations'!$A$1:$L$2336,11,0)</f>
        <v>obesity</v>
      </c>
      <c r="K642" t="str">
        <f>VLOOKUP(A642,'Medical Examinations'!$A$1:$L$2336,12,0)</f>
        <v>Normal</v>
      </c>
      <c r="L642" s="8">
        <f>VLOOKUP(A642,'Hospitalisation Details'!$A$1:$T$2344,17,0)</f>
        <v>32494</v>
      </c>
      <c r="M642" s="3" t="str">
        <f>VLOOKUP(A642,'Hospitalisation Details'!$A$1:$T$2344,14,0)</f>
        <v>tier - 2</v>
      </c>
      <c r="N642" s="3" t="str">
        <f>VLOOKUP(A642,'Hospitalisation Details'!$A$1:$T$2344,15,0)</f>
        <v>tier - 3</v>
      </c>
      <c r="O642" t="str">
        <f>VLOOKUP(A642,'Hospitalisation Details'!$A$1:$U$2344,21,FALSE)</f>
        <v>R1023</v>
      </c>
      <c r="P642" t="str">
        <f>VLOOKUP(A642,'Hospitalisation Details'!$A$1:$T$2344,19,0)</f>
        <v>34</v>
      </c>
      <c r="Q642" s="9">
        <f>VLOOKUP(A642,'Hospitalisation Details'!$A$1:$I$2344,6,FALSE)</f>
        <v>15361.5</v>
      </c>
    </row>
    <row r="643" spans="1:17" ht="15.75">
      <c r="A643" s="6" t="s">
        <v>1778</v>
      </c>
      <c r="B643" t="str">
        <f>VLOOKUP(A643,'Customer Names'!$A$1:$D$2336,3,FALSE)</f>
        <v>Smith</v>
      </c>
      <c r="C643">
        <f>VLOOKUP(A643,'Medical Examinations'!$A$1:$H$2336,2,0)</f>
        <v>21.85</v>
      </c>
      <c r="D643">
        <f>VLOOKUP(A643,'Medical Examinations'!$A$1:$H$2336,3,0)</f>
        <v>5.56</v>
      </c>
      <c r="E643" t="str">
        <f>VLOOKUP(A643,'Medical Examinations'!$A$1:$H$2336,4,0)</f>
        <v>Yes</v>
      </c>
      <c r="F643" t="str">
        <f>VLOOKUP(A643,'Medical Examinations'!$A$1:$H$2336,5,0)</f>
        <v>No</v>
      </c>
      <c r="G643" t="str">
        <f>VLOOKUP(A643,'Medical Examinations'!$A$1:$H$2336,6,0)</f>
        <v>No</v>
      </c>
      <c r="H643">
        <f>VLOOKUP(A643,'Medical Examinations'!$A$1:$L$2336,10,0)</f>
        <v>0</v>
      </c>
      <c r="I643" t="str">
        <f>VLOOKUP(A643,'Medical Examinations'!$A$1:$H$2336,8,0)</f>
        <v>yes</v>
      </c>
      <c r="J643" t="str">
        <f>VLOOKUP(A643,'Medical Examinations'!$A$1:$L$2336,11,0)</f>
        <v>Normal weight</v>
      </c>
      <c r="K643" t="str">
        <f>VLOOKUP(A643,'Medical Examinations'!$A$1:$L$2336,12,0)</f>
        <v>Normal</v>
      </c>
      <c r="L643" s="8">
        <f>VLOOKUP(A643,'Hospitalisation Details'!$A$1:$T$2344,17,0)</f>
        <v>37086</v>
      </c>
      <c r="M643" s="3" t="str">
        <f>VLOOKUP(A643,'Hospitalisation Details'!$A$1:$T$2344,14,0)</f>
        <v>tier - 2</v>
      </c>
      <c r="N643" s="3" t="str">
        <f>VLOOKUP(A643,'Hospitalisation Details'!$A$1:$T$2344,15,0)</f>
        <v>tier - 3</v>
      </c>
      <c r="O643" t="str">
        <f>VLOOKUP(A643,'Hospitalisation Details'!$A$1:$U$2344,21,FALSE)</f>
        <v>R1024</v>
      </c>
      <c r="P643" t="str">
        <f>VLOOKUP(A643,'Hospitalisation Details'!$A$1:$T$2344,19,0)</f>
        <v>21</v>
      </c>
      <c r="Q643" s="9">
        <f>VLOOKUP(A643,'Hospitalisation Details'!$A$1:$I$2344,6,FALSE)</f>
        <v>15359.1</v>
      </c>
    </row>
    <row r="644" spans="1:17" ht="15.75">
      <c r="A644" s="6" t="s">
        <v>1780</v>
      </c>
      <c r="B644" t="str">
        <f>VLOOKUP(A644,'Customer Names'!$A$1:$D$2336,3,FALSE)</f>
        <v>Myers</v>
      </c>
      <c r="C644">
        <f>VLOOKUP(A644,'Medical Examinations'!$A$1:$H$2336,2,0)</f>
        <v>36.08</v>
      </c>
      <c r="D644">
        <f>VLOOKUP(A644,'Medical Examinations'!$A$1:$H$2336,3,0)</f>
        <v>7.11</v>
      </c>
      <c r="E644" t="str">
        <f>VLOOKUP(A644,'Medical Examinations'!$A$1:$H$2336,4,0)</f>
        <v>Yes</v>
      </c>
      <c r="F644" t="str">
        <f>VLOOKUP(A644,'Medical Examinations'!$A$1:$H$2336,5,0)</f>
        <v>No</v>
      </c>
      <c r="G644" t="str">
        <f>VLOOKUP(A644,'Medical Examinations'!$A$1:$H$2336,6,0)</f>
        <v>Yes</v>
      </c>
      <c r="H644">
        <f>VLOOKUP(A644,'Medical Examinations'!$A$1:$L$2336,10,0)</f>
        <v>1</v>
      </c>
      <c r="I644" t="str">
        <f>VLOOKUP(A644,'Medical Examinations'!$A$1:$H$2336,8,0)</f>
        <v>No</v>
      </c>
      <c r="J644" t="str">
        <f>VLOOKUP(A644,'Medical Examinations'!$A$1:$L$2336,11,0)</f>
        <v>obesity</v>
      </c>
      <c r="K644" t="str">
        <f>VLOOKUP(A644,'Medical Examinations'!$A$1:$L$2336,12,0)</f>
        <v>Diabetes</v>
      </c>
      <c r="L644" s="8">
        <f>VLOOKUP(A644,'Hospitalisation Details'!$A$1:$T$2344,17,0)</f>
        <v>23358</v>
      </c>
      <c r="M644" s="3" t="str">
        <f>VLOOKUP(A644,'Hospitalisation Details'!$A$1:$T$2344,14,0)</f>
        <v>tier - 2</v>
      </c>
      <c r="N644" s="3" t="str">
        <f>VLOOKUP(A644,'Hospitalisation Details'!$A$1:$T$2344,15,0)</f>
        <v>tier - 3</v>
      </c>
      <c r="O644" t="str">
        <f>VLOOKUP(A644,'Hospitalisation Details'!$A$1:$U$2344,21,FALSE)</f>
        <v>R1021</v>
      </c>
      <c r="P644" t="str">
        <f>VLOOKUP(A644,'Hospitalisation Details'!$A$1:$T$2344,19,0)</f>
        <v>59</v>
      </c>
      <c r="Q644" s="9">
        <f>VLOOKUP(A644,'Hospitalisation Details'!$A$1:$I$2344,6,FALSE)</f>
        <v>15322.77</v>
      </c>
    </row>
    <row r="645" spans="1:17" ht="15.75">
      <c r="A645" s="6" t="s">
        <v>1782</v>
      </c>
      <c r="B645" t="str">
        <f>VLOOKUP(A645,'Customer Names'!$A$1:$D$2336,3,FALSE)</f>
        <v>Cote</v>
      </c>
      <c r="C645">
        <f>VLOOKUP(A645,'Medical Examinations'!$A$1:$H$2336,2,0)</f>
        <v>40.44</v>
      </c>
      <c r="D645">
        <f>VLOOKUP(A645,'Medical Examinations'!$A$1:$H$2336,3,0)</f>
        <v>5.13</v>
      </c>
      <c r="E645" t="str">
        <f>VLOOKUP(A645,'Medical Examinations'!$A$1:$H$2336,4,0)</f>
        <v>Yes</v>
      </c>
      <c r="F645" t="str">
        <f>VLOOKUP(A645,'Medical Examinations'!$A$1:$H$2336,5,0)</f>
        <v>No</v>
      </c>
      <c r="G645" t="str">
        <f>VLOOKUP(A645,'Medical Examinations'!$A$1:$H$2336,6,0)</f>
        <v>Yes</v>
      </c>
      <c r="H645">
        <f>VLOOKUP(A645,'Medical Examinations'!$A$1:$L$2336,10,0)</f>
        <v>1</v>
      </c>
      <c r="I645" t="str">
        <f>VLOOKUP(A645,'Medical Examinations'!$A$1:$H$2336,8,0)</f>
        <v>No</v>
      </c>
      <c r="J645" t="str">
        <f>VLOOKUP(A645,'Medical Examinations'!$A$1:$L$2336,11,0)</f>
        <v>obesity</v>
      </c>
      <c r="K645" t="str">
        <f>VLOOKUP(A645,'Medical Examinations'!$A$1:$L$2336,12,0)</f>
        <v>Normal</v>
      </c>
      <c r="L645" s="8">
        <f>VLOOKUP(A645,'Hospitalisation Details'!$A$1:$T$2344,17,0)</f>
        <v>25462</v>
      </c>
      <c r="M645" s="3" t="str">
        <f>VLOOKUP(A645,'Hospitalisation Details'!$A$1:$T$2344,14,0)</f>
        <v>tier - 2</v>
      </c>
      <c r="N645" s="3" t="str">
        <f>VLOOKUP(A645,'Hospitalisation Details'!$A$1:$T$2344,15,0)</f>
        <v>tier - 2</v>
      </c>
      <c r="O645" t="str">
        <f>VLOOKUP(A645,'Hospitalisation Details'!$A$1:$U$2344,21,FALSE)</f>
        <v>R1023</v>
      </c>
      <c r="P645" t="str">
        <f>VLOOKUP(A645,'Hospitalisation Details'!$A$1:$T$2344,19,0)</f>
        <v>53</v>
      </c>
      <c r="Q645" s="9">
        <f>VLOOKUP(A645,'Hospitalisation Details'!$A$1:$I$2344,6,FALSE)</f>
        <v>15260.52</v>
      </c>
    </row>
    <row r="646" spans="1:17" ht="15.75">
      <c r="A646" s="6" t="s">
        <v>1785</v>
      </c>
      <c r="B646" t="str">
        <f>VLOOKUP(A646,'Customer Names'!$A$1:$D$2336,3,FALSE)</f>
        <v>Ehrhardt</v>
      </c>
      <c r="C646">
        <f>VLOOKUP(A646,'Medical Examinations'!$A$1:$H$2336,2,0)</f>
        <v>38.094999999999999</v>
      </c>
      <c r="D646">
        <f>VLOOKUP(A646,'Medical Examinations'!$A$1:$H$2336,3,0)</f>
        <v>10.199999999999999</v>
      </c>
      <c r="E646" t="str">
        <f>VLOOKUP(A646,'Medical Examinations'!$A$1:$H$2336,4,0)</f>
        <v>No</v>
      </c>
      <c r="F646" t="str">
        <f>VLOOKUP(A646,'Medical Examinations'!$A$1:$H$2336,5,0)</f>
        <v>No</v>
      </c>
      <c r="G646" t="str">
        <f>VLOOKUP(A646,'Medical Examinations'!$A$1:$H$2336,6,0)</f>
        <v>No</v>
      </c>
      <c r="H646">
        <f>VLOOKUP(A646,'Medical Examinations'!$A$1:$L$2336,10,0)</f>
        <v>0</v>
      </c>
      <c r="I646" t="str">
        <f>VLOOKUP(A646,'Medical Examinations'!$A$1:$H$2336,8,0)</f>
        <v>No</v>
      </c>
      <c r="J646" t="str">
        <f>VLOOKUP(A646,'Medical Examinations'!$A$1:$L$2336,11,0)</f>
        <v>obesity</v>
      </c>
      <c r="K646" t="str">
        <f>VLOOKUP(A646,'Medical Examinations'!$A$1:$L$2336,12,0)</f>
        <v>Diabetes</v>
      </c>
      <c r="L646" s="8">
        <f>VLOOKUP(A646,'Hospitalisation Details'!$A$1:$T$2344,17,0)</f>
        <v>22122</v>
      </c>
      <c r="M646" s="3" t="str">
        <f>VLOOKUP(A646,'Hospitalisation Details'!$A$1:$T$2344,14,0)</f>
        <v>tier - 2</v>
      </c>
      <c r="N646" s="3" t="str">
        <f>VLOOKUP(A646,'Hospitalisation Details'!$A$1:$T$2344,15,0)</f>
        <v>tier - 2</v>
      </c>
      <c r="O646" t="str">
        <f>VLOOKUP(A646,'Hospitalisation Details'!$A$1:$U$2344,21,FALSE)</f>
        <v>R1024</v>
      </c>
      <c r="P646" t="str">
        <f>VLOOKUP(A646,'Hospitalisation Details'!$A$1:$T$2344,19,0)</f>
        <v>62</v>
      </c>
      <c r="Q646" s="9">
        <f>VLOOKUP(A646,'Hospitalisation Details'!$A$1:$I$2344,6,FALSE)</f>
        <v>15230.32</v>
      </c>
    </row>
    <row r="647" spans="1:17" ht="15.75">
      <c r="A647" s="6" t="s">
        <v>1787</v>
      </c>
      <c r="B647" t="str">
        <f>VLOOKUP(A647,'Customer Names'!$A$1:$D$2336,3,FALSE)</f>
        <v>Petersen</v>
      </c>
      <c r="C647">
        <f>VLOOKUP(A647,'Medical Examinations'!$A$1:$H$2336,2,0)</f>
        <v>44.95</v>
      </c>
      <c r="D647">
        <f>VLOOKUP(A647,'Medical Examinations'!$A$1:$H$2336,3,0)</f>
        <v>10.4</v>
      </c>
      <c r="E647" t="str">
        <f>VLOOKUP(A647,'Medical Examinations'!$A$1:$H$2336,4,0)</f>
        <v>No</v>
      </c>
      <c r="F647" t="str">
        <f>VLOOKUP(A647,'Medical Examinations'!$A$1:$H$2336,5,0)</f>
        <v>No</v>
      </c>
      <c r="G647" t="str">
        <f>VLOOKUP(A647,'Medical Examinations'!$A$1:$H$2336,6,0)</f>
        <v>No</v>
      </c>
      <c r="H647">
        <f>VLOOKUP(A647,'Medical Examinations'!$A$1:$L$2336,10,0)</f>
        <v>0</v>
      </c>
      <c r="I647" t="str">
        <f>VLOOKUP(A647,'Medical Examinations'!$A$1:$H$2336,8,0)</f>
        <v>No</v>
      </c>
      <c r="J647" t="str">
        <f>VLOOKUP(A647,'Medical Examinations'!$A$1:$L$2336,11,0)</f>
        <v>obesity</v>
      </c>
      <c r="K647" t="str">
        <f>VLOOKUP(A647,'Medical Examinations'!$A$1:$L$2336,12,0)</f>
        <v>Diabetes</v>
      </c>
      <c r="L647" s="8">
        <f>VLOOKUP(A647,'Hospitalisation Details'!$A$1:$T$2344,17,0)</f>
        <v>28817</v>
      </c>
      <c r="M647" s="3" t="str">
        <f>VLOOKUP(A647,'Hospitalisation Details'!$A$1:$T$2344,14,0)</f>
        <v>tier - 2</v>
      </c>
      <c r="N647" s="3" t="str">
        <f>VLOOKUP(A647,'Hospitalisation Details'!$A$1:$T$2344,15,0)</f>
        <v>tier - 1</v>
      </c>
      <c r="O647" t="str">
        <f>VLOOKUP(A647,'Hospitalisation Details'!$A$1:$U$2344,21,FALSE)</f>
        <v>R1012</v>
      </c>
      <c r="P647" t="str">
        <f>VLOOKUP(A647,'Hospitalisation Details'!$A$1:$T$2344,19,0)</f>
        <v>44</v>
      </c>
      <c r="Q647" s="9">
        <f>VLOOKUP(A647,'Hospitalisation Details'!$A$1:$I$2344,6,FALSE)</f>
        <v>15207.92</v>
      </c>
    </row>
    <row r="648" spans="1:17" ht="15.75">
      <c r="A648" s="6" t="s">
        <v>1790</v>
      </c>
      <c r="B648" t="str">
        <f>VLOOKUP(A648,'Customer Names'!$A$1:$D$2336,3,FALSE)</f>
        <v>Ertel</v>
      </c>
      <c r="C648">
        <f>VLOOKUP(A648,'Medical Examinations'!$A$1:$H$2336,2,0)</f>
        <v>35.54</v>
      </c>
      <c r="D648">
        <f>VLOOKUP(A648,'Medical Examinations'!$A$1:$H$2336,3,0)</f>
        <v>10.67</v>
      </c>
      <c r="E648" t="str">
        <f>VLOOKUP(A648,'Medical Examinations'!$A$1:$H$2336,4,0)</f>
        <v>No</v>
      </c>
      <c r="F648" t="str">
        <f>VLOOKUP(A648,'Medical Examinations'!$A$1:$H$2336,5,0)</f>
        <v>No</v>
      </c>
      <c r="G648" t="str">
        <f>VLOOKUP(A648,'Medical Examinations'!$A$1:$H$2336,6,0)</f>
        <v>No</v>
      </c>
      <c r="H648">
        <f>VLOOKUP(A648,'Medical Examinations'!$A$1:$L$2336,10,0)</f>
        <v>0</v>
      </c>
      <c r="I648" t="str">
        <f>VLOOKUP(A648,'Medical Examinations'!$A$1:$H$2336,8,0)</f>
        <v>No</v>
      </c>
      <c r="J648" t="str">
        <f>VLOOKUP(A648,'Medical Examinations'!$A$1:$L$2336,11,0)</f>
        <v>obesity</v>
      </c>
      <c r="K648" t="str">
        <f>VLOOKUP(A648,'Medical Examinations'!$A$1:$L$2336,12,0)</f>
        <v>Diabetes</v>
      </c>
      <c r="L648" s="8">
        <f>VLOOKUP(A648,'Hospitalisation Details'!$A$1:$T$2344,17,0)</f>
        <v>22814</v>
      </c>
      <c r="M648" s="3" t="str">
        <f>VLOOKUP(A648,'Hospitalisation Details'!$A$1:$T$2344,14,0)</f>
        <v>tier - 2</v>
      </c>
      <c r="N648" s="3" t="str">
        <f>VLOOKUP(A648,'Hospitalisation Details'!$A$1:$T$2344,15,0)</f>
        <v>tier - 1</v>
      </c>
      <c r="O648" t="str">
        <f>VLOOKUP(A648,'Hospitalisation Details'!$A$1:$U$2344,21,FALSE)</f>
        <v>R1012</v>
      </c>
      <c r="P648" t="str">
        <f>VLOOKUP(A648,'Hospitalisation Details'!$A$1:$T$2344,19,0)</f>
        <v>60</v>
      </c>
      <c r="Q648" s="9">
        <f>VLOOKUP(A648,'Hospitalisation Details'!$A$1:$I$2344,6,FALSE)</f>
        <v>15174.81</v>
      </c>
    </row>
    <row r="649" spans="1:17" ht="15.75">
      <c r="A649" s="6" t="s">
        <v>1793</v>
      </c>
      <c r="B649" t="str">
        <f>VLOOKUP(A649,'Customer Names'!$A$1:$D$2336,3,FALSE)</f>
        <v>Lanza</v>
      </c>
      <c r="C649">
        <f>VLOOKUP(A649,'Medical Examinations'!$A$1:$H$2336,2,0)</f>
        <v>39.799999999999997</v>
      </c>
      <c r="D649">
        <f>VLOOKUP(A649,'Medical Examinations'!$A$1:$H$2336,3,0)</f>
        <v>4.6500000000000004</v>
      </c>
      <c r="E649" t="str">
        <f>VLOOKUP(A649,'Medical Examinations'!$A$1:$H$2336,4,0)</f>
        <v>Yes</v>
      </c>
      <c r="F649" t="str">
        <f>VLOOKUP(A649,'Medical Examinations'!$A$1:$H$2336,5,0)</f>
        <v>No</v>
      </c>
      <c r="G649" t="str">
        <f>VLOOKUP(A649,'Medical Examinations'!$A$1:$H$2336,6,0)</f>
        <v>No</v>
      </c>
      <c r="H649">
        <f>VLOOKUP(A649,'Medical Examinations'!$A$1:$L$2336,10,0)</f>
        <v>2</v>
      </c>
      <c r="I649" t="str">
        <f>VLOOKUP(A649,'Medical Examinations'!$A$1:$H$2336,8,0)</f>
        <v>No</v>
      </c>
      <c r="J649" t="str">
        <f>VLOOKUP(A649,'Medical Examinations'!$A$1:$L$2336,11,0)</f>
        <v>obesity</v>
      </c>
      <c r="K649" t="str">
        <f>VLOOKUP(A649,'Medical Examinations'!$A$1:$L$2336,12,0)</f>
        <v>Normal</v>
      </c>
      <c r="L649" s="8">
        <f>VLOOKUP(A649,'Hospitalisation Details'!$A$1:$T$2344,17,0)</f>
        <v>21887</v>
      </c>
      <c r="M649" s="3" t="str">
        <f>VLOOKUP(A649,'Hospitalisation Details'!$A$1:$T$2344,14,0)</f>
        <v>tier - 2</v>
      </c>
      <c r="N649" s="3" t="str">
        <f>VLOOKUP(A649,'Hospitalisation Details'!$A$1:$T$2344,15,0)</f>
        <v>tier - 3</v>
      </c>
      <c r="O649" t="str">
        <f>VLOOKUP(A649,'Hospitalisation Details'!$A$1:$U$2344,21,FALSE)</f>
        <v>R1011</v>
      </c>
      <c r="P649" t="str">
        <f>VLOOKUP(A649,'Hospitalisation Details'!$A$1:$T$2344,19,0)</f>
        <v>63</v>
      </c>
      <c r="Q649" s="9">
        <f>VLOOKUP(A649,'Hospitalisation Details'!$A$1:$I$2344,6,FALSE)</f>
        <v>15170.07</v>
      </c>
    </row>
    <row r="650" spans="1:17" ht="15.75">
      <c r="A650" s="6" t="s">
        <v>1796</v>
      </c>
      <c r="B650" t="str">
        <f>VLOOKUP(A650,'Customer Names'!$A$1:$D$2336,3,FALSE)</f>
        <v>Picklesimer</v>
      </c>
      <c r="C650">
        <f>VLOOKUP(A650,'Medical Examinations'!$A$1:$H$2336,2,0)</f>
        <v>33.659999999999997</v>
      </c>
      <c r="D650">
        <f>VLOOKUP(A650,'Medical Examinations'!$A$1:$H$2336,3,0)</f>
        <v>5.65</v>
      </c>
      <c r="E650" t="str">
        <f>VLOOKUP(A650,'Medical Examinations'!$A$1:$H$2336,4,0)</f>
        <v>Yes</v>
      </c>
      <c r="F650" t="str">
        <f>VLOOKUP(A650,'Medical Examinations'!$A$1:$H$2336,5,0)</f>
        <v>No</v>
      </c>
      <c r="G650" t="str">
        <f>VLOOKUP(A650,'Medical Examinations'!$A$1:$H$2336,6,0)</f>
        <v>No</v>
      </c>
      <c r="H650">
        <f>VLOOKUP(A650,'Medical Examinations'!$A$1:$L$2336,10,0)</f>
        <v>2</v>
      </c>
      <c r="I650" t="str">
        <f>VLOOKUP(A650,'Medical Examinations'!$A$1:$H$2336,8,0)</f>
        <v>No</v>
      </c>
      <c r="J650" t="str">
        <f>VLOOKUP(A650,'Medical Examinations'!$A$1:$L$2336,11,0)</f>
        <v>obesity</v>
      </c>
      <c r="K650" t="str">
        <f>VLOOKUP(A650,'Medical Examinations'!$A$1:$L$2336,12,0)</f>
        <v>Normal</v>
      </c>
      <c r="L650" s="8">
        <f>VLOOKUP(A650,'Hospitalisation Details'!$A$1:$T$2344,17,0)</f>
        <v>21705</v>
      </c>
      <c r="M650" s="3" t="str">
        <f>VLOOKUP(A650,'Hospitalisation Details'!$A$1:$T$2344,14,0)</f>
        <v>tier - 2</v>
      </c>
      <c r="N650" s="3" t="str">
        <f>VLOOKUP(A650,'Hospitalisation Details'!$A$1:$T$2344,15,0)</f>
        <v>tier - 1</v>
      </c>
      <c r="O650" t="str">
        <f>VLOOKUP(A650,'Hospitalisation Details'!$A$1:$U$2344,21,FALSE)</f>
        <v>R1013</v>
      </c>
      <c r="P650" t="str">
        <f>VLOOKUP(A650,'Hospitalisation Details'!$A$1:$T$2344,19,0)</f>
        <v>64</v>
      </c>
      <c r="Q650" s="9">
        <f>VLOOKUP(A650,'Hospitalisation Details'!$A$1:$I$2344,6,FALSE)</f>
        <v>15161.53</v>
      </c>
    </row>
    <row r="651" spans="1:17" ht="15.75">
      <c r="A651" s="6" t="s">
        <v>1798</v>
      </c>
      <c r="B651" t="str">
        <f>VLOOKUP(A651,'Customer Names'!$A$1:$D$2336,3,FALSE)</f>
        <v>Giles</v>
      </c>
      <c r="C651">
        <f>VLOOKUP(A651,'Medical Examinations'!$A$1:$H$2336,2,0)</f>
        <v>35.5</v>
      </c>
      <c r="D651">
        <f>VLOOKUP(A651,'Medical Examinations'!$A$1:$H$2336,3,0)</f>
        <v>11.97</v>
      </c>
      <c r="E651" t="str">
        <f>VLOOKUP(A651,'Medical Examinations'!$A$1:$H$2336,4,0)</f>
        <v>No</v>
      </c>
      <c r="F651" t="str">
        <f>VLOOKUP(A651,'Medical Examinations'!$A$1:$H$2336,5,0)</f>
        <v>No</v>
      </c>
      <c r="G651" t="str">
        <f>VLOOKUP(A651,'Medical Examinations'!$A$1:$H$2336,6,0)</f>
        <v>No</v>
      </c>
      <c r="H651">
        <f>VLOOKUP(A651,'Medical Examinations'!$A$1:$L$2336,10,0)</f>
        <v>0</v>
      </c>
      <c r="I651" t="str">
        <f>VLOOKUP(A651,'Medical Examinations'!$A$1:$H$2336,8,0)</f>
        <v>No</v>
      </c>
      <c r="J651" t="str">
        <f>VLOOKUP(A651,'Medical Examinations'!$A$1:$L$2336,11,0)</f>
        <v>obesity</v>
      </c>
      <c r="K651" t="str">
        <f>VLOOKUP(A651,'Medical Examinations'!$A$1:$L$2336,12,0)</f>
        <v>Diabetes</v>
      </c>
      <c r="L651" s="8">
        <f>VLOOKUP(A651,'Hospitalisation Details'!$A$1:$T$2344,17,0)</f>
        <v>22944</v>
      </c>
      <c r="M651" s="3" t="str">
        <f>VLOOKUP(A651,'Hospitalisation Details'!$A$1:$T$2344,14,0)</f>
        <v>tier - 2</v>
      </c>
      <c r="N651" s="3" t="str">
        <f>VLOOKUP(A651,'Hospitalisation Details'!$A$1:$T$2344,15,0)</f>
        <v>tier - 2</v>
      </c>
      <c r="O651" t="str">
        <f>VLOOKUP(A651,'Hospitalisation Details'!$A$1:$U$2344,21,FALSE)</f>
        <v>R1012</v>
      </c>
      <c r="P651" t="str">
        <f>VLOOKUP(A651,'Hospitalisation Details'!$A$1:$T$2344,19,0)</f>
        <v>60</v>
      </c>
      <c r="Q651" s="9">
        <f>VLOOKUP(A651,'Hospitalisation Details'!$A$1:$I$2344,6,FALSE)</f>
        <v>15161.25</v>
      </c>
    </row>
    <row r="652" spans="1:17" ht="15.75">
      <c r="A652" s="6" t="s">
        <v>1801</v>
      </c>
      <c r="B652" t="str">
        <f>VLOOKUP(A652,'Customer Names'!$A$1:$D$2336,3,FALSE)</f>
        <v>Harmon</v>
      </c>
      <c r="C652">
        <f>VLOOKUP(A652,'Medical Examinations'!$A$1:$H$2336,2,0)</f>
        <v>41.63</v>
      </c>
      <c r="D652">
        <f>VLOOKUP(A652,'Medical Examinations'!$A$1:$H$2336,3,0)</f>
        <v>6.71</v>
      </c>
      <c r="E652" t="str">
        <f>VLOOKUP(A652,'Medical Examinations'!$A$1:$H$2336,4,0)</f>
        <v>No</v>
      </c>
      <c r="F652" t="str">
        <f>VLOOKUP(A652,'Medical Examinations'!$A$1:$H$2336,5,0)</f>
        <v>No</v>
      </c>
      <c r="G652" t="str">
        <f>VLOOKUP(A652,'Medical Examinations'!$A$1:$H$2336,6,0)</f>
        <v>No</v>
      </c>
      <c r="H652">
        <f>VLOOKUP(A652,'Medical Examinations'!$A$1:$L$2336,10,0)</f>
        <v>0</v>
      </c>
      <c r="I652" t="str">
        <f>VLOOKUP(A652,'Medical Examinations'!$A$1:$H$2336,8,0)</f>
        <v>No</v>
      </c>
      <c r="J652" t="str">
        <f>VLOOKUP(A652,'Medical Examinations'!$A$1:$L$2336,11,0)</f>
        <v>obesity</v>
      </c>
      <c r="K652" t="str">
        <f>VLOOKUP(A652,'Medical Examinations'!$A$1:$L$2336,12,0)</f>
        <v>Diabetes</v>
      </c>
      <c r="L652" s="8">
        <f>VLOOKUP(A652,'Hospitalisation Details'!$A$1:$T$2344,17,0)</f>
        <v>26262</v>
      </c>
      <c r="M652" s="3" t="str">
        <f>VLOOKUP(A652,'Hospitalisation Details'!$A$1:$T$2344,14,0)</f>
        <v>tier - 2</v>
      </c>
      <c r="N652" s="3" t="str">
        <f>VLOOKUP(A652,'Hospitalisation Details'!$A$1:$T$2344,15,0)</f>
        <v>tier - 1</v>
      </c>
      <c r="O652" t="str">
        <f>VLOOKUP(A652,'Hospitalisation Details'!$A$1:$U$2344,21,FALSE)</f>
        <v>R1023</v>
      </c>
      <c r="P652" t="str">
        <f>VLOOKUP(A652,'Hospitalisation Details'!$A$1:$T$2344,19,0)</f>
        <v>51</v>
      </c>
      <c r="Q652" s="9">
        <f>VLOOKUP(A652,'Hospitalisation Details'!$A$1:$I$2344,6,FALSE)</f>
        <v>15150.44</v>
      </c>
    </row>
    <row r="653" spans="1:17" ht="15.75">
      <c r="A653" s="6" t="s">
        <v>1803</v>
      </c>
      <c r="B653" t="str">
        <f>VLOOKUP(A653,'Customer Names'!$A$1:$D$2336,3,FALSE)</f>
        <v>Pennings</v>
      </c>
      <c r="C653">
        <f>VLOOKUP(A653,'Medical Examinations'!$A$1:$H$2336,2,0)</f>
        <v>46.49</v>
      </c>
      <c r="D653">
        <f>VLOOKUP(A653,'Medical Examinations'!$A$1:$H$2336,3,0)</f>
        <v>11.92</v>
      </c>
      <c r="E653" t="str">
        <f>VLOOKUP(A653,'Medical Examinations'!$A$1:$H$2336,4,0)</f>
        <v>No</v>
      </c>
      <c r="F653" t="str">
        <f>VLOOKUP(A653,'Medical Examinations'!$A$1:$H$2336,5,0)</f>
        <v>No</v>
      </c>
      <c r="G653" t="str">
        <f>VLOOKUP(A653,'Medical Examinations'!$A$1:$H$2336,6,0)</f>
        <v>No</v>
      </c>
      <c r="H653">
        <f>VLOOKUP(A653,'Medical Examinations'!$A$1:$L$2336,10,0)</f>
        <v>0</v>
      </c>
      <c r="I653" t="str">
        <f>VLOOKUP(A653,'Medical Examinations'!$A$1:$H$2336,8,0)</f>
        <v>No</v>
      </c>
      <c r="J653" t="str">
        <f>VLOOKUP(A653,'Medical Examinations'!$A$1:$L$2336,11,0)</f>
        <v>obesity</v>
      </c>
      <c r="K653" t="str">
        <f>VLOOKUP(A653,'Medical Examinations'!$A$1:$L$2336,12,0)</f>
        <v>Diabetes</v>
      </c>
      <c r="L653" s="8">
        <f>VLOOKUP(A653,'Hospitalisation Details'!$A$1:$T$2344,17,0)</f>
        <v>28738</v>
      </c>
      <c r="M653" s="3" t="str">
        <f>VLOOKUP(A653,'Hospitalisation Details'!$A$1:$T$2344,14,0)</f>
        <v>tier - 2</v>
      </c>
      <c r="N653" s="3" t="str">
        <f>VLOOKUP(A653,'Hospitalisation Details'!$A$1:$T$2344,15,0)</f>
        <v>tier - 1</v>
      </c>
      <c r="O653" t="str">
        <f>VLOOKUP(A653,'Hospitalisation Details'!$A$1:$U$2344,21,FALSE)</f>
        <v>R1011</v>
      </c>
      <c r="P653" t="str">
        <f>VLOOKUP(A653,'Hospitalisation Details'!$A$1:$T$2344,19,0)</f>
        <v>44</v>
      </c>
      <c r="Q653" s="9">
        <f>VLOOKUP(A653,'Hospitalisation Details'!$A$1:$I$2344,6,FALSE)</f>
        <v>15123.19</v>
      </c>
    </row>
    <row r="654" spans="1:17" ht="15.75">
      <c r="A654" s="6" t="s">
        <v>1806</v>
      </c>
      <c r="B654" t="str">
        <f>VLOOKUP(A654,'Customer Names'!$A$1:$D$2336,3,FALSE)</f>
        <v>Tseronis</v>
      </c>
      <c r="C654">
        <f>VLOOKUP(A654,'Medical Examinations'!$A$1:$H$2336,2,0)</f>
        <v>43.29</v>
      </c>
      <c r="D654">
        <f>VLOOKUP(A654,'Medical Examinations'!$A$1:$H$2336,3,0)</f>
        <v>5.35</v>
      </c>
      <c r="E654" t="str">
        <f>VLOOKUP(A654,'Medical Examinations'!$A$1:$H$2336,4,0)</f>
        <v>No</v>
      </c>
      <c r="F654" t="str">
        <f>VLOOKUP(A654,'Medical Examinations'!$A$1:$H$2336,5,0)</f>
        <v>No</v>
      </c>
      <c r="G654" t="str">
        <f>VLOOKUP(A654,'Medical Examinations'!$A$1:$H$2336,6,0)</f>
        <v>No</v>
      </c>
      <c r="H654">
        <f>VLOOKUP(A654,'Medical Examinations'!$A$1:$L$2336,10,0)</f>
        <v>2</v>
      </c>
      <c r="I654" t="str">
        <f>VLOOKUP(A654,'Medical Examinations'!$A$1:$H$2336,8,0)</f>
        <v>No</v>
      </c>
      <c r="J654" t="str">
        <f>VLOOKUP(A654,'Medical Examinations'!$A$1:$L$2336,11,0)</f>
        <v>obesity</v>
      </c>
      <c r="K654" t="str">
        <f>VLOOKUP(A654,'Medical Examinations'!$A$1:$L$2336,12,0)</f>
        <v>Normal</v>
      </c>
      <c r="L654" s="8">
        <f>VLOOKUP(A654,'Hospitalisation Details'!$A$1:$T$2344,17,0)</f>
        <v>26610</v>
      </c>
      <c r="M654" s="3" t="str">
        <f>VLOOKUP(A654,'Hospitalisation Details'!$A$1:$T$2344,14,0)</f>
        <v>tier - 2</v>
      </c>
      <c r="N654" s="3" t="str">
        <f>VLOOKUP(A654,'Hospitalisation Details'!$A$1:$T$2344,15,0)</f>
        <v>tier - 1</v>
      </c>
      <c r="O654" t="str">
        <f>VLOOKUP(A654,'Hospitalisation Details'!$A$1:$U$2344,21,FALSE)</f>
        <v>R1012</v>
      </c>
      <c r="P654" t="str">
        <f>VLOOKUP(A654,'Hospitalisation Details'!$A$1:$T$2344,19,0)</f>
        <v>50</v>
      </c>
      <c r="Q654" s="9">
        <f>VLOOKUP(A654,'Hospitalisation Details'!$A$1:$I$2344,6,FALSE)</f>
        <v>15103.69</v>
      </c>
    </row>
    <row r="655" spans="1:17" ht="15.75">
      <c r="A655" s="6" t="s">
        <v>1809</v>
      </c>
      <c r="B655" t="str">
        <f>VLOOKUP(A655,'Customer Names'!$A$1:$D$2336,3,FALSE)</f>
        <v>Aliff</v>
      </c>
      <c r="C655">
        <f>VLOOKUP(A655,'Medical Examinations'!$A$1:$H$2336,2,0)</f>
        <v>43.08</v>
      </c>
      <c r="D655">
        <f>VLOOKUP(A655,'Medical Examinations'!$A$1:$H$2336,3,0)</f>
        <v>8.9600000000000009</v>
      </c>
      <c r="E655" t="str">
        <f>VLOOKUP(A655,'Medical Examinations'!$A$1:$H$2336,4,0)</f>
        <v>Yes</v>
      </c>
      <c r="F655" t="str">
        <f>VLOOKUP(A655,'Medical Examinations'!$A$1:$H$2336,5,0)</f>
        <v>No</v>
      </c>
      <c r="G655" t="str">
        <f>VLOOKUP(A655,'Medical Examinations'!$A$1:$H$2336,6,0)</f>
        <v>No</v>
      </c>
      <c r="H655">
        <f>VLOOKUP(A655,'Medical Examinations'!$A$1:$L$2336,10,0)</f>
        <v>1</v>
      </c>
      <c r="I655" t="str">
        <f>VLOOKUP(A655,'Medical Examinations'!$A$1:$H$2336,8,0)</f>
        <v>No</v>
      </c>
      <c r="J655" t="str">
        <f>VLOOKUP(A655,'Medical Examinations'!$A$1:$L$2336,11,0)</f>
        <v>obesity</v>
      </c>
      <c r="K655" t="str">
        <f>VLOOKUP(A655,'Medical Examinations'!$A$1:$L$2336,12,0)</f>
        <v>Diabetes</v>
      </c>
      <c r="L655" s="8">
        <f>VLOOKUP(A655,'Hospitalisation Details'!$A$1:$T$2344,17,0)</f>
        <v>27693</v>
      </c>
      <c r="M655" s="3" t="str">
        <f>VLOOKUP(A655,'Hospitalisation Details'!$A$1:$T$2344,14,0)</f>
        <v>tier - 2</v>
      </c>
      <c r="N655" s="3" t="str">
        <f>VLOOKUP(A655,'Hospitalisation Details'!$A$1:$T$2344,15,0)</f>
        <v>tier - 1</v>
      </c>
      <c r="O655" t="str">
        <f>VLOOKUP(A655,'Hospitalisation Details'!$A$1:$U$2344,21,FALSE)</f>
        <v>R1023</v>
      </c>
      <c r="P655" t="str">
        <f>VLOOKUP(A655,'Hospitalisation Details'!$A$1:$T$2344,19,0)</f>
        <v>47</v>
      </c>
      <c r="Q655" s="9">
        <f>VLOOKUP(A655,'Hospitalisation Details'!$A$1:$I$2344,6,FALSE)</f>
        <v>15090.35</v>
      </c>
    </row>
    <row r="656" spans="1:17" ht="15.75">
      <c r="A656" s="6" t="s">
        <v>1811</v>
      </c>
      <c r="B656" t="str">
        <f>VLOOKUP(A656,'Customer Names'!$A$1:$D$2336,3,FALSE)</f>
        <v>Willenberg</v>
      </c>
      <c r="C656">
        <f>VLOOKUP(A656,'Medical Examinations'!$A$1:$H$2336,2,0)</f>
        <v>39.07</v>
      </c>
      <c r="D656">
        <f>VLOOKUP(A656,'Medical Examinations'!$A$1:$H$2336,3,0)</f>
        <v>11.93</v>
      </c>
      <c r="E656" t="str">
        <f>VLOOKUP(A656,'Medical Examinations'!$A$1:$H$2336,4,0)</f>
        <v>No</v>
      </c>
      <c r="F656" t="str">
        <f>VLOOKUP(A656,'Medical Examinations'!$A$1:$H$2336,5,0)</f>
        <v>No</v>
      </c>
      <c r="G656" t="str">
        <f>VLOOKUP(A656,'Medical Examinations'!$A$1:$H$2336,6,0)</f>
        <v>No</v>
      </c>
      <c r="H656">
        <f>VLOOKUP(A656,'Medical Examinations'!$A$1:$L$2336,10,0)</f>
        <v>0</v>
      </c>
      <c r="I656" t="str">
        <f>VLOOKUP(A656,'Medical Examinations'!$A$1:$H$2336,8,0)</f>
        <v>No</v>
      </c>
      <c r="J656" t="str">
        <f>VLOOKUP(A656,'Medical Examinations'!$A$1:$L$2336,11,0)</f>
        <v>obesity</v>
      </c>
      <c r="K656" t="str">
        <f>VLOOKUP(A656,'Medical Examinations'!$A$1:$L$2336,12,0)</f>
        <v>Diabetes</v>
      </c>
      <c r="L656" s="8">
        <f>VLOOKUP(A656,'Hospitalisation Details'!$A$1:$T$2344,17,0)</f>
        <v>25001</v>
      </c>
      <c r="M656" s="3" t="str">
        <f>VLOOKUP(A656,'Hospitalisation Details'!$A$1:$T$2344,14,0)</f>
        <v>tier - 2</v>
      </c>
      <c r="N656" s="3" t="str">
        <f>VLOOKUP(A656,'Hospitalisation Details'!$A$1:$T$2344,15,0)</f>
        <v>tier - 2</v>
      </c>
      <c r="O656" t="str">
        <f>VLOOKUP(A656,'Hospitalisation Details'!$A$1:$U$2344,21,FALSE)</f>
        <v>R1022</v>
      </c>
      <c r="P656" t="str">
        <f>VLOOKUP(A656,'Hospitalisation Details'!$A$1:$T$2344,19,0)</f>
        <v>54</v>
      </c>
      <c r="Q656" s="9">
        <f>VLOOKUP(A656,'Hospitalisation Details'!$A$1:$I$2344,6,FALSE)</f>
        <v>15052.68</v>
      </c>
    </row>
    <row r="657" spans="1:17" ht="15.75">
      <c r="A657" s="6" t="s">
        <v>1814</v>
      </c>
      <c r="B657" t="str">
        <f>VLOOKUP(A657,'Customer Names'!$A$1:$D$2336,3,FALSE)</f>
        <v>Millett</v>
      </c>
      <c r="C657">
        <f>VLOOKUP(A657,'Medical Examinations'!$A$1:$H$2336,2,0)</f>
        <v>41.3</v>
      </c>
      <c r="D657">
        <f>VLOOKUP(A657,'Medical Examinations'!$A$1:$H$2336,3,0)</f>
        <v>9.59</v>
      </c>
      <c r="E657" t="str">
        <f>VLOOKUP(A657,'Medical Examinations'!$A$1:$H$2336,4,0)</f>
        <v>No</v>
      </c>
      <c r="F657" t="str">
        <f>VLOOKUP(A657,'Medical Examinations'!$A$1:$H$2336,5,0)</f>
        <v>No</v>
      </c>
      <c r="G657" t="str">
        <f>VLOOKUP(A657,'Medical Examinations'!$A$1:$H$2336,6,0)</f>
        <v>No</v>
      </c>
      <c r="H657">
        <f>VLOOKUP(A657,'Medical Examinations'!$A$1:$L$2336,10,0)</f>
        <v>0</v>
      </c>
      <c r="I657" t="str">
        <f>VLOOKUP(A657,'Medical Examinations'!$A$1:$H$2336,8,0)</f>
        <v>No</v>
      </c>
      <c r="J657" t="str">
        <f>VLOOKUP(A657,'Medical Examinations'!$A$1:$L$2336,11,0)</f>
        <v>obesity</v>
      </c>
      <c r="K657" t="str">
        <f>VLOOKUP(A657,'Medical Examinations'!$A$1:$L$2336,12,0)</f>
        <v>Diabetes</v>
      </c>
      <c r="L657" s="8">
        <f>VLOOKUP(A657,'Hospitalisation Details'!$A$1:$T$2344,17,0)</f>
        <v>26160</v>
      </c>
      <c r="M657" s="3" t="str">
        <f>VLOOKUP(A657,'Hospitalisation Details'!$A$1:$T$2344,14,0)</f>
        <v>tier - 2</v>
      </c>
      <c r="N657" s="3" t="str">
        <f>VLOOKUP(A657,'Hospitalisation Details'!$A$1:$T$2344,15,0)</f>
        <v>tier - 3</v>
      </c>
      <c r="O657" t="str">
        <f>VLOOKUP(A657,'Hospitalisation Details'!$A$1:$U$2344,21,FALSE)</f>
        <v>R1023</v>
      </c>
      <c r="P657" t="str">
        <f>VLOOKUP(A657,'Hospitalisation Details'!$A$1:$T$2344,19,0)</f>
        <v>51</v>
      </c>
      <c r="Q657" s="9">
        <f>VLOOKUP(A657,'Hospitalisation Details'!$A$1:$I$2344,6,FALSE)</f>
        <v>15038.51</v>
      </c>
    </row>
    <row r="658" spans="1:17" ht="15.75">
      <c r="A658" s="6" t="s">
        <v>1817</v>
      </c>
      <c r="B658" t="str">
        <f>VLOOKUP(A658,'Customer Names'!$A$1:$D$2336,3,FALSE)</f>
        <v>Haley</v>
      </c>
      <c r="C658">
        <f>VLOOKUP(A658,'Medical Examinations'!$A$1:$H$2336,2,0)</f>
        <v>42.95</v>
      </c>
      <c r="D658">
        <f>VLOOKUP(A658,'Medical Examinations'!$A$1:$H$2336,3,0)</f>
        <v>11.88</v>
      </c>
      <c r="E658" t="str">
        <f>VLOOKUP(A658,'Medical Examinations'!$A$1:$H$2336,4,0)</f>
        <v>Yes</v>
      </c>
      <c r="F658" t="str">
        <f>VLOOKUP(A658,'Medical Examinations'!$A$1:$H$2336,5,0)</f>
        <v>No</v>
      </c>
      <c r="G658" t="str">
        <f>VLOOKUP(A658,'Medical Examinations'!$A$1:$H$2336,6,0)</f>
        <v>No</v>
      </c>
      <c r="H658">
        <f>VLOOKUP(A658,'Medical Examinations'!$A$1:$L$2336,10,0)</f>
        <v>2</v>
      </c>
      <c r="I658" t="str">
        <f>VLOOKUP(A658,'Medical Examinations'!$A$1:$H$2336,8,0)</f>
        <v>No</v>
      </c>
      <c r="J658" t="str">
        <f>VLOOKUP(A658,'Medical Examinations'!$A$1:$L$2336,11,0)</f>
        <v>obesity</v>
      </c>
      <c r="K658" t="str">
        <f>VLOOKUP(A658,'Medical Examinations'!$A$1:$L$2336,12,0)</f>
        <v>Diabetes</v>
      </c>
      <c r="L658" s="8">
        <f>VLOOKUP(A658,'Hospitalisation Details'!$A$1:$T$2344,17,0)</f>
        <v>25822</v>
      </c>
      <c r="M658" s="3" t="str">
        <f>VLOOKUP(A658,'Hospitalisation Details'!$A$1:$T$2344,14,0)</f>
        <v>tier - 2</v>
      </c>
      <c r="N658" s="3" t="str">
        <f>VLOOKUP(A658,'Hospitalisation Details'!$A$1:$T$2344,15,0)</f>
        <v>tier - 3</v>
      </c>
      <c r="O658" t="str">
        <f>VLOOKUP(A658,'Hospitalisation Details'!$A$1:$U$2344,21,FALSE)</f>
        <v>R1011</v>
      </c>
      <c r="P658" t="str">
        <f>VLOOKUP(A658,'Hospitalisation Details'!$A$1:$T$2344,19,0)</f>
        <v>52</v>
      </c>
      <c r="Q658" s="9">
        <f>VLOOKUP(A658,'Hospitalisation Details'!$A$1:$I$2344,6,FALSE)</f>
        <v>15026.3</v>
      </c>
    </row>
    <row r="659" spans="1:17" ht="15.75">
      <c r="A659" s="6" t="s">
        <v>1820</v>
      </c>
      <c r="B659" t="str">
        <f>VLOOKUP(A659,'Customer Names'!$A$1:$D$2336,3,FALSE)</f>
        <v>Ackerman</v>
      </c>
      <c r="C659">
        <f>VLOOKUP(A659,'Medical Examinations'!$A$1:$H$2336,2,0)</f>
        <v>46.96</v>
      </c>
      <c r="D659">
        <f>VLOOKUP(A659,'Medical Examinations'!$A$1:$H$2336,3,0)</f>
        <v>4.6399999999999997</v>
      </c>
      <c r="E659" t="str">
        <f>VLOOKUP(A659,'Medical Examinations'!$A$1:$H$2336,4,0)</f>
        <v>No</v>
      </c>
      <c r="F659" t="str">
        <f>VLOOKUP(A659,'Medical Examinations'!$A$1:$H$2336,5,0)</f>
        <v>No</v>
      </c>
      <c r="G659" t="str">
        <f>VLOOKUP(A659,'Medical Examinations'!$A$1:$H$2336,6,0)</f>
        <v>Yes</v>
      </c>
      <c r="H659">
        <f>VLOOKUP(A659,'Medical Examinations'!$A$1:$L$2336,10,0)</f>
        <v>1</v>
      </c>
      <c r="I659" t="str">
        <f>VLOOKUP(A659,'Medical Examinations'!$A$1:$H$2336,8,0)</f>
        <v>No</v>
      </c>
      <c r="J659" t="str">
        <f>VLOOKUP(A659,'Medical Examinations'!$A$1:$L$2336,11,0)</f>
        <v>obesity</v>
      </c>
      <c r="K659" t="str">
        <f>VLOOKUP(A659,'Medical Examinations'!$A$1:$L$2336,12,0)</f>
        <v>Normal</v>
      </c>
      <c r="L659" s="8">
        <f>VLOOKUP(A659,'Hospitalisation Details'!$A$1:$T$2344,17,0)</f>
        <v>29184</v>
      </c>
      <c r="M659" s="3" t="str">
        <f>VLOOKUP(A659,'Hospitalisation Details'!$A$1:$T$2344,14,0)</f>
        <v>tier - 2</v>
      </c>
      <c r="N659" s="3" t="str">
        <f>VLOOKUP(A659,'Hospitalisation Details'!$A$1:$T$2344,15,0)</f>
        <v>tier - 1</v>
      </c>
      <c r="O659" t="str">
        <f>VLOOKUP(A659,'Hospitalisation Details'!$A$1:$U$2344,21,FALSE)</f>
        <v>R1011</v>
      </c>
      <c r="P659" t="str">
        <f>VLOOKUP(A659,'Hospitalisation Details'!$A$1:$T$2344,19,0)</f>
        <v>43</v>
      </c>
      <c r="Q659" s="9">
        <f>VLOOKUP(A659,'Hospitalisation Details'!$A$1:$I$2344,6,FALSE)</f>
        <v>15025.76</v>
      </c>
    </row>
    <row r="660" spans="1:17" ht="15.75">
      <c r="A660" s="6" t="s">
        <v>1823</v>
      </c>
      <c r="B660" t="str">
        <f>VLOOKUP(A660,'Customer Names'!$A$1:$D$2336,3,FALSE)</f>
        <v>Valdez</v>
      </c>
      <c r="C660">
        <f>VLOOKUP(A660,'Medical Examinations'!$A$1:$H$2336,2,0)</f>
        <v>30.495000000000001</v>
      </c>
      <c r="D660">
        <f>VLOOKUP(A660,'Medical Examinations'!$A$1:$H$2336,3,0)</f>
        <v>9.5299999999999994</v>
      </c>
      <c r="E660" t="str">
        <f>VLOOKUP(A660,'Medical Examinations'!$A$1:$H$2336,4,0)</f>
        <v>No</v>
      </c>
      <c r="F660" t="str">
        <f>VLOOKUP(A660,'Medical Examinations'!$A$1:$H$2336,5,0)</f>
        <v>No</v>
      </c>
      <c r="G660" t="str">
        <f>VLOOKUP(A660,'Medical Examinations'!$A$1:$H$2336,6,0)</f>
        <v>No</v>
      </c>
      <c r="H660">
        <f>VLOOKUP(A660,'Medical Examinations'!$A$1:$L$2336,10,0)</f>
        <v>0</v>
      </c>
      <c r="I660" t="str">
        <f>VLOOKUP(A660,'Medical Examinations'!$A$1:$H$2336,8,0)</f>
        <v>No</v>
      </c>
      <c r="J660" t="str">
        <f>VLOOKUP(A660,'Medical Examinations'!$A$1:$L$2336,11,0)</f>
        <v>obesity</v>
      </c>
      <c r="K660" t="str">
        <f>VLOOKUP(A660,'Medical Examinations'!$A$1:$L$2336,12,0)</f>
        <v>Diabetes</v>
      </c>
      <c r="L660" s="8">
        <f>VLOOKUP(A660,'Hospitalisation Details'!$A$1:$T$2344,17,0)</f>
        <v>22136</v>
      </c>
      <c r="M660" s="3" t="str">
        <f>VLOOKUP(A660,'Hospitalisation Details'!$A$1:$T$2344,14,0)</f>
        <v>tier - 2</v>
      </c>
      <c r="N660" s="3" t="str">
        <f>VLOOKUP(A660,'Hospitalisation Details'!$A$1:$T$2344,15,0)</f>
        <v>tier - 2</v>
      </c>
      <c r="O660" t="str">
        <f>VLOOKUP(A660,'Hospitalisation Details'!$A$1:$U$2344,21,FALSE)</f>
        <v>R1012</v>
      </c>
      <c r="P660" t="str">
        <f>VLOOKUP(A660,'Hospitalisation Details'!$A$1:$T$2344,19,0)</f>
        <v>62</v>
      </c>
      <c r="Q660" s="9">
        <f>VLOOKUP(A660,'Hospitalisation Details'!$A$1:$I$2344,6,FALSE)</f>
        <v>15019.76</v>
      </c>
    </row>
    <row r="661" spans="1:17" ht="15.75">
      <c r="A661" s="6" t="s">
        <v>1826</v>
      </c>
      <c r="B661" t="str">
        <f>VLOOKUP(A661,'Customer Names'!$A$1:$D$2336,3,FALSE)</f>
        <v>Michaud</v>
      </c>
      <c r="C661">
        <f>VLOOKUP(A661,'Medical Examinations'!$A$1:$H$2336,2,0)</f>
        <v>17.954999999999998</v>
      </c>
      <c r="D661">
        <f>VLOOKUP(A661,'Medical Examinations'!$A$1:$H$2336,3,0)</f>
        <v>5.29</v>
      </c>
      <c r="E661" t="str">
        <f>VLOOKUP(A661,'Medical Examinations'!$A$1:$H$2336,4,0)</f>
        <v>Yes</v>
      </c>
      <c r="F661" t="str">
        <f>VLOOKUP(A661,'Medical Examinations'!$A$1:$H$2336,5,0)</f>
        <v>No</v>
      </c>
      <c r="G661" t="str">
        <f>VLOOKUP(A661,'Medical Examinations'!$A$1:$H$2336,6,0)</f>
        <v>No</v>
      </c>
      <c r="H661">
        <f>VLOOKUP(A661,'Medical Examinations'!$A$1:$L$2336,10,0)</f>
        <v>1</v>
      </c>
      <c r="I661" t="str">
        <f>VLOOKUP(A661,'Medical Examinations'!$A$1:$H$2336,8,0)</f>
        <v>yes</v>
      </c>
      <c r="J661" t="str">
        <f>VLOOKUP(A661,'Medical Examinations'!$A$1:$L$2336,11,0)</f>
        <v>Under weight</v>
      </c>
      <c r="K661" t="str">
        <f>VLOOKUP(A661,'Medical Examinations'!$A$1:$L$2336,12,0)</f>
        <v>Normal</v>
      </c>
      <c r="L661" s="8">
        <f>VLOOKUP(A661,'Hospitalisation Details'!$A$1:$T$2344,17,0)</f>
        <v>34913</v>
      </c>
      <c r="M661" s="3" t="str">
        <f>VLOOKUP(A661,'Hospitalisation Details'!$A$1:$T$2344,14,0)</f>
        <v>tier - 2</v>
      </c>
      <c r="N661" s="3" t="str">
        <f>VLOOKUP(A661,'Hospitalisation Details'!$A$1:$T$2344,15,0)</f>
        <v>tier - 2</v>
      </c>
      <c r="O661" t="str">
        <f>VLOOKUP(A661,'Hospitalisation Details'!$A$1:$U$2344,21,FALSE)</f>
        <v>R1024</v>
      </c>
      <c r="P661" t="str">
        <f>VLOOKUP(A661,'Hospitalisation Details'!$A$1:$T$2344,19,0)</f>
        <v>27</v>
      </c>
      <c r="Q661" s="9">
        <f>VLOOKUP(A661,'Hospitalisation Details'!$A$1:$I$2344,6,FALSE)</f>
        <v>15006.58</v>
      </c>
    </row>
    <row r="662" spans="1:17" ht="15.75">
      <c r="A662" s="6" t="s">
        <v>1829</v>
      </c>
      <c r="B662" t="str">
        <f>VLOOKUP(A662,'Customer Names'!$A$1:$D$2336,3,FALSE)</f>
        <v>Gunnink</v>
      </c>
      <c r="C662">
        <f>VLOOKUP(A662,'Medical Examinations'!$A$1:$H$2336,2,0)</f>
        <v>25.6</v>
      </c>
      <c r="D662">
        <f>VLOOKUP(A662,'Medical Examinations'!$A$1:$H$2336,3,0)</f>
        <v>10.95</v>
      </c>
      <c r="E662" t="str">
        <f>VLOOKUP(A662,'Medical Examinations'!$A$1:$H$2336,4,0)</f>
        <v>No</v>
      </c>
      <c r="F662" t="str">
        <f>VLOOKUP(A662,'Medical Examinations'!$A$1:$H$2336,5,0)</f>
        <v>No</v>
      </c>
      <c r="G662" t="str">
        <f>VLOOKUP(A662,'Medical Examinations'!$A$1:$H$2336,6,0)</f>
        <v>No</v>
      </c>
      <c r="H662">
        <f>VLOOKUP(A662,'Medical Examinations'!$A$1:$L$2336,10,0)</f>
        <v>3</v>
      </c>
      <c r="I662" t="str">
        <f>VLOOKUP(A662,'Medical Examinations'!$A$1:$H$2336,8,0)</f>
        <v>No</v>
      </c>
      <c r="J662" t="str">
        <f>VLOOKUP(A662,'Medical Examinations'!$A$1:$L$2336,11,0)</f>
        <v>Over weight</v>
      </c>
      <c r="K662" t="str">
        <f>VLOOKUP(A662,'Medical Examinations'!$A$1:$L$2336,12,0)</f>
        <v>Diabetes</v>
      </c>
      <c r="L662" s="8">
        <f>VLOOKUP(A662,'Hospitalisation Details'!$A$1:$T$2344,17,0)</f>
        <v>21395</v>
      </c>
      <c r="M662" s="3" t="str">
        <f>VLOOKUP(A662,'Hospitalisation Details'!$A$1:$T$2344,14,0)</f>
        <v>tier - 2</v>
      </c>
      <c r="N662" s="3" t="str">
        <f>VLOOKUP(A662,'Hospitalisation Details'!$A$1:$T$2344,15,0)</f>
        <v>tier - 3</v>
      </c>
      <c r="O662" t="str">
        <f>VLOOKUP(A662,'Hospitalisation Details'!$A$1:$U$2344,21,FALSE)</f>
        <v>R1011</v>
      </c>
      <c r="P662" t="str">
        <f>VLOOKUP(A662,'Hospitalisation Details'!$A$1:$T$2344,19,0)</f>
        <v>64</v>
      </c>
      <c r="Q662" s="9">
        <f>VLOOKUP(A662,'Hospitalisation Details'!$A$1:$I$2344,6,FALSE)</f>
        <v>14988.43</v>
      </c>
    </row>
    <row r="663" spans="1:17" ht="15.75">
      <c r="A663" s="6" t="s">
        <v>1832</v>
      </c>
      <c r="B663" t="str">
        <f>VLOOKUP(A663,'Customer Names'!$A$1:$D$2336,3,FALSE)</f>
        <v>Knight</v>
      </c>
      <c r="C663">
        <f>VLOOKUP(A663,'Medical Examinations'!$A$1:$H$2336,2,0)</f>
        <v>34.21</v>
      </c>
      <c r="D663">
        <f>VLOOKUP(A663,'Medical Examinations'!$A$1:$H$2336,3,0)</f>
        <v>9.17</v>
      </c>
      <c r="E663" t="str">
        <f>VLOOKUP(A663,'Medical Examinations'!$A$1:$H$2336,4,0)</f>
        <v>No</v>
      </c>
      <c r="F663" t="str">
        <f>VLOOKUP(A663,'Medical Examinations'!$A$1:$H$2336,5,0)</f>
        <v>No</v>
      </c>
      <c r="G663" t="str">
        <f>VLOOKUP(A663,'Medical Examinations'!$A$1:$H$2336,6,0)</f>
        <v>No</v>
      </c>
      <c r="H663">
        <f>VLOOKUP(A663,'Medical Examinations'!$A$1:$L$2336,10,0)</f>
        <v>0</v>
      </c>
      <c r="I663" t="str">
        <f>VLOOKUP(A663,'Medical Examinations'!$A$1:$H$2336,8,0)</f>
        <v>No</v>
      </c>
      <c r="J663" t="str">
        <f>VLOOKUP(A663,'Medical Examinations'!$A$1:$L$2336,11,0)</f>
        <v>obesity</v>
      </c>
      <c r="K663" t="str">
        <f>VLOOKUP(A663,'Medical Examinations'!$A$1:$L$2336,12,0)</f>
        <v>Diabetes</v>
      </c>
      <c r="L663" s="8">
        <f>VLOOKUP(A663,'Hospitalisation Details'!$A$1:$T$2344,17,0)</f>
        <v>22979</v>
      </c>
      <c r="M663" s="3" t="str">
        <f>VLOOKUP(A663,'Hospitalisation Details'!$A$1:$T$2344,14,0)</f>
        <v>tier - 2</v>
      </c>
      <c r="N663" s="3" t="str">
        <f>VLOOKUP(A663,'Hospitalisation Details'!$A$1:$T$2344,15,0)</f>
        <v>tier - 1</v>
      </c>
      <c r="O663" t="str">
        <f>VLOOKUP(A663,'Hospitalisation Details'!$A$1:$U$2344,21,FALSE)</f>
        <v>R1021</v>
      </c>
      <c r="P663" t="str">
        <f>VLOOKUP(A663,'Hospitalisation Details'!$A$1:$T$2344,19,0)</f>
        <v>60</v>
      </c>
      <c r="Q663" s="9">
        <f>VLOOKUP(A663,'Hospitalisation Details'!$A$1:$I$2344,6,FALSE)</f>
        <v>14945.34</v>
      </c>
    </row>
    <row r="664" spans="1:17" ht="15.75">
      <c r="A664" s="6" t="s">
        <v>1835</v>
      </c>
      <c r="B664" t="str">
        <f>VLOOKUP(A664,'Customer Names'!$A$1:$D$2336,3,FALSE)</f>
        <v>Grosscup</v>
      </c>
      <c r="C664">
        <f>VLOOKUP(A664,'Medical Examinations'!$A$1:$H$2336,2,0)</f>
        <v>39.74</v>
      </c>
      <c r="D664">
        <f>VLOOKUP(A664,'Medical Examinations'!$A$1:$H$2336,3,0)</f>
        <v>7.39</v>
      </c>
      <c r="E664" t="str">
        <f>VLOOKUP(A664,'Medical Examinations'!$A$1:$H$2336,4,0)</f>
        <v>No</v>
      </c>
      <c r="F664" t="str">
        <f>VLOOKUP(A664,'Medical Examinations'!$A$1:$H$2336,5,0)</f>
        <v>No</v>
      </c>
      <c r="G664" t="str">
        <f>VLOOKUP(A664,'Medical Examinations'!$A$1:$H$2336,6,0)</f>
        <v>No</v>
      </c>
      <c r="H664">
        <f>VLOOKUP(A664,'Medical Examinations'!$A$1:$L$2336,10,0)</f>
        <v>0</v>
      </c>
      <c r="I664" t="str">
        <f>VLOOKUP(A664,'Medical Examinations'!$A$1:$H$2336,8,0)</f>
        <v>No</v>
      </c>
      <c r="J664" t="str">
        <f>VLOOKUP(A664,'Medical Examinations'!$A$1:$L$2336,11,0)</f>
        <v>obesity</v>
      </c>
      <c r="K664" t="str">
        <f>VLOOKUP(A664,'Medical Examinations'!$A$1:$L$2336,12,0)</f>
        <v>Diabetes</v>
      </c>
      <c r="L664" s="8">
        <f>VLOOKUP(A664,'Hospitalisation Details'!$A$1:$T$2344,17,0)</f>
        <v>25150</v>
      </c>
      <c r="M664" s="3" t="str">
        <f>VLOOKUP(A664,'Hospitalisation Details'!$A$1:$T$2344,14,0)</f>
        <v>tier - 2</v>
      </c>
      <c r="N664" s="3" t="str">
        <f>VLOOKUP(A664,'Hospitalisation Details'!$A$1:$T$2344,15,0)</f>
        <v>tier - 2</v>
      </c>
      <c r="O664" t="str">
        <f>VLOOKUP(A664,'Hospitalisation Details'!$A$1:$U$2344,21,FALSE)</f>
        <v>R1012</v>
      </c>
      <c r="P664" t="str">
        <f>VLOOKUP(A664,'Hospitalisation Details'!$A$1:$T$2344,19,0)</f>
        <v>54</v>
      </c>
      <c r="Q664" s="9">
        <f>VLOOKUP(A664,'Hospitalisation Details'!$A$1:$I$2344,6,FALSE)</f>
        <v>14926.97</v>
      </c>
    </row>
    <row r="665" spans="1:17" ht="15.75">
      <c r="A665" s="6" t="s">
        <v>1838</v>
      </c>
      <c r="B665" t="str">
        <f>VLOOKUP(A665,'Customer Names'!$A$1:$D$2336,3,FALSE)</f>
        <v>Koniuch</v>
      </c>
      <c r="C665">
        <f>VLOOKUP(A665,'Medical Examinations'!$A$1:$H$2336,2,0)</f>
        <v>49.53</v>
      </c>
      <c r="D665">
        <f>VLOOKUP(A665,'Medical Examinations'!$A$1:$H$2336,3,0)</f>
        <v>9.1300000000000008</v>
      </c>
      <c r="E665" t="str">
        <f>VLOOKUP(A665,'Medical Examinations'!$A$1:$H$2336,4,0)</f>
        <v>Yes</v>
      </c>
      <c r="F665" t="str">
        <f>VLOOKUP(A665,'Medical Examinations'!$A$1:$H$2336,5,0)</f>
        <v>No</v>
      </c>
      <c r="G665" t="str">
        <f>VLOOKUP(A665,'Medical Examinations'!$A$1:$H$2336,6,0)</f>
        <v>No</v>
      </c>
      <c r="H665">
        <f>VLOOKUP(A665,'Medical Examinations'!$A$1:$L$2336,10,0)</f>
        <v>0</v>
      </c>
      <c r="I665" t="str">
        <f>VLOOKUP(A665,'Medical Examinations'!$A$1:$H$2336,8,0)</f>
        <v>No</v>
      </c>
      <c r="J665" t="str">
        <f>VLOOKUP(A665,'Medical Examinations'!$A$1:$L$2336,11,0)</f>
        <v>obesity</v>
      </c>
      <c r="K665" t="str">
        <f>VLOOKUP(A665,'Medical Examinations'!$A$1:$L$2336,12,0)</f>
        <v>Diabetes</v>
      </c>
      <c r="L665" s="8">
        <f>VLOOKUP(A665,'Hospitalisation Details'!$A$1:$T$2344,17,0)</f>
        <v>29771</v>
      </c>
      <c r="M665" s="3" t="str">
        <f>VLOOKUP(A665,'Hospitalisation Details'!$A$1:$T$2344,14,0)</f>
        <v>tier - 2</v>
      </c>
      <c r="N665" s="3" t="str">
        <f>VLOOKUP(A665,'Hospitalisation Details'!$A$1:$T$2344,15,0)</f>
        <v>tier - 1</v>
      </c>
      <c r="O665" t="str">
        <f>VLOOKUP(A665,'Hospitalisation Details'!$A$1:$U$2344,21,FALSE)</f>
        <v>R1011</v>
      </c>
      <c r="P665" t="str">
        <f>VLOOKUP(A665,'Hospitalisation Details'!$A$1:$T$2344,19,0)</f>
        <v>41</v>
      </c>
      <c r="Q665" s="9">
        <f>VLOOKUP(A665,'Hospitalisation Details'!$A$1:$I$2344,6,FALSE)</f>
        <v>14908.27</v>
      </c>
    </row>
    <row r="666" spans="1:17" ht="15.75">
      <c r="A666" s="6" t="s">
        <v>1841</v>
      </c>
      <c r="B666" t="str">
        <f>VLOOKUP(A666,'Customer Names'!$A$1:$D$2336,3,FALSE)</f>
        <v>Heitzman</v>
      </c>
      <c r="C666">
        <f>VLOOKUP(A666,'Medical Examinations'!$A$1:$H$2336,2,0)</f>
        <v>39.33</v>
      </c>
      <c r="D666">
        <f>VLOOKUP(A666,'Medical Examinations'!$A$1:$H$2336,3,0)</f>
        <v>10.4</v>
      </c>
      <c r="E666" t="str">
        <f>VLOOKUP(A666,'Medical Examinations'!$A$1:$H$2336,4,0)</f>
        <v>No</v>
      </c>
      <c r="F666" t="str">
        <f>VLOOKUP(A666,'Medical Examinations'!$A$1:$H$2336,5,0)</f>
        <v>No</v>
      </c>
      <c r="G666" t="str">
        <f>VLOOKUP(A666,'Medical Examinations'!$A$1:$H$2336,6,0)</f>
        <v>No</v>
      </c>
      <c r="H666">
        <f>VLOOKUP(A666,'Medical Examinations'!$A$1:$L$2336,10,0)</f>
        <v>3</v>
      </c>
      <c r="I666" t="str">
        <f>VLOOKUP(A666,'Medical Examinations'!$A$1:$H$2336,8,0)</f>
        <v>No</v>
      </c>
      <c r="J666" t="str">
        <f>VLOOKUP(A666,'Medical Examinations'!$A$1:$L$2336,11,0)</f>
        <v>obesity</v>
      </c>
      <c r="K666" t="str">
        <f>VLOOKUP(A666,'Medical Examinations'!$A$1:$L$2336,12,0)</f>
        <v>Diabetes</v>
      </c>
      <c r="L666" s="8">
        <f>VLOOKUP(A666,'Hospitalisation Details'!$A$1:$T$2344,17,0)</f>
        <v>21475</v>
      </c>
      <c r="M666" s="3" t="str">
        <f>VLOOKUP(A666,'Hospitalisation Details'!$A$1:$T$2344,14,0)</f>
        <v>tier - 2</v>
      </c>
      <c r="N666" s="3" t="str">
        <f>VLOOKUP(A666,'Hospitalisation Details'!$A$1:$T$2344,15,0)</f>
        <v>tier - 2</v>
      </c>
      <c r="O666" t="str">
        <f>VLOOKUP(A666,'Hospitalisation Details'!$A$1:$U$2344,21,FALSE)</f>
        <v>R1024</v>
      </c>
      <c r="P666" t="str">
        <f>VLOOKUP(A666,'Hospitalisation Details'!$A$1:$T$2344,19,0)</f>
        <v>64</v>
      </c>
      <c r="Q666" s="9">
        <f>VLOOKUP(A666,'Hospitalisation Details'!$A$1:$I$2344,6,FALSE)</f>
        <v>14901.52</v>
      </c>
    </row>
    <row r="667" spans="1:17" ht="15.75">
      <c r="A667" s="6" t="s">
        <v>1844</v>
      </c>
      <c r="B667" t="str">
        <f>VLOOKUP(A667,'Customer Names'!$A$1:$D$2336,3,FALSE)</f>
        <v>Tatton</v>
      </c>
      <c r="C667">
        <f>VLOOKUP(A667,'Medical Examinations'!$A$1:$H$2336,2,0)</f>
        <v>39.979999999999997</v>
      </c>
      <c r="D667">
        <f>VLOOKUP(A667,'Medical Examinations'!$A$1:$H$2336,3,0)</f>
        <v>9.4600000000000009</v>
      </c>
      <c r="E667" t="str">
        <f>VLOOKUP(A667,'Medical Examinations'!$A$1:$H$2336,4,0)</f>
        <v>Yes</v>
      </c>
      <c r="F667" t="str">
        <f>VLOOKUP(A667,'Medical Examinations'!$A$1:$H$2336,5,0)</f>
        <v>No</v>
      </c>
      <c r="G667" t="str">
        <f>VLOOKUP(A667,'Medical Examinations'!$A$1:$H$2336,6,0)</f>
        <v>No</v>
      </c>
      <c r="H667">
        <f>VLOOKUP(A667,'Medical Examinations'!$A$1:$L$2336,10,0)</f>
        <v>2</v>
      </c>
      <c r="I667" t="str">
        <f>VLOOKUP(A667,'Medical Examinations'!$A$1:$H$2336,8,0)</f>
        <v>No</v>
      </c>
      <c r="J667" t="str">
        <f>VLOOKUP(A667,'Medical Examinations'!$A$1:$L$2336,11,0)</f>
        <v>obesity</v>
      </c>
      <c r="K667" t="str">
        <f>VLOOKUP(A667,'Medical Examinations'!$A$1:$L$2336,12,0)</f>
        <v>Diabetes</v>
      </c>
      <c r="L667" s="8">
        <f>VLOOKUP(A667,'Hospitalisation Details'!$A$1:$T$2344,17,0)</f>
        <v>25883</v>
      </c>
      <c r="M667" s="3" t="str">
        <f>VLOOKUP(A667,'Hospitalisation Details'!$A$1:$T$2344,14,0)</f>
        <v>tier - 2</v>
      </c>
      <c r="N667" s="3" t="str">
        <f>VLOOKUP(A667,'Hospitalisation Details'!$A$1:$T$2344,15,0)</f>
        <v>tier - 2</v>
      </c>
      <c r="O667" t="str">
        <f>VLOOKUP(A667,'Hospitalisation Details'!$A$1:$U$2344,21,FALSE)</f>
        <v>R1023</v>
      </c>
      <c r="P667" t="str">
        <f>VLOOKUP(A667,'Hospitalisation Details'!$A$1:$T$2344,19,0)</f>
        <v>52</v>
      </c>
      <c r="Q667" s="9">
        <f>VLOOKUP(A667,'Hospitalisation Details'!$A$1:$I$2344,6,FALSE)</f>
        <v>14847.63</v>
      </c>
    </row>
    <row r="668" spans="1:17" ht="15.75">
      <c r="A668" s="6" t="s">
        <v>1847</v>
      </c>
      <c r="B668" t="str">
        <f>VLOOKUP(A668,'Customer Names'!$A$1:$D$2336,3,FALSE)</f>
        <v>Flanagan</v>
      </c>
      <c r="C668">
        <f>VLOOKUP(A668,'Medical Examinations'!$A$1:$H$2336,2,0)</f>
        <v>46.51</v>
      </c>
      <c r="D668">
        <f>VLOOKUP(A668,'Medical Examinations'!$A$1:$H$2336,3,0)</f>
        <v>8.69</v>
      </c>
      <c r="E668" t="str">
        <f>VLOOKUP(A668,'Medical Examinations'!$A$1:$H$2336,4,0)</f>
        <v>Yes</v>
      </c>
      <c r="F668" t="str">
        <f>VLOOKUP(A668,'Medical Examinations'!$A$1:$H$2336,5,0)</f>
        <v>No</v>
      </c>
      <c r="G668" t="str">
        <f>VLOOKUP(A668,'Medical Examinations'!$A$1:$H$2336,6,0)</f>
        <v>No</v>
      </c>
      <c r="H668">
        <f>VLOOKUP(A668,'Medical Examinations'!$A$1:$L$2336,10,0)</f>
        <v>0</v>
      </c>
      <c r="I668" t="str">
        <f>VLOOKUP(A668,'Medical Examinations'!$A$1:$H$2336,8,0)</f>
        <v>No</v>
      </c>
      <c r="J668" t="str">
        <f>VLOOKUP(A668,'Medical Examinations'!$A$1:$L$2336,11,0)</f>
        <v>obesity</v>
      </c>
      <c r="K668" t="str">
        <f>VLOOKUP(A668,'Medical Examinations'!$A$1:$L$2336,12,0)</f>
        <v>Diabetes</v>
      </c>
      <c r="L668" s="8">
        <f>VLOOKUP(A668,'Hospitalisation Details'!$A$1:$T$2344,17,0)</f>
        <v>29742</v>
      </c>
      <c r="M668" s="3" t="str">
        <f>VLOOKUP(A668,'Hospitalisation Details'!$A$1:$T$2344,14,0)</f>
        <v>tier - 2</v>
      </c>
      <c r="N668" s="3" t="str">
        <f>VLOOKUP(A668,'Hospitalisation Details'!$A$1:$T$2344,15,0)</f>
        <v>tier - 3</v>
      </c>
      <c r="O668" t="str">
        <f>VLOOKUP(A668,'Hospitalisation Details'!$A$1:$U$2344,21,FALSE)</f>
        <v>R1026</v>
      </c>
      <c r="P668" t="str">
        <f>VLOOKUP(A668,'Hospitalisation Details'!$A$1:$T$2344,19,0)</f>
        <v>42</v>
      </c>
      <c r="Q668" s="9">
        <f>VLOOKUP(A668,'Hospitalisation Details'!$A$1:$I$2344,6,FALSE)</f>
        <v>14843.96</v>
      </c>
    </row>
    <row r="669" spans="1:17" ht="15.75">
      <c r="A669" s="6" t="s">
        <v>1849</v>
      </c>
      <c r="B669" t="str">
        <f>VLOOKUP(A669,'Customer Names'!$A$1:$D$2336,3,FALSE)</f>
        <v>Funk</v>
      </c>
      <c r="C669">
        <f>VLOOKUP(A669,'Medical Examinations'!$A$1:$H$2336,2,0)</f>
        <v>43.58</v>
      </c>
      <c r="D669">
        <f>VLOOKUP(A669,'Medical Examinations'!$A$1:$H$2336,3,0)</f>
        <v>4.2300000000000004</v>
      </c>
      <c r="E669" t="str">
        <f>VLOOKUP(A669,'Medical Examinations'!$A$1:$H$2336,4,0)</f>
        <v>No</v>
      </c>
      <c r="F669" t="str">
        <f>VLOOKUP(A669,'Medical Examinations'!$A$1:$H$2336,5,0)</f>
        <v>No</v>
      </c>
      <c r="G669" t="str">
        <f>VLOOKUP(A669,'Medical Examinations'!$A$1:$H$2336,6,0)</f>
        <v>Yes</v>
      </c>
      <c r="H669">
        <f>VLOOKUP(A669,'Medical Examinations'!$A$1:$L$2336,10,0)</f>
        <v>1</v>
      </c>
      <c r="I669" t="str">
        <f>VLOOKUP(A669,'Medical Examinations'!$A$1:$H$2336,8,0)</f>
        <v>No</v>
      </c>
      <c r="J669" t="str">
        <f>VLOOKUP(A669,'Medical Examinations'!$A$1:$L$2336,11,0)</f>
        <v>obesity</v>
      </c>
      <c r="K669" t="str">
        <f>VLOOKUP(A669,'Medical Examinations'!$A$1:$L$2336,12,0)</f>
        <v>Normal</v>
      </c>
      <c r="L669" s="8">
        <f>VLOOKUP(A669,'Hospitalisation Details'!$A$1:$T$2344,17,0)</f>
        <v>29146</v>
      </c>
      <c r="M669" s="3" t="str">
        <f>VLOOKUP(A669,'Hospitalisation Details'!$A$1:$T$2344,14,0)</f>
        <v>tier - 2</v>
      </c>
      <c r="N669" s="3" t="str">
        <f>VLOOKUP(A669,'Hospitalisation Details'!$A$1:$T$2344,15,0)</f>
        <v>tier - 3</v>
      </c>
      <c r="O669" t="str">
        <f>VLOOKUP(A669,'Hospitalisation Details'!$A$1:$U$2344,21,FALSE)</f>
        <v>R1026</v>
      </c>
      <c r="P669" t="str">
        <f>VLOOKUP(A669,'Hospitalisation Details'!$A$1:$T$2344,19,0)</f>
        <v>43</v>
      </c>
      <c r="Q669" s="9">
        <f>VLOOKUP(A669,'Hospitalisation Details'!$A$1:$I$2344,6,FALSE)</f>
        <v>14839.34</v>
      </c>
    </row>
    <row r="670" spans="1:17" ht="15.75">
      <c r="A670" s="6" t="s">
        <v>1852</v>
      </c>
      <c r="B670" t="str">
        <f>VLOOKUP(A670,'Customer Names'!$A$1:$D$2336,3,FALSE)</f>
        <v>Davenport</v>
      </c>
      <c r="C670">
        <f>VLOOKUP(A670,'Medical Examinations'!$A$1:$H$2336,2,0)</f>
        <v>42.28</v>
      </c>
      <c r="D670">
        <f>VLOOKUP(A670,'Medical Examinations'!$A$1:$H$2336,3,0)</f>
        <v>9.16</v>
      </c>
      <c r="E670" t="str">
        <f>VLOOKUP(A670,'Medical Examinations'!$A$1:$H$2336,4,0)</f>
        <v>Yes</v>
      </c>
      <c r="F670" t="str">
        <f>VLOOKUP(A670,'Medical Examinations'!$A$1:$H$2336,5,0)</f>
        <v>No</v>
      </c>
      <c r="G670" t="str">
        <f>VLOOKUP(A670,'Medical Examinations'!$A$1:$H$2336,6,0)</f>
        <v>No</v>
      </c>
      <c r="H670">
        <f>VLOOKUP(A670,'Medical Examinations'!$A$1:$L$2336,10,0)</f>
        <v>1</v>
      </c>
      <c r="I670" t="str">
        <f>VLOOKUP(A670,'Medical Examinations'!$A$1:$H$2336,8,0)</f>
        <v>No</v>
      </c>
      <c r="J670" t="str">
        <f>VLOOKUP(A670,'Medical Examinations'!$A$1:$L$2336,11,0)</f>
        <v>obesity</v>
      </c>
      <c r="K670" t="str">
        <f>VLOOKUP(A670,'Medical Examinations'!$A$1:$L$2336,12,0)</f>
        <v>Diabetes</v>
      </c>
      <c r="L670" s="8">
        <f>VLOOKUP(A670,'Hospitalisation Details'!$A$1:$T$2344,17,0)</f>
        <v>27738</v>
      </c>
      <c r="M670" s="3" t="str">
        <f>VLOOKUP(A670,'Hospitalisation Details'!$A$1:$T$2344,14,0)</f>
        <v>tier - 2</v>
      </c>
      <c r="N670" s="3" t="str">
        <f>VLOOKUP(A670,'Hospitalisation Details'!$A$1:$T$2344,15,0)</f>
        <v>tier - 3</v>
      </c>
      <c r="O670" t="str">
        <f>VLOOKUP(A670,'Hospitalisation Details'!$A$1:$U$2344,21,FALSE)</f>
        <v>R1023</v>
      </c>
      <c r="P670" t="str">
        <f>VLOOKUP(A670,'Hospitalisation Details'!$A$1:$T$2344,19,0)</f>
        <v>47</v>
      </c>
      <c r="Q670" s="9">
        <f>VLOOKUP(A670,'Hospitalisation Details'!$A$1:$I$2344,6,FALSE)</f>
        <v>14819</v>
      </c>
    </row>
    <row r="671" spans="1:17" ht="15.75">
      <c r="A671" s="6" t="s">
        <v>1854</v>
      </c>
      <c r="B671" t="str">
        <f>VLOOKUP(A671,'Customer Names'!$A$1:$D$2336,3,FALSE)</f>
        <v>Nicholson</v>
      </c>
      <c r="C671">
        <f>VLOOKUP(A671,'Medical Examinations'!$A$1:$H$2336,2,0)</f>
        <v>35.520000000000003</v>
      </c>
      <c r="D671">
        <f>VLOOKUP(A671,'Medical Examinations'!$A$1:$H$2336,3,0)</f>
        <v>8.26</v>
      </c>
      <c r="E671" t="str">
        <f>VLOOKUP(A671,'Medical Examinations'!$A$1:$H$2336,4,0)</f>
        <v>No</v>
      </c>
      <c r="F671" t="str">
        <f>VLOOKUP(A671,'Medical Examinations'!$A$1:$H$2336,5,0)</f>
        <v>No</v>
      </c>
      <c r="G671" t="str">
        <f>VLOOKUP(A671,'Medical Examinations'!$A$1:$H$2336,6,0)</f>
        <v>No</v>
      </c>
      <c r="H671">
        <f>VLOOKUP(A671,'Medical Examinations'!$A$1:$L$2336,10,0)</f>
        <v>0</v>
      </c>
      <c r="I671" t="str">
        <f>VLOOKUP(A671,'Medical Examinations'!$A$1:$H$2336,8,0)</f>
        <v>No</v>
      </c>
      <c r="J671" t="str">
        <f>VLOOKUP(A671,'Medical Examinations'!$A$1:$L$2336,11,0)</f>
        <v>obesity</v>
      </c>
      <c r="K671" t="str">
        <f>VLOOKUP(A671,'Medical Examinations'!$A$1:$L$2336,12,0)</f>
        <v>Diabetes</v>
      </c>
      <c r="L671" s="8">
        <f>VLOOKUP(A671,'Hospitalisation Details'!$A$1:$T$2344,17,0)</f>
        <v>23950</v>
      </c>
      <c r="M671" s="3" t="str">
        <f>VLOOKUP(A671,'Hospitalisation Details'!$A$1:$T$2344,14,0)</f>
        <v>tier - 2</v>
      </c>
      <c r="N671" s="3" t="str">
        <f>VLOOKUP(A671,'Hospitalisation Details'!$A$1:$T$2344,15,0)</f>
        <v>tier - 2</v>
      </c>
      <c r="O671" t="str">
        <f>VLOOKUP(A671,'Hospitalisation Details'!$A$1:$U$2344,21,FALSE)</f>
        <v>R1026</v>
      </c>
      <c r="P671" t="str">
        <f>VLOOKUP(A671,'Hospitalisation Details'!$A$1:$T$2344,19,0)</f>
        <v>57</v>
      </c>
      <c r="Q671" s="9">
        <f>VLOOKUP(A671,'Hospitalisation Details'!$A$1:$I$2344,6,FALSE)</f>
        <v>14750.42</v>
      </c>
    </row>
    <row r="672" spans="1:17" ht="15.75">
      <c r="A672" s="6" t="s">
        <v>1855</v>
      </c>
      <c r="B672" t="str">
        <f>VLOOKUP(A672,'Customer Names'!$A$1:$D$2336,3,FALSE)</f>
        <v>Lindbloom</v>
      </c>
      <c r="C672">
        <f>VLOOKUP(A672,'Medical Examinations'!$A$1:$H$2336,2,0)</f>
        <v>33.6</v>
      </c>
      <c r="D672">
        <f>VLOOKUP(A672,'Medical Examinations'!$A$1:$H$2336,3,0)</f>
        <v>11.25</v>
      </c>
      <c r="E672" t="str">
        <f>VLOOKUP(A672,'Medical Examinations'!$A$1:$H$2336,4,0)</f>
        <v>No</v>
      </c>
      <c r="F672" t="str">
        <f>VLOOKUP(A672,'Medical Examinations'!$A$1:$H$2336,5,0)</f>
        <v>No</v>
      </c>
      <c r="G672" t="str">
        <f>VLOOKUP(A672,'Medical Examinations'!$A$1:$H$2336,6,0)</f>
        <v>No</v>
      </c>
      <c r="H672">
        <f>VLOOKUP(A672,'Medical Examinations'!$A$1:$L$2336,10,0)</f>
        <v>0</v>
      </c>
      <c r="I672" t="str">
        <f>VLOOKUP(A672,'Medical Examinations'!$A$1:$H$2336,8,0)</f>
        <v>No</v>
      </c>
      <c r="J672" t="str">
        <f>VLOOKUP(A672,'Medical Examinations'!$A$1:$L$2336,11,0)</f>
        <v>obesity</v>
      </c>
      <c r="K672" t="str">
        <f>VLOOKUP(A672,'Medical Examinations'!$A$1:$L$2336,12,0)</f>
        <v>Diabetes</v>
      </c>
      <c r="L672" s="8">
        <f>VLOOKUP(A672,'Hospitalisation Details'!$A$1:$T$2344,17,0)</f>
        <v>22856</v>
      </c>
      <c r="M672" s="3" t="str">
        <f>VLOOKUP(A672,'Hospitalisation Details'!$A$1:$T$2344,14,0)</f>
        <v>tier - 2</v>
      </c>
      <c r="N672" s="3" t="str">
        <f>VLOOKUP(A672,'Hospitalisation Details'!$A$1:$T$2344,15,0)</f>
        <v>tier - 3</v>
      </c>
      <c r="O672" t="str">
        <f>VLOOKUP(A672,'Hospitalisation Details'!$A$1:$U$2344,21,FALSE)</f>
        <v>R1021</v>
      </c>
      <c r="P672" t="str">
        <f>VLOOKUP(A672,'Hospitalisation Details'!$A$1:$T$2344,19,0)</f>
        <v>60</v>
      </c>
      <c r="Q672" s="9">
        <f>VLOOKUP(A672,'Hospitalisation Details'!$A$1:$I$2344,6,FALSE)</f>
        <v>14738.43</v>
      </c>
    </row>
    <row r="673" spans="1:17" ht="15.75">
      <c r="A673" s="6" t="s">
        <v>1858</v>
      </c>
      <c r="B673" t="str">
        <f>VLOOKUP(A673,'Customer Names'!$A$1:$D$2336,3,FALSE)</f>
        <v>Wijayaratne</v>
      </c>
      <c r="C673">
        <f>VLOOKUP(A673,'Medical Examinations'!$A$1:$H$2336,2,0)</f>
        <v>22.42</v>
      </c>
      <c r="D673">
        <f>VLOOKUP(A673,'Medical Examinations'!$A$1:$H$2336,3,0)</f>
        <v>6.74</v>
      </c>
      <c r="E673" t="str">
        <f>VLOOKUP(A673,'Medical Examinations'!$A$1:$H$2336,4,0)</f>
        <v>No</v>
      </c>
      <c r="F673" t="str">
        <f>VLOOKUP(A673,'Medical Examinations'!$A$1:$H$2336,5,0)</f>
        <v>No</v>
      </c>
      <c r="G673" t="str">
        <f>VLOOKUP(A673,'Medical Examinations'!$A$1:$H$2336,6,0)</f>
        <v>No</v>
      </c>
      <c r="H673">
        <f>VLOOKUP(A673,'Medical Examinations'!$A$1:$L$2336,10,0)</f>
        <v>0</v>
      </c>
      <c r="I673" t="str">
        <f>VLOOKUP(A673,'Medical Examinations'!$A$1:$H$2336,8,0)</f>
        <v>yes</v>
      </c>
      <c r="J673" t="str">
        <f>VLOOKUP(A673,'Medical Examinations'!$A$1:$L$2336,11,0)</f>
        <v>Normal weight</v>
      </c>
      <c r="K673" t="str">
        <f>VLOOKUP(A673,'Medical Examinations'!$A$1:$L$2336,12,0)</f>
        <v>Diabetes</v>
      </c>
      <c r="L673" s="8">
        <f>VLOOKUP(A673,'Hospitalisation Details'!$A$1:$T$2344,17,0)</f>
        <v>37523</v>
      </c>
      <c r="M673" s="3" t="str">
        <f>VLOOKUP(A673,'Hospitalisation Details'!$A$1:$T$2344,14,0)</f>
        <v>tier - 2</v>
      </c>
      <c r="N673" s="3" t="str">
        <f>VLOOKUP(A673,'Hospitalisation Details'!$A$1:$T$2344,15,0)</f>
        <v>tier - 2</v>
      </c>
      <c r="O673" t="str">
        <f>VLOOKUP(A673,'Hospitalisation Details'!$A$1:$U$2344,21,FALSE)</f>
        <v>R1012</v>
      </c>
      <c r="P673" t="str">
        <f>VLOOKUP(A673,'Hospitalisation Details'!$A$1:$T$2344,19,0)</f>
        <v>20</v>
      </c>
      <c r="Q673" s="9">
        <f>VLOOKUP(A673,'Hospitalisation Details'!$A$1:$I$2344,6,FALSE)</f>
        <v>14711.74</v>
      </c>
    </row>
    <row r="674" spans="1:17" ht="15.75">
      <c r="A674" s="6" t="s">
        <v>1861</v>
      </c>
      <c r="B674" t="str">
        <f>VLOOKUP(A674,'Customer Names'!$A$1:$D$2336,3,FALSE)</f>
        <v>Ainsworth</v>
      </c>
      <c r="C674">
        <f>VLOOKUP(A674,'Medical Examinations'!$A$1:$H$2336,2,0)</f>
        <v>46.86</v>
      </c>
      <c r="D674">
        <f>VLOOKUP(A674,'Medical Examinations'!$A$1:$H$2336,3,0)</f>
        <v>4.87</v>
      </c>
      <c r="E674" t="str">
        <f>VLOOKUP(A674,'Medical Examinations'!$A$1:$H$2336,4,0)</f>
        <v>No</v>
      </c>
      <c r="F674" t="str">
        <f>VLOOKUP(A674,'Medical Examinations'!$A$1:$H$2336,5,0)</f>
        <v>No</v>
      </c>
      <c r="G674" t="str">
        <f>VLOOKUP(A674,'Medical Examinations'!$A$1:$H$2336,6,0)</f>
        <v>No</v>
      </c>
      <c r="H674">
        <f>VLOOKUP(A674,'Medical Examinations'!$A$1:$L$2336,10,0)</f>
        <v>0</v>
      </c>
      <c r="I674" t="str">
        <f>VLOOKUP(A674,'Medical Examinations'!$A$1:$H$2336,8,0)</f>
        <v>No</v>
      </c>
      <c r="J674" t="str">
        <f>VLOOKUP(A674,'Medical Examinations'!$A$1:$L$2336,11,0)</f>
        <v>obesity</v>
      </c>
      <c r="K674" t="str">
        <f>VLOOKUP(A674,'Medical Examinations'!$A$1:$L$2336,12,0)</f>
        <v>Normal</v>
      </c>
      <c r="L674" s="8">
        <f>VLOOKUP(A674,'Hospitalisation Details'!$A$1:$T$2344,17,0)</f>
        <v>30198</v>
      </c>
      <c r="M674" s="3" t="str">
        <f>VLOOKUP(A674,'Hospitalisation Details'!$A$1:$T$2344,14,0)</f>
        <v>tier - 2</v>
      </c>
      <c r="N674" s="3" t="str">
        <f>VLOOKUP(A674,'Hospitalisation Details'!$A$1:$T$2344,15,0)</f>
        <v>tier - 2</v>
      </c>
      <c r="O674" t="str">
        <f>VLOOKUP(A674,'Hospitalisation Details'!$A$1:$U$2344,21,FALSE)</f>
        <v>R1011</v>
      </c>
      <c r="P674" t="str">
        <f>VLOOKUP(A674,'Hospitalisation Details'!$A$1:$T$2344,19,0)</f>
        <v>40</v>
      </c>
      <c r="Q674" s="9">
        <f>VLOOKUP(A674,'Hospitalisation Details'!$A$1:$I$2344,6,FALSE)</f>
        <v>14696.77</v>
      </c>
    </row>
    <row r="675" spans="1:17" ht="15.75">
      <c r="A675" s="6" t="s">
        <v>1864</v>
      </c>
      <c r="B675" t="str">
        <f>VLOOKUP(A675,'Customer Names'!$A$1:$D$2336,3,FALSE)</f>
        <v>Gayagoy</v>
      </c>
      <c r="C675">
        <f>VLOOKUP(A675,'Medical Examinations'!$A$1:$H$2336,2,0)</f>
        <v>32.965000000000003</v>
      </c>
      <c r="D675">
        <f>VLOOKUP(A675,'Medical Examinations'!$A$1:$H$2336,3,0)</f>
        <v>6.68</v>
      </c>
      <c r="E675" t="str">
        <f>VLOOKUP(A675,'Medical Examinations'!$A$1:$H$2336,4,0)</f>
        <v>No</v>
      </c>
      <c r="F675" t="str">
        <f>VLOOKUP(A675,'Medical Examinations'!$A$1:$H$2336,5,0)</f>
        <v>No</v>
      </c>
      <c r="G675" t="str">
        <f>VLOOKUP(A675,'Medical Examinations'!$A$1:$H$2336,6,0)</f>
        <v>No</v>
      </c>
      <c r="H675">
        <f>VLOOKUP(A675,'Medical Examinations'!$A$1:$L$2336,10,0)</f>
        <v>3</v>
      </c>
      <c r="I675" t="str">
        <f>VLOOKUP(A675,'Medical Examinations'!$A$1:$H$2336,8,0)</f>
        <v>No</v>
      </c>
      <c r="J675" t="str">
        <f>VLOOKUP(A675,'Medical Examinations'!$A$1:$L$2336,11,0)</f>
        <v>obesity</v>
      </c>
      <c r="K675" t="str">
        <f>VLOOKUP(A675,'Medical Examinations'!$A$1:$L$2336,12,0)</f>
        <v>Diabetes</v>
      </c>
      <c r="L675" s="8">
        <f>VLOOKUP(A675,'Hospitalisation Details'!$A$1:$T$2344,17,0)</f>
        <v>21389</v>
      </c>
      <c r="M675" s="3" t="str">
        <f>VLOOKUP(A675,'Hospitalisation Details'!$A$1:$T$2344,14,0)</f>
        <v>tier - 2</v>
      </c>
      <c r="N675" s="3" t="str">
        <f>VLOOKUP(A675,'Hospitalisation Details'!$A$1:$T$2344,15,0)</f>
        <v>tier - 1</v>
      </c>
      <c r="O675" t="str">
        <f>VLOOKUP(A675,'Hospitalisation Details'!$A$1:$U$2344,21,FALSE)</f>
        <v>R1012</v>
      </c>
      <c r="P675" t="str">
        <f>VLOOKUP(A675,'Hospitalisation Details'!$A$1:$T$2344,19,0)</f>
        <v>64</v>
      </c>
      <c r="Q675" s="9">
        <f>VLOOKUP(A675,'Hospitalisation Details'!$A$1:$I$2344,6,FALSE)</f>
        <v>14692.67</v>
      </c>
    </row>
    <row r="676" spans="1:17" ht="15.75">
      <c r="A676" s="6" t="s">
        <v>1867</v>
      </c>
      <c r="B676" t="str">
        <f>VLOOKUP(A676,'Customer Names'!$A$1:$D$2336,3,FALSE)</f>
        <v>Fitzmaurice</v>
      </c>
      <c r="C676">
        <f>VLOOKUP(A676,'Medical Examinations'!$A$1:$H$2336,2,0)</f>
        <v>39.340000000000003</v>
      </c>
      <c r="D676">
        <f>VLOOKUP(A676,'Medical Examinations'!$A$1:$H$2336,3,0)</f>
        <v>5.0199999999999996</v>
      </c>
      <c r="E676" t="str">
        <f>VLOOKUP(A676,'Medical Examinations'!$A$1:$H$2336,4,0)</f>
        <v>Yes</v>
      </c>
      <c r="F676" t="str">
        <f>VLOOKUP(A676,'Medical Examinations'!$A$1:$H$2336,5,0)</f>
        <v>No</v>
      </c>
      <c r="G676" t="str">
        <f>VLOOKUP(A676,'Medical Examinations'!$A$1:$H$2336,6,0)</f>
        <v>Yes</v>
      </c>
      <c r="H676">
        <f>VLOOKUP(A676,'Medical Examinations'!$A$1:$L$2336,10,0)</f>
        <v>1</v>
      </c>
      <c r="I676" t="str">
        <f>VLOOKUP(A676,'Medical Examinations'!$A$1:$H$2336,8,0)</f>
        <v>No</v>
      </c>
      <c r="J676" t="str">
        <f>VLOOKUP(A676,'Medical Examinations'!$A$1:$L$2336,11,0)</f>
        <v>obesity</v>
      </c>
      <c r="K676" t="str">
        <f>VLOOKUP(A676,'Medical Examinations'!$A$1:$L$2336,12,0)</f>
        <v>Normal</v>
      </c>
      <c r="L676" s="8">
        <f>VLOOKUP(A676,'Hospitalisation Details'!$A$1:$T$2344,17,0)</f>
        <v>25496</v>
      </c>
      <c r="M676" s="3" t="str">
        <f>VLOOKUP(A676,'Hospitalisation Details'!$A$1:$T$2344,14,0)</f>
        <v>tier - 2</v>
      </c>
      <c r="N676" s="3" t="str">
        <f>VLOOKUP(A676,'Hospitalisation Details'!$A$1:$T$2344,15,0)</f>
        <v>tier - 1</v>
      </c>
      <c r="O676" t="str">
        <f>VLOOKUP(A676,'Hospitalisation Details'!$A$1:$U$2344,21,FALSE)</f>
        <v>R1012</v>
      </c>
      <c r="P676" t="str">
        <f>VLOOKUP(A676,'Hospitalisation Details'!$A$1:$T$2344,19,0)</f>
        <v>53</v>
      </c>
      <c r="Q676" s="9">
        <f>VLOOKUP(A676,'Hospitalisation Details'!$A$1:$I$2344,6,FALSE)</f>
        <v>14665.75</v>
      </c>
    </row>
    <row r="677" spans="1:17" ht="15.75">
      <c r="A677" s="6" t="s">
        <v>1870</v>
      </c>
      <c r="B677" t="str">
        <f>VLOOKUP(A677,'Customer Names'!$A$1:$D$2336,3,FALSE)</f>
        <v>Rodriguez</v>
      </c>
      <c r="C677">
        <f>VLOOKUP(A677,'Medical Examinations'!$A$1:$H$2336,2,0)</f>
        <v>47</v>
      </c>
      <c r="D677">
        <f>VLOOKUP(A677,'Medical Examinations'!$A$1:$H$2336,3,0)</f>
        <v>10.64</v>
      </c>
      <c r="E677" t="str">
        <f>VLOOKUP(A677,'Medical Examinations'!$A$1:$H$2336,4,0)</f>
        <v>Yes</v>
      </c>
      <c r="F677" t="str">
        <f>VLOOKUP(A677,'Medical Examinations'!$A$1:$H$2336,5,0)</f>
        <v>No</v>
      </c>
      <c r="G677" t="str">
        <f>VLOOKUP(A677,'Medical Examinations'!$A$1:$H$2336,6,0)</f>
        <v>No</v>
      </c>
      <c r="H677">
        <f>VLOOKUP(A677,'Medical Examinations'!$A$1:$L$2336,10,0)</f>
        <v>0</v>
      </c>
      <c r="I677" t="str">
        <f>VLOOKUP(A677,'Medical Examinations'!$A$1:$H$2336,8,0)</f>
        <v>No</v>
      </c>
      <c r="J677" t="str">
        <f>VLOOKUP(A677,'Medical Examinations'!$A$1:$L$2336,11,0)</f>
        <v>obesity</v>
      </c>
      <c r="K677" t="str">
        <f>VLOOKUP(A677,'Medical Examinations'!$A$1:$L$2336,12,0)</f>
        <v>Diabetes</v>
      </c>
      <c r="L677" s="8">
        <f>VLOOKUP(A677,'Hospitalisation Details'!$A$1:$T$2344,17,0)</f>
        <v>29903</v>
      </c>
      <c r="M677" s="3" t="str">
        <f>VLOOKUP(A677,'Hospitalisation Details'!$A$1:$T$2344,14,0)</f>
        <v>tier - 2</v>
      </c>
      <c r="N677" s="3" t="str">
        <f>VLOOKUP(A677,'Hospitalisation Details'!$A$1:$T$2344,15,0)</f>
        <v>tier - 1</v>
      </c>
      <c r="O677" t="str">
        <f>VLOOKUP(A677,'Hospitalisation Details'!$A$1:$U$2344,21,FALSE)</f>
        <v>R1012</v>
      </c>
      <c r="P677" t="str">
        <f>VLOOKUP(A677,'Hospitalisation Details'!$A$1:$T$2344,19,0)</f>
        <v>41</v>
      </c>
      <c r="Q677" s="9">
        <f>VLOOKUP(A677,'Hospitalisation Details'!$A$1:$I$2344,6,FALSE)</f>
        <v>14657.2</v>
      </c>
    </row>
    <row r="678" spans="1:17" ht="15.75">
      <c r="A678" s="6" t="s">
        <v>1873</v>
      </c>
      <c r="B678" t="str">
        <f>VLOOKUP(A678,'Customer Names'!$A$1:$D$2336,3,FALSE)</f>
        <v>Tsoucas</v>
      </c>
      <c r="C678">
        <f>VLOOKUP(A678,'Medical Examinations'!$A$1:$H$2336,2,0)</f>
        <v>36.71</v>
      </c>
      <c r="D678">
        <f>VLOOKUP(A678,'Medical Examinations'!$A$1:$H$2336,3,0)</f>
        <v>8.74</v>
      </c>
      <c r="E678" t="str">
        <f>VLOOKUP(A678,'Medical Examinations'!$A$1:$H$2336,4,0)</f>
        <v>Yes</v>
      </c>
      <c r="F678" t="str">
        <f>VLOOKUP(A678,'Medical Examinations'!$A$1:$H$2336,5,0)</f>
        <v>No</v>
      </c>
      <c r="G678" t="str">
        <f>VLOOKUP(A678,'Medical Examinations'!$A$1:$H$2336,6,0)</f>
        <v>No</v>
      </c>
      <c r="H678">
        <f>VLOOKUP(A678,'Medical Examinations'!$A$1:$L$2336,10,0)</f>
        <v>0</v>
      </c>
      <c r="I678" t="str">
        <f>VLOOKUP(A678,'Medical Examinations'!$A$1:$H$2336,8,0)</f>
        <v>No</v>
      </c>
      <c r="J678" t="str">
        <f>VLOOKUP(A678,'Medical Examinations'!$A$1:$L$2336,11,0)</f>
        <v>obesity</v>
      </c>
      <c r="K678" t="str">
        <f>VLOOKUP(A678,'Medical Examinations'!$A$1:$L$2336,12,0)</f>
        <v>Diabetes</v>
      </c>
      <c r="L678" s="8">
        <f>VLOOKUP(A678,'Hospitalisation Details'!$A$1:$T$2344,17,0)</f>
        <v>24716</v>
      </c>
      <c r="M678" s="3" t="str">
        <f>VLOOKUP(A678,'Hospitalisation Details'!$A$1:$T$2344,14,0)</f>
        <v>tier - 2</v>
      </c>
      <c r="N678" s="3" t="str">
        <f>VLOOKUP(A678,'Hospitalisation Details'!$A$1:$T$2344,15,0)</f>
        <v>tier - 3</v>
      </c>
      <c r="O678" t="str">
        <f>VLOOKUP(A678,'Hospitalisation Details'!$A$1:$U$2344,21,FALSE)</f>
        <v>R1026</v>
      </c>
      <c r="P678" t="str">
        <f>VLOOKUP(A678,'Hospitalisation Details'!$A$1:$T$2344,19,0)</f>
        <v>55</v>
      </c>
      <c r="Q678" s="9">
        <f>VLOOKUP(A678,'Hospitalisation Details'!$A$1:$I$2344,6,FALSE)</f>
        <v>14640.35</v>
      </c>
    </row>
    <row r="679" spans="1:17" ht="15.75">
      <c r="A679" s="6" t="s">
        <v>1876</v>
      </c>
      <c r="B679" t="str">
        <f>VLOOKUP(A679,'Customer Names'!$A$1:$D$2336,3,FALSE)</f>
        <v>Muhly</v>
      </c>
      <c r="C679">
        <f>VLOOKUP(A679,'Medical Examinations'!$A$1:$H$2336,2,0)</f>
        <v>53.48</v>
      </c>
      <c r="D679">
        <f>VLOOKUP(A679,'Medical Examinations'!$A$1:$H$2336,3,0)</f>
        <v>5.64</v>
      </c>
      <c r="E679" t="str">
        <f>VLOOKUP(A679,'Medical Examinations'!$A$1:$H$2336,4,0)</f>
        <v>No</v>
      </c>
      <c r="F679" t="str">
        <f>VLOOKUP(A679,'Medical Examinations'!$A$1:$H$2336,5,0)</f>
        <v>No</v>
      </c>
      <c r="G679" t="str">
        <f>VLOOKUP(A679,'Medical Examinations'!$A$1:$H$2336,6,0)</f>
        <v>No</v>
      </c>
      <c r="H679">
        <f>VLOOKUP(A679,'Medical Examinations'!$A$1:$L$2336,10,0)</f>
        <v>0</v>
      </c>
      <c r="I679" t="str">
        <f>VLOOKUP(A679,'Medical Examinations'!$A$1:$H$2336,8,0)</f>
        <v>No</v>
      </c>
      <c r="J679" t="str">
        <f>VLOOKUP(A679,'Medical Examinations'!$A$1:$L$2336,11,0)</f>
        <v>obesity</v>
      </c>
      <c r="K679" t="str">
        <f>VLOOKUP(A679,'Medical Examinations'!$A$1:$L$2336,12,0)</f>
        <v>Normal</v>
      </c>
      <c r="L679" s="8">
        <f>VLOOKUP(A679,'Hospitalisation Details'!$A$1:$T$2344,17,0)</f>
        <v>33471</v>
      </c>
      <c r="M679" s="3" t="str">
        <f>VLOOKUP(A679,'Hospitalisation Details'!$A$1:$T$2344,14,0)</f>
        <v>tier - 2</v>
      </c>
      <c r="N679" s="3" t="str">
        <f>VLOOKUP(A679,'Hospitalisation Details'!$A$1:$T$2344,15,0)</f>
        <v>tier - 3</v>
      </c>
      <c r="O679" t="str">
        <f>VLOOKUP(A679,'Hospitalisation Details'!$A$1:$U$2344,21,FALSE)</f>
        <v>R1011</v>
      </c>
      <c r="P679" t="str">
        <f>VLOOKUP(A679,'Hospitalisation Details'!$A$1:$T$2344,19,0)</f>
        <v>31</v>
      </c>
      <c r="Q679" s="9">
        <f>VLOOKUP(A679,'Hospitalisation Details'!$A$1:$I$2344,6,FALSE)</f>
        <v>14630.52</v>
      </c>
    </row>
    <row r="680" spans="1:17" ht="15.75">
      <c r="A680" s="6" t="s">
        <v>1879</v>
      </c>
      <c r="B680" t="str">
        <f>VLOOKUP(A680,'Customer Names'!$A$1:$D$2336,3,FALSE)</f>
        <v>Lund</v>
      </c>
      <c r="C680">
        <f>VLOOKUP(A680,'Medical Examinations'!$A$1:$H$2336,2,0)</f>
        <v>35.5</v>
      </c>
      <c r="D680">
        <f>VLOOKUP(A680,'Medical Examinations'!$A$1:$H$2336,3,0)</f>
        <v>10.37</v>
      </c>
      <c r="E680" t="str">
        <f>VLOOKUP(A680,'Medical Examinations'!$A$1:$H$2336,4,0)</f>
        <v>No</v>
      </c>
      <c r="F680" t="str">
        <f>VLOOKUP(A680,'Medical Examinations'!$A$1:$H$2336,5,0)</f>
        <v>No</v>
      </c>
      <c r="G680" t="str">
        <f>VLOOKUP(A680,'Medical Examinations'!$A$1:$H$2336,6,0)</f>
        <v>No</v>
      </c>
      <c r="H680">
        <f>VLOOKUP(A680,'Medical Examinations'!$A$1:$L$2336,10,0)</f>
        <v>0</v>
      </c>
      <c r="I680" t="str">
        <f>VLOOKUP(A680,'Medical Examinations'!$A$1:$H$2336,8,0)</f>
        <v>No</v>
      </c>
      <c r="J680" t="str">
        <f>VLOOKUP(A680,'Medical Examinations'!$A$1:$L$2336,11,0)</f>
        <v>obesity</v>
      </c>
      <c r="K680" t="str">
        <f>VLOOKUP(A680,'Medical Examinations'!$A$1:$L$2336,12,0)</f>
        <v>Diabetes</v>
      </c>
      <c r="L680" s="8">
        <f>VLOOKUP(A680,'Hospitalisation Details'!$A$1:$T$2344,17,0)</f>
        <v>24054</v>
      </c>
      <c r="M680" s="3" t="str">
        <f>VLOOKUP(A680,'Hospitalisation Details'!$A$1:$T$2344,14,0)</f>
        <v>tier - 2</v>
      </c>
      <c r="N680" s="3" t="str">
        <f>VLOOKUP(A680,'Hospitalisation Details'!$A$1:$T$2344,15,0)</f>
        <v>tier - 3</v>
      </c>
      <c r="O680" t="str">
        <f>VLOOKUP(A680,'Hospitalisation Details'!$A$1:$U$2344,21,FALSE)</f>
        <v>R1021</v>
      </c>
      <c r="P680" t="str">
        <f>VLOOKUP(A680,'Hospitalisation Details'!$A$1:$T$2344,19,0)</f>
        <v>57</v>
      </c>
      <c r="Q680" s="9">
        <f>VLOOKUP(A680,'Hospitalisation Details'!$A$1:$I$2344,6,FALSE)</f>
        <v>14612.33</v>
      </c>
    </row>
    <row r="681" spans="1:17" ht="15.75">
      <c r="A681" s="6" t="s">
        <v>1882</v>
      </c>
      <c r="B681" t="str">
        <f>VLOOKUP(A681,'Customer Names'!$A$1:$D$2336,3,FALSE)</f>
        <v>Battaglino</v>
      </c>
      <c r="C681">
        <f>VLOOKUP(A681,'Medical Examinations'!$A$1:$H$2336,2,0)</f>
        <v>36.979999999999997</v>
      </c>
      <c r="D681">
        <f>VLOOKUP(A681,'Medical Examinations'!$A$1:$H$2336,3,0)</f>
        <v>9.56</v>
      </c>
      <c r="E681" t="str">
        <f>VLOOKUP(A681,'Medical Examinations'!$A$1:$H$2336,4,0)</f>
        <v>Yes</v>
      </c>
      <c r="F681" t="str">
        <f>VLOOKUP(A681,'Medical Examinations'!$A$1:$H$2336,5,0)</f>
        <v>No</v>
      </c>
      <c r="G681" t="str">
        <f>VLOOKUP(A681,'Medical Examinations'!$A$1:$H$2336,6,0)</f>
        <v>No</v>
      </c>
      <c r="H681">
        <f>VLOOKUP(A681,'Medical Examinations'!$A$1:$L$2336,10,0)</f>
        <v>0</v>
      </c>
      <c r="I681" t="str">
        <f>VLOOKUP(A681,'Medical Examinations'!$A$1:$H$2336,8,0)</f>
        <v>No</v>
      </c>
      <c r="J681" t="str">
        <f>VLOOKUP(A681,'Medical Examinations'!$A$1:$L$2336,11,0)</f>
        <v>obesity</v>
      </c>
      <c r="K681" t="str">
        <f>VLOOKUP(A681,'Medical Examinations'!$A$1:$L$2336,12,0)</f>
        <v>Diabetes</v>
      </c>
      <c r="L681" s="8">
        <f>VLOOKUP(A681,'Hospitalisation Details'!$A$1:$T$2344,17,0)</f>
        <v>24671</v>
      </c>
      <c r="M681" s="3" t="str">
        <f>VLOOKUP(A681,'Hospitalisation Details'!$A$1:$T$2344,14,0)</f>
        <v>tier - 2</v>
      </c>
      <c r="N681" s="3" t="str">
        <f>VLOOKUP(A681,'Hospitalisation Details'!$A$1:$T$2344,15,0)</f>
        <v>tier - 3</v>
      </c>
      <c r="O681" t="str">
        <f>VLOOKUP(A681,'Hospitalisation Details'!$A$1:$U$2344,21,FALSE)</f>
        <v>R1022</v>
      </c>
      <c r="P681" t="str">
        <f>VLOOKUP(A681,'Hospitalisation Details'!$A$1:$T$2344,19,0)</f>
        <v>55</v>
      </c>
      <c r="Q681" s="9">
        <f>VLOOKUP(A681,'Hospitalisation Details'!$A$1:$I$2344,6,FALSE)</f>
        <v>14600.62</v>
      </c>
    </row>
    <row r="682" spans="1:17" ht="15.75">
      <c r="A682" s="6" t="s">
        <v>1884</v>
      </c>
      <c r="B682" t="str">
        <f>VLOOKUP(A682,'Customer Names'!$A$1:$D$2336,3,FALSE)</f>
        <v>Pena</v>
      </c>
      <c r="C682">
        <f>VLOOKUP(A682,'Medical Examinations'!$A$1:$H$2336,2,0)</f>
        <v>32.395000000000003</v>
      </c>
      <c r="D682">
        <f>VLOOKUP(A682,'Medical Examinations'!$A$1:$H$2336,3,0)</f>
        <v>8.23</v>
      </c>
      <c r="E682" t="str">
        <f>VLOOKUP(A682,'Medical Examinations'!$A$1:$H$2336,4,0)</f>
        <v>Yes</v>
      </c>
      <c r="F682" t="str">
        <f>VLOOKUP(A682,'Medical Examinations'!$A$1:$H$2336,5,0)</f>
        <v>No</v>
      </c>
      <c r="G682" t="str">
        <f>VLOOKUP(A682,'Medical Examinations'!$A$1:$H$2336,6,0)</f>
        <v>Yes</v>
      </c>
      <c r="H682">
        <f>VLOOKUP(A682,'Medical Examinations'!$A$1:$L$2336,10,0)</f>
        <v>1</v>
      </c>
      <c r="I682" t="str">
        <f>VLOOKUP(A682,'Medical Examinations'!$A$1:$H$2336,8,0)</f>
        <v>No</v>
      </c>
      <c r="J682" t="str">
        <f>VLOOKUP(A682,'Medical Examinations'!$A$1:$L$2336,11,0)</f>
        <v>obesity</v>
      </c>
      <c r="K682" t="str">
        <f>VLOOKUP(A682,'Medical Examinations'!$A$1:$L$2336,12,0)</f>
        <v>Diabetes</v>
      </c>
      <c r="L682" s="8">
        <f>VLOOKUP(A682,'Hospitalisation Details'!$A$1:$T$2344,17,0)</f>
        <v>23298</v>
      </c>
      <c r="M682" s="3" t="str">
        <f>VLOOKUP(A682,'Hospitalisation Details'!$A$1:$T$2344,14,0)</f>
        <v>tier - 2</v>
      </c>
      <c r="N682" s="3" t="str">
        <f>VLOOKUP(A682,'Hospitalisation Details'!$A$1:$T$2344,15,0)</f>
        <v>tier - 1</v>
      </c>
      <c r="O682" t="str">
        <f>VLOOKUP(A682,'Hospitalisation Details'!$A$1:$U$2344,21,FALSE)</f>
        <v>R1024</v>
      </c>
      <c r="P682" t="str">
        <f>VLOOKUP(A682,'Hospitalisation Details'!$A$1:$T$2344,19,0)</f>
        <v>59</v>
      </c>
      <c r="Q682" s="9">
        <f>VLOOKUP(A682,'Hospitalisation Details'!$A$1:$I$2344,6,FALSE)</f>
        <v>14590.63</v>
      </c>
    </row>
    <row r="683" spans="1:17" ht="15.75">
      <c r="A683" s="6" t="s">
        <v>1887</v>
      </c>
      <c r="B683" t="str">
        <f>VLOOKUP(A683,'Customer Names'!$A$1:$D$2336,3,FALSE)</f>
        <v>Thomason</v>
      </c>
      <c r="C683">
        <f>VLOOKUP(A683,'Medical Examinations'!$A$1:$H$2336,2,0)</f>
        <v>32.729999999999997</v>
      </c>
      <c r="D683">
        <f>VLOOKUP(A683,'Medical Examinations'!$A$1:$H$2336,3,0)</f>
        <v>7.03</v>
      </c>
      <c r="E683" t="str">
        <f>VLOOKUP(A683,'Medical Examinations'!$A$1:$H$2336,4,0)</f>
        <v>No</v>
      </c>
      <c r="F683" t="str">
        <f>VLOOKUP(A683,'Medical Examinations'!$A$1:$H$2336,5,0)</f>
        <v>No</v>
      </c>
      <c r="G683" t="str">
        <f>VLOOKUP(A683,'Medical Examinations'!$A$1:$H$2336,6,0)</f>
        <v>No</v>
      </c>
      <c r="H683">
        <f>VLOOKUP(A683,'Medical Examinations'!$A$1:$L$2336,10,0)</f>
        <v>0</v>
      </c>
      <c r="I683" t="str">
        <f>VLOOKUP(A683,'Medical Examinations'!$A$1:$H$2336,8,0)</f>
        <v>No</v>
      </c>
      <c r="J683" t="str">
        <f>VLOOKUP(A683,'Medical Examinations'!$A$1:$L$2336,11,0)</f>
        <v>obesity</v>
      </c>
      <c r="K683" t="str">
        <f>VLOOKUP(A683,'Medical Examinations'!$A$1:$L$2336,12,0)</f>
        <v>Diabetes</v>
      </c>
      <c r="L683" s="8">
        <f>VLOOKUP(A683,'Hospitalisation Details'!$A$1:$T$2344,17,0)</f>
        <v>22983</v>
      </c>
      <c r="M683" s="3" t="str">
        <f>VLOOKUP(A683,'Hospitalisation Details'!$A$1:$T$2344,14,0)</f>
        <v>tier - 2</v>
      </c>
      <c r="N683" s="3" t="str">
        <f>VLOOKUP(A683,'Hospitalisation Details'!$A$1:$T$2344,15,0)</f>
        <v>tier - 1</v>
      </c>
      <c r="O683" t="str">
        <f>VLOOKUP(A683,'Hospitalisation Details'!$A$1:$U$2344,21,FALSE)</f>
        <v>R1025</v>
      </c>
      <c r="P683" t="str">
        <f>VLOOKUP(A683,'Hospitalisation Details'!$A$1:$T$2344,19,0)</f>
        <v>60</v>
      </c>
      <c r="Q683" s="9">
        <f>VLOOKUP(A683,'Hospitalisation Details'!$A$1:$I$2344,6,FALSE)</f>
        <v>14574.64</v>
      </c>
    </row>
    <row r="684" spans="1:17" ht="15.75">
      <c r="A684" s="6" t="s">
        <v>1890</v>
      </c>
      <c r="B684" t="str">
        <f>VLOOKUP(A684,'Customer Names'!$A$1:$D$2336,3,FALSE)</f>
        <v>Hancox</v>
      </c>
      <c r="C684">
        <f>VLOOKUP(A684,'Medical Examinations'!$A$1:$H$2336,2,0)</f>
        <v>20.52</v>
      </c>
      <c r="D684">
        <f>VLOOKUP(A684,'Medical Examinations'!$A$1:$H$2336,3,0)</f>
        <v>5.45</v>
      </c>
      <c r="E684" t="str">
        <f>VLOOKUP(A684,'Medical Examinations'!$A$1:$H$2336,4,0)</f>
        <v>No</v>
      </c>
      <c r="F684" t="str">
        <f>VLOOKUP(A684,'Medical Examinations'!$A$1:$H$2336,5,0)</f>
        <v>No</v>
      </c>
      <c r="G684" t="str">
        <f>VLOOKUP(A684,'Medical Examinations'!$A$1:$H$2336,6,0)</f>
        <v>No</v>
      </c>
      <c r="H684">
        <f>VLOOKUP(A684,'Medical Examinations'!$A$1:$L$2336,10,0)</f>
        <v>1</v>
      </c>
      <c r="I684" t="str">
        <f>VLOOKUP(A684,'Medical Examinations'!$A$1:$H$2336,8,0)</f>
        <v>yes</v>
      </c>
      <c r="J684" t="str">
        <f>VLOOKUP(A684,'Medical Examinations'!$A$1:$L$2336,11,0)</f>
        <v>Normal weight</v>
      </c>
      <c r="K684" t="str">
        <f>VLOOKUP(A684,'Medical Examinations'!$A$1:$L$2336,12,0)</f>
        <v>Normal</v>
      </c>
      <c r="L684" s="8">
        <f>VLOOKUP(A684,'Hospitalisation Details'!$A$1:$T$2344,17,0)</f>
        <v>36050</v>
      </c>
      <c r="M684" s="3" t="str">
        <f>VLOOKUP(A684,'Hospitalisation Details'!$A$1:$T$2344,14,0)</f>
        <v>tier - 2</v>
      </c>
      <c r="N684" s="3" t="str">
        <f>VLOOKUP(A684,'Hospitalisation Details'!$A$1:$T$2344,15,0)</f>
        <v>tier - 1</v>
      </c>
      <c r="O684" t="str">
        <f>VLOOKUP(A684,'Hospitalisation Details'!$A$1:$U$2344,21,FALSE)</f>
        <v>R1024</v>
      </c>
      <c r="P684" t="str">
        <f>VLOOKUP(A684,'Hospitalisation Details'!$A$1:$T$2344,19,0)</f>
        <v>24</v>
      </c>
      <c r="Q684" s="9">
        <f>VLOOKUP(A684,'Hospitalisation Details'!$A$1:$I$2344,6,FALSE)</f>
        <v>14571.89</v>
      </c>
    </row>
    <row r="685" spans="1:17" ht="15.75">
      <c r="A685" s="6" t="s">
        <v>1892</v>
      </c>
      <c r="B685" t="str">
        <f>VLOOKUP(A685,'Customer Names'!$A$1:$D$2336,3,FALSE)</f>
        <v>Canarecci</v>
      </c>
      <c r="C685">
        <f>VLOOKUP(A685,'Medical Examinations'!$A$1:$H$2336,2,0)</f>
        <v>51.72</v>
      </c>
      <c r="D685">
        <f>VLOOKUP(A685,'Medical Examinations'!$A$1:$H$2336,3,0)</f>
        <v>5.76</v>
      </c>
      <c r="E685" t="str">
        <f>VLOOKUP(A685,'Medical Examinations'!$A$1:$H$2336,4,0)</f>
        <v>No</v>
      </c>
      <c r="F685" t="str">
        <f>VLOOKUP(A685,'Medical Examinations'!$A$1:$H$2336,5,0)</f>
        <v>No</v>
      </c>
      <c r="G685" t="str">
        <f>VLOOKUP(A685,'Medical Examinations'!$A$1:$H$2336,6,0)</f>
        <v>No</v>
      </c>
      <c r="H685">
        <f>VLOOKUP(A685,'Medical Examinations'!$A$1:$L$2336,10,0)</f>
        <v>0</v>
      </c>
      <c r="I685" t="str">
        <f>VLOOKUP(A685,'Medical Examinations'!$A$1:$H$2336,8,0)</f>
        <v>No</v>
      </c>
      <c r="J685" t="str">
        <f>VLOOKUP(A685,'Medical Examinations'!$A$1:$L$2336,11,0)</f>
        <v>obesity</v>
      </c>
      <c r="K685" t="str">
        <f>VLOOKUP(A685,'Medical Examinations'!$A$1:$L$2336,12,0)</f>
        <v>Prediabetes</v>
      </c>
      <c r="L685" s="8">
        <f>VLOOKUP(A685,'Hospitalisation Details'!$A$1:$T$2344,17,0)</f>
        <v>32703</v>
      </c>
      <c r="M685" s="3" t="str">
        <f>VLOOKUP(A685,'Hospitalisation Details'!$A$1:$T$2344,14,0)</f>
        <v>tier - 2</v>
      </c>
      <c r="N685" s="3" t="str">
        <f>VLOOKUP(A685,'Hospitalisation Details'!$A$1:$T$2344,15,0)</f>
        <v>tier - 3</v>
      </c>
      <c r="O685" t="str">
        <f>VLOOKUP(A685,'Hospitalisation Details'!$A$1:$U$2344,21,FALSE)</f>
        <v>R1011</v>
      </c>
      <c r="P685" t="str">
        <f>VLOOKUP(A685,'Hospitalisation Details'!$A$1:$T$2344,19,0)</f>
        <v>33</v>
      </c>
      <c r="Q685" s="9">
        <f>VLOOKUP(A685,'Hospitalisation Details'!$A$1:$I$2344,6,FALSE)</f>
        <v>14547.26</v>
      </c>
    </row>
    <row r="686" spans="1:17" ht="15.75">
      <c r="A686" s="6" t="s">
        <v>1895</v>
      </c>
      <c r="B686" t="str">
        <f>VLOOKUP(A686,'Customer Names'!$A$1:$D$2336,3,FALSE)</f>
        <v>Toupin</v>
      </c>
      <c r="C686">
        <f>VLOOKUP(A686,'Medical Examinations'!$A$1:$H$2336,2,0)</f>
        <v>50.2</v>
      </c>
      <c r="D686">
        <f>VLOOKUP(A686,'Medical Examinations'!$A$1:$H$2336,3,0)</f>
        <v>5.4</v>
      </c>
      <c r="E686" t="str">
        <f>VLOOKUP(A686,'Medical Examinations'!$A$1:$H$2336,4,0)</f>
        <v>No</v>
      </c>
      <c r="F686" t="str">
        <f>VLOOKUP(A686,'Medical Examinations'!$A$1:$H$2336,5,0)</f>
        <v>No</v>
      </c>
      <c r="G686" t="str">
        <f>VLOOKUP(A686,'Medical Examinations'!$A$1:$H$2336,6,0)</f>
        <v>No</v>
      </c>
      <c r="H686">
        <f>VLOOKUP(A686,'Medical Examinations'!$A$1:$L$2336,10,0)</f>
        <v>0</v>
      </c>
      <c r="I686" t="str">
        <f>VLOOKUP(A686,'Medical Examinations'!$A$1:$H$2336,8,0)</f>
        <v>No</v>
      </c>
      <c r="J686" t="str">
        <f>VLOOKUP(A686,'Medical Examinations'!$A$1:$L$2336,11,0)</f>
        <v>obesity</v>
      </c>
      <c r="K686" t="str">
        <f>VLOOKUP(A686,'Medical Examinations'!$A$1:$L$2336,12,0)</f>
        <v>Normal</v>
      </c>
      <c r="L686" s="8">
        <f>VLOOKUP(A686,'Hospitalisation Details'!$A$1:$T$2344,17,0)</f>
        <v>32711</v>
      </c>
      <c r="M686" s="3" t="str">
        <f>VLOOKUP(A686,'Hospitalisation Details'!$A$1:$T$2344,14,0)</f>
        <v>tier - 2</v>
      </c>
      <c r="N686" s="3" t="str">
        <f>VLOOKUP(A686,'Hospitalisation Details'!$A$1:$T$2344,15,0)</f>
        <v>tier - 3</v>
      </c>
      <c r="O686" t="str">
        <f>VLOOKUP(A686,'Hospitalisation Details'!$A$1:$U$2344,21,FALSE)</f>
        <v>R1012</v>
      </c>
      <c r="P686" t="str">
        <f>VLOOKUP(A686,'Hospitalisation Details'!$A$1:$T$2344,19,0)</f>
        <v>33</v>
      </c>
      <c r="Q686" s="9">
        <f>VLOOKUP(A686,'Hospitalisation Details'!$A$1:$I$2344,6,FALSE)</f>
        <v>14507.46</v>
      </c>
    </row>
    <row r="687" spans="1:17" ht="15.75">
      <c r="A687" s="6" t="s">
        <v>1898</v>
      </c>
      <c r="B687" t="str">
        <f>VLOOKUP(A687,'Customer Names'!$A$1:$D$2336,3,FALSE)</f>
        <v>Mulley</v>
      </c>
      <c r="C687">
        <f>VLOOKUP(A687,'Medical Examinations'!$A$1:$H$2336,2,0)</f>
        <v>25.52</v>
      </c>
      <c r="D687">
        <f>VLOOKUP(A687,'Medical Examinations'!$A$1:$H$2336,3,0)</f>
        <v>6.35</v>
      </c>
      <c r="E687" t="str">
        <f>VLOOKUP(A687,'Medical Examinations'!$A$1:$H$2336,4,0)</f>
        <v>No</v>
      </c>
      <c r="F687" t="str">
        <f>VLOOKUP(A687,'Medical Examinations'!$A$1:$H$2336,5,0)</f>
        <v>No</v>
      </c>
      <c r="G687" t="str">
        <f>VLOOKUP(A687,'Medical Examinations'!$A$1:$H$2336,6,0)</f>
        <v>Yes</v>
      </c>
      <c r="H687">
        <f>VLOOKUP(A687,'Medical Examinations'!$A$1:$L$2336,10,0)</f>
        <v>1</v>
      </c>
      <c r="I687" t="str">
        <f>VLOOKUP(A687,'Medical Examinations'!$A$1:$H$2336,8,0)</f>
        <v>No</v>
      </c>
      <c r="J687" t="str">
        <f>VLOOKUP(A687,'Medical Examinations'!$A$1:$L$2336,11,0)</f>
        <v>Over weight</v>
      </c>
      <c r="K687" t="str">
        <f>VLOOKUP(A687,'Medical Examinations'!$A$1:$L$2336,12,0)</f>
        <v>Prediabetes</v>
      </c>
      <c r="L687" s="8">
        <f>VLOOKUP(A687,'Hospitalisation Details'!$A$1:$T$2344,17,0)</f>
        <v>29148</v>
      </c>
      <c r="M687" s="3" t="str">
        <f>VLOOKUP(A687,'Hospitalisation Details'!$A$1:$T$2344,14,0)</f>
        <v>tier - 2</v>
      </c>
      <c r="N687" s="3" t="str">
        <f>VLOOKUP(A687,'Hospitalisation Details'!$A$1:$T$2344,15,0)</f>
        <v>tier - 2</v>
      </c>
      <c r="O687" t="str">
        <f>VLOOKUP(A687,'Hospitalisation Details'!$A$1:$U$2344,21,FALSE)</f>
        <v>R1013</v>
      </c>
      <c r="P687" t="str">
        <f>VLOOKUP(A687,'Hospitalisation Details'!$A$1:$T$2344,19,0)</f>
        <v>43</v>
      </c>
      <c r="Q687" s="9">
        <f>VLOOKUP(A687,'Hospitalisation Details'!$A$1:$I$2344,6,FALSE)</f>
        <v>14478.33</v>
      </c>
    </row>
    <row r="688" spans="1:17" ht="15.75">
      <c r="A688" s="6" t="s">
        <v>1901</v>
      </c>
      <c r="B688" t="str">
        <f>VLOOKUP(A688,'Customer Names'!$A$1:$D$2336,3,FALSE)</f>
        <v>Parry</v>
      </c>
      <c r="C688">
        <f>VLOOKUP(A688,'Medical Examinations'!$A$1:$H$2336,2,0)</f>
        <v>35.200000000000003</v>
      </c>
      <c r="D688">
        <f>VLOOKUP(A688,'Medical Examinations'!$A$1:$H$2336,3,0)</f>
        <v>6.26</v>
      </c>
      <c r="E688" t="str">
        <f>VLOOKUP(A688,'Medical Examinations'!$A$1:$H$2336,4,0)</f>
        <v>Yes</v>
      </c>
      <c r="F688" t="str">
        <f>VLOOKUP(A688,'Medical Examinations'!$A$1:$H$2336,5,0)</f>
        <v>No</v>
      </c>
      <c r="G688" t="str">
        <f>VLOOKUP(A688,'Medical Examinations'!$A$1:$H$2336,6,0)</f>
        <v>No</v>
      </c>
      <c r="H688">
        <f>VLOOKUP(A688,'Medical Examinations'!$A$1:$L$2336,10,0)</f>
        <v>2</v>
      </c>
      <c r="I688" t="str">
        <f>VLOOKUP(A688,'Medical Examinations'!$A$1:$H$2336,8,0)</f>
        <v>No</v>
      </c>
      <c r="J688" t="str">
        <f>VLOOKUP(A688,'Medical Examinations'!$A$1:$L$2336,11,0)</f>
        <v>obesity</v>
      </c>
      <c r="K688" t="str">
        <f>VLOOKUP(A688,'Medical Examinations'!$A$1:$L$2336,12,0)</f>
        <v>Prediabetes</v>
      </c>
      <c r="L688" s="8">
        <f>VLOOKUP(A688,'Hospitalisation Details'!$A$1:$T$2344,17,0)</f>
        <v>21874</v>
      </c>
      <c r="M688" s="3" t="str">
        <f>VLOOKUP(A688,'Hospitalisation Details'!$A$1:$T$2344,14,0)</f>
        <v>tier - 2</v>
      </c>
      <c r="N688" s="3" t="str">
        <f>VLOOKUP(A688,'Hospitalisation Details'!$A$1:$T$2344,15,0)</f>
        <v>tier - 2</v>
      </c>
      <c r="O688" t="str">
        <f>VLOOKUP(A688,'Hospitalisation Details'!$A$1:$U$2344,21,FALSE)</f>
        <v>R1013</v>
      </c>
      <c r="P688" t="str">
        <f>VLOOKUP(A688,'Hospitalisation Details'!$A$1:$T$2344,19,0)</f>
        <v>63</v>
      </c>
      <c r="Q688" s="9">
        <f>VLOOKUP(A688,'Hospitalisation Details'!$A$1:$I$2344,6,FALSE)</f>
        <v>14474.68</v>
      </c>
    </row>
    <row r="689" spans="1:17" ht="15.75">
      <c r="A689" s="6" t="s">
        <v>1904</v>
      </c>
      <c r="B689" t="str">
        <f>VLOOKUP(A689,'Customer Names'!$A$1:$D$2336,3,FALSE)</f>
        <v>Mason Cox</v>
      </c>
      <c r="C689">
        <f>VLOOKUP(A689,'Medical Examinations'!$A$1:$H$2336,2,0)</f>
        <v>41.26</v>
      </c>
      <c r="D689">
        <f>VLOOKUP(A689,'Medical Examinations'!$A$1:$H$2336,3,0)</f>
        <v>5.97</v>
      </c>
      <c r="E689" t="str">
        <f>VLOOKUP(A689,'Medical Examinations'!$A$1:$H$2336,4,0)</f>
        <v>Yes</v>
      </c>
      <c r="F689" t="str">
        <f>VLOOKUP(A689,'Medical Examinations'!$A$1:$H$2336,5,0)</f>
        <v>No</v>
      </c>
      <c r="G689" t="str">
        <f>VLOOKUP(A689,'Medical Examinations'!$A$1:$H$2336,6,0)</f>
        <v>No</v>
      </c>
      <c r="H689">
        <f>VLOOKUP(A689,'Medical Examinations'!$A$1:$L$2336,10,0)</f>
        <v>0</v>
      </c>
      <c r="I689" t="str">
        <f>VLOOKUP(A689,'Medical Examinations'!$A$1:$H$2336,8,0)</f>
        <v>No</v>
      </c>
      <c r="J689" t="str">
        <f>VLOOKUP(A689,'Medical Examinations'!$A$1:$L$2336,11,0)</f>
        <v>obesity</v>
      </c>
      <c r="K689" t="str">
        <f>VLOOKUP(A689,'Medical Examinations'!$A$1:$L$2336,12,0)</f>
        <v>Prediabetes</v>
      </c>
      <c r="L689" s="8">
        <f>VLOOKUP(A689,'Hospitalisation Details'!$A$1:$T$2344,17,0)</f>
        <v>28091</v>
      </c>
      <c r="M689" s="3" t="str">
        <f>VLOOKUP(A689,'Hospitalisation Details'!$A$1:$T$2344,14,0)</f>
        <v>tier - 2</v>
      </c>
      <c r="N689" s="3" t="str">
        <f>VLOOKUP(A689,'Hospitalisation Details'!$A$1:$T$2344,15,0)</f>
        <v>tier - 3</v>
      </c>
      <c r="O689" t="str">
        <f>VLOOKUP(A689,'Hospitalisation Details'!$A$1:$U$2344,21,FALSE)</f>
        <v>R1012</v>
      </c>
      <c r="P689" t="str">
        <f>VLOOKUP(A689,'Hospitalisation Details'!$A$1:$T$2344,19,0)</f>
        <v>46</v>
      </c>
      <c r="Q689" s="9">
        <f>VLOOKUP(A689,'Hospitalisation Details'!$A$1:$I$2344,6,FALSE)</f>
        <v>14470.01</v>
      </c>
    </row>
    <row r="690" spans="1:17" ht="15.75">
      <c r="A690" s="6" t="s">
        <v>1907</v>
      </c>
      <c r="B690" t="str">
        <f>VLOOKUP(A690,'Customer Names'!$A$1:$D$2336,3,FALSE)</f>
        <v>Thompson</v>
      </c>
      <c r="C690">
        <f>VLOOKUP(A690,'Medical Examinations'!$A$1:$H$2336,2,0)</f>
        <v>17.195</v>
      </c>
      <c r="D690">
        <f>VLOOKUP(A690,'Medical Examinations'!$A$1:$H$2336,3,0)</f>
        <v>5.29</v>
      </c>
      <c r="E690" t="str">
        <f>VLOOKUP(A690,'Medical Examinations'!$A$1:$H$2336,4,0)</f>
        <v>Yes</v>
      </c>
      <c r="F690" t="str">
        <f>VLOOKUP(A690,'Medical Examinations'!$A$1:$H$2336,5,0)</f>
        <v>No</v>
      </c>
      <c r="G690" t="str">
        <f>VLOOKUP(A690,'Medical Examinations'!$A$1:$H$2336,6,0)</f>
        <v>No</v>
      </c>
      <c r="H690">
        <f>VLOOKUP(A690,'Medical Examinations'!$A$1:$L$2336,10,0)</f>
        <v>0</v>
      </c>
      <c r="I690" t="str">
        <f>VLOOKUP(A690,'Medical Examinations'!$A$1:$H$2336,8,0)</f>
        <v>yes</v>
      </c>
      <c r="J690" t="str">
        <f>VLOOKUP(A690,'Medical Examinations'!$A$1:$L$2336,11,0)</f>
        <v>Under weight</v>
      </c>
      <c r="K690" t="str">
        <f>VLOOKUP(A690,'Medical Examinations'!$A$1:$L$2336,12,0)</f>
        <v>Normal</v>
      </c>
      <c r="L690" s="8">
        <f>VLOOKUP(A690,'Hospitalisation Details'!$A$1:$T$2344,17,0)</f>
        <v>35379</v>
      </c>
      <c r="M690" s="3" t="str">
        <f>VLOOKUP(A690,'Hospitalisation Details'!$A$1:$T$2344,14,0)</f>
        <v>tier - 2</v>
      </c>
      <c r="N690" s="3" t="str">
        <f>VLOOKUP(A690,'Hospitalisation Details'!$A$1:$T$2344,15,0)</f>
        <v>tier - 3</v>
      </c>
      <c r="O690" t="str">
        <f>VLOOKUP(A690,'Hospitalisation Details'!$A$1:$U$2344,21,FALSE)</f>
        <v>R1024</v>
      </c>
      <c r="P690" t="str">
        <f>VLOOKUP(A690,'Hospitalisation Details'!$A$1:$T$2344,19,0)</f>
        <v>26</v>
      </c>
      <c r="Q690" s="9">
        <f>VLOOKUP(A690,'Hospitalisation Details'!$A$1:$I$2344,6,FALSE)</f>
        <v>14455.64</v>
      </c>
    </row>
    <row r="691" spans="1:17" ht="15.75">
      <c r="A691" s="6" t="s">
        <v>1910</v>
      </c>
      <c r="B691" t="str">
        <f>VLOOKUP(A691,'Customer Names'!$A$1:$D$2336,3,FALSE)</f>
        <v>Nelson</v>
      </c>
      <c r="C691">
        <f>VLOOKUP(A691,'Medical Examinations'!$A$1:$H$2336,2,0)</f>
        <v>23.085000000000001</v>
      </c>
      <c r="D691">
        <f>VLOOKUP(A691,'Medical Examinations'!$A$1:$H$2336,3,0)</f>
        <v>4.2699999999999996</v>
      </c>
      <c r="E691" t="str">
        <f>VLOOKUP(A691,'Medical Examinations'!$A$1:$H$2336,4,0)</f>
        <v>Yes</v>
      </c>
      <c r="F691" t="str">
        <f>VLOOKUP(A691,'Medical Examinations'!$A$1:$H$2336,5,0)</f>
        <v>No</v>
      </c>
      <c r="G691" t="str">
        <f>VLOOKUP(A691,'Medical Examinations'!$A$1:$H$2336,6,0)</f>
        <v>No</v>
      </c>
      <c r="H691">
        <f>VLOOKUP(A691,'Medical Examinations'!$A$1:$L$2336,10,0)</f>
        <v>2</v>
      </c>
      <c r="I691" t="str">
        <f>VLOOKUP(A691,'Medical Examinations'!$A$1:$H$2336,8,0)</f>
        <v>No</v>
      </c>
      <c r="J691" t="str">
        <f>VLOOKUP(A691,'Medical Examinations'!$A$1:$L$2336,11,0)</f>
        <v>Normal weight</v>
      </c>
      <c r="K691" t="str">
        <f>VLOOKUP(A691,'Medical Examinations'!$A$1:$L$2336,12,0)</f>
        <v>Normal</v>
      </c>
      <c r="L691" s="8">
        <f>VLOOKUP(A691,'Hospitalisation Details'!$A$1:$T$2344,17,0)</f>
        <v>21765</v>
      </c>
      <c r="M691" s="3" t="str">
        <f>VLOOKUP(A691,'Hospitalisation Details'!$A$1:$T$2344,14,0)</f>
        <v>tier - 2</v>
      </c>
      <c r="N691" s="3" t="str">
        <f>VLOOKUP(A691,'Hospitalisation Details'!$A$1:$T$2344,15,0)</f>
        <v>tier - 3</v>
      </c>
      <c r="O691" t="str">
        <f>VLOOKUP(A691,'Hospitalisation Details'!$A$1:$U$2344,21,FALSE)</f>
        <v>R1023</v>
      </c>
      <c r="P691" t="str">
        <f>VLOOKUP(A691,'Hospitalisation Details'!$A$1:$T$2344,19,0)</f>
        <v>63</v>
      </c>
      <c r="Q691" s="9">
        <f>VLOOKUP(A691,'Hospitalisation Details'!$A$1:$I$2344,6,FALSE)</f>
        <v>14451.84</v>
      </c>
    </row>
    <row r="692" spans="1:17" ht="15.75">
      <c r="A692" s="6" t="s">
        <v>1913</v>
      </c>
      <c r="B692" t="str">
        <f>VLOOKUP(A692,'Customer Names'!$A$1:$D$2336,3,FALSE)</f>
        <v>Forte</v>
      </c>
      <c r="C692">
        <f>VLOOKUP(A692,'Medical Examinations'!$A$1:$H$2336,2,0)</f>
        <v>21.66</v>
      </c>
      <c r="D692">
        <f>VLOOKUP(A692,'Medical Examinations'!$A$1:$H$2336,3,0)</f>
        <v>5.2</v>
      </c>
      <c r="E692" t="str">
        <f>VLOOKUP(A692,'Medical Examinations'!$A$1:$H$2336,4,0)</f>
        <v>Yes</v>
      </c>
      <c r="F692" t="str">
        <f>VLOOKUP(A692,'Medical Examinations'!$A$1:$H$2336,5,0)</f>
        <v>No</v>
      </c>
      <c r="G692" t="str">
        <f>VLOOKUP(A692,'Medical Examinations'!$A$1:$H$2336,6,0)</f>
        <v>No</v>
      </c>
      <c r="H692">
        <f>VLOOKUP(A692,'Medical Examinations'!$A$1:$L$2336,10,0)</f>
        <v>2</v>
      </c>
      <c r="I692" t="str">
        <f>VLOOKUP(A692,'Medical Examinations'!$A$1:$H$2336,8,0)</f>
        <v>No</v>
      </c>
      <c r="J692" t="str">
        <f>VLOOKUP(A692,'Medical Examinations'!$A$1:$L$2336,11,0)</f>
        <v>Normal weight</v>
      </c>
      <c r="K692" t="str">
        <f>VLOOKUP(A692,'Medical Examinations'!$A$1:$L$2336,12,0)</f>
        <v>Normal</v>
      </c>
      <c r="L692" s="8">
        <f>VLOOKUP(A692,'Hospitalisation Details'!$A$1:$T$2344,17,0)</f>
        <v>21730</v>
      </c>
      <c r="M692" s="3" t="str">
        <f>VLOOKUP(A692,'Hospitalisation Details'!$A$1:$T$2344,14,0)</f>
        <v>tier - 2</v>
      </c>
      <c r="N692" s="3" t="str">
        <f>VLOOKUP(A692,'Hospitalisation Details'!$A$1:$T$2344,15,0)</f>
        <v>tier - 1</v>
      </c>
      <c r="O692" t="str">
        <f>VLOOKUP(A692,'Hospitalisation Details'!$A$1:$U$2344,21,FALSE)</f>
        <v>R1024</v>
      </c>
      <c r="P692" t="str">
        <f>VLOOKUP(A692,'Hospitalisation Details'!$A$1:$T$2344,19,0)</f>
        <v>63</v>
      </c>
      <c r="Q692" s="9">
        <f>VLOOKUP(A692,'Hospitalisation Details'!$A$1:$I$2344,6,FALSE)</f>
        <v>14449.85</v>
      </c>
    </row>
    <row r="693" spans="1:17" ht="15.75">
      <c r="A693" s="6" t="s">
        <v>1916</v>
      </c>
      <c r="B693" t="str">
        <f>VLOOKUP(A693,'Customer Names'!$A$1:$D$2336,3,FALSE)</f>
        <v>Corona Iturriaga</v>
      </c>
      <c r="C693">
        <f>VLOOKUP(A693,'Medical Examinations'!$A$1:$H$2336,2,0)</f>
        <v>36.47</v>
      </c>
      <c r="D693">
        <f>VLOOKUP(A693,'Medical Examinations'!$A$1:$H$2336,3,0)</f>
        <v>8.23</v>
      </c>
      <c r="E693" t="str">
        <f>VLOOKUP(A693,'Medical Examinations'!$A$1:$H$2336,4,0)</f>
        <v>Yes</v>
      </c>
      <c r="F693" t="str">
        <f>VLOOKUP(A693,'Medical Examinations'!$A$1:$H$2336,5,0)</f>
        <v>No</v>
      </c>
      <c r="G693" t="str">
        <f>VLOOKUP(A693,'Medical Examinations'!$A$1:$H$2336,6,0)</f>
        <v>No</v>
      </c>
      <c r="H693">
        <f>VLOOKUP(A693,'Medical Examinations'!$A$1:$L$2336,10,0)</f>
        <v>0</v>
      </c>
      <c r="I693" t="str">
        <f>VLOOKUP(A693,'Medical Examinations'!$A$1:$H$2336,8,0)</f>
        <v>No</v>
      </c>
      <c r="J693" t="str">
        <f>VLOOKUP(A693,'Medical Examinations'!$A$1:$L$2336,11,0)</f>
        <v>obesity</v>
      </c>
      <c r="K693" t="str">
        <f>VLOOKUP(A693,'Medical Examinations'!$A$1:$L$2336,12,0)</f>
        <v>Diabetes</v>
      </c>
      <c r="L693" s="8">
        <f>VLOOKUP(A693,'Hospitalisation Details'!$A$1:$T$2344,17,0)</f>
        <v>24780</v>
      </c>
      <c r="M693" s="3" t="str">
        <f>VLOOKUP(A693,'Hospitalisation Details'!$A$1:$T$2344,14,0)</f>
        <v>tier - 2</v>
      </c>
      <c r="N693" s="3" t="str">
        <f>VLOOKUP(A693,'Hospitalisation Details'!$A$1:$T$2344,15,0)</f>
        <v>tier - 2</v>
      </c>
      <c r="O693" t="str">
        <f>VLOOKUP(A693,'Hospitalisation Details'!$A$1:$U$2344,21,FALSE)</f>
        <v>R1021</v>
      </c>
      <c r="P693" t="str">
        <f>VLOOKUP(A693,'Hospitalisation Details'!$A$1:$T$2344,19,0)</f>
        <v>55</v>
      </c>
      <c r="Q693" s="9">
        <f>VLOOKUP(A693,'Hospitalisation Details'!$A$1:$I$2344,6,FALSE)</f>
        <v>14427.63</v>
      </c>
    </row>
    <row r="694" spans="1:17" ht="15.75">
      <c r="A694" s="6" t="s">
        <v>1919</v>
      </c>
      <c r="B694" t="str">
        <f>VLOOKUP(A694,'Customer Names'!$A$1:$D$2336,3,FALSE)</f>
        <v>McCollum</v>
      </c>
      <c r="C694">
        <f>VLOOKUP(A694,'Medical Examinations'!$A$1:$H$2336,2,0)</f>
        <v>36.08</v>
      </c>
      <c r="D694">
        <f>VLOOKUP(A694,'Medical Examinations'!$A$1:$H$2336,3,0)</f>
        <v>10.33</v>
      </c>
      <c r="E694" t="str">
        <f>VLOOKUP(A694,'Medical Examinations'!$A$1:$H$2336,4,0)</f>
        <v>Yes</v>
      </c>
      <c r="F694" t="str">
        <f>VLOOKUP(A694,'Medical Examinations'!$A$1:$H$2336,5,0)</f>
        <v>No</v>
      </c>
      <c r="G694" t="str">
        <f>VLOOKUP(A694,'Medical Examinations'!$A$1:$H$2336,6,0)</f>
        <v>No</v>
      </c>
      <c r="H694">
        <f>VLOOKUP(A694,'Medical Examinations'!$A$1:$L$2336,10,0)</f>
        <v>0</v>
      </c>
      <c r="I694" t="str">
        <f>VLOOKUP(A694,'Medical Examinations'!$A$1:$H$2336,8,0)</f>
        <v>No</v>
      </c>
      <c r="J694" t="str">
        <f>VLOOKUP(A694,'Medical Examinations'!$A$1:$L$2336,11,0)</f>
        <v>obesity</v>
      </c>
      <c r="K694" t="str">
        <f>VLOOKUP(A694,'Medical Examinations'!$A$1:$L$2336,12,0)</f>
        <v>Diabetes</v>
      </c>
      <c r="L694" s="8">
        <f>VLOOKUP(A694,'Hospitalisation Details'!$A$1:$T$2344,17,0)</f>
        <v>24699</v>
      </c>
      <c r="M694" s="3" t="str">
        <f>VLOOKUP(A694,'Hospitalisation Details'!$A$1:$T$2344,14,0)</f>
        <v>tier - 2</v>
      </c>
      <c r="N694" s="3" t="str">
        <f>VLOOKUP(A694,'Hospitalisation Details'!$A$1:$T$2344,15,0)</f>
        <v>tier - 2</v>
      </c>
      <c r="O694" t="str">
        <f>VLOOKUP(A694,'Hospitalisation Details'!$A$1:$U$2344,21,FALSE)</f>
        <v>R1026</v>
      </c>
      <c r="P694" t="str">
        <f>VLOOKUP(A694,'Hospitalisation Details'!$A$1:$T$2344,19,0)</f>
        <v>55</v>
      </c>
      <c r="Q694" s="9">
        <f>VLOOKUP(A694,'Hospitalisation Details'!$A$1:$I$2344,6,FALSE)</f>
        <v>14426.66</v>
      </c>
    </row>
    <row r="695" spans="1:17" ht="15.75">
      <c r="A695" s="6" t="s">
        <v>1922</v>
      </c>
      <c r="B695" t="str">
        <f>VLOOKUP(A695,'Customer Names'!$A$1:$D$2336,3,FALSE)</f>
        <v>Hevner</v>
      </c>
      <c r="C695">
        <f>VLOOKUP(A695,'Medical Examinations'!$A$1:$H$2336,2,0)</f>
        <v>23.18</v>
      </c>
      <c r="D695">
        <f>VLOOKUP(A695,'Medical Examinations'!$A$1:$H$2336,3,0)</f>
        <v>6.13</v>
      </c>
      <c r="E695" t="str">
        <f>VLOOKUP(A695,'Medical Examinations'!$A$1:$H$2336,4,0)</f>
        <v>No</v>
      </c>
      <c r="F695" t="str">
        <f>VLOOKUP(A695,'Medical Examinations'!$A$1:$H$2336,5,0)</f>
        <v>No</v>
      </c>
      <c r="G695" t="str">
        <f>VLOOKUP(A695,'Medical Examinations'!$A$1:$H$2336,6,0)</f>
        <v>No</v>
      </c>
      <c r="H695">
        <f>VLOOKUP(A695,'Medical Examinations'!$A$1:$L$2336,10,0)</f>
        <v>0</v>
      </c>
      <c r="I695" t="str">
        <f>VLOOKUP(A695,'Medical Examinations'!$A$1:$H$2336,8,0)</f>
        <v>No</v>
      </c>
      <c r="J695" t="str">
        <f>VLOOKUP(A695,'Medical Examinations'!$A$1:$L$2336,11,0)</f>
        <v>Normal weight</v>
      </c>
      <c r="K695" t="str">
        <f>VLOOKUP(A695,'Medical Examinations'!$A$1:$L$2336,12,0)</f>
        <v>Prediabetes</v>
      </c>
      <c r="L695" s="8">
        <f>VLOOKUP(A695,'Hospitalisation Details'!$A$1:$T$2344,17,0)</f>
        <v>36382</v>
      </c>
      <c r="M695" s="3" t="str">
        <f>VLOOKUP(A695,'Hospitalisation Details'!$A$1:$T$2344,14,0)</f>
        <v>tier - 2</v>
      </c>
      <c r="N695" s="3" t="str">
        <f>VLOOKUP(A695,'Hospitalisation Details'!$A$1:$T$2344,15,0)</f>
        <v>tier - 1</v>
      </c>
      <c r="O695" t="str">
        <f>VLOOKUP(A695,'Hospitalisation Details'!$A$1:$U$2344,21,FALSE)</f>
        <v>R1012</v>
      </c>
      <c r="P695" t="str">
        <f>VLOOKUP(A695,'Hospitalisation Details'!$A$1:$T$2344,19,0)</f>
        <v>23</v>
      </c>
      <c r="Q695" s="9">
        <f>VLOOKUP(A695,'Hospitalisation Details'!$A$1:$I$2344,6,FALSE)</f>
        <v>14426.07</v>
      </c>
    </row>
    <row r="696" spans="1:17" ht="15.75">
      <c r="A696" s="6" t="s">
        <v>1925</v>
      </c>
      <c r="B696" t="str">
        <f>VLOOKUP(A696,'Customer Names'!$A$1:$D$2336,3,FALSE)</f>
        <v>Looi</v>
      </c>
      <c r="C696">
        <f>VLOOKUP(A696,'Medical Examinations'!$A$1:$H$2336,2,0)</f>
        <v>39.159999999999997</v>
      </c>
      <c r="D696">
        <f>VLOOKUP(A696,'Medical Examinations'!$A$1:$H$2336,3,0)</f>
        <v>8.08</v>
      </c>
      <c r="E696" t="str">
        <f>VLOOKUP(A696,'Medical Examinations'!$A$1:$H$2336,4,0)</f>
        <v>No</v>
      </c>
      <c r="F696" t="str">
        <f>VLOOKUP(A696,'Medical Examinations'!$A$1:$H$2336,5,0)</f>
        <v>No</v>
      </c>
      <c r="G696" t="str">
        <f>VLOOKUP(A696,'Medical Examinations'!$A$1:$H$2336,6,0)</f>
        <v>No</v>
      </c>
      <c r="H696">
        <f>VLOOKUP(A696,'Medical Examinations'!$A$1:$L$2336,10,0)</f>
        <v>3</v>
      </c>
      <c r="I696" t="str">
        <f>VLOOKUP(A696,'Medical Examinations'!$A$1:$H$2336,8,0)</f>
        <v>No</v>
      </c>
      <c r="J696" t="str">
        <f>VLOOKUP(A696,'Medical Examinations'!$A$1:$L$2336,11,0)</f>
        <v>obesity</v>
      </c>
      <c r="K696" t="str">
        <f>VLOOKUP(A696,'Medical Examinations'!$A$1:$L$2336,12,0)</f>
        <v>Diabetes</v>
      </c>
      <c r="L696" s="8">
        <f>VLOOKUP(A696,'Hospitalisation Details'!$A$1:$T$2344,17,0)</f>
        <v>21448</v>
      </c>
      <c r="M696" s="3" t="str">
        <f>VLOOKUP(A696,'Hospitalisation Details'!$A$1:$T$2344,14,0)</f>
        <v>tier - 2</v>
      </c>
      <c r="N696" s="3" t="str">
        <f>VLOOKUP(A696,'Hospitalisation Details'!$A$1:$T$2344,15,0)</f>
        <v>tier - 3</v>
      </c>
      <c r="O696" t="str">
        <f>VLOOKUP(A696,'Hospitalisation Details'!$A$1:$U$2344,21,FALSE)</f>
        <v>R1013</v>
      </c>
      <c r="P696" t="str">
        <f>VLOOKUP(A696,'Hospitalisation Details'!$A$1:$T$2344,19,0)</f>
        <v>64</v>
      </c>
      <c r="Q696" s="9">
        <f>VLOOKUP(A696,'Hospitalisation Details'!$A$1:$I$2344,6,FALSE)</f>
        <v>14418.28</v>
      </c>
    </row>
    <row r="697" spans="1:17" ht="15.75">
      <c r="A697" s="6" t="s">
        <v>1928</v>
      </c>
      <c r="B697" t="str">
        <f>VLOOKUP(A697,'Customer Names'!$A$1:$D$2336,3,FALSE)</f>
        <v>Power</v>
      </c>
      <c r="C697">
        <f>VLOOKUP(A697,'Medical Examinations'!$A$1:$H$2336,2,0)</f>
        <v>38.19</v>
      </c>
      <c r="D697">
        <f>VLOOKUP(A697,'Medical Examinations'!$A$1:$H$2336,3,0)</f>
        <v>10.49</v>
      </c>
      <c r="E697" t="str">
        <f>VLOOKUP(A697,'Medical Examinations'!$A$1:$H$2336,4,0)</f>
        <v>No</v>
      </c>
      <c r="F697" t="str">
        <f>VLOOKUP(A697,'Medical Examinations'!$A$1:$H$2336,5,0)</f>
        <v>No</v>
      </c>
      <c r="G697" t="str">
        <f>VLOOKUP(A697,'Medical Examinations'!$A$1:$H$2336,6,0)</f>
        <v>No</v>
      </c>
      <c r="H697">
        <f>VLOOKUP(A697,'Medical Examinations'!$A$1:$L$2336,10,0)</f>
        <v>3</v>
      </c>
      <c r="I697" t="str">
        <f>VLOOKUP(A697,'Medical Examinations'!$A$1:$H$2336,8,0)</f>
        <v>No</v>
      </c>
      <c r="J697" t="str">
        <f>VLOOKUP(A697,'Medical Examinations'!$A$1:$L$2336,11,0)</f>
        <v>obesity</v>
      </c>
      <c r="K697" t="str">
        <f>VLOOKUP(A697,'Medical Examinations'!$A$1:$L$2336,12,0)</f>
        <v>Diabetes</v>
      </c>
      <c r="L697" s="8">
        <f>VLOOKUP(A697,'Hospitalisation Details'!$A$1:$T$2344,17,0)</f>
        <v>21395</v>
      </c>
      <c r="M697" s="3" t="str">
        <f>VLOOKUP(A697,'Hospitalisation Details'!$A$1:$T$2344,14,0)</f>
        <v>tier - 2</v>
      </c>
      <c r="N697" s="3" t="str">
        <f>VLOOKUP(A697,'Hospitalisation Details'!$A$1:$T$2344,15,0)</f>
        <v>tier - 2</v>
      </c>
      <c r="O697" t="str">
        <f>VLOOKUP(A697,'Hospitalisation Details'!$A$1:$U$2344,21,FALSE)</f>
        <v>R1016</v>
      </c>
      <c r="P697" t="str">
        <f>VLOOKUP(A697,'Hospitalisation Details'!$A$1:$T$2344,19,0)</f>
        <v>64</v>
      </c>
      <c r="Q697" s="9">
        <f>VLOOKUP(A697,'Hospitalisation Details'!$A$1:$I$2344,6,FALSE)</f>
        <v>14410.93</v>
      </c>
    </row>
    <row r="698" spans="1:17" ht="15.75">
      <c r="A698" s="6" t="s">
        <v>1931</v>
      </c>
      <c r="B698" t="str">
        <f>VLOOKUP(A698,'Customer Names'!$A$1:$D$2336,3,FALSE)</f>
        <v>Routon</v>
      </c>
      <c r="C698">
        <f>VLOOKUP(A698,'Medical Examinations'!$A$1:$H$2336,2,0)</f>
        <v>26.41</v>
      </c>
      <c r="D698">
        <f>VLOOKUP(A698,'Medical Examinations'!$A$1:$H$2336,3,0)</f>
        <v>8.11</v>
      </c>
      <c r="E698" t="str">
        <f>VLOOKUP(A698,'Medical Examinations'!$A$1:$H$2336,4,0)</f>
        <v>No</v>
      </c>
      <c r="F698" t="str">
        <f>VLOOKUP(A698,'Medical Examinations'!$A$1:$H$2336,5,0)</f>
        <v>No</v>
      </c>
      <c r="G698" t="str">
        <f>VLOOKUP(A698,'Medical Examinations'!$A$1:$H$2336,6,0)</f>
        <v>No</v>
      </c>
      <c r="H698">
        <f>VLOOKUP(A698,'Medical Examinations'!$A$1:$L$2336,10,0)</f>
        <v>3</v>
      </c>
      <c r="I698" t="str">
        <f>VLOOKUP(A698,'Medical Examinations'!$A$1:$H$2336,8,0)</f>
        <v>No</v>
      </c>
      <c r="J698" t="str">
        <f>VLOOKUP(A698,'Medical Examinations'!$A$1:$L$2336,11,0)</f>
        <v>Over weight</v>
      </c>
      <c r="K698" t="str">
        <f>VLOOKUP(A698,'Medical Examinations'!$A$1:$L$2336,12,0)</f>
        <v>Diabetes</v>
      </c>
      <c r="L698" s="8">
        <f>VLOOKUP(A698,'Hospitalisation Details'!$A$1:$T$2344,17,0)</f>
        <v>21442</v>
      </c>
      <c r="M698" s="3" t="str">
        <f>VLOOKUP(A698,'Hospitalisation Details'!$A$1:$T$2344,14,0)</f>
        <v>tier - 2</v>
      </c>
      <c r="N698" s="3" t="str">
        <f>VLOOKUP(A698,'Hospitalisation Details'!$A$1:$T$2344,15,0)</f>
        <v>tier - 1</v>
      </c>
      <c r="O698" t="str">
        <f>VLOOKUP(A698,'Hospitalisation Details'!$A$1:$U$2344,21,FALSE)</f>
        <v>R1018</v>
      </c>
      <c r="P698" t="str">
        <f>VLOOKUP(A698,'Hospitalisation Details'!$A$1:$T$2344,19,0)</f>
        <v>64</v>
      </c>
      <c r="Q698" s="9">
        <f>VLOOKUP(A698,'Hospitalisation Details'!$A$1:$I$2344,6,FALSE)</f>
        <v>14394.56</v>
      </c>
    </row>
    <row r="699" spans="1:17" ht="15.75">
      <c r="A699" s="6" t="s">
        <v>1934</v>
      </c>
      <c r="B699" t="str">
        <f>VLOOKUP(A699,'Customer Names'!$A$1:$D$2336,3,FALSE)</f>
        <v>Dochelli</v>
      </c>
      <c r="C699">
        <f>VLOOKUP(A699,'Medical Examinations'!$A$1:$H$2336,2,0)</f>
        <v>28.785</v>
      </c>
      <c r="D699">
        <f>VLOOKUP(A699,'Medical Examinations'!$A$1:$H$2336,3,0)</f>
        <v>6.6</v>
      </c>
      <c r="E699" t="str">
        <f>VLOOKUP(A699,'Medical Examinations'!$A$1:$H$2336,4,0)</f>
        <v>No</v>
      </c>
      <c r="F699" t="str">
        <f>VLOOKUP(A699,'Medical Examinations'!$A$1:$H$2336,5,0)</f>
        <v>No</v>
      </c>
      <c r="G699" t="str">
        <f>VLOOKUP(A699,'Medical Examinations'!$A$1:$H$2336,6,0)</f>
        <v>No</v>
      </c>
      <c r="H699">
        <f>VLOOKUP(A699,'Medical Examinations'!$A$1:$L$2336,10,0)</f>
        <v>0</v>
      </c>
      <c r="I699" t="str">
        <f>VLOOKUP(A699,'Medical Examinations'!$A$1:$H$2336,8,0)</f>
        <v>No</v>
      </c>
      <c r="J699" t="str">
        <f>VLOOKUP(A699,'Medical Examinations'!$A$1:$L$2336,11,0)</f>
        <v>Over weight</v>
      </c>
      <c r="K699" t="str">
        <f>VLOOKUP(A699,'Medical Examinations'!$A$1:$L$2336,12,0)</f>
        <v>Diabetes</v>
      </c>
      <c r="L699" s="8">
        <f>VLOOKUP(A699,'Hospitalisation Details'!$A$1:$T$2344,17,0)</f>
        <v>23915</v>
      </c>
      <c r="M699" s="3" t="str">
        <f>VLOOKUP(A699,'Hospitalisation Details'!$A$1:$T$2344,14,0)</f>
        <v>tier - 2</v>
      </c>
      <c r="N699" s="3" t="str">
        <f>VLOOKUP(A699,'Hospitalisation Details'!$A$1:$T$2344,15,0)</f>
        <v>tier - 3</v>
      </c>
      <c r="O699" t="str">
        <f>VLOOKUP(A699,'Hospitalisation Details'!$A$1:$U$2344,21,FALSE)</f>
        <v>R1024</v>
      </c>
      <c r="P699" t="str">
        <f>VLOOKUP(A699,'Hospitalisation Details'!$A$1:$T$2344,19,0)</f>
        <v>57</v>
      </c>
      <c r="Q699" s="9">
        <f>VLOOKUP(A699,'Hospitalisation Details'!$A$1:$I$2344,6,FALSE)</f>
        <v>14394.4</v>
      </c>
    </row>
    <row r="700" spans="1:17" ht="15.75">
      <c r="A700" s="6" t="s">
        <v>1936</v>
      </c>
      <c r="B700" t="str">
        <f>VLOOKUP(A700,'Customer Names'!$A$1:$D$2336,3,FALSE)</f>
        <v>Gillespie</v>
      </c>
      <c r="C700">
        <f>VLOOKUP(A700,'Medical Examinations'!$A$1:$H$2336,2,0)</f>
        <v>26.695</v>
      </c>
      <c r="D700">
        <f>VLOOKUP(A700,'Medical Examinations'!$A$1:$H$2336,3,0)</f>
        <v>10.14</v>
      </c>
      <c r="E700" t="str">
        <f>VLOOKUP(A700,'Medical Examinations'!$A$1:$H$2336,4,0)</f>
        <v>Yes</v>
      </c>
      <c r="F700" t="str">
        <f>VLOOKUP(A700,'Medical Examinations'!$A$1:$H$2336,5,0)</f>
        <v>No</v>
      </c>
      <c r="G700" t="str">
        <f>VLOOKUP(A700,'Medical Examinations'!$A$1:$H$2336,6,0)</f>
        <v>Yes</v>
      </c>
      <c r="H700">
        <f>VLOOKUP(A700,'Medical Examinations'!$A$1:$L$2336,10,0)</f>
        <v>1</v>
      </c>
      <c r="I700" t="str">
        <f>VLOOKUP(A700,'Medical Examinations'!$A$1:$H$2336,8,0)</f>
        <v>No</v>
      </c>
      <c r="J700" t="str">
        <f>VLOOKUP(A700,'Medical Examinations'!$A$1:$L$2336,11,0)</f>
        <v>Over weight</v>
      </c>
      <c r="K700" t="str">
        <f>VLOOKUP(A700,'Medical Examinations'!$A$1:$L$2336,12,0)</f>
        <v>Diabetes</v>
      </c>
      <c r="L700" s="8">
        <f>VLOOKUP(A700,'Hospitalisation Details'!$A$1:$T$2344,17,0)</f>
        <v>23208</v>
      </c>
      <c r="M700" s="3" t="str">
        <f>VLOOKUP(A700,'Hospitalisation Details'!$A$1:$T$2344,14,0)</f>
        <v>tier - 2</v>
      </c>
      <c r="N700" s="3" t="str">
        <f>VLOOKUP(A700,'Hospitalisation Details'!$A$1:$T$2344,15,0)</f>
        <v>tier - 2</v>
      </c>
      <c r="O700" t="str">
        <f>VLOOKUP(A700,'Hospitalisation Details'!$A$1:$U$2344,21,FALSE)</f>
        <v>R1012</v>
      </c>
      <c r="P700" t="str">
        <f>VLOOKUP(A700,'Hospitalisation Details'!$A$1:$T$2344,19,0)</f>
        <v>59</v>
      </c>
      <c r="Q700" s="9">
        <f>VLOOKUP(A700,'Hospitalisation Details'!$A$1:$I$2344,6,FALSE)</f>
        <v>14382.71</v>
      </c>
    </row>
    <row r="701" spans="1:17" ht="15.75">
      <c r="A701" s="6" t="s">
        <v>1939</v>
      </c>
      <c r="B701" t="str">
        <f>VLOOKUP(A701,'Customer Names'!$A$1:$D$2336,3,FALSE)</f>
        <v>Oskvig</v>
      </c>
      <c r="C701">
        <f>VLOOKUP(A701,'Medical Examinations'!$A$1:$H$2336,2,0)</f>
        <v>32.799999999999997</v>
      </c>
      <c r="D701">
        <f>VLOOKUP(A701,'Medical Examinations'!$A$1:$H$2336,3,0)</f>
        <v>6.06</v>
      </c>
      <c r="E701" t="str">
        <f>VLOOKUP(A701,'Medical Examinations'!$A$1:$H$2336,4,0)</f>
        <v>Yes</v>
      </c>
      <c r="F701" t="str">
        <f>VLOOKUP(A701,'Medical Examinations'!$A$1:$H$2336,5,0)</f>
        <v>No</v>
      </c>
      <c r="G701" t="str">
        <f>VLOOKUP(A701,'Medical Examinations'!$A$1:$H$2336,6,0)</f>
        <v>No</v>
      </c>
      <c r="H701">
        <f>VLOOKUP(A701,'Medical Examinations'!$A$1:$L$2336,10,0)</f>
        <v>1</v>
      </c>
      <c r="I701" t="str">
        <f>VLOOKUP(A701,'Medical Examinations'!$A$1:$H$2336,8,0)</f>
        <v>No</v>
      </c>
      <c r="J701" t="str">
        <f>VLOOKUP(A701,'Medical Examinations'!$A$1:$L$2336,11,0)</f>
        <v>obesity</v>
      </c>
      <c r="K701" t="str">
        <f>VLOOKUP(A701,'Medical Examinations'!$A$1:$L$2336,12,0)</f>
        <v>Prediabetes</v>
      </c>
      <c r="L701" s="8">
        <f>VLOOKUP(A701,'Hospitalisation Details'!$A$1:$T$2344,17,0)</f>
        <v>32463</v>
      </c>
      <c r="M701" s="3" t="str">
        <f>VLOOKUP(A701,'Hospitalisation Details'!$A$1:$T$2344,14,0)</f>
        <v>tier - 2</v>
      </c>
      <c r="N701" s="3" t="str">
        <f>VLOOKUP(A701,'Hospitalisation Details'!$A$1:$T$2344,15,0)</f>
        <v>tier - 2</v>
      </c>
      <c r="O701" t="str">
        <f>VLOOKUP(A701,'Hospitalisation Details'!$A$1:$U$2344,21,FALSE)</f>
        <v>R1011</v>
      </c>
      <c r="P701" t="str">
        <f>VLOOKUP(A701,'Hospitalisation Details'!$A$1:$T$2344,19,0)</f>
        <v>34</v>
      </c>
      <c r="Q701" s="9">
        <f>VLOOKUP(A701,'Hospitalisation Details'!$A$1:$I$2344,6,FALSE)</f>
        <v>14358.36</v>
      </c>
    </row>
    <row r="702" spans="1:17" ht="15.75">
      <c r="A702" s="6" t="s">
        <v>1942</v>
      </c>
      <c r="B702" t="str">
        <f>VLOOKUP(A702,'Customer Names'!$A$1:$D$2336,3,FALSE)</f>
        <v>Holland-Stergar</v>
      </c>
      <c r="C702">
        <f>VLOOKUP(A702,'Medical Examinations'!$A$1:$H$2336,2,0)</f>
        <v>35.869999999999997</v>
      </c>
      <c r="D702">
        <f>VLOOKUP(A702,'Medical Examinations'!$A$1:$H$2336,3,0)</f>
        <v>9.91</v>
      </c>
      <c r="E702" t="str">
        <f>VLOOKUP(A702,'Medical Examinations'!$A$1:$H$2336,4,0)</f>
        <v>Yes</v>
      </c>
      <c r="F702" t="str">
        <f>VLOOKUP(A702,'Medical Examinations'!$A$1:$H$2336,5,0)</f>
        <v>No</v>
      </c>
      <c r="G702" t="str">
        <f>VLOOKUP(A702,'Medical Examinations'!$A$1:$H$2336,6,0)</f>
        <v>No</v>
      </c>
      <c r="H702">
        <f>VLOOKUP(A702,'Medical Examinations'!$A$1:$L$2336,10,0)</f>
        <v>0</v>
      </c>
      <c r="I702" t="str">
        <f>VLOOKUP(A702,'Medical Examinations'!$A$1:$H$2336,8,0)</f>
        <v>No</v>
      </c>
      <c r="J702" t="str">
        <f>VLOOKUP(A702,'Medical Examinations'!$A$1:$L$2336,11,0)</f>
        <v>obesity</v>
      </c>
      <c r="K702" t="str">
        <f>VLOOKUP(A702,'Medical Examinations'!$A$1:$L$2336,12,0)</f>
        <v>Diabetes</v>
      </c>
      <c r="L702" s="8">
        <f>VLOOKUP(A702,'Hospitalisation Details'!$A$1:$T$2344,17,0)</f>
        <v>24755</v>
      </c>
      <c r="M702" s="3" t="str">
        <f>VLOOKUP(A702,'Hospitalisation Details'!$A$1:$T$2344,14,0)</f>
        <v>tier - 2</v>
      </c>
      <c r="N702" s="3" t="str">
        <f>VLOOKUP(A702,'Hospitalisation Details'!$A$1:$T$2344,15,0)</f>
        <v>tier - 1</v>
      </c>
      <c r="O702" t="str">
        <f>VLOOKUP(A702,'Hospitalisation Details'!$A$1:$U$2344,21,FALSE)</f>
        <v>R1026</v>
      </c>
      <c r="P702" t="str">
        <f>VLOOKUP(A702,'Hospitalisation Details'!$A$1:$T$2344,19,0)</f>
        <v>55</v>
      </c>
      <c r="Q702" s="9">
        <f>VLOOKUP(A702,'Hospitalisation Details'!$A$1:$I$2344,6,FALSE)</f>
        <v>14355.43</v>
      </c>
    </row>
    <row r="703" spans="1:17" ht="15.75">
      <c r="A703" s="6" t="s">
        <v>1945</v>
      </c>
      <c r="B703" t="str">
        <f>VLOOKUP(A703,'Customer Names'!$A$1:$D$2336,3,FALSE)</f>
        <v>Arai</v>
      </c>
      <c r="C703">
        <f>VLOOKUP(A703,'Medical Examinations'!$A$1:$H$2336,2,0)</f>
        <v>21.66</v>
      </c>
      <c r="D703">
        <f>VLOOKUP(A703,'Medical Examinations'!$A$1:$H$2336,3,0)</f>
        <v>4.1399999999999997</v>
      </c>
      <c r="E703" t="str">
        <f>VLOOKUP(A703,'Medical Examinations'!$A$1:$H$2336,4,0)</f>
        <v>Yes</v>
      </c>
      <c r="F703" t="str">
        <f>VLOOKUP(A703,'Medical Examinations'!$A$1:$H$2336,5,0)</f>
        <v>No</v>
      </c>
      <c r="G703" t="str">
        <f>VLOOKUP(A703,'Medical Examinations'!$A$1:$H$2336,6,0)</f>
        <v>No</v>
      </c>
      <c r="H703">
        <f>VLOOKUP(A703,'Medical Examinations'!$A$1:$L$2336,10,0)</f>
        <v>2</v>
      </c>
      <c r="I703" t="str">
        <f>VLOOKUP(A703,'Medical Examinations'!$A$1:$H$2336,8,0)</f>
        <v>No</v>
      </c>
      <c r="J703" t="str">
        <f>VLOOKUP(A703,'Medical Examinations'!$A$1:$L$2336,11,0)</f>
        <v>Normal weight</v>
      </c>
      <c r="K703" t="str">
        <f>VLOOKUP(A703,'Medical Examinations'!$A$1:$L$2336,12,0)</f>
        <v>Normal</v>
      </c>
      <c r="L703" s="8">
        <f>VLOOKUP(A703,'Hospitalisation Details'!$A$1:$T$2344,17,0)</f>
        <v>21908</v>
      </c>
      <c r="M703" s="3" t="str">
        <f>VLOOKUP(A703,'Hospitalisation Details'!$A$1:$T$2344,14,0)</f>
        <v>tier - 2</v>
      </c>
      <c r="N703" s="3" t="str">
        <f>VLOOKUP(A703,'Hospitalisation Details'!$A$1:$T$2344,15,0)</f>
        <v>tier - 2</v>
      </c>
      <c r="O703" t="str">
        <f>VLOOKUP(A703,'Hospitalisation Details'!$A$1:$U$2344,21,FALSE)</f>
        <v>R1012</v>
      </c>
      <c r="P703" t="str">
        <f>VLOOKUP(A703,'Hospitalisation Details'!$A$1:$T$2344,19,0)</f>
        <v>63</v>
      </c>
      <c r="Q703" s="9">
        <f>VLOOKUP(A703,'Hospitalisation Details'!$A$1:$I$2344,6,FALSE)</f>
        <v>14349.85</v>
      </c>
    </row>
    <row r="704" spans="1:17" ht="15.75">
      <c r="A704" s="6" t="s">
        <v>1948</v>
      </c>
      <c r="B704" t="str">
        <f>VLOOKUP(A704,'Customer Names'!$A$1:$D$2336,3,FALSE)</f>
        <v>Olausson</v>
      </c>
      <c r="C704">
        <f>VLOOKUP(A704,'Medical Examinations'!$A$1:$H$2336,2,0)</f>
        <v>37.72</v>
      </c>
      <c r="D704">
        <f>VLOOKUP(A704,'Medical Examinations'!$A$1:$H$2336,3,0)</f>
        <v>4.38</v>
      </c>
      <c r="E704" t="str">
        <f>VLOOKUP(A704,'Medical Examinations'!$A$1:$H$2336,4,0)</f>
        <v>Yes</v>
      </c>
      <c r="F704" t="str">
        <f>VLOOKUP(A704,'Medical Examinations'!$A$1:$H$2336,5,0)</f>
        <v>No</v>
      </c>
      <c r="G704" t="str">
        <f>VLOOKUP(A704,'Medical Examinations'!$A$1:$H$2336,6,0)</f>
        <v>Yes</v>
      </c>
      <c r="H704">
        <f>VLOOKUP(A704,'Medical Examinations'!$A$1:$L$2336,10,0)</f>
        <v>1</v>
      </c>
      <c r="I704" t="str">
        <f>VLOOKUP(A704,'Medical Examinations'!$A$1:$H$2336,8,0)</f>
        <v>No</v>
      </c>
      <c r="J704" t="str">
        <f>VLOOKUP(A704,'Medical Examinations'!$A$1:$L$2336,11,0)</f>
        <v>obesity</v>
      </c>
      <c r="K704" t="str">
        <f>VLOOKUP(A704,'Medical Examinations'!$A$1:$L$2336,12,0)</f>
        <v>Normal</v>
      </c>
      <c r="L704" s="8">
        <f>VLOOKUP(A704,'Hospitalisation Details'!$A$1:$T$2344,17,0)</f>
        <v>25472</v>
      </c>
      <c r="M704" s="3" t="str">
        <f>VLOOKUP(A704,'Hospitalisation Details'!$A$1:$T$2344,14,0)</f>
        <v>tier - 2</v>
      </c>
      <c r="N704" s="3" t="str">
        <f>VLOOKUP(A704,'Hospitalisation Details'!$A$1:$T$2344,15,0)</f>
        <v>tier - 3</v>
      </c>
      <c r="O704" t="str">
        <f>VLOOKUP(A704,'Hospitalisation Details'!$A$1:$U$2344,21,FALSE)</f>
        <v>R1022</v>
      </c>
      <c r="P704" t="str">
        <f>VLOOKUP(A704,'Hospitalisation Details'!$A$1:$T$2344,19,0)</f>
        <v>53</v>
      </c>
      <c r="Q704" s="9">
        <f>VLOOKUP(A704,'Hospitalisation Details'!$A$1:$I$2344,6,FALSE)</f>
        <v>14337.91</v>
      </c>
    </row>
    <row r="705" spans="1:17" ht="15.75">
      <c r="A705" s="6" t="s">
        <v>1951</v>
      </c>
      <c r="B705" t="str">
        <f>VLOOKUP(A705,'Customer Names'!$A$1:$D$2336,3,FALSE)</f>
        <v>Wagner</v>
      </c>
      <c r="C705">
        <f>VLOOKUP(A705,'Medical Examinations'!$A$1:$H$2336,2,0)</f>
        <v>39.700000000000003</v>
      </c>
      <c r="D705">
        <f>VLOOKUP(A705,'Medical Examinations'!$A$1:$H$2336,3,0)</f>
        <v>9.83</v>
      </c>
      <c r="E705" t="str">
        <f>VLOOKUP(A705,'Medical Examinations'!$A$1:$H$2336,4,0)</f>
        <v>No</v>
      </c>
      <c r="F705" t="str">
        <f>VLOOKUP(A705,'Medical Examinations'!$A$1:$H$2336,5,0)</f>
        <v>No</v>
      </c>
      <c r="G705" t="str">
        <f>VLOOKUP(A705,'Medical Examinations'!$A$1:$H$2336,6,0)</f>
        <v>No</v>
      </c>
      <c r="H705">
        <f>VLOOKUP(A705,'Medical Examinations'!$A$1:$L$2336,10,0)</f>
        <v>3</v>
      </c>
      <c r="I705" t="str">
        <f>VLOOKUP(A705,'Medical Examinations'!$A$1:$H$2336,8,0)</f>
        <v>No</v>
      </c>
      <c r="J705" t="str">
        <f>VLOOKUP(A705,'Medical Examinations'!$A$1:$L$2336,11,0)</f>
        <v>obesity</v>
      </c>
      <c r="K705" t="str">
        <f>VLOOKUP(A705,'Medical Examinations'!$A$1:$L$2336,12,0)</f>
        <v>Diabetes</v>
      </c>
      <c r="L705" s="8">
        <f>VLOOKUP(A705,'Hospitalisation Details'!$A$1:$T$2344,17,0)</f>
        <v>21376</v>
      </c>
      <c r="M705" s="3" t="str">
        <f>VLOOKUP(A705,'Hospitalisation Details'!$A$1:$T$2344,14,0)</f>
        <v>tier - 2</v>
      </c>
      <c r="N705" s="3" t="str">
        <f>VLOOKUP(A705,'Hospitalisation Details'!$A$1:$T$2344,15,0)</f>
        <v>tier - 2</v>
      </c>
      <c r="O705" t="str">
        <f>VLOOKUP(A705,'Hospitalisation Details'!$A$1:$U$2344,21,FALSE)</f>
        <v>R1011</v>
      </c>
      <c r="P705" t="str">
        <f>VLOOKUP(A705,'Hospitalisation Details'!$A$1:$T$2344,19,0)</f>
        <v>64</v>
      </c>
      <c r="Q705" s="9">
        <f>VLOOKUP(A705,'Hospitalisation Details'!$A$1:$I$2344,6,FALSE)</f>
        <v>14319.03</v>
      </c>
    </row>
    <row r="706" spans="1:17" ht="15.75">
      <c r="A706" s="6" t="s">
        <v>1953</v>
      </c>
      <c r="B706" t="str">
        <f>VLOOKUP(A706,'Customer Names'!$A$1:$D$2336,3,FALSE)</f>
        <v>Delong</v>
      </c>
      <c r="C706">
        <f>VLOOKUP(A706,'Medical Examinations'!$A$1:$H$2336,2,0)</f>
        <v>35.97</v>
      </c>
      <c r="D706">
        <f>VLOOKUP(A706,'Medical Examinations'!$A$1:$H$2336,3,0)</f>
        <v>11.08</v>
      </c>
      <c r="E706" t="str">
        <f>VLOOKUP(A706,'Medical Examinations'!$A$1:$H$2336,4,0)</f>
        <v>No</v>
      </c>
      <c r="F706" t="str">
        <f>VLOOKUP(A706,'Medical Examinations'!$A$1:$H$2336,5,0)</f>
        <v>No</v>
      </c>
      <c r="G706" t="str">
        <f>VLOOKUP(A706,'Medical Examinations'!$A$1:$H$2336,6,0)</f>
        <v>No</v>
      </c>
      <c r="H706">
        <f>VLOOKUP(A706,'Medical Examinations'!$A$1:$L$2336,10,0)</f>
        <v>3</v>
      </c>
      <c r="I706" t="str">
        <f>VLOOKUP(A706,'Medical Examinations'!$A$1:$H$2336,8,0)</f>
        <v>No</v>
      </c>
      <c r="J706" t="str">
        <f>VLOOKUP(A706,'Medical Examinations'!$A$1:$L$2336,11,0)</f>
        <v>obesity</v>
      </c>
      <c r="K706" t="str">
        <f>VLOOKUP(A706,'Medical Examinations'!$A$1:$L$2336,12,0)</f>
        <v>Diabetes</v>
      </c>
      <c r="L706" s="8">
        <f>VLOOKUP(A706,'Hospitalisation Details'!$A$1:$T$2344,17,0)</f>
        <v>21473</v>
      </c>
      <c r="M706" s="3" t="str">
        <f>VLOOKUP(A706,'Hospitalisation Details'!$A$1:$T$2344,14,0)</f>
        <v>tier - 2</v>
      </c>
      <c r="N706" s="3" t="str">
        <f>VLOOKUP(A706,'Hospitalisation Details'!$A$1:$T$2344,15,0)</f>
        <v>tier - 3</v>
      </c>
      <c r="O706" t="str">
        <f>VLOOKUP(A706,'Hospitalisation Details'!$A$1:$U$2344,21,FALSE)</f>
        <v>R1013</v>
      </c>
      <c r="P706" t="str">
        <f>VLOOKUP(A706,'Hospitalisation Details'!$A$1:$T$2344,19,0)</f>
        <v>64</v>
      </c>
      <c r="Q706" s="9">
        <f>VLOOKUP(A706,'Hospitalisation Details'!$A$1:$I$2344,6,FALSE)</f>
        <v>14313.85</v>
      </c>
    </row>
    <row r="707" spans="1:17" ht="15.75">
      <c r="A707" s="6" t="s">
        <v>1956</v>
      </c>
      <c r="B707" t="str">
        <f>VLOOKUP(A707,'Customer Names'!$A$1:$D$2336,3,FALSE)</f>
        <v>Mehech</v>
      </c>
      <c r="C707">
        <f>VLOOKUP(A707,'Medical Examinations'!$A$1:$H$2336,2,0)</f>
        <v>37.85</v>
      </c>
      <c r="D707">
        <f>VLOOKUP(A707,'Medical Examinations'!$A$1:$H$2336,3,0)</f>
        <v>11.01</v>
      </c>
      <c r="E707" t="str">
        <f>VLOOKUP(A707,'Medical Examinations'!$A$1:$H$2336,4,0)</f>
        <v>No</v>
      </c>
      <c r="F707" t="str">
        <f>VLOOKUP(A707,'Medical Examinations'!$A$1:$H$2336,5,0)</f>
        <v>No</v>
      </c>
      <c r="G707" t="str">
        <f>VLOOKUP(A707,'Medical Examinations'!$A$1:$H$2336,6,0)</f>
        <v>No</v>
      </c>
      <c r="H707">
        <f>VLOOKUP(A707,'Medical Examinations'!$A$1:$L$2336,10,0)</f>
        <v>0</v>
      </c>
      <c r="I707" t="str">
        <f>VLOOKUP(A707,'Medical Examinations'!$A$1:$H$2336,8,0)</f>
        <v>No</v>
      </c>
      <c r="J707" t="str">
        <f>VLOOKUP(A707,'Medical Examinations'!$A$1:$L$2336,11,0)</f>
        <v>obesity</v>
      </c>
      <c r="K707" t="str">
        <f>VLOOKUP(A707,'Medical Examinations'!$A$1:$L$2336,12,0)</f>
        <v>Diabetes</v>
      </c>
      <c r="L707" s="8">
        <f>VLOOKUP(A707,'Hospitalisation Details'!$A$1:$T$2344,17,0)</f>
        <v>25187</v>
      </c>
      <c r="M707" s="3" t="str">
        <f>VLOOKUP(A707,'Hospitalisation Details'!$A$1:$T$2344,14,0)</f>
        <v>tier - 2</v>
      </c>
      <c r="N707" s="3" t="str">
        <f>VLOOKUP(A707,'Hospitalisation Details'!$A$1:$T$2344,15,0)</f>
        <v>tier - 3</v>
      </c>
      <c r="O707" t="str">
        <f>VLOOKUP(A707,'Hospitalisation Details'!$A$1:$U$2344,21,FALSE)</f>
        <v>R1012</v>
      </c>
      <c r="P707" t="str">
        <f>VLOOKUP(A707,'Hospitalisation Details'!$A$1:$T$2344,19,0)</f>
        <v>54</v>
      </c>
      <c r="Q707" s="9">
        <f>VLOOKUP(A707,'Hospitalisation Details'!$A$1:$I$2344,6,FALSE)</f>
        <v>14285.9</v>
      </c>
    </row>
    <row r="708" spans="1:17" ht="15.75">
      <c r="A708" s="6" t="s">
        <v>1959</v>
      </c>
      <c r="B708" t="str">
        <f>VLOOKUP(A708,'Customer Names'!$A$1:$D$2336,3,FALSE)</f>
        <v>Machiela</v>
      </c>
      <c r="C708">
        <f>VLOOKUP(A708,'Medical Examinations'!$A$1:$H$2336,2,0)</f>
        <v>21.66</v>
      </c>
      <c r="D708">
        <f>VLOOKUP(A708,'Medical Examinations'!$A$1:$H$2336,3,0)</f>
        <v>4.37</v>
      </c>
      <c r="E708" t="str">
        <f>VLOOKUP(A708,'Medical Examinations'!$A$1:$H$2336,4,0)</f>
        <v>No</v>
      </c>
      <c r="F708" t="str">
        <f>VLOOKUP(A708,'Medical Examinations'!$A$1:$H$2336,5,0)</f>
        <v>yes</v>
      </c>
      <c r="G708" t="str">
        <f>VLOOKUP(A708,'Medical Examinations'!$A$1:$H$2336,6,0)</f>
        <v>No</v>
      </c>
      <c r="H708">
        <f>VLOOKUP(A708,'Medical Examinations'!$A$1:$L$2336,10,0)</f>
        <v>1</v>
      </c>
      <c r="I708" t="str">
        <f>VLOOKUP(A708,'Medical Examinations'!$A$1:$H$2336,8,0)</f>
        <v>yes</v>
      </c>
      <c r="J708" t="str">
        <f>VLOOKUP(A708,'Medical Examinations'!$A$1:$L$2336,11,0)</f>
        <v>Normal weight</v>
      </c>
      <c r="K708" t="str">
        <f>VLOOKUP(A708,'Medical Examinations'!$A$1:$L$2336,12,0)</f>
        <v>Normal</v>
      </c>
      <c r="L708" s="8">
        <f>VLOOKUP(A708,'Hospitalisation Details'!$A$1:$T$2344,17,0)</f>
        <v>38236</v>
      </c>
      <c r="M708" s="3" t="str">
        <f>VLOOKUP(A708,'Hospitalisation Details'!$A$1:$T$2344,14,0)</f>
        <v>tier - 2</v>
      </c>
      <c r="N708" s="3" t="str">
        <f>VLOOKUP(A708,'Hospitalisation Details'!$A$1:$T$2344,15,0)</f>
        <v>tier - 2</v>
      </c>
      <c r="O708" t="str">
        <f>VLOOKUP(A708,'Hospitalisation Details'!$A$1:$U$2344,21,FALSE)</f>
        <v>R1024</v>
      </c>
      <c r="P708" t="str">
        <f>VLOOKUP(A708,'Hospitalisation Details'!$A$1:$T$2344,19,0)</f>
        <v>18</v>
      </c>
      <c r="Q708" s="9">
        <f>VLOOKUP(A708,'Hospitalisation Details'!$A$1:$I$2344,6,FALSE)</f>
        <v>14283.46</v>
      </c>
    </row>
    <row r="709" spans="1:17" ht="15.75">
      <c r="A709" s="6" t="s">
        <v>1961</v>
      </c>
      <c r="B709" t="str">
        <f>VLOOKUP(A709,'Customer Names'!$A$1:$D$2336,3,FALSE)</f>
        <v>Young</v>
      </c>
      <c r="C709">
        <f>VLOOKUP(A709,'Medical Examinations'!$A$1:$H$2336,2,0)</f>
        <v>39.369999999999997</v>
      </c>
      <c r="D709">
        <f>VLOOKUP(A709,'Medical Examinations'!$A$1:$H$2336,3,0)</f>
        <v>5.91</v>
      </c>
      <c r="E709" t="str">
        <f>VLOOKUP(A709,'Medical Examinations'!$A$1:$H$2336,4,0)</f>
        <v>No</v>
      </c>
      <c r="F709" t="str">
        <f>VLOOKUP(A709,'Medical Examinations'!$A$1:$H$2336,5,0)</f>
        <v>No</v>
      </c>
      <c r="G709" t="str">
        <f>VLOOKUP(A709,'Medical Examinations'!$A$1:$H$2336,6,0)</f>
        <v>No</v>
      </c>
      <c r="H709">
        <f>VLOOKUP(A709,'Medical Examinations'!$A$1:$L$2336,10,0)</f>
        <v>2</v>
      </c>
      <c r="I709" t="str">
        <f>VLOOKUP(A709,'Medical Examinations'!$A$1:$H$2336,8,0)</f>
        <v>No</v>
      </c>
      <c r="J709" t="str">
        <f>VLOOKUP(A709,'Medical Examinations'!$A$1:$L$2336,11,0)</f>
        <v>obesity</v>
      </c>
      <c r="K709" t="str">
        <f>VLOOKUP(A709,'Medical Examinations'!$A$1:$L$2336,12,0)</f>
        <v>Prediabetes</v>
      </c>
      <c r="L709" s="8">
        <f>VLOOKUP(A709,'Hospitalisation Details'!$A$1:$T$2344,17,0)</f>
        <v>26493</v>
      </c>
      <c r="M709" s="3" t="str">
        <f>VLOOKUP(A709,'Hospitalisation Details'!$A$1:$T$2344,14,0)</f>
        <v>tier - 2</v>
      </c>
      <c r="N709" s="3" t="str">
        <f>VLOOKUP(A709,'Hospitalisation Details'!$A$1:$T$2344,15,0)</f>
        <v>tier - 2</v>
      </c>
      <c r="O709" t="str">
        <f>VLOOKUP(A709,'Hospitalisation Details'!$A$1:$U$2344,21,FALSE)</f>
        <v>R1026</v>
      </c>
      <c r="P709" t="str">
        <f>VLOOKUP(A709,'Hospitalisation Details'!$A$1:$T$2344,19,0)</f>
        <v>50</v>
      </c>
      <c r="Q709" s="9">
        <f>VLOOKUP(A709,'Hospitalisation Details'!$A$1:$I$2344,6,FALSE)</f>
        <v>14258.33</v>
      </c>
    </row>
    <row r="710" spans="1:17" ht="15.75">
      <c r="A710" s="6" t="s">
        <v>1962</v>
      </c>
      <c r="B710" t="str">
        <f>VLOOKUP(A710,'Customer Names'!$A$1:$D$2336,3,FALSE)</f>
        <v>Dupere</v>
      </c>
      <c r="C710">
        <f>VLOOKUP(A710,'Medical Examinations'!$A$1:$H$2336,2,0)</f>
        <v>40.880000000000003</v>
      </c>
      <c r="D710">
        <f>VLOOKUP(A710,'Medical Examinations'!$A$1:$H$2336,3,0)</f>
        <v>7.65</v>
      </c>
      <c r="E710" t="str">
        <f>VLOOKUP(A710,'Medical Examinations'!$A$1:$H$2336,4,0)</f>
        <v>No</v>
      </c>
      <c r="F710" t="str">
        <f>VLOOKUP(A710,'Medical Examinations'!$A$1:$H$2336,5,0)</f>
        <v>No</v>
      </c>
      <c r="G710" t="str">
        <f>VLOOKUP(A710,'Medical Examinations'!$A$1:$H$2336,6,0)</f>
        <v>No</v>
      </c>
      <c r="H710">
        <f>VLOOKUP(A710,'Medical Examinations'!$A$1:$L$2336,10,0)</f>
        <v>0</v>
      </c>
      <c r="I710" t="str">
        <f>VLOOKUP(A710,'Medical Examinations'!$A$1:$H$2336,8,0)</f>
        <v>No</v>
      </c>
      <c r="J710" t="str">
        <f>VLOOKUP(A710,'Medical Examinations'!$A$1:$L$2336,11,0)</f>
        <v>obesity</v>
      </c>
      <c r="K710" t="str">
        <f>VLOOKUP(A710,'Medical Examinations'!$A$1:$L$2336,12,0)</f>
        <v>Diabetes</v>
      </c>
      <c r="L710" s="8">
        <f>VLOOKUP(A710,'Hospitalisation Details'!$A$1:$T$2344,17,0)</f>
        <v>27389</v>
      </c>
      <c r="M710" s="3" t="str">
        <f>VLOOKUP(A710,'Hospitalisation Details'!$A$1:$T$2344,14,0)</f>
        <v>tier - 2</v>
      </c>
      <c r="N710" s="3" t="str">
        <f>VLOOKUP(A710,'Hospitalisation Details'!$A$1:$T$2344,15,0)</f>
        <v>tier - 2</v>
      </c>
      <c r="O710" t="str">
        <f>VLOOKUP(A710,'Hospitalisation Details'!$A$1:$U$2344,21,FALSE)</f>
        <v>R1026</v>
      </c>
      <c r="P710" t="str">
        <f>VLOOKUP(A710,'Hospitalisation Details'!$A$1:$T$2344,19,0)</f>
        <v>48</v>
      </c>
      <c r="Q710" s="9">
        <f>VLOOKUP(A710,'Hospitalisation Details'!$A$1:$I$2344,6,FALSE)</f>
        <v>14256.79</v>
      </c>
    </row>
    <row r="711" spans="1:17" ht="15.75">
      <c r="A711" s="6" t="s">
        <v>1965</v>
      </c>
      <c r="B711" t="str">
        <f>VLOOKUP(A711,'Customer Names'!$A$1:$D$2336,3,FALSE)</f>
        <v>Iandolo</v>
      </c>
      <c r="C711">
        <f>VLOOKUP(A711,'Medical Examinations'!$A$1:$H$2336,2,0)</f>
        <v>26.22</v>
      </c>
      <c r="D711">
        <f>VLOOKUP(A711,'Medical Examinations'!$A$1:$H$2336,3,0)</f>
        <v>5.37</v>
      </c>
      <c r="E711" t="str">
        <f>VLOOKUP(A711,'Medical Examinations'!$A$1:$H$2336,4,0)</f>
        <v>Yes</v>
      </c>
      <c r="F711" t="str">
        <f>VLOOKUP(A711,'Medical Examinations'!$A$1:$H$2336,5,0)</f>
        <v>No</v>
      </c>
      <c r="G711" t="str">
        <f>VLOOKUP(A711,'Medical Examinations'!$A$1:$H$2336,6,0)</f>
        <v>No</v>
      </c>
      <c r="H711">
        <f>VLOOKUP(A711,'Medical Examinations'!$A$1:$L$2336,10,0)</f>
        <v>2</v>
      </c>
      <c r="I711" t="str">
        <f>VLOOKUP(A711,'Medical Examinations'!$A$1:$H$2336,8,0)</f>
        <v>No</v>
      </c>
      <c r="J711" t="str">
        <f>VLOOKUP(A711,'Medical Examinations'!$A$1:$L$2336,11,0)</f>
        <v>Over weight</v>
      </c>
      <c r="K711" t="str">
        <f>VLOOKUP(A711,'Medical Examinations'!$A$1:$L$2336,12,0)</f>
        <v>Normal</v>
      </c>
      <c r="L711" s="8">
        <f>VLOOKUP(A711,'Hospitalisation Details'!$A$1:$T$2344,17,0)</f>
        <v>21862</v>
      </c>
      <c r="M711" s="3" t="str">
        <f>VLOOKUP(A711,'Hospitalisation Details'!$A$1:$T$2344,14,0)</f>
        <v>tier - 2</v>
      </c>
      <c r="N711" s="3" t="str">
        <f>VLOOKUP(A711,'Hospitalisation Details'!$A$1:$T$2344,15,0)</f>
        <v>tier - 3</v>
      </c>
      <c r="O711" t="str">
        <f>VLOOKUP(A711,'Hospitalisation Details'!$A$1:$U$2344,21,FALSE)</f>
        <v>R1012</v>
      </c>
      <c r="P711" t="str">
        <f>VLOOKUP(A711,'Hospitalisation Details'!$A$1:$T$2344,19,0)</f>
        <v>63</v>
      </c>
      <c r="Q711" s="9">
        <f>VLOOKUP(A711,'Hospitalisation Details'!$A$1:$I$2344,6,FALSE)</f>
        <v>14256.19</v>
      </c>
    </row>
    <row r="712" spans="1:17" ht="15.75">
      <c r="A712" s="6" t="s">
        <v>1968</v>
      </c>
      <c r="B712" t="str">
        <f>VLOOKUP(A712,'Customer Names'!$A$1:$D$2336,3,FALSE)</f>
        <v>Ito</v>
      </c>
      <c r="C712">
        <f>VLOOKUP(A712,'Medical Examinations'!$A$1:$H$2336,2,0)</f>
        <v>25.08</v>
      </c>
      <c r="D712">
        <f>VLOOKUP(A712,'Medical Examinations'!$A$1:$H$2336,3,0)</f>
        <v>5.75</v>
      </c>
      <c r="E712" t="str">
        <f>VLOOKUP(A712,'Medical Examinations'!$A$1:$H$2336,4,0)</f>
        <v>Yes</v>
      </c>
      <c r="F712" t="str">
        <f>VLOOKUP(A712,'Medical Examinations'!$A$1:$H$2336,5,0)</f>
        <v>No</v>
      </c>
      <c r="G712" t="str">
        <f>VLOOKUP(A712,'Medical Examinations'!$A$1:$H$2336,6,0)</f>
        <v>No</v>
      </c>
      <c r="H712">
        <f>VLOOKUP(A712,'Medical Examinations'!$A$1:$L$2336,10,0)</f>
        <v>2</v>
      </c>
      <c r="I712" t="str">
        <f>VLOOKUP(A712,'Medical Examinations'!$A$1:$H$2336,8,0)</f>
        <v>No</v>
      </c>
      <c r="J712" t="str">
        <f>VLOOKUP(A712,'Medical Examinations'!$A$1:$L$2336,11,0)</f>
        <v>Over weight</v>
      </c>
      <c r="K712" t="str">
        <f>VLOOKUP(A712,'Medical Examinations'!$A$1:$L$2336,12,0)</f>
        <v>Prediabetes</v>
      </c>
      <c r="L712" s="8">
        <f>VLOOKUP(A712,'Hospitalisation Details'!$A$1:$T$2344,17,0)</f>
        <v>21833</v>
      </c>
      <c r="M712" s="3" t="str">
        <f>VLOOKUP(A712,'Hospitalisation Details'!$A$1:$T$2344,14,0)</f>
        <v>tier - 2</v>
      </c>
      <c r="N712" s="3" t="str">
        <f>VLOOKUP(A712,'Hospitalisation Details'!$A$1:$T$2344,15,0)</f>
        <v>tier - 1</v>
      </c>
      <c r="O712" t="str">
        <f>VLOOKUP(A712,'Hospitalisation Details'!$A$1:$U$2344,21,FALSE)</f>
        <v>R1012</v>
      </c>
      <c r="P712" t="str">
        <f>VLOOKUP(A712,'Hospitalisation Details'!$A$1:$T$2344,19,0)</f>
        <v>63</v>
      </c>
      <c r="Q712" s="9">
        <f>VLOOKUP(A712,'Hospitalisation Details'!$A$1:$I$2344,6,FALSE)</f>
        <v>14254.61</v>
      </c>
    </row>
    <row r="713" spans="1:17" ht="15.75">
      <c r="A713" s="6" t="s">
        <v>1971</v>
      </c>
      <c r="B713" t="str">
        <f>VLOOKUP(A713,'Customer Names'!$A$1:$D$2336,3,FALSE)</f>
        <v>Barry</v>
      </c>
      <c r="C713">
        <f>VLOOKUP(A713,'Medical Examinations'!$A$1:$H$2336,2,0)</f>
        <v>39.1</v>
      </c>
      <c r="D713">
        <f>VLOOKUP(A713,'Medical Examinations'!$A$1:$H$2336,3,0)</f>
        <v>6.79</v>
      </c>
      <c r="E713" t="str">
        <f>VLOOKUP(A713,'Medical Examinations'!$A$1:$H$2336,4,0)</f>
        <v>Yes</v>
      </c>
      <c r="F713" t="str">
        <f>VLOOKUP(A713,'Medical Examinations'!$A$1:$H$2336,5,0)</f>
        <v>No</v>
      </c>
      <c r="G713" t="str">
        <f>VLOOKUP(A713,'Medical Examinations'!$A$1:$H$2336,6,0)</f>
        <v>No</v>
      </c>
      <c r="H713">
        <f>VLOOKUP(A713,'Medical Examinations'!$A$1:$L$2336,10,0)</f>
        <v>2</v>
      </c>
      <c r="I713" t="str">
        <f>VLOOKUP(A713,'Medical Examinations'!$A$1:$H$2336,8,0)</f>
        <v>No</v>
      </c>
      <c r="J713" t="str">
        <f>VLOOKUP(A713,'Medical Examinations'!$A$1:$L$2336,11,0)</f>
        <v>obesity</v>
      </c>
      <c r="K713" t="str">
        <f>VLOOKUP(A713,'Medical Examinations'!$A$1:$L$2336,12,0)</f>
        <v>Diabetes</v>
      </c>
      <c r="L713" s="8">
        <f>VLOOKUP(A713,'Hospitalisation Details'!$A$1:$T$2344,17,0)</f>
        <v>22549</v>
      </c>
      <c r="M713" s="3" t="str">
        <f>VLOOKUP(A713,'Hospitalisation Details'!$A$1:$T$2344,14,0)</f>
        <v>tier - 2</v>
      </c>
      <c r="N713" s="3" t="str">
        <f>VLOOKUP(A713,'Hospitalisation Details'!$A$1:$T$2344,15,0)</f>
        <v>tier - 1</v>
      </c>
      <c r="O713" t="str">
        <f>VLOOKUP(A713,'Hospitalisation Details'!$A$1:$U$2344,21,FALSE)</f>
        <v>R1011</v>
      </c>
      <c r="P713" t="str">
        <f>VLOOKUP(A713,'Hospitalisation Details'!$A$1:$T$2344,19,0)</f>
        <v>61</v>
      </c>
      <c r="Q713" s="9">
        <f>VLOOKUP(A713,'Hospitalisation Details'!$A$1:$I$2344,6,FALSE)</f>
        <v>14235.07</v>
      </c>
    </row>
    <row r="714" spans="1:17" ht="15.75">
      <c r="A714" s="6" t="s">
        <v>1974</v>
      </c>
      <c r="B714" t="str">
        <f>VLOOKUP(A714,'Customer Names'!$A$1:$D$2336,3,FALSE)</f>
        <v>Boyce</v>
      </c>
      <c r="C714">
        <f>VLOOKUP(A714,'Medical Examinations'!$A$1:$H$2336,2,0)</f>
        <v>37.905000000000001</v>
      </c>
      <c r="D714">
        <f>VLOOKUP(A714,'Medical Examinations'!$A$1:$H$2336,3,0)</f>
        <v>7.03</v>
      </c>
      <c r="E714" t="str">
        <f>VLOOKUP(A714,'Medical Examinations'!$A$1:$H$2336,4,0)</f>
        <v>No</v>
      </c>
      <c r="F714" t="str">
        <f>VLOOKUP(A714,'Medical Examinations'!$A$1:$H$2336,5,0)</f>
        <v>No</v>
      </c>
      <c r="G714" t="str">
        <f>VLOOKUP(A714,'Medical Examinations'!$A$1:$H$2336,6,0)</f>
        <v>No</v>
      </c>
      <c r="H714">
        <f>VLOOKUP(A714,'Medical Examinations'!$A$1:$L$2336,10,0)</f>
        <v>3</v>
      </c>
      <c r="I714" t="str">
        <f>VLOOKUP(A714,'Medical Examinations'!$A$1:$H$2336,8,0)</f>
        <v>No</v>
      </c>
      <c r="J714" t="str">
        <f>VLOOKUP(A714,'Medical Examinations'!$A$1:$L$2336,11,0)</f>
        <v>obesity</v>
      </c>
      <c r="K714" t="str">
        <f>VLOOKUP(A714,'Medical Examinations'!$A$1:$L$2336,12,0)</f>
        <v>Diabetes</v>
      </c>
      <c r="L714" s="8">
        <f>VLOOKUP(A714,'Hospitalisation Details'!$A$1:$T$2344,17,0)</f>
        <v>21449</v>
      </c>
      <c r="M714" s="3" t="str">
        <f>VLOOKUP(A714,'Hospitalisation Details'!$A$1:$T$2344,14,0)</f>
        <v>tier - 2</v>
      </c>
      <c r="N714" s="3" t="str">
        <f>VLOOKUP(A714,'Hospitalisation Details'!$A$1:$T$2344,15,0)</f>
        <v>tier - 2</v>
      </c>
      <c r="O714" t="str">
        <f>VLOOKUP(A714,'Hospitalisation Details'!$A$1:$U$2344,21,FALSE)</f>
        <v>R1012</v>
      </c>
      <c r="P714" t="str">
        <f>VLOOKUP(A714,'Hospitalisation Details'!$A$1:$T$2344,19,0)</f>
        <v>64</v>
      </c>
      <c r="Q714" s="9">
        <f>VLOOKUP(A714,'Hospitalisation Details'!$A$1:$I$2344,6,FALSE)</f>
        <v>14210.54</v>
      </c>
    </row>
    <row r="715" spans="1:17" ht="15.75">
      <c r="A715" s="6" t="s">
        <v>1977</v>
      </c>
      <c r="B715" t="str">
        <f>VLOOKUP(A715,'Customer Names'!$A$1:$D$2336,3,FALSE)</f>
        <v>Lin</v>
      </c>
      <c r="C715">
        <f>VLOOKUP(A715,'Medical Examinations'!$A$1:$H$2336,2,0)</f>
        <v>43.35</v>
      </c>
      <c r="D715">
        <f>VLOOKUP(A715,'Medical Examinations'!$A$1:$H$2336,3,0)</f>
        <v>5.41</v>
      </c>
      <c r="E715" t="str">
        <f>VLOOKUP(A715,'Medical Examinations'!$A$1:$H$2336,4,0)</f>
        <v>Yes</v>
      </c>
      <c r="F715" t="str">
        <f>VLOOKUP(A715,'Medical Examinations'!$A$1:$H$2336,5,0)</f>
        <v>No</v>
      </c>
      <c r="G715" t="str">
        <f>VLOOKUP(A715,'Medical Examinations'!$A$1:$H$2336,6,0)</f>
        <v>Yes</v>
      </c>
      <c r="H715">
        <f>VLOOKUP(A715,'Medical Examinations'!$A$1:$L$2336,10,0)</f>
        <v>1</v>
      </c>
      <c r="I715" t="str">
        <f>VLOOKUP(A715,'Medical Examinations'!$A$1:$H$2336,8,0)</f>
        <v>No</v>
      </c>
      <c r="J715" t="str">
        <f>VLOOKUP(A715,'Medical Examinations'!$A$1:$L$2336,11,0)</f>
        <v>obesity</v>
      </c>
      <c r="K715" t="str">
        <f>VLOOKUP(A715,'Medical Examinations'!$A$1:$L$2336,12,0)</f>
        <v>Normal</v>
      </c>
      <c r="L715" s="8">
        <f>VLOOKUP(A715,'Hospitalisation Details'!$A$1:$T$2344,17,0)</f>
        <v>30637</v>
      </c>
      <c r="M715" s="3" t="str">
        <f>VLOOKUP(A715,'Hospitalisation Details'!$A$1:$T$2344,14,0)</f>
        <v>tier - 2</v>
      </c>
      <c r="N715" s="3" t="str">
        <f>VLOOKUP(A715,'Hospitalisation Details'!$A$1:$T$2344,15,0)</f>
        <v>tier - 1</v>
      </c>
      <c r="O715" t="str">
        <f>VLOOKUP(A715,'Hospitalisation Details'!$A$1:$U$2344,21,FALSE)</f>
        <v>R1026</v>
      </c>
      <c r="P715" t="str">
        <f>VLOOKUP(A715,'Hospitalisation Details'!$A$1:$T$2344,19,0)</f>
        <v>39</v>
      </c>
      <c r="Q715" s="9">
        <f>VLOOKUP(A715,'Hospitalisation Details'!$A$1:$I$2344,6,FALSE)</f>
        <v>14209.4</v>
      </c>
    </row>
    <row r="716" spans="1:17" ht="15.75">
      <c r="A716" s="6" t="s">
        <v>1979</v>
      </c>
      <c r="B716" t="str">
        <f>VLOOKUP(A716,'Customer Names'!$A$1:$D$2336,3,FALSE)</f>
        <v>Smith</v>
      </c>
      <c r="C716">
        <f>VLOOKUP(A716,'Medical Examinations'!$A$1:$H$2336,2,0)</f>
        <v>36.15</v>
      </c>
      <c r="D716">
        <f>VLOOKUP(A716,'Medical Examinations'!$A$1:$H$2336,3,0)</f>
        <v>8.0500000000000007</v>
      </c>
      <c r="E716" t="str">
        <f>VLOOKUP(A716,'Medical Examinations'!$A$1:$H$2336,4,0)</f>
        <v>No</v>
      </c>
      <c r="F716" t="str">
        <f>VLOOKUP(A716,'Medical Examinations'!$A$1:$H$2336,5,0)</f>
        <v>No</v>
      </c>
      <c r="G716" t="str">
        <f>VLOOKUP(A716,'Medical Examinations'!$A$1:$H$2336,6,0)</f>
        <v>No</v>
      </c>
      <c r="H716">
        <f>VLOOKUP(A716,'Medical Examinations'!$A$1:$L$2336,10,0)</f>
        <v>0</v>
      </c>
      <c r="I716" t="str">
        <f>VLOOKUP(A716,'Medical Examinations'!$A$1:$H$2336,8,0)</f>
        <v>No</v>
      </c>
      <c r="J716" t="str">
        <f>VLOOKUP(A716,'Medical Examinations'!$A$1:$L$2336,11,0)</f>
        <v>obesity</v>
      </c>
      <c r="K716" t="str">
        <f>VLOOKUP(A716,'Medical Examinations'!$A$1:$L$2336,12,0)</f>
        <v>Diabetes</v>
      </c>
      <c r="L716" s="8">
        <f>VLOOKUP(A716,'Hospitalisation Details'!$A$1:$T$2344,17,0)</f>
        <v>25197</v>
      </c>
      <c r="M716" s="3" t="str">
        <f>VLOOKUP(A716,'Hospitalisation Details'!$A$1:$T$2344,14,0)</f>
        <v>tier - 2</v>
      </c>
      <c r="N716" s="3" t="str">
        <f>VLOOKUP(A716,'Hospitalisation Details'!$A$1:$T$2344,15,0)</f>
        <v>tier - 1</v>
      </c>
      <c r="O716" t="str">
        <f>VLOOKUP(A716,'Hospitalisation Details'!$A$1:$U$2344,21,FALSE)</f>
        <v>R1026</v>
      </c>
      <c r="P716" t="str">
        <f>VLOOKUP(A716,'Hospitalisation Details'!$A$1:$T$2344,19,0)</f>
        <v>54</v>
      </c>
      <c r="Q716" s="9">
        <f>VLOOKUP(A716,'Hospitalisation Details'!$A$1:$I$2344,6,FALSE)</f>
        <v>14193.55</v>
      </c>
    </row>
    <row r="717" spans="1:17" ht="15.75">
      <c r="A717" s="6" t="s">
        <v>1981</v>
      </c>
      <c r="B717" t="str">
        <f>VLOOKUP(A717,'Customer Names'!$A$1:$D$2336,3,FALSE)</f>
        <v>Nalven</v>
      </c>
      <c r="C717">
        <f>VLOOKUP(A717,'Medical Examinations'!$A$1:$H$2336,2,0)</f>
        <v>44.98</v>
      </c>
      <c r="D717">
        <f>VLOOKUP(A717,'Medical Examinations'!$A$1:$H$2336,3,0)</f>
        <v>5.94</v>
      </c>
      <c r="E717" t="str">
        <f>VLOOKUP(A717,'Medical Examinations'!$A$1:$H$2336,4,0)</f>
        <v>No</v>
      </c>
      <c r="F717" t="str">
        <f>VLOOKUP(A717,'Medical Examinations'!$A$1:$H$2336,5,0)</f>
        <v>No</v>
      </c>
      <c r="G717" t="str">
        <f>VLOOKUP(A717,'Medical Examinations'!$A$1:$H$2336,6,0)</f>
        <v>No</v>
      </c>
      <c r="H717">
        <f>VLOOKUP(A717,'Medical Examinations'!$A$1:$L$2336,10,0)</f>
        <v>1</v>
      </c>
      <c r="I717" t="str">
        <f>VLOOKUP(A717,'Medical Examinations'!$A$1:$H$2336,8,0)</f>
        <v>No</v>
      </c>
      <c r="J717" t="str">
        <f>VLOOKUP(A717,'Medical Examinations'!$A$1:$L$2336,11,0)</f>
        <v>obesity</v>
      </c>
      <c r="K717" t="str">
        <f>VLOOKUP(A717,'Medical Examinations'!$A$1:$L$2336,12,0)</f>
        <v>Prediabetes</v>
      </c>
      <c r="L717" s="8">
        <f>VLOOKUP(A717,'Hospitalisation Details'!$A$1:$T$2344,17,0)</f>
        <v>30870</v>
      </c>
      <c r="M717" s="3" t="str">
        <f>VLOOKUP(A717,'Hospitalisation Details'!$A$1:$T$2344,14,0)</f>
        <v>tier - 2</v>
      </c>
      <c r="N717" s="3" t="str">
        <f>VLOOKUP(A717,'Hospitalisation Details'!$A$1:$T$2344,15,0)</f>
        <v>tier - 1</v>
      </c>
      <c r="O717" t="str">
        <f>VLOOKUP(A717,'Hospitalisation Details'!$A$1:$U$2344,21,FALSE)</f>
        <v>R1012</v>
      </c>
      <c r="P717" t="str">
        <f>VLOOKUP(A717,'Hospitalisation Details'!$A$1:$T$2344,19,0)</f>
        <v>38</v>
      </c>
      <c r="Q717" s="9">
        <f>VLOOKUP(A717,'Hospitalisation Details'!$A$1:$I$2344,6,FALSE)</f>
        <v>14152.46</v>
      </c>
    </row>
    <row r="718" spans="1:17" ht="15.75">
      <c r="A718" s="6" t="s">
        <v>1984</v>
      </c>
      <c r="B718" t="str">
        <f>VLOOKUP(A718,'Customer Names'!$A$1:$D$2336,3,FALSE)</f>
        <v>Bourgeois</v>
      </c>
      <c r="C718">
        <f>VLOOKUP(A718,'Medical Examinations'!$A$1:$H$2336,2,0)</f>
        <v>38.28</v>
      </c>
      <c r="D718">
        <f>VLOOKUP(A718,'Medical Examinations'!$A$1:$H$2336,3,0)</f>
        <v>5.51</v>
      </c>
      <c r="E718" t="str">
        <f>VLOOKUP(A718,'Medical Examinations'!$A$1:$H$2336,4,0)</f>
        <v>No</v>
      </c>
      <c r="F718" t="str">
        <f>VLOOKUP(A718,'Medical Examinations'!$A$1:$H$2336,5,0)</f>
        <v>yes</v>
      </c>
      <c r="G718" t="str">
        <f>VLOOKUP(A718,'Medical Examinations'!$A$1:$H$2336,6,0)</f>
        <v>No</v>
      </c>
      <c r="H718">
        <f>VLOOKUP(A718,'Medical Examinations'!$A$1:$L$2336,10,0)</f>
        <v>1</v>
      </c>
      <c r="I718" t="str">
        <f>VLOOKUP(A718,'Medical Examinations'!$A$1:$H$2336,8,0)</f>
        <v>No</v>
      </c>
      <c r="J718" t="str">
        <f>VLOOKUP(A718,'Medical Examinations'!$A$1:$L$2336,11,0)</f>
        <v>obesity</v>
      </c>
      <c r="K718" t="str">
        <f>VLOOKUP(A718,'Medical Examinations'!$A$1:$L$2336,12,0)</f>
        <v>Normal</v>
      </c>
      <c r="L718" s="8">
        <f>VLOOKUP(A718,'Hospitalisation Details'!$A$1:$T$2344,17,0)</f>
        <v>38174</v>
      </c>
      <c r="M718" s="3" t="str">
        <f>VLOOKUP(A718,'Hospitalisation Details'!$A$1:$T$2344,14,0)</f>
        <v>tier - 2</v>
      </c>
      <c r="N718" s="3" t="str">
        <f>VLOOKUP(A718,'Hospitalisation Details'!$A$1:$T$2344,15,0)</f>
        <v>tier - 3</v>
      </c>
      <c r="O718" t="str">
        <f>VLOOKUP(A718,'Hospitalisation Details'!$A$1:$U$2344,21,FALSE)</f>
        <v>R1013</v>
      </c>
      <c r="P718" t="str">
        <f>VLOOKUP(A718,'Hospitalisation Details'!$A$1:$T$2344,19,0)</f>
        <v>18</v>
      </c>
      <c r="Q718" s="9">
        <f>VLOOKUP(A718,'Hospitalisation Details'!$A$1:$I$2344,6,FALSE)</f>
        <v>14133.04</v>
      </c>
    </row>
    <row r="719" spans="1:17" ht="15.75">
      <c r="A719" s="6" t="s">
        <v>1987</v>
      </c>
      <c r="B719" t="str">
        <f>VLOOKUP(A719,'Customer Names'!$A$1:$D$2336,3,FALSE)</f>
        <v>Orloff</v>
      </c>
      <c r="C719">
        <f>VLOOKUP(A719,'Medical Examinations'!$A$1:$H$2336,2,0)</f>
        <v>32.299999999999997</v>
      </c>
      <c r="D719">
        <f>VLOOKUP(A719,'Medical Examinations'!$A$1:$H$2336,3,0)</f>
        <v>6.55</v>
      </c>
      <c r="E719" t="str">
        <f>VLOOKUP(A719,'Medical Examinations'!$A$1:$H$2336,4,0)</f>
        <v>Yes</v>
      </c>
      <c r="F719" t="str">
        <f>VLOOKUP(A719,'Medical Examinations'!$A$1:$H$2336,5,0)</f>
        <v>No</v>
      </c>
      <c r="G719" t="str">
        <f>VLOOKUP(A719,'Medical Examinations'!$A$1:$H$2336,6,0)</f>
        <v>No</v>
      </c>
      <c r="H719">
        <f>VLOOKUP(A719,'Medical Examinations'!$A$1:$L$2336,10,0)</f>
        <v>2</v>
      </c>
      <c r="I719" t="str">
        <f>VLOOKUP(A719,'Medical Examinations'!$A$1:$H$2336,8,0)</f>
        <v>No</v>
      </c>
      <c r="J719" t="str">
        <f>VLOOKUP(A719,'Medical Examinations'!$A$1:$L$2336,11,0)</f>
        <v>obesity</v>
      </c>
      <c r="K719" t="str">
        <f>VLOOKUP(A719,'Medical Examinations'!$A$1:$L$2336,12,0)</f>
        <v>Diabetes</v>
      </c>
      <c r="L719" s="8">
        <f>VLOOKUP(A719,'Hospitalisation Details'!$A$1:$T$2344,17,0)</f>
        <v>22446</v>
      </c>
      <c r="M719" s="3" t="str">
        <f>VLOOKUP(A719,'Hospitalisation Details'!$A$1:$T$2344,14,0)</f>
        <v>tier - 2</v>
      </c>
      <c r="N719" s="3" t="str">
        <f>VLOOKUP(A719,'Hospitalisation Details'!$A$1:$T$2344,15,0)</f>
        <v>tier - 1</v>
      </c>
      <c r="O719" t="str">
        <f>VLOOKUP(A719,'Hospitalisation Details'!$A$1:$U$2344,21,FALSE)</f>
        <v>R1012</v>
      </c>
      <c r="P719" t="str">
        <f>VLOOKUP(A719,'Hospitalisation Details'!$A$1:$T$2344,19,0)</f>
        <v>61</v>
      </c>
      <c r="Q719" s="9">
        <f>VLOOKUP(A719,'Hospitalisation Details'!$A$1:$I$2344,6,FALSE)</f>
        <v>14119.62</v>
      </c>
    </row>
    <row r="720" spans="1:17" ht="15.75">
      <c r="A720" s="6" t="s">
        <v>1990</v>
      </c>
      <c r="B720" t="str">
        <f>VLOOKUP(A720,'Customer Names'!$A$1:$D$2336,3,FALSE)</f>
        <v>Ramirez</v>
      </c>
      <c r="C720">
        <f>VLOOKUP(A720,'Medical Examinations'!$A$1:$H$2336,2,0)</f>
        <v>39.51</v>
      </c>
      <c r="D720">
        <f>VLOOKUP(A720,'Medical Examinations'!$A$1:$H$2336,3,0)</f>
        <v>5.79</v>
      </c>
      <c r="E720" t="str">
        <f>VLOOKUP(A720,'Medical Examinations'!$A$1:$H$2336,4,0)</f>
        <v>Yes</v>
      </c>
      <c r="F720" t="str">
        <f>VLOOKUP(A720,'Medical Examinations'!$A$1:$H$2336,5,0)</f>
        <v>No</v>
      </c>
      <c r="G720" t="str">
        <f>VLOOKUP(A720,'Medical Examinations'!$A$1:$H$2336,6,0)</f>
        <v>No</v>
      </c>
      <c r="H720">
        <f>VLOOKUP(A720,'Medical Examinations'!$A$1:$L$2336,10,0)</f>
        <v>0</v>
      </c>
      <c r="I720" t="str">
        <f>VLOOKUP(A720,'Medical Examinations'!$A$1:$H$2336,8,0)</f>
        <v>No</v>
      </c>
      <c r="J720" t="str">
        <f>VLOOKUP(A720,'Medical Examinations'!$A$1:$L$2336,11,0)</f>
        <v>obesity</v>
      </c>
      <c r="K720" t="str">
        <f>VLOOKUP(A720,'Medical Examinations'!$A$1:$L$2336,12,0)</f>
        <v>Prediabetes</v>
      </c>
      <c r="L720" s="8">
        <f>VLOOKUP(A720,'Hospitalisation Details'!$A$1:$T$2344,17,0)</f>
        <v>28029</v>
      </c>
      <c r="M720" s="3" t="str">
        <f>VLOOKUP(A720,'Hospitalisation Details'!$A$1:$T$2344,14,0)</f>
        <v>tier - 2</v>
      </c>
      <c r="N720" s="3" t="str">
        <f>VLOOKUP(A720,'Hospitalisation Details'!$A$1:$T$2344,15,0)</f>
        <v>tier - 3</v>
      </c>
      <c r="O720" t="str">
        <f>VLOOKUP(A720,'Hospitalisation Details'!$A$1:$U$2344,21,FALSE)</f>
        <v>R1023</v>
      </c>
      <c r="P720" t="str">
        <f>VLOOKUP(A720,'Hospitalisation Details'!$A$1:$T$2344,19,0)</f>
        <v>46</v>
      </c>
      <c r="Q720" s="9">
        <f>VLOOKUP(A720,'Hospitalisation Details'!$A$1:$I$2344,6,FALSE)</f>
        <v>14098.07</v>
      </c>
    </row>
    <row r="721" spans="1:17" ht="15.75">
      <c r="A721" s="6" t="s">
        <v>1993</v>
      </c>
      <c r="B721" t="str">
        <f>VLOOKUP(A721,'Customer Names'!$A$1:$D$2336,3,FALSE)</f>
        <v>Fouquet</v>
      </c>
      <c r="C721">
        <f>VLOOKUP(A721,'Medical Examinations'!$A$1:$H$2336,2,0)</f>
        <v>50.46</v>
      </c>
      <c r="D721">
        <f>VLOOKUP(A721,'Medical Examinations'!$A$1:$H$2336,3,0)</f>
        <v>4.5599999999999996</v>
      </c>
      <c r="E721" t="str">
        <f>VLOOKUP(A721,'Medical Examinations'!$A$1:$H$2336,4,0)</f>
        <v>No</v>
      </c>
      <c r="F721" t="str">
        <f>VLOOKUP(A721,'Medical Examinations'!$A$1:$H$2336,5,0)</f>
        <v>No</v>
      </c>
      <c r="G721" t="str">
        <f>VLOOKUP(A721,'Medical Examinations'!$A$1:$H$2336,6,0)</f>
        <v>No</v>
      </c>
      <c r="H721">
        <f>VLOOKUP(A721,'Medical Examinations'!$A$1:$L$2336,10,0)</f>
        <v>0</v>
      </c>
      <c r="I721" t="str">
        <f>VLOOKUP(A721,'Medical Examinations'!$A$1:$H$2336,8,0)</f>
        <v>No</v>
      </c>
      <c r="J721" t="str">
        <f>VLOOKUP(A721,'Medical Examinations'!$A$1:$L$2336,11,0)</f>
        <v>obesity</v>
      </c>
      <c r="K721" t="str">
        <f>VLOOKUP(A721,'Medical Examinations'!$A$1:$L$2336,12,0)</f>
        <v>Normal</v>
      </c>
      <c r="L721" s="8">
        <f>VLOOKUP(A721,'Hospitalisation Details'!$A$1:$T$2344,17,0)</f>
        <v>33493</v>
      </c>
      <c r="M721" s="3" t="str">
        <f>VLOOKUP(A721,'Hospitalisation Details'!$A$1:$T$2344,14,0)</f>
        <v>tier - 2</v>
      </c>
      <c r="N721" s="3" t="str">
        <f>VLOOKUP(A721,'Hospitalisation Details'!$A$1:$T$2344,15,0)</f>
        <v>tier - 3</v>
      </c>
      <c r="O721" t="str">
        <f>VLOOKUP(A721,'Hospitalisation Details'!$A$1:$U$2344,21,FALSE)</f>
        <v>R1012</v>
      </c>
      <c r="P721" t="str">
        <f>VLOOKUP(A721,'Hospitalisation Details'!$A$1:$T$2344,19,0)</f>
        <v>31</v>
      </c>
      <c r="Q721" s="9">
        <f>VLOOKUP(A721,'Hospitalisation Details'!$A$1:$I$2344,6,FALSE)</f>
        <v>14081.93</v>
      </c>
    </row>
    <row r="722" spans="1:17" ht="15.75">
      <c r="A722" s="6" t="s">
        <v>1996</v>
      </c>
      <c r="B722" t="str">
        <f>VLOOKUP(A722,'Customer Names'!$A$1:$D$2336,3,FALSE)</f>
        <v>McPhillips</v>
      </c>
      <c r="C722">
        <f>VLOOKUP(A722,'Medical Examinations'!$A$1:$H$2336,2,0)</f>
        <v>31.73</v>
      </c>
      <c r="D722">
        <f>VLOOKUP(A722,'Medical Examinations'!$A$1:$H$2336,3,0)</f>
        <v>7</v>
      </c>
      <c r="E722" t="str">
        <f>VLOOKUP(A722,'Medical Examinations'!$A$1:$H$2336,4,0)</f>
        <v>No</v>
      </c>
      <c r="F722" t="str">
        <f>VLOOKUP(A722,'Medical Examinations'!$A$1:$H$2336,5,0)</f>
        <v>No</v>
      </c>
      <c r="G722" t="str">
        <f>VLOOKUP(A722,'Medical Examinations'!$A$1:$H$2336,6,0)</f>
        <v>No</v>
      </c>
      <c r="H722">
        <f>VLOOKUP(A722,'Medical Examinations'!$A$1:$L$2336,10,0)</f>
        <v>0</v>
      </c>
      <c r="I722" t="str">
        <f>VLOOKUP(A722,'Medical Examinations'!$A$1:$H$2336,8,0)</f>
        <v>No</v>
      </c>
      <c r="J722" t="str">
        <f>VLOOKUP(A722,'Medical Examinations'!$A$1:$L$2336,11,0)</f>
        <v>obesity</v>
      </c>
      <c r="K722" t="str">
        <f>VLOOKUP(A722,'Medical Examinations'!$A$1:$L$2336,12,0)</f>
        <v>Diabetes</v>
      </c>
      <c r="L722" s="8">
        <f>VLOOKUP(A722,'Hospitalisation Details'!$A$1:$T$2344,17,0)</f>
        <v>22228</v>
      </c>
      <c r="M722" s="3" t="str">
        <f>VLOOKUP(A722,'Hospitalisation Details'!$A$1:$T$2344,14,0)</f>
        <v>tier - 2</v>
      </c>
      <c r="N722" s="3" t="str">
        <f>VLOOKUP(A722,'Hospitalisation Details'!$A$1:$T$2344,15,0)</f>
        <v>tier - 3</v>
      </c>
      <c r="O722" t="str">
        <f>VLOOKUP(A722,'Hospitalisation Details'!$A$1:$U$2344,21,FALSE)</f>
        <v>R1024</v>
      </c>
      <c r="P722" t="str">
        <f>VLOOKUP(A722,'Hospitalisation Details'!$A$1:$T$2344,19,0)</f>
        <v>62</v>
      </c>
      <c r="Q722" s="9">
        <f>VLOOKUP(A722,'Hospitalisation Details'!$A$1:$I$2344,6,FALSE)</f>
        <v>14043.48</v>
      </c>
    </row>
    <row r="723" spans="1:17" ht="15.75">
      <c r="A723" s="6" t="s">
        <v>1998</v>
      </c>
      <c r="B723" t="str">
        <f>VLOOKUP(A723,'Customer Names'!$A$1:$D$2336,3,FALSE)</f>
        <v>Burgin</v>
      </c>
      <c r="C723">
        <f>VLOOKUP(A723,'Medical Examinations'!$A$1:$H$2336,2,0)</f>
        <v>32.1</v>
      </c>
      <c r="D723">
        <f>VLOOKUP(A723,'Medical Examinations'!$A$1:$H$2336,3,0)</f>
        <v>6.57</v>
      </c>
      <c r="E723" t="str">
        <f>VLOOKUP(A723,'Medical Examinations'!$A$1:$H$2336,4,0)</f>
        <v>Yes</v>
      </c>
      <c r="F723" t="str">
        <f>VLOOKUP(A723,'Medical Examinations'!$A$1:$H$2336,5,0)</f>
        <v>No</v>
      </c>
      <c r="G723" t="str">
        <f>VLOOKUP(A723,'Medical Examinations'!$A$1:$H$2336,6,0)</f>
        <v>Yes</v>
      </c>
      <c r="H723">
        <f>VLOOKUP(A723,'Medical Examinations'!$A$1:$L$2336,10,0)</f>
        <v>1</v>
      </c>
      <c r="I723" t="str">
        <f>VLOOKUP(A723,'Medical Examinations'!$A$1:$H$2336,8,0)</f>
        <v>No</v>
      </c>
      <c r="J723" t="str">
        <f>VLOOKUP(A723,'Medical Examinations'!$A$1:$L$2336,11,0)</f>
        <v>obesity</v>
      </c>
      <c r="K723" t="str">
        <f>VLOOKUP(A723,'Medical Examinations'!$A$1:$L$2336,12,0)</f>
        <v>Diabetes</v>
      </c>
      <c r="L723" s="8">
        <f>VLOOKUP(A723,'Hospitalisation Details'!$A$1:$T$2344,17,0)</f>
        <v>23200</v>
      </c>
      <c r="M723" s="3" t="str">
        <f>VLOOKUP(A723,'Hospitalisation Details'!$A$1:$T$2344,14,0)</f>
        <v>tier - 2</v>
      </c>
      <c r="N723" s="3" t="str">
        <f>VLOOKUP(A723,'Hospitalisation Details'!$A$1:$T$2344,15,0)</f>
        <v>tier - 3</v>
      </c>
      <c r="O723" t="str">
        <f>VLOOKUP(A723,'Hospitalisation Details'!$A$1:$U$2344,21,FALSE)</f>
        <v>R1011</v>
      </c>
      <c r="P723" t="str">
        <f>VLOOKUP(A723,'Hospitalisation Details'!$A$1:$T$2344,19,0)</f>
        <v>59</v>
      </c>
      <c r="Q723" s="9">
        <f>VLOOKUP(A723,'Hospitalisation Details'!$A$1:$I$2344,6,FALSE)</f>
        <v>14007.22</v>
      </c>
    </row>
    <row r="724" spans="1:17" ht="15.75">
      <c r="A724" s="6" t="s">
        <v>2000</v>
      </c>
      <c r="B724" t="str">
        <f>VLOOKUP(A724,'Customer Names'!$A$1:$D$2336,3,FALSE)</f>
        <v>Roberts</v>
      </c>
      <c r="C724">
        <f>VLOOKUP(A724,'Medical Examinations'!$A$1:$H$2336,2,0)</f>
        <v>27.83</v>
      </c>
      <c r="D724">
        <f>VLOOKUP(A724,'Medical Examinations'!$A$1:$H$2336,3,0)</f>
        <v>11.61</v>
      </c>
      <c r="E724" t="str">
        <f>VLOOKUP(A724,'Medical Examinations'!$A$1:$H$2336,4,0)</f>
        <v>Yes</v>
      </c>
      <c r="F724" t="str">
        <f>VLOOKUP(A724,'Medical Examinations'!$A$1:$H$2336,5,0)</f>
        <v>No</v>
      </c>
      <c r="G724" t="str">
        <f>VLOOKUP(A724,'Medical Examinations'!$A$1:$H$2336,6,0)</f>
        <v>Yes</v>
      </c>
      <c r="H724">
        <f>VLOOKUP(A724,'Medical Examinations'!$A$1:$L$2336,10,0)</f>
        <v>1</v>
      </c>
      <c r="I724" t="str">
        <f>VLOOKUP(A724,'Medical Examinations'!$A$1:$H$2336,8,0)</f>
        <v>No</v>
      </c>
      <c r="J724" t="str">
        <f>VLOOKUP(A724,'Medical Examinations'!$A$1:$L$2336,11,0)</f>
        <v>Over weight</v>
      </c>
      <c r="K724" t="str">
        <f>VLOOKUP(A724,'Medical Examinations'!$A$1:$L$2336,12,0)</f>
        <v>Diabetes</v>
      </c>
      <c r="L724" s="8">
        <f>VLOOKUP(A724,'Hospitalisation Details'!$A$1:$T$2344,17,0)</f>
        <v>23198</v>
      </c>
      <c r="M724" s="3" t="str">
        <f>VLOOKUP(A724,'Hospitalisation Details'!$A$1:$T$2344,14,0)</f>
        <v>tier - 2</v>
      </c>
      <c r="N724" s="3" t="str">
        <f>VLOOKUP(A724,'Hospitalisation Details'!$A$1:$T$2344,15,0)</f>
        <v>tier - 2</v>
      </c>
      <c r="O724" t="str">
        <f>VLOOKUP(A724,'Hospitalisation Details'!$A$1:$U$2344,21,FALSE)</f>
        <v>R1013</v>
      </c>
      <c r="P724" t="str">
        <f>VLOOKUP(A724,'Hospitalisation Details'!$A$1:$T$2344,19,0)</f>
        <v>59</v>
      </c>
      <c r="Q724" s="9">
        <f>VLOOKUP(A724,'Hospitalisation Details'!$A$1:$I$2344,6,FALSE)</f>
        <v>14001.29</v>
      </c>
    </row>
    <row r="725" spans="1:17" ht="15.75">
      <c r="A725" s="6" t="s">
        <v>2003</v>
      </c>
      <c r="B725" t="str">
        <f>VLOOKUP(A725,'Customer Names'!$A$1:$D$2336,3,FALSE)</f>
        <v>Nemec</v>
      </c>
      <c r="C725">
        <f>VLOOKUP(A725,'Medical Examinations'!$A$1:$H$2336,2,0)</f>
        <v>27.72</v>
      </c>
      <c r="D725">
        <f>VLOOKUP(A725,'Medical Examinations'!$A$1:$H$2336,3,0)</f>
        <v>8.16</v>
      </c>
      <c r="E725" t="str">
        <f>VLOOKUP(A725,'Medical Examinations'!$A$1:$H$2336,4,0)</f>
        <v>Yes</v>
      </c>
      <c r="F725" t="str">
        <f>VLOOKUP(A725,'Medical Examinations'!$A$1:$H$2336,5,0)</f>
        <v>No</v>
      </c>
      <c r="G725" t="str">
        <f>VLOOKUP(A725,'Medical Examinations'!$A$1:$H$2336,6,0)</f>
        <v>Yes</v>
      </c>
      <c r="H725">
        <f>VLOOKUP(A725,'Medical Examinations'!$A$1:$L$2336,10,0)</f>
        <v>1</v>
      </c>
      <c r="I725" t="str">
        <f>VLOOKUP(A725,'Medical Examinations'!$A$1:$H$2336,8,0)</f>
        <v>No</v>
      </c>
      <c r="J725" t="str">
        <f>VLOOKUP(A725,'Medical Examinations'!$A$1:$L$2336,11,0)</f>
        <v>Over weight</v>
      </c>
      <c r="K725" t="str">
        <f>VLOOKUP(A725,'Medical Examinations'!$A$1:$L$2336,12,0)</f>
        <v>Diabetes</v>
      </c>
      <c r="L725" s="8">
        <f>VLOOKUP(A725,'Hospitalisation Details'!$A$1:$T$2344,17,0)</f>
        <v>23368</v>
      </c>
      <c r="M725" s="3" t="str">
        <f>VLOOKUP(A725,'Hospitalisation Details'!$A$1:$T$2344,14,0)</f>
        <v>tier - 2</v>
      </c>
      <c r="N725" s="3" t="str">
        <f>VLOOKUP(A725,'Hospitalisation Details'!$A$1:$T$2344,15,0)</f>
        <v>tier - 1</v>
      </c>
      <c r="O725" t="str">
        <f>VLOOKUP(A725,'Hospitalisation Details'!$A$1:$U$2344,21,FALSE)</f>
        <v>R1013</v>
      </c>
      <c r="P725" t="str">
        <f>VLOOKUP(A725,'Hospitalisation Details'!$A$1:$T$2344,19,0)</f>
        <v>59</v>
      </c>
      <c r="Q725" s="9">
        <f>VLOOKUP(A725,'Hospitalisation Details'!$A$1:$I$2344,6,FALSE)</f>
        <v>14001.13</v>
      </c>
    </row>
    <row r="726" spans="1:17" ht="15.75">
      <c r="A726" s="6" t="s">
        <v>2005</v>
      </c>
      <c r="B726" t="str">
        <f>VLOOKUP(A726,'Customer Names'!$A$1:$D$2336,3,FALSE)</f>
        <v>Appman</v>
      </c>
      <c r="C726">
        <f>VLOOKUP(A726,'Medical Examinations'!$A$1:$H$2336,2,0)</f>
        <v>36.765000000000001</v>
      </c>
      <c r="D726">
        <f>VLOOKUP(A726,'Medical Examinations'!$A$1:$H$2336,3,0)</f>
        <v>4.4800000000000004</v>
      </c>
      <c r="E726" t="str">
        <f>VLOOKUP(A726,'Medical Examinations'!$A$1:$H$2336,4,0)</f>
        <v>Yes</v>
      </c>
      <c r="F726" t="str">
        <f>VLOOKUP(A726,'Medical Examinations'!$A$1:$H$2336,5,0)</f>
        <v>No</v>
      </c>
      <c r="G726" t="str">
        <f>VLOOKUP(A726,'Medical Examinations'!$A$1:$H$2336,6,0)</f>
        <v>No</v>
      </c>
      <c r="H726">
        <f>VLOOKUP(A726,'Medical Examinations'!$A$1:$L$2336,10,0)</f>
        <v>2</v>
      </c>
      <c r="I726" t="str">
        <f>VLOOKUP(A726,'Medical Examinations'!$A$1:$H$2336,8,0)</f>
        <v>No</v>
      </c>
      <c r="J726" t="str">
        <f>VLOOKUP(A726,'Medical Examinations'!$A$1:$L$2336,11,0)</f>
        <v>obesity</v>
      </c>
      <c r="K726" t="str">
        <f>VLOOKUP(A726,'Medical Examinations'!$A$1:$L$2336,12,0)</f>
        <v>Normal</v>
      </c>
      <c r="L726" s="8">
        <f>VLOOKUP(A726,'Hospitalisation Details'!$A$1:$T$2344,17,0)</f>
        <v>21799</v>
      </c>
      <c r="M726" s="3" t="str">
        <f>VLOOKUP(A726,'Hospitalisation Details'!$A$1:$T$2344,14,0)</f>
        <v>tier - 2</v>
      </c>
      <c r="N726" s="3" t="str">
        <f>VLOOKUP(A726,'Hospitalisation Details'!$A$1:$T$2344,15,0)</f>
        <v>tier - 1</v>
      </c>
      <c r="O726" t="str">
        <f>VLOOKUP(A726,'Hospitalisation Details'!$A$1:$U$2344,21,FALSE)</f>
        <v>R1016</v>
      </c>
      <c r="P726" t="str">
        <f>VLOOKUP(A726,'Hospitalisation Details'!$A$1:$T$2344,19,0)</f>
        <v>63</v>
      </c>
      <c r="Q726" s="9">
        <f>VLOOKUP(A726,'Hospitalisation Details'!$A$1:$I$2344,6,FALSE)</f>
        <v>13981.85</v>
      </c>
    </row>
    <row r="727" spans="1:17" ht="15.75">
      <c r="A727" s="6" t="s">
        <v>2009</v>
      </c>
      <c r="B727" t="str">
        <f>VLOOKUP(A727,'Customer Names'!$A$1:$D$2336,3,FALSE)</f>
        <v>Driscoll</v>
      </c>
      <c r="C727">
        <f>VLOOKUP(A727,'Medical Examinations'!$A$1:$H$2336,2,0)</f>
        <v>48.36</v>
      </c>
      <c r="D727">
        <f>VLOOKUP(A727,'Medical Examinations'!$A$1:$H$2336,3,0)</f>
        <v>4.08</v>
      </c>
      <c r="E727" t="str">
        <f>VLOOKUP(A727,'Medical Examinations'!$A$1:$H$2336,4,0)</f>
        <v>No</v>
      </c>
      <c r="F727" t="str">
        <f>VLOOKUP(A727,'Medical Examinations'!$A$1:$H$2336,5,0)</f>
        <v>No</v>
      </c>
      <c r="G727" t="str">
        <f>VLOOKUP(A727,'Medical Examinations'!$A$1:$H$2336,6,0)</f>
        <v>No</v>
      </c>
      <c r="H727">
        <f>VLOOKUP(A727,'Medical Examinations'!$A$1:$L$2336,10,0)</f>
        <v>0</v>
      </c>
      <c r="I727" t="str">
        <f>VLOOKUP(A727,'Medical Examinations'!$A$1:$H$2336,8,0)</f>
        <v>No</v>
      </c>
      <c r="J727" t="str">
        <f>VLOOKUP(A727,'Medical Examinations'!$A$1:$L$2336,11,0)</f>
        <v>obesity</v>
      </c>
      <c r="K727" t="str">
        <f>VLOOKUP(A727,'Medical Examinations'!$A$1:$L$2336,12,0)</f>
        <v>Normal</v>
      </c>
      <c r="L727" s="8">
        <f>VLOOKUP(A727,'Hospitalisation Details'!$A$1:$T$2344,17,0)</f>
        <v>33067</v>
      </c>
      <c r="M727" s="3" t="str">
        <f>VLOOKUP(A727,'Hospitalisation Details'!$A$1:$T$2344,14,0)</f>
        <v>tier - 2</v>
      </c>
      <c r="N727" s="3" t="str">
        <f>VLOOKUP(A727,'Hospitalisation Details'!$A$1:$T$2344,15,0)</f>
        <v>tier - 1</v>
      </c>
      <c r="O727" t="str">
        <f>VLOOKUP(A727,'Hospitalisation Details'!$A$1:$U$2344,21,FALSE)</f>
        <v>R1023</v>
      </c>
      <c r="P727" t="str">
        <f>VLOOKUP(A727,'Hospitalisation Details'!$A$1:$T$2344,19,0)</f>
        <v>32</v>
      </c>
      <c r="Q727" s="9">
        <f>VLOOKUP(A727,'Hospitalisation Details'!$A$1:$I$2344,6,FALSE)</f>
        <v>13979.45</v>
      </c>
    </row>
    <row r="728" spans="1:17" ht="15.75">
      <c r="A728" s="6" t="s">
        <v>2010</v>
      </c>
      <c r="B728" t="str">
        <f>VLOOKUP(A728,'Customer Names'!$A$1:$D$2336,3,FALSE)</f>
        <v>Glotzbach</v>
      </c>
      <c r="C728">
        <f>VLOOKUP(A728,'Medical Examinations'!$A$1:$H$2336,2,0)</f>
        <v>31.445</v>
      </c>
      <c r="D728">
        <f>VLOOKUP(A728,'Medical Examinations'!$A$1:$H$2336,3,0)</f>
        <v>4.4000000000000004</v>
      </c>
      <c r="E728" t="str">
        <f>VLOOKUP(A728,'Medical Examinations'!$A$1:$H$2336,4,0)</f>
        <v>Yes</v>
      </c>
      <c r="F728" t="str">
        <f>VLOOKUP(A728,'Medical Examinations'!$A$1:$H$2336,5,0)</f>
        <v>No</v>
      </c>
      <c r="G728" t="str">
        <f>VLOOKUP(A728,'Medical Examinations'!$A$1:$H$2336,6,0)</f>
        <v>No</v>
      </c>
      <c r="H728">
        <f>VLOOKUP(A728,'Medical Examinations'!$A$1:$L$2336,10,0)</f>
        <v>2</v>
      </c>
      <c r="I728" t="str">
        <f>VLOOKUP(A728,'Medical Examinations'!$A$1:$H$2336,8,0)</f>
        <v>No</v>
      </c>
      <c r="J728" t="str">
        <f>VLOOKUP(A728,'Medical Examinations'!$A$1:$L$2336,11,0)</f>
        <v>obesity</v>
      </c>
      <c r="K728" t="str">
        <f>VLOOKUP(A728,'Medical Examinations'!$A$1:$L$2336,12,0)</f>
        <v>Normal</v>
      </c>
      <c r="L728" s="8">
        <f>VLOOKUP(A728,'Hospitalisation Details'!$A$1:$T$2344,17,0)</f>
        <v>21791</v>
      </c>
      <c r="M728" s="3" t="str">
        <f>VLOOKUP(A728,'Hospitalisation Details'!$A$1:$T$2344,14,0)</f>
        <v>tier - 2</v>
      </c>
      <c r="N728" s="3" t="str">
        <f>VLOOKUP(A728,'Hospitalisation Details'!$A$1:$T$2344,15,0)</f>
        <v>tier - 2</v>
      </c>
      <c r="O728" t="str">
        <f>VLOOKUP(A728,'Hospitalisation Details'!$A$1:$U$2344,21,FALSE)</f>
        <v>R1019</v>
      </c>
      <c r="P728" t="str">
        <f>VLOOKUP(A728,'Hospitalisation Details'!$A$1:$T$2344,19,0)</f>
        <v>63</v>
      </c>
      <c r="Q728" s="9">
        <f>VLOOKUP(A728,'Hospitalisation Details'!$A$1:$I$2344,6,FALSE)</f>
        <v>13974.46</v>
      </c>
    </row>
    <row r="729" spans="1:17" ht="15.75">
      <c r="A729" s="6" t="s">
        <v>2012</v>
      </c>
      <c r="B729" t="str">
        <f>VLOOKUP(A729,'Customer Names'!$A$1:$D$2336,3,FALSE)</f>
        <v>Tenforde</v>
      </c>
      <c r="C729">
        <f>VLOOKUP(A729,'Medical Examinations'!$A$1:$H$2336,2,0)</f>
        <v>27.55</v>
      </c>
      <c r="D729">
        <f>VLOOKUP(A729,'Medical Examinations'!$A$1:$H$2336,3,0)</f>
        <v>9.02</v>
      </c>
      <c r="E729" t="str">
        <f>VLOOKUP(A729,'Medical Examinations'!$A$1:$H$2336,4,0)</f>
        <v>No</v>
      </c>
      <c r="F729" t="str">
        <f>VLOOKUP(A729,'Medical Examinations'!$A$1:$H$2336,5,0)</f>
        <v>No</v>
      </c>
      <c r="G729" t="str">
        <f>VLOOKUP(A729,'Medical Examinations'!$A$1:$H$2336,6,0)</f>
        <v>No</v>
      </c>
      <c r="H729">
        <f>VLOOKUP(A729,'Medical Examinations'!$A$1:$L$2336,10,0)</f>
        <v>0</v>
      </c>
      <c r="I729" t="str">
        <f>VLOOKUP(A729,'Medical Examinations'!$A$1:$H$2336,8,0)</f>
        <v>No</v>
      </c>
      <c r="J729" t="str">
        <f>VLOOKUP(A729,'Medical Examinations'!$A$1:$L$2336,11,0)</f>
        <v>Over weight</v>
      </c>
      <c r="K729" t="str">
        <f>VLOOKUP(A729,'Medical Examinations'!$A$1:$L$2336,12,0)</f>
        <v>Diabetes</v>
      </c>
      <c r="L729" s="8">
        <f>VLOOKUP(A729,'Hospitalisation Details'!$A$1:$T$2344,17,0)</f>
        <v>22085</v>
      </c>
      <c r="M729" s="3" t="str">
        <f>VLOOKUP(A729,'Hospitalisation Details'!$A$1:$T$2344,14,0)</f>
        <v>tier - 2</v>
      </c>
      <c r="N729" s="3" t="str">
        <f>VLOOKUP(A729,'Hospitalisation Details'!$A$1:$T$2344,15,0)</f>
        <v>tier - 1</v>
      </c>
      <c r="O729" t="str">
        <f>VLOOKUP(A729,'Hospitalisation Details'!$A$1:$U$2344,21,FALSE)</f>
        <v>R1012</v>
      </c>
      <c r="P729" t="str">
        <f>VLOOKUP(A729,'Hospitalisation Details'!$A$1:$T$2344,19,0)</f>
        <v>62</v>
      </c>
      <c r="Q729" s="9">
        <f>VLOOKUP(A729,'Hospitalisation Details'!$A$1:$I$2344,6,FALSE)</f>
        <v>13937.67</v>
      </c>
    </row>
    <row r="730" spans="1:17" ht="15.75">
      <c r="A730" s="6" t="s">
        <v>2015</v>
      </c>
      <c r="B730" t="str">
        <f>VLOOKUP(A730,'Customer Names'!$A$1:$D$2336,3,FALSE)</f>
        <v>Ramirez</v>
      </c>
      <c r="C730">
        <f>VLOOKUP(A730,'Medical Examinations'!$A$1:$H$2336,2,0)</f>
        <v>33.11</v>
      </c>
      <c r="D730">
        <f>VLOOKUP(A730,'Medical Examinations'!$A$1:$H$2336,3,0)</f>
        <v>8.06</v>
      </c>
      <c r="E730" t="str">
        <f>VLOOKUP(A730,'Medical Examinations'!$A$1:$H$2336,4,0)</f>
        <v>No</v>
      </c>
      <c r="F730" t="str">
        <f>VLOOKUP(A730,'Medical Examinations'!$A$1:$H$2336,5,0)</f>
        <v>No</v>
      </c>
      <c r="G730" t="str">
        <f>VLOOKUP(A730,'Medical Examinations'!$A$1:$H$2336,6,0)</f>
        <v>No</v>
      </c>
      <c r="H730">
        <f>VLOOKUP(A730,'Medical Examinations'!$A$1:$L$2336,10,0)</f>
        <v>0</v>
      </c>
      <c r="I730" t="str">
        <f>VLOOKUP(A730,'Medical Examinations'!$A$1:$H$2336,8,0)</f>
        <v>No</v>
      </c>
      <c r="J730" t="str">
        <f>VLOOKUP(A730,'Medical Examinations'!$A$1:$L$2336,11,0)</f>
        <v>obesity</v>
      </c>
      <c r="K730" t="str">
        <f>VLOOKUP(A730,'Medical Examinations'!$A$1:$L$2336,12,0)</f>
        <v>Diabetes</v>
      </c>
      <c r="L730" s="8">
        <f>VLOOKUP(A730,'Hospitalisation Details'!$A$1:$T$2344,17,0)</f>
        <v>22854</v>
      </c>
      <c r="M730" s="3" t="str">
        <f>VLOOKUP(A730,'Hospitalisation Details'!$A$1:$T$2344,14,0)</f>
        <v>tier - 2</v>
      </c>
      <c r="N730" s="3" t="str">
        <f>VLOOKUP(A730,'Hospitalisation Details'!$A$1:$T$2344,15,0)</f>
        <v>tier - 2</v>
      </c>
      <c r="O730" t="str">
        <f>VLOOKUP(A730,'Hospitalisation Details'!$A$1:$U$2344,21,FALSE)</f>
        <v>R1013</v>
      </c>
      <c r="P730" t="str">
        <f>VLOOKUP(A730,'Hospitalisation Details'!$A$1:$T$2344,19,0)</f>
        <v>60</v>
      </c>
      <c r="Q730" s="9">
        <f>VLOOKUP(A730,'Hospitalisation Details'!$A$1:$I$2344,6,FALSE)</f>
        <v>13919.82</v>
      </c>
    </row>
    <row r="731" spans="1:17" ht="15.75">
      <c r="A731" s="6" t="s">
        <v>2017</v>
      </c>
      <c r="B731" t="str">
        <f>VLOOKUP(A731,'Customer Names'!$A$1:$D$2336,3,FALSE)</f>
        <v>Stanley Torres</v>
      </c>
      <c r="C731">
        <f>VLOOKUP(A731,'Medical Examinations'!$A$1:$H$2336,2,0)</f>
        <v>36.85</v>
      </c>
      <c r="D731">
        <f>VLOOKUP(A731,'Medical Examinations'!$A$1:$H$2336,3,0)</f>
        <v>6.21</v>
      </c>
      <c r="E731" t="str">
        <f>VLOOKUP(A731,'Medical Examinations'!$A$1:$H$2336,4,0)</f>
        <v>Yes</v>
      </c>
      <c r="F731" t="str">
        <f>VLOOKUP(A731,'Medical Examinations'!$A$1:$H$2336,5,0)</f>
        <v>No</v>
      </c>
      <c r="G731" t="str">
        <f>VLOOKUP(A731,'Medical Examinations'!$A$1:$H$2336,6,0)</f>
        <v>No</v>
      </c>
      <c r="H731">
        <f>VLOOKUP(A731,'Medical Examinations'!$A$1:$L$2336,10,0)</f>
        <v>2</v>
      </c>
      <c r="I731" t="str">
        <f>VLOOKUP(A731,'Medical Examinations'!$A$1:$H$2336,8,0)</f>
        <v>No</v>
      </c>
      <c r="J731" t="str">
        <f>VLOOKUP(A731,'Medical Examinations'!$A$1:$L$2336,11,0)</f>
        <v>obesity</v>
      </c>
      <c r="K731" t="str">
        <f>VLOOKUP(A731,'Medical Examinations'!$A$1:$L$2336,12,0)</f>
        <v>Prediabetes</v>
      </c>
      <c r="L731" s="8">
        <f>VLOOKUP(A731,'Hospitalisation Details'!$A$1:$T$2344,17,0)</f>
        <v>21738</v>
      </c>
      <c r="M731" s="3" t="str">
        <f>VLOOKUP(A731,'Hospitalisation Details'!$A$1:$T$2344,14,0)</f>
        <v>tier - 2</v>
      </c>
      <c r="N731" s="3" t="str">
        <f>VLOOKUP(A731,'Hospitalisation Details'!$A$1:$T$2344,15,0)</f>
        <v>tier - 2</v>
      </c>
      <c r="O731" t="str">
        <f>VLOOKUP(A731,'Hospitalisation Details'!$A$1:$U$2344,21,FALSE)</f>
        <v>R1013</v>
      </c>
      <c r="P731" t="str">
        <f>VLOOKUP(A731,'Hospitalisation Details'!$A$1:$T$2344,19,0)</f>
        <v>63</v>
      </c>
      <c r="Q731" s="9">
        <f>VLOOKUP(A731,'Hospitalisation Details'!$A$1:$I$2344,6,FALSE)</f>
        <v>13887.97</v>
      </c>
    </row>
    <row r="732" spans="1:17" ht="15.75">
      <c r="A732" s="6" t="s">
        <v>2020</v>
      </c>
      <c r="B732" t="str">
        <f>VLOOKUP(A732,'Customer Names'!$A$1:$D$2336,3,FALSE)</f>
        <v>Vandongen</v>
      </c>
      <c r="C732">
        <f>VLOOKUP(A732,'Medical Examinations'!$A$1:$H$2336,2,0)</f>
        <v>36.299999999999997</v>
      </c>
      <c r="D732">
        <f>VLOOKUP(A732,'Medical Examinations'!$A$1:$H$2336,3,0)</f>
        <v>5.79</v>
      </c>
      <c r="E732" t="str">
        <f>VLOOKUP(A732,'Medical Examinations'!$A$1:$H$2336,4,0)</f>
        <v>Yes</v>
      </c>
      <c r="F732" t="str">
        <f>VLOOKUP(A732,'Medical Examinations'!$A$1:$H$2336,5,0)</f>
        <v>No</v>
      </c>
      <c r="G732" t="str">
        <f>VLOOKUP(A732,'Medical Examinations'!$A$1:$H$2336,6,0)</f>
        <v>No</v>
      </c>
      <c r="H732">
        <f>VLOOKUP(A732,'Medical Examinations'!$A$1:$L$2336,10,0)</f>
        <v>2</v>
      </c>
      <c r="I732" t="str">
        <f>VLOOKUP(A732,'Medical Examinations'!$A$1:$H$2336,8,0)</f>
        <v>No</v>
      </c>
      <c r="J732" t="str">
        <f>VLOOKUP(A732,'Medical Examinations'!$A$1:$L$2336,11,0)</f>
        <v>obesity</v>
      </c>
      <c r="K732" t="str">
        <f>VLOOKUP(A732,'Medical Examinations'!$A$1:$L$2336,12,0)</f>
        <v>Prediabetes</v>
      </c>
      <c r="L732" s="8">
        <f>VLOOKUP(A732,'Hospitalisation Details'!$A$1:$T$2344,17,0)</f>
        <v>21913</v>
      </c>
      <c r="M732" s="3" t="str">
        <f>VLOOKUP(A732,'Hospitalisation Details'!$A$1:$T$2344,14,0)</f>
        <v>tier - 2</v>
      </c>
      <c r="N732" s="3" t="str">
        <f>VLOOKUP(A732,'Hospitalisation Details'!$A$1:$T$2344,15,0)</f>
        <v>tier - 3</v>
      </c>
      <c r="O732" t="str">
        <f>VLOOKUP(A732,'Hospitalisation Details'!$A$1:$U$2344,21,FALSE)</f>
        <v>R1013</v>
      </c>
      <c r="P732" t="str">
        <f>VLOOKUP(A732,'Hospitalisation Details'!$A$1:$T$2344,19,0)</f>
        <v>63</v>
      </c>
      <c r="Q732" s="9">
        <f>VLOOKUP(A732,'Hospitalisation Details'!$A$1:$I$2344,6,FALSE)</f>
        <v>13887.2</v>
      </c>
    </row>
    <row r="733" spans="1:17" ht="15.75">
      <c r="A733" s="6" t="s">
        <v>2022</v>
      </c>
      <c r="B733" t="str">
        <f>VLOOKUP(A733,'Customer Names'!$A$1:$D$2336,3,FALSE)</f>
        <v>Liebald</v>
      </c>
      <c r="C733">
        <f>VLOOKUP(A733,'Medical Examinations'!$A$1:$H$2336,2,0)</f>
        <v>45.34</v>
      </c>
      <c r="D733">
        <f>VLOOKUP(A733,'Medical Examinations'!$A$1:$H$2336,3,0)</f>
        <v>5.69</v>
      </c>
      <c r="E733" t="str">
        <f>VLOOKUP(A733,'Medical Examinations'!$A$1:$H$2336,4,0)</f>
        <v>Yes</v>
      </c>
      <c r="F733" t="str">
        <f>VLOOKUP(A733,'Medical Examinations'!$A$1:$H$2336,5,0)</f>
        <v>No</v>
      </c>
      <c r="G733" t="str">
        <f>VLOOKUP(A733,'Medical Examinations'!$A$1:$H$2336,6,0)</f>
        <v>No</v>
      </c>
      <c r="H733">
        <f>VLOOKUP(A733,'Medical Examinations'!$A$1:$L$2336,10,0)</f>
        <v>0</v>
      </c>
      <c r="I733" t="str">
        <f>VLOOKUP(A733,'Medical Examinations'!$A$1:$H$2336,8,0)</f>
        <v>No</v>
      </c>
      <c r="J733" t="str">
        <f>VLOOKUP(A733,'Medical Examinations'!$A$1:$L$2336,11,0)</f>
        <v>obesity</v>
      </c>
      <c r="K733" t="str">
        <f>VLOOKUP(A733,'Medical Examinations'!$A$1:$L$2336,12,0)</f>
        <v>Normal</v>
      </c>
      <c r="L733" s="8">
        <f>VLOOKUP(A733,'Hospitalisation Details'!$A$1:$T$2344,17,0)</f>
        <v>31315</v>
      </c>
      <c r="M733" s="3" t="str">
        <f>VLOOKUP(A733,'Hospitalisation Details'!$A$1:$T$2344,14,0)</f>
        <v>tier - 2</v>
      </c>
      <c r="N733" s="3" t="str">
        <f>VLOOKUP(A733,'Hospitalisation Details'!$A$1:$T$2344,15,0)</f>
        <v>tier - 2</v>
      </c>
      <c r="O733" t="str">
        <f>VLOOKUP(A733,'Hospitalisation Details'!$A$1:$U$2344,21,FALSE)</f>
        <v>R1012</v>
      </c>
      <c r="P733" t="str">
        <f>VLOOKUP(A733,'Hospitalisation Details'!$A$1:$T$2344,19,0)</f>
        <v>37</v>
      </c>
      <c r="Q733" s="9">
        <f>VLOOKUP(A733,'Hospitalisation Details'!$A$1:$I$2344,6,FALSE)</f>
        <v>13886.4</v>
      </c>
    </row>
    <row r="734" spans="1:17" ht="15.75">
      <c r="A734" s="6" t="s">
        <v>2025</v>
      </c>
      <c r="B734" t="str">
        <f>VLOOKUP(A734,'Customer Names'!$A$1:$D$2336,3,FALSE)</f>
        <v>Holte</v>
      </c>
      <c r="C734">
        <f>VLOOKUP(A734,'Medical Examinations'!$A$1:$H$2336,2,0)</f>
        <v>31.8</v>
      </c>
      <c r="D734">
        <f>VLOOKUP(A734,'Medical Examinations'!$A$1:$H$2336,3,0)</f>
        <v>5.36</v>
      </c>
      <c r="E734" t="str">
        <f>VLOOKUP(A734,'Medical Examinations'!$A$1:$H$2336,4,0)</f>
        <v>Yes</v>
      </c>
      <c r="F734" t="str">
        <f>VLOOKUP(A734,'Medical Examinations'!$A$1:$H$2336,5,0)</f>
        <v>No</v>
      </c>
      <c r="G734" t="str">
        <f>VLOOKUP(A734,'Medical Examinations'!$A$1:$H$2336,6,0)</f>
        <v>No</v>
      </c>
      <c r="H734">
        <f>VLOOKUP(A734,'Medical Examinations'!$A$1:$L$2336,10,0)</f>
        <v>2</v>
      </c>
      <c r="I734" t="str">
        <f>VLOOKUP(A734,'Medical Examinations'!$A$1:$H$2336,8,0)</f>
        <v>No</v>
      </c>
      <c r="J734" t="str">
        <f>VLOOKUP(A734,'Medical Examinations'!$A$1:$L$2336,11,0)</f>
        <v>obesity</v>
      </c>
      <c r="K734" t="str">
        <f>VLOOKUP(A734,'Medical Examinations'!$A$1:$L$2336,12,0)</f>
        <v>Normal</v>
      </c>
      <c r="L734" s="8">
        <f>VLOOKUP(A734,'Hospitalisation Details'!$A$1:$T$2344,17,0)</f>
        <v>21828</v>
      </c>
      <c r="M734" s="3" t="str">
        <f>VLOOKUP(A734,'Hospitalisation Details'!$A$1:$T$2344,14,0)</f>
        <v>tier - 2</v>
      </c>
      <c r="N734" s="3" t="str">
        <f>VLOOKUP(A734,'Hospitalisation Details'!$A$1:$T$2344,15,0)</f>
        <v>tier - 2</v>
      </c>
      <c r="O734" t="str">
        <f>VLOOKUP(A734,'Hospitalisation Details'!$A$1:$U$2344,21,FALSE)</f>
        <v>R1011</v>
      </c>
      <c r="P734" t="str">
        <f>VLOOKUP(A734,'Hospitalisation Details'!$A$1:$T$2344,19,0)</f>
        <v>63</v>
      </c>
      <c r="Q734" s="9">
        <f>VLOOKUP(A734,'Hospitalisation Details'!$A$1:$I$2344,6,FALSE)</f>
        <v>13880.95</v>
      </c>
    </row>
    <row r="735" spans="1:17" ht="15.75">
      <c r="A735" s="6" t="s">
        <v>2028</v>
      </c>
      <c r="B735" t="str">
        <f>VLOOKUP(A735,'Customer Names'!$A$1:$D$2336,3,FALSE)</f>
        <v>Johnson</v>
      </c>
      <c r="C735">
        <f>VLOOKUP(A735,'Medical Examinations'!$A$1:$H$2336,2,0)</f>
        <v>41.02</v>
      </c>
      <c r="D735">
        <f>VLOOKUP(A735,'Medical Examinations'!$A$1:$H$2336,3,0)</f>
        <v>11.37</v>
      </c>
      <c r="E735" t="str">
        <f>VLOOKUP(A735,'Medical Examinations'!$A$1:$H$2336,4,0)</f>
        <v>No</v>
      </c>
      <c r="F735" t="str">
        <f>VLOOKUP(A735,'Medical Examinations'!$A$1:$H$2336,5,0)</f>
        <v>No</v>
      </c>
      <c r="G735" t="str">
        <f>VLOOKUP(A735,'Medical Examinations'!$A$1:$H$2336,6,0)</f>
        <v>No</v>
      </c>
      <c r="H735">
        <f>VLOOKUP(A735,'Medical Examinations'!$A$1:$L$2336,10,0)</f>
        <v>0</v>
      </c>
      <c r="I735" t="str">
        <f>VLOOKUP(A735,'Medical Examinations'!$A$1:$H$2336,8,0)</f>
        <v>No</v>
      </c>
      <c r="J735" t="str">
        <f>VLOOKUP(A735,'Medical Examinations'!$A$1:$L$2336,11,0)</f>
        <v>obesity</v>
      </c>
      <c r="K735" t="str">
        <f>VLOOKUP(A735,'Medical Examinations'!$A$1:$L$2336,12,0)</f>
        <v>Diabetes</v>
      </c>
      <c r="L735" s="8">
        <f>VLOOKUP(A735,'Hospitalisation Details'!$A$1:$T$2344,17,0)</f>
        <v>28843</v>
      </c>
      <c r="M735" s="3" t="str">
        <f>VLOOKUP(A735,'Hospitalisation Details'!$A$1:$T$2344,14,0)</f>
        <v>tier - 2</v>
      </c>
      <c r="N735" s="3" t="str">
        <f>VLOOKUP(A735,'Hospitalisation Details'!$A$1:$T$2344,15,0)</f>
        <v>tier - 1</v>
      </c>
      <c r="O735" t="str">
        <f>VLOOKUP(A735,'Hospitalisation Details'!$A$1:$U$2344,21,FALSE)</f>
        <v>R1012</v>
      </c>
      <c r="P735" t="str">
        <f>VLOOKUP(A735,'Hospitalisation Details'!$A$1:$T$2344,19,0)</f>
        <v>44</v>
      </c>
      <c r="Q735" s="9">
        <f>VLOOKUP(A735,'Hospitalisation Details'!$A$1:$I$2344,6,FALSE)</f>
        <v>13874.89</v>
      </c>
    </row>
    <row r="736" spans="1:17" ht="15.75">
      <c r="A736" s="6" t="s">
        <v>2030</v>
      </c>
      <c r="B736" t="str">
        <f>VLOOKUP(A736,'Customer Names'!$A$1:$D$2336,3,FALSE)</f>
        <v>Bartlett</v>
      </c>
      <c r="C736">
        <f>VLOOKUP(A736,'Medical Examinations'!$A$1:$H$2336,2,0)</f>
        <v>32.68</v>
      </c>
      <c r="D736">
        <f>VLOOKUP(A736,'Medical Examinations'!$A$1:$H$2336,3,0)</f>
        <v>11.87</v>
      </c>
      <c r="E736" t="str">
        <f>VLOOKUP(A736,'Medical Examinations'!$A$1:$H$2336,4,0)</f>
        <v>No</v>
      </c>
      <c r="F736" t="str">
        <f>VLOOKUP(A736,'Medical Examinations'!$A$1:$H$2336,5,0)</f>
        <v>No</v>
      </c>
      <c r="G736" t="str">
        <f>VLOOKUP(A736,'Medical Examinations'!$A$1:$H$2336,6,0)</f>
        <v>No</v>
      </c>
      <c r="H736">
        <f>VLOOKUP(A736,'Medical Examinations'!$A$1:$L$2336,10,0)</f>
        <v>0</v>
      </c>
      <c r="I736" t="str">
        <f>VLOOKUP(A736,'Medical Examinations'!$A$1:$H$2336,8,0)</f>
        <v>No</v>
      </c>
      <c r="J736" t="str">
        <f>VLOOKUP(A736,'Medical Examinations'!$A$1:$L$2336,11,0)</f>
        <v>obesity</v>
      </c>
      <c r="K736" t="str">
        <f>VLOOKUP(A736,'Medical Examinations'!$A$1:$L$2336,12,0)</f>
        <v>Diabetes</v>
      </c>
      <c r="L736" s="8">
        <f>VLOOKUP(A736,'Hospitalisation Details'!$A$1:$T$2344,17,0)</f>
        <v>22118</v>
      </c>
      <c r="M736" s="3" t="str">
        <f>VLOOKUP(A736,'Hospitalisation Details'!$A$1:$T$2344,14,0)</f>
        <v>tier - 2</v>
      </c>
      <c r="N736" s="3" t="str">
        <f>VLOOKUP(A736,'Hospitalisation Details'!$A$1:$T$2344,15,0)</f>
        <v>tier - 2</v>
      </c>
      <c r="O736" t="str">
        <f>VLOOKUP(A736,'Hospitalisation Details'!$A$1:$U$2344,21,FALSE)</f>
        <v>R1012</v>
      </c>
      <c r="P736" t="str">
        <f>VLOOKUP(A736,'Hospitalisation Details'!$A$1:$T$2344,19,0)</f>
        <v>62</v>
      </c>
      <c r="Q736" s="9">
        <f>VLOOKUP(A736,'Hospitalisation Details'!$A$1:$I$2344,6,FALSE)</f>
        <v>13844.8</v>
      </c>
    </row>
    <row r="737" spans="1:17" ht="15.75">
      <c r="A737" s="6" t="s">
        <v>2033</v>
      </c>
      <c r="B737" t="str">
        <f>VLOOKUP(A737,'Customer Names'!$A$1:$D$2336,3,FALSE)</f>
        <v>Bergman</v>
      </c>
      <c r="C737">
        <f>VLOOKUP(A737,'Medical Examinations'!$A$1:$H$2336,2,0)</f>
        <v>21.7</v>
      </c>
      <c r="D737">
        <f>VLOOKUP(A737,'Medical Examinations'!$A$1:$H$2336,3,0)</f>
        <v>4.9000000000000004</v>
      </c>
      <c r="E737" t="str">
        <f>VLOOKUP(A737,'Medical Examinations'!$A$1:$H$2336,4,0)</f>
        <v>No</v>
      </c>
      <c r="F737" t="str">
        <f>VLOOKUP(A737,'Medical Examinations'!$A$1:$H$2336,5,0)</f>
        <v>No</v>
      </c>
      <c r="G737" t="str">
        <f>VLOOKUP(A737,'Medical Examinations'!$A$1:$H$2336,6,0)</f>
        <v>Yes</v>
      </c>
      <c r="H737">
        <f>VLOOKUP(A737,'Medical Examinations'!$A$1:$L$2336,10,0)</f>
        <v>1</v>
      </c>
      <c r="I737" t="str">
        <f>VLOOKUP(A737,'Medical Examinations'!$A$1:$H$2336,8,0)</f>
        <v>yes</v>
      </c>
      <c r="J737" t="str">
        <f>VLOOKUP(A737,'Medical Examinations'!$A$1:$L$2336,11,0)</f>
        <v>Normal weight</v>
      </c>
      <c r="K737" t="str">
        <f>VLOOKUP(A737,'Medical Examinations'!$A$1:$L$2336,12,0)</f>
        <v>Normal</v>
      </c>
      <c r="L737" s="8">
        <f>VLOOKUP(A737,'Hospitalisation Details'!$A$1:$T$2344,17,0)</f>
        <v>37779</v>
      </c>
      <c r="M737" s="3" t="str">
        <f>VLOOKUP(A737,'Hospitalisation Details'!$A$1:$T$2344,14,0)</f>
        <v>tier - 2</v>
      </c>
      <c r="N737" s="3" t="str">
        <f>VLOOKUP(A737,'Hospitalisation Details'!$A$1:$T$2344,15,0)</f>
        <v>tier - 1</v>
      </c>
      <c r="O737" t="str">
        <f>VLOOKUP(A737,'Hospitalisation Details'!$A$1:$U$2344,21,FALSE)</f>
        <v>R1011</v>
      </c>
      <c r="P737" t="str">
        <f>VLOOKUP(A737,'Hospitalisation Details'!$A$1:$T$2344,19,0)</f>
        <v>20</v>
      </c>
      <c r="Q737" s="9">
        <f>VLOOKUP(A737,'Hospitalisation Details'!$A$1:$I$2344,6,FALSE)</f>
        <v>13844.51</v>
      </c>
    </row>
    <row r="738" spans="1:17" ht="15.75">
      <c r="A738" s="6" t="s">
        <v>2036</v>
      </c>
      <c r="B738" t="str">
        <f>VLOOKUP(A738,'Customer Names'!$A$1:$D$2336,3,FALSE)</f>
        <v>Aitken</v>
      </c>
      <c r="C738">
        <f>VLOOKUP(A738,'Medical Examinations'!$A$1:$H$2336,2,0)</f>
        <v>40.479999999999997</v>
      </c>
      <c r="D738">
        <f>VLOOKUP(A738,'Medical Examinations'!$A$1:$H$2336,3,0)</f>
        <v>6.7</v>
      </c>
      <c r="E738" t="str">
        <f>VLOOKUP(A738,'Medical Examinations'!$A$1:$H$2336,4,0)</f>
        <v>No</v>
      </c>
      <c r="F738" t="str">
        <f>VLOOKUP(A738,'Medical Examinations'!$A$1:$H$2336,5,0)</f>
        <v>No</v>
      </c>
      <c r="G738" t="str">
        <f>VLOOKUP(A738,'Medical Examinations'!$A$1:$H$2336,6,0)</f>
        <v>No</v>
      </c>
      <c r="H738">
        <f>VLOOKUP(A738,'Medical Examinations'!$A$1:$L$2336,10,0)</f>
        <v>3</v>
      </c>
      <c r="I738" t="str">
        <f>VLOOKUP(A738,'Medical Examinations'!$A$1:$H$2336,8,0)</f>
        <v>No</v>
      </c>
      <c r="J738" t="str">
        <f>VLOOKUP(A738,'Medical Examinations'!$A$1:$L$2336,11,0)</f>
        <v>obesity</v>
      </c>
      <c r="K738" t="str">
        <f>VLOOKUP(A738,'Medical Examinations'!$A$1:$L$2336,12,0)</f>
        <v>Diabetes</v>
      </c>
      <c r="L738" s="8">
        <f>VLOOKUP(A738,'Hospitalisation Details'!$A$1:$T$2344,17,0)</f>
        <v>21529</v>
      </c>
      <c r="M738" s="3" t="str">
        <f>VLOOKUP(A738,'Hospitalisation Details'!$A$1:$T$2344,14,0)</f>
        <v>tier - 3</v>
      </c>
      <c r="N738" s="3" t="str">
        <f>VLOOKUP(A738,'Hospitalisation Details'!$A$1:$T$2344,15,0)</f>
        <v>tier - 1</v>
      </c>
      <c r="O738" t="str">
        <f>VLOOKUP(A738,'Hospitalisation Details'!$A$1:$U$2344,21,FALSE)</f>
        <v>R1013</v>
      </c>
      <c r="P738" t="str">
        <f>VLOOKUP(A738,'Hospitalisation Details'!$A$1:$T$2344,19,0)</f>
        <v>64</v>
      </c>
      <c r="Q738" s="9">
        <f>VLOOKUP(A738,'Hospitalisation Details'!$A$1:$I$2344,6,FALSE)</f>
        <v>13831.12</v>
      </c>
    </row>
    <row r="739" spans="1:17" ht="15.75">
      <c r="A739" s="6" t="s">
        <v>2038</v>
      </c>
      <c r="B739" t="str">
        <f>VLOOKUP(A739,'Customer Names'!$A$1:$D$2336,3,FALSE)</f>
        <v>Berger</v>
      </c>
      <c r="C739">
        <f>VLOOKUP(A739,'Medical Examinations'!$A$1:$H$2336,2,0)</f>
        <v>34.5</v>
      </c>
      <c r="D739">
        <f>VLOOKUP(A739,'Medical Examinations'!$A$1:$H$2336,3,0)</f>
        <v>10.3</v>
      </c>
      <c r="E739" t="str">
        <f>VLOOKUP(A739,'Medical Examinations'!$A$1:$H$2336,4,0)</f>
        <v>No</v>
      </c>
      <c r="F739" t="str">
        <f>VLOOKUP(A739,'Medical Examinations'!$A$1:$H$2336,5,0)</f>
        <v>No</v>
      </c>
      <c r="G739" t="str">
        <f>VLOOKUP(A739,'Medical Examinations'!$A$1:$H$2336,6,0)</f>
        <v>No</v>
      </c>
      <c r="H739">
        <f>VLOOKUP(A739,'Medical Examinations'!$A$1:$L$2336,10,0)</f>
        <v>3</v>
      </c>
      <c r="I739" t="str">
        <f>VLOOKUP(A739,'Medical Examinations'!$A$1:$H$2336,8,0)</f>
        <v>No</v>
      </c>
      <c r="J739" t="str">
        <f>VLOOKUP(A739,'Medical Examinations'!$A$1:$L$2336,11,0)</f>
        <v>obesity</v>
      </c>
      <c r="K739" t="str">
        <f>VLOOKUP(A739,'Medical Examinations'!$A$1:$L$2336,12,0)</f>
        <v>Diabetes</v>
      </c>
      <c r="L739" s="8">
        <f>VLOOKUP(A739,'Hospitalisation Details'!$A$1:$T$2344,17,0)</f>
        <v>21514</v>
      </c>
      <c r="M739" s="3" t="str">
        <f>VLOOKUP(A739,'Hospitalisation Details'!$A$1:$T$2344,14,0)</f>
        <v>tier - 3</v>
      </c>
      <c r="N739" s="3" t="str">
        <f>VLOOKUP(A739,'Hospitalisation Details'!$A$1:$T$2344,15,0)</f>
        <v>tier - 3</v>
      </c>
      <c r="O739" t="str">
        <f>VLOOKUP(A739,'Hospitalisation Details'!$A$1:$U$2344,21,FALSE)</f>
        <v>R1011</v>
      </c>
      <c r="P739" t="str">
        <f>VLOOKUP(A739,'Hospitalisation Details'!$A$1:$T$2344,19,0)</f>
        <v>64</v>
      </c>
      <c r="Q739" s="9">
        <f>VLOOKUP(A739,'Hospitalisation Details'!$A$1:$I$2344,6,FALSE)</f>
        <v>13822.8</v>
      </c>
    </row>
    <row r="740" spans="1:17" ht="15.75">
      <c r="A740" s="6" t="s">
        <v>2041</v>
      </c>
      <c r="B740" t="str">
        <f>VLOOKUP(A740,'Customer Names'!$A$1:$D$2336,3,FALSE)</f>
        <v>Richey</v>
      </c>
      <c r="C740">
        <f>VLOOKUP(A740,'Medical Examinations'!$A$1:$H$2336,2,0)</f>
        <v>45.9</v>
      </c>
      <c r="D740">
        <f>VLOOKUP(A740,'Medical Examinations'!$A$1:$H$2336,3,0)</f>
        <v>11.14</v>
      </c>
      <c r="E740" t="str">
        <f>VLOOKUP(A740,'Medical Examinations'!$A$1:$H$2336,4,0)</f>
        <v>Yes</v>
      </c>
      <c r="F740" t="str">
        <f>VLOOKUP(A740,'Medical Examinations'!$A$1:$H$2336,5,0)</f>
        <v>No</v>
      </c>
      <c r="G740" t="str">
        <f>VLOOKUP(A740,'Medical Examinations'!$A$1:$H$2336,6,0)</f>
        <v>No</v>
      </c>
      <c r="H740">
        <f>VLOOKUP(A740,'Medical Examinations'!$A$1:$L$2336,10,0)</f>
        <v>1</v>
      </c>
      <c r="I740" t="str">
        <f>VLOOKUP(A740,'Medical Examinations'!$A$1:$H$2336,8,0)</f>
        <v>No</v>
      </c>
      <c r="J740" t="str">
        <f>VLOOKUP(A740,'Medical Examinations'!$A$1:$L$2336,11,0)</f>
        <v>obesity</v>
      </c>
      <c r="K740" t="str">
        <f>VLOOKUP(A740,'Medical Examinations'!$A$1:$L$2336,12,0)</f>
        <v>Diabetes</v>
      </c>
      <c r="L740" s="8">
        <f>VLOOKUP(A740,'Hospitalisation Details'!$A$1:$T$2344,17,0)</f>
        <v>31754</v>
      </c>
      <c r="M740" s="3" t="str">
        <f>VLOOKUP(A740,'Hospitalisation Details'!$A$1:$T$2344,14,0)</f>
        <v>tier - 3</v>
      </c>
      <c r="N740" s="3" t="str">
        <f>VLOOKUP(A740,'Hospitalisation Details'!$A$1:$T$2344,15,0)</f>
        <v>tier - 2</v>
      </c>
      <c r="O740" t="str">
        <f>VLOOKUP(A740,'Hospitalisation Details'!$A$1:$U$2344,21,FALSE)</f>
        <v>R1012</v>
      </c>
      <c r="P740" t="str">
        <f>VLOOKUP(A740,'Hospitalisation Details'!$A$1:$T$2344,19,0)</f>
        <v>36</v>
      </c>
      <c r="Q740" s="9">
        <f>VLOOKUP(A740,'Hospitalisation Details'!$A$1:$I$2344,6,FALSE)</f>
        <v>13819.49</v>
      </c>
    </row>
    <row r="741" spans="1:17" ht="15.75">
      <c r="A741" s="6" t="s">
        <v>2044</v>
      </c>
      <c r="B741" t="str">
        <f>VLOOKUP(A741,'Customer Names'!$A$1:$D$2336,3,FALSE)</f>
        <v>Trotter</v>
      </c>
      <c r="C741">
        <f>VLOOKUP(A741,'Medical Examinations'!$A$1:$H$2336,2,0)</f>
        <v>33.479999999999997</v>
      </c>
      <c r="D741">
        <f>VLOOKUP(A741,'Medical Examinations'!$A$1:$H$2336,3,0)</f>
        <v>4.74</v>
      </c>
      <c r="E741" t="str">
        <f>VLOOKUP(A741,'Medical Examinations'!$A$1:$H$2336,4,0)</f>
        <v>Yes</v>
      </c>
      <c r="F741" t="str">
        <f>VLOOKUP(A741,'Medical Examinations'!$A$1:$H$2336,5,0)</f>
        <v>No</v>
      </c>
      <c r="G741" t="str">
        <f>VLOOKUP(A741,'Medical Examinations'!$A$1:$H$2336,6,0)</f>
        <v>No</v>
      </c>
      <c r="H741">
        <f>VLOOKUP(A741,'Medical Examinations'!$A$1:$L$2336,10,0)</f>
        <v>2</v>
      </c>
      <c r="I741" t="str">
        <f>VLOOKUP(A741,'Medical Examinations'!$A$1:$H$2336,8,0)</f>
        <v>No</v>
      </c>
      <c r="J741" t="str">
        <f>VLOOKUP(A741,'Medical Examinations'!$A$1:$L$2336,11,0)</f>
        <v>obesity</v>
      </c>
      <c r="K741" t="str">
        <f>VLOOKUP(A741,'Medical Examinations'!$A$1:$L$2336,12,0)</f>
        <v>Normal</v>
      </c>
      <c r="L741" s="8">
        <f>VLOOKUP(A741,'Hospitalisation Details'!$A$1:$T$2344,17,0)</f>
        <v>24421</v>
      </c>
      <c r="M741" s="3" t="str">
        <f>VLOOKUP(A741,'Hospitalisation Details'!$A$1:$T$2344,14,0)</f>
        <v>tier - 3</v>
      </c>
      <c r="N741" s="3" t="str">
        <f>VLOOKUP(A741,'Hospitalisation Details'!$A$1:$T$2344,15,0)</f>
        <v>tier - 3</v>
      </c>
      <c r="O741" t="str">
        <f>VLOOKUP(A741,'Hospitalisation Details'!$A$1:$U$2344,21,FALSE)</f>
        <v>R1026</v>
      </c>
      <c r="P741" t="str">
        <f>VLOOKUP(A741,'Hospitalisation Details'!$A$1:$T$2344,19,0)</f>
        <v>56</v>
      </c>
      <c r="Q741" s="9">
        <f>VLOOKUP(A741,'Hospitalisation Details'!$A$1:$I$2344,6,FALSE)</f>
        <v>13801.61</v>
      </c>
    </row>
    <row r="742" spans="1:17" ht="15.75">
      <c r="A742" s="6" t="s">
        <v>2047</v>
      </c>
      <c r="B742" t="str">
        <f>VLOOKUP(A742,'Customer Names'!$A$1:$D$2336,3,FALSE)</f>
        <v>Chavez</v>
      </c>
      <c r="C742">
        <f>VLOOKUP(A742,'Medical Examinations'!$A$1:$H$2336,2,0)</f>
        <v>28.31</v>
      </c>
      <c r="D742">
        <f>VLOOKUP(A742,'Medical Examinations'!$A$1:$H$2336,3,0)</f>
        <v>5.96</v>
      </c>
      <c r="E742" t="str">
        <f>VLOOKUP(A742,'Medical Examinations'!$A$1:$H$2336,4,0)</f>
        <v>Yes</v>
      </c>
      <c r="F742" t="str">
        <f>VLOOKUP(A742,'Medical Examinations'!$A$1:$H$2336,5,0)</f>
        <v>No</v>
      </c>
      <c r="G742" t="str">
        <f>VLOOKUP(A742,'Medical Examinations'!$A$1:$H$2336,6,0)</f>
        <v>No</v>
      </c>
      <c r="H742">
        <f>VLOOKUP(A742,'Medical Examinations'!$A$1:$L$2336,10,0)</f>
        <v>2</v>
      </c>
      <c r="I742" t="str">
        <f>VLOOKUP(A742,'Medical Examinations'!$A$1:$H$2336,8,0)</f>
        <v>No</v>
      </c>
      <c r="J742" t="str">
        <f>VLOOKUP(A742,'Medical Examinations'!$A$1:$L$2336,11,0)</f>
        <v>Over weight</v>
      </c>
      <c r="K742" t="str">
        <f>VLOOKUP(A742,'Medical Examinations'!$A$1:$L$2336,12,0)</f>
        <v>Prediabetes</v>
      </c>
      <c r="L742" s="8">
        <f>VLOOKUP(A742,'Hospitalisation Details'!$A$1:$T$2344,17,0)</f>
        <v>21768</v>
      </c>
      <c r="M742" s="3" t="str">
        <f>VLOOKUP(A742,'Hospitalisation Details'!$A$1:$T$2344,14,0)</f>
        <v>tier - 3</v>
      </c>
      <c r="N742" s="3" t="str">
        <f>VLOOKUP(A742,'Hospitalisation Details'!$A$1:$T$2344,15,0)</f>
        <v>tier - 1</v>
      </c>
      <c r="O742" t="str">
        <f>VLOOKUP(A742,'Hospitalisation Details'!$A$1:$U$2344,21,FALSE)</f>
        <v>R1012</v>
      </c>
      <c r="P742" t="str">
        <f>VLOOKUP(A742,'Hospitalisation Details'!$A$1:$T$2344,19,0)</f>
        <v>63</v>
      </c>
      <c r="Q742" s="9">
        <f>VLOOKUP(A742,'Hospitalisation Details'!$A$1:$I$2344,6,FALSE)</f>
        <v>13770.1</v>
      </c>
    </row>
    <row r="743" spans="1:17" ht="15.75">
      <c r="A743" s="6" t="s">
        <v>2049</v>
      </c>
      <c r="B743" t="str">
        <f>VLOOKUP(A743,'Customer Names'!$A$1:$D$2336,3,FALSE)</f>
        <v>Orifice</v>
      </c>
      <c r="C743">
        <f>VLOOKUP(A743,'Medical Examinations'!$A$1:$H$2336,2,0)</f>
        <v>21.565000000000001</v>
      </c>
      <c r="D743">
        <f>VLOOKUP(A743,'Medical Examinations'!$A$1:$H$2336,3,0)</f>
        <v>4.95</v>
      </c>
      <c r="E743" t="str">
        <f>VLOOKUP(A743,'Medical Examinations'!$A$1:$H$2336,4,0)</f>
        <v>No</v>
      </c>
      <c r="F743" t="str">
        <f>VLOOKUP(A743,'Medical Examinations'!$A$1:$H$2336,5,0)</f>
        <v>yes</v>
      </c>
      <c r="G743" t="str">
        <f>VLOOKUP(A743,'Medical Examinations'!$A$1:$H$2336,6,0)</f>
        <v>No</v>
      </c>
      <c r="H743">
        <f>VLOOKUP(A743,'Medical Examinations'!$A$1:$L$2336,10,0)</f>
        <v>1</v>
      </c>
      <c r="I743" t="str">
        <f>VLOOKUP(A743,'Medical Examinations'!$A$1:$H$2336,8,0)</f>
        <v>yes</v>
      </c>
      <c r="J743" t="str">
        <f>VLOOKUP(A743,'Medical Examinations'!$A$1:$L$2336,11,0)</f>
        <v>Normal weight</v>
      </c>
      <c r="K743" t="str">
        <f>VLOOKUP(A743,'Medical Examinations'!$A$1:$L$2336,12,0)</f>
        <v>Normal</v>
      </c>
      <c r="L743" s="8">
        <f>VLOOKUP(A743,'Hospitalisation Details'!$A$1:$T$2344,17,0)</f>
        <v>38184</v>
      </c>
      <c r="M743" s="3" t="str">
        <f>VLOOKUP(A743,'Hospitalisation Details'!$A$1:$T$2344,14,0)</f>
        <v>tier - 3</v>
      </c>
      <c r="N743" s="3" t="str">
        <f>VLOOKUP(A743,'Hospitalisation Details'!$A$1:$T$2344,15,0)</f>
        <v>tier - 2</v>
      </c>
      <c r="O743" t="str">
        <f>VLOOKUP(A743,'Hospitalisation Details'!$A$1:$U$2344,21,FALSE)</f>
        <v>R1018</v>
      </c>
      <c r="P743" t="str">
        <f>VLOOKUP(A743,'Hospitalisation Details'!$A$1:$T$2344,19,0)</f>
        <v>18</v>
      </c>
      <c r="Q743" s="9">
        <f>VLOOKUP(A743,'Hospitalisation Details'!$A$1:$I$2344,6,FALSE)</f>
        <v>13747.87</v>
      </c>
    </row>
    <row r="744" spans="1:17" ht="15.75">
      <c r="A744" s="6" t="s">
        <v>2052</v>
      </c>
      <c r="B744" t="str">
        <f>VLOOKUP(A744,'Customer Names'!$A$1:$D$2336,3,FALSE)</f>
        <v>Farkash</v>
      </c>
      <c r="C744">
        <f>VLOOKUP(A744,'Medical Examinations'!$A$1:$H$2336,2,0)</f>
        <v>35.590000000000003</v>
      </c>
      <c r="D744">
        <f>VLOOKUP(A744,'Medical Examinations'!$A$1:$H$2336,3,0)</f>
        <v>5.21</v>
      </c>
      <c r="E744" t="str">
        <f>VLOOKUP(A744,'Medical Examinations'!$A$1:$H$2336,4,0)</f>
        <v>Yes</v>
      </c>
      <c r="F744" t="str">
        <f>VLOOKUP(A744,'Medical Examinations'!$A$1:$H$2336,5,0)</f>
        <v>No</v>
      </c>
      <c r="G744" t="str">
        <f>VLOOKUP(A744,'Medical Examinations'!$A$1:$H$2336,6,0)</f>
        <v>Yes</v>
      </c>
      <c r="H744">
        <f>VLOOKUP(A744,'Medical Examinations'!$A$1:$L$2336,10,0)</f>
        <v>1</v>
      </c>
      <c r="I744" t="str">
        <f>VLOOKUP(A744,'Medical Examinations'!$A$1:$H$2336,8,0)</f>
        <v>No</v>
      </c>
      <c r="J744" t="str">
        <f>VLOOKUP(A744,'Medical Examinations'!$A$1:$L$2336,11,0)</f>
        <v>obesity</v>
      </c>
      <c r="K744" t="str">
        <f>VLOOKUP(A744,'Medical Examinations'!$A$1:$L$2336,12,0)</f>
        <v>Normal</v>
      </c>
      <c r="L744" s="8">
        <f>VLOOKUP(A744,'Hospitalisation Details'!$A$1:$T$2344,17,0)</f>
        <v>25499</v>
      </c>
      <c r="M744" s="3" t="str">
        <f>VLOOKUP(A744,'Hospitalisation Details'!$A$1:$T$2344,14,0)</f>
        <v>tier - 3</v>
      </c>
      <c r="N744" s="3" t="str">
        <f>VLOOKUP(A744,'Hospitalisation Details'!$A$1:$T$2344,15,0)</f>
        <v>tier - 2</v>
      </c>
      <c r="O744" t="str">
        <f>VLOOKUP(A744,'Hospitalisation Details'!$A$1:$U$2344,21,FALSE)</f>
        <v>R1026</v>
      </c>
      <c r="P744" t="str">
        <f>VLOOKUP(A744,'Hospitalisation Details'!$A$1:$T$2344,19,0)</f>
        <v>53</v>
      </c>
      <c r="Q744" s="9">
        <f>VLOOKUP(A744,'Hospitalisation Details'!$A$1:$I$2344,6,FALSE)</f>
        <v>13746.74</v>
      </c>
    </row>
    <row r="745" spans="1:17" ht="15.75">
      <c r="A745" s="6" t="s">
        <v>2054</v>
      </c>
      <c r="B745" t="str">
        <f>VLOOKUP(A745,'Customer Names'!$A$1:$D$2336,3,FALSE)</f>
        <v>Hribar</v>
      </c>
      <c r="C745">
        <f>VLOOKUP(A745,'Medical Examinations'!$A$1:$H$2336,2,0)</f>
        <v>43.44</v>
      </c>
      <c r="D745">
        <f>VLOOKUP(A745,'Medical Examinations'!$A$1:$H$2336,3,0)</f>
        <v>4.8600000000000003</v>
      </c>
      <c r="E745" t="str">
        <f>VLOOKUP(A745,'Medical Examinations'!$A$1:$H$2336,4,0)</f>
        <v>Yes</v>
      </c>
      <c r="F745" t="str">
        <f>VLOOKUP(A745,'Medical Examinations'!$A$1:$H$2336,5,0)</f>
        <v>No</v>
      </c>
      <c r="G745" t="str">
        <f>VLOOKUP(A745,'Medical Examinations'!$A$1:$H$2336,6,0)</f>
        <v>No</v>
      </c>
      <c r="H745">
        <f>VLOOKUP(A745,'Medical Examinations'!$A$1:$L$2336,10,0)</f>
        <v>0</v>
      </c>
      <c r="I745" t="str">
        <f>VLOOKUP(A745,'Medical Examinations'!$A$1:$H$2336,8,0)</f>
        <v>No</v>
      </c>
      <c r="J745" t="str">
        <f>VLOOKUP(A745,'Medical Examinations'!$A$1:$L$2336,11,0)</f>
        <v>obesity</v>
      </c>
      <c r="K745" t="str">
        <f>VLOOKUP(A745,'Medical Examinations'!$A$1:$L$2336,12,0)</f>
        <v>Normal</v>
      </c>
      <c r="L745" s="8">
        <f>VLOOKUP(A745,'Hospitalisation Details'!$A$1:$T$2344,17,0)</f>
        <v>31288</v>
      </c>
      <c r="M745" s="3" t="str">
        <f>VLOOKUP(A745,'Hospitalisation Details'!$A$1:$T$2344,14,0)</f>
        <v>tier - 3</v>
      </c>
      <c r="N745" s="3" t="str">
        <f>VLOOKUP(A745,'Hospitalisation Details'!$A$1:$T$2344,15,0)</f>
        <v>tier - 3</v>
      </c>
      <c r="O745" t="str">
        <f>VLOOKUP(A745,'Hospitalisation Details'!$A$1:$U$2344,21,FALSE)</f>
        <v>R1026</v>
      </c>
      <c r="P745" t="str">
        <f>VLOOKUP(A745,'Hospitalisation Details'!$A$1:$T$2344,19,0)</f>
        <v>37</v>
      </c>
      <c r="Q745" s="9">
        <f>VLOOKUP(A745,'Hospitalisation Details'!$A$1:$I$2344,6,FALSE)</f>
        <v>13726.21</v>
      </c>
    </row>
    <row r="746" spans="1:17" ht="15.75">
      <c r="A746" s="6" t="s">
        <v>2056</v>
      </c>
      <c r="B746" t="str">
        <f>VLOOKUP(A746,'Customer Names'!$A$1:$D$2336,3,FALSE)</f>
        <v>Crawford</v>
      </c>
      <c r="C746">
        <f>VLOOKUP(A746,'Medical Examinations'!$A$1:$H$2336,2,0)</f>
        <v>21.754999999999999</v>
      </c>
      <c r="D746">
        <f>VLOOKUP(A746,'Medical Examinations'!$A$1:$H$2336,3,0)</f>
        <v>7.79</v>
      </c>
      <c r="E746" t="str">
        <f>VLOOKUP(A746,'Medical Examinations'!$A$1:$H$2336,4,0)</f>
        <v>Yes</v>
      </c>
      <c r="F746" t="str">
        <f>VLOOKUP(A746,'Medical Examinations'!$A$1:$H$2336,5,0)</f>
        <v>No</v>
      </c>
      <c r="G746" t="str">
        <f>VLOOKUP(A746,'Medical Examinations'!$A$1:$H$2336,6,0)</f>
        <v>No</v>
      </c>
      <c r="H746">
        <f>VLOOKUP(A746,'Medical Examinations'!$A$1:$L$2336,10,0)</f>
        <v>0</v>
      </c>
      <c r="I746" t="str">
        <f>VLOOKUP(A746,'Medical Examinations'!$A$1:$H$2336,8,0)</f>
        <v>No</v>
      </c>
      <c r="J746" t="str">
        <f>VLOOKUP(A746,'Medical Examinations'!$A$1:$L$2336,11,0)</f>
        <v>Normal weight</v>
      </c>
      <c r="K746" t="str">
        <f>VLOOKUP(A746,'Medical Examinations'!$A$1:$L$2336,12,0)</f>
        <v>Diabetes</v>
      </c>
      <c r="L746" s="8">
        <f>VLOOKUP(A746,'Hospitalisation Details'!$A$1:$T$2344,17,0)</f>
        <v>29800</v>
      </c>
      <c r="M746" s="3" t="str">
        <f>VLOOKUP(A746,'Hospitalisation Details'!$A$1:$T$2344,14,0)</f>
        <v>tier - 3</v>
      </c>
      <c r="N746" s="3" t="str">
        <f>VLOOKUP(A746,'Hospitalisation Details'!$A$1:$T$2344,15,0)</f>
        <v>tier - 2</v>
      </c>
      <c r="O746" t="str">
        <f>VLOOKUP(A746,'Hospitalisation Details'!$A$1:$U$2344,21,FALSE)</f>
        <v>R1024</v>
      </c>
      <c r="P746" t="str">
        <f>VLOOKUP(A746,'Hospitalisation Details'!$A$1:$T$2344,19,0)</f>
        <v>41</v>
      </c>
      <c r="Q746" s="9">
        <f>VLOOKUP(A746,'Hospitalisation Details'!$A$1:$I$2344,6,FALSE)</f>
        <v>13725.47</v>
      </c>
    </row>
    <row r="747" spans="1:17" ht="15.75">
      <c r="A747" s="6" t="s">
        <v>2059</v>
      </c>
      <c r="B747" t="str">
        <f>VLOOKUP(A747,'Customer Names'!$A$1:$D$2336,3,FALSE)</f>
        <v>Sittlington</v>
      </c>
      <c r="C747">
        <f>VLOOKUP(A747,'Medical Examinations'!$A$1:$H$2336,2,0)</f>
        <v>44.55</v>
      </c>
      <c r="D747">
        <f>VLOOKUP(A747,'Medical Examinations'!$A$1:$H$2336,3,0)</f>
        <v>7.12</v>
      </c>
      <c r="E747" t="str">
        <f>VLOOKUP(A747,'Medical Examinations'!$A$1:$H$2336,4,0)</f>
        <v>Yes</v>
      </c>
      <c r="F747" t="str">
        <f>VLOOKUP(A747,'Medical Examinations'!$A$1:$H$2336,5,0)</f>
        <v>No</v>
      </c>
      <c r="G747" t="str">
        <f>VLOOKUP(A747,'Medical Examinations'!$A$1:$H$2336,6,0)</f>
        <v>No</v>
      </c>
      <c r="H747">
        <f>VLOOKUP(A747,'Medical Examinations'!$A$1:$L$2336,10,0)</f>
        <v>1</v>
      </c>
      <c r="I747" t="str">
        <f>VLOOKUP(A747,'Medical Examinations'!$A$1:$H$2336,8,0)</f>
        <v>No</v>
      </c>
      <c r="J747" t="str">
        <f>VLOOKUP(A747,'Medical Examinations'!$A$1:$L$2336,11,0)</f>
        <v>obesity</v>
      </c>
      <c r="K747" t="str">
        <f>VLOOKUP(A747,'Medical Examinations'!$A$1:$L$2336,12,0)</f>
        <v>Diabetes</v>
      </c>
      <c r="L747" s="8">
        <f>VLOOKUP(A747,'Hospitalisation Details'!$A$1:$T$2344,17,0)</f>
        <v>31740</v>
      </c>
      <c r="M747" s="3" t="str">
        <f>VLOOKUP(A747,'Hospitalisation Details'!$A$1:$T$2344,14,0)</f>
        <v>tier - 3</v>
      </c>
      <c r="N747" s="3" t="str">
        <f>VLOOKUP(A747,'Hospitalisation Details'!$A$1:$T$2344,15,0)</f>
        <v>tier - 2</v>
      </c>
      <c r="O747" t="str">
        <f>VLOOKUP(A747,'Hospitalisation Details'!$A$1:$U$2344,21,FALSE)</f>
        <v>R1023</v>
      </c>
      <c r="P747" t="str">
        <f>VLOOKUP(A747,'Hospitalisation Details'!$A$1:$T$2344,19,0)</f>
        <v>36</v>
      </c>
      <c r="Q747" s="9">
        <f>VLOOKUP(A747,'Hospitalisation Details'!$A$1:$I$2344,6,FALSE)</f>
        <v>13714.55</v>
      </c>
    </row>
    <row r="748" spans="1:17" ht="15.75">
      <c r="A748" s="6" t="s">
        <v>2062</v>
      </c>
      <c r="B748" t="str">
        <f>VLOOKUP(A748,'Customer Names'!$A$1:$D$2336,3,FALSE)</f>
        <v>Silbert</v>
      </c>
      <c r="C748">
        <f>VLOOKUP(A748,'Medical Examinations'!$A$1:$H$2336,2,0)</f>
        <v>43.32</v>
      </c>
      <c r="D748">
        <f>VLOOKUP(A748,'Medical Examinations'!$A$1:$H$2336,3,0)</f>
        <v>4.67</v>
      </c>
      <c r="E748" t="str">
        <f>VLOOKUP(A748,'Medical Examinations'!$A$1:$H$2336,4,0)</f>
        <v>Yes</v>
      </c>
      <c r="F748" t="str">
        <f>VLOOKUP(A748,'Medical Examinations'!$A$1:$H$2336,5,0)</f>
        <v>No</v>
      </c>
      <c r="G748" t="str">
        <f>VLOOKUP(A748,'Medical Examinations'!$A$1:$H$2336,6,0)</f>
        <v>No</v>
      </c>
      <c r="H748">
        <f>VLOOKUP(A748,'Medical Examinations'!$A$1:$L$2336,10,0)</f>
        <v>0</v>
      </c>
      <c r="I748" t="str">
        <f>VLOOKUP(A748,'Medical Examinations'!$A$1:$H$2336,8,0)</f>
        <v>No</v>
      </c>
      <c r="J748" t="str">
        <f>VLOOKUP(A748,'Medical Examinations'!$A$1:$L$2336,11,0)</f>
        <v>obesity</v>
      </c>
      <c r="K748" t="str">
        <f>VLOOKUP(A748,'Medical Examinations'!$A$1:$L$2336,12,0)</f>
        <v>Normal</v>
      </c>
      <c r="L748" s="8">
        <f>VLOOKUP(A748,'Hospitalisation Details'!$A$1:$T$2344,17,0)</f>
        <v>31304</v>
      </c>
      <c r="M748" s="3" t="str">
        <f>VLOOKUP(A748,'Hospitalisation Details'!$A$1:$T$2344,14,0)</f>
        <v>tier - 3</v>
      </c>
      <c r="N748" s="3" t="str">
        <f>VLOOKUP(A748,'Hospitalisation Details'!$A$1:$T$2344,15,0)</f>
        <v>tier - 1</v>
      </c>
      <c r="O748" t="str">
        <f>VLOOKUP(A748,'Hospitalisation Details'!$A$1:$U$2344,21,FALSE)</f>
        <v>R1026</v>
      </c>
      <c r="P748" t="str">
        <f>VLOOKUP(A748,'Hospitalisation Details'!$A$1:$T$2344,19,0)</f>
        <v>37</v>
      </c>
      <c r="Q748" s="9">
        <f>VLOOKUP(A748,'Hospitalisation Details'!$A$1:$I$2344,6,FALSE)</f>
        <v>13685.51</v>
      </c>
    </row>
    <row r="749" spans="1:17" ht="15.75">
      <c r="A749" s="6" t="s">
        <v>2065</v>
      </c>
      <c r="B749" t="str">
        <f>VLOOKUP(A749,'Customer Names'!$A$1:$D$2336,3,FALSE)</f>
        <v>Carrique</v>
      </c>
      <c r="C749">
        <f>VLOOKUP(A749,'Medical Examinations'!$A$1:$H$2336,2,0)</f>
        <v>31.23</v>
      </c>
      <c r="D749">
        <f>VLOOKUP(A749,'Medical Examinations'!$A$1:$H$2336,3,0)</f>
        <v>9.1199999999999992</v>
      </c>
      <c r="E749" t="str">
        <f>VLOOKUP(A749,'Medical Examinations'!$A$1:$H$2336,4,0)</f>
        <v>Yes</v>
      </c>
      <c r="F749" t="str">
        <f>VLOOKUP(A749,'Medical Examinations'!$A$1:$H$2336,5,0)</f>
        <v>No</v>
      </c>
      <c r="G749" t="str">
        <f>VLOOKUP(A749,'Medical Examinations'!$A$1:$H$2336,6,0)</f>
        <v>Yes</v>
      </c>
      <c r="H749">
        <f>VLOOKUP(A749,'Medical Examinations'!$A$1:$L$2336,10,0)</f>
        <v>1</v>
      </c>
      <c r="I749" t="str">
        <f>VLOOKUP(A749,'Medical Examinations'!$A$1:$H$2336,8,0)</f>
        <v>No</v>
      </c>
      <c r="J749" t="str">
        <f>VLOOKUP(A749,'Medical Examinations'!$A$1:$L$2336,11,0)</f>
        <v>obesity</v>
      </c>
      <c r="K749" t="str">
        <f>VLOOKUP(A749,'Medical Examinations'!$A$1:$L$2336,12,0)</f>
        <v>Diabetes</v>
      </c>
      <c r="L749" s="8">
        <f>VLOOKUP(A749,'Hospitalisation Details'!$A$1:$T$2344,17,0)</f>
        <v>23227</v>
      </c>
      <c r="M749" s="3" t="str">
        <f>VLOOKUP(A749,'Hospitalisation Details'!$A$1:$T$2344,14,0)</f>
        <v>tier - 3</v>
      </c>
      <c r="N749" s="3" t="str">
        <f>VLOOKUP(A749,'Hospitalisation Details'!$A$1:$T$2344,15,0)</f>
        <v>tier - 2</v>
      </c>
      <c r="O749" t="str">
        <f>VLOOKUP(A749,'Hospitalisation Details'!$A$1:$U$2344,21,FALSE)</f>
        <v>R1021</v>
      </c>
      <c r="P749" t="str">
        <f>VLOOKUP(A749,'Hospitalisation Details'!$A$1:$T$2344,19,0)</f>
        <v>59</v>
      </c>
      <c r="Q749" s="9">
        <f>VLOOKUP(A749,'Hospitalisation Details'!$A$1:$I$2344,6,FALSE)</f>
        <v>13677.68</v>
      </c>
    </row>
    <row r="750" spans="1:17" ht="15.75">
      <c r="A750" s="6" t="s">
        <v>2067</v>
      </c>
      <c r="B750" t="str">
        <f>VLOOKUP(A750,'Customer Names'!$A$1:$D$2336,3,FALSE)</f>
        <v>Kosla</v>
      </c>
      <c r="C750">
        <f>VLOOKUP(A750,'Medical Examinations'!$A$1:$H$2336,2,0)</f>
        <v>42.81</v>
      </c>
      <c r="D750">
        <f>VLOOKUP(A750,'Medical Examinations'!$A$1:$H$2336,3,0)</f>
        <v>4.1500000000000004</v>
      </c>
      <c r="E750" t="str">
        <f>VLOOKUP(A750,'Medical Examinations'!$A$1:$H$2336,4,0)</f>
        <v>No</v>
      </c>
      <c r="F750" t="str">
        <f>VLOOKUP(A750,'Medical Examinations'!$A$1:$H$2336,5,0)</f>
        <v>No</v>
      </c>
      <c r="G750" t="str">
        <f>VLOOKUP(A750,'Medical Examinations'!$A$1:$H$2336,6,0)</f>
        <v>No</v>
      </c>
      <c r="H750">
        <f>VLOOKUP(A750,'Medical Examinations'!$A$1:$L$2336,10,0)</f>
        <v>1</v>
      </c>
      <c r="I750" t="str">
        <f>VLOOKUP(A750,'Medical Examinations'!$A$1:$H$2336,8,0)</f>
        <v>No</v>
      </c>
      <c r="J750" t="str">
        <f>VLOOKUP(A750,'Medical Examinations'!$A$1:$L$2336,11,0)</f>
        <v>obesity</v>
      </c>
      <c r="K750" t="str">
        <f>VLOOKUP(A750,'Medical Examinations'!$A$1:$L$2336,12,0)</f>
        <v>Normal</v>
      </c>
      <c r="L750" s="8">
        <f>VLOOKUP(A750,'Hospitalisation Details'!$A$1:$T$2344,17,0)</f>
        <v>30883</v>
      </c>
      <c r="M750" s="3" t="str">
        <f>VLOOKUP(A750,'Hospitalisation Details'!$A$1:$T$2344,14,0)</f>
        <v>tier - 3</v>
      </c>
      <c r="N750" s="3" t="str">
        <f>VLOOKUP(A750,'Hospitalisation Details'!$A$1:$T$2344,15,0)</f>
        <v>tier - 3</v>
      </c>
      <c r="O750" t="str">
        <f>VLOOKUP(A750,'Hospitalisation Details'!$A$1:$U$2344,21,FALSE)</f>
        <v>R1023</v>
      </c>
      <c r="P750" t="str">
        <f>VLOOKUP(A750,'Hospitalisation Details'!$A$1:$T$2344,19,0)</f>
        <v>38</v>
      </c>
      <c r="Q750" s="9">
        <f>VLOOKUP(A750,'Hospitalisation Details'!$A$1:$I$2344,6,FALSE)</f>
        <v>13638.06</v>
      </c>
    </row>
    <row r="751" spans="1:17" ht="15.75">
      <c r="A751" s="6" t="s">
        <v>2069</v>
      </c>
      <c r="B751" t="str">
        <f>VLOOKUP(A751,'Customer Names'!$A$1:$D$2336,3,FALSE)</f>
        <v>Parker</v>
      </c>
      <c r="C751">
        <f>VLOOKUP(A751,'Medical Examinations'!$A$1:$H$2336,2,0)</f>
        <v>35.909999999999997</v>
      </c>
      <c r="D751">
        <f>VLOOKUP(A751,'Medical Examinations'!$A$1:$H$2336,3,0)</f>
        <v>6.72</v>
      </c>
      <c r="E751" t="str">
        <f>VLOOKUP(A751,'Medical Examinations'!$A$1:$H$2336,4,0)</f>
        <v>Yes</v>
      </c>
      <c r="F751" t="str">
        <f>VLOOKUP(A751,'Medical Examinations'!$A$1:$H$2336,5,0)</f>
        <v>No</v>
      </c>
      <c r="G751" t="str">
        <f>VLOOKUP(A751,'Medical Examinations'!$A$1:$H$2336,6,0)</f>
        <v>No</v>
      </c>
      <c r="H751">
        <f>VLOOKUP(A751,'Medical Examinations'!$A$1:$L$2336,10,0)</f>
        <v>2</v>
      </c>
      <c r="I751" t="str">
        <f>VLOOKUP(A751,'Medical Examinations'!$A$1:$H$2336,8,0)</f>
        <v>No</v>
      </c>
      <c r="J751" t="str">
        <f>VLOOKUP(A751,'Medical Examinations'!$A$1:$L$2336,11,0)</f>
        <v>obesity</v>
      </c>
      <c r="K751" t="str">
        <f>VLOOKUP(A751,'Medical Examinations'!$A$1:$L$2336,12,0)</f>
        <v>Diabetes</v>
      </c>
      <c r="L751" s="8">
        <f>VLOOKUP(A751,'Hospitalisation Details'!$A$1:$T$2344,17,0)</f>
        <v>22639</v>
      </c>
      <c r="M751" s="3" t="str">
        <f>VLOOKUP(A751,'Hospitalisation Details'!$A$1:$T$2344,14,0)</f>
        <v>tier - 3</v>
      </c>
      <c r="N751" s="3" t="str">
        <f>VLOOKUP(A751,'Hospitalisation Details'!$A$1:$T$2344,15,0)</f>
        <v>tier - 3</v>
      </c>
      <c r="O751" t="str">
        <f>VLOOKUP(A751,'Hospitalisation Details'!$A$1:$U$2344,21,FALSE)</f>
        <v>R1024</v>
      </c>
      <c r="P751" t="str">
        <f>VLOOKUP(A751,'Hospitalisation Details'!$A$1:$T$2344,19,0)</f>
        <v>61</v>
      </c>
      <c r="Q751" s="9">
        <f>VLOOKUP(A751,'Hospitalisation Details'!$A$1:$I$2344,6,FALSE)</f>
        <v>13635.64</v>
      </c>
    </row>
    <row r="752" spans="1:17" ht="15.75">
      <c r="A752" s="6" t="s">
        <v>2071</v>
      </c>
      <c r="B752" t="str">
        <f>VLOOKUP(A752,'Customer Names'!$A$1:$D$2336,3,FALSE)</f>
        <v>Horton</v>
      </c>
      <c r="C752">
        <f>VLOOKUP(A752,'Medical Examinations'!$A$1:$H$2336,2,0)</f>
        <v>36.65</v>
      </c>
      <c r="D752">
        <f>VLOOKUP(A752,'Medical Examinations'!$A$1:$H$2336,3,0)</f>
        <v>5.01</v>
      </c>
      <c r="E752" t="str">
        <f>VLOOKUP(A752,'Medical Examinations'!$A$1:$H$2336,4,0)</f>
        <v>Yes</v>
      </c>
      <c r="F752" t="str">
        <f>VLOOKUP(A752,'Medical Examinations'!$A$1:$H$2336,5,0)</f>
        <v>No</v>
      </c>
      <c r="G752" t="str">
        <f>VLOOKUP(A752,'Medical Examinations'!$A$1:$H$2336,6,0)</f>
        <v>Yes</v>
      </c>
      <c r="H752">
        <f>VLOOKUP(A752,'Medical Examinations'!$A$1:$L$2336,10,0)</f>
        <v>1</v>
      </c>
      <c r="I752" t="str">
        <f>VLOOKUP(A752,'Medical Examinations'!$A$1:$H$2336,8,0)</f>
        <v>No</v>
      </c>
      <c r="J752" t="str">
        <f>VLOOKUP(A752,'Medical Examinations'!$A$1:$L$2336,11,0)</f>
        <v>obesity</v>
      </c>
      <c r="K752" t="str">
        <f>VLOOKUP(A752,'Medical Examinations'!$A$1:$L$2336,12,0)</f>
        <v>Normal</v>
      </c>
      <c r="L752" s="8">
        <f>VLOOKUP(A752,'Hospitalisation Details'!$A$1:$T$2344,17,0)</f>
        <v>25410</v>
      </c>
      <c r="M752" s="3" t="str">
        <f>VLOOKUP(A752,'Hospitalisation Details'!$A$1:$T$2344,14,0)</f>
        <v>tier - 3</v>
      </c>
      <c r="N752" s="3" t="str">
        <f>VLOOKUP(A752,'Hospitalisation Details'!$A$1:$T$2344,15,0)</f>
        <v>tier - 3</v>
      </c>
      <c r="O752" t="str">
        <f>VLOOKUP(A752,'Hospitalisation Details'!$A$1:$U$2344,21,FALSE)</f>
        <v>R1012</v>
      </c>
      <c r="P752" t="str">
        <f>VLOOKUP(A752,'Hospitalisation Details'!$A$1:$T$2344,19,0)</f>
        <v>53</v>
      </c>
      <c r="Q752" s="9">
        <f>VLOOKUP(A752,'Hospitalisation Details'!$A$1:$I$2344,6,FALSE)</f>
        <v>13622.01</v>
      </c>
    </row>
    <row r="753" spans="1:17" ht="15.75">
      <c r="A753" s="6" t="s">
        <v>2073</v>
      </c>
      <c r="B753" t="str">
        <f>VLOOKUP(A753,'Customer Names'!$A$1:$D$2336,3,FALSE)</f>
        <v>Boller</v>
      </c>
      <c r="C753">
        <f>VLOOKUP(A753,'Medical Examinations'!$A$1:$H$2336,2,0)</f>
        <v>22.04</v>
      </c>
      <c r="D753">
        <f>VLOOKUP(A753,'Medical Examinations'!$A$1:$H$2336,3,0)</f>
        <v>10.9</v>
      </c>
      <c r="E753" t="str">
        <f>VLOOKUP(A753,'Medical Examinations'!$A$1:$H$2336,4,0)</f>
        <v>Yes</v>
      </c>
      <c r="F753" t="str">
        <f>VLOOKUP(A753,'Medical Examinations'!$A$1:$H$2336,5,0)</f>
        <v>No</v>
      </c>
      <c r="G753" t="str">
        <f>VLOOKUP(A753,'Medical Examinations'!$A$1:$H$2336,6,0)</f>
        <v>No</v>
      </c>
      <c r="H753">
        <f>VLOOKUP(A753,'Medical Examinations'!$A$1:$L$2336,10,0)</f>
        <v>2</v>
      </c>
      <c r="I753" t="str">
        <f>VLOOKUP(A753,'Medical Examinations'!$A$1:$H$2336,8,0)</f>
        <v>No</v>
      </c>
      <c r="J753" t="str">
        <f>VLOOKUP(A753,'Medical Examinations'!$A$1:$L$2336,11,0)</f>
        <v>Normal weight</v>
      </c>
      <c r="K753" t="str">
        <f>VLOOKUP(A753,'Medical Examinations'!$A$1:$L$2336,12,0)</f>
        <v>Diabetes</v>
      </c>
      <c r="L753" s="8">
        <f>VLOOKUP(A753,'Hospitalisation Details'!$A$1:$T$2344,17,0)</f>
        <v>22603</v>
      </c>
      <c r="M753" s="3" t="str">
        <f>VLOOKUP(A753,'Hospitalisation Details'!$A$1:$T$2344,14,0)</f>
        <v>tier - 3</v>
      </c>
      <c r="N753" s="3" t="str">
        <f>VLOOKUP(A753,'Hospitalisation Details'!$A$1:$T$2344,15,0)</f>
        <v>tier - 3</v>
      </c>
      <c r="O753" t="str">
        <f>VLOOKUP(A753,'Hospitalisation Details'!$A$1:$U$2344,21,FALSE)</f>
        <v>R1024</v>
      </c>
      <c r="P753" t="str">
        <f>VLOOKUP(A753,'Hospitalisation Details'!$A$1:$T$2344,19,0)</f>
        <v>61</v>
      </c>
      <c r="Q753" s="9">
        <f>VLOOKUP(A753,'Hospitalisation Details'!$A$1:$I$2344,6,FALSE)</f>
        <v>13616.36</v>
      </c>
    </row>
    <row r="754" spans="1:17" ht="15.75">
      <c r="A754" s="6" t="s">
        <v>2076</v>
      </c>
      <c r="B754" t="str">
        <f>VLOOKUP(A754,'Customer Names'!$A$1:$D$2336,3,FALSE)</f>
        <v>Olaru</v>
      </c>
      <c r="C754">
        <f>VLOOKUP(A754,'Medical Examinations'!$A$1:$H$2336,2,0)</f>
        <v>31.824999999999999</v>
      </c>
      <c r="D754">
        <f>VLOOKUP(A754,'Medical Examinations'!$A$1:$H$2336,3,0)</f>
        <v>5.52</v>
      </c>
      <c r="E754" t="str">
        <f>VLOOKUP(A754,'Medical Examinations'!$A$1:$H$2336,4,0)</f>
        <v>Yes</v>
      </c>
      <c r="F754" t="str">
        <f>VLOOKUP(A754,'Medical Examinations'!$A$1:$H$2336,5,0)</f>
        <v>No</v>
      </c>
      <c r="G754" t="str">
        <f>VLOOKUP(A754,'Medical Examinations'!$A$1:$H$2336,6,0)</f>
        <v>No</v>
      </c>
      <c r="H754">
        <f>VLOOKUP(A754,'Medical Examinations'!$A$1:$L$2336,10,0)</f>
        <v>1</v>
      </c>
      <c r="I754" t="str">
        <f>VLOOKUP(A754,'Medical Examinations'!$A$1:$H$2336,8,0)</f>
        <v>No</v>
      </c>
      <c r="J754" t="str">
        <f>VLOOKUP(A754,'Medical Examinations'!$A$1:$L$2336,11,0)</f>
        <v>obesity</v>
      </c>
      <c r="K754" t="str">
        <f>VLOOKUP(A754,'Medical Examinations'!$A$1:$L$2336,12,0)</f>
        <v>Normal</v>
      </c>
      <c r="L754" s="8">
        <f>VLOOKUP(A754,'Hospitalisation Details'!$A$1:$T$2344,17,0)</f>
        <v>23630</v>
      </c>
      <c r="M754" s="3" t="str">
        <f>VLOOKUP(A754,'Hospitalisation Details'!$A$1:$T$2344,14,0)</f>
        <v>tier - 3</v>
      </c>
      <c r="N754" s="3" t="str">
        <f>VLOOKUP(A754,'Hospitalisation Details'!$A$1:$T$2344,15,0)</f>
        <v>tier - 1</v>
      </c>
      <c r="O754" t="str">
        <f>VLOOKUP(A754,'Hospitalisation Details'!$A$1:$U$2344,21,FALSE)</f>
        <v>R1024</v>
      </c>
      <c r="P754" t="str">
        <f>VLOOKUP(A754,'Hospitalisation Details'!$A$1:$T$2344,19,0)</f>
        <v>58</v>
      </c>
      <c r="Q754" s="9">
        <f>VLOOKUP(A754,'Hospitalisation Details'!$A$1:$I$2344,6,FALSE)</f>
        <v>13607.37</v>
      </c>
    </row>
    <row r="755" spans="1:17" ht="15.75">
      <c r="A755" s="6" t="s">
        <v>2079</v>
      </c>
      <c r="B755" t="str">
        <f>VLOOKUP(A755,'Customer Names'!$A$1:$D$2336,3,FALSE)</f>
        <v>Prescott</v>
      </c>
      <c r="C755">
        <f>VLOOKUP(A755,'Medical Examinations'!$A$1:$H$2336,2,0)</f>
        <v>53.58</v>
      </c>
      <c r="D755">
        <f>VLOOKUP(A755,'Medical Examinations'!$A$1:$H$2336,3,0)</f>
        <v>4.55</v>
      </c>
      <c r="E755" t="str">
        <f>VLOOKUP(A755,'Medical Examinations'!$A$1:$H$2336,4,0)</f>
        <v>No</v>
      </c>
      <c r="F755" t="str">
        <f>VLOOKUP(A755,'Medical Examinations'!$A$1:$H$2336,5,0)</f>
        <v>No</v>
      </c>
      <c r="G755" t="str">
        <f>VLOOKUP(A755,'Medical Examinations'!$A$1:$H$2336,6,0)</f>
        <v>No</v>
      </c>
      <c r="H755">
        <f>VLOOKUP(A755,'Medical Examinations'!$A$1:$L$2336,10,0)</f>
        <v>1</v>
      </c>
      <c r="I755" t="str">
        <f>VLOOKUP(A755,'Medical Examinations'!$A$1:$H$2336,8,0)</f>
        <v>No</v>
      </c>
      <c r="J755" t="str">
        <f>VLOOKUP(A755,'Medical Examinations'!$A$1:$L$2336,11,0)</f>
        <v>obesity</v>
      </c>
      <c r="K755" t="str">
        <f>VLOOKUP(A755,'Medical Examinations'!$A$1:$L$2336,12,0)</f>
        <v>Normal</v>
      </c>
      <c r="L755" s="8">
        <f>VLOOKUP(A755,'Hospitalisation Details'!$A$1:$T$2344,17,0)</f>
        <v>33830</v>
      </c>
      <c r="M755" s="3" t="str">
        <f>VLOOKUP(A755,'Hospitalisation Details'!$A$1:$T$2344,14,0)</f>
        <v>tier - 3</v>
      </c>
      <c r="N755" s="3" t="str">
        <f>VLOOKUP(A755,'Hospitalisation Details'!$A$1:$T$2344,15,0)</f>
        <v>tier - 1</v>
      </c>
      <c r="O755" t="str">
        <f>VLOOKUP(A755,'Hospitalisation Details'!$A$1:$U$2344,21,FALSE)</f>
        <v>R1012</v>
      </c>
      <c r="P755" t="str">
        <f>VLOOKUP(A755,'Hospitalisation Details'!$A$1:$T$2344,19,0)</f>
        <v>30</v>
      </c>
      <c r="Q755" s="9">
        <f>VLOOKUP(A755,'Hospitalisation Details'!$A$1:$I$2344,6,FALSE)</f>
        <v>13588.17</v>
      </c>
    </row>
    <row r="756" spans="1:17" ht="15.75">
      <c r="A756" s="6" t="s">
        <v>2082</v>
      </c>
      <c r="B756" t="str">
        <f>VLOOKUP(A756,'Customer Names'!$A$1:$D$2336,3,FALSE)</f>
        <v>Hines</v>
      </c>
      <c r="C756">
        <f>VLOOKUP(A756,'Medical Examinations'!$A$1:$H$2336,2,0)</f>
        <v>34.299999999999997</v>
      </c>
      <c r="D756">
        <f>VLOOKUP(A756,'Medical Examinations'!$A$1:$H$2336,3,0)</f>
        <v>11.76</v>
      </c>
      <c r="E756" t="str">
        <f>VLOOKUP(A756,'Medical Examinations'!$A$1:$H$2336,4,0)</f>
        <v>No</v>
      </c>
      <c r="F756" t="str">
        <f>VLOOKUP(A756,'Medical Examinations'!$A$1:$H$2336,5,0)</f>
        <v>No</v>
      </c>
      <c r="G756" t="str">
        <f>VLOOKUP(A756,'Medical Examinations'!$A$1:$H$2336,6,0)</f>
        <v>No</v>
      </c>
      <c r="H756">
        <f>VLOOKUP(A756,'Medical Examinations'!$A$1:$L$2336,10,0)</f>
        <v>0</v>
      </c>
      <c r="I756" t="str">
        <f>VLOOKUP(A756,'Medical Examinations'!$A$1:$H$2336,8,0)</f>
        <v>No</v>
      </c>
      <c r="J756" t="str">
        <f>VLOOKUP(A756,'Medical Examinations'!$A$1:$L$2336,11,0)</f>
        <v>obesity</v>
      </c>
      <c r="K756" t="str">
        <f>VLOOKUP(A756,'Medical Examinations'!$A$1:$L$2336,12,0)</f>
        <v>Diabetes</v>
      </c>
      <c r="L756" s="8">
        <f>VLOOKUP(A756,'Hospitalisation Details'!$A$1:$T$2344,17,0)</f>
        <v>25034</v>
      </c>
      <c r="M756" s="3" t="str">
        <f>VLOOKUP(A756,'Hospitalisation Details'!$A$1:$T$2344,14,0)</f>
        <v>tier - 3</v>
      </c>
      <c r="N756" s="3" t="str">
        <f>VLOOKUP(A756,'Hospitalisation Details'!$A$1:$T$2344,15,0)</f>
        <v>tier - 3</v>
      </c>
      <c r="O756" t="str">
        <f>VLOOKUP(A756,'Hospitalisation Details'!$A$1:$U$2344,21,FALSE)</f>
        <v>R1026</v>
      </c>
      <c r="P756" t="str">
        <f>VLOOKUP(A756,'Hospitalisation Details'!$A$1:$T$2344,19,0)</f>
        <v>54</v>
      </c>
      <c r="Q756" s="9">
        <f>VLOOKUP(A756,'Hospitalisation Details'!$A$1:$I$2344,6,FALSE)</f>
        <v>13566.04</v>
      </c>
    </row>
    <row r="757" spans="1:17" ht="15.75">
      <c r="A757" s="6" t="s">
        <v>2085</v>
      </c>
      <c r="B757" t="str">
        <f>VLOOKUP(A757,'Customer Names'!$A$1:$D$2336,3,FALSE)</f>
        <v>Blanton</v>
      </c>
      <c r="C757">
        <f>VLOOKUP(A757,'Medical Examinations'!$A$1:$H$2336,2,0)</f>
        <v>32.11</v>
      </c>
      <c r="D757">
        <f>VLOOKUP(A757,'Medical Examinations'!$A$1:$H$2336,3,0)</f>
        <v>7.06</v>
      </c>
      <c r="E757" t="str">
        <f>VLOOKUP(A757,'Medical Examinations'!$A$1:$H$2336,4,0)</f>
        <v>No</v>
      </c>
      <c r="F757" t="str">
        <f>VLOOKUP(A757,'Medical Examinations'!$A$1:$H$2336,5,0)</f>
        <v>No</v>
      </c>
      <c r="G757" t="str">
        <f>VLOOKUP(A757,'Medical Examinations'!$A$1:$H$2336,6,0)</f>
        <v>No</v>
      </c>
      <c r="H757">
        <f>VLOOKUP(A757,'Medical Examinations'!$A$1:$L$2336,10,0)</f>
        <v>0</v>
      </c>
      <c r="I757" t="str">
        <f>VLOOKUP(A757,'Medical Examinations'!$A$1:$H$2336,8,0)</f>
        <v>No</v>
      </c>
      <c r="J757" t="str">
        <f>VLOOKUP(A757,'Medical Examinations'!$A$1:$L$2336,11,0)</f>
        <v>obesity</v>
      </c>
      <c r="K757" t="str">
        <f>VLOOKUP(A757,'Medical Examinations'!$A$1:$L$2336,12,0)</f>
        <v>Diabetes</v>
      </c>
      <c r="L757" s="8">
        <f>VLOOKUP(A757,'Hospitalisation Details'!$A$1:$T$2344,17,0)</f>
        <v>22108</v>
      </c>
      <c r="M757" s="3" t="str">
        <f>VLOOKUP(A757,'Hospitalisation Details'!$A$1:$T$2344,14,0)</f>
        <v>tier - 3</v>
      </c>
      <c r="N757" s="3" t="str">
        <f>VLOOKUP(A757,'Hospitalisation Details'!$A$1:$T$2344,15,0)</f>
        <v>tier - 3</v>
      </c>
      <c r="O757" t="str">
        <f>VLOOKUP(A757,'Hospitalisation Details'!$A$1:$U$2344,21,FALSE)</f>
        <v>R1017</v>
      </c>
      <c r="P757" t="str">
        <f>VLOOKUP(A757,'Hospitalisation Details'!$A$1:$T$2344,19,0)</f>
        <v>62</v>
      </c>
      <c r="Q757" s="9">
        <f>VLOOKUP(A757,'Hospitalisation Details'!$A$1:$I$2344,6,FALSE)</f>
        <v>13555</v>
      </c>
    </row>
    <row r="758" spans="1:17" ht="15.75">
      <c r="A758" s="6" t="s">
        <v>2088</v>
      </c>
      <c r="B758" t="str">
        <f>VLOOKUP(A758,'Customer Names'!$A$1:$D$2336,3,FALSE)</f>
        <v>Bustamante</v>
      </c>
      <c r="C758">
        <f>VLOOKUP(A758,'Medical Examinations'!$A$1:$H$2336,2,0)</f>
        <v>31.78</v>
      </c>
      <c r="D758">
        <f>VLOOKUP(A758,'Medical Examinations'!$A$1:$H$2336,3,0)</f>
        <v>11.35</v>
      </c>
      <c r="E758" t="str">
        <f>VLOOKUP(A758,'Medical Examinations'!$A$1:$H$2336,4,0)</f>
        <v>Yes</v>
      </c>
      <c r="F758" t="str">
        <f>VLOOKUP(A758,'Medical Examinations'!$A$1:$H$2336,5,0)</f>
        <v>No</v>
      </c>
      <c r="G758" t="str">
        <f>VLOOKUP(A758,'Medical Examinations'!$A$1:$H$2336,6,0)</f>
        <v>Yes</v>
      </c>
      <c r="H758">
        <f>VLOOKUP(A758,'Medical Examinations'!$A$1:$L$2336,10,0)</f>
        <v>1</v>
      </c>
      <c r="I758" t="str">
        <f>VLOOKUP(A758,'Medical Examinations'!$A$1:$H$2336,8,0)</f>
        <v>No</v>
      </c>
      <c r="J758" t="str">
        <f>VLOOKUP(A758,'Medical Examinations'!$A$1:$L$2336,11,0)</f>
        <v>obesity</v>
      </c>
      <c r="K758" t="str">
        <f>VLOOKUP(A758,'Medical Examinations'!$A$1:$L$2336,12,0)</f>
        <v>Diabetes</v>
      </c>
      <c r="L758" s="8">
        <f>VLOOKUP(A758,'Hospitalisation Details'!$A$1:$T$2344,17,0)</f>
        <v>23298</v>
      </c>
      <c r="M758" s="3" t="str">
        <f>VLOOKUP(A758,'Hospitalisation Details'!$A$1:$T$2344,14,0)</f>
        <v>tier - 3</v>
      </c>
      <c r="N758" s="3" t="str">
        <f>VLOOKUP(A758,'Hospitalisation Details'!$A$1:$T$2344,15,0)</f>
        <v>tier - 1</v>
      </c>
      <c r="O758" t="str">
        <f>VLOOKUP(A758,'Hospitalisation Details'!$A$1:$U$2344,21,FALSE)</f>
        <v>R1012</v>
      </c>
      <c r="P758" t="str">
        <f>VLOOKUP(A758,'Hospitalisation Details'!$A$1:$T$2344,19,0)</f>
        <v>59</v>
      </c>
      <c r="Q758" s="9">
        <f>VLOOKUP(A758,'Hospitalisation Details'!$A$1:$I$2344,6,FALSE)</f>
        <v>13511.28</v>
      </c>
    </row>
    <row r="759" spans="1:17" ht="15.75">
      <c r="A759" s="6" t="s">
        <v>2091</v>
      </c>
      <c r="B759" t="str">
        <f>VLOOKUP(A759,'Customer Names'!$A$1:$D$2336,3,FALSE)</f>
        <v>McCann</v>
      </c>
      <c r="C759">
        <f>VLOOKUP(A759,'Medical Examinations'!$A$1:$H$2336,2,0)</f>
        <v>46.89</v>
      </c>
      <c r="D759">
        <f>VLOOKUP(A759,'Medical Examinations'!$A$1:$H$2336,3,0)</f>
        <v>5.52</v>
      </c>
      <c r="E759" t="str">
        <f>VLOOKUP(A759,'Medical Examinations'!$A$1:$H$2336,4,0)</f>
        <v>No</v>
      </c>
      <c r="F759" t="str">
        <f>VLOOKUP(A759,'Medical Examinations'!$A$1:$H$2336,5,0)</f>
        <v>No</v>
      </c>
      <c r="G759" t="str">
        <f>VLOOKUP(A759,'Medical Examinations'!$A$1:$H$2336,6,0)</f>
        <v>No</v>
      </c>
      <c r="H759">
        <f>VLOOKUP(A759,'Medical Examinations'!$A$1:$L$2336,10,0)</f>
        <v>0</v>
      </c>
      <c r="I759" t="str">
        <f>VLOOKUP(A759,'Medical Examinations'!$A$1:$H$2336,8,0)</f>
        <v>No</v>
      </c>
      <c r="J759" t="str">
        <f>VLOOKUP(A759,'Medical Examinations'!$A$1:$L$2336,11,0)</f>
        <v>obesity</v>
      </c>
      <c r="K759" t="str">
        <f>VLOOKUP(A759,'Medical Examinations'!$A$1:$L$2336,12,0)</f>
        <v>Normal</v>
      </c>
      <c r="L759" s="8">
        <f>VLOOKUP(A759,'Hospitalisation Details'!$A$1:$T$2344,17,0)</f>
        <v>33115</v>
      </c>
      <c r="M759" s="3" t="str">
        <f>VLOOKUP(A759,'Hospitalisation Details'!$A$1:$T$2344,14,0)</f>
        <v>tier - 3</v>
      </c>
      <c r="N759" s="3" t="str">
        <f>VLOOKUP(A759,'Hospitalisation Details'!$A$1:$T$2344,15,0)</f>
        <v>tier - 2</v>
      </c>
      <c r="O759" t="str">
        <f>VLOOKUP(A759,'Hospitalisation Details'!$A$1:$U$2344,21,FALSE)</f>
        <v>R1023</v>
      </c>
      <c r="P759" t="str">
        <f>VLOOKUP(A759,'Hospitalisation Details'!$A$1:$T$2344,19,0)</f>
        <v>32</v>
      </c>
      <c r="Q759" s="9">
        <f>VLOOKUP(A759,'Hospitalisation Details'!$A$1:$I$2344,6,FALSE)</f>
        <v>13480.83</v>
      </c>
    </row>
    <row r="760" spans="1:17" ht="15.75">
      <c r="A760" s="6" t="s">
        <v>2093</v>
      </c>
      <c r="B760" t="str">
        <f>VLOOKUP(A760,'Customer Names'!$A$1:$D$2336,3,FALSE)</f>
        <v>Schmole</v>
      </c>
      <c r="C760">
        <f>VLOOKUP(A760,'Medical Examinations'!$A$1:$H$2336,2,0)</f>
        <v>39.35</v>
      </c>
      <c r="D760">
        <f>VLOOKUP(A760,'Medical Examinations'!$A$1:$H$2336,3,0)</f>
        <v>7.86</v>
      </c>
      <c r="E760" t="str">
        <f>VLOOKUP(A760,'Medical Examinations'!$A$1:$H$2336,4,0)</f>
        <v>Yes</v>
      </c>
      <c r="F760" t="str">
        <f>VLOOKUP(A760,'Medical Examinations'!$A$1:$H$2336,5,0)</f>
        <v>No</v>
      </c>
      <c r="G760" t="str">
        <f>VLOOKUP(A760,'Medical Examinations'!$A$1:$H$2336,6,0)</f>
        <v>No</v>
      </c>
      <c r="H760">
        <f>VLOOKUP(A760,'Medical Examinations'!$A$1:$L$2336,10,0)</f>
        <v>1</v>
      </c>
      <c r="I760" t="str">
        <f>VLOOKUP(A760,'Medical Examinations'!$A$1:$H$2336,8,0)</f>
        <v>No</v>
      </c>
      <c r="J760" t="str">
        <f>VLOOKUP(A760,'Medical Examinations'!$A$1:$L$2336,11,0)</f>
        <v>obesity</v>
      </c>
      <c r="K760" t="str">
        <f>VLOOKUP(A760,'Medical Examinations'!$A$1:$L$2336,12,0)</f>
        <v>Diabetes</v>
      </c>
      <c r="L760" s="8">
        <f>VLOOKUP(A760,'Hospitalisation Details'!$A$1:$T$2344,17,0)</f>
        <v>27613</v>
      </c>
      <c r="M760" s="3" t="str">
        <f>VLOOKUP(A760,'Hospitalisation Details'!$A$1:$T$2344,14,0)</f>
        <v>tier - 3</v>
      </c>
      <c r="N760" s="3" t="str">
        <f>VLOOKUP(A760,'Hospitalisation Details'!$A$1:$T$2344,15,0)</f>
        <v>tier - 2</v>
      </c>
      <c r="O760" t="str">
        <f>VLOOKUP(A760,'Hospitalisation Details'!$A$1:$U$2344,21,FALSE)</f>
        <v>R1012</v>
      </c>
      <c r="P760" t="str">
        <f>VLOOKUP(A760,'Hospitalisation Details'!$A$1:$T$2344,19,0)</f>
        <v>47</v>
      </c>
      <c r="Q760" s="9">
        <f>VLOOKUP(A760,'Hospitalisation Details'!$A$1:$I$2344,6,FALSE)</f>
        <v>13472.19</v>
      </c>
    </row>
    <row r="761" spans="1:17" ht="15.75">
      <c r="A761" s="6" t="s">
        <v>2096</v>
      </c>
      <c r="B761" t="str">
        <f>VLOOKUP(A761,'Customer Names'!$A$1:$D$2336,3,FALSE)</f>
        <v>Barber</v>
      </c>
      <c r="C761">
        <f>VLOOKUP(A761,'Medical Examinations'!$A$1:$H$2336,2,0)</f>
        <v>39.200000000000003</v>
      </c>
      <c r="D761">
        <f>VLOOKUP(A761,'Medical Examinations'!$A$1:$H$2336,3,0)</f>
        <v>11.38</v>
      </c>
      <c r="E761" t="str">
        <f>VLOOKUP(A761,'Medical Examinations'!$A$1:$H$2336,4,0)</f>
        <v>No</v>
      </c>
      <c r="F761" t="str">
        <f>VLOOKUP(A761,'Medical Examinations'!$A$1:$H$2336,5,0)</f>
        <v>No</v>
      </c>
      <c r="G761" t="str">
        <f>VLOOKUP(A761,'Medical Examinations'!$A$1:$H$2336,6,0)</f>
        <v>No</v>
      </c>
      <c r="H761">
        <f>VLOOKUP(A761,'Medical Examinations'!$A$1:$L$2336,10,0)</f>
        <v>0</v>
      </c>
      <c r="I761" t="str">
        <f>VLOOKUP(A761,'Medical Examinations'!$A$1:$H$2336,8,0)</f>
        <v>No</v>
      </c>
      <c r="J761" t="str">
        <f>VLOOKUP(A761,'Medical Examinations'!$A$1:$L$2336,11,0)</f>
        <v>obesity</v>
      </c>
      <c r="K761" t="str">
        <f>VLOOKUP(A761,'Medical Examinations'!$A$1:$L$2336,12,0)</f>
        <v>Diabetes</v>
      </c>
      <c r="L761" s="8">
        <f>VLOOKUP(A761,'Hospitalisation Details'!$A$1:$T$2344,17,0)</f>
        <v>22121</v>
      </c>
      <c r="M761" s="3" t="str">
        <f>VLOOKUP(A761,'Hospitalisation Details'!$A$1:$T$2344,14,0)</f>
        <v>tier - 3</v>
      </c>
      <c r="N761" s="3" t="str">
        <f>VLOOKUP(A761,'Hospitalisation Details'!$A$1:$T$2344,15,0)</f>
        <v>tier - 3</v>
      </c>
      <c r="O761" t="str">
        <f>VLOOKUP(A761,'Hospitalisation Details'!$A$1:$U$2344,21,FALSE)</f>
        <v>R1011</v>
      </c>
      <c r="P761" t="str">
        <f>VLOOKUP(A761,'Hospitalisation Details'!$A$1:$T$2344,19,0)</f>
        <v>62</v>
      </c>
      <c r="Q761" s="9">
        <f>VLOOKUP(A761,'Hospitalisation Details'!$A$1:$I$2344,6,FALSE)</f>
        <v>13470.86</v>
      </c>
    </row>
    <row r="762" spans="1:17" ht="15.75">
      <c r="A762" s="6" t="s">
        <v>2099</v>
      </c>
      <c r="B762" t="str">
        <f>VLOOKUP(A762,'Customer Names'!$A$1:$D$2336,3,FALSE)</f>
        <v>Reichmann</v>
      </c>
      <c r="C762">
        <f>VLOOKUP(A762,'Medical Examinations'!$A$1:$H$2336,2,0)</f>
        <v>39.159999999999997</v>
      </c>
      <c r="D762">
        <f>VLOOKUP(A762,'Medical Examinations'!$A$1:$H$2336,3,0)</f>
        <v>10.48</v>
      </c>
      <c r="E762" t="str">
        <f>VLOOKUP(A762,'Medical Examinations'!$A$1:$H$2336,4,0)</f>
        <v>No</v>
      </c>
      <c r="F762" t="str">
        <f>VLOOKUP(A762,'Medical Examinations'!$A$1:$H$2336,5,0)</f>
        <v>No</v>
      </c>
      <c r="G762" t="str">
        <f>VLOOKUP(A762,'Medical Examinations'!$A$1:$H$2336,6,0)</f>
        <v>No</v>
      </c>
      <c r="H762">
        <f>VLOOKUP(A762,'Medical Examinations'!$A$1:$L$2336,10,0)</f>
        <v>0</v>
      </c>
      <c r="I762" t="str">
        <f>VLOOKUP(A762,'Medical Examinations'!$A$1:$H$2336,8,0)</f>
        <v>No</v>
      </c>
      <c r="J762" t="str">
        <f>VLOOKUP(A762,'Medical Examinations'!$A$1:$L$2336,11,0)</f>
        <v>obesity</v>
      </c>
      <c r="K762" t="str">
        <f>VLOOKUP(A762,'Medical Examinations'!$A$1:$L$2336,12,0)</f>
        <v>Diabetes</v>
      </c>
      <c r="L762" s="8">
        <f>VLOOKUP(A762,'Hospitalisation Details'!$A$1:$T$2344,17,0)</f>
        <v>22125</v>
      </c>
      <c r="M762" s="3" t="str">
        <f>VLOOKUP(A762,'Hospitalisation Details'!$A$1:$T$2344,14,0)</f>
        <v>tier - 3</v>
      </c>
      <c r="N762" s="3" t="str">
        <f>VLOOKUP(A762,'Hospitalisation Details'!$A$1:$T$2344,15,0)</f>
        <v>tier - 2</v>
      </c>
      <c r="O762" t="str">
        <f>VLOOKUP(A762,'Hospitalisation Details'!$A$1:$U$2344,21,FALSE)</f>
        <v>R1013</v>
      </c>
      <c r="P762" t="str">
        <f>VLOOKUP(A762,'Hospitalisation Details'!$A$1:$T$2344,19,0)</f>
        <v>62</v>
      </c>
      <c r="Q762" s="9">
        <f>VLOOKUP(A762,'Hospitalisation Details'!$A$1:$I$2344,6,FALSE)</f>
        <v>13470.8</v>
      </c>
    </row>
    <row r="763" spans="1:17" ht="15.75">
      <c r="A763" s="6" t="s">
        <v>2101</v>
      </c>
      <c r="B763" t="str">
        <f>VLOOKUP(A763,'Customer Names'!$A$1:$D$2336,3,FALSE)</f>
        <v>Cavatorta</v>
      </c>
      <c r="C763">
        <f>VLOOKUP(A763,'Medical Examinations'!$A$1:$H$2336,2,0)</f>
        <v>44.1</v>
      </c>
      <c r="D763">
        <f>VLOOKUP(A763,'Medical Examinations'!$A$1:$H$2336,3,0)</f>
        <v>5.04</v>
      </c>
      <c r="E763" t="str">
        <f>VLOOKUP(A763,'Medical Examinations'!$A$1:$H$2336,4,0)</f>
        <v>Yes</v>
      </c>
      <c r="F763" t="str">
        <f>VLOOKUP(A763,'Medical Examinations'!$A$1:$H$2336,5,0)</f>
        <v>No</v>
      </c>
      <c r="G763" t="str">
        <f>VLOOKUP(A763,'Medical Examinations'!$A$1:$H$2336,6,0)</f>
        <v>No</v>
      </c>
      <c r="H763">
        <f>VLOOKUP(A763,'Medical Examinations'!$A$1:$L$2336,10,0)</f>
        <v>0</v>
      </c>
      <c r="I763" t="str">
        <f>VLOOKUP(A763,'Medical Examinations'!$A$1:$H$2336,8,0)</f>
        <v>No</v>
      </c>
      <c r="J763" t="str">
        <f>VLOOKUP(A763,'Medical Examinations'!$A$1:$L$2336,11,0)</f>
        <v>obesity</v>
      </c>
      <c r="K763" t="str">
        <f>VLOOKUP(A763,'Medical Examinations'!$A$1:$L$2336,12,0)</f>
        <v>Normal</v>
      </c>
      <c r="L763" s="8">
        <f>VLOOKUP(A763,'Hospitalisation Details'!$A$1:$T$2344,17,0)</f>
        <v>31278</v>
      </c>
      <c r="M763" s="3" t="str">
        <f>VLOOKUP(A763,'Hospitalisation Details'!$A$1:$T$2344,14,0)</f>
        <v>tier - 3</v>
      </c>
      <c r="N763" s="3" t="str">
        <f>VLOOKUP(A763,'Hospitalisation Details'!$A$1:$T$2344,15,0)</f>
        <v>tier - 1</v>
      </c>
      <c r="O763" t="str">
        <f>VLOOKUP(A763,'Hospitalisation Details'!$A$1:$U$2344,21,FALSE)</f>
        <v>R1012</v>
      </c>
      <c r="P763" t="str">
        <f>VLOOKUP(A763,'Hospitalisation Details'!$A$1:$T$2344,19,0)</f>
        <v>37</v>
      </c>
      <c r="Q763" s="9">
        <f>VLOOKUP(A763,'Hospitalisation Details'!$A$1:$I$2344,6,FALSE)</f>
        <v>13465.8</v>
      </c>
    </row>
    <row r="764" spans="1:17" ht="15.75">
      <c r="A764" s="6" t="s">
        <v>2103</v>
      </c>
      <c r="B764" t="str">
        <f>VLOOKUP(A764,'Customer Names'!$A$1:$D$2336,3,FALSE)</f>
        <v>Yaeger</v>
      </c>
      <c r="C764">
        <f>VLOOKUP(A764,'Medical Examinations'!$A$1:$H$2336,2,0)</f>
        <v>33.200000000000003</v>
      </c>
      <c r="D764">
        <f>VLOOKUP(A764,'Medical Examinations'!$A$1:$H$2336,3,0)</f>
        <v>9.06</v>
      </c>
      <c r="E764" t="str">
        <f>VLOOKUP(A764,'Medical Examinations'!$A$1:$H$2336,4,0)</f>
        <v>No</v>
      </c>
      <c r="F764" t="str">
        <f>VLOOKUP(A764,'Medical Examinations'!$A$1:$H$2336,5,0)</f>
        <v>No</v>
      </c>
      <c r="G764" t="str">
        <f>VLOOKUP(A764,'Medical Examinations'!$A$1:$H$2336,6,0)</f>
        <v>No</v>
      </c>
      <c r="H764">
        <f>VLOOKUP(A764,'Medical Examinations'!$A$1:$L$2336,10,0)</f>
        <v>0</v>
      </c>
      <c r="I764" t="str">
        <f>VLOOKUP(A764,'Medical Examinations'!$A$1:$H$2336,8,0)</f>
        <v>No</v>
      </c>
      <c r="J764" t="str">
        <f>VLOOKUP(A764,'Medical Examinations'!$A$1:$L$2336,11,0)</f>
        <v>obesity</v>
      </c>
      <c r="K764" t="str">
        <f>VLOOKUP(A764,'Medical Examinations'!$A$1:$L$2336,12,0)</f>
        <v>Diabetes</v>
      </c>
      <c r="L764" s="8">
        <f>VLOOKUP(A764,'Hospitalisation Details'!$A$1:$T$2344,17,0)</f>
        <v>22266</v>
      </c>
      <c r="M764" s="3" t="str">
        <f>VLOOKUP(A764,'Hospitalisation Details'!$A$1:$T$2344,14,0)</f>
        <v>tier - 3</v>
      </c>
      <c r="N764" s="3" t="str">
        <f>VLOOKUP(A764,'Hospitalisation Details'!$A$1:$T$2344,15,0)</f>
        <v>tier - 2</v>
      </c>
      <c r="O764" t="str">
        <f>VLOOKUP(A764,'Hospitalisation Details'!$A$1:$U$2344,21,FALSE)</f>
        <v>R1011</v>
      </c>
      <c r="P764" t="str">
        <f>VLOOKUP(A764,'Hospitalisation Details'!$A$1:$T$2344,19,0)</f>
        <v>62</v>
      </c>
      <c r="Q764" s="9">
        <f>VLOOKUP(A764,'Hospitalisation Details'!$A$1:$I$2344,6,FALSE)</f>
        <v>13462.52</v>
      </c>
    </row>
    <row r="765" spans="1:17" ht="15.75">
      <c r="A765" s="6" t="s">
        <v>2105</v>
      </c>
      <c r="B765" t="str">
        <f>VLOOKUP(A765,'Customer Names'!$A$1:$D$2336,3,FALSE)</f>
        <v>Hughes</v>
      </c>
      <c r="C765">
        <f>VLOOKUP(A765,'Medical Examinations'!$A$1:$H$2336,2,0)</f>
        <v>29.92</v>
      </c>
      <c r="D765">
        <f>VLOOKUP(A765,'Medical Examinations'!$A$1:$H$2336,3,0)</f>
        <v>11.07</v>
      </c>
      <c r="E765" t="str">
        <f>VLOOKUP(A765,'Medical Examinations'!$A$1:$H$2336,4,0)</f>
        <v>No</v>
      </c>
      <c r="F765" t="str">
        <f>VLOOKUP(A765,'Medical Examinations'!$A$1:$H$2336,5,0)</f>
        <v>No</v>
      </c>
      <c r="G765" t="str">
        <f>VLOOKUP(A765,'Medical Examinations'!$A$1:$H$2336,6,0)</f>
        <v>No</v>
      </c>
      <c r="H765">
        <f>VLOOKUP(A765,'Medical Examinations'!$A$1:$L$2336,10,0)</f>
        <v>0</v>
      </c>
      <c r="I765" t="str">
        <f>VLOOKUP(A765,'Medical Examinations'!$A$1:$H$2336,8,0)</f>
        <v>No</v>
      </c>
      <c r="J765" t="str">
        <f>VLOOKUP(A765,'Medical Examinations'!$A$1:$L$2336,11,0)</f>
        <v>obesity</v>
      </c>
      <c r="K765" t="str">
        <f>VLOOKUP(A765,'Medical Examinations'!$A$1:$L$2336,12,0)</f>
        <v>Diabetes</v>
      </c>
      <c r="L765" s="8">
        <f>VLOOKUP(A765,'Hospitalisation Details'!$A$1:$T$2344,17,0)</f>
        <v>22108</v>
      </c>
      <c r="M765" s="3" t="str">
        <f>VLOOKUP(A765,'Hospitalisation Details'!$A$1:$T$2344,14,0)</f>
        <v>tier - 3</v>
      </c>
      <c r="N765" s="3" t="str">
        <f>VLOOKUP(A765,'Hospitalisation Details'!$A$1:$T$2344,15,0)</f>
        <v>tier - 1</v>
      </c>
      <c r="O765" t="str">
        <f>VLOOKUP(A765,'Hospitalisation Details'!$A$1:$U$2344,21,FALSE)</f>
        <v>R1013</v>
      </c>
      <c r="P765" t="str">
        <f>VLOOKUP(A765,'Hospitalisation Details'!$A$1:$T$2344,19,0)</f>
        <v>62</v>
      </c>
      <c r="Q765" s="9">
        <f>VLOOKUP(A765,'Hospitalisation Details'!$A$1:$I$2344,6,FALSE)</f>
        <v>13457.96</v>
      </c>
    </row>
    <row r="766" spans="1:17" ht="15.75">
      <c r="A766" s="6" t="s">
        <v>2108</v>
      </c>
      <c r="B766" t="str">
        <f>VLOOKUP(A766,'Customer Names'!$A$1:$D$2336,3,FALSE)</f>
        <v>Donahue</v>
      </c>
      <c r="C766">
        <f>VLOOKUP(A766,'Medical Examinations'!$A$1:$H$2336,2,0)</f>
        <v>25</v>
      </c>
      <c r="D766">
        <f>VLOOKUP(A766,'Medical Examinations'!$A$1:$H$2336,3,0)</f>
        <v>10.45</v>
      </c>
      <c r="E766" t="str">
        <f>VLOOKUP(A766,'Medical Examinations'!$A$1:$H$2336,4,0)</f>
        <v>No</v>
      </c>
      <c r="F766" t="str">
        <f>VLOOKUP(A766,'Medical Examinations'!$A$1:$H$2336,5,0)</f>
        <v>No</v>
      </c>
      <c r="G766" t="str">
        <f>VLOOKUP(A766,'Medical Examinations'!$A$1:$H$2336,6,0)</f>
        <v>No</v>
      </c>
      <c r="H766">
        <f>VLOOKUP(A766,'Medical Examinations'!$A$1:$L$2336,10,0)</f>
        <v>0</v>
      </c>
      <c r="I766" t="str">
        <f>VLOOKUP(A766,'Medical Examinations'!$A$1:$H$2336,8,0)</f>
        <v>No</v>
      </c>
      <c r="J766" t="str">
        <f>VLOOKUP(A766,'Medical Examinations'!$A$1:$L$2336,11,0)</f>
        <v>Over weight</v>
      </c>
      <c r="K766" t="str">
        <f>VLOOKUP(A766,'Medical Examinations'!$A$1:$L$2336,12,0)</f>
        <v>Diabetes</v>
      </c>
      <c r="L766" s="8">
        <f>VLOOKUP(A766,'Hospitalisation Details'!$A$1:$T$2344,17,0)</f>
        <v>22141</v>
      </c>
      <c r="M766" s="3" t="str">
        <f>VLOOKUP(A766,'Hospitalisation Details'!$A$1:$T$2344,14,0)</f>
        <v>tier - 3</v>
      </c>
      <c r="N766" s="3" t="str">
        <f>VLOOKUP(A766,'Hospitalisation Details'!$A$1:$T$2344,15,0)</f>
        <v>tier - 1</v>
      </c>
      <c r="O766" t="str">
        <f>VLOOKUP(A766,'Hospitalisation Details'!$A$1:$U$2344,21,FALSE)</f>
        <v>R1011</v>
      </c>
      <c r="P766" t="str">
        <f>VLOOKUP(A766,'Hospitalisation Details'!$A$1:$T$2344,19,0)</f>
        <v>62</v>
      </c>
      <c r="Q766" s="9">
        <f>VLOOKUP(A766,'Hospitalisation Details'!$A$1:$I$2344,6,FALSE)</f>
        <v>13451.12</v>
      </c>
    </row>
    <row r="767" spans="1:17" ht="15.75">
      <c r="A767" s="6" t="s">
        <v>2111</v>
      </c>
      <c r="B767" t="str">
        <f>VLOOKUP(A767,'Customer Names'!$A$1:$D$2336,3,FALSE)</f>
        <v>Greenwell</v>
      </c>
      <c r="C767">
        <f>VLOOKUP(A767,'Medical Examinations'!$A$1:$H$2336,2,0)</f>
        <v>38.869999999999997</v>
      </c>
      <c r="D767">
        <f>VLOOKUP(A767,'Medical Examinations'!$A$1:$H$2336,3,0)</f>
        <v>8.6300000000000008</v>
      </c>
      <c r="E767" t="str">
        <f>VLOOKUP(A767,'Medical Examinations'!$A$1:$H$2336,4,0)</f>
        <v>Yes</v>
      </c>
      <c r="F767" t="str">
        <f>VLOOKUP(A767,'Medical Examinations'!$A$1:$H$2336,5,0)</f>
        <v>No</v>
      </c>
      <c r="G767" t="str">
        <f>VLOOKUP(A767,'Medical Examinations'!$A$1:$H$2336,6,0)</f>
        <v>No</v>
      </c>
      <c r="H767">
        <f>VLOOKUP(A767,'Medical Examinations'!$A$1:$L$2336,10,0)</f>
        <v>1</v>
      </c>
      <c r="I767" t="str">
        <f>VLOOKUP(A767,'Medical Examinations'!$A$1:$H$2336,8,0)</f>
        <v>No</v>
      </c>
      <c r="J767" t="str">
        <f>VLOOKUP(A767,'Medical Examinations'!$A$1:$L$2336,11,0)</f>
        <v>obesity</v>
      </c>
      <c r="K767" t="str">
        <f>VLOOKUP(A767,'Medical Examinations'!$A$1:$L$2336,12,0)</f>
        <v>Diabetes</v>
      </c>
      <c r="L767" s="8">
        <f>VLOOKUP(A767,'Hospitalisation Details'!$A$1:$T$2344,17,0)</f>
        <v>27574</v>
      </c>
      <c r="M767" s="3" t="str">
        <f>VLOOKUP(A767,'Hospitalisation Details'!$A$1:$T$2344,14,0)</f>
        <v>tier - 3</v>
      </c>
      <c r="N767" s="3" t="str">
        <f>VLOOKUP(A767,'Hospitalisation Details'!$A$1:$T$2344,15,0)</f>
        <v>tier - 2</v>
      </c>
      <c r="O767" t="str">
        <f>VLOOKUP(A767,'Hospitalisation Details'!$A$1:$U$2344,21,FALSE)</f>
        <v>R1012</v>
      </c>
      <c r="P767" t="str">
        <f>VLOOKUP(A767,'Hospitalisation Details'!$A$1:$T$2344,19,0)</f>
        <v>47</v>
      </c>
      <c r="Q767" s="9">
        <f>VLOOKUP(A767,'Hospitalisation Details'!$A$1:$I$2344,6,FALSE)</f>
        <v>13440.7</v>
      </c>
    </row>
    <row r="768" spans="1:17" ht="15.75">
      <c r="A768" s="6" t="s">
        <v>2114</v>
      </c>
      <c r="B768" t="str">
        <f>VLOOKUP(A768,'Customer Names'!$A$1:$D$2336,3,FALSE)</f>
        <v>Steele</v>
      </c>
      <c r="C768">
        <f>VLOOKUP(A768,'Medical Examinations'!$A$1:$H$2336,2,0)</f>
        <v>32.299999999999997</v>
      </c>
      <c r="D768">
        <f>VLOOKUP(A768,'Medical Examinations'!$A$1:$H$2336,3,0)</f>
        <v>5.28</v>
      </c>
      <c r="E768" t="str">
        <f>VLOOKUP(A768,'Medical Examinations'!$A$1:$H$2336,4,0)</f>
        <v>Yes</v>
      </c>
      <c r="F768" t="str">
        <f>VLOOKUP(A768,'Medical Examinations'!$A$1:$H$2336,5,0)</f>
        <v>No</v>
      </c>
      <c r="G768" t="str">
        <f>VLOOKUP(A768,'Medical Examinations'!$A$1:$H$2336,6,0)</f>
        <v>No</v>
      </c>
      <c r="H768">
        <f>VLOOKUP(A768,'Medical Examinations'!$A$1:$L$2336,10,0)</f>
        <v>2</v>
      </c>
      <c r="I768" t="str">
        <f>VLOOKUP(A768,'Medical Examinations'!$A$1:$H$2336,8,0)</f>
        <v>No</v>
      </c>
      <c r="J768" t="str">
        <f>VLOOKUP(A768,'Medical Examinations'!$A$1:$L$2336,11,0)</f>
        <v>obesity</v>
      </c>
      <c r="K768" t="str">
        <f>VLOOKUP(A768,'Medical Examinations'!$A$1:$L$2336,12,0)</f>
        <v>Normal</v>
      </c>
      <c r="L768" s="8">
        <f>VLOOKUP(A768,'Hospitalisation Details'!$A$1:$T$2344,17,0)</f>
        <v>24425</v>
      </c>
      <c r="M768" s="3" t="str">
        <f>VLOOKUP(A768,'Hospitalisation Details'!$A$1:$T$2344,14,0)</f>
        <v>tier - 3</v>
      </c>
      <c r="N768" s="3" t="str">
        <f>VLOOKUP(A768,'Hospitalisation Details'!$A$1:$T$2344,15,0)</f>
        <v>tier - 3</v>
      </c>
      <c r="O768" t="str">
        <f>VLOOKUP(A768,'Hospitalisation Details'!$A$1:$U$2344,21,FALSE)</f>
        <v>R1024</v>
      </c>
      <c r="P768" t="str">
        <f>VLOOKUP(A768,'Hospitalisation Details'!$A$1:$T$2344,19,0)</f>
        <v>56</v>
      </c>
      <c r="Q768" s="9">
        <f>VLOOKUP(A768,'Hospitalisation Details'!$A$1:$I$2344,6,FALSE)</f>
        <v>13430.27</v>
      </c>
    </row>
    <row r="769" spans="1:17" ht="15.75">
      <c r="A769" s="6" t="s">
        <v>2117</v>
      </c>
      <c r="B769" t="str">
        <f>VLOOKUP(A769,'Customer Names'!$A$1:$D$2336,3,FALSE)</f>
        <v>Gunter</v>
      </c>
      <c r="C769">
        <f>VLOOKUP(A769,'Medical Examinations'!$A$1:$H$2336,2,0)</f>
        <v>31.16</v>
      </c>
      <c r="D769">
        <f>VLOOKUP(A769,'Medical Examinations'!$A$1:$H$2336,3,0)</f>
        <v>7.49</v>
      </c>
      <c r="E769" t="str">
        <f>VLOOKUP(A769,'Medical Examinations'!$A$1:$H$2336,4,0)</f>
        <v>Yes</v>
      </c>
      <c r="F769" t="str">
        <f>VLOOKUP(A769,'Medical Examinations'!$A$1:$H$2336,5,0)</f>
        <v>No</v>
      </c>
      <c r="G769" t="str">
        <f>VLOOKUP(A769,'Medical Examinations'!$A$1:$H$2336,6,0)</f>
        <v>No</v>
      </c>
      <c r="H769">
        <f>VLOOKUP(A769,'Medical Examinations'!$A$1:$L$2336,10,0)</f>
        <v>2</v>
      </c>
      <c r="I769" t="str">
        <f>VLOOKUP(A769,'Medical Examinations'!$A$1:$H$2336,8,0)</f>
        <v>No</v>
      </c>
      <c r="J769" t="str">
        <f>VLOOKUP(A769,'Medical Examinations'!$A$1:$L$2336,11,0)</f>
        <v>obesity</v>
      </c>
      <c r="K769" t="str">
        <f>VLOOKUP(A769,'Medical Examinations'!$A$1:$L$2336,12,0)</f>
        <v>Diabetes</v>
      </c>
      <c r="L769" s="8">
        <f>VLOOKUP(A769,'Hospitalisation Details'!$A$1:$T$2344,17,0)</f>
        <v>22588</v>
      </c>
      <c r="M769" s="3" t="str">
        <f>VLOOKUP(A769,'Hospitalisation Details'!$A$1:$T$2344,14,0)</f>
        <v>tier - 3</v>
      </c>
      <c r="N769" s="3" t="str">
        <f>VLOOKUP(A769,'Hospitalisation Details'!$A$1:$T$2344,15,0)</f>
        <v>tier - 3</v>
      </c>
      <c r="O769" t="str">
        <f>VLOOKUP(A769,'Hospitalisation Details'!$A$1:$U$2344,21,FALSE)</f>
        <v>R1012</v>
      </c>
      <c r="P769" t="str">
        <f>VLOOKUP(A769,'Hospitalisation Details'!$A$1:$T$2344,19,0)</f>
        <v>61</v>
      </c>
      <c r="Q769" s="9">
        <f>VLOOKUP(A769,'Hospitalisation Details'!$A$1:$I$2344,6,FALSE)</f>
        <v>13429.04</v>
      </c>
    </row>
    <row r="770" spans="1:17" ht="15.75">
      <c r="A770" s="6" t="s">
        <v>2120</v>
      </c>
      <c r="B770" t="str">
        <f>VLOOKUP(A770,'Customer Names'!$A$1:$D$2336,3,FALSE)</f>
        <v>McDonough</v>
      </c>
      <c r="C770">
        <f>VLOOKUP(A770,'Medical Examinations'!$A$1:$H$2336,2,0)</f>
        <v>54.59</v>
      </c>
      <c r="D770">
        <f>VLOOKUP(A770,'Medical Examinations'!$A$1:$H$2336,3,0)</f>
        <v>4.2699999999999996</v>
      </c>
      <c r="E770" t="str">
        <f>VLOOKUP(A770,'Medical Examinations'!$A$1:$H$2336,4,0)</f>
        <v>No</v>
      </c>
      <c r="F770" t="str">
        <f>VLOOKUP(A770,'Medical Examinations'!$A$1:$H$2336,5,0)</f>
        <v>No</v>
      </c>
      <c r="G770" t="str">
        <f>VLOOKUP(A770,'Medical Examinations'!$A$1:$H$2336,6,0)</f>
        <v>No</v>
      </c>
      <c r="H770">
        <f>VLOOKUP(A770,'Medical Examinations'!$A$1:$L$2336,10,0)</f>
        <v>0</v>
      </c>
      <c r="I770" t="str">
        <f>VLOOKUP(A770,'Medical Examinations'!$A$1:$H$2336,8,0)</f>
        <v>No</v>
      </c>
      <c r="J770" t="str">
        <f>VLOOKUP(A770,'Medical Examinations'!$A$1:$L$2336,11,0)</f>
        <v>obesity</v>
      </c>
      <c r="K770" t="str">
        <f>VLOOKUP(A770,'Medical Examinations'!$A$1:$L$2336,12,0)</f>
        <v>Normal</v>
      </c>
      <c r="L770" s="8">
        <f>VLOOKUP(A770,'Hospitalisation Details'!$A$1:$T$2344,17,0)</f>
        <v>34502</v>
      </c>
      <c r="M770" s="3" t="str">
        <f>VLOOKUP(A770,'Hospitalisation Details'!$A$1:$T$2344,14,0)</f>
        <v>tier - 3</v>
      </c>
      <c r="N770" s="3" t="str">
        <f>VLOOKUP(A770,'Hospitalisation Details'!$A$1:$T$2344,15,0)</f>
        <v>tier - 3</v>
      </c>
      <c r="O770" t="str">
        <f>VLOOKUP(A770,'Hospitalisation Details'!$A$1:$U$2344,21,FALSE)</f>
        <v>R1012</v>
      </c>
      <c r="P770" t="str">
        <f>VLOOKUP(A770,'Hospitalisation Details'!$A$1:$T$2344,19,0)</f>
        <v>28</v>
      </c>
      <c r="Q770" s="9">
        <f>VLOOKUP(A770,'Hospitalisation Details'!$A$1:$I$2344,6,FALSE)</f>
        <v>13417.05</v>
      </c>
    </row>
    <row r="771" spans="1:17" ht="15.75">
      <c r="A771" s="6" t="s">
        <v>2122</v>
      </c>
      <c r="B771" t="str">
        <f>VLOOKUP(A771,'Customer Names'!$A$1:$D$2336,3,FALSE)</f>
        <v>Sweetland</v>
      </c>
      <c r="C771">
        <f>VLOOKUP(A771,'Medical Examinations'!$A$1:$H$2336,2,0)</f>
        <v>21.09</v>
      </c>
      <c r="D771">
        <f>VLOOKUP(A771,'Medical Examinations'!$A$1:$H$2336,3,0)</f>
        <v>9.2200000000000006</v>
      </c>
      <c r="E771" t="str">
        <f>VLOOKUP(A771,'Medical Examinations'!$A$1:$H$2336,4,0)</f>
        <v>Yes</v>
      </c>
      <c r="F771" t="str">
        <f>VLOOKUP(A771,'Medical Examinations'!$A$1:$H$2336,5,0)</f>
        <v>No</v>
      </c>
      <c r="G771" t="str">
        <f>VLOOKUP(A771,'Medical Examinations'!$A$1:$H$2336,6,0)</f>
        <v>No</v>
      </c>
      <c r="H771">
        <f>VLOOKUP(A771,'Medical Examinations'!$A$1:$L$2336,10,0)</f>
        <v>2</v>
      </c>
      <c r="I771" t="str">
        <f>VLOOKUP(A771,'Medical Examinations'!$A$1:$H$2336,8,0)</f>
        <v>No</v>
      </c>
      <c r="J771" t="str">
        <f>VLOOKUP(A771,'Medical Examinations'!$A$1:$L$2336,11,0)</f>
        <v>Normal weight</v>
      </c>
      <c r="K771" t="str">
        <f>VLOOKUP(A771,'Medical Examinations'!$A$1:$L$2336,12,0)</f>
        <v>Diabetes</v>
      </c>
      <c r="L771" s="8">
        <f>VLOOKUP(A771,'Hospitalisation Details'!$A$1:$T$2344,17,0)</f>
        <v>22484</v>
      </c>
      <c r="M771" s="3" t="str">
        <f>VLOOKUP(A771,'Hospitalisation Details'!$A$1:$T$2344,14,0)</f>
        <v>tier - 3</v>
      </c>
      <c r="N771" s="3" t="str">
        <f>VLOOKUP(A771,'Hospitalisation Details'!$A$1:$T$2344,15,0)</f>
        <v>tier - 2</v>
      </c>
      <c r="O771" t="str">
        <f>VLOOKUP(A771,'Hospitalisation Details'!$A$1:$U$2344,21,FALSE)</f>
        <v>R1012</v>
      </c>
      <c r="P771" t="str">
        <f>VLOOKUP(A771,'Hospitalisation Details'!$A$1:$T$2344,19,0)</f>
        <v>61</v>
      </c>
      <c r="Q771" s="9">
        <f>VLOOKUP(A771,'Hospitalisation Details'!$A$1:$I$2344,6,FALSE)</f>
        <v>13415.04</v>
      </c>
    </row>
    <row r="772" spans="1:17" ht="15.75">
      <c r="A772" s="6" t="s">
        <v>2125</v>
      </c>
      <c r="B772" t="str">
        <f>VLOOKUP(A772,'Customer Names'!$A$1:$D$2336,3,FALSE)</f>
        <v>Hammersmith</v>
      </c>
      <c r="C772">
        <f>VLOOKUP(A772,'Medical Examinations'!$A$1:$H$2336,2,0)</f>
        <v>52.41</v>
      </c>
      <c r="D772">
        <f>VLOOKUP(A772,'Medical Examinations'!$A$1:$H$2336,3,0)</f>
        <v>5.99</v>
      </c>
      <c r="E772" t="str">
        <f>VLOOKUP(A772,'Medical Examinations'!$A$1:$H$2336,4,0)</f>
        <v>No</v>
      </c>
      <c r="F772" t="str">
        <f>VLOOKUP(A772,'Medical Examinations'!$A$1:$H$2336,5,0)</f>
        <v>No</v>
      </c>
      <c r="G772" t="str">
        <f>VLOOKUP(A772,'Medical Examinations'!$A$1:$H$2336,6,0)</f>
        <v>No</v>
      </c>
      <c r="H772">
        <f>VLOOKUP(A772,'Medical Examinations'!$A$1:$L$2336,10,0)</f>
        <v>1</v>
      </c>
      <c r="I772" t="str">
        <f>VLOOKUP(A772,'Medical Examinations'!$A$1:$H$2336,8,0)</f>
        <v>No</v>
      </c>
      <c r="J772" t="str">
        <f>VLOOKUP(A772,'Medical Examinations'!$A$1:$L$2336,11,0)</f>
        <v>obesity</v>
      </c>
      <c r="K772" t="str">
        <f>VLOOKUP(A772,'Medical Examinations'!$A$1:$L$2336,12,0)</f>
        <v>Prediabetes</v>
      </c>
      <c r="L772" s="8">
        <f>VLOOKUP(A772,'Hospitalisation Details'!$A$1:$T$2344,17,0)</f>
        <v>33957</v>
      </c>
      <c r="M772" s="3" t="str">
        <f>VLOOKUP(A772,'Hospitalisation Details'!$A$1:$T$2344,14,0)</f>
        <v>tier - 3</v>
      </c>
      <c r="N772" s="3" t="str">
        <f>VLOOKUP(A772,'Hospitalisation Details'!$A$1:$T$2344,15,0)</f>
        <v>tier - 3</v>
      </c>
      <c r="O772" t="str">
        <f>VLOOKUP(A772,'Hospitalisation Details'!$A$1:$U$2344,21,FALSE)</f>
        <v>R1023</v>
      </c>
      <c r="P772" t="str">
        <f>VLOOKUP(A772,'Hospitalisation Details'!$A$1:$T$2344,19,0)</f>
        <v>30</v>
      </c>
      <c r="Q772" s="9">
        <f>VLOOKUP(A772,'Hospitalisation Details'!$A$1:$I$2344,6,FALSE)</f>
        <v>13412.97</v>
      </c>
    </row>
    <row r="773" spans="1:17" ht="15.75">
      <c r="A773" s="6" t="s">
        <v>2127</v>
      </c>
      <c r="B773" t="str">
        <f>VLOOKUP(A773,'Customer Names'!$A$1:$D$2336,3,FALSE)</f>
        <v>French</v>
      </c>
      <c r="C773">
        <f>VLOOKUP(A773,'Medical Examinations'!$A$1:$H$2336,2,0)</f>
        <v>41.47</v>
      </c>
      <c r="D773">
        <f>VLOOKUP(A773,'Medical Examinations'!$A$1:$H$2336,3,0)</f>
        <v>5.86</v>
      </c>
      <c r="E773" t="str">
        <f>VLOOKUP(A773,'Medical Examinations'!$A$1:$H$2336,4,0)</f>
        <v>Yes</v>
      </c>
      <c r="F773" t="str">
        <f>VLOOKUP(A773,'Medical Examinations'!$A$1:$H$2336,5,0)</f>
        <v>No</v>
      </c>
      <c r="G773" t="str">
        <f>VLOOKUP(A773,'Medical Examinations'!$A$1:$H$2336,6,0)</f>
        <v>No</v>
      </c>
      <c r="H773">
        <f>VLOOKUP(A773,'Medical Examinations'!$A$1:$L$2336,10,0)</f>
        <v>2</v>
      </c>
      <c r="I773" t="str">
        <f>VLOOKUP(A773,'Medical Examinations'!$A$1:$H$2336,8,0)</f>
        <v>No</v>
      </c>
      <c r="J773" t="str">
        <f>VLOOKUP(A773,'Medical Examinations'!$A$1:$L$2336,11,0)</f>
        <v>obesity</v>
      </c>
      <c r="K773" t="str">
        <f>VLOOKUP(A773,'Medical Examinations'!$A$1:$L$2336,12,0)</f>
        <v>Prediabetes</v>
      </c>
      <c r="L773" s="8">
        <f>VLOOKUP(A773,'Hospitalisation Details'!$A$1:$T$2344,17,0)</f>
        <v>21904</v>
      </c>
      <c r="M773" s="3" t="str">
        <f>VLOOKUP(A773,'Hospitalisation Details'!$A$1:$T$2344,14,0)</f>
        <v>tier - 3</v>
      </c>
      <c r="N773" s="3" t="str">
        <f>VLOOKUP(A773,'Hospitalisation Details'!$A$1:$T$2344,15,0)</f>
        <v>tier - 3</v>
      </c>
      <c r="O773" t="str">
        <f>VLOOKUP(A773,'Hospitalisation Details'!$A$1:$U$2344,21,FALSE)</f>
        <v>R1013</v>
      </c>
      <c r="P773" t="str">
        <f>VLOOKUP(A773,'Hospitalisation Details'!$A$1:$T$2344,19,0)</f>
        <v>63</v>
      </c>
      <c r="Q773" s="9">
        <f>VLOOKUP(A773,'Hospitalisation Details'!$A$1:$I$2344,6,FALSE)</f>
        <v>13405.39</v>
      </c>
    </row>
    <row r="774" spans="1:17" ht="15.75">
      <c r="A774" s="6" t="s">
        <v>2129</v>
      </c>
      <c r="B774" t="str">
        <f>VLOOKUP(A774,'Customer Names'!$A$1:$D$2336,3,FALSE)</f>
        <v>Garbe</v>
      </c>
      <c r="C774">
        <f>VLOOKUP(A774,'Medical Examinations'!$A$1:$H$2336,2,0)</f>
        <v>33.1</v>
      </c>
      <c r="D774">
        <f>VLOOKUP(A774,'Medical Examinations'!$A$1:$H$2336,3,0)</f>
        <v>5.19</v>
      </c>
      <c r="E774" t="str">
        <f>VLOOKUP(A774,'Medical Examinations'!$A$1:$H$2336,4,0)</f>
        <v>Yes</v>
      </c>
      <c r="F774" t="str">
        <f>VLOOKUP(A774,'Medical Examinations'!$A$1:$H$2336,5,0)</f>
        <v>No</v>
      </c>
      <c r="G774" t="str">
        <f>VLOOKUP(A774,'Medical Examinations'!$A$1:$H$2336,6,0)</f>
        <v>No</v>
      </c>
      <c r="H774">
        <f>VLOOKUP(A774,'Medical Examinations'!$A$1:$L$2336,10,0)</f>
        <v>2</v>
      </c>
      <c r="I774" t="str">
        <f>VLOOKUP(A774,'Medical Examinations'!$A$1:$H$2336,8,0)</f>
        <v>No</v>
      </c>
      <c r="J774" t="str">
        <f>VLOOKUP(A774,'Medical Examinations'!$A$1:$L$2336,11,0)</f>
        <v>obesity</v>
      </c>
      <c r="K774" t="str">
        <f>VLOOKUP(A774,'Medical Examinations'!$A$1:$L$2336,12,0)</f>
        <v>Normal</v>
      </c>
      <c r="L774" s="8">
        <f>VLOOKUP(A774,'Hospitalisation Details'!$A$1:$T$2344,17,0)</f>
        <v>21879</v>
      </c>
      <c r="M774" s="3" t="str">
        <f>VLOOKUP(A774,'Hospitalisation Details'!$A$1:$T$2344,14,0)</f>
        <v>tier - 3</v>
      </c>
      <c r="N774" s="3" t="str">
        <f>VLOOKUP(A774,'Hospitalisation Details'!$A$1:$T$2344,15,0)</f>
        <v>tier - 1</v>
      </c>
      <c r="O774" t="str">
        <f>VLOOKUP(A774,'Hospitalisation Details'!$A$1:$U$2344,21,FALSE)</f>
        <v>R1011</v>
      </c>
      <c r="P774" t="str">
        <f>VLOOKUP(A774,'Hospitalisation Details'!$A$1:$T$2344,19,0)</f>
        <v>63</v>
      </c>
      <c r="Q774" s="9">
        <f>VLOOKUP(A774,'Hospitalisation Details'!$A$1:$I$2344,6,FALSE)</f>
        <v>13393.76</v>
      </c>
    </row>
    <row r="775" spans="1:17" ht="15.75">
      <c r="A775" s="6" t="s">
        <v>2131</v>
      </c>
      <c r="B775" t="str">
        <f>VLOOKUP(A775,'Customer Names'!$A$1:$D$2336,3,FALSE)</f>
        <v>Duncan</v>
      </c>
      <c r="C775">
        <f>VLOOKUP(A775,'Medical Examinations'!$A$1:$H$2336,2,0)</f>
        <v>30.8</v>
      </c>
      <c r="D775">
        <f>VLOOKUP(A775,'Medical Examinations'!$A$1:$H$2336,3,0)</f>
        <v>4.37</v>
      </c>
      <c r="E775" t="str">
        <f>VLOOKUP(A775,'Medical Examinations'!$A$1:$H$2336,4,0)</f>
        <v>Yes</v>
      </c>
      <c r="F775" t="str">
        <f>VLOOKUP(A775,'Medical Examinations'!$A$1:$H$2336,5,0)</f>
        <v>No</v>
      </c>
      <c r="G775" t="str">
        <f>VLOOKUP(A775,'Medical Examinations'!$A$1:$H$2336,6,0)</f>
        <v>No</v>
      </c>
      <c r="H775">
        <f>VLOOKUP(A775,'Medical Examinations'!$A$1:$L$2336,10,0)</f>
        <v>2</v>
      </c>
      <c r="I775" t="str">
        <f>VLOOKUP(A775,'Medical Examinations'!$A$1:$H$2336,8,0)</f>
        <v>No</v>
      </c>
      <c r="J775" t="str">
        <f>VLOOKUP(A775,'Medical Examinations'!$A$1:$L$2336,11,0)</f>
        <v>obesity</v>
      </c>
      <c r="K775" t="str">
        <f>VLOOKUP(A775,'Medical Examinations'!$A$1:$L$2336,12,0)</f>
        <v>Normal</v>
      </c>
      <c r="L775" s="8">
        <f>VLOOKUP(A775,'Hospitalisation Details'!$A$1:$T$2344,17,0)</f>
        <v>21893</v>
      </c>
      <c r="M775" s="3" t="str">
        <f>VLOOKUP(A775,'Hospitalisation Details'!$A$1:$T$2344,14,0)</f>
        <v>tier - 3</v>
      </c>
      <c r="N775" s="3" t="str">
        <f>VLOOKUP(A775,'Hospitalisation Details'!$A$1:$T$2344,15,0)</f>
        <v>tier - 3</v>
      </c>
      <c r="O775" t="str">
        <f>VLOOKUP(A775,'Hospitalisation Details'!$A$1:$U$2344,21,FALSE)</f>
        <v>R1011</v>
      </c>
      <c r="P775" t="str">
        <f>VLOOKUP(A775,'Hospitalisation Details'!$A$1:$T$2344,19,0)</f>
        <v>63</v>
      </c>
      <c r="Q775" s="9">
        <f>VLOOKUP(A775,'Hospitalisation Details'!$A$1:$I$2344,6,FALSE)</f>
        <v>13390.56</v>
      </c>
    </row>
    <row r="776" spans="1:17" ht="15.75">
      <c r="A776" s="6" t="s">
        <v>2133</v>
      </c>
      <c r="B776" t="str">
        <f>VLOOKUP(A776,'Customer Names'!$A$1:$D$2336,3,FALSE)</f>
        <v>Wallace</v>
      </c>
      <c r="C776">
        <f>VLOOKUP(A776,'Medical Examinations'!$A$1:$H$2336,2,0)</f>
        <v>42.06</v>
      </c>
      <c r="D776">
        <f>VLOOKUP(A776,'Medical Examinations'!$A$1:$H$2336,3,0)</f>
        <v>5.32</v>
      </c>
      <c r="E776" t="str">
        <f>VLOOKUP(A776,'Medical Examinations'!$A$1:$H$2336,4,0)</f>
        <v>No</v>
      </c>
      <c r="F776" t="str">
        <f>VLOOKUP(A776,'Medical Examinations'!$A$1:$H$2336,5,0)</f>
        <v>No</v>
      </c>
      <c r="G776" t="str">
        <f>VLOOKUP(A776,'Medical Examinations'!$A$1:$H$2336,6,0)</f>
        <v>No</v>
      </c>
      <c r="H776">
        <f>VLOOKUP(A776,'Medical Examinations'!$A$1:$L$2336,10,0)</f>
        <v>1</v>
      </c>
      <c r="I776" t="str">
        <f>VLOOKUP(A776,'Medical Examinations'!$A$1:$H$2336,8,0)</f>
        <v>No</v>
      </c>
      <c r="J776" t="str">
        <f>VLOOKUP(A776,'Medical Examinations'!$A$1:$L$2336,11,0)</f>
        <v>obesity</v>
      </c>
      <c r="K776" t="str">
        <f>VLOOKUP(A776,'Medical Examinations'!$A$1:$L$2336,12,0)</f>
        <v>Normal</v>
      </c>
      <c r="L776" s="8">
        <f>VLOOKUP(A776,'Hospitalisation Details'!$A$1:$T$2344,17,0)</f>
        <v>30839</v>
      </c>
      <c r="M776" s="3" t="str">
        <f>VLOOKUP(A776,'Hospitalisation Details'!$A$1:$T$2344,14,0)</f>
        <v>tier - 3</v>
      </c>
      <c r="N776" s="3" t="str">
        <f>VLOOKUP(A776,'Hospitalisation Details'!$A$1:$T$2344,15,0)</f>
        <v>tier - 2</v>
      </c>
      <c r="O776" t="str">
        <f>VLOOKUP(A776,'Hospitalisation Details'!$A$1:$U$2344,21,FALSE)</f>
        <v>R1023</v>
      </c>
      <c r="P776" t="str">
        <f>VLOOKUP(A776,'Hospitalisation Details'!$A$1:$T$2344,19,0)</f>
        <v>39</v>
      </c>
      <c r="Q776" s="9">
        <f>VLOOKUP(A776,'Hospitalisation Details'!$A$1:$I$2344,6,FALSE)</f>
        <v>13383.67</v>
      </c>
    </row>
    <row r="777" spans="1:17" ht="15.75">
      <c r="A777" s="6" t="s">
        <v>2136</v>
      </c>
      <c r="B777" t="str">
        <f>VLOOKUP(A777,'Customer Names'!$A$1:$D$2336,3,FALSE)</f>
        <v>Tillman</v>
      </c>
      <c r="C777">
        <f>VLOOKUP(A777,'Medical Examinations'!$A$1:$H$2336,2,0)</f>
        <v>39.270000000000003</v>
      </c>
      <c r="D777">
        <f>VLOOKUP(A777,'Medical Examinations'!$A$1:$H$2336,3,0)</f>
        <v>5.64</v>
      </c>
      <c r="E777" t="str">
        <f>VLOOKUP(A777,'Medical Examinations'!$A$1:$H$2336,4,0)</f>
        <v>No</v>
      </c>
      <c r="F777" t="str">
        <f>VLOOKUP(A777,'Medical Examinations'!$A$1:$H$2336,5,0)</f>
        <v>No</v>
      </c>
      <c r="G777" t="str">
        <f>VLOOKUP(A777,'Medical Examinations'!$A$1:$H$2336,6,0)</f>
        <v>Yes</v>
      </c>
      <c r="H777">
        <f>VLOOKUP(A777,'Medical Examinations'!$A$1:$L$2336,10,0)</f>
        <v>1</v>
      </c>
      <c r="I777" t="str">
        <f>VLOOKUP(A777,'Medical Examinations'!$A$1:$H$2336,8,0)</f>
        <v>No</v>
      </c>
      <c r="J777" t="str">
        <f>VLOOKUP(A777,'Medical Examinations'!$A$1:$L$2336,11,0)</f>
        <v>obesity</v>
      </c>
      <c r="K777" t="str">
        <f>VLOOKUP(A777,'Medical Examinations'!$A$1:$L$2336,12,0)</f>
        <v>Normal</v>
      </c>
      <c r="L777" s="8">
        <f>VLOOKUP(A777,'Hospitalisation Details'!$A$1:$T$2344,17,0)</f>
        <v>29128</v>
      </c>
      <c r="M777" s="3" t="str">
        <f>VLOOKUP(A777,'Hospitalisation Details'!$A$1:$T$2344,14,0)</f>
        <v>tier - 3</v>
      </c>
      <c r="N777" s="3" t="str">
        <f>VLOOKUP(A777,'Hospitalisation Details'!$A$1:$T$2344,15,0)</f>
        <v>tier - 3</v>
      </c>
      <c r="O777" t="str">
        <f>VLOOKUP(A777,'Hospitalisation Details'!$A$1:$U$2344,21,FALSE)</f>
        <v>R1026</v>
      </c>
      <c r="P777" t="str">
        <f>VLOOKUP(A777,'Hospitalisation Details'!$A$1:$T$2344,19,0)</f>
        <v>43</v>
      </c>
      <c r="Q777" s="9">
        <f>VLOOKUP(A777,'Hospitalisation Details'!$A$1:$I$2344,6,FALSE)</f>
        <v>13377.41</v>
      </c>
    </row>
    <row r="778" spans="1:17" ht="15.75">
      <c r="A778" s="6" t="s">
        <v>2139</v>
      </c>
      <c r="B778" t="str">
        <f>VLOOKUP(A778,'Customer Names'!$A$1:$D$2336,3,FALSE)</f>
        <v>Lee</v>
      </c>
      <c r="C778">
        <f>VLOOKUP(A778,'Medical Examinations'!$A$1:$H$2336,2,0)</f>
        <v>30.71</v>
      </c>
      <c r="D778">
        <f>VLOOKUP(A778,'Medical Examinations'!$A$1:$H$2336,3,0)</f>
        <v>5.59</v>
      </c>
      <c r="E778" t="str">
        <f>VLOOKUP(A778,'Medical Examinations'!$A$1:$H$2336,4,0)</f>
        <v>Yes</v>
      </c>
      <c r="F778" t="str">
        <f>VLOOKUP(A778,'Medical Examinations'!$A$1:$H$2336,5,0)</f>
        <v>No</v>
      </c>
      <c r="G778" t="str">
        <f>VLOOKUP(A778,'Medical Examinations'!$A$1:$H$2336,6,0)</f>
        <v>No</v>
      </c>
      <c r="H778">
        <f>VLOOKUP(A778,'Medical Examinations'!$A$1:$L$2336,10,0)</f>
        <v>1</v>
      </c>
      <c r="I778" t="str">
        <f>VLOOKUP(A778,'Medical Examinations'!$A$1:$H$2336,8,0)</f>
        <v>No</v>
      </c>
      <c r="J778" t="str">
        <f>VLOOKUP(A778,'Medical Examinations'!$A$1:$L$2336,11,0)</f>
        <v>obesity</v>
      </c>
      <c r="K778" t="str">
        <f>VLOOKUP(A778,'Medical Examinations'!$A$1:$L$2336,12,0)</f>
        <v>Normal</v>
      </c>
      <c r="L778" s="8">
        <f>VLOOKUP(A778,'Hospitalisation Details'!$A$1:$T$2344,17,0)</f>
        <v>23644</v>
      </c>
      <c r="M778" s="3" t="str">
        <f>VLOOKUP(A778,'Hospitalisation Details'!$A$1:$T$2344,14,0)</f>
        <v>tier - 3</v>
      </c>
      <c r="N778" s="3" t="str">
        <f>VLOOKUP(A778,'Hospitalisation Details'!$A$1:$T$2344,15,0)</f>
        <v>tier - 2</v>
      </c>
      <c r="O778" t="str">
        <f>VLOOKUP(A778,'Hospitalisation Details'!$A$1:$U$2344,21,FALSE)</f>
        <v>R1025</v>
      </c>
      <c r="P778" t="str">
        <f>VLOOKUP(A778,'Hospitalisation Details'!$A$1:$T$2344,19,0)</f>
        <v>58</v>
      </c>
      <c r="Q778" s="9">
        <f>VLOOKUP(A778,'Hospitalisation Details'!$A$1:$I$2344,6,FALSE)</f>
        <v>13375.76</v>
      </c>
    </row>
    <row r="779" spans="1:17" ht="15.75">
      <c r="A779" s="6" t="s">
        <v>2141</v>
      </c>
      <c r="B779" t="str">
        <f>VLOOKUP(A779,'Customer Names'!$A$1:$D$2336,3,FALSE)</f>
        <v>Taylor</v>
      </c>
      <c r="C779">
        <f>VLOOKUP(A779,'Medical Examinations'!$A$1:$H$2336,2,0)</f>
        <v>47.19</v>
      </c>
      <c r="D779">
        <f>VLOOKUP(A779,'Medical Examinations'!$A$1:$H$2336,3,0)</f>
        <v>5.29</v>
      </c>
      <c r="E779" t="str">
        <f>VLOOKUP(A779,'Medical Examinations'!$A$1:$H$2336,4,0)</f>
        <v>No</v>
      </c>
      <c r="F779" t="str">
        <f>VLOOKUP(A779,'Medical Examinations'!$A$1:$H$2336,5,0)</f>
        <v>No</v>
      </c>
      <c r="G779" t="str">
        <f>VLOOKUP(A779,'Medical Examinations'!$A$1:$H$2336,6,0)</f>
        <v>No</v>
      </c>
      <c r="H779">
        <f>VLOOKUP(A779,'Medical Examinations'!$A$1:$L$2336,10,0)</f>
        <v>0</v>
      </c>
      <c r="I779" t="str">
        <f>VLOOKUP(A779,'Medical Examinations'!$A$1:$H$2336,8,0)</f>
        <v>No</v>
      </c>
      <c r="J779" t="str">
        <f>VLOOKUP(A779,'Medical Examinations'!$A$1:$L$2336,11,0)</f>
        <v>obesity</v>
      </c>
      <c r="K779" t="str">
        <f>VLOOKUP(A779,'Medical Examinations'!$A$1:$L$2336,12,0)</f>
        <v>Normal</v>
      </c>
      <c r="L779" s="8">
        <f>VLOOKUP(A779,'Hospitalisation Details'!$A$1:$T$2344,17,0)</f>
        <v>33148</v>
      </c>
      <c r="M779" s="3" t="str">
        <f>VLOOKUP(A779,'Hospitalisation Details'!$A$1:$T$2344,14,0)</f>
        <v>tier - 3</v>
      </c>
      <c r="N779" s="3" t="str">
        <f>VLOOKUP(A779,'Hospitalisation Details'!$A$1:$T$2344,15,0)</f>
        <v>tier - 1</v>
      </c>
      <c r="O779" t="str">
        <f>VLOOKUP(A779,'Hospitalisation Details'!$A$1:$U$2344,21,FALSE)</f>
        <v>R1012</v>
      </c>
      <c r="P779" t="str">
        <f>VLOOKUP(A779,'Hospitalisation Details'!$A$1:$T$2344,19,0)</f>
        <v>32</v>
      </c>
      <c r="Q779" s="9">
        <f>VLOOKUP(A779,'Hospitalisation Details'!$A$1:$I$2344,6,FALSE)</f>
        <v>13360.94</v>
      </c>
    </row>
    <row r="780" spans="1:17" ht="15.75">
      <c r="A780" s="6" t="s">
        <v>2144</v>
      </c>
      <c r="B780" t="str">
        <f>VLOOKUP(A780,'Customer Names'!$A$1:$D$2336,3,FALSE)</f>
        <v>McSween</v>
      </c>
      <c r="C780">
        <f>VLOOKUP(A780,'Medical Examinations'!$A$1:$H$2336,2,0)</f>
        <v>30.02</v>
      </c>
      <c r="D780">
        <f>VLOOKUP(A780,'Medical Examinations'!$A$1:$H$2336,3,0)</f>
        <v>6.65</v>
      </c>
      <c r="E780" t="str">
        <f>VLOOKUP(A780,'Medical Examinations'!$A$1:$H$2336,4,0)</f>
        <v>No</v>
      </c>
      <c r="F780" t="str">
        <f>VLOOKUP(A780,'Medical Examinations'!$A$1:$H$2336,5,0)</f>
        <v>No</v>
      </c>
      <c r="G780" t="str">
        <f>VLOOKUP(A780,'Medical Examinations'!$A$1:$H$2336,6,0)</f>
        <v>No</v>
      </c>
      <c r="H780">
        <f>VLOOKUP(A780,'Medical Examinations'!$A$1:$L$2336,10,0)</f>
        <v>0</v>
      </c>
      <c r="I780" t="str">
        <f>VLOOKUP(A780,'Medical Examinations'!$A$1:$H$2336,8,0)</f>
        <v>No</v>
      </c>
      <c r="J780" t="str">
        <f>VLOOKUP(A780,'Medical Examinations'!$A$1:$L$2336,11,0)</f>
        <v>obesity</v>
      </c>
      <c r="K780" t="str">
        <f>VLOOKUP(A780,'Medical Examinations'!$A$1:$L$2336,12,0)</f>
        <v>Diabetes</v>
      </c>
      <c r="L780" s="8">
        <f>VLOOKUP(A780,'Hospitalisation Details'!$A$1:$T$2344,17,0)</f>
        <v>22231</v>
      </c>
      <c r="M780" s="3" t="str">
        <f>VLOOKUP(A780,'Hospitalisation Details'!$A$1:$T$2344,14,0)</f>
        <v>tier - 3</v>
      </c>
      <c r="N780" s="3" t="str">
        <f>VLOOKUP(A780,'Hospitalisation Details'!$A$1:$T$2344,15,0)</f>
        <v>tier - 1</v>
      </c>
      <c r="O780" t="str">
        <f>VLOOKUP(A780,'Hospitalisation Details'!$A$1:$U$2344,21,FALSE)</f>
        <v>R1012</v>
      </c>
      <c r="P780" t="str">
        <f>VLOOKUP(A780,'Hospitalisation Details'!$A$1:$T$2344,19,0)</f>
        <v>62</v>
      </c>
      <c r="Q780" s="9">
        <f>VLOOKUP(A780,'Hospitalisation Details'!$A$1:$I$2344,6,FALSE)</f>
        <v>13352.1</v>
      </c>
    </row>
    <row r="781" spans="1:17" ht="15.75">
      <c r="A781" s="6" t="s">
        <v>2146</v>
      </c>
      <c r="B781" t="str">
        <f>VLOOKUP(A781,'Customer Names'!$A$1:$D$2336,3,FALSE)</f>
        <v>Schubert</v>
      </c>
      <c r="C781">
        <f>VLOOKUP(A781,'Medical Examinations'!$A$1:$H$2336,2,0)</f>
        <v>37.909999999999997</v>
      </c>
      <c r="D781">
        <f>VLOOKUP(A781,'Medical Examinations'!$A$1:$H$2336,3,0)</f>
        <v>5.68</v>
      </c>
      <c r="E781" t="str">
        <f>VLOOKUP(A781,'Medical Examinations'!$A$1:$H$2336,4,0)</f>
        <v>Yes</v>
      </c>
      <c r="F781" t="str">
        <f>VLOOKUP(A781,'Medical Examinations'!$A$1:$H$2336,5,0)</f>
        <v>No</v>
      </c>
      <c r="G781" t="str">
        <f>VLOOKUP(A781,'Medical Examinations'!$A$1:$H$2336,6,0)</f>
        <v>No</v>
      </c>
      <c r="H781">
        <f>VLOOKUP(A781,'Medical Examinations'!$A$1:$L$2336,10,0)</f>
        <v>0</v>
      </c>
      <c r="I781" t="str">
        <f>VLOOKUP(A781,'Medical Examinations'!$A$1:$H$2336,8,0)</f>
        <v>No</v>
      </c>
      <c r="J781" t="str">
        <f>VLOOKUP(A781,'Medical Examinations'!$A$1:$L$2336,11,0)</f>
        <v>obesity</v>
      </c>
      <c r="K781" t="str">
        <f>VLOOKUP(A781,'Medical Examinations'!$A$1:$L$2336,12,0)</f>
        <v>Normal</v>
      </c>
      <c r="L781" s="8">
        <f>VLOOKUP(A781,'Hospitalisation Details'!$A$1:$T$2344,17,0)</f>
        <v>27995</v>
      </c>
      <c r="M781" s="3" t="str">
        <f>VLOOKUP(A781,'Hospitalisation Details'!$A$1:$T$2344,14,0)</f>
        <v>tier - 3</v>
      </c>
      <c r="N781" s="3" t="str">
        <f>VLOOKUP(A781,'Hospitalisation Details'!$A$1:$T$2344,15,0)</f>
        <v>tier - 2</v>
      </c>
      <c r="O781" t="str">
        <f>VLOOKUP(A781,'Hospitalisation Details'!$A$1:$U$2344,21,FALSE)</f>
        <v>R1012</v>
      </c>
      <c r="P781" t="str">
        <f>VLOOKUP(A781,'Hospitalisation Details'!$A$1:$T$2344,19,0)</f>
        <v>46</v>
      </c>
      <c r="Q781" s="9">
        <f>VLOOKUP(A781,'Hospitalisation Details'!$A$1:$I$2344,6,FALSE)</f>
        <v>13333.71</v>
      </c>
    </row>
    <row r="782" spans="1:17" ht="15.75">
      <c r="A782" s="6" t="s">
        <v>2148</v>
      </c>
      <c r="B782" t="str">
        <f>VLOOKUP(A782,'Customer Names'!$A$1:$D$2336,3,FALSE)</f>
        <v>Lalanne</v>
      </c>
      <c r="C782">
        <f>VLOOKUP(A782,'Medical Examinations'!$A$1:$H$2336,2,0)</f>
        <v>54.61</v>
      </c>
      <c r="D782">
        <f>VLOOKUP(A782,'Medical Examinations'!$A$1:$H$2336,3,0)</f>
        <v>4.49</v>
      </c>
      <c r="E782" t="str">
        <f>VLOOKUP(A782,'Medical Examinations'!$A$1:$H$2336,4,0)</f>
        <v>No</v>
      </c>
      <c r="F782" t="str">
        <f>VLOOKUP(A782,'Medical Examinations'!$A$1:$H$2336,5,0)</f>
        <v>No</v>
      </c>
      <c r="G782" t="str">
        <f>VLOOKUP(A782,'Medical Examinations'!$A$1:$H$2336,6,0)</f>
        <v>No</v>
      </c>
      <c r="H782">
        <f>VLOOKUP(A782,'Medical Examinations'!$A$1:$L$2336,10,0)</f>
        <v>0</v>
      </c>
      <c r="I782" t="str">
        <f>VLOOKUP(A782,'Medical Examinations'!$A$1:$H$2336,8,0)</f>
        <v>No</v>
      </c>
      <c r="J782" t="str">
        <f>VLOOKUP(A782,'Medical Examinations'!$A$1:$L$2336,11,0)</f>
        <v>obesity</v>
      </c>
      <c r="K782" t="str">
        <f>VLOOKUP(A782,'Medical Examinations'!$A$1:$L$2336,12,0)</f>
        <v>Normal</v>
      </c>
      <c r="L782" s="8">
        <f>VLOOKUP(A782,'Hospitalisation Details'!$A$1:$T$2344,17,0)</f>
        <v>34516</v>
      </c>
      <c r="M782" s="3" t="str">
        <f>VLOOKUP(A782,'Hospitalisation Details'!$A$1:$T$2344,14,0)</f>
        <v>tier - 3</v>
      </c>
      <c r="N782" s="3" t="str">
        <f>VLOOKUP(A782,'Hospitalisation Details'!$A$1:$T$2344,15,0)</f>
        <v>tier - 3</v>
      </c>
      <c r="O782" t="str">
        <f>VLOOKUP(A782,'Hospitalisation Details'!$A$1:$U$2344,21,FALSE)</f>
        <v>R1012</v>
      </c>
      <c r="P782" t="str">
        <f>VLOOKUP(A782,'Hospitalisation Details'!$A$1:$T$2344,19,0)</f>
        <v>28</v>
      </c>
      <c r="Q782" s="9">
        <f>VLOOKUP(A782,'Hospitalisation Details'!$A$1:$I$2344,6,FALSE)</f>
        <v>13292.52</v>
      </c>
    </row>
    <row r="783" spans="1:17" ht="15.75">
      <c r="A783" s="6" t="s">
        <v>2151</v>
      </c>
      <c r="B783" t="str">
        <f>VLOOKUP(A783,'Customer Names'!$A$1:$D$2336,3,FALSE)</f>
        <v>Flanagan</v>
      </c>
      <c r="C783">
        <f>VLOOKUP(A783,'Medical Examinations'!$A$1:$H$2336,2,0)</f>
        <v>36.005000000000003</v>
      </c>
      <c r="D783">
        <f>VLOOKUP(A783,'Medical Examinations'!$A$1:$H$2336,3,0)</f>
        <v>6.9</v>
      </c>
      <c r="E783" t="str">
        <f>VLOOKUP(A783,'Medical Examinations'!$A$1:$H$2336,4,0)</f>
        <v>No</v>
      </c>
      <c r="F783" t="str">
        <f>VLOOKUP(A783,'Medical Examinations'!$A$1:$H$2336,5,0)</f>
        <v>No</v>
      </c>
      <c r="G783" t="str">
        <f>VLOOKUP(A783,'Medical Examinations'!$A$1:$H$2336,6,0)</f>
        <v>No</v>
      </c>
      <c r="H783">
        <f>VLOOKUP(A783,'Medical Examinations'!$A$1:$L$2336,10,0)</f>
        <v>0</v>
      </c>
      <c r="I783" t="str">
        <f>VLOOKUP(A783,'Medical Examinations'!$A$1:$H$2336,8,0)</f>
        <v>No</v>
      </c>
      <c r="J783" t="str">
        <f>VLOOKUP(A783,'Medical Examinations'!$A$1:$L$2336,11,0)</f>
        <v>obesity</v>
      </c>
      <c r="K783" t="str">
        <f>VLOOKUP(A783,'Medical Examinations'!$A$1:$L$2336,12,0)</f>
        <v>Diabetes</v>
      </c>
      <c r="L783" s="8">
        <f>VLOOKUP(A783,'Hospitalisation Details'!$A$1:$T$2344,17,0)</f>
        <v>22930</v>
      </c>
      <c r="M783" s="3" t="str">
        <f>VLOOKUP(A783,'Hospitalisation Details'!$A$1:$T$2344,14,0)</f>
        <v>tier - 3</v>
      </c>
      <c r="N783" s="3" t="str">
        <f>VLOOKUP(A783,'Hospitalisation Details'!$A$1:$T$2344,15,0)</f>
        <v>tier - 3</v>
      </c>
      <c r="O783" t="str">
        <f>VLOOKUP(A783,'Hospitalisation Details'!$A$1:$U$2344,21,FALSE)</f>
        <v>R1023</v>
      </c>
      <c r="P783" t="str">
        <f>VLOOKUP(A783,'Hospitalisation Details'!$A$1:$T$2344,19,0)</f>
        <v>60</v>
      </c>
      <c r="Q783" s="9">
        <f>VLOOKUP(A783,'Hospitalisation Details'!$A$1:$I$2344,6,FALSE)</f>
        <v>13228.85</v>
      </c>
    </row>
    <row r="784" spans="1:17" ht="15.75">
      <c r="A784" s="6" t="s">
        <v>2153</v>
      </c>
      <c r="B784" t="str">
        <f>VLOOKUP(A784,'Customer Names'!$A$1:$D$2336,3,FALSE)</f>
        <v>Arellano</v>
      </c>
      <c r="C784">
        <f>VLOOKUP(A784,'Medical Examinations'!$A$1:$H$2336,2,0)</f>
        <v>28.7</v>
      </c>
      <c r="D784">
        <f>VLOOKUP(A784,'Medical Examinations'!$A$1:$H$2336,3,0)</f>
        <v>11.52</v>
      </c>
      <c r="E784" t="str">
        <f>VLOOKUP(A784,'Medical Examinations'!$A$1:$H$2336,4,0)</f>
        <v>No</v>
      </c>
      <c r="F784" t="str">
        <f>VLOOKUP(A784,'Medical Examinations'!$A$1:$H$2336,5,0)</f>
        <v>No</v>
      </c>
      <c r="G784" t="str">
        <f>VLOOKUP(A784,'Medical Examinations'!$A$1:$H$2336,6,0)</f>
        <v>No</v>
      </c>
      <c r="H784">
        <f>VLOOKUP(A784,'Medical Examinations'!$A$1:$L$2336,10,0)</f>
        <v>0</v>
      </c>
      <c r="I784" t="str">
        <f>VLOOKUP(A784,'Medical Examinations'!$A$1:$H$2336,8,0)</f>
        <v>No</v>
      </c>
      <c r="J784" t="str">
        <f>VLOOKUP(A784,'Medical Examinations'!$A$1:$L$2336,11,0)</f>
        <v>Over weight</v>
      </c>
      <c r="K784" t="str">
        <f>VLOOKUP(A784,'Medical Examinations'!$A$1:$L$2336,12,0)</f>
        <v>Diabetes</v>
      </c>
      <c r="L784" s="8">
        <f>VLOOKUP(A784,'Hospitalisation Details'!$A$1:$T$2344,17,0)</f>
        <v>22974</v>
      </c>
      <c r="M784" s="3" t="str">
        <f>VLOOKUP(A784,'Hospitalisation Details'!$A$1:$T$2344,14,0)</f>
        <v>tier - 3</v>
      </c>
      <c r="N784" s="3" t="str">
        <f>VLOOKUP(A784,'Hospitalisation Details'!$A$1:$T$2344,15,0)</f>
        <v>tier - 2</v>
      </c>
      <c r="O784" t="str">
        <f>VLOOKUP(A784,'Hospitalisation Details'!$A$1:$U$2344,21,FALSE)</f>
        <v>R1011</v>
      </c>
      <c r="P784" t="str">
        <f>VLOOKUP(A784,'Hospitalisation Details'!$A$1:$T$2344,19,0)</f>
        <v>60</v>
      </c>
      <c r="Q784" s="9">
        <f>VLOOKUP(A784,'Hospitalisation Details'!$A$1:$I$2344,6,FALSE)</f>
        <v>13224.69</v>
      </c>
    </row>
    <row r="785" spans="1:17" ht="15.75">
      <c r="A785" s="6" t="s">
        <v>2156</v>
      </c>
      <c r="B785" t="str">
        <f>VLOOKUP(A785,'Customer Names'!$A$1:$D$2336,3,FALSE)</f>
        <v>Charette</v>
      </c>
      <c r="C785">
        <f>VLOOKUP(A785,'Medical Examinations'!$A$1:$H$2336,2,0)</f>
        <v>34.295000000000002</v>
      </c>
      <c r="D785">
        <f>VLOOKUP(A785,'Medical Examinations'!$A$1:$H$2336,3,0)</f>
        <v>11.24</v>
      </c>
      <c r="E785" t="str">
        <f>VLOOKUP(A785,'Medical Examinations'!$A$1:$H$2336,4,0)</f>
        <v>No</v>
      </c>
      <c r="F785" t="str">
        <f>VLOOKUP(A785,'Medical Examinations'!$A$1:$H$2336,5,0)</f>
        <v>No</v>
      </c>
      <c r="G785" t="str">
        <f>VLOOKUP(A785,'Medical Examinations'!$A$1:$H$2336,6,0)</f>
        <v>No</v>
      </c>
      <c r="H785">
        <f>VLOOKUP(A785,'Medical Examinations'!$A$1:$L$2336,10,0)</f>
        <v>0</v>
      </c>
      <c r="I785" t="str">
        <f>VLOOKUP(A785,'Medical Examinations'!$A$1:$H$2336,8,0)</f>
        <v>No</v>
      </c>
      <c r="J785" t="str">
        <f>VLOOKUP(A785,'Medical Examinations'!$A$1:$L$2336,11,0)</f>
        <v>obesity</v>
      </c>
      <c r="K785" t="str">
        <f>VLOOKUP(A785,'Medical Examinations'!$A$1:$L$2336,12,0)</f>
        <v>Diabetes</v>
      </c>
      <c r="L785" s="8">
        <f>VLOOKUP(A785,'Hospitalisation Details'!$A$1:$T$2344,17,0)</f>
        <v>24059</v>
      </c>
      <c r="M785" s="3" t="str">
        <f>VLOOKUP(A785,'Hospitalisation Details'!$A$1:$T$2344,14,0)</f>
        <v>tier - 3</v>
      </c>
      <c r="N785" s="3" t="str">
        <f>VLOOKUP(A785,'Hospitalisation Details'!$A$1:$T$2344,15,0)</f>
        <v>tier - 3</v>
      </c>
      <c r="O785" t="str">
        <f>VLOOKUP(A785,'Hospitalisation Details'!$A$1:$U$2344,21,FALSE)</f>
        <v>R1024</v>
      </c>
      <c r="P785" t="str">
        <f>VLOOKUP(A785,'Hospitalisation Details'!$A$1:$T$2344,19,0)</f>
        <v>57</v>
      </c>
      <c r="Q785" s="9">
        <f>VLOOKUP(A785,'Hospitalisation Details'!$A$1:$I$2344,6,FALSE)</f>
        <v>13224.06</v>
      </c>
    </row>
    <row r="786" spans="1:17" ht="15.75">
      <c r="A786" s="6" t="s">
        <v>2159</v>
      </c>
      <c r="B786" t="str">
        <f>VLOOKUP(A786,'Customer Names'!$A$1:$D$2336,3,FALSE)</f>
        <v>Pena Reyes</v>
      </c>
      <c r="C786">
        <f>VLOOKUP(A786,'Medical Examinations'!$A$1:$H$2336,2,0)</f>
        <v>27.55</v>
      </c>
      <c r="D786">
        <f>VLOOKUP(A786,'Medical Examinations'!$A$1:$H$2336,3,0)</f>
        <v>10.98</v>
      </c>
      <c r="E786" t="str">
        <f>VLOOKUP(A786,'Medical Examinations'!$A$1:$H$2336,4,0)</f>
        <v>No</v>
      </c>
      <c r="F786" t="str">
        <f>VLOOKUP(A786,'Medical Examinations'!$A$1:$H$2336,5,0)</f>
        <v>No</v>
      </c>
      <c r="G786" t="str">
        <f>VLOOKUP(A786,'Medical Examinations'!$A$1:$H$2336,6,0)</f>
        <v>No</v>
      </c>
      <c r="H786">
        <f>VLOOKUP(A786,'Medical Examinations'!$A$1:$L$2336,10,0)</f>
        <v>0</v>
      </c>
      <c r="I786" t="str">
        <f>VLOOKUP(A786,'Medical Examinations'!$A$1:$H$2336,8,0)</f>
        <v>No</v>
      </c>
      <c r="J786" t="str">
        <f>VLOOKUP(A786,'Medical Examinations'!$A$1:$L$2336,11,0)</f>
        <v>Over weight</v>
      </c>
      <c r="K786" t="str">
        <f>VLOOKUP(A786,'Medical Examinations'!$A$1:$L$2336,12,0)</f>
        <v>Diabetes</v>
      </c>
      <c r="L786" s="8">
        <f>VLOOKUP(A786,'Hospitalisation Details'!$A$1:$T$2344,17,0)</f>
        <v>22987</v>
      </c>
      <c r="M786" s="3" t="str">
        <f>VLOOKUP(A786,'Hospitalisation Details'!$A$1:$T$2344,14,0)</f>
        <v>tier - 3</v>
      </c>
      <c r="N786" s="3" t="str">
        <f>VLOOKUP(A786,'Hospitalisation Details'!$A$1:$T$2344,15,0)</f>
        <v>tier - 1</v>
      </c>
      <c r="O786" t="str">
        <f>VLOOKUP(A786,'Hospitalisation Details'!$A$1:$U$2344,21,FALSE)</f>
        <v>R1024</v>
      </c>
      <c r="P786" t="str">
        <f>VLOOKUP(A786,'Hospitalisation Details'!$A$1:$T$2344,19,0)</f>
        <v>60</v>
      </c>
      <c r="Q786" s="9">
        <f>VLOOKUP(A786,'Hospitalisation Details'!$A$1:$I$2344,6,FALSE)</f>
        <v>13217.09</v>
      </c>
    </row>
    <row r="787" spans="1:17" ht="15.75">
      <c r="A787" s="6" t="s">
        <v>2162</v>
      </c>
      <c r="B787" t="str">
        <f>VLOOKUP(A787,'Customer Names'!$A$1:$D$2336,3,FALSE)</f>
        <v>Broderick</v>
      </c>
      <c r="C787">
        <f>VLOOKUP(A787,'Medical Examinations'!$A$1:$H$2336,2,0)</f>
        <v>40.700000000000003</v>
      </c>
      <c r="D787">
        <f>VLOOKUP(A787,'Medical Examinations'!$A$1:$H$2336,3,0)</f>
        <v>5.42</v>
      </c>
      <c r="E787" t="str">
        <f>VLOOKUP(A787,'Medical Examinations'!$A$1:$H$2336,4,0)</f>
        <v>No</v>
      </c>
      <c r="F787" t="str">
        <f>VLOOKUP(A787,'Medical Examinations'!$A$1:$H$2336,5,0)</f>
        <v>No</v>
      </c>
      <c r="G787" t="str">
        <f>VLOOKUP(A787,'Medical Examinations'!$A$1:$H$2336,6,0)</f>
        <v>No</v>
      </c>
      <c r="H787">
        <f>VLOOKUP(A787,'Medical Examinations'!$A$1:$L$2336,10,0)</f>
        <v>0</v>
      </c>
      <c r="I787" t="str">
        <f>VLOOKUP(A787,'Medical Examinations'!$A$1:$H$2336,8,0)</f>
        <v>No</v>
      </c>
      <c r="J787" t="str">
        <f>VLOOKUP(A787,'Medical Examinations'!$A$1:$L$2336,11,0)</f>
        <v>obesity</v>
      </c>
      <c r="K787" t="str">
        <f>VLOOKUP(A787,'Medical Examinations'!$A$1:$L$2336,12,0)</f>
        <v>Normal</v>
      </c>
      <c r="L787" s="8">
        <f>VLOOKUP(A787,'Hospitalisation Details'!$A$1:$T$2344,17,0)</f>
        <v>30239</v>
      </c>
      <c r="M787" s="3" t="str">
        <f>VLOOKUP(A787,'Hospitalisation Details'!$A$1:$T$2344,14,0)</f>
        <v>tier - 3</v>
      </c>
      <c r="N787" s="3" t="str">
        <f>VLOOKUP(A787,'Hospitalisation Details'!$A$1:$T$2344,15,0)</f>
        <v>tier - 2</v>
      </c>
      <c r="O787" t="str">
        <f>VLOOKUP(A787,'Hospitalisation Details'!$A$1:$U$2344,21,FALSE)</f>
        <v>R1012</v>
      </c>
      <c r="P787" t="str">
        <f>VLOOKUP(A787,'Hospitalisation Details'!$A$1:$T$2344,19,0)</f>
        <v>40</v>
      </c>
      <c r="Q787" s="9">
        <f>VLOOKUP(A787,'Hospitalisation Details'!$A$1:$I$2344,6,FALSE)</f>
        <v>13214.43</v>
      </c>
    </row>
    <row r="788" spans="1:17" ht="15.75">
      <c r="A788" s="6" t="s">
        <v>2165</v>
      </c>
      <c r="B788" t="str">
        <f>VLOOKUP(A788,'Customer Names'!$A$1:$D$2336,3,FALSE)</f>
        <v>Summers</v>
      </c>
      <c r="C788">
        <f>VLOOKUP(A788,'Medical Examinations'!$A$1:$H$2336,2,0)</f>
        <v>18.335000000000001</v>
      </c>
      <c r="D788">
        <f>VLOOKUP(A788,'Medical Examinations'!$A$1:$H$2336,3,0)</f>
        <v>10.97</v>
      </c>
      <c r="E788" t="str">
        <f>VLOOKUP(A788,'Medical Examinations'!$A$1:$H$2336,4,0)</f>
        <v>No</v>
      </c>
      <c r="F788" t="str">
        <f>VLOOKUP(A788,'Medical Examinations'!$A$1:$H$2336,5,0)</f>
        <v>No</v>
      </c>
      <c r="G788" t="str">
        <f>VLOOKUP(A788,'Medical Examinations'!$A$1:$H$2336,6,0)</f>
        <v>No</v>
      </c>
      <c r="H788">
        <f>VLOOKUP(A788,'Medical Examinations'!$A$1:$L$2336,10,0)</f>
        <v>0</v>
      </c>
      <c r="I788" t="str">
        <f>VLOOKUP(A788,'Medical Examinations'!$A$1:$H$2336,8,0)</f>
        <v>No</v>
      </c>
      <c r="J788" t="str">
        <f>VLOOKUP(A788,'Medical Examinations'!$A$1:$L$2336,11,0)</f>
        <v>Under weight</v>
      </c>
      <c r="K788" t="str">
        <f>VLOOKUP(A788,'Medical Examinations'!$A$1:$L$2336,12,0)</f>
        <v>Diabetes</v>
      </c>
      <c r="L788" s="8">
        <f>VLOOKUP(A788,'Hospitalisation Details'!$A$1:$T$2344,17,0)</f>
        <v>22863</v>
      </c>
      <c r="M788" s="3" t="str">
        <f>VLOOKUP(A788,'Hospitalisation Details'!$A$1:$T$2344,14,0)</f>
        <v>tier - 3</v>
      </c>
      <c r="N788" s="3" t="str">
        <f>VLOOKUP(A788,'Hospitalisation Details'!$A$1:$T$2344,15,0)</f>
        <v>tier - 1</v>
      </c>
      <c r="O788" t="str">
        <f>VLOOKUP(A788,'Hospitalisation Details'!$A$1:$U$2344,21,FALSE)</f>
        <v>R1024</v>
      </c>
      <c r="P788" t="str">
        <f>VLOOKUP(A788,'Hospitalisation Details'!$A$1:$T$2344,19,0)</f>
        <v>60</v>
      </c>
      <c r="Q788" s="9">
        <f>VLOOKUP(A788,'Hospitalisation Details'!$A$1:$I$2344,6,FALSE)</f>
        <v>13204.29</v>
      </c>
    </row>
    <row r="789" spans="1:17" ht="15.75">
      <c r="A789" s="6" t="s">
        <v>2168</v>
      </c>
      <c r="B789" t="str">
        <f>VLOOKUP(A789,'Customer Names'!$A$1:$D$2336,3,FALSE)</f>
        <v>Fisher</v>
      </c>
      <c r="C789">
        <f>VLOOKUP(A789,'Medical Examinations'!$A$1:$H$2336,2,0)</f>
        <v>33.914999999999999</v>
      </c>
      <c r="D789">
        <f>VLOOKUP(A789,'Medical Examinations'!$A$1:$H$2336,3,0)</f>
        <v>9.56</v>
      </c>
      <c r="E789" t="str">
        <f>VLOOKUP(A789,'Medical Examinations'!$A$1:$H$2336,4,0)</f>
        <v>Yes</v>
      </c>
      <c r="F789" t="str">
        <f>VLOOKUP(A789,'Medical Examinations'!$A$1:$H$2336,5,0)</f>
        <v>No</v>
      </c>
      <c r="G789" t="str">
        <f>VLOOKUP(A789,'Medical Examinations'!$A$1:$H$2336,6,0)</f>
        <v>No</v>
      </c>
      <c r="H789">
        <f>VLOOKUP(A789,'Medical Examinations'!$A$1:$L$2336,10,0)</f>
        <v>2</v>
      </c>
      <c r="I789" t="str">
        <f>VLOOKUP(A789,'Medical Examinations'!$A$1:$H$2336,8,0)</f>
        <v>No</v>
      </c>
      <c r="J789" t="str">
        <f>VLOOKUP(A789,'Medical Examinations'!$A$1:$L$2336,11,0)</f>
        <v>obesity</v>
      </c>
      <c r="K789" t="str">
        <f>VLOOKUP(A789,'Medical Examinations'!$A$1:$L$2336,12,0)</f>
        <v>Diabetes</v>
      </c>
      <c r="L789" s="8">
        <f>VLOOKUP(A789,'Hospitalisation Details'!$A$1:$T$2344,17,0)</f>
        <v>22621</v>
      </c>
      <c r="M789" s="3" t="str">
        <f>VLOOKUP(A789,'Hospitalisation Details'!$A$1:$T$2344,14,0)</f>
        <v>tier - 3</v>
      </c>
      <c r="N789" s="3" t="str">
        <f>VLOOKUP(A789,'Hospitalisation Details'!$A$1:$T$2344,15,0)</f>
        <v>tier - 2</v>
      </c>
      <c r="O789" t="str">
        <f>VLOOKUP(A789,'Hospitalisation Details'!$A$1:$U$2344,21,FALSE)</f>
        <v>R1016</v>
      </c>
      <c r="P789" t="str">
        <f>VLOOKUP(A789,'Hospitalisation Details'!$A$1:$T$2344,19,0)</f>
        <v>61</v>
      </c>
      <c r="Q789" s="9">
        <f>VLOOKUP(A789,'Hospitalisation Details'!$A$1:$I$2344,6,FALSE)</f>
        <v>13143.86</v>
      </c>
    </row>
    <row r="790" spans="1:17" ht="15.75">
      <c r="A790" s="6" t="s">
        <v>2170</v>
      </c>
      <c r="B790" t="str">
        <f>VLOOKUP(A790,'Customer Names'!$A$1:$D$2336,3,FALSE)</f>
        <v>Zhou</v>
      </c>
      <c r="C790">
        <f>VLOOKUP(A790,'Medical Examinations'!$A$1:$H$2336,2,0)</f>
        <v>33.534999999999997</v>
      </c>
      <c r="D790">
        <f>VLOOKUP(A790,'Medical Examinations'!$A$1:$H$2336,3,0)</f>
        <v>9.4</v>
      </c>
      <c r="E790" t="str">
        <f>VLOOKUP(A790,'Medical Examinations'!$A$1:$H$2336,4,0)</f>
        <v>Yes</v>
      </c>
      <c r="F790" t="str">
        <f>VLOOKUP(A790,'Medical Examinations'!$A$1:$H$2336,5,0)</f>
        <v>No</v>
      </c>
      <c r="G790" t="str">
        <f>VLOOKUP(A790,'Medical Examinations'!$A$1:$H$2336,6,0)</f>
        <v>No</v>
      </c>
      <c r="H790">
        <f>VLOOKUP(A790,'Medical Examinations'!$A$1:$L$2336,10,0)</f>
        <v>2</v>
      </c>
      <c r="I790" t="str">
        <f>VLOOKUP(A790,'Medical Examinations'!$A$1:$H$2336,8,0)</f>
        <v>No</v>
      </c>
      <c r="J790" t="str">
        <f>VLOOKUP(A790,'Medical Examinations'!$A$1:$L$2336,11,0)</f>
        <v>obesity</v>
      </c>
      <c r="K790" t="str">
        <f>VLOOKUP(A790,'Medical Examinations'!$A$1:$L$2336,12,0)</f>
        <v>Diabetes</v>
      </c>
      <c r="L790" s="8">
        <f>VLOOKUP(A790,'Hospitalisation Details'!$A$1:$T$2344,17,0)</f>
        <v>22621</v>
      </c>
      <c r="M790" s="3" t="str">
        <f>VLOOKUP(A790,'Hospitalisation Details'!$A$1:$T$2344,14,0)</f>
        <v>tier - 3</v>
      </c>
      <c r="N790" s="3" t="str">
        <f>VLOOKUP(A790,'Hospitalisation Details'!$A$1:$T$2344,15,0)</f>
        <v>tier - 2</v>
      </c>
      <c r="O790" t="str">
        <f>VLOOKUP(A790,'Hospitalisation Details'!$A$1:$U$2344,21,FALSE)</f>
        <v>R1020</v>
      </c>
      <c r="P790" t="str">
        <f>VLOOKUP(A790,'Hospitalisation Details'!$A$1:$T$2344,19,0)</f>
        <v>61</v>
      </c>
      <c r="Q790" s="9">
        <f>VLOOKUP(A790,'Hospitalisation Details'!$A$1:$I$2344,6,FALSE)</f>
        <v>13143.34</v>
      </c>
    </row>
    <row r="791" spans="1:17" ht="15.75">
      <c r="A791" s="6" t="s">
        <v>2173</v>
      </c>
      <c r="B791" t="str">
        <f>VLOOKUP(A791,'Customer Names'!$A$1:$D$2336,3,FALSE)</f>
        <v>Clarke-Ames</v>
      </c>
      <c r="C791">
        <f>VLOOKUP(A791,'Medical Examinations'!$A$1:$H$2336,2,0)</f>
        <v>23.655000000000001</v>
      </c>
      <c r="D791">
        <f>VLOOKUP(A791,'Medical Examinations'!$A$1:$H$2336,3,0)</f>
        <v>8.48</v>
      </c>
      <c r="E791" t="str">
        <f>VLOOKUP(A791,'Medical Examinations'!$A$1:$H$2336,4,0)</f>
        <v>Yes</v>
      </c>
      <c r="F791" t="str">
        <f>VLOOKUP(A791,'Medical Examinations'!$A$1:$H$2336,5,0)</f>
        <v>No</v>
      </c>
      <c r="G791" t="str">
        <f>VLOOKUP(A791,'Medical Examinations'!$A$1:$H$2336,6,0)</f>
        <v>No</v>
      </c>
      <c r="H791">
        <f>VLOOKUP(A791,'Medical Examinations'!$A$1:$L$2336,10,0)</f>
        <v>2</v>
      </c>
      <c r="I791" t="str">
        <f>VLOOKUP(A791,'Medical Examinations'!$A$1:$H$2336,8,0)</f>
        <v>No</v>
      </c>
      <c r="J791" t="str">
        <f>VLOOKUP(A791,'Medical Examinations'!$A$1:$L$2336,11,0)</f>
        <v>Normal weight</v>
      </c>
      <c r="K791" t="str">
        <f>VLOOKUP(A791,'Medical Examinations'!$A$1:$L$2336,12,0)</f>
        <v>Diabetes</v>
      </c>
      <c r="L791" s="8">
        <f>VLOOKUP(A791,'Hospitalisation Details'!$A$1:$T$2344,17,0)</f>
        <v>22531</v>
      </c>
      <c r="M791" s="3" t="str">
        <f>VLOOKUP(A791,'Hospitalisation Details'!$A$1:$T$2344,14,0)</f>
        <v>tier - 3</v>
      </c>
      <c r="N791" s="3" t="str">
        <f>VLOOKUP(A791,'Hospitalisation Details'!$A$1:$T$2344,15,0)</f>
        <v>tier - 2</v>
      </c>
      <c r="O791" t="str">
        <f>VLOOKUP(A791,'Hospitalisation Details'!$A$1:$U$2344,21,FALSE)</f>
        <v>R1017</v>
      </c>
      <c r="P791" t="str">
        <f>VLOOKUP(A791,'Hospitalisation Details'!$A$1:$T$2344,19,0)</f>
        <v>61</v>
      </c>
      <c r="Q791" s="9">
        <f>VLOOKUP(A791,'Hospitalisation Details'!$A$1:$I$2344,6,FALSE)</f>
        <v>13129.6</v>
      </c>
    </row>
    <row r="792" spans="1:17" ht="15.75">
      <c r="A792" s="6" t="s">
        <v>2176</v>
      </c>
      <c r="B792" t="str">
        <f>VLOOKUP(A792,'Customer Names'!$A$1:$D$2336,3,FALSE)</f>
        <v>Staton</v>
      </c>
      <c r="C792">
        <f>VLOOKUP(A792,'Medical Examinations'!$A$1:$H$2336,2,0)</f>
        <v>28</v>
      </c>
      <c r="D792">
        <f>VLOOKUP(A792,'Medical Examinations'!$A$1:$H$2336,3,0)</f>
        <v>5.57</v>
      </c>
      <c r="E792" t="str">
        <f>VLOOKUP(A792,'Medical Examinations'!$A$1:$H$2336,4,0)</f>
        <v>No</v>
      </c>
      <c r="F792" t="str">
        <f>VLOOKUP(A792,'Medical Examinations'!$A$1:$H$2336,5,0)</f>
        <v>No</v>
      </c>
      <c r="G792" t="str">
        <f>VLOOKUP(A792,'Medical Examinations'!$A$1:$H$2336,6,0)</f>
        <v>No</v>
      </c>
      <c r="H792">
        <f>VLOOKUP(A792,'Medical Examinations'!$A$1:$L$2336,10,0)</f>
        <v>0</v>
      </c>
      <c r="I792" t="str">
        <f>VLOOKUP(A792,'Medical Examinations'!$A$1:$H$2336,8,0)</f>
        <v>No</v>
      </c>
      <c r="J792" t="str">
        <f>VLOOKUP(A792,'Medical Examinations'!$A$1:$L$2336,11,0)</f>
        <v>Over weight</v>
      </c>
      <c r="K792" t="str">
        <f>VLOOKUP(A792,'Medical Examinations'!$A$1:$L$2336,12,0)</f>
        <v>Normal</v>
      </c>
      <c r="L792" s="8">
        <f>VLOOKUP(A792,'Hospitalisation Details'!$A$1:$T$2344,17,0)</f>
        <v>36388</v>
      </c>
      <c r="M792" s="3" t="str">
        <f>VLOOKUP(A792,'Hospitalisation Details'!$A$1:$T$2344,14,0)</f>
        <v>tier - 3</v>
      </c>
      <c r="N792" s="3" t="str">
        <f>VLOOKUP(A792,'Hospitalisation Details'!$A$1:$T$2344,15,0)</f>
        <v>tier - 3</v>
      </c>
      <c r="O792" t="str">
        <f>VLOOKUP(A792,'Hospitalisation Details'!$A$1:$U$2344,21,FALSE)</f>
        <v>R1011</v>
      </c>
      <c r="P792" t="str">
        <f>VLOOKUP(A792,'Hospitalisation Details'!$A$1:$T$2344,19,0)</f>
        <v>23</v>
      </c>
      <c r="Q792" s="9">
        <f>VLOOKUP(A792,'Hospitalisation Details'!$A$1:$I$2344,6,FALSE)</f>
        <v>13126.68</v>
      </c>
    </row>
    <row r="793" spans="1:17" ht="15.75">
      <c r="A793" s="6" t="s">
        <v>2178</v>
      </c>
      <c r="B793" t="str">
        <f>VLOOKUP(A793,'Customer Names'!$A$1:$D$2336,3,FALSE)</f>
        <v>Forster</v>
      </c>
      <c r="C793">
        <f>VLOOKUP(A793,'Medical Examinations'!$A$1:$H$2336,2,0)</f>
        <v>30.23</v>
      </c>
      <c r="D793">
        <f>VLOOKUP(A793,'Medical Examinations'!$A$1:$H$2336,3,0)</f>
        <v>6.94</v>
      </c>
      <c r="E793" t="str">
        <f>VLOOKUP(A793,'Medical Examinations'!$A$1:$H$2336,4,0)</f>
        <v>Yes</v>
      </c>
      <c r="F793" t="str">
        <f>VLOOKUP(A793,'Medical Examinations'!$A$1:$H$2336,5,0)</f>
        <v>No</v>
      </c>
      <c r="G793" t="str">
        <f>VLOOKUP(A793,'Medical Examinations'!$A$1:$H$2336,6,0)</f>
        <v>Yes</v>
      </c>
      <c r="H793">
        <f>VLOOKUP(A793,'Medical Examinations'!$A$1:$L$2336,10,0)</f>
        <v>1</v>
      </c>
      <c r="I793" t="str">
        <f>VLOOKUP(A793,'Medical Examinations'!$A$1:$H$2336,8,0)</f>
        <v>No</v>
      </c>
      <c r="J793" t="str">
        <f>VLOOKUP(A793,'Medical Examinations'!$A$1:$L$2336,11,0)</f>
        <v>obesity</v>
      </c>
      <c r="K793" t="str">
        <f>VLOOKUP(A793,'Medical Examinations'!$A$1:$L$2336,12,0)</f>
        <v>Diabetes</v>
      </c>
      <c r="L793" s="8">
        <f>VLOOKUP(A793,'Hospitalisation Details'!$A$1:$T$2344,17,0)</f>
        <v>23268</v>
      </c>
      <c r="M793" s="3" t="str">
        <f>VLOOKUP(A793,'Hospitalisation Details'!$A$1:$T$2344,14,0)</f>
        <v>tier - 3</v>
      </c>
      <c r="N793" s="3" t="str">
        <f>VLOOKUP(A793,'Hospitalisation Details'!$A$1:$T$2344,15,0)</f>
        <v>tier - 1</v>
      </c>
      <c r="O793" t="str">
        <f>VLOOKUP(A793,'Hospitalisation Details'!$A$1:$U$2344,21,FALSE)</f>
        <v>R1012</v>
      </c>
      <c r="P793" t="str">
        <f>VLOOKUP(A793,'Hospitalisation Details'!$A$1:$T$2344,19,0)</f>
        <v>59</v>
      </c>
      <c r="Q793" s="9">
        <f>VLOOKUP(A793,'Hospitalisation Details'!$A$1:$I$2344,6,FALSE)</f>
        <v>13116.84</v>
      </c>
    </row>
    <row r="794" spans="1:17" ht="15.75">
      <c r="A794" s="6" t="s">
        <v>2181</v>
      </c>
      <c r="B794" t="str">
        <f>VLOOKUP(A794,'Customer Names'!$A$1:$D$2336,3,FALSE)</f>
        <v>Monaghan</v>
      </c>
      <c r="C794">
        <f>VLOOKUP(A794,'Medical Examinations'!$A$1:$H$2336,2,0)</f>
        <v>51.14</v>
      </c>
      <c r="D794">
        <f>VLOOKUP(A794,'Medical Examinations'!$A$1:$H$2336,3,0)</f>
        <v>4.05</v>
      </c>
      <c r="E794" t="str">
        <f>VLOOKUP(A794,'Medical Examinations'!$A$1:$H$2336,4,0)</f>
        <v>No</v>
      </c>
      <c r="F794" t="str">
        <f>VLOOKUP(A794,'Medical Examinations'!$A$1:$H$2336,5,0)</f>
        <v>No</v>
      </c>
      <c r="G794" t="str">
        <f>VLOOKUP(A794,'Medical Examinations'!$A$1:$H$2336,6,0)</f>
        <v>No</v>
      </c>
      <c r="H794">
        <f>VLOOKUP(A794,'Medical Examinations'!$A$1:$L$2336,10,0)</f>
        <v>1</v>
      </c>
      <c r="I794" t="str">
        <f>VLOOKUP(A794,'Medical Examinations'!$A$1:$H$2336,8,0)</f>
        <v>No</v>
      </c>
      <c r="J794" t="str">
        <f>VLOOKUP(A794,'Medical Examinations'!$A$1:$L$2336,11,0)</f>
        <v>obesity</v>
      </c>
      <c r="K794" t="str">
        <f>VLOOKUP(A794,'Medical Examinations'!$A$1:$L$2336,12,0)</f>
        <v>Normal</v>
      </c>
      <c r="L794" s="8">
        <f>VLOOKUP(A794,'Hospitalisation Details'!$A$1:$T$2344,17,0)</f>
        <v>33828</v>
      </c>
      <c r="M794" s="3" t="str">
        <f>VLOOKUP(A794,'Hospitalisation Details'!$A$1:$T$2344,14,0)</f>
        <v>tier - 3</v>
      </c>
      <c r="N794" s="3" t="str">
        <f>VLOOKUP(A794,'Hospitalisation Details'!$A$1:$T$2344,15,0)</f>
        <v>tier - 2</v>
      </c>
      <c r="O794" t="str">
        <f>VLOOKUP(A794,'Hospitalisation Details'!$A$1:$U$2344,21,FALSE)</f>
        <v>R1026</v>
      </c>
      <c r="P794" t="str">
        <f>VLOOKUP(A794,'Hospitalisation Details'!$A$1:$T$2344,19,0)</f>
        <v>30</v>
      </c>
      <c r="Q794" s="9">
        <f>VLOOKUP(A794,'Hospitalisation Details'!$A$1:$I$2344,6,FALSE)</f>
        <v>13113.51</v>
      </c>
    </row>
    <row r="795" spans="1:17" ht="15.75">
      <c r="A795" s="6" t="s">
        <v>2184</v>
      </c>
      <c r="B795" t="str">
        <f>VLOOKUP(A795,'Customer Names'!$A$1:$D$2336,3,FALSE)</f>
        <v>Kawamoto</v>
      </c>
      <c r="C795">
        <f>VLOOKUP(A795,'Medical Examinations'!$A$1:$H$2336,2,0)</f>
        <v>24.32</v>
      </c>
      <c r="D795">
        <f>VLOOKUP(A795,'Medical Examinations'!$A$1:$H$2336,3,0)</f>
        <v>10.220000000000001</v>
      </c>
      <c r="E795" t="str">
        <f>VLOOKUP(A795,'Medical Examinations'!$A$1:$H$2336,4,0)</f>
        <v>No</v>
      </c>
      <c r="F795" t="str">
        <f>VLOOKUP(A795,'Medical Examinations'!$A$1:$H$2336,5,0)</f>
        <v>No</v>
      </c>
      <c r="G795" t="str">
        <f>VLOOKUP(A795,'Medical Examinations'!$A$1:$H$2336,6,0)</f>
        <v>No</v>
      </c>
      <c r="H795">
        <f>VLOOKUP(A795,'Medical Examinations'!$A$1:$L$2336,10,0)</f>
        <v>0</v>
      </c>
      <c r="I795" t="str">
        <f>VLOOKUP(A795,'Medical Examinations'!$A$1:$H$2336,8,0)</f>
        <v>No</v>
      </c>
      <c r="J795" t="str">
        <f>VLOOKUP(A795,'Medical Examinations'!$A$1:$L$2336,11,0)</f>
        <v>Normal weight</v>
      </c>
      <c r="K795" t="str">
        <f>VLOOKUP(A795,'Medical Examinations'!$A$1:$L$2336,12,0)</f>
        <v>Diabetes</v>
      </c>
      <c r="L795" s="8">
        <f>VLOOKUP(A795,'Hospitalisation Details'!$A$1:$T$2344,17,0)</f>
        <v>22860</v>
      </c>
      <c r="M795" s="3" t="str">
        <f>VLOOKUP(A795,'Hospitalisation Details'!$A$1:$T$2344,14,0)</f>
        <v>tier - 3</v>
      </c>
      <c r="N795" s="3" t="str">
        <f>VLOOKUP(A795,'Hospitalisation Details'!$A$1:$T$2344,15,0)</f>
        <v>tier - 3</v>
      </c>
      <c r="O795" t="str">
        <f>VLOOKUP(A795,'Hospitalisation Details'!$A$1:$U$2344,21,FALSE)</f>
        <v>R1012</v>
      </c>
      <c r="P795" t="str">
        <f>VLOOKUP(A795,'Hospitalisation Details'!$A$1:$T$2344,19,0)</f>
        <v>60</v>
      </c>
      <c r="Q795" s="9">
        <f>VLOOKUP(A795,'Hospitalisation Details'!$A$1:$I$2344,6,FALSE)</f>
        <v>13112.6</v>
      </c>
    </row>
    <row r="796" spans="1:17" ht="15.75">
      <c r="A796" s="6" t="s">
        <v>2187</v>
      </c>
      <c r="B796" t="str">
        <f>VLOOKUP(A796,'Customer Names'!$A$1:$D$2336,3,FALSE)</f>
        <v>Dicharry</v>
      </c>
      <c r="C796">
        <f>VLOOKUP(A796,'Medical Examinations'!$A$1:$H$2336,2,0)</f>
        <v>38.06</v>
      </c>
      <c r="D796">
        <f>VLOOKUP(A796,'Medical Examinations'!$A$1:$H$2336,3,0)</f>
        <v>9.24</v>
      </c>
      <c r="E796" t="str">
        <f>VLOOKUP(A796,'Medical Examinations'!$A$1:$H$2336,4,0)</f>
        <v>No</v>
      </c>
      <c r="F796" t="str">
        <f>VLOOKUP(A796,'Medical Examinations'!$A$1:$H$2336,5,0)</f>
        <v>No</v>
      </c>
      <c r="G796" t="str">
        <f>VLOOKUP(A796,'Medical Examinations'!$A$1:$H$2336,6,0)</f>
        <v>No</v>
      </c>
      <c r="H796">
        <f>VLOOKUP(A796,'Medical Examinations'!$A$1:$L$2336,10,0)</f>
        <v>0</v>
      </c>
      <c r="I796" t="str">
        <f>VLOOKUP(A796,'Medical Examinations'!$A$1:$H$2336,8,0)</f>
        <v>No</v>
      </c>
      <c r="J796" t="str">
        <f>VLOOKUP(A796,'Medical Examinations'!$A$1:$L$2336,11,0)</f>
        <v>obesity</v>
      </c>
      <c r="K796" t="str">
        <f>VLOOKUP(A796,'Medical Examinations'!$A$1:$L$2336,12,0)</f>
        <v>Diabetes</v>
      </c>
      <c r="L796" s="8">
        <f>VLOOKUP(A796,'Hospitalisation Details'!$A$1:$T$2344,17,0)</f>
        <v>26236</v>
      </c>
      <c r="M796" s="3" t="str">
        <f>VLOOKUP(A796,'Hospitalisation Details'!$A$1:$T$2344,14,0)</f>
        <v>tier - 3</v>
      </c>
      <c r="N796" s="3" t="str">
        <f>VLOOKUP(A796,'Hospitalisation Details'!$A$1:$T$2344,15,0)</f>
        <v>tier - 2</v>
      </c>
      <c r="O796" t="str">
        <f>VLOOKUP(A796,'Hospitalisation Details'!$A$1:$U$2344,21,FALSE)</f>
        <v>R1011</v>
      </c>
      <c r="P796" t="str">
        <f>VLOOKUP(A796,'Hospitalisation Details'!$A$1:$T$2344,19,0)</f>
        <v>51</v>
      </c>
      <c r="Q796" s="9">
        <f>VLOOKUP(A796,'Hospitalisation Details'!$A$1:$I$2344,6,FALSE)</f>
        <v>13110.79</v>
      </c>
    </row>
    <row r="797" spans="1:17" ht="15.75">
      <c r="A797" s="6" t="s">
        <v>2189</v>
      </c>
      <c r="B797" t="str">
        <f>VLOOKUP(A797,'Customer Names'!$A$1:$D$2336,3,FALSE)</f>
        <v>Berry</v>
      </c>
      <c r="C797">
        <f>VLOOKUP(A797,'Medical Examinations'!$A$1:$H$2336,2,0)</f>
        <v>37.700000000000003</v>
      </c>
      <c r="D797">
        <f>VLOOKUP(A797,'Medical Examinations'!$A$1:$H$2336,3,0)</f>
        <v>8.6</v>
      </c>
      <c r="E797" t="str">
        <f>VLOOKUP(A797,'Medical Examinations'!$A$1:$H$2336,4,0)</f>
        <v>No</v>
      </c>
      <c r="F797" t="str">
        <f>VLOOKUP(A797,'Medical Examinations'!$A$1:$H$2336,5,0)</f>
        <v>No</v>
      </c>
      <c r="G797" t="str">
        <f>VLOOKUP(A797,'Medical Examinations'!$A$1:$H$2336,6,0)</f>
        <v>No</v>
      </c>
      <c r="H797">
        <f>VLOOKUP(A797,'Medical Examinations'!$A$1:$L$2336,10,0)</f>
        <v>0</v>
      </c>
      <c r="I797" t="str">
        <f>VLOOKUP(A797,'Medical Examinations'!$A$1:$H$2336,8,0)</f>
        <v>No</v>
      </c>
      <c r="J797" t="str">
        <f>VLOOKUP(A797,'Medical Examinations'!$A$1:$L$2336,11,0)</f>
        <v>obesity</v>
      </c>
      <c r="K797" t="str">
        <f>VLOOKUP(A797,'Medical Examinations'!$A$1:$L$2336,12,0)</f>
        <v>Diabetes</v>
      </c>
      <c r="L797" s="8">
        <f>VLOOKUP(A797,'Hospitalisation Details'!$A$1:$T$2344,17,0)</f>
        <v>28688</v>
      </c>
      <c r="M797" s="3" t="str">
        <f>VLOOKUP(A797,'Hospitalisation Details'!$A$1:$T$2344,14,0)</f>
        <v>tier - 3</v>
      </c>
      <c r="N797" s="3" t="str">
        <f>VLOOKUP(A797,'Hospitalisation Details'!$A$1:$T$2344,15,0)</f>
        <v>tier - 2</v>
      </c>
      <c r="O797" t="str">
        <f>VLOOKUP(A797,'Hospitalisation Details'!$A$1:$U$2344,21,FALSE)</f>
        <v>R1026</v>
      </c>
      <c r="P797" t="str">
        <f>VLOOKUP(A797,'Hospitalisation Details'!$A$1:$T$2344,19,0)</f>
        <v>44</v>
      </c>
      <c r="Q797" s="9">
        <f>VLOOKUP(A797,'Hospitalisation Details'!$A$1:$I$2344,6,FALSE)</f>
        <v>13101.74</v>
      </c>
    </row>
    <row r="798" spans="1:17" ht="15.75">
      <c r="A798" s="6" t="s">
        <v>2192</v>
      </c>
      <c r="B798" t="str">
        <f>VLOOKUP(A798,'Customer Names'!$A$1:$D$2336,3,FALSE)</f>
        <v>Porfirio</v>
      </c>
      <c r="C798">
        <f>VLOOKUP(A798,'Medical Examinations'!$A$1:$H$2336,2,0)</f>
        <v>44</v>
      </c>
      <c r="D798">
        <f>VLOOKUP(A798,'Medical Examinations'!$A$1:$H$2336,3,0)</f>
        <v>9.32</v>
      </c>
      <c r="E798" t="str">
        <f>VLOOKUP(A798,'Medical Examinations'!$A$1:$H$2336,4,0)</f>
        <v>Yes</v>
      </c>
      <c r="F798" t="str">
        <f>VLOOKUP(A798,'Medical Examinations'!$A$1:$H$2336,5,0)</f>
        <v>No</v>
      </c>
      <c r="G798" t="str">
        <f>VLOOKUP(A798,'Medical Examinations'!$A$1:$H$2336,6,0)</f>
        <v>No</v>
      </c>
      <c r="H798">
        <f>VLOOKUP(A798,'Medical Examinations'!$A$1:$L$2336,10,0)</f>
        <v>2</v>
      </c>
      <c r="I798" t="str">
        <f>VLOOKUP(A798,'Medical Examinations'!$A$1:$H$2336,8,0)</f>
        <v>No</v>
      </c>
      <c r="J798" t="str">
        <f>VLOOKUP(A798,'Medical Examinations'!$A$1:$L$2336,11,0)</f>
        <v>obesity</v>
      </c>
      <c r="K798" t="str">
        <f>VLOOKUP(A798,'Medical Examinations'!$A$1:$L$2336,12,0)</f>
        <v>Diabetes</v>
      </c>
      <c r="L798" s="8">
        <f>VLOOKUP(A798,'Hospitalisation Details'!$A$1:$T$2344,17,0)</f>
        <v>22591</v>
      </c>
      <c r="M798" s="3" t="str">
        <f>VLOOKUP(A798,'Hospitalisation Details'!$A$1:$T$2344,14,0)</f>
        <v>tier - 3</v>
      </c>
      <c r="N798" s="3" t="str">
        <f>VLOOKUP(A798,'Hospitalisation Details'!$A$1:$T$2344,15,0)</f>
        <v>tier - 2</v>
      </c>
      <c r="O798" t="str">
        <f>VLOOKUP(A798,'Hospitalisation Details'!$A$1:$U$2344,21,FALSE)</f>
        <v>R1011</v>
      </c>
      <c r="P798" t="str">
        <f>VLOOKUP(A798,'Hospitalisation Details'!$A$1:$T$2344,19,0)</f>
        <v>61</v>
      </c>
      <c r="Q798" s="9">
        <f>VLOOKUP(A798,'Hospitalisation Details'!$A$1:$I$2344,6,FALSE)</f>
        <v>13063.88</v>
      </c>
    </row>
    <row r="799" spans="1:17" ht="15.75">
      <c r="A799" s="6" t="s">
        <v>2195</v>
      </c>
      <c r="B799" t="str">
        <f>VLOOKUP(A799,'Customer Names'!$A$1:$D$2336,3,FALSE)</f>
        <v>Thind</v>
      </c>
      <c r="C799">
        <f>VLOOKUP(A799,'Medical Examinations'!$A$1:$H$2336,2,0)</f>
        <v>41.45</v>
      </c>
      <c r="D799">
        <f>VLOOKUP(A799,'Medical Examinations'!$A$1:$H$2336,3,0)</f>
        <v>6.12</v>
      </c>
      <c r="E799" t="str">
        <f>VLOOKUP(A799,'Medical Examinations'!$A$1:$H$2336,4,0)</f>
        <v>Yes</v>
      </c>
      <c r="F799" t="str">
        <f>VLOOKUP(A799,'Medical Examinations'!$A$1:$H$2336,5,0)</f>
        <v>No</v>
      </c>
      <c r="G799" t="str">
        <f>VLOOKUP(A799,'Medical Examinations'!$A$1:$H$2336,6,0)</f>
        <v>No</v>
      </c>
      <c r="H799">
        <f>VLOOKUP(A799,'Medical Examinations'!$A$1:$L$2336,10,0)</f>
        <v>0</v>
      </c>
      <c r="I799" t="str">
        <f>VLOOKUP(A799,'Medical Examinations'!$A$1:$H$2336,8,0)</f>
        <v>No</v>
      </c>
      <c r="J799" t="str">
        <f>VLOOKUP(A799,'Medical Examinations'!$A$1:$L$2336,11,0)</f>
        <v>obesity</v>
      </c>
      <c r="K799" t="str">
        <f>VLOOKUP(A799,'Medical Examinations'!$A$1:$L$2336,12,0)</f>
        <v>Prediabetes</v>
      </c>
      <c r="L799" s="8">
        <f>VLOOKUP(A799,'Hospitalisation Details'!$A$1:$T$2344,17,0)</f>
        <v>31346</v>
      </c>
      <c r="M799" s="3" t="str">
        <f>VLOOKUP(A799,'Hospitalisation Details'!$A$1:$T$2344,14,0)</f>
        <v>tier - 3</v>
      </c>
      <c r="N799" s="3" t="str">
        <f>VLOOKUP(A799,'Hospitalisation Details'!$A$1:$T$2344,15,0)</f>
        <v>tier - 1</v>
      </c>
      <c r="O799" t="str">
        <f>VLOOKUP(A799,'Hospitalisation Details'!$A$1:$U$2344,21,FALSE)</f>
        <v>R1026</v>
      </c>
      <c r="P799" t="str">
        <f>VLOOKUP(A799,'Hospitalisation Details'!$A$1:$T$2344,19,0)</f>
        <v>37</v>
      </c>
      <c r="Q799" s="9">
        <f>VLOOKUP(A799,'Hospitalisation Details'!$A$1:$I$2344,6,FALSE)</f>
        <v>13051.22</v>
      </c>
    </row>
    <row r="800" spans="1:17" ht="15.75">
      <c r="A800" s="6" t="s">
        <v>2198</v>
      </c>
      <c r="B800" t="str">
        <f>VLOOKUP(A800,'Customer Names'!$A$1:$D$2336,3,FALSE)</f>
        <v>Ryan</v>
      </c>
      <c r="C800">
        <f>VLOOKUP(A800,'Medical Examinations'!$A$1:$H$2336,2,0)</f>
        <v>25.364999999999998</v>
      </c>
      <c r="D800">
        <f>VLOOKUP(A800,'Medical Examinations'!$A$1:$H$2336,3,0)</f>
        <v>9.19</v>
      </c>
      <c r="E800" t="str">
        <f>VLOOKUP(A800,'Medical Examinations'!$A$1:$H$2336,4,0)</f>
        <v>Yes</v>
      </c>
      <c r="F800" t="str">
        <f>VLOOKUP(A800,'Medical Examinations'!$A$1:$H$2336,5,0)</f>
        <v>No</v>
      </c>
      <c r="G800" t="str">
        <f>VLOOKUP(A800,'Medical Examinations'!$A$1:$H$2336,6,0)</f>
        <v>No</v>
      </c>
      <c r="H800">
        <f>VLOOKUP(A800,'Medical Examinations'!$A$1:$L$2336,10,0)</f>
        <v>0</v>
      </c>
      <c r="I800" t="str">
        <f>VLOOKUP(A800,'Medical Examinations'!$A$1:$H$2336,8,0)</f>
        <v>No</v>
      </c>
      <c r="J800" t="str">
        <f>VLOOKUP(A800,'Medical Examinations'!$A$1:$L$2336,11,0)</f>
        <v>Over weight</v>
      </c>
      <c r="K800" t="str">
        <f>VLOOKUP(A800,'Medical Examinations'!$A$1:$L$2336,12,0)</f>
        <v>Diabetes</v>
      </c>
      <c r="L800" s="8">
        <f>VLOOKUP(A800,'Hospitalisation Details'!$A$1:$T$2344,17,0)</f>
        <v>24690</v>
      </c>
      <c r="M800" s="3" t="str">
        <f>VLOOKUP(A800,'Hospitalisation Details'!$A$1:$T$2344,14,0)</f>
        <v>tier - 3</v>
      </c>
      <c r="N800" s="3" t="str">
        <f>VLOOKUP(A800,'Hospitalisation Details'!$A$1:$T$2344,15,0)</f>
        <v>tier - 3</v>
      </c>
      <c r="O800" t="str">
        <f>VLOOKUP(A800,'Hospitalisation Details'!$A$1:$U$2344,21,FALSE)</f>
        <v>R1024</v>
      </c>
      <c r="P800" t="str">
        <f>VLOOKUP(A800,'Hospitalisation Details'!$A$1:$T$2344,19,0)</f>
        <v>55</v>
      </c>
      <c r="Q800" s="9">
        <f>VLOOKUP(A800,'Hospitalisation Details'!$A$1:$I$2344,6,FALSE)</f>
        <v>13047.33</v>
      </c>
    </row>
    <row r="801" spans="1:17" ht="15.75">
      <c r="A801" s="6" t="s">
        <v>2200</v>
      </c>
      <c r="B801" t="str">
        <f>VLOOKUP(A801,'Customer Names'!$A$1:$D$2336,3,FALSE)</f>
        <v>Horn</v>
      </c>
      <c r="C801">
        <f>VLOOKUP(A801,'Medical Examinations'!$A$1:$H$2336,2,0)</f>
        <v>34.56</v>
      </c>
      <c r="D801">
        <f>VLOOKUP(A801,'Medical Examinations'!$A$1:$H$2336,3,0)</f>
        <v>5.84</v>
      </c>
      <c r="E801" t="str">
        <f>VLOOKUP(A801,'Medical Examinations'!$A$1:$H$2336,4,0)</f>
        <v>Yes</v>
      </c>
      <c r="F801" t="str">
        <f>VLOOKUP(A801,'Medical Examinations'!$A$1:$H$2336,5,0)</f>
        <v>No</v>
      </c>
      <c r="G801" t="str">
        <f>VLOOKUP(A801,'Medical Examinations'!$A$1:$H$2336,6,0)</f>
        <v>Yes</v>
      </c>
      <c r="H801">
        <f>VLOOKUP(A801,'Medical Examinations'!$A$1:$L$2336,10,0)</f>
        <v>1</v>
      </c>
      <c r="I801" t="str">
        <f>VLOOKUP(A801,'Medical Examinations'!$A$1:$H$2336,8,0)</f>
        <v>No</v>
      </c>
      <c r="J801" t="str">
        <f>VLOOKUP(A801,'Medical Examinations'!$A$1:$L$2336,11,0)</f>
        <v>obesity</v>
      </c>
      <c r="K801" t="str">
        <f>VLOOKUP(A801,'Medical Examinations'!$A$1:$L$2336,12,0)</f>
        <v>Prediabetes</v>
      </c>
      <c r="L801" s="8">
        <f>VLOOKUP(A801,'Hospitalisation Details'!$A$1:$T$2344,17,0)</f>
        <v>25469</v>
      </c>
      <c r="M801" s="3" t="str">
        <f>VLOOKUP(A801,'Hospitalisation Details'!$A$1:$T$2344,14,0)</f>
        <v>tier - 3</v>
      </c>
      <c r="N801" s="3" t="str">
        <f>VLOOKUP(A801,'Hospitalisation Details'!$A$1:$T$2344,15,0)</f>
        <v>tier - 1</v>
      </c>
      <c r="O801" t="str">
        <f>VLOOKUP(A801,'Hospitalisation Details'!$A$1:$U$2344,21,FALSE)</f>
        <v>R1012</v>
      </c>
      <c r="P801" t="str">
        <f>VLOOKUP(A801,'Hospitalisation Details'!$A$1:$T$2344,19,0)</f>
        <v>53</v>
      </c>
      <c r="Q801" s="9">
        <f>VLOOKUP(A801,'Hospitalisation Details'!$A$1:$I$2344,6,FALSE)</f>
        <v>13044.41</v>
      </c>
    </row>
    <row r="802" spans="1:17" ht="15.75">
      <c r="A802" s="6" t="s">
        <v>2202</v>
      </c>
      <c r="B802" t="str">
        <f>VLOOKUP(A802,'Customer Names'!$A$1:$D$2336,3,FALSE)</f>
        <v>Sabadosa</v>
      </c>
      <c r="C802">
        <f>VLOOKUP(A802,'Medical Examinations'!$A$1:$H$2336,2,0)</f>
        <v>28.2</v>
      </c>
      <c r="D802">
        <f>VLOOKUP(A802,'Medical Examinations'!$A$1:$H$2336,3,0)</f>
        <v>7.19</v>
      </c>
      <c r="E802" t="str">
        <f>VLOOKUP(A802,'Medical Examinations'!$A$1:$H$2336,4,0)</f>
        <v>Yes</v>
      </c>
      <c r="F802" t="str">
        <f>VLOOKUP(A802,'Medical Examinations'!$A$1:$H$2336,5,0)</f>
        <v>No</v>
      </c>
      <c r="G802" t="str">
        <f>VLOOKUP(A802,'Medical Examinations'!$A$1:$H$2336,6,0)</f>
        <v>No</v>
      </c>
      <c r="H802">
        <f>VLOOKUP(A802,'Medical Examinations'!$A$1:$L$2336,10,0)</f>
        <v>2</v>
      </c>
      <c r="I802" t="str">
        <f>VLOOKUP(A802,'Medical Examinations'!$A$1:$H$2336,8,0)</f>
        <v>No</v>
      </c>
      <c r="J802" t="str">
        <f>VLOOKUP(A802,'Medical Examinations'!$A$1:$L$2336,11,0)</f>
        <v>Over weight</v>
      </c>
      <c r="K802" t="str">
        <f>VLOOKUP(A802,'Medical Examinations'!$A$1:$L$2336,12,0)</f>
        <v>Diabetes</v>
      </c>
      <c r="L802" s="8">
        <f>VLOOKUP(A802,'Hospitalisation Details'!$A$1:$T$2344,17,0)</f>
        <v>22594</v>
      </c>
      <c r="M802" s="3" t="str">
        <f>VLOOKUP(A802,'Hospitalisation Details'!$A$1:$T$2344,14,0)</f>
        <v>tier - 3</v>
      </c>
      <c r="N802" s="3" t="str">
        <f>VLOOKUP(A802,'Hospitalisation Details'!$A$1:$T$2344,15,0)</f>
        <v>tier - 1</v>
      </c>
      <c r="O802" t="str">
        <f>VLOOKUP(A802,'Hospitalisation Details'!$A$1:$U$2344,21,FALSE)</f>
        <v>R1011</v>
      </c>
      <c r="P802" t="str">
        <f>VLOOKUP(A802,'Hospitalisation Details'!$A$1:$T$2344,19,0)</f>
        <v>61</v>
      </c>
      <c r="Q802" s="9">
        <f>VLOOKUP(A802,'Hospitalisation Details'!$A$1:$I$2344,6,FALSE)</f>
        <v>13041.92</v>
      </c>
    </row>
    <row r="803" spans="1:17" ht="15.75">
      <c r="A803" s="6" t="s">
        <v>2205</v>
      </c>
      <c r="B803" t="str">
        <f>VLOOKUP(A803,'Customer Names'!$A$1:$D$2336,3,FALSE)</f>
        <v>Casady</v>
      </c>
      <c r="C803">
        <f>VLOOKUP(A803,'Medical Examinations'!$A$1:$H$2336,2,0)</f>
        <v>30.43</v>
      </c>
      <c r="D803">
        <f>VLOOKUP(A803,'Medical Examinations'!$A$1:$H$2336,3,0)</f>
        <v>9.39</v>
      </c>
      <c r="E803" t="str">
        <f>VLOOKUP(A803,'Medical Examinations'!$A$1:$H$2336,4,0)</f>
        <v>No</v>
      </c>
      <c r="F803" t="str">
        <f>VLOOKUP(A803,'Medical Examinations'!$A$1:$H$2336,5,0)</f>
        <v>No</v>
      </c>
      <c r="G803" t="str">
        <f>VLOOKUP(A803,'Medical Examinations'!$A$1:$H$2336,6,0)</f>
        <v>No</v>
      </c>
      <c r="H803">
        <f>VLOOKUP(A803,'Medical Examinations'!$A$1:$L$2336,10,0)</f>
        <v>0</v>
      </c>
      <c r="I803" t="str">
        <f>VLOOKUP(A803,'Medical Examinations'!$A$1:$H$2336,8,0)</f>
        <v>No</v>
      </c>
      <c r="J803" t="str">
        <f>VLOOKUP(A803,'Medical Examinations'!$A$1:$L$2336,11,0)</f>
        <v>obesity</v>
      </c>
      <c r="K803" t="str">
        <f>VLOOKUP(A803,'Medical Examinations'!$A$1:$L$2336,12,0)</f>
        <v>Diabetes</v>
      </c>
      <c r="L803" s="8">
        <f>VLOOKUP(A803,'Hospitalisation Details'!$A$1:$T$2344,17,0)</f>
        <v>24050</v>
      </c>
      <c r="M803" s="3" t="str">
        <f>VLOOKUP(A803,'Hospitalisation Details'!$A$1:$T$2344,14,0)</f>
        <v>tier - 3</v>
      </c>
      <c r="N803" s="3" t="str">
        <f>VLOOKUP(A803,'Hospitalisation Details'!$A$1:$T$2344,15,0)</f>
        <v>tier - 2</v>
      </c>
      <c r="O803" t="str">
        <f>VLOOKUP(A803,'Hospitalisation Details'!$A$1:$U$2344,21,FALSE)</f>
        <v>R1025</v>
      </c>
      <c r="P803" t="str">
        <f>VLOOKUP(A803,'Hospitalisation Details'!$A$1:$T$2344,19,0)</f>
        <v>57</v>
      </c>
      <c r="Q803" s="9">
        <f>VLOOKUP(A803,'Hospitalisation Details'!$A$1:$I$2344,6,FALSE)</f>
        <v>13023.93</v>
      </c>
    </row>
    <row r="804" spans="1:17" ht="15.75">
      <c r="A804" s="6" t="s">
        <v>2208</v>
      </c>
      <c r="B804" t="str">
        <f>VLOOKUP(A804,'Customer Names'!$A$1:$D$2336,3,FALSE)</f>
        <v>Phillips</v>
      </c>
      <c r="C804">
        <f>VLOOKUP(A804,'Medical Examinations'!$A$1:$H$2336,2,0)</f>
        <v>32.395000000000003</v>
      </c>
      <c r="D804">
        <f>VLOOKUP(A804,'Medical Examinations'!$A$1:$H$2336,3,0)</f>
        <v>4.2699999999999996</v>
      </c>
      <c r="E804" t="str">
        <f>VLOOKUP(A804,'Medical Examinations'!$A$1:$H$2336,4,0)</f>
        <v>Yes</v>
      </c>
      <c r="F804" t="str">
        <f>VLOOKUP(A804,'Medical Examinations'!$A$1:$H$2336,5,0)</f>
        <v>No</v>
      </c>
      <c r="G804" t="str">
        <f>VLOOKUP(A804,'Medical Examinations'!$A$1:$H$2336,6,0)</f>
        <v>No</v>
      </c>
      <c r="H804">
        <f>VLOOKUP(A804,'Medical Examinations'!$A$1:$L$2336,10,0)</f>
        <v>1</v>
      </c>
      <c r="I804" t="str">
        <f>VLOOKUP(A804,'Medical Examinations'!$A$1:$H$2336,8,0)</f>
        <v>No</v>
      </c>
      <c r="J804" t="str">
        <f>VLOOKUP(A804,'Medical Examinations'!$A$1:$L$2336,11,0)</f>
        <v>obesity</v>
      </c>
      <c r="K804" t="str">
        <f>VLOOKUP(A804,'Medical Examinations'!$A$1:$L$2336,12,0)</f>
        <v>Normal</v>
      </c>
      <c r="L804" s="8">
        <f>VLOOKUP(A804,'Hospitalisation Details'!$A$1:$T$2344,17,0)</f>
        <v>23643</v>
      </c>
      <c r="M804" s="3" t="str">
        <f>VLOOKUP(A804,'Hospitalisation Details'!$A$1:$T$2344,14,0)</f>
        <v>tier - 3</v>
      </c>
      <c r="N804" s="3" t="str">
        <f>VLOOKUP(A804,'Hospitalisation Details'!$A$1:$T$2344,15,0)</f>
        <v>tier - 1</v>
      </c>
      <c r="O804" t="str">
        <f>VLOOKUP(A804,'Hospitalisation Details'!$A$1:$U$2344,21,FALSE)</f>
        <v>R1024</v>
      </c>
      <c r="P804" t="str">
        <f>VLOOKUP(A804,'Hospitalisation Details'!$A$1:$T$2344,19,0)</f>
        <v>58</v>
      </c>
      <c r="Q804" s="9">
        <f>VLOOKUP(A804,'Hospitalisation Details'!$A$1:$I$2344,6,FALSE)</f>
        <v>13019.16</v>
      </c>
    </row>
    <row r="805" spans="1:17" ht="15.75">
      <c r="A805" s="6" t="s">
        <v>2209</v>
      </c>
      <c r="B805" t="str">
        <f>VLOOKUP(A805,'Customer Names'!$A$1:$D$2336,3,FALSE)</f>
        <v>Ahokas</v>
      </c>
      <c r="C805">
        <f>VLOOKUP(A805,'Medical Examinations'!$A$1:$H$2336,2,0)</f>
        <v>24.035</v>
      </c>
      <c r="D805">
        <f>VLOOKUP(A805,'Medical Examinations'!$A$1:$H$2336,3,0)</f>
        <v>11.71</v>
      </c>
      <c r="E805" t="str">
        <f>VLOOKUP(A805,'Medical Examinations'!$A$1:$H$2336,4,0)</f>
        <v>No</v>
      </c>
      <c r="F805" t="str">
        <f>VLOOKUP(A805,'Medical Examinations'!$A$1:$H$2336,5,0)</f>
        <v>No</v>
      </c>
      <c r="G805" t="str">
        <f>VLOOKUP(A805,'Medical Examinations'!$A$1:$H$2336,6,0)</f>
        <v>No</v>
      </c>
      <c r="H805">
        <f>VLOOKUP(A805,'Medical Examinations'!$A$1:$L$2336,10,0)</f>
        <v>0</v>
      </c>
      <c r="I805" t="str">
        <f>VLOOKUP(A805,'Medical Examinations'!$A$1:$H$2336,8,0)</f>
        <v>No</v>
      </c>
      <c r="J805" t="str">
        <f>VLOOKUP(A805,'Medical Examinations'!$A$1:$L$2336,11,0)</f>
        <v>Normal weight</v>
      </c>
      <c r="K805" t="str">
        <f>VLOOKUP(A805,'Medical Examinations'!$A$1:$L$2336,12,0)</f>
        <v>Diabetes</v>
      </c>
      <c r="L805" s="8">
        <f>VLOOKUP(A805,'Hospitalisation Details'!$A$1:$T$2344,17,0)</f>
        <v>22847</v>
      </c>
      <c r="M805" s="3" t="str">
        <f>VLOOKUP(A805,'Hospitalisation Details'!$A$1:$T$2344,14,0)</f>
        <v>tier - 3</v>
      </c>
      <c r="N805" s="3" t="str">
        <f>VLOOKUP(A805,'Hospitalisation Details'!$A$1:$T$2344,15,0)</f>
        <v>tier - 1</v>
      </c>
      <c r="O805" t="str">
        <f>VLOOKUP(A805,'Hospitalisation Details'!$A$1:$U$2344,21,FALSE)</f>
        <v>R1012</v>
      </c>
      <c r="P805" t="str">
        <f>VLOOKUP(A805,'Hospitalisation Details'!$A$1:$T$2344,19,0)</f>
        <v>60</v>
      </c>
      <c r="Q805" s="9">
        <f>VLOOKUP(A805,'Hospitalisation Details'!$A$1:$I$2344,6,FALSE)</f>
        <v>13012.21</v>
      </c>
    </row>
    <row r="806" spans="1:17" ht="15.75">
      <c r="A806" s="6" t="s">
        <v>2211</v>
      </c>
      <c r="B806" t="str">
        <f>VLOOKUP(A806,'Customer Names'!$A$1:$D$2336,3,FALSE)</f>
        <v>Hebert</v>
      </c>
      <c r="C806">
        <f>VLOOKUP(A806,'Medical Examinations'!$A$1:$H$2336,2,0)</f>
        <v>37.119999999999997</v>
      </c>
      <c r="D806">
        <f>VLOOKUP(A806,'Medical Examinations'!$A$1:$H$2336,3,0)</f>
        <v>5.29</v>
      </c>
      <c r="E806" t="str">
        <f>VLOOKUP(A806,'Medical Examinations'!$A$1:$H$2336,4,0)</f>
        <v>No</v>
      </c>
      <c r="F806" t="str">
        <f>VLOOKUP(A806,'Medical Examinations'!$A$1:$H$2336,5,0)</f>
        <v>No</v>
      </c>
      <c r="G806" t="str">
        <f>VLOOKUP(A806,'Medical Examinations'!$A$1:$H$2336,6,0)</f>
        <v>No</v>
      </c>
      <c r="H806">
        <f>VLOOKUP(A806,'Medical Examinations'!$A$1:$L$2336,10,0)</f>
        <v>2</v>
      </c>
      <c r="I806" t="str">
        <f>VLOOKUP(A806,'Medical Examinations'!$A$1:$H$2336,8,0)</f>
        <v>No</v>
      </c>
      <c r="J806" t="str">
        <f>VLOOKUP(A806,'Medical Examinations'!$A$1:$L$2336,11,0)</f>
        <v>obesity</v>
      </c>
      <c r="K806" t="str">
        <f>VLOOKUP(A806,'Medical Examinations'!$A$1:$L$2336,12,0)</f>
        <v>Normal</v>
      </c>
      <c r="L806" s="8">
        <f>VLOOKUP(A806,'Hospitalisation Details'!$A$1:$T$2344,17,0)</f>
        <v>26569</v>
      </c>
      <c r="M806" s="3" t="str">
        <f>VLOOKUP(A806,'Hospitalisation Details'!$A$1:$T$2344,14,0)</f>
        <v>tier - 3</v>
      </c>
      <c r="N806" s="3" t="str">
        <f>VLOOKUP(A806,'Hospitalisation Details'!$A$1:$T$2344,15,0)</f>
        <v>tier - 2</v>
      </c>
      <c r="O806" t="str">
        <f>VLOOKUP(A806,'Hospitalisation Details'!$A$1:$U$2344,21,FALSE)</f>
        <v>R1012</v>
      </c>
      <c r="P806" t="str">
        <f>VLOOKUP(A806,'Hospitalisation Details'!$A$1:$T$2344,19,0)</f>
        <v>50</v>
      </c>
      <c r="Q806" s="9">
        <f>VLOOKUP(A806,'Hospitalisation Details'!$A$1:$I$2344,6,FALSE)</f>
        <v>13010.86</v>
      </c>
    </row>
    <row r="807" spans="1:17" ht="15.75">
      <c r="A807" s="6" t="s">
        <v>2214</v>
      </c>
      <c r="B807" t="str">
        <f>VLOOKUP(A807,'Customer Names'!$A$1:$D$2336,3,FALSE)</f>
        <v>Fair</v>
      </c>
      <c r="C807">
        <f>VLOOKUP(A807,'Medical Examinations'!$A$1:$H$2336,2,0)</f>
        <v>34.840000000000003</v>
      </c>
      <c r="D807">
        <f>VLOOKUP(A807,'Medical Examinations'!$A$1:$H$2336,3,0)</f>
        <v>6</v>
      </c>
      <c r="E807" t="str">
        <f>VLOOKUP(A807,'Medical Examinations'!$A$1:$H$2336,4,0)</f>
        <v>Yes</v>
      </c>
      <c r="F807" t="str">
        <f>VLOOKUP(A807,'Medical Examinations'!$A$1:$H$2336,5,0)</f>
        <v>No</v>
      </c>
      <c r="G807" t="str">
        <f>VLOOKUP(A807,'Medical Examinations'!$A$1:$H$2336,6,0)</f>
        <v>Yes</v>
      </c>
      <c r="H807">
        <f>VLOOKUP(A807,'Medical Examinations'!$A$1:$L$2336,10,0)</f>
        <v>1</v>
      </c>
      <c r="I807" t="str">
        <f>VLOOKUP(A807,'Medical Examinations'!$A$1:$H$2336,8,0)</f>
        <v>No</v>
      </c>
      <c r="J807" t="str">
        <f>VLOOKUP(A807,'Medical Examinations'!$A$1:$L$2336,11,0)</f>
        <v>obesity</v>
      </c>
      <c r="K807" t="str">
        <f>VLOOKUP(A807,'Medical Examinations'!$A$1:$L$2336,12,0)</f>
        <v>Prediabetes</v>
      </c>
      <c r="L807" s="8">
        <f>VLOOKUP(A807,'Hospitalisation Details'!$A$1:$T$2344,17,0)</f>
        <v>25550</v>
      </c>
      <c r="M807" s="3" t="str">
        <f>VLOOKUP(A807,'Hospitalisation Details'!$A$1:$T$2344,14,0)</f>
        <v>tier - 3</v>
      </c>
      <c r="N807" s="3" t="str">
        <f>VLOOKUP(A807,'Hospitalisation Details'!$A$1:$T$2344,15,0)</f>
        <v>tier - 3</v>
      </c>
      <c r="O807" t="str">
        <f>VLOOKUP(A807,'Hospitalisation Details'!$A$1:$U$2344,21,FALSE)</f>
        <v>R1012</v>
      </c>
      <c r="P807" t="str">
        <f>VLOOKUP(A807,'Hospitalisation Details'!$A$1:$T$2344,19,0)</f>
        <v>53</v>
      </c>
      <c r="Q807" s="9">
        <f>VLOOKUP(A807,'Hospitalisation Details'!$A$1:$I$2344,6,FALSE)</f>
        <v>13008.07</v>
      </c>
    </row>
    <row r="808" spans="1:17" ht="15.75">
      <c r="A808" s="6" t="s">
        <v>2216</v>
      </c>
      <c r="B808" t="str">
        <f>VLOOKUP(A808,'Customer Names'!$A$1:$D$2336,3,FALSE)</f>
        <v>Swenson</v>
      </c>
      <c r="C808">
        <f>VLOOKUP(A808,'Medical Examinations'!$A$1:$H$2336,2,0)</f>
        <v>29.53</v>
      </c>
      <c r="D808">
        <f>VLOOKUP(A808,'Medical Examinations'!$A$1:$H$2336,3,0)</f>
        <v>10.64</v>
      </c>
      <c r="E808" t="str">
        <f>VLOOKUP(A808,'Medical Examinations'!$A$1:$H$2336,4,0)</f>
        <v>No</v>
      </c>
      <c r="F808" t="str">
        <f>VLOOKUP(A808,'Medical Examinations'!$A$1:$H$2336,5,0)</f>
        <v>No</v>
      </c>
      <c r="G808" t="str">
        <f>VLOOKUP(A808,'Medical Examinations'!$A$1:$H$2336,6,0)</f>
        <v>No</v>
      </c>
      <c r="H808">
        <f>VLOOKUP(A808,'Medical Examinations'!$A$1:$L$2336,10,0)</f>
        <v>0</v>
      </c>
      <c r="I808" t="str">
        <f>VLOOKUP(A808,'Medical Examinations'!$A$1:$H$2336,8,0)</f>
        <v>No</v>
      </c>
      <c r="J808" t="str">
        <f>VLOOKUP(A808,'Medical Examinations'!$A$1:$L$2336,11,0)</f>
        <v>Over weight</v>
      </c>
      <c r="K808" t="str">
        <f>VLOOKUP(A808,'Medical Examinations'!$A$1:$L$2336,12,0)</f>
        <v>Diabetes</v>
      </c>
      <c r="L808" s="8">
        <f>VLOOKUP(A808,'Hospitalisation Details'!$A$1:$T$2344,17,0)</f>
        <v>22821</v>
      </c>
      <c r="M808" s="3" t="str">
        <f>VLOOKUP(A808,'Hospitalisation Details'!$A$1:$T$2344,14,0)</f>
        <v>tier - 3</v>
      </c>
      <c r="N808" s="3" t="str">
        <f>VLOOKUP(A808,'Hospitalisation Details'!$A$1:$T$2344,15,0)</f>
        <v>tier - 1</v>
      </c>
      <c r="O808" t="str">
        <f>VLOOKUP(A808,'Hospitalisation Details'!$A$1:$U$2344,21,FALSE)</f>
        <v>R1012</v>
      </c>
      <c r="P808" t="str">
        <f>VLOOKUP(A808,'Hospitalisation Details'!$A$1:$T$2344,19,0)</f>
        <v>60</v>
      </c>
      <c r="Q808" s="9">
        <f>VLOOKUP(A808,'Hospitalisation Details'!$A$1:$I$2344,6,FALSE)</f>
        <v>13004.95</v>
      </c>
    </row>
    <row r="809" spans="1:17" ht="15.75">
      <c r="A809" s="6" t="s">
        <v>2219</v>
      </c>
      <c r="B809" t="str">
        <f>VLOOKUP(A809,'Customer Names'!$A$1:$D$2336,3,FALSE)</f>
        <v>Revenis</v>
      </c>
      <c r="C809">
        <f>VLOOKUP(A809,'Medical Examinations'!$A$1:$H$2336,2,0)</f>
        <v>42.51</v>
      </c>
      <c r="D809">
        <f>VLOOKUP(A809,'Medical Examinations'!$A$1:$H$2336,3,0)</f>
        <v>8.2100000000000009</v>
      </c>
      <c r="E809" t="str">
        <f>VLOOKUP(A809,'Medical Examinations'!$A$1:$H$2336,4,0)</f>
        <v>Yes</v>
      </c>
      <c r="F809" t="str">
        <f>VLOOKUP(A809,'Medical Examinations'!$A$1:$H$2336,5,0)</f>
        <v>No</v>
      </c>
      <c r="G809" t="str">
        <f>VLOOKUP(A809,'Medical Examinations'!$A$1:$H$2336,6,0)</f>
        <v>No</v>
      </c>
      <c r="H809">
        <f>VLOOKUP(A809,'Medical Examinations'!$A$1:$L$2336,10,0)</f>
        <v>0</v>
      </c>
      <c r="I809" t="str">
        <f>VLOOKUP(A809,'Medical Examinations'!$A$1:$H$2336,8,0)</f>
        <v>No</v>
      </c>
      <c r="J809" t="str">
        <f>VLOOKUP(A809,'Medical Examinations'!$A$1:$L$2336,11,0)</f>
        <v>obesity</v>
      </c>
      <c r="K809" t="str">
        <f>VLOOKUP(A809,'Medical Examinations'!$A$1:$L$2336,12,0)</f>
        <v>Diabetes</v>
      </c>
      <c r="L809" s="8">
        <f>VLOOKUP(A809,'Hospitalisation Details'!$A$1:$T$2344,17,0)</f>
        <v>29889</v>
      </c>
      <c r="M809" s="3" t="str">
        <f>VLOOKUP(A809,'Hospitalisation Details'!$A$1:$T$2344,14,0)</f>
        <v>tier - 3</v>
      </c>
      <c r="N809" s="3" t="str">
        <f>VLOOKUP(A809,'Hospitalisation Details'!$A$1:$T$2344,15,0)</f>
        <v>tier - 1</v>
      </c>
      <c r="O809" t="str">
        <f>VLOOKUP(A809,'Hospitalisation Details'!$A$1:$U$2344,21,FALSE)</f>
        <v>R1012</v>
      </c>
      <c r="P809" t="str">
        <f>VLOOKUP(A809,'Hospitalisation Details'!$A$1:$T$2344,19,0)</f>
        <v>41</v>
      </c>
      <c r="Q809" s="9">
        <f>VLOOKUP(A809,'Hospitalisation Details'!$A$1:$I$2344,6,FALSE)</f>
        <v>13002.91</v>
      </c>
    </row>
    <row r="810" spans="1:17" ht="15.75">
      <c r="A810" s="6" t="s">
        <v>2222</v>
      </c>
      <c r="B810" t="str">
        <f>VLOOKUP(A810,'Customer Names'!$A$1:$D$2336,3,FALSE)</f>
        <v>Engnes</v>
      </c>
      <c r="C810">
        <f>VLOOKUP(A810,'Medical Examinations'!$A$1:$H$2336,2,0)</f>
        <v>38.14</v>
      </c>
      <c r="D810">
        <f>VLOOKUP(A810,'Medical Examinations'!$A$1:$H$2336,3,0)</f>
        <v>5.58</v>
      </c>
      <c r="E810" t="str">
        <f>VLOOKUP(A810,'Medical Examinations'!$A$1:$H$2336,4,0)</f>
        <v>No</v>
      </c>
      <c r="F810" t="str">
        <f>VLOOKUP(A810,'Medical Examinations'!$A$1:$H$2336,5,0)</f>
        <v>No</v>
      </c>
      <c r="G810" t="str">
        <f>VLOOKUP(A810,'Medical Examinations'!$A$1:$H$2336,6,0)</f>
        <v>Yes</v>
      </c>
      <c r="H810">
        <f>VLOOKUP(A810,'Medical Examinations'!$A$1:$L$2336,10,0)</f>
        <v>1</v>
      </c>
      <c r="I810" t="str">
        <f>VLOOKUP(A810,'Medical Examinations'!$A$1:$H$2336,8,0)</f>
        <v>No</v>
      </c>
      <c r="J810" t="str">
        <f>VLOOKUP(A810,'Medical Examinations'!$A$1:$L$2336,11,0)</f>
        <v>obesity</v>
      </c>
      <c r="K810" t="str">
        <f>VLOOKUP(A810,'Medical Examinations'!$A$1:$L$2336,12,0)</f>
        <v>Normal</v>
      </c>
      <c r="L810" s="8">
        <f>VLOOKUP(A810,'Hospitalisation Details'!$A$1:$T$2344,17,0)</f>
        <v>29186</v>
      </c>
      <c r="M810" s="3" t="str">
        <f>VLOOKUP(A810,'Hospitalisation Details'!$A$1:$T$2344,14,0)</f>
        <v>tier - 3</v>
      </c>
      <c r="N810" s="3" t="str">
        <f>VLOOKUP(A810,'Hospitalisation Details'!$A$1:$T$2344,15,0)</f>
        <v>tier - 2</v>
      </c>
      <c r="O810" t="str">
        <f>VLOOKUP(A810,'Hospitalisation Details'!$A$1:$U$2344,21,FALSE)</f>
        <v>R1026</v>
      </c>
      <c r="P810" t="str">
        <f>VLOOKUP(A810,'Hospitalisation Details'!$A$1:$T$2344,19,0)</f>
        <v>43</v>
      </c>
      <c r="Q810" s="9">
        <f>VLOOKUP(A810,'Hospitalisation Details'!$A$1:$I$2344,6,FALSE)</f>
        <v>12994.12</v>
      </c>
    </row>
    <row r="811" spans="1:17" ht="15.75">
      <c r="A811" s="6" t="s">
        <v>2225</v>
      </c>
      <c r="B811" t="str">
        <f>VLOOKUP(A811,'Customer Names'!$A$1:$D$2336,3,FALSE)</f>
        <v>Wiltse</v>
      </c>
      <c r="C811">
        <f>VLOOKUP(A811,'Medical Examinations'!$A$1:$H$2336,2,0)</f>
        <v>39.93</v>
      </c>
      <c r="D811">
        <f>VLOOKUP(A811,'Medical Examinations'!$A$1:$H$2336,3,0)</f>
        <v>8.75</v>
      </c>
      <c r="E811" t="str">
        <f>VLOOKUP(A811,'Medical Examinations'!$A$1:$H$2336,4,0)</f>
        <v>No</v>
      </c>
      <c r="F811" t="str">
        <f>VLOOKUP(A811,'Medical Examinations'!$A$1:$H$2336,5,0)</f>
        <v>No</v>
      </c>
      <c r="G811" t="str">
        <f>VLOOKUP(A811,'Medical Examinations'!$A$1:$H$2336,6,0)</f>
        <v>No</v>
      </c>
      <c r="H811">
        <f>VLOOKUP(A811,'Medical Examinations'!$A$1:$L$2336,10,0)</f>
        <v>0</v>
      </c>
      <c r="I811" t="str">
        <f>VLOOKUP(A811,'Medical Examinations'!$A$1:$H$2336,8,0)</f>
        <v>No</v>
      </c>
      <c r="J811" t="str">
        <f>VLOOKUP(A811,'Medical Examinations'!$A$1:$L$2336,11,0)</f>
        <v>obesity</v>
      </c>
      <c r="K811" t="str">
        <f>VLOOKUP(A811,'Medical Examinations'!$A$1:$L$2336,12,0)</f>
        <v>Diabetes</v>
      </c>
      <c r="L811" s="8">
        <f>VLOOKUP(A811,'Hospitalisation Details'!$A$1:$T$2344,17,0)</f>
        <v>22248</v>
      </c>
      <c r="M811" s="3" t="str">
        <f>VLOOKUP(A811,'Hospitalisation Details'!$A$1:$T$2344,14,0)</f>
        <v>tier - 3</v>
      </c>
      <c r="N811" s="3" t="str">
        <f>VLOOKUP(A811,'Hospitalisation Details'!$A$1:$T$2344,15,0)</f>
        <v>tier - 1</v>
      </c>
      <c r="O811" t="str">
        <f>VLOOKUP(A811,'Hospitalisation Details'!$A$1:$U$2344,21,FALSE)</f>
        <v>R1013</v>
      </c>
      <c r="P811" t="str">
        <f>VLOOKUP(A811,'Hospitalisation Details'!$A$1:$T$2344,19,0)</f>
        <v>62</v>
      </c>
      <c r="Q811" s="9">
        <f>VLOOKUP(A811,'Hospitalisation Details'!$A$1:$I$2344,6,FALSE)</f>
        <v>12982.87</v>
      </c>
    </row>
    <row r="812" spans="1:17" ht="15.75">
      <c r="A812" s="6" t="s">
        <v>2228</v>
      </c>
      <c r="B812" t="str">
        <f>VLOOKUP(A812,'Customer Names'!$A$1:$D$2336,3,FALSE)</f>
        <v>Fernandez</v>
      </c>
      <c r="C812">
        <f>VLOOKUP(A812,'Medical Examinations'!$A$1:$H$2336,2,0)</f>
        <v>38.83</v>
      </c>
      <c r="D812">
        <f>VLOOKUP(A812,'Medical Examinations'!$A$1:$H$2336,3,0)</f>
        <v>11.86</v>
      </c>
      <c r="E812" t="str">
        <f>VLOOKUP(A812,'Medical Examinations'!$A$1:$H$2336,4,0)</f>
        <v>No</v>
      </c>
      <c r="F812" t="str">
        <f>VLOOKUP(A812,'Medical Examinations'!$A$1:$H$2336,5,0)</f>
        <v>No</v>
      </c>
      <c r="G812" t="str">
        <f>VLOOKUP(A812,'Medical Examinations'!$A$1:$H$2336,6,0)</f>
        <v>No</v>
      </c>
      <c r="H812">
        <f>VLOOKUP(A812,'Medical Examinations'!$A$1:$L$2336,10,0)</f>
        <v>0</v>
      </c>
      <c r="I812" t="str">
        <f>VLOOKUP(A812,'Medical Examinations'!$A$1:$H$2336,8,0)</f>
        <v>No</v>
      </c>
      <c r="J812" t="str">
        <f>VLOOKUP(A812,'Medical Examinations'!$A$1:$L$2336,11,0)</f>
        <v>obesity</v>
      </c>
      <c r="K812" t="str">
        <f>VLOOKUP(A812,'Medical Examinations'!$A$1:$L$2336,12,0)</f>
        <v>Diabetes</v>
      </c>
      <c r="L812" s="8">
        <f>VLOOKUP(A812,'Hospitalisation Details'!$A$1:$T$2344,17,0)</f>
        <v>22182</v>
      </c>
      <c r="M812" s="3" t="str">
        <f>VLOOKUP(A812,'Hospitalisation Details'!$A$1:$T$2344,14,0)</f>
        <v>tier - 3</v>
      </c>
      <c r="N812" s="3" t="str">
        <f>VLOOKUP(A812,'Hospitalisation Details'!$A$1:$T$2344,15,0)</f>
        <v>tier - 3</v>
      </c>
      <c r="O812" t="str">
        <f>VLOOKUP(A812,'Hospitalisation Details'!$A$1:$U$2344,21,FALSE)</f>
        <v>R1013</v>
      </c>
      <c r="P812" t="str">
        <f>VLOOKUP(A812,'Hospitalisation Details'!$A$1:$T$2344,19,0)</f>
        <v>62</v>
      </c>
      <c r="Q812" s="9">
        <f>VLOOKUP(A812,'Hospitalisation Details'!$A$1:$I$2344,6,FALSE)</f>
        <v>12981.35</v>
      </c>
    </row>
    <row r="813" spans="1:17" ht="15.75">
      <c r="A813" s="6" t="s">
        <v>2230</v>
      </c>
      <c r="B813" t="str">
        <f>VLOOKUP(A813,'Customer Names'!$A$1:$D$2336,3,FALSE)</f>
        <v>Edwards</v>
      </c>
      <c r="C813">
        <f>VLOOKUP(A813,'Medical Examinations'!$A$1:$H$2336,2,0)</f>
        <v>37.4</v>
      </c>
      <c r="D813">
        <f>VLOOKUP(A813,'Medical Examinations'!$A$1:$H$2336,3,0)</f>
        <v>11.46</v>
      </c>
      <c r="E813" t="str">
        <f>VLOOKUP(A813,'Medical Examinations'!$A$1:$H$2336,4,0)</f>
        <v>No</v>
      </c>
      <c r="F813" t="str">
        <f>VLOOKUP(A813,'Medical Examinations'!$A$1:$H$2336,5,0)</f>
        <v>No</v>
      </c>
      <c r="G813" t="str">
        <f>VLOOKUP(A813,'Medical Examinations'!$A$1:$H$2336,6,0)</f>
        <v>No</v>
      </c>
      <c r="H813">
        <f>VLOOKUP(A813,'Medical Examinations'!$A$1:$L$2336,10,0)</f>
        <v>0</v>
      </c>
      <c r="I813" t="str">
        <f>VLOOKUP(A813,'Medical Examinations'!$A$1:$H$2336,8,0)</f>
        <v>No</v>
      </c>
      <c r="J813" t="str">
        <f>VLOOKUP(A813,'Medical Examinations'!$A$1:$L$2336,11,0)</f>
        <v>obesity</v>
      </c>
      <c r="K813" t="str">
        <f>VLOOKUP(A813,'Medical Examinations'!$A$1:$L$2336,12,0)</f>
        <v>Diabetes</v>
      </c>
      <c r="L813" s="8">
        <f>VLOOKUP(A813,'Hospitalisation Details'!$A$1:$T$2344,17,0)</f>
        <v>22089</v>
      </c>
      <c r="M813" s="3" t="str">
        <f>VLOOKUP(A813,'Hospitalisation Details'!$A$1:$T$2344,14,0)</f>
        <v>tier - 3</v>
      </c>
      <c r="N813" s="3" t="str">
        <f>VLOOKUP(A813,'Hospitalisation Details'!$A$1:$T$2344,15,0)</f>
        <v>tier - 1</v>
      </c>
      <c r="O813" t="str">
        <f>VLOOKUP(A813,'Hospitalisation Details'!$A$1:$U$2344,21,FALSE)</f>
        <v>R1011</v>
      </c>
      <c r="P813" t="str">
        <f>VLOOKUP(A813,'Hospitalisation Details'!$A$1:$T$2344,19,0)</f>
        <v>62</v>
      </c>
      <c r="Q813" s="9">
        <f>VLOOKUP(A813,'Hospitalisation Details'!$A$1:$I$2344,6,FALSE)</f>
        <v>12979.36</v>
      </c>
    </row>
    <row r="814" spans="1:17" ht="15.75">
      <c r="A814" s="6" t="s">
        <v>2232</v>
      </c>
      <c r="B814" t="str">
        <f>VLOOKUP(A814,'Customer Names'!$A$1:$D$2336,3,FALSE)</f>
        <v>Pinney</v>
      </c>
      <c r="C814">
        <f>VLOOKUP(A814,'Medical Examinations'!$A$1:$H$2336,2,0)</f>
        <v>21.4</v>
      </c>
      <c r="D814">
        <f>VLOOKUP(A814,'Medical Examinations'!$A$1:$H$2336,3,0)</f>
        <v>9.0299999999999994</v>
      </c>
      <c r="E814" t="str">
        <f>VLOOKUP(A814,'Medical Examinations'!$A$1:$H$2336,4,0)</f>
        <v>No</v>
      </c>
      <c r="F814" t="str">
        <f>VLOOKUP(A814,'Medical Examinations'!$A$1:$H$2336,5,0)</f>
        <v>No</v>
      </c>
      <c r="G814" t="str">
        <f>VLOOKUP(A814,'Medical Examinations'!$A$1:$H$2336,6,0)</f>
        <v>No</v>
      </c>
      <c r="H814">
        <f>VLOOKUP(A814,'Medical Examinations'!$A$1:$L$2336,10,0)</f>
        <v>0</v>
      </c>
      <c r="I814" t="str">
        <f>VLOOKUP(A814,'Medical Examinations'!$A$1:$H$2336,8,0)</f>
        <v>No</v>
      </c>
      <c r="J814" t="str">
        <f>VLOOKUP(A814,'Medical Examinations'!$A$1:$L$2336,11,0)</f>
        <v>Normal weight</v>
      </c>
      <c r="K814" t="str">
        <f>VLOOKUP(A814,'Medical Examinations'!$A$1:$L$2336,12,0)</f>
        <v>Diabetes</v>
      </c>
      <c r="L814" s="8">
        <f>VLOOKUP(A814,'Hospitalisation Details'!$A$1:$T$2344,17,0)</f>
        <v>22224</v>
      </c>
      <c r="M814" s="3" t="str">
        <f>VLOOKUP(A814,'Hospitalisation Details'!$A$1:$T$2344,14,0)</f>
        <v>tier - 3</v>
      </c>
      <c r="N814" s="3" t="str">
        <f>VLOOKUP(A814,'Hospitalisation Details'!$A$1:$T$2344,15,0)</f>
        <v>tier - 1</v>
      </c>
      <c r="O814" t="str">
        <f>VLOOKUP(A814,'Hospitalisation Details'!$A$1:$U$2344,21,FALSE)</f>
        <v>R1011</v>
      </c>
      <c r="P814" t="str">
        <f>VLOOKUP(A814,'Hospitalisation Details'!$A$1:$T$2344,19,0)</f>
        <v>62</v>
      </c>
      <c r="Q814" s="9">
        <f>VLOOKUP(A814,'Hospitalisation Details'!$A$1:$I$2344,6,FALSE)</f>
        <v>12957.12</v>
      </c>
    </row>
    <row r="815" spans="1:17" ht="15.75">
      <c r="A815" s="6" t="s">
        <v>2234</v>
      </c>
      <c r="B815" t="str">
        <f>VLOOKUP(A815,'Customer Names'!$A$1:$D$2336,3,FALSE)</f>
        <v>Levy</v>
      </c>
      <c r="C815">
        <f>VLOOKUP(A815,'Medical Examinations'!$A$1:$H$2336,2,0)</f>
        <v>38.380000000000003</v>
      </c>
      <c r="D815">
        <f>VLOOKUP(A815,'Medical Examinations'!$A$1:$H$2336,3,0)</f>
        <v>8.26</v>
      </c>
      <c r="E815" t="str">
        <f>VLOOKUP(A815,'Medical Examinations'!$A$1:$H$2336,4,0)</f>
        <v>Yes</v>
      </c>
      <c r="F815" t="str">
        <f>VLOOKUP(A815,'Medical Examinations'!$A$1:$H$2336,5,0)</f>
        <v>No</v>
      </c>
      <c r="G815" t="str">
        <f>VLOOKUP(A815,'Medical Examinations'!$A$1:$H$2336,6,0)</f>
        <v>No</v>
      </c>
      <c r="H815">
        <f>VLOOKUP(A815,'Medical Examinations'!$A$1:$L$2336,10,0)</f>
        <v>2</v>
      </c>
      <c r="I815" t="str">
        <f>VLOOKUP(A815,'Medical Examinations'!$A$1:$H$2336,8,0)</f>
        <v>No</v>
      </c>
      <c r="J815" t="str">
        <f>VLOOKUP(A815,'Medical Examinations'!$A$1:$L$2336,11,0)</f>
        <v>obesity</v>
      </c>
      <c r="K815" t="str">
        <f>VLOOKUP(A815,'Medical Examinations'!$A$1:$L$2336,12,0)</f>
        <v>Diabetes</v>
      </c>
      <c r="L815" s="8">
        <f>VLOOKUP(A815,'Hospitalisation Details'!$A$1:$T$2344,17,0)</f>
        <v>22513</v>
      </c>
      <c r="M815" s="3" t="str">
        <f>VLOOKUP(A815,'Hospitalisation Details'!$A$1:$T$2344,14,0)</f>
        <v>tier - 3</v>
      </c>
      <c r="N815" s="3" t="str">
        <f>VLOOKUP(A815,'Hospitalisation Details'!$A$1:$T$2344,15,0)</f>
        <v>tier - 1</v>
      </c>
      <c r="O815" t="str">
        <f>VLOOKUP(A815,'Hospitalisation Details'!$A$1:$U$2344,21,FALSE)</f>
        <v>R1012</v>
      </c>
      <c r="P815" t="str">
        <f>VLOOKUP(A815,'Hospitalisation Details'!$A$1:$T$2344,19,0)</f>
        <v>61</v>
      </c>
      <c r="Q815" s="9">
        <f>VLOOKUP(A815,'Hospitalisation Details'!$A$1:$I$2344,6,FALSE)</f>
        <v>12950.07</v>
      </c>
    </row>
    <row r="816" spans="1:17" ht="15.75">
      <c r="A816" s="6" t="s">
        <v>2237</v>
      </c>
      <c r="B816" t="str">
        <f>VLOOKUP(A816,'Customer Names'!$A$1:$D$2336,3,FALSE)</f>
        <v>Takeda</v>
      </c>
      <c r="C816">
        <f>VLOOKUP(A816,'Medical Examinations'!$A$1:$H$2336,2,0)</f>
        <v>33.659999999999997</v>
      </c>
      <c r="D816">
        <f>VLOOKUP(A816,'Medical Examinations'!$A$1:$H$2336,3,0)</f>
        <v>5.42</v>
      </c>
      <c r="E816" t="str">
        <f>VLOOKUP(A816,'Medical Examinations'!$A$1:$H$2336,4,0)</f>
        <v>Yes</v>
      </c>
      <c r="F816" t="str">
        <f>VLOOKUP(A816,'Medical Examinations'!$A$1:$H$2336,5,0)</f>
        <v>No</v>
      </c>
      <c r="G816" t="str">
        <f>VLOOKUP(A816,'Medical Examinations'!$A$1:$H$2336,6,0)</f>
        <v>No</v>
      </c>
      <c r="H816">
        <f>VLOOKUP(A816,'Medical Examinations'!$A$1:$L$2336,10,0)</f>
        <v>2</v>
      </c>
      <c r="I816" t="str">
        <f>VLOOKUP(A816,'Medical Examinations'!$A$1:$H$2336,8,0)</f>
        <v>No</v>
      </c>
      <c r="J816" t="str">
        <f>VLOOKUP(A816,'Medical Examinations'!$A$1:$L$2336,11,0)</f>
        <v>obesity</v>
      </c>
      <c r="K816" t="str">
        <f>VLOOKUP(A816,'Medical Examinations'!$A$1:$L$2336,12,0)</f>
        <v>Normal</v>
      </c>
      <c r="L816" s="8">
        <f>VLOOKUP(A816,'Hospitalisation Details'!$A$1:$T$2344,17,0)</f>
        <v>24463</v>
      </c>
      <c r="M816" s="3" t="str">
        <f>VLOOKUP(A816,'Hospitalisation Details'!$A$1:$T$2344,14,0)</f>
        <v>tier - 3</v>
      </c>
      <c r="N816" s="3" t="str">
        <f>VLOOKUP(A816,'Hospitalisation Details'!$A$1:$T$2344,15,0)</f>
        <v>tier - 3</v>
      </c>
      <c r="O816" t="str">
        <f>VLOOKUP(A816,'Hospitalisation Details'!$A$1:$U$2344,21,FALSE)</f>
        <v>R1013</v>
      </c>
      <c r="P816" t="str">
        <f>VLOOKUP(A816,'Hospitalisation Details'!$A$1:$T$2344,19,0)</f>
        <v>56</v>
      </c>
      <c r="Q816" s="9">
        <f>VLOOKUP(A816,'Hospitalisation Details'!$A$1:$I$2344,6,FALSE)</f>
        <v>12949.16</v>
      </c>
    </row>
    <row r="817" spans="1:17" ht="15.75">
      <c r="A817" s="6" t="s">
        <v>2240</v>
      </c>
      <c r="B817" t="str">
        <f>VLOOKUP(A817,'Customer Names'!$A$1:$D$2336,3,FALSE)</f>
        <v>Burke</v>
      </c>
      <c r="C817">
        <f>VLOOKUP(A817,'Medical Examinations'!$A$1:$H$2336,2,0)</f>
        <v>31.79</v>
      </c>
      <c r="D817">
        <f>VLOOKUP(A817,'Medical Examinations'!$A$1:$H$2336,3,0)</f>
        <v>11.33</v>
      </c>
      <c r="E817" t="str">
        <f>VLOOKUP(A817,'Medical Examinations'!$A$1:$H$2336,4,0)</f>
        <v>Yes</v>
      </c>
      <c r="F817" t="str">
        <f>VLOOKUP(A817,'Medical Examinations'!$A$1:$H$2336,5,0)</f>
        <v>No</v>
      </c>
      <c r="G817" t="str">
        <f>VLOOKUP(A817,'Medical Examinations'!$A$1:$H$2336,6,0)</f>
        <v>Yes</v>
      </c>
      <c r="H817">
        <f>VLOOKUP(A817,'Medical Examinations'!$A$1:$L$2336,10,0)</f>
        <v>1</v>
      </c>
      <c r="I817" t="str">
        <f>VLOOKUP(A817,'Medical Examinations'!$A$1:$H$2336,8,0)</f>
        <v>No</v>
      </c>
      <c r="J817" t="str">
        <f>VLOOKUP(A817,'Medical Examinations'!$A$1:$L$2336,11,0)</f>
        <v>obesity</v>
      </c>
      <c r="K817" t="str">
        <f>VLOOKUP(A817,'Medical Examinations'!$A$1:$L$2336,12,0)</f>
        <v>Diabetes</v>
      </c>
      <c r="L817" s="8">
        <f>VLOOKUP(A817,'Hospitalisation Details'!$A$1:$T$2344,17,0)</f>
        <v>23237</v>
      </c>
      <c r="M817" s="3" t="str">
        <f>VLOOKUP(A817,'Hospitalisation Details'!$A$1:$T$2344,14,0)</f>
        <v>tier - 3</v>
      </c>
      <c r="N817" s="3" t="str">
        <f>VLOOKUP(A817,'Hospitalisation Details'!$A$1:$T$2344,15,0)</f>
        <v>tier - 2</v>
      </c>
      <c r="O817" t="str">
        <f>VLOOKUP(A817,'Hospitalisation Details'!$A$1:$U$2344,21,FALSE)</f>
        <v>R1013</v>
      </c>
      <c r="P817" t="str">
        <f>VLOOKUP(A817,'Hospitalisation Details'!$A$1:$T$2344,19,0)</f>
        <v>59</v>
      </c>
      <c r="Q817" s="9">
        <f>VLOOKUP(A817,'Hospitalisation Details'!$A$1:$I$2344,6,FALSE)</f>
        <v>12928.79</v>
      </c>
    </row>
    <row r="818" spans="1:17" ht="15.75">
      <c r="A818" s="6" t="s">
        <v>2243</v>
      </c>
      <c r="B818" t="str">
        <f>VLOOKUP(A818,'Customer Names'!$A$1:$D$2336,3,FALSE)</f>
        <v>Duarte</v>
      </c>
      <c r="C818">
        <f>VLOOKUP(A818,'Medical Examinations'!$A$1:$H$2336,2,0)</f>
        <v>29.7</v>
      </c>
      <c r="D818">
        <f>VLOOKUP(A818,'Medical Examinations'!$A$1:$H$2336,3,0)</f>
        <v>7.69</v>
      </c>
      <c r="E818" t="str">
        <f>VLOOKUP(A818,'Medical Examinations'!$A$1:$H$2336,4,0)</f>
        <v>Yes</v>
      </c>
      <c r="F818" t="str">
        <f>VLOOKUP(A818,'Medical Examinations'!$A$1:$H$2336,5,0)</f>
        <v>No</v>
      </c>
      <c r="G818" t="str">
        <f>VLOOKUP(A818,'Medical Examinations'!$A$1:$H$2336,6,0)</f>
        <v>Yes</v>
      </c>
      <c r="H818">
        <f>VLOOKUP(A818,'Medical Examinations'!$A$1:$L$2336,10,0)</f>
        <v>1</v>
      </c>
      <c r="I818" t="str">
        <f>VLOOKUP(A818,'Medical Examinations'!$A$1:$H$2336,8,0)</f>
        <v>No</v>
      </c>
      <c r="J818" t="str">
        <f>VLOOKUP(A818,'Medical Examinations'!$A$1:$L$2336,11,0)</f>
        <v>Over weight</v>
      </c>
      <c r="K818" t="str">
        <f>VLOOKUP(A818,'Medical Examinations'!$A$1:$L$2336,12,0)</f>
        <v>Diabetes</v>
      </c>
      <c r="L818" s="8">
        <f>VLOOKUP(A818,'Hospitalisation Details'!$A$1:$T$2344,17,0)</f>
        <v>23255</v>
      </c>
      <c r="M818" s="3" t="str">
        <f>VLOOKUP(A818,'Hospitalisation Details'!$A$1:$T$2344,14,0)</f>
        <v>tier - 3</v>
      </c>
      <c r="N818" s="3" t="str">
        <f>VLOOKUP(A818,'Hospitalisation Details'!$A$1:$T$2344,15,0)</f>
        <v>tier - 2</v>
      </c>
      <c r="O818" t="str">
        <f>VLOOKUP(A818,'Hospitalisation Details'!$A$1:$U$2344,21,FALSE)</f>
        <v>R1013</v>
      </c>
      <c r="P818" t="str">
        <f>VLOOKUP(A818,'Hospitalisation Details'!$A$1:$T$2344,19,0)</f>
        <v>59</v>
      </c>
      <c r="Q818" s="9">
        <f>VLOOKUP(A818,'Hospitalisation Details'!$A$1:$I$2344,6,FALSE)</f>
        <v>12925.89</v>
      </c>
    </row>
    <row r="819" spans="1:17" ht="15.75">
      <c r="A819" s="6" t="s">
        <v>2246</v>
      </c>
      <c r="B819" t="str">
        <f>VLOOKUP(A819,'Customer Names'!$A$1:$D$2336,3,FALSE)</f>
        <v>Clark</v>
      </c>
      <c r="C819">
        <f>VLOOKUP(A819,'Medical Examinations'!$A$1:$H$2336,2,0)</f>
        <v>25.46</v>
      </c>
      <c r="D819">
        <f>VLOOKUP(A819,'Medical Examinations'!$A$1:$H$2336,3,0)</f>
        <v>8.77</v>
      </c>
      <c r="E819" t="str">
        <f>VLOOKUP(A819,'Medical Examinations'!$A$1:$H$2336,4,0)</f>
        <v>Yes</v>
      </c>
      <c r="F819" t="str">
        <f>VLOOKUP(A819,'Medical Examinations'!$A$1:$H$2336,5,0)</f>
        <v>No</v>
      </c>
      <c r="G819" t="str">
        <f>VLOOKUP(A819,'Medical Examinations'!$A$1:$H$2336,6,0)</f>
        <v>Yes</v>
      </c>
      <c r="H819">
        <f>VLOOKUP(A819,'Medical Examinations'!$A$1:$L$2336,10,0)</f>
        <v>1</v>
      </c>
      <c r="I819" t="str">
        <f>VLOOKUP(A819,'Medical Examinations'!$A$1:$H$2336,8,0)</f>
        <v>No</v>
      </c>
      <c r="J819" t="str">
        <f>VLOOKUP(A819,'Medical Examinations'!$A$1:$L$2336,11,0)</f>
        <v>Over weight</v>
      </c>
      <c r="K819" t="str">
        <f>VLOOKUP(A819,'Medical Examinations'!$A$1:$L$2336,12,0)</f>
        <v>Diabetes</v>
      </c>
      <c r="L819" s="8">
        <f>VLOOKUP(A819,'Hospitalisation Details'!$A$1:$T$2344,17,0)</f>
        <v>23239</v>
      </c>
      <c r="M819" s="3" t="str">
        <f>VLOOKUP(A819,'Hospitalisation Details'!$A$1:$T$2344,14,0)</f>
        <v>tier - 3</v>
      </c>
      <c r="N819" s="3" t="str">
        <f>VLOOKUP(A819,'Hospitalisation Details'!$A$1:$T$2344,15,0)</f>
        <v>tier - 2</v>
      </c>
      <c r="O819" t="str">
        <f>VLOOKUP(A819,'Hospitalisation Details'!$A$1:$U$2344,21,FALSE)</f>
        <v>R1016</v>
      </c>
      <c r="P819" t="str">
        <f>VLOOKUP(A819,'Hospitalisation Details'!$A$1:$T$2344,19,0)</f>
        <v>59</v>
      </c>
      <c r="Q819" s="9">
        <f>VLOOKUP(A819,'Hospitalisation Details'!$A$1:$I$2344,6,FALSE)</f>
        <v>12913.99</v>
      </c>
    </row>
    <row r="820" spans="1:17" ht="15.75">
      <c r="A820" s="6" t="s">
        <v>2247</v>
      </c>
      <c r="B820" t="str">
        <f>VLOOKUP(A820,'Customer Names'!$A$1:$D$2336,3,FALSE)</f>
        <v>Nice</v>
      </c>
      <c r="C820">
        <f>VLOOKUP(A820,'Medical Examinations'!$A$1:$H$2336,2,0)</f>
        <v>39.14</v>
      </c>
      <c r="D820">
        <f>VLOOKUP(A820,'Medical Examinations'!$A$1:$H$2336,3,0)</f>
        <v>4.91</v>
      </c>
      <c r="E820" t="str">
        <f>VLOOKUP(A820,'Medical Examinations'!$A$1:$H$2336,4,0)</f>
        <v>No</v>
      </c>
      <c r="F820" t="str">
        <f>VLOOKUP(A820,'Medical Examinations'!$A$1:$H$2336,5,0)</f>
        <v>yes</v>
      </c>
      <c r="G820" t="str">
        <f>VLOOKUP(A820,'Medical Examinations'!$A$1:$H$2336,6,0)</f>
        <v>No</v>
      </c>
      <c r="H820">
        <f>VLOOKUP(A820,'Medical Examinations'!$A$1:$L$2336,10,0)</f>
        <v>1</v>
      </c>
      <c r="I820" t="str">
        <f>VLOOKUP(A820,'Medical Examinations'!$A$1:$H$2336,8,0)</f>
        <v>No</v>
      </c>
      <c r="J820" t="str">
        <f>VLOOKUP(A820,'Medical Examinations'!$A$1:$L$2336,11,0)</f>
        <v>obesity</v>
      </c>
      <c r="K820" t="str">
        <f>VLOOKUP(A820,'Medical Examinations'!$A$1:$L$2336,12,0)</f>
        <v>Normal</v>
      </c>
      <c r="L820" s="8">
        <f>VLOOKUP(A820,'Hospitalisation Details'!$A$1:$T$2344,17,0)</f>
        <v>38177</v>
      </c>
      <c r="M820" s="3" t="str">
        <f>VLOOKUP(A820,'Hospitalisation Details'!$A$1:$T$2344,14,0)</f>
        <v>tier - 3</v>
      </c>
      <c r="N820" s="3" t="str">
        <f>VLOOKUP(A820,'Hospitalisation Details'!$A$1:$T$2344,15,0)</f>
        <v>tier - 1</v>
      </c>
      <c r="O820" t="str">
        <f>VLOOKUP(A820,'Hospitalisation Details'!$A$1:$U$2344,21,FALSE)</f>
        <v>R1019</v>
      </c>
      <c r="P820" t="str">
        <f>VLOOKUP(A820,'Hospitalisation Details'!$A$1:$T$2344,19,0)</f>
        <v>18</v>
      </c>
      <c r="Q820" s="9">
        <f>VLOOKUP(A820,'Hospitalisation Details'!$A$1:$I$2344,6,FALSE)</f>
        <v>12890.06</v>
      </c>
    </row>
    <row r="821" spans="1:17" ht="15.75">
      <c r="A821" s="6" t="s">
        <v>2250</v>
      </c>
      <c r="B821" t="str">
        <f>VLOOKUP(A821,'Customer Names'!$A$1:$D$2336,3,FALSE)</f>
        <v>Windler</v>
      </c>
      <c r="C821">
        <f>VLOOKUP(A821,'Medical Examinations'!$A$1:$H$2336,2,0)</f>
        <v>41.2</v>
      </c>
      <c r="D821">
        <f>VLOOKUP(A821,'Medical Examinations'!$A$1:$H$2336,3,0)</f>
        <v>4.95</v>
      </c>
      <c r="E821" t="str">
        <f>VLOOKUP(A821,'Medical Examinations'!$A$1:$H$2336,4,0)</f>
        <v>No</v>
      </c>
      <c r="F821" t="str">
        <f>VLOOKUP(A821,'Medical Examinations'!$A$1:$H$2336,5,0)</f>
        <v>No</v>
      </c>
      <c r="G821" t="str">
        <f>VLOOKUP(A821,'Medical Examinations'!$A$1:$H$2336,6,0)</f>
        <v>No</v>
      </c>
      <c r="H821">
        <f>VLOOKUP(A821,'Medical Examinations'!$A$1:$L$2336,10,0)</f>
        <v>1</v>
      </c>
      <c r="I821" t="str">
        <f>VLOOKUP(A821,'Medical Examinations'!$A$1:$H$2336,8,0)</f>
        <v>No</v>
      </c>
      <c r="J821" t="str">
        <f>VLOOKUP(A821,'Medical Examinations'!$A$1:$L$2336,11,0)</f>
        <v>obesity</v>
      </c>
      <c r="K821" t="str">
        <f>VLOOKUP(A821,'Medical Examinations'!$A$1:$L$2336,12,0)</f>
        <v>Normal</v>
      </c>
      <c r="L821" s="8">
        <f>VLOOKUP(A821,'Hospitalisation Details'!$A$1:$T$2344,17,0)</f>
        <v>30900</v>
      </c>
      <c r="M821" s="3" t="str">
        <f>VLOOKUP(A821,'Hospitalisation Details'!$A$1:$T$2344,14,0)</f>
        <v>tier - 3</v>
      </c>
      <c r="N821" s="3" t="str">
        <f>VLOOKUP(A821,'Hospitalisation Details'!$A$1:$T$2344,15,0)</f>
        <v>tier - 3</v>
      </c>
      <c r="O821" t="str">
        <f>VLOOKUP(A821,'Hospitalisation Details'!$A$1:$U$2344,21,FALSE)</f>
        <v>R1012</v>
      </c>
      <c r="P821" t="str">
        <f>VLOOKUP(A821,'Hospitalisation Details'!$A$1:$T$2344,19,0)</f>
        <v>38</v>
      </c>
      <c r="Q821" s="9">
        <f>VLOOKUP(A821,'Hospitalisation Details'!$A$1:$I$2344,6,FALSE)</f>
        <v>12870.31</v>
      </c>
    </row>
    <row r="822" spans="1:17" ht="15.75">
      <c r="A822" s="6" t="s">
        <v>2252</v>
      </c>
      <c r="B822" t="str">
        <f>VLOOKUP(A822,'Customer Names'!$A$1:$D$2336,3,FALSE)</f>
        <v>Jones</v>
      </c>
      <c r="C822">
        <f>VLOOKUP(A822,'Medical Examinations'!$A$1:$H$2336,2,0)</f>
        <v>28.81</v>
      </c>
      <c r="D822">
        <f>VLOOKUP(A822,'Medical Examinations'!$A$1:$H$2336,3,0)</f>
        <v>10.8</v>
      </c>
      <c r="E822" t="str">
        <f>VLOOKUP(A822,'Medical Examinations'!$A$1:$H$2336,4,0)</f>
        <v>Yes</v>
      </c>
      <c r="F822" t="str">
        <f>VLOOKUP(A822,'Medical Examinations'!$A$1:$H$2336,5,0)</f>
        <v>No</v>
      </c>
      <c r="G822" t="str">
        <f>VLOOKUP(A822,'Medical Examinations'!$A$1:$H$2336,6,0)</f>
        <v>Yes</v>
      </c>
      <c r="H822">
        <f>VLOOKUP(A822,'Medical Examinations'!$A$1:$L$2336,10,0)</f>
        <v>1</v>
      </c>
      <c r="I822" t="str">
        <f>VLOOKUP(A822,'Medical Examinations'!$A$1:$H$2336,8,0)</f>
        <v>No</v>
      </c>
      <c r="J822" t="str">
        <f>VLOOKUP(A822,'Medical Examinations'!$A$1:$L$2336,11,0)</f>
        <v>Over weight</v>
      </c>
      <c r="K822" t="str">
        <f>VLOOKUP(A822,'Medical Examinations'!$A$1:$L$2336,12,0)</f>
        <v>Diabetes</v>
      </c>
      <c r="L822" s="8">
        <f>VLOOKUP(A822,'Hospitalisation Details'!$A$1:$T$2344,17,0)</f>
        <v>23281</v>
      </c>
      <c r="M822" s="3" t="str">
        <f>VLOOKUP(A822,'Hospitalisation Details'!$A$1:$T$2344,14,0)</f>
        <v>tier - 3</v>
      </c>
      <c r="N822" s="3" t="str">
        <f>VLOOKUP(A822,'Hospitalisation Details'!$A$1:$T$2344,15,0)</f>
        <v>tier - 3</v>
      </c>
      <c r="O822" t="str">
        <f>VLOOKUP(A822,'Hospitalisation Details'!$A$1:$U$2344,21,FALSE)</f>
        <v>R1021</v>
      </c>
      <c r="P822" t="str">
        <f>VLOOKUP(A822,'Hospitalisation Details'!$A$1:$T$2344,19,0)</f>
        <v>59</v>
      </c>
      <c r="Q822" s="9">
        <f>VLOOKUP(A822,'Hospitalisation Details'!$A$1:$I$2344,6,FALSE)</f>
        <v>12856.84</v>
      </c>
    </row>
    <row r="823" spans="1:17" ht="15.75">
      <c r="A823" s="6" t="s">
        <v>2255</v>
      </c>
      <c r="B823" t="str">
        <f>VLOOKUP(A823,'Customer Names'!$A$1:$D$2336,3,FALSE)</f>
        <v>Stevenson</v>
      </c>
      <c r="C823">
        <f>VLOOKUP(A823,'Medical Examinations'!$A$1:$H$2336,2,0)</f>
        <v>37.409999999999997</v>
      </c>
      <c r="D823">
        <f>VLOOKUP(A823,'Medical Examinations'!$A$1:$H$2336,3,0)</f>
        <v>7.21</v>
      </c>
      <c r="E823" t="str">
        <f>VLOOKUP(A823,'Medical Examinations'!$A$1:$H$2336,4,0)</f>
        <v>No</v>
      </c>
      <c r="F823" t="str">
        <f>VLOOKUP(A823,'Medical Examinations'!$A$1:$H$2336,5,0)</f>
        <v>No</v>
      </c>
      <c r="G823" t="str">
        <f>VLOOKUP(A823,'Medical Examinations'!$A$1:$H$2336,6,0)</f>
        <v>No</v>
      </c>
      <c r="H823">
        <f>VLOOKUP(A823,'Medical Examinations'!$A$1:$L$2336,10,0)</f>
        <v>2</v>
      </c>
      <c r="I823" t="str">
        <f>VLOOKUP(A823,'Medical Examinations'!$A$1:$H$2336,8,0)</f>
        <v>No</v>
      </c>
      <c r="J823" t="str">
        <f>VLOOKUP(A823,'Medical Examinations'!$A$1:$L$2336,11,0)</f>
        <v>obesity</v>
      </c>
      <c r="K823" t="str">
        <f>VLOOKUP(A823,'Medical Examinations'!$A$1:$L$2336,12,0)</f>
        <v>Diabetes</v>
      </c>
      <c r="L823" s="8">
        <f>VLOOKUP(A823,'Hospitalisation Details'!$A$1:$T$2344,17,0)</f>
        <v>26929</v>
      </c>
      <c r="M823" s="3" t="str">
        <f>VLOOKUP(A823,'Hospitalisation Details'!$A$1:$T$2344,14,0)</f>
        <v>tier - 3</v>
      </c>
      <c r="N823" s="3" t="str">
        <f>VLOOKUP(A823,'Hospitalisation Details'!$A$1:$T$2344,15,0)</f>
        <v>tier - 1</v>
      </c>
      <c r="O823" t="str">
        <f>VLOOKUP(A823,'Hospitalisation Details'!$A$1:$U$2344,21,FALSE)</f>
        <v>R1012</v>
      </c>
      <c r="P823" t="str">
        <f>VLOOKUP(A823,'Hospitalisation Details'!$A$1:$T$2344,19,0)</f>
        <v>49</v>
      </c>
      <c r="Q823" s="9">
        <f>VLOOKUP(A823,'Hospitalisation Details'!$A$1:$I$2344,6,FALSE)</f>
        <v>12852.37</v>
      </c>
    </row>
    <row r="824" spans="1:17" ht="15.75">
      <c r="A824" s="6" t="s">
        <v>2258</v>
      </c>
      <c r="B824" t="str">
        <f>VLOOKUP(A824,'Customer Names'!$A$1:$D$2336,3,FALSE)</f>
        <v>Humphrey</v>
      </c>
      <c r="C824">
        <f>VLOOKUP(A824,'Medical Examinations'!$A$1:$H$2336,2,0)</f>
        <v>52.54</v>
      </c>
      <c r="D824">
        <f>VLOOKUP(A824,'Medical Examinations'!$A$1:$H$2336,3,0)</f>
        <v>5.12</v>
      </c>
      <c r="E824" t="str">
        <f>VLOOKUP(A824,'Medical Examinations'!$A$1:$H$2336,4,0)</f>
        <v>No</v>
      </c>
      <c r="F824" t="str">
        <f>VLOOKUP(A824,'Medical Examinations'!$A$1:$H$2336,5,0)</f>
        <v>No</v>
      </c>
      <c r="G824" t="str">
        <f>VLOOKUP(A824,'Medical Examinations'!$A$1:$H$2336,6,0)</f>
        <v>Yes</v>
      </c>
      <c r="H824">
        <f>VLOOKUP(A824,'Medical Examinations'!$A$1:$L$2336,10,0)</f>
        <v>1</v>
      </c>
      <c r="I824" t="str">
        <f>VLOOKUP(A824,'Medical Examinations'!$A$1:$H$2336,8,0)</f>
        <v>No</v>
      </c>
      <c r="J824" t="str">
        <f>VLOOKUP(A824,'Medical Examinations'!$A$1:$L$2336,11,0)</f>
        <v>obesity</v>
      </c>
      <c r="K824" t="str">
        <f>VLOOKUP(A824,'Medical Examinations'!$A$1:$L$2336,12,0)</f>
        <v>Normal</v>
      </c>
      <c r="L824" s="8">
        <f>VLOOKUP(A824,'Hospitalisation Details'!$A$1:$T$2344,17,0)</f>
        <v>34239</v>
      </c>
      <c r="M824" s="3" t="str">
        <f>VLOOKUP(A824,'Hospitalisation Details'!$A$1:$T$2344,14,0)</f>
        <v>tier - 3</v>
      </c>
      <c r="N824" s="3" t="str">
        <f>VLOOKUP(A824,'Hospitalisation Details'!$A$1:$T$2344,15,0)</f>
        <v>tier - 2</v>
      </c>
      <c r="O824" t="str">
        <f>VLOOKUP(A824,'Hospitalisation Details'!$A$1:$U$2344,21,FALSE)</f>
        <v>R1012</v>
      </c>
      <c r="P824" t="str">
        <f>VLOOKUP(A824,'Hospitalisation Details'!$A$1:$T$2344,19,0)</f>
        <v>29</v>
      </c>
      <c r="Q824" s="9">
        <f>VLOOKUP(A824,'Hospitalisation Details'!$A$1:$I$2344,6,FALSE)</f>
        <v>12847.24</v>
      </c>
    </row>
    <row r="825" spans="1:17" ht="15.75">
      <c r="A825" s="6" t="s">
        <v>2260</v>
      </c>
      <c r="B825" t="str">
        <f>VLOOKUP(A825,'Customer Names'!$A$1:$D$2336,3,FALSE)</f>
        <v>Nelson</v>
      </c>
      <c r="C825">
        <f>VLOOKUP(A825,'Medical Examinations'!$A$1:$H$2336,2,0)</f>
        <v>17.29</v>
      </c>
      <c r="D825">
        <f>VLOOKUP(A825,'Medical Examinations'!$A$1:$H$2336,3,0)</f>
        <v>4.62</v>
      </c>
      <c r="E825" t="str">
        <f>VLOOKUP(A825,'Medical Examinations'!$A$1:$H$2336,4,0)</f>
        <v>No</v>
      </c>
      <c r="F825" t="str">
        <f>VLOOKUP(A825,'Medical Examinations'!$A$1:$H$2336,5,0)</f>
        <v>yes</v>
      </c>
      <c r="G825" t="str">
        <f>VLOOKUP(A825,'Medical Examinations'!$A$1:$H$2336,6,0)</f>
        <v>No</v>
      </c>
      <c r="H825">
        <f>VLOOKUP(A825,'Medical Examinations'!$A$1:$L$2336,10,0)</f>
        <v>1</v>
      </c>
      <c r="I825" t="str">
        <f>VLOOKUP(A825,'Medical Examinations'!$A$1:$H$2336,8,0)</f>
        <v>yes</v>
      </c>
      <c r="J825" t="str">
        <f>VLOOKUP(A825,'Medical Examinations'!$A$1:$L$2336,11,0)</f>
        <v>Under weight</v>
      </c>
      <c r="K825" t="str">
        <f>VLOOKUP(A825,'Medical Examinations'!$A$1:$L$2336,12,0)</f>
        <v>Normal</v>
      </c>
      <c r="L825" s="8">
        <f>VLOOKUP(A825,'Hospitalisation Details'!$A$1:$T$2344,17,0)</f>
        <v>38300</v>
      </c>
      <c r="M825" s="3" t="str">
        <f>VLOOKUP(A825,'Hospitalisation Details'!$A$1:$T$2344,14,0)</f>
        <v>tier - 3</v>
      </c>
      <c r="N825" s="3" t="str">
        <f>VLOOKUP(A825,'Hospitalisation Details'!$A$1:$T$2344,15,0)</f>
        <v>tier - 3</v>
      </c>
      <c r="O825" t="str">
        <f>VLOOKUP(A825,'Hospitalisation Details'!$A$1:$U$2344,21,FALSE)</f>
        <v>R1016</v>
      </c>
      <c r="P825" t="str">
        <f>VLOOKUP(A825,'Hospitalisation Details'!$A$1:$T$2344,19,0)</f>
        <v>18</v>
      </c>
      <c r="Q825" s="9">
        <f>VLOOKUP(A825,'Hospitalisation Details'!$A$1:$I$2344,6,FALSE)</f>
        <v>12829.46</v>
      </c>
    </row>
    <row r="826" spans="1:17" ht="15.75">
      <c r="A826" s="6" t="s">
        <v>2262</v>
      </c>
      <c r="B826" t="str">
        <f>VLOOKUP(A826,'Customer Names'!$A$1:$D$2336,3,FALSE)</f>
        <v>Payne</v>
      </c>
      <c r="C826">
        <f>VLOOKUP(A826,'Medical Examinations'!$A$1:$H$2336,2,0)</f>
        <v>31.74</v>
      </c>
      <c r="D826">
        <f>VLOOKUP(A826,'Medical Examinations'!$A$1:$H$2336,3,0)</f>
        <v>7.68</v>
      </c>
      <c r="E826" t="str">
        <f>VLOOKUP(A826,'Medical Examinations'!$A$1:$H$2336,4,0)</f>
        <v>Yes</v>
      </c>
      <c r="F826" t="str">
        <f>VLOOKUP(A826,'Medical Examinations'!$A$1:$H$2336,5,0)</f>
        <v>No</v>
      </c>
      <c r="G826" t="str">
        <f>VLOOKUP(A826,'Medical Examinations'!$A$1:$H$2336,6,0)</f>
        <v>No</v>
      </c>
      <c r="H826">
        <f>VLOOKUP(A826,'Medical Examinations'!$A$1:$L$2336,10,0)</f>
        <v>0</v>
      </c>
      <c r="I826" t="str">
        <f>VLOOKUP(A826,'Medical Examinations'!$A$1:$H$2336,8,0)</f>
        <v>No</v>
      </c>
      <c r="J826" t="str">
        <f>VLOOKUP(A826,'Medical Examinations'!$A$1:$L$2336,11,0)</f>
        <v>obesity</v>
      </c>
      <c r="K826" t="str">
        <f>VLOOKUP(A826,'Medical Examinations'!$A$1:$L$2336,12,0)</f>
        <v>Diabetes</v>
      </c>
      <c r="L826" s="8">
        <f>VLOOKUP(A826,'Hospitalisation Details'!$A$1:$T$2344,17,0)</f>
        <v>24740</v>
      </c>
      <c r="M826" s="3" t="str">
        <f>VLOOKUP(A826,'Hospitalisation Details'!$A$1:$T$2344,14,0)</f>
        <v>tier - 3</v>
      </c>
      <c r="N826" s="3" t="str">
        <f>VLOOKUP(A826,'Hospitalisation Details'!$A$1:$T$2344,15,0)</f>
        <v>tier - 3</v>
      </c>
      <c r="O826" t="str">
        <f>VLOOKUP(A826,'Hospitalisation Details'!$A$1:$U$2344,21,FALSE)</f>
        <v>R1021</v>
      </c>
      <c r="P826" t="str">
        <f>VLOOKUP(A826,'Hospitalisation Details'!$A$1:$T$2344,19,0)</f>
        <v>55</v>
      </c>
      <c r="Q826" s="9">
        <f>VLOOKUP(A826,'Hospitalisation Details'!$A$1:$I$2344,6,FALSE)</f>
        <v>12823.25</v>
      </c>
    </row>
    <row r="827" spans="1:17" ht="15.75">
      <c r="A827" s="6" t="s">
        <v>2265</v>
      </c>
      <c r="B827" t="str">
        <f>VLOOKUP(A827,'Customer Names'!$A$1:$D$2336,3,FALSE)</f>
        <v>Hails</v>
      </c>
      <c r="C827">
        <f>VLOOKUP(A827,'Medical Examinations'!$A$1:$H$2336,2,0)</f>
        <v>26.504999999999999</v>
      </c>
      <c r="D827">
        <f>VLOOKUP(A827,'Medical Examinations'!$A$1:$H$2336,3,0)</f>
        <v>6.79</v>
      </c>
      <c r="E827" t="str">
        <f>VLOOKUP(A827,'Medical Examinations'!$A$1:$H$2336,4,0)</f>
        <v>Yes</v>
      </c>
      <c r="F827" t="str">
        <f>VLOOKUP(A827,'Medical Examinations'!$A$1:$H$2336,5,0)</f>
        <v>No</v>
      </c>
      <c r="G827" t="str">
        <f>VLOOKUP(A827,'Medical Examinations'!$A$1:$H$2336,6,0)</f>
        <v>Yes</v>
      </c>
      <c r="H827">
        <f>VLOOKUP(A827,'Medical Examinations'!$A$1:$L$2336,10,0)</f>
        <v>1</v>
      </c>
      <c r="I827" t="str">
        <f>VLOOKUP(A827,'Medical Examinations'!$A$1:$H$2336,8,0)</f>
        <v>No</v>
      </c>
      <c r="J827" t="str">
        <f>VLOOKUP(A827,'Medical Examinations'!$A$1:$L$2336,11,0)</f>
        <v>Over weight</v>
      </c>
      <c r="K827" t="str">
        <f>VLOOKUP(A827,'Medical Examinations'!$A$1:$L$2336,12,0)</f>
        <v>Diabetes</v>
      </c>
      <c r="L827" s="8">
        <f>VLOOKUP(A827,'Hospitalisation Details'!$A$1:$T$2344,17,0)</f>
        <v>23212</v>
      </c>
      <c r="M827" s="3" t="str">
        <f>VLOOKUP(A827,'Hospitalisation Details'!$A$1:$T$2344,14,0)</f>
        <v>tier - 3</v>
      </c>
      <c r="N827" s="3" t="str">
        <f>VLOOKUP(A827,'Hospitalisation Details'!$A$1:$T$2344,15,0)</f>
        <v>tier - 3</v>
      </c>
      <c r="O827" t="str">
        <f>VLOOKUP(A827,'Hospitalisation Details'!$A$1:$U$2344,21,FALSE)</f>
        <v>R1024</v>
      </c>
      <c r="P827" t="str">
        <f>VLOOKUP(A827,'Hospitalisation Details'!$A$1:$T$2344,19,0)</f>
        <v>59</v>
      </c>
      <c r="Q827" s="9">
        <f>VLOOKUP(A827,'Hospitalisation Details'!$A$1:$I$2344,6,FALSE)</f>
        <v>12815.44</v>
      </c>
    </row>
    <row r="828" spans="1:17" ht="15.75">
      <c r="A828" s="6" t="s">
        <v>2268</v>
      </c>
      <c r="B828" t="str">
        <f>VLOOKUP(A828,'Customer Names'!$A$1:$D$2336,3,FALSE)</f>
        <v>Proctor</v>
      </c>
      <c r="C828">
        <f>VLOOKUP(A828,'Medical Examinations'!$A$1:$H$2336,2,0)</f>
        <v>36.479999999999997</v>
      </c>
      <c r="D828">
        <f>VLOOKUP(A828,'Medical Examinations'!$A$1:$H$2336,3,0)</f>
        <v>11.09</v>
      </c>
      <c r="E828" t="str">
        <f>VLOOKUP(A828,'Medical Examinations'!$A$1:$H$2336,4,0)</f>
        <v>No</v>
      </c>
      <c r="F828" t="str">
        <f>VLOOKUP(A828,'Medical Examinations'!$A$1:$H$2336,5,0)</f>
        <v>No</v>
      </c>
      <c r="G828" t="str">
        <f>VLOOKUP(A828,'Medical Examinations'!$A$1:$H$2336,6,0)</f>
        <v>No</v>
      </c>
      <c r="H828">
        <f>VLOOKUP(A828,'Medical Examinations'!$A$1:$L$2336,10,0)</f>
        <v>0</v>
      </c>
      <c r="I828" t="str">
        <f>VLOOKUP(A828,'Medical Examinations'!$A$1:$H$2336,8,0)</f>
        <v>No</v>
      </c>
      <c r="J828" t="str">
        <f>VLOOKUP(A828,'Medical Examinations'!$A$1:$L$2336,11,0)</f>
        <v>obesity</v>
      </c>
      <c r="K828" t="str">
        <f>VLOOKUP(A828,'Medical Examinations'!$A$1:$L$2336,12,0)</f>
        <v>Diabetes</v>
      </c>
      <c r="L828" s="8">
        <f>VLOOKUP(A828,'Hospitalisation Details'!$A$1:$T$2344,17,0)</f>
        <v>28695</v>
      </c>
      <c r="M828" s="3" t="str">
        <f>VLOOKUP(A828,'Hospitalisation Details'!$A$1:$T$2344,14,0)</f>
        <v>tier - 3</v>
      </c>
      <c r="N828" s="3" t="str">
        <f>VLOOKUP(A828,'Hospitalisation Details'!$A$1:$T$2344,15,0)</f>
        <v>tier - 1</v>
      </c>
      <c r="O828" t="str">
        <f>VLOOKUP(A828,'Hospitalisation Details'!$A$1:$U$2344,21,FALSE)</f>
        <v>R1024</v>
      </c>
      <c r="P828" t="str">
        <f>VLOOKUP(A828,'Hospitalisation Details'!$A$1:$T$2344,19,0)</f>
        <v>44</v>
      </c>
      <c r="Q828" s="9">
        <f>VLOOKUP(A828,'Hospitalisation Details'!$A$1:$I$2344,6,FALSE)</f>
        <v>12797.21</v>
      </c>
    </row>
    <row r="829" spans="1:17" ht="15.75">
      <c r="A829" s="6" t="s">
        <v>2271</v>
      </c>
      <c r="B829" t="str">
        <f>VLOOKUP(A829,'Customer Names'!$A$1:$D$2336,3,FALSE)</f>
        <v>Ryan</v>
      </c>
      <c r="C829">
        <f>VLOOKUP(A829,'Medical Examinations'!$A$1:$H$2336,2,0)</f>
        <v>39.159999999999997</v>
      </c>
      <c r="D829">
        <f>VLOOKUP(A829,'Medical Examinations'!$A$1:$H$2336,3,0)</f>
        <v>5.24</v>
      </c>
      <c r="E829" t="str">
        <f>VLOOKUP(A829,'Medical Examinations'!$A$1:$H$2336,4,0)</f>
        <v>Yes</v>
      </c>
      <c r="F829" t="str">
        <f>VLOOKUP(A829,'Medical Examinations'!$A$1:$H$2336,5,0)</f>
        <v>No</v>
      </c>
      <c r="G829" t="str">
        <f>VLOOKUP(A829,'Medical Examinations'!$A$1:$H$2336,6,0)</f>
        <v>Yes</v>
      </c>
      <c r="H829">
        <f>VLOOKUP(A829,'Medical Examinations'!$A$1:$L$2336,10,0)</f>
        <v>1</v>
      </c>
      <c r="I829" t="str">
        <f>VLOOKUP(A829,'Medical Examinations'!$A$1:$H$2336,8,0)</f>
        <v>No</v>
      </c>
      <c r="J829" t="str">
        <f>VLOOKUP(A829,'Medical Examinations'!$A$1:$L$2336,11,0)</f>
        <v>obesity</v>
      </c>
      <c r="K829" t="str">
        <f>VLOOKUP(A829,'Medical Examinations'!$A$1:$L$2336,12,0)</f>
        <v>Normal</v>
      </c>
      <c r="L829" s="8">
        <f>VLOOKUP(A829,'Hospitalisation Details'!$A$1:$T$2344,17,0)</f>
        <v>30618</v>
      </c>
      <c r="M829" s="3" t="str">
        <f>VLOOKUP(A829,'Hospitalisation Details'!$A$1:$T$2344,14,0)</f>
        <v>tier - 3</v>
      </c>
      <c r="N829" s="3" t="str">
        <f>VLOOKUP(A829,'Hospitalisation Details'!$A$1:$T$2344,15,0)</f>
        <v>tier - 1</v>
      </c>
      <c r="O829" t="str">
        <f>VLOOKUP(A829,'Hospitalisation Details'!$A$1:$U$2344,21,FALSE)</f>
        <v>R1026</v>
      </c>
      <c r="P829" t="str">
        <f>VLOOKUP(A829,'Hospitalisation Details'!$A$1:$T$2344,19,0)</f>
        <v>39</v>
      </c>
      <c r="Q829" s="9">
        <f>VLOOKUP(A829,'Hospitalisation Details'!$A$1:$I$2344,6,FALSE)</f>
        <v>12788.18</v>
      </c>
    </row>
    <row r="830" spans="1:17" ht="15.75">
      <c r="A830" s="6" t="s">
        <v>2273</v>
      </c>
      <c r="B830" t="str">
        <f>VLOOKUP(A830,'Customer Names'!$A$1:$D$2336,3,FALSE)</f>
        <v>Watson</v>
      </c>
      <c r="C830">
        <f>VLOOKUP(A830,'Medical Examinations'!$A$1:$H$2336,2,0)</f>
        <v>28.22</v>
      </c>
      <c r="D830">
        <f>VLOOKUP(A830,'Medical Examinations'!$A$1:$H$2336,3,0)</f>
        <v>7.51</v>
      </c>
      <c r="E830" t="str">
        <f>VLOOKUP(A830,'Medical Examinations'!$A$1:$H$2336,4,0)</f>
        <v>Yes</v>
      </c>
      <c r="F830" t="str">
        <f>VLOOKUP(A830,'Medical Examinations'!$A$1:$H$2336,5,0)</f>
        <v>No</v>
      </c>
      <c r="G830" t="str">
        <f>VLOOKUP(A830,'Medical Examinations'!$A$1:$H$2336,6,0)</f>
        <v>Yes</v>
      </c>
      <c r="H830">
        <f>VLOOKUP(A830,'Medical Examinations'!$A$1:$L$2336,10,0)</f>
        <v>1</v>
      </c>
      <c r="I830" t="str">
        <f>VLOOKUP(A830,'Medical Examinations'!$A$1:$H$2336,8,0)</f>
        <v>No</v>
      </c>
      <c r="J830" t="str">
        <f>VLOOKUP(A830,'Medical Examinations'!$A$1:$L$2336,11,0)</f>
        <v>Over weight</v>
      </c>
      <c r="K830" t="str">
        <f>VLOOKUP(A830,'Medical Examinations'!$A$1:$L$2336,12,0)</f>
        <v>Diabetes</v>
      </c>
      <c r="L830" s="8">
        <f>VLOOKUP(A830,'Hospitalisation Details'!$A$1:$T$2344,17,0)</f>
        <v>23350</v>
      </c>
      <c r="M830" s="3" t="str">
        <f>VLOOKUP(A830,'Hospitalisation Details'!$A$1:$T$2344,14,0)</f>
        <v>tier - 3</v>
      </c>
      <c r="N830" s="3" t="str">
        <f>VLOOKUP(A830,'Hospitalisation Details'!$A$1:$T$2344,15,0)</f>
        <v>tier - 3</v>
      </c>
      <c r="O830" t="str">
        <f>VLOOKUP(A830,'Hospitalisation Details'!$A$1:$U$2344,21,FALSE)</f>
        <v>R1025</v>
      </c>
      <c r="P830" t="str">
        <f>VLOOKUP(A830,'Hospitalisation Details'!$A$1:$T$2344,19,0)</f>
        <v>59</v>
      </c>
      <c r="Q830" s="9">
        <f>VLOOKUP(A830,'Hospitalisation Details'!$A$1:$I$2344,6,FALSE)</f>
        <v>12788.03</v>
      </c>
    </row>
    <row r="831" spans="1:17" ht="15.75">
      <c r="A831" s="6" t="s">
        <v>2275</v>
      </c>
      <c r="B831" t="str">
        <f>VLOOKUP(A831,'Customer Names'!$A$1:$D$2336,3,FALSE)</f>
        <v>Gresh</v>
      </c>
      <c r="C831">
        <f>VLOOKUP(A831,'Medical Examinations'!$A$1:$H$2336,2,0)</f>
        <v>35</v>
      </c>
      <c r="D831">
        <f>VLOOKUP(A831,'Medical Examinations'!$A$1:$H$2336,3,0)</f>
        <v>4.13</v>
      </c>
      <c r="E831" t="str">
        <f>VLOOKUP(A831,'Medical Examinations'!$A$1:$H$2336,4,0)</f>
        <v>No</v>
      </c>
      <c r="F831" t="str">
        <f>VLOOKUP(A831,'Medical Examinations'!$A$1:$H$2336,5,0)</f>
        <v>No</v>
      </c>
      <c r="G831" t="str">
        <f>VLOOKUP(A831,'Medical Examinations'!$A$1:$H$2336,6,0)</f>
        <v>No</v>
      </c>
      <c r="H831">
        <f>VLOOKUP(A831,'Medical Examinations'!$A$1:$L$2336,10,0)</f>
        <v>2</v>
      </c>
      <c r="I831" t="str">
        <f>VLOOKUP(A831,'Medical Examinations'!$A$1:$H$2336,8,0)</f>
        <v>No</v>
      </c>
      <c r="J831" t="str">
        <f>VLOOKUP(A831,'Medical Examinations'!$A$1:$L$2336,11,0)</f>
        <v>obesity</v>
      </c>
      <c r="K831" t="str">
        <f>VLOOKUP(A831,'Medical Examinations'!$A$1:$L$2336,12,0)</f>
        <v>Normal</v>
      </c>
      <c r="L831" s="8">
        <f>VLOOKUP(A831,'Hospitalisation Details'!$A$1:$T$2344,17,0)</f>
        <v>26579</v>
      </c>
      <c r="M831" s="3" t="str">
        <f>VLOOKUP(A831,'Hospitalisation Details'!$A$1:$T$2344,14,0)</f>
        <v>tier - 3</v>
      </c>
      <c r="N831" s="3" t="str">
        <f>VLOOKUP(A831,'Hospitalisation Details'!$A$1:$T$2344,15,0)</f>
        <v>tier - 3</v>
      </c>
      <c r="O831" t="str">
        <f>VLOOKUP(A831,'Hospitalisation Details'!$A$1:$U$2344,21,FALSE)</f>
        <v>R1026</v>
      </c>
      <c r="P831" t="str">
        <f>VLOOKUP(A831,'Hospitalisation Details'!$A$1:$T$2344,19,0)</f>
        <v>50</v>
      </c>
      <c r="Q831" s="9">
        <f>VLOOKUP(A831,'Hospitalisation Details'!$A$1:$I$2344,6,FALSE)</f>
        <v>12776.05</v>
      </c>
    </row>
    <row r="832" spans="1:17" ht="15.75">
      <c r="A832" s="6" t="s">
        <v>2278</v>
      </c>
      <c r="B832" t="str">
        <f>VLOOKUP(A832,'Customer Names'!$A$1:$D$2336,3,FALSE)</f>
        <v>Anis</v>
      </c>
      <c r="C832">
        <f>VLOOKUP(A832,'Medical Examinations'!$A$1:$H$2336,2,0)</f>
        <v>36.24</v>
      </c>
      <c r="D832">
        <f>VLOOKUP(A832,'Medical Examinations'!$A$1:$H$2336,3,0)</f>
        <v>8.3800000000000008</v>
      </c>
      <c r="E832" t="str">
        <f>VLOOKUP(A832,'Medical Examinations'!$A$1:$H$2336,4,0)</f>
        <v>Yes</v>
      </c>
      <c r="F832" t="str">
        <f>VLOOKUP(A832,'Medical Examinations'!$A$1:$H$2336,5,0)</f>
        <v>No</v>
      </c>
      <c r="G832" t="str">
        <f>VLOOKUP(A832,'Medical Examinations'!$A$1:$H$2336,6,0)</f>
        <v>No</v>
      </c>
      <c r="H832">
        <f>VLOOKUP(A832,'Medical Examinations'!$A$1:$L$2336,10,0)</f>
        <v>1</v>
      </c>
      <c r="I832" t="str">
        <f>VLOOKUP(A832,'Medical Examinations'!$A$1:$H$2336,8,0)</f>
        <v>No</v>
      </c>
      <c r="J832" t="str">
        <f>VLOOKUP(A832,'Medical Examinations'!$A$1:$L$2336,11,0)</f>
        <v>obesity</v>
      </c>
      <c r="K832" t="str">
        <f>VLOOKUP(A832,'Medical Examinations'!$A$1:$L$2336,12,0)</f>
        <v>Diabetes</v>
      </c>
      <c r="L832" s="8">
        <f>VLOOKUP(A832,'Hospitalisation Details'!$A$1:$T$2344,17,0)</f>
        <v>27662</v>
      </c>
      <c r="M832" s="3" t="str">
        <f>VLOOKUP(A832,'Hospitalisation Details'!$A$1:$T$2344,14,0)</f>
        <v>tier - 3</v>
      </c>
      <c r="N832" s="3" t="str">
        <f>VLOOKUP(A832,'Hospitalisation Details'!$A$1:$T$2344,15,0)</f>
        <v>tier - 3</v>
      </c>
      <c r="O832" t="str">
        <f>VLOOKUP(A832,'Hospitalisation Details'!$A$1:$U$2344,21,FALSE)</f>
        <v>R1021</v>
      </c>
      <c r="P832" t="str">
        <f>VLOOKUP(A832,'Hospitalisation Details'!$A$1:$T$2344,19,0)</f>
        <v>47</v>
      </c>
      <c r="Q832" s="9">
        <f>VLOOKUP(A832,'Hospitalisation Details'!$A$1:$I$2344,6,FALSE)</f>
        <v>12770.27</v>
      </c>
    </row>
    <row r="833" spans="1:17" ht="15.75">
      <c r="A833" s="6" t="s">
        <v>2280</v>
      </c>
      <c r="B833" t="str">
        <f>VLOOKUP(A833,'Customer Names'!$A$1:$D$2336,3,FALSE)</f>
        <v>Swartz</v>
      </c>
      <c r="C833">
        <f>VLOOKUP(A833,'Medical Examinations'!$A$1:$H$2336,2,0)</f>
        <v>36.954999999999998</v>
      </c>
      <c r="D833">
        <f>VLOOKUP(A833,'Medical Examinations'!$A$1:$H$2336,3,0)</f>
        <v>8.07</v>
      </c>
      <c r="E833" t="str">
        <f>VLOOKUP(A833,'Medical Examinations'!$A$1:$H$2336,4,0)</f>
        <v>No</v>
      </c>
      <c r="F833" t="str">
        <f>VLOOKUP(A833,'Medical Examinations'!$A$1:$H$2336,5,0)</f>
        <v>No</v>
      </c>
      <c r="G833" t="str">
        <f>VLOOKUP(A833,'Medical Examinations'!$A$1:$H$2336,6,0)</f>
        <v>No</v>
      </c>
      <c r="H833">
        <f>VLOOKUP(A833,'Medical Examinations'!$A$1:$L$2336,10,0)</f>
        <v>0</v>
      </c>
      <c r="I833" t="str">
        <f>VLOOKUP(A833,'Medical Examinations'!$A$1:$H$2336,8,0)</f>
        <v>No</v>
      </c>
      <c r="J833" t="str">
        <f>VLOOKUP(A833,'Medical Examinations'!$A$1:$L$2336,11,0)</f>
        <v>obesity</v>
      </c>
      <c r="K833" t="str">
        <f>VLOOKUP(A833,'Medical Examinations'!$A$1:$L$2336,12,0)</f>
        <v>Diabetes</v>
      </c>
      <c r="L833" s="8">
        <f>VLOOKUP(A833,'Hospitalisation Details'!$A$1:$T$2344,17,0)</f>
        <v>22920</v>
      </c>
      <c r="M833" s="3" t="str">
        <f>VLOOKUP(A833,'Hospitalisation Details'!$A$1:$T$2344,14,0)</f>
        <v>tier - 3</v>
      </c>
      <c r="N833" s="3" t="str">
        <f>VLOOKUP(A833,'Hospitalisation Details'!$A$1:$T$2344,15,0)</f>
        <v>tier - 1</v>
      </c>
      <c r="O833" t="str">
        <f>VLOOKUP(A833,'Hospitalisation Details'!$A$1:$U$2344,21,FALSE)</f>
        <v>R1017</v>
      </c>
      <c r="P833" t="str">
        <f>VLOOKUP(A833,'Hospitalisation Details'!$A$1:$T$2344,19,0)</f>
        <v>60</v>
      </c>
      <c r="Q833" s="9">
        <f>VLOOKUP(A833,'Hospitalisation Details'!$A$1:$I$2344,6,FALSE)</f>
        <v>12741.17</v>
      </c>
    </row>
    <row r="834" spans="1:17" ht="15.75">
      <c r="A834" s="6" t="s">
        <v>2283</v>
      </c>
      <c r="B834" t="str">
        <f>VLOOKUP(A834,'Customer Names'!$A$1:$D$2336,3,FALSE)</f>
        <v>Schluneker</v>
      </c>
      <c r="C834">
        <f>VLOOKUP(A834,'Medical Examinations'!$A$1:$H$2336,2,0)</f>
        <v>29.64</v>
      </c>
      <c r="D834">
        <f>VLOOKUP(A834,'Medical Examinations'!$A$1:$H$2336,3,0)</f>
        <v>8.9499999999999993</v>
      </c>
      <c r="E834" t="str">
        <f>VLOOKUP(A834,'Medical Examinations'!$A$1:$H$2336,4,0)</f>
        <v>No</v>
      </c>
      <c r="F834" t="str">
        <f>VLOOKUP(A834,'Medical Examinations'!$A$1:$H$2336,5,0)</f>
        <v>No</v>
      </c>
      <c r="G834" t="str">
        <f>VLOOKUP(A834,'Medical Examinations'!$A$1:$H$2336,6,0)</f>
        <v>No</v>
      </c>
      <c r="H834">
        <f>VLOOKUP(A834,'Medical Examinations'!$A$1:$L$2336,10,0)</f>
        <v>0</v>
      </c>
      <c r="I834" t="str">
        <f>VLOOKUP(A834,'Medical Examinations'!$A$1:$H$2336,8,0)</f>
        <v>No</v>
      </c>
      <c r="J834" t="str">
        <f>VLOOKUP(A834,'Medical Examinations'!$A$1:$L$2336,11,0)</f>
        <v>Over weight</v>
      </c>
      <c r="K834" t="str">
        <f>VLOOKUP(A834,'Medical Examinations'!$A$1:$L$2336,12,0)</f>
        <v>Diabetes</v>
      </c>
      <c r="L834" s="8">
        <f>VLOOKUP(A834,'Hospitalisation Details'!$A$1:$T$2344,17,0)</f>
        <v>22891</v>
      </c>
      <c r="M834" s="3" t="str">
        <f>VLOOKUP(A834,'Hospitalisation Details'!$A$1:$T$2344,14,0)</f>
        <v>tier - 3</v>
      </c>
      <c r="N834" s="3" t="str">
        <f>VLOOKUP(A834,'Hospitalisation Details'!$A$1:$T$2344,15,0)</f>
        <v>tier - 3</v>
      </c>
      <c r="O834" t="str">
        <f>VLOOKUP(A834,'Hospitalisation Details'!$A$1:$U$2344,21,FALSE)</f>
        <v>R1016</v>
      </c>
      <c r="P834" t="str">
        <f>VLOOKUP(A834,'Hospitalisation Details'!$A$1:$T$2344,19,0)</f>
        <v>60</v>
      </c>
      <c r="Q834" s="9">
        <f>VLOOKUP(A834,'Hospitalisation Details'!$A$1:$I$2344,6,FALSE)</f>
        <v>12731</v>
      </c>
    </row>
    <row r="835" spans="1:17" ht="15.75">
      <c r="A835" s="6" t="s">
        <v>2286</v>
      </c>
      <c r="B835" t="str">
        <f>VLOOKUP(A835,'Customer Names'!$A$1:$D$2336,3,FALSE)</f>
        <v>Bellemare</v>
      </c>
      <c r="C835">
        <f>VLOOKUP(A835,'Medical Examinations'!$A$1:$H$2336,2,0)</f>
        <v>42.74</v>
      </c>
      <c r="D835">
        <f>VLOOKUP(A835,'Medical Examinations'!$A$1:$H$2336,3,0)</f>
        <v>6.31</v>
      </c>
      <c r="E835" t="str">
        <f>VLOOKUP(A835,'Medical Examinations'!$A$1:$H$2336,4,0)</f>
        <v>Yes</v>
      </c>
      <c r="F835" t="str">
        <f>VLOOKUP(A835,'Medical Examinations'!$A$1:$H$2336,5,0)</f>
        <v>No</v>
      </c>
      <c r="G835" t="str">
        <f>VLOOKUP(A835,'Medical Examinations'!$A$1:$H$2336,6,0)</f>
        <v>No</v>
      </c>
      <c r="H835">
        <f>VLOOKUP(A835,'Medical Examinations'!$A$1:$L$2336,10,0)</f>
        <v>1</v>
      </c>
      <c r="I835" t="str">
        <f>VLOOKUP(A835,'Medical Examinations'!$A$1:$H$2336,8,0)</f>
        <v>No</v>
      </c>
      <c r="J835" t="str">
        <f>VLOOKUP(A835,'Medical Examinations'!$A$1:$L$2336,11,0)</f>
        <v>obesity</v>
      </c>
      <c r="K835" t="str">
        <f>VLOOKUP(A835,'Medical Examinations'!$A$1:$L$2336,12,0)</f>
        <v>Prediabetes</v>
      </c>
      <c r="L835" s="8">
        <f>VLOOKUP(A835,'Hospitalisation Details'!$A$1:$T$2344,17,0)</f>
        <v>32341</v>
      </c>
      <c r="M835" s="3" t="str">
        <f>VLOOKUP(A835,'Hospitalisation Details'!$A$1:$T$2344,14,0)</f>
        <v>tier - 3</v>
      </c>
      <c r="N835" s="3" t="str">
        <f>VLOOKUP(A835,'Hospitalisation Details'!$A$1:$T$2344,15,0)</f>
        <v>tier - 1</v>
      </c>
      <c r="O835" t="str">
        <f>VLOOKUP(A835,'Hospitalisation Details'!$A$1:$U$2344,21,FALSE)</f>
        <v>R1026</v>
      </c>
      <c r="P835" t="str">
        <f>VLOOKUP(A835,'Hospitalisation Details'!$A$1:$T$2344,19,0)</f>
        <v>34</v>
      </c>
      <c r="Q835" s="9">
        <f>VLOOKUP(A835,'Hospitalisation Details'!$A$1:$I$2344,6,FALSE)</f>
        <v>12718.21</v>
      </c>
    </row>
    <row r="836" spans="1:17" ht="15.75">
      <c r="A836" s="6" t="s">
        <v>2288</v>
      </c>
      <c r="B836" t="str">
        <f>VLOOKUP(A836,'Customer Names'!$A$1:$D$2336,3,FALSE)</f>
        <v>Vitalo</v>
      </c>
      <c r="C836">
        <f>VLOOKUP(A836,'Medical Examinations'!$A$1:$H$2336,2,0)</f>
        <v>36.130000000000003</v>
      </c>
      <c r="D836">
        <f>VLOOKUP(A836,'Medical Examinations'!$A$1:$H$2336,3,0)</f>
        <v>7.19</v>
      </c>
      <c r="E836" t="str">
        <f>VLOOKUP(A836,'Medical Examinations'!$A$1:$H$2336,4,0)</f>
        <v>Yes</v>
      </c>
      <c r="F836" t="str">
        <f>VLOOKUP(A836,'Medical Examinations'!$A$1:$H$2336,5,0)</f>
        <v>No</v>
      </c>
      <c r="G836" t="str">
        <f>VLOOKUP(A836,'Medical Examinations'!$A$1:$H$2336,6,0)</f>
        <v>No</v>
      </c>
      <c r="H836">
        <f>VLOOKUP(A836,'Medical Examinations'!$A$1:$L$2336,10,0)</f>
        <v>2</v>
      </c>
      <c r="I836" t="str">
        <f>VLOOKUP(A836,'Medical Examinations'!$A$1:$H$2336,8,0)</f>
        <v>No</v>
      </c>
      <c r="J836" t="str">
        <f>VLOOKUP(A836,'Medical Examinations'!$A$1:$L$2336,11,0)</f>
        <v>obesity</v>
      </c>
      <c r="K836" t="str">
        <f>VLOOKUP(A836,'Medical Examinations'!$A$1:$L$2336,12,0)</f>
        <v>Diabetes</v>
      </c>
      <c r="L836" s="8">
        <f>VLOOKUP(A836,'Hospitalisation Details'!$A$1:$T$2344,17,0)</f>
        <v>25757</v>
      </c>
      <c r="M836" s="3" t="str">
        <f>VLOOKUP(A836,'Hospitalisation Details'!$A$1:$T$2344,14,0)</f>
        <v>tier - 3</v>
      </c>
      <c r="N836" s="3" t="str">
        <f>VLOOKUP(A836,'Hospitalisation Details'!$A$1:$T$2344,15,0)</f>
        <v>tier - 1</v>
      </c>
      <c r="O836" t="str">
        <f>VLOOKUP(A836,'Hospitalisation Details'!$A$1:$U$2344,21,FALSE)</f>
        <v>R1011</v>
      </c>
      <c r="P836" t="str">
        <f>VLOOKUP(A836,'Hospitalisation Details'!$A$1:$T$2344,19,0)</f>
        <v>52</v>
      </c>
      <c r="Q836" s="9">
        <f>VLOOKUP(A836,'Hospitalisation Details'!$A$1:$I$2344,6,FALSE)</f>
        <v>12713</v>
      </c>
    </row>
    <row r="837" spans="1:17" ht="15.75">
      <c r="A837" s="6" t="s">
        <v>2291</v>
      </c>
      <c r="B837" t="str">
        <f>VLOOKUP(A837,'Customer Names'!$A$1:$D$2336,3,FALSE)</f>
        <v>Hamilton</v>
      </c>
      <c r="C837">
        <f>VLOOKUP(A837,'Medical Examinations'!$A$1:$H$2336,2,0)</f>
        <v>31.55</v>
      </c>
      <c r="D837">
        <f>VLOOKUP(A837,'Medical Examinations'!$A$1:$H$2336,3,0)</f>
        <v>6.11</v>
      </c>
      <c r="E837" t="str">
        <f>VLOOKUP(A837,'Medical Examinations'!$A$1:$H$2336,4,0)</f>
        <v>Yes</v>
      </c>
      <c r="F837" t="str">
        <f>VLOOKUP(A837,'Medical Examinations'!$A$1:$H$2336,5,0)</f>
        <v>No</v>
      </c>
      <c r="G837" t="str">
        <f>VLOOKUP(A837,'Medical Examinations'!$A$1:$H$2336,6,0)</f>
        <v>No</v>
      </c>
      <c r="H837">
        <f>VLOOKUP(A837,'Medical Examinations'!$A$1:$L$2336,10,0)</f>
        <v>1</v>
      </c>
      <c r="I837" t="str">
        <f>VLOOKUP(A837,'Medical Examinations'!$A$1:$H$2336,8,0)</f>
        <v>No</v>
      </c>
      <c r="J837" t="str">
        <f>VLOOKUP(A837,'Medical Examinations'!$A$1:$L$2336,11,0)</f>
        <v>obesity</v>
      </c>
      <c r="K837" t="str">
        <f>VLOOKUP(A837,'Medical Examinations'!$A$1:$L$2336,12,0)</f>
        <v>Prediabetes</v>
      </c>
      <c r="L837" s="8">
        <f>VLOOKUP(A837,'Hospitalisation Details'!$A$1:$T$2344,17,0)</f>
        <v>23709</v>
      </c>
      <c r="M837" s="3" t="str">
        <f>VLOOKUP(A837,'Hospitalisation Details'!$A$1:$T$2344,14,0)</f>
        <v>tier - 3</v>
      </c>
      <c r="N837" s="3" t="str">
        <f>VLOOKUP(A837,'Hospitalisation Details'!$A$1:$T$2344,15,0)</f>
        <v>tier - 3</v>
      </c>
      <c r="O837" t="str">
        <f>VLOOKUP(A837,'Hospitalisation Details'!$A$1:$U$2344,21,FALSE)</f>
        <v>R1011</v>
      </c>
      <c r="P837" t="str">
        <f>VLOOKUP(A837,'Hospitalisation Details'!$A$1:$T$2344,19,0)</f>
        <v>58</v>
      </c>
      <c r="Q837" s="9">
        <f>VLOOKUP(A837,'Hospitalisation Details'!$A$1:$I$2344,6,FALSE)</f>
        <v>12700.63</v>
      </c>
    </row>
    <row r="838" spans="1:17" ht="15.75">
      <c r="A838" s="6" t="s">
        <v>2293</v>
      </c>
      <c r="B838" t="str">
        <f>VLOOKUP(A838,'Customer Names'!$A$1:$D$2336,3,FALSE)</f>
        <v>Marshall</v>
      </c>
      <c r="C838">
        <f>VLOOKUP(A838,'Medical Examinations'!$A$1:$H$2336,2,0)</f>
        <v>52.75</v>
      </c>
      <c r="D838">
        <f>VLOOKUP(A838,'Medical Examinations'!$A$1:$H$2336,3,0)</f>
        <v>6.02</v>
      </c>
      <c r="E838" t="str">
        <f>VLOOKUP(A838,'Medical Examinations'!$A$1:$H$2336,4,0)</f>
        <v>No</v>
      </c>
      <c r="F838" t="str">
        <f>VLOOKUP(A838,'Medical Examinations'!$A$1:$H$2336,5,0)</f>
        <v>No</v>
      </c>
      <c r="G838" t="str">
        <f>VLOOKUP(A838,'Medical Examinations'!$A$1:$H$2336,6,0)</f>
        <v>No</v>
      </c>
      <c r="H838">
        <f>VLOOKUP(A838,'Medical Examinations'!$A$1:$L$2336,10,0)</f>
        <v>1</v>
      </c>
      <c r="I838" t="str">
        <f>VLOOKUP(A838,'Medical Examinations'!$A$1:$H$2336,8,0)</f>
        <v>No</v>
      </c>
      <c r="J838" t="str">
        <f>VLOOKUP(A838,'Medical Examinations'!$A$1:$L$2336,11,0)</f>
        <v>obesity</v>
      </c>
      <c r="K838" t="str">
        <f>VLOOKUP(A838,'Medical Examinations'!$A$1:$L$2336,12,0)</f>
        <v>Prediabetes</v>
      </c>
      <c r="L838" s="8">
        <f>VLOOKUP(A838,'Hospitalisation Details'!$A$1:$T$2344,17,0)</f>
        <v>33792</v>
      </c>
      <c r="M838" s="3" t="str">
        <f>VLOOKUP(A838,'Hospitalisation Details'!$A$1:$T$2344,14,0)</f>
        <v>tier - 3</v>
      </c>
      <c r="N838" s="3" t="str">
        <f>VLOOKUP(A838,'Hospitalisation Details'!$A$1:$T$2344,15,0)</f>
        <v>tier - 2</v>
      </c>
      <c r="O838" t="str">
        <f>VLOOKUP(A838,'Hospitalisation Details'!$A$1:$U$2344,21,FALSE)</f>
        <v>R1011</v>
      </c>
      <c r="P838" t="str">
        <f>VLOOKUP(A838,'Hospitalisation Details'!$A$1:$T$2344,19,0)</f>
        <v>30</v>
      </c>
      <c r="Q838" s="9">
        <f>VLOOKUP(A838,'Hospitalisation Details'!$A$1:$I$2344,6,FALSE)</f>
        <v>12699.56</v>
      </c>
    </row>
    <row r="839" spans="1:17" ht="15.75">
      <c r="A839" s="6" t="s">
        <v>2296</v>
      </c>
      <c r="B839" t="str">
        <f>VLOOKUP(A839,'Customer Names'!$A$1:$D$2336,3,FALSE)</f>
        <v>Cale</v>
      </c>
      <c r="C839">
        <f>VLOOKUP(A839,'Medical Examinations'!$A$1:$H$2336,2,0)</f>
        <v>36.67</v>
      </c>
      <c r="D839">
        <f>VLOOKUP(A839,'Medical Examinations'!$A$1:$H$2336,3,0)</f>
        <v>11.86</v>
      </c>
      <c r="E839" t="str">
        <f>VLOOKUP(A839,'Medical Examinations'!$A$1:$H$2336,4,0)</f>
        <v>No</v>
      </c>
      <c r="F839" t="str">
        <f>VLOOKUP(A839,'Medical Examinations'!$A$1:$H$2336,5,0)</f>
        <v>No</v>
      </c>
      <c r="G839" t="str">
        <f>VLOOKUP(A839,'Medical Examinations'!$A$1:$H$2336,6,0)</f>
        <v>No</v>
      </c>
      <c r="H839">
        <f>VLOOKUP(A839,'Medical Examinations'!$A$1:$L$2336,10,0)</f>
        <v>0</v>
      </c>
      <c r="I839" t="str">
        <f>VLOOKUP(A839,'Medical Examinations'!$A$1:$H$2336,8,0)</f>
        <v>No</v>
      </c>
      <c r="J839" t="str">
        <f>VLOOKUP(A839,'Medical Examinations'!$A$1:$L$2336,11,0)</f>
        <v>obesity</v>
      </c>
      <c r="K839" t="str">
        <f>VLOOKUP(A839,'Medical Examinations'!$A$1:$L$2336,12,0)</f>
        <v>Diabetes</v>
      </c>
      <c r="L839" s="8">
        <f>VLOOKUP(A839,'Hospitalisation Details'!$A$1:$T$2344,17,0)</f>
        <v>27296</v>
      </c>
      <c r="M839" s="3" t="str">
        <f>VLOOKUP(A839,'Hospitalisation Details'!$A$1:$T$2344,14,0)</f>
        <v>tier - 3</v>
      </c>
      <c r="N839" s="3" t="str">
        <f>VLOOKUP(A839,'Hospitalisation Details'!$A$1:$T$2344,15,0)</f>
        <v>tier - 3</v>
      </c>
      <c r="O839" t="str">
        <f>VLOOKUP(A839,'Hospitalisation Details'!$A$1:$U$2344,21,FALSE)</f>
        <v>R1021</v>
      </c>
      <c r="P839" t="str">
        <f>VLOOKUP(A839,'Hospitalisation Details'!$A$1:$T$2344,19,0)</f>
        <v>48</v>
      </c>
      <c r="Q839" s="9">
        <f>VLOOKUP(A839,'Hospitalisation Details'!$A$1:$I$2344,6,FALSE)</f>
        <v>12697.48</v>
      </c>
    </row>
    <row r="840" spans="1:17" ht="15.75">
      <c r="A840" s="6" t="s">
        <v>2297</v>
      </c>
      <c r="B840" t="str">
        <f>VLOOKUP(A840,'Customer Names'!$A$1:$D$2336,3,FALSE)</f>
        <v>Pittaway</v>
      </c>
      <c r="C840">
        <f>VLOOKUP(A840,'Medical Examinations'!$A$1:$H$2336,2,0)</f>
        <v>38.06</v>
      </c>
      <c r="D840">
        <f>VLOOKUP(A840,'Medical Examinations'!$A$1:$H$2336,3,0)</f>
        <v>8.25</v>
      </c>
      <c r="E840" t="str">
        <f>VLOOKUP(A840,'Medical Examinations'!$A$1:$H$2336,4,0)</f>
        <v>No</v>
      </c>
      <c r="F840" t="str">
        <f>VLOOKUP(A840,'Medical Examinations'!$A$1:$H$2336,5,0)</f>
        <v>No</v>
      </c>
      <c r="G840" t="str">
        <f>VLOOKUP(A840,'Medical Examinations'!$A$1:$H$2336,6,0)</f>
        <v>No</v>
      </c>
      <c r="H840">
        <f>VLOOKUP(A840,'Medical Examinations'!$A$1:$L$2336,10,0)</f>
        <v>0</v>
      </c>
      <c r="I840" t="str">
        <f>VLOOKUP(A840,'Medical Examinations'!$A$1:$H$2336,8,0)</f>
        <v>No</v>
      </c>
      <c r="J840" t="str">
        <f>VLOOKUP(A840,'Medical Examinations'!$A$1:$L$2336,11,0)</f>
        <v>obesity</v>
      </c>
      <c r="K840" t="str">
        <f>VLOOKUP(A840,'Medical Examinations'!$A$1:$L$2336,12,0)</f>
        <v>Diabetes</v>
      </c>
      <c r="L840" s="8">
        <f>VLOOKUP(A840,'Hospitalisation Details'!$A$1:$T$2344,17,0)</f>
        <v>22885</v>
      </c>
      <c r="M840" s="3" t="str">
        <f>VLOOKUP(A840,'Hospitalisation Details'!$A$1:$T$2344,14,0)</f>
        <v>tier - 3</v>
      </c>
      <c r="N840" s="3" t="str">
        <f>VLOOKUP(A840,'Hospitalisation Details'!$A$1:$T$2344,15,0)</f>
        <v>tier - 2</v>
      </c>
      <c r="O840" t="str">
        <f>VLOOKUP(A840,'Hospitalisation Details'!$A$1:$U$2344,21,FALSE)</f>
        <v>R1013</v>
      </c>
      <c r="P840" t="str">
        <f>VLOOKUP(A840,'Hospitalisation Details'!$A$1:$T$2344,19,0)</f>
        <v>60</v>
      </c>
      <c r="Q840" s="9">
        <f>VLOOKUP(A840,'Hospitalisation Details'!$A$1:$I$2344,6,FALSE)</f>
        <v>12648.7</v>
      </c>
    </row>
    <row r="841" spans="1:17" ht="15.75">
      <c r="A841" s="6" t="s">
        <v>2299</v>
      </c>
      <c r="B841" t="str">
        <f>VLOOKUP(A841,'Customer Names'!$A$1:$D$2336,3,FALSE)</f>
        <v>Bill</v>
      </c>
      <c r="C841">
        <f>VLOOKUP(A841,'Medical Examinations'!$A$1:$H$2336,2,0)</f>
        <v>38</v>
      </c>
      <c r="D841">
        <f>VLOOKUP(A841,'Medical Examinations'!$A$1:$H$2336,3,0)</f>
        <v>8.1300000000000008</v>
      </c>
      <c r="E841" t="str">
        <f>VLOOKUP(A841,'Medical Examinations'!$A$1:$H$2336,4,0)</f>
        <v>No</v>
      </c>
      <c r="F841" t="str">
        <f>VLOOKUP(A841,'Medical Examinations'!$A$1:$H$2336,5,0)</f>
        <v>No</v>
      </c>
      <c r="G841" t="str">
        <f>VLOOKUP(A841,'Medical Examinations'!$A$1:$H$2336,6,0)</f>
        <v>No</v>
      </c>
      <c r="H841">
        <f>VLOOKUP(A841,'Medical Examinations'!$A$1:$L$2336,10,0)</f>
        <v>0</v>
      </c>
      <c r="I841" t="str">
        <f>VLOOKUP(A841,'Medical Examinations'!$A$1:$H$2336,8,0)</f>
        <v>No</v>
      </c>
      <c r="J841" t="str">
        <f>VLOOKUP(A841,'Medical Examinations'!$A$1:$L$2336,11,0)</f>
        <v>obesity</v>
      </c>
      <c r="K841" t="str">
        <f>VLOOKUP(A841,'Medical Examinations'!$A$1:$L$2336,12,0)</f>
        <v>Diabetes</v>
      </c>
      <c r="L841" s="8">
        <f>VLOOKUP(A841,'Hospitalisation Details'!$A$1:$T$2344,17,0)</f>
        <v>23999</v>
      </c>
      <c r="M841" s="3" t="str">
        <f>VLOOKUP(A841,'Hospitalisation Details'!$A$1:$T$2344,14,0)</f>
        <v>tier - 3</v>
      </c>
      <c r="N841" s="3" t="str">
        <f>VLOOKUP(A841,'Hospitalisation Details'!$A$1:$T$2344,15,0)</f>
        <v>tier - 2</v>
      </c>
      <c r="O841" t="str">
        <f>VLOOKUP(A841,'Hospitalisation Details'!$A$1:$U$2344,21,FALSE)</f>
        <v>R1011</v>
      </c>
      <c r="P841" t="str">
        <f>VLOOKUP(A841,'Hospitalisation Details'!$A$1:$T$2344,19,0)</f>
        <v>57</v>
      </c>
      <c r="Q841" s="9">
        <f>VLOOKUP(A841,'Hospitalisation Details'!$A$1:$I$2344,6,FALSE)</f>
        <v>12646.21</v>
      </c>
    </row>
    <row r="842" spans="1:17" ht="15.75">
      <c r="A842" s="6" t="s">
        <v>2302</v>
      </c>
      <c r="B842" t="str">
        <f>VLOOKUP(A842,'Customer Names'!$A$1:$D$2336,3,FALSE)</f>
        <v>Antrim</v>
      </c>
      <c r="C842">
        <f>VLOOKUP(A842,'Medical Examinations'!$A$1:$H$2336,2,0)</f>
        <v>35.1</v>
      </c>
      <c r="D842">
        <f>VLOOKUP(A842,'Medical Examinations'!$A$1:$H$2336,3,0)</f>
        <v>10.1</v>
      </c>
      <c r="E842" t="str">
        <f>VLOOKUP(A842,'Medical Examinations'!$A$1:$H$2336,4,0)</f>
        <v>No</v>
      </c>
      <c r="F842" t="str">
        <f>VLOOKUP(A842,'Medical Examinations'!$A$1:$H$2336,5,0)</f>
        <v>No</v>
      </c>
      <c r="G842" t="str">
        <f>VLOOKUP(A842,'Medical Examinations'!$A$1:$H$2336,6,0)</f>
        <v>No</v>
      </c>
      <c r="H842">
        <f>VLOOKUP(A842,'Medical Examinations'!$A$1:$L$2336,10,0)</f>
        <v>0</v>
      </c>
      <c r="I842" t="str">
        <f>VLOOKUP(A842,'Medical Examinations'!$A$1:$H$2336,8,0)</f>
        <v>No</v>
      </c>
      <c r="J842" t="str">
        <f>VLOOKUP(A842,'Medical Examinations'!$A$1:$L$2336,11,0)</f>
        <v>obesity</v>
      </c>
      <c r="K842" t="str">
        <f>VLOOKUP(A842,'Medical Examinations'!$A$1:$L$2336,12,0)</f>
        <v>Diabetes</v>
      </c>
      <c r="L842" s="8">
        <f>VLOOKUP(A842,'Hospitalisation Details'!$A$1:$T$2344,17,0)</f>
        <v>22838</v>
      </c>
      <c r="M842" s="3" t="str">
        <f>VLOOKUP(A842,'Hospitalisation Details'!$A$1:$T$2344,14,0)</f>
        <v>tier - 3</v>
      </c>
      <c r="N842" s="3" t="str">
        <f>VLOOKUP(A842,'Hospitalisation Details'!$A$1:$T$2344,15,0)</f>
        <v>tier - 2</v>
      </c>
      <c r="O842" t="str">
        <f>VLOOKUP(A842,'Hospitalisation Details'!$A$1:$U$2344,21,FALSE)</f>
        <v>R1011</v>
      </c>
      <c r="P842" t="str">
        <f>VLOOKUP(A842,'Hospitalisation Details'!$A$1:$T$2344,19,0)</f>
        <v>60</v>
      </c>
      <c r="Q842" s="9">
        <f>VLOOKUP(A842,'Hospitalisation Details'!$A$1:$I$2344,6,FALSE)</f>
        <v>12644.59</v>
      </c>
    </row>
    <row r="843" spans="1:17" ht="15.75">
      <c r="A843" s="6" t="s">
        <v>2305</v>
      </c>
      <c r="B843" t="str">
        <f>VLOOKUP(A843,'Customer Names'!$A$1:$D$2336,3,FALSE)</f>
        <v>Doolittle-Crider</v>
      </c>
      <c r="C843">
        <f>VLOOKUP(A843,'Medical Examinations'!$A$1:$H$2336,2,0)</f>
        <v>33.82</v>
      </c>
      <c r="D843">
        <f>VLOOKUP(A843,'Medical Examinations'!$A$1:$H$2336,3,0)</f>
        <v>5.89</v>
      </c>
      <c r="E843" t="str">
        <f>VLOOKUP(A843,'Medical Examinations'!$A$1:$H$2336,4,0)</f>
        <v>Yes</v>
      </c>
      <c r="F843" t="str">
        <f>VLOOKUP(A843,'Medical Examinations'!$A$1:$H$2336,5,0)</f>
        <v>No</v>
      </c>
      <c r="G843" t="str">
        <f>VLOOKUP(A843,'Medical Examinations'!$A$1:$H$2336,6,0)</f>
        <v>No</v>
      </c>
      <c r="H843">
        <f>VLOOKUP(A843,'Medical Examinations'!$A$1:$L$2336,10,0)</f>
        <v>2</v>
      </c>
      <c r="I843" t="str">
        <f>VLOOKUP(A843,'Medical Examinations'!$A$1:$H$2336,8,0)</f>
        <v>No</v>
      </c>
      <c r="J843" t="str">
        <f>VLOOKUP(A843,'Medical Examinations'!$A$1:$L$2336,11,0)</f>
        <v>obesity</v>
      </c>
      <c r="K843" t="str">
        <f>VLOOKUP(A843,'Medical Examinations'!$A$1:$L$2336,12,0)</f>
        <v>Prediabetes</v>
      </c>
      <c r="L843" s="8">
        <f>VLOOKUP(A843,'Hospitalisation Details'!$A$1:$T$2344,17,0)</f>
        <v>24458</v>
      </c>
      <c r="M843" s="3" t="str">
        <f>VLOOKUP(A843,'Hospitalisation Details'!$A$1:$T$2344,14,0)</f>
        <v>tier - 3</v>
      </c>
      <c r="N843" s="3" t="str">
        <f>VLOOKUP(A843,'Hospitalisation Details'!$A$1:$T$2344,15,0)</f>
        <v>tier - 1</v>
      </c>
      <c r="O843" t="str">
        <f>VLOOKUP(A843,'Hospitalisation Details'!$A$1:$U$2344,21,FALSE)</f>
        <v>R1012</v>
      </c>
      <c r="P843" t="str">
        <f>VLOOKUP(A843,'Hospitalisation Details'!$A$1:$T$2344,19,0)</f>
        <v>56</v>
      </c>
      <c r="Q843" s="9">
        <f>VLOOKUP(A843,'Hospitalisation Details'!$A$1:$I$2344,6,FALSE)</f>
        <v>12643.38</v>
      </c>
    </row>
    <row r="844" spans="1:17" ht="15.75">
      <c r="A844" s="6" t="s">
        <v>2307</v>
      </c>
      <c r="B844" t="str">
        <f>VLOOKUP(A844,'Customer Names'!$A$1:$D$2336,3,FALSE)</f>
        <v>Ruhlman</v>
      </c>
      <c r="C844">
        <f>VLOOKUP(A844,'Medical Examinations'!$A$1:$H$2336,2,0)</f>
        <v>37.43</v>
      </c>
      <c r="D844">
        <f>VLOOKUP(A844,'Medical Examinations'!$A$1:$H$2336,3,0)</f>
        <v>4.97</v>
      </c>
      <c r="E844" t="str">
        <f>VLOOKUP(A844,'Medical Examinations'!$A$1:$H$2336,4,0)</f>
        <v>No</v>
      </c>
      <c r="F844" t="str">
        <f>VLOOKUP(A844,'Medical Examinations'!$A$1:$H$2336,5,0)</f>
        <v>No</v>
      </c>
      <c r="G844" t="str">
        <f>VLOOKUP(A844,'Medical Examinations'!$A$1:$H$2336,6,0)</f>
        <v>No</v>
      </c>
      <c r="H844">
        <f>VLOOKUP(A844,'Medical Examinations'!$A$1:$L$2336,10,0)</f>
        <v>2</v>
      </c>
      <c r="I844" t="str">
        <f>VLOOKUP(A844,'Medical Examinations'!$A$1:$H$2336,8,0)</f>
        <v>No</v>
      </c>
      <c r="J844" t="str">
        <f>VLOOKUP(A844,'Medical Examinations'!$A$1:$L$2336,11,0)</f>
        <v>obesity</v>
      </c>
      <c r="K844" t="str">
        <f>VLOOKUP(A844,'Medical Examinations'!$A$1:$L$2336,12,0)</f>
        <v>Normal</v>
      </c>
      <c r="L844" s="8">
        <f>VLOOKUP(A844,'Hospitalisation Details'!$A$1:$T$2344,17,0)</f>
        <v>26547</v>
      </c>
      <c r="M844" s="3" t="str">
        <f>VLOOKUP(A844,'Hospitalisation Details'!$A$1:$T$2344,14,0)</f>
        <v>tier - 3</v>
      </c>
      <c r="N844" s="3" t="str">
        <f>VLOOKUP(A844,'Hospitalisation Details'!$A$1:$T$2344,15,0)</f>
        <v>tier - 1</v>
      </c>
      <c r="O844" t="str">
        <f>VLOOKUP(A844,'Hospitalisation Details'!$A$1:$U$2344,21,FALSE)</f>
        <v>R1011</v>
      </c>
      <c r="P844" t="str">
        <f>VLOOKUP(A844,'Hospitalisation Details'!$A$1:$T$2344,19,0)</f>
        <v>50</v>
      </c>
      <c r="Q844" s="9">
        <f>VLOOKUP(A844,'Hospitalisation Details'!$A$1:$I$2344,6,FALSE)</f>
        <v>12640.24</v>
      </c>
    </row>
    <row r="845" spans="1:17" ht="15.75">
      <c r="A845" s="6" t="s">
        <v>2310</v>
      </c>
      <c r="B845" t="str">
        <f>VLOOKUP(A845,'Customer Names'!$A$1:$D$2336,3,FALSE)</f>
        <v>Anderson</v>
      </c>
      <c r="C845">
        <f>VLOOKUP(A845,'Medical Examinations'!$A$1:$H$2336,2,0)</f>
        <v>30.5</v>
      </c>
      <c r="D845">
        <f>VLOOKUP(A845,'Medical Examinations'!$A$1:$H$2336,3,0)</f>
        <v>9.9</v>
      </c>
      <c r="E845" t="str">
        <f>VLOOKUP(A845,'Medical Examinations'!$A$1:$H$2336,4,0)</f>
        <v>No</v>
      </c>
      <c r="F845" t="str">
        <f>VLOOKUP(A845,'Medical Examinations'!$A$1:$H$2336,5,0)</f>
        <v>No</v>
      </c>
      <c r="G845" t="str">
        <f>VLOOKUP(A845,'Medical Examinations'!$A$1:$H$2336,6,0)</f>
        <v>No</v>
      </c>
      <c r="H845">
        <f>VLOOKUP(A845,'Medical Examinations'!$A$1:$L$2336,10,0)</f>
        <v>0</v>
      </c>
      <c r="I845" t="str">
        <f>VLOOKUP(A845,'Medical Examinations'!$A$1:$H$2336,8,0)</f>
        <v>No</v>
      </c>
      <c r="J845" t="str">
        <f>VLOOKUP(A845,'Medical Examinations'!$A$1:$L$2336,11,0)</f>
        <v>obesity</v>
      </c>
      <c r="K845" t="str">
        <f>VLOOKUP(A845,'Medical Examinations'!$A$1:$L$2336,12,0)</f>
        <v>Diabetes</v>
      </c>
      <c r="L845" s="8">
        <f>VLOOKUP(A845,'Hospitalisation Details'!$A$1:$T$2344,17,0)</f>
        <v>22849</v>
      </c>
      <c r="M845" s="3" t="str">
        <f>VLOOKUP(A845,'Hospitalisation Details'!$A$1:$T$2344,14,0)</f>
        <v>tier - 3</v>
      </c>
      <c r="N845" s="3" t="str">
        <f>VLOOKUP(A845,'Hospitalisation Details'!$A$1:$T$2344,15,0)</f>
        <v>tier - 1</v>
      </c>
      <c r="O845" t="str">
        <f>VLOOKUP(A845,'Hospitalisation Details'!$A$1:$U$2344,21,FALSE)</f>
        <v>R1011</v>
      </c>
      <c r="P845" t="str">
        <f>VLOOKUP(A845,'Hospitalisation Details'!$A$1:$T$2344,19,0)</f>
        <v>60</v>
      </c>
      <c r="Q845" s="9">
        <f>VLOOKUP(A845,'Hospitalisation Details'!$A$1:$I$2344,6,FALSE)</f>
        <v>12638.2</v>
      </c>
    </row>
    <row r="846" spans="1:17" ht="15.75">
      <c r="A846" s="6" t="s">
        <v>2311</v>
      </c>
      <c r="B846" t="str">
        <f>VLOOKUP(A846,'Customer Names'!$A$1:$D$2336,3,FALSE)</f>
        <v>Uchiyama</v>
      </c>
      <c r="C846">
        <f>VLOOKUP(A846,'Medical Examinations'!$A$1:$H$2336,2,0)</f>
        <v>24.53</v>
      </c>
      <c r="D846">
        <f>VLOOKUP(A846,'Medical Examinations'!$A$1:$H$2336,3,0)</f>
        <v>9.0500000000000007</v>
      </c>
      <c r="E846" t="str">
        <f>VLOOKUP(A846,'Medical Examinations'!$A$1:$H$2336,4,0)</f>
        <v>No</v>
      </c>
      <c r="F846" t="str">
        <f>VLOOKUP(A846,'Medical Examinations'!$A$1:$H$2336,5,0)</f>
        <v>No</v>
      </c>
      <c r="G846" t="str">
        <f>VLOOKUP(A846,'Medical Examinations'!$A$1:$H$2336,6,0)</f>
        <v>No</v>
      </c>
      <c r="H846">
        <f>VLOOKUP(A846,'Medical Examinations'!$A$1:$L$2336,10,0)</f>
        <v>0</v>
      </c>
      <c r="I846" t="str">
        <f>VLOOKUP(A846,'Medical Examinations'!$A$1:$H$2336,8,0)</f>
        <v>No</v>
      </c>
      <c r="J846" t="str">
        <f>VLOOKUP(A846,'Medical Examinations'!$A$1:$L$2336,11,0)</f>
        <v>Normal weight</v>
      </c>
      <c r="K846" t="str">
        <f>VLOOKUP(A846,'Medical Examinations'!$A$1:$L$2336,12,0)</f>
        <v>Diabetes</v>
      </c>
      <c r="L846" s="8">
        <f>VLOOKUP(A846,'Hospitalisation Details'!$A$1:$T$2344,17,0)</f>
        <v>22972</v>
      </c>
      <c r="M846" s="3" t="str">
        <f>VLOOKUP(A846,'Hospitalisation Details'!$A$1:$T$2344,14,0)</f>
        <v>tier - 3</v>
      </c>
      <c r="N846" s="3" t="str">
        <f>VLOOKUP(A846,'Hospitalisation Details'!$A$1:$T$2344,15,0)</f>
        <v>tier - 3</v>
      </c>
      <c r="O846" t="str">
        <f>VLOOKUP(A846,'Hospitalisation Details'!$A$1:$U$2344,21,FALSE)</f>
        <v>R1013</v>
      </c>
      <c r="P846" t="str">
        <f>VLOOKUP(A846,'Hospitalisation Details'!$A$1:$T$2344,19,0)</f>
        <v>60</v>
      </c>
      <c r="Q846" s="9">
        <f>VLOOKUP(A846,'Hospitalisation Details'!$A$1:$I$2344,6,FALSE)</f>
        <v>12629.9</v>
      </c>
    </row>
    <row r="847" spans="1:17" ht="15.75">
      <c r="A847" s="6" t="s">
        <v>2314</v>
      </c>
      <c r="B847" t="str">
        <f>VLOOKUP(A847,'Customer Names'!$A$1:$D$2336,3,FALSE)</f>
        <v>Desota</v>
      </c>
      <c r="C847">
        <f>VLOOKUP(A847,'Medical Examinations'!$A$1:$H$2336,2,0)</f>
        <v>25.74</v>
      </c>
      <c r="D847">
        <f>VLOOKUP(A847,'Medical Examinations'!$A$1:$H$2336,3,0)</f>
        <v>10.93</v>
      </c>
      <c r="E847" t="str">
        <f>VLOOKUP(A847,'Medical Examinations'!$A$1:$H$2336,4,0)</f>
        <v>No</v>
      </c>
      <c r="F847" t="str">
        <f>VLOOKUP(A847,'Medical Examinations'!$A$1:$H$2336,5,0)</f>
        <v>No</v>
      </c>
      <c r="G847" t="str">
        <f>VLOOKUP(A847,'Medical Examinations'!$A$1:$H$2336,6,0)</f>
        <v>No</v>
      </c>
      <c r="H847">
        <f>VLOOKUP(A847,'Medical Examinations'!$A$1:$L$2336,10,0)</f>
        <v>0</v>
      </c>
      <c r="I847" t="str">
        <f>VLOOKUP(A847,'Medical Examinations'!$A$1:$H$2336,8,0)</f>
        <v>No</v>
      </c>
      <c r="J847" t="str">
        <f>VLOOKUP(A847,'Medical Examinations'!$A$1:$L$2336,11,0)</f>
        <v>Over weight</v>
      </c>
      <c r="K847" t="str">
        <f>VLOOKUP(A847,'Medical Examinations'!$A$1:$L$2336,12,0)</f>
        <v>Diabetes</v>
      </c>
      <c r="L847" s="8">
        <f>VLOOKUP(A847,'Hospitalisation Details'!$A$1:$T$2344,17,0)</f>
        <v>24019</v>
      </c>
      <c r="M847" s="3" t="str">
        <f>VLOOKUP(A847,'Hospitalisation Details'!$A$1:$T$2344,14,0)</f>
        <v>tier - 3</v>
      </c>
      <c r="N847" s="3" t="str">
        <f>VLOOKUP(A847,'Hospitalisation Details'!$A$1:$T$2344,15,0)</f>
        <v>tier - 1</v>
      </c>
      <c r="O847" t="str">
        <f>VLOOKUP(A847,'Hospitalisation Details'!$A$1:$U$2344,21,FALSE)</f>
        <v>R1013</v>
      </c>
      <c r="P847" t="str">
        <f>VLOOKUP(A847,'Hospitalisation Details'!$A$1:$T$2344,19,0)</f>
        <v>57</v>
      </c>
      <c r="Q847" s="9">
        <f>VLOOKUP(A847,'Hospitalisation Details'!$A$1:$I$2344,6,FALSE)</f>
        <v>12629.17</v>
      </c>
    </row>
    <row r="848" spans="1:17" ht="15.75">
      <c r="A848" s="6" t="s">
        <v>2317</v>
      </c>
      <c r="B848" t="str">
        <f>VLOOKUP(A848,'Customer Names'!$A$1:$D$2336,3,FALSE)</f>
        <v>Edmonds</v>
      </c>
      <c r="C848">
        <f>VLOOKUP(A848,'Medical Examinations'!$A$1:$H$2336,2,0)</f>
        <v>34.08</v>
      </c>
      <c r="D848">
        <f>VLOOKUP(A848,'Medical Examinations'!$A$1:$H$2336,3,0)</f>
        <v>7.58</v>
      </c>
      <c r="E848" t="str">
        <f>VLOOKUP(A848,'Medical Examinations'!$A$1:$H$2336,4,0)</f>
        <v>Yes</v>
      </c>
      <c r="F848" t="str">
        <f>VLOOKUP(A848,'Medical Examinations'!$A$1:$H$2336,5,0)</f>
        <v>No</v>
      </c>
      <c r="G848" t="str">
        <f>VLOOKUP(A848,'Medical Examinations'!$A$1:$H$2336,6,0)</f>
        <v>No</v>
      </c>
      <c r="H848">
        <f>VLOOKUP(A848,'Medical Examinations'!$A$1:$L$2336,10,0)</f>
        <v>2</v>
      </c>
      <c r="I848" t="str">
        <f>VLOOKUP(A848,'Medical Examinations'!$A$1:$H$2336,8,0)</f>
        <v>No</v>
      </c>
      <c r="J848" t="str">
        <f>VLOOKUP(A848,'Medical Examinations'!$A$1:$L$2336,11,0)</f>
        <v>obesity</v>
      </c>
      <c r="K848" t="str">
        <f>VLOOKUP(A848,'Medical Examinations'!$A$1:$L$2336,12,0)</f>
        <v>Diabetes</v>
      </c>
      <c r="L848" s="8">
        <f>VLOOKUP(A848,'Hospitalisation Details'!$A$1:$T$2344,17,0)</f>
        <v>25930</v>
      </c>
      <c r="M848" s="3" t="str">
        <f>VLOOKUP(A848,'Hospitalisation Details'!$A$1:$T$2344,14,0)</f>
        <v>tier - 3</v>
      </c>
      <c r="N848" s="3" t="str">
        <f>VLOOKUP(A848,'Hospitalisation Details'!$A$1:$T$2344,15,0)</f>
        <v>tier - 1</v>
      </c>
      <c r="O848" t="str">
        <f>VLOOKUP(A848,'Hospitalisation Details'!$A$1:$U$2344,21,FALSE)</f>
        <v>R1012</v>
      </c>
      <c r="P848" t="str">
        <f>VLOOKUP(A848,'Hospitalisation Details'!$A$1:$T$2344,19,0)</f>
        <v>52</v>
      </c>
      <c r="Q848" s="9">
        <f>VLOOKUP(A848,'Hospitalisation Details'!$A$1:$I$2344,6,FALSE)</f>
        <v>12624.74</v>
      </c>
    </row>
    <row r="849" spans="1:17" ht="15.75">
      <c r="A849" s="6" t="s">
        <v>2320</v>
      </c>
      <c r="B849" t="str">
        <f>VLOOKUP(A849,'Customer Names'!$A$1:$D$2336,3,FALSE)</f>
        <v>Otto</v>
      </c>
      <c r="C849">
        <f>VLOOKUP(A849,'Medical Examinations'!$A$1:$H$2336,2,0)</f>
        <v>31.35</v>
      </c>
      <c r="D849">
        <f>VLOOKUP(A849,'Medical Examinations'!$A$1:$H$2336,3,0)</f>
        <v>11</v>
      </c>
      <c r="E849" t="str">
        <f>VLOOKUP(A849,'Medical Examinations'!$A$1:$H$2336,4,0)</f>
        <v>Yes</v>
      </c>
      <c r="F849" t="str">
        <f>VLOOKUP(A849,'Medical Examinations'!$A$1:$H$2336,5,0)</f>
        <v>No</v>
      </c>
      <c r="G849" t="str">
        <f>VLOOKUP(A849,'Medical Examinations'!$A$1:$H$2336,6,0)</f>
        <v>Yes</v>
      </c>
      <c r="H849">
        <f>VLOOKUP(A849,'Medical Examinations'!$A$1:$L$2336,10,0)</f>
        <v>1</v>
      </c>
      <c r="I849" t="str">
        <f>VLOOKUP(A849,'Medical Examinations'!$A$1:$H$2336,8,0)</f>
        <v>No</v>
      </c>
      <c r="J849" t="str">
        <f>VLOOKUP(A849,'Medical Examinations'!$A$1:$L$2336,11,0)</f>
        <v>obesity</v>
      </c>
      <c r="K849" t="str">
        <f>VLOOKUP(A849,'Medical Examinations'!$A$1:$L$2336,12,0)</f>
        <v>Diabetes</v>
      </c>
      <c r="L849" s="8">
        <f>VLOOKUP(A849,'Hospitalisation Details'!$A$1:$T$2344,17,0)</f>
        <v>23242</v>
      </c>
      <c r="M849" s="3" t="str">
        <f>VLOOKUP(A849,'Hospitalisation Details'!$A$1:$T$2344,14,0)</f>
        <v>tier - 3</v>
      </c>
      <c r="N849" s="3" t="str">
        <f>VLOOKUP(A849,'Hospitalisation Details'!$A$1:$T$2344,15,0)</f>
        <v>tier - 1</v>
      </c>
      <c r="O849" t="str">
        <f>VLOOKUP(A849,'Hospitalisation Details'!$A$1:$U$2344,21,FALSE)</f>
        <v>R1012</v>
      </c>
      <c r="P849" t="str">
        <f>VLOOKUP(A849,'Hospitalisation Details'!$A$1:$T$2344,19,0)</f>
        <v>59</v>
      </c>
      <c r="Q849" s="9">
        <f>VLOOKUP(A849,'Hospitalisation Details'!$A$1:$I$2344,6,FALSE)</f>
        <v>12622.18</v>
      </c>
    </row>
    <row r="850" spans="1:17" ht="15.75">
      <c r="A850" s="6" t="s">
        <v>2323</v>
      </c>
      <c r="B850" t="str">
        <f>VLOOKUP(A850,'Customer Names'!$A$1:$D$2336,3,FALSE)</f>
        <v>Kurt</v>
      </c>
      <c r="C850">
        <f>VLOOKUP(A850,'Medical Examinations'!$A$1:$H$2336,2,0)</f>
        <v>26.79</v>
      </c>
      <c r="D850">
        <f>VLOOKUP(A850,'Medical Examinations'!$A$1:$H$2336,3,0)</f>
        <v>5.0599999999999996</v>
      </c>
      <c r="E850" t="str">
        <f>VLOOKUP(A850,'Medical Examinations'!$A$1:$H$2336,4,0)</f>
        <v>No</v>
      </c>
      <c r="F850" t="str">
        <f>VLOOKUP(A850,'Medical Examinations'!$A$1:$H$2336,5,0)</f>
        <v>No</v>
      </c>
      <c r="G850" t="str">
        <f>VLOOKUP(A850,'Medical Examinations'!$A$1:$H$2336,6,0)</f>
        <v>No</v>
      </c>
      <c r="H850">
        <f>VLOOKUP(A850,'Medical Examinations'!$A$1:$L$2336,10,0)</f>
        <v>1</v>
      </c>
      <c r="I850" t="str">
        <f>VLOOKUP(A850,'Medical Examinations'!$A$1:$H$2336,8,0)</f>
        <v>No</v>
      </c>
      <c r="J850" t="str">
        <f>VLOOKUP(A850,'Medical Examinations'!$A$1:$L$2336,11,0)</f>
        <v>Over weight</v>
      </c>
      <c r="K850" t="str">
        <f>VLOOKUP(A850,'Medical Examinations'!$A$1:$L$2336,12,0)</f>
        <v>Normal</v>
      </c>
      <c r="L850" s="8">
        <f>VLOOKUP(A850,'Hospitalisation Details'!$A$1:$T$2344,17,0)</f>
        <v>36117</v>
      </c>
      <c r="M850" s="3" t="str">
        <f>VLOOKUP(A850,'Hospitalisation Details'!$A$1:$T$2344,14,0)</f>
        <v>tier - 3</v>
      </c>
      <c r="N850" s="3" t="str">
        <f>VLOOKUP(A850,'Hospitalisation Details'!$A$1:$T$2344,15,0)</f>
        <v>tier - 3</v>
      </c>
      <c r="O850" t="str">
        <f>VLOOKUP(A850,'Hospitalisation Details'!$A$1:$U$2344,21,FALSE)</f>
        <v>R1012</v>
      </c>
      <c r="P850" t="str">
        <f>VLOOKUP(A850,'Hospitalisation Details'!$A$1:$T$2344,19,0)</f>
        <v>24</v>
      </c>
      <c r="Q850" s="9">
        <f>VLOOKUP(A850,'Hospitalisation Details'!$A$1:$I$2344,6,FALSE)</f>
        <v>12609.89</v>
      </c>
    </row>
    <row r="851" spans="1:17" ht="15.75">
      <c r="A851" s="6" t="s">
        <v>2325</v>
      </c>
      <c r="B851" t="str">
        <f>VLOOKUP(A851,'Customer Names'!$A$1:$D$2336,3,FALSE)</f>
        <v>Duhaime</v>
      </c>
      <c r="C851">
        <f>VLOOKUP(A851,'Medical Examinations'!$A$1:$H$2336,2,0)</f>
        <v>42.78</v>
      </c>
      <c r="D851">
        <f>VLOOKUP(A851,'Medical Examinations'!$A$1:$H$2336,3,0)</f>
        <v>6.11</v>
      </c>
      <c r="E851" t="str">
        <f>VLOOKUP(A851,'Medical Examinations'!$A$1:$H$2336,4,0)</f>
        <v>Yes</v>
      </c>
      <c r="F851" t="str">
        <f>VLOOKUP(A851,'Medical Examinations'!$A$1:$H$2336,5,0)</f>
        <v>No</v>
      </c>
      <c r="G851" t="str">
        <f>VLOOKUP(A851,'Medical Examinations'!$A$1:$H$2336,6,0)</f>
        <v>No</v>
      </c>
      <c r="H851">
        <f>VLOOKUP(A851,'Medical Examinations'!$A$1:$L$2336,10,0)</f>
        <v>1</v>
      </c>
      <c r="I851" t="str">
        <f>VLOOKUP(A851,'Medical Examinations'!$A$1:$H$2336,8,0)</f>
        <v>No</v>
      </c>
      <c r="J851" t="str">
        <f>VLOOKUP(A851,'Medical Examinations'!$A$1:$L$2336,11,0)</f>
        <v>obesity</v>
      </c>
      <c r="K851" t="str">
        <f>VLOOKUP(A851,'Medical Examinations'!$A$1:$L$2336,12,0)</f>
        <v>Prediabetes</v>
      </c>
      <c r="L851" s="8">
        <f>VLOOKUP(A851,'Hospitalisation Details'!$A$1:$T$2344,17,0)</f>
        <v>32366</v>
      </c>
      <c r="M851" s="3" t="str">
        <f>VLOOKUP(A851,'Hospitalisation Details'!$A$1:$T$2344,14,0)</f>
        <v>tier - 3</v>
      </c>
      <c r="N851" s="3" t="str">
        <f>VLOOKUP(A851,'Hospitalisation Details'!$A$1:$T$2344,15,0)</f>
        <v>tier - 1</v>
      </c>
      <c r="O851" t="str">
        <f>VLOOKUP(A851,'Hospitalisation Details'!$A$1:$U$2344,21,FALSE)</f>
        <v>R1023</v>
      </c>
      <c r="P851" t="str">
        <f>VLOOKUP(A851,'Hospitalisation Details'!$A$1:$T$2344,19,0)</f>
        <v>34</v>
      </c>
      <c r="Q851" s="9">
        <f>VLOOKUP(A851,'Hospitalisation Details'!$A$1:$I$2344,6,FALSE)</f>
        <v>12600.46</v>
      </c>
    </row>
    <row r="852" spans="1:17" ht="15.75">
      <c r="A852" s="6" t="s">
        <v>2327</v>
      </c>
      <c r="B852" t="str">
        <f>VLOOKUP(A852,'Customer Names'!$A$1:$D$2336,3,FALSE)</f>
        <v>Swann</v>
      </c>
      <c r="C852">
        <f>VLOOKUP(A852,'Medical Examinations'!$A$1:$H$2336,2,0)</f>
        <v>46.75</v>
      </c>
      <c r="D852">
        <f>VLOOKUP(A852,'Medical Examinations'!$A$1:$H$2336,3,0)</f>
        <v>6.66</v>
      </c>
      <c r="E852" t="str">
        <f>VLOOKUP(A852,'Medical Examinations'!$A$1:$H$2336,4,0)</f>
        <v>Yes</v>
      </c>
      <c r="F852" t="str">
        <f>VLOOKUP(A852,'Medical Examinations'!$A$1:$H$2336,5,0)</f>
        <v>No</v>
      </c>
      <c r="G852" t="str">
        <f>VLOOKUP(A852,'Medical Examinations'!$A$1:$H$2336,6,0)</f>
        <v>No</v>
      </c>
      <c r="H852">
        <f>VLOOKUP(A852,'Medical Examinations'!$A$1:$L$2336,10,0)</f>
        <v>2</v>
      </c>
      <c r="I852" t="str">
        <f>VLOOKUP(A852,'Medical Examinations'!$A$1:$H$2336,8,0)</f>
        <v>No</v>
      </c>
      <c r="J852" t="str">
        <f>VLOOKUP(A852,'Medical Examinations'!$A$1:$L$2336,11,0)</f>
        <v>obesity</v>
      </c>
      <c r="K852" t="str">
        <f>VLOOKUP(A852,'Medical Examinations'!$A$1:$L$2336,12,0)</f>
        <v>Diabetes</v>
      </c>
      <c r="L852" s="8">
        <f>VLOOKUP(A852,'Hospitalisation Details'!$A$1:$T$2344,17,0)</f>
        <v>25737</v>
      </c>
      <c r="M852" s="3" t="str">
        <f>VLOOKUP(A852,'Hospitalisation Details'!$A$1:$T$2344,14,0)</f>
        <v>tier - 3</v>
      </c>
      <c r="N852" s="3" t="str">
        <f>VLOOKUP(A852,'Hospitalisation Details'!$A$1:$T$2344,15,0)</f>
        <v>tier - 2</v>
      </c>
      <c r="O852" t="str">
        <f>VLOOKUP(A852,'Hospitalisation Details'!$A$1:$U$2344,21,FALSE)</f>
        <v>R1013</v>
      </c>
      <c r="P852" t="str">
        <f>VLOOKUP(A852,'Hospitalisation Details'!$A$1:$T$2344,19,0)</f>
        <v>52</v>
      </c>
      <c r="Q852" s="9">
        <f>VLOOKUP(A852,'Hospitalisation Details'!$A$1:$I$2344,6,FALSE)</f>
        <v>12592.53</v>
      </c>
    </row>
    <row r="853" spans="1:17" ht="15.75">
      <c r="A853" s="6" t="s">
        <v>2330</v>
      </c>
      <c r="B853" t="str">
        <f>VLOOKUP(A853,'Customer Names'!$A$1:$D$2336,3,FALSE)</f>
        <v>Burton</v>
      </c>
      <c r="C853">
        <f>VLOOKUP(A853,'Medical Examinations'!$A$1:$H$2336,2,0)</f>
        <v>32.15</v>
      </c>
      <c r="D853">
        <f>VLOOKUP(A853,'Medical Examinations'!$A$1:$H$2336,3,0)</f>
        <v>4.0199999999999996</v>
      </c>
      <c r="E853" t="str">
        <f>VLOOKUP(A853,'Medical Examinations'!$A$1:$H$2336,4,0)</f>
        <v>Yes</v>
      </c>
      <c r="F853" t="str">
        <f>VLOOKUP(A853,'Medical Examinations'!$A$1:$H$2336,5,0)</f>
        <v>No</v>
      </c>
      <c r="G853" t="str">
        <f>VLOOKUP(A853,'Medical Examinations'!$A$1:$H$2336,6,0)</f>
        <v>Yes</v>
      </c>
      <c r="H853">
        <f>VLOOKUP(A853,'Medical Examinations'!$A$1:$L$2336,10,0)</f>
        <v>1</v>
      </c>
      <c r="I853" t="str">
        <f>VLOOKUP(A853,'Medical Examinations'!$A$1:$H$2336,8,0)</f>
        <v>No</v>
      </c>
      <c r="J853" t="str">
        <f>VLOOKUP(A853,'Medical Examinations'!$A$1:$L$2336,11,0)</f>
        <v>obesity</v>
      </c>
      <c r="K853" t="str">
        <f>VLOOKUP(A853,'Medical Examinations'!$A$1:$L$2336,12,0)</f>
        <v>Normal</v>
      </c>
      <c r="L853" s="8">
        <f>VLOOKUP(A853,'Hospitalisation Details'!$A$1:$T$2344,17,0)</f>
        <v>25533</v>
      </c>
      <c r="M853" s="3" t="str">
        <f>VLOOKUP(A853,'Hospitalisation Details'!$A$1:$T$2344,14,0)</f>
        <v>tier - 3</v>
      </c>
      <c r="N853" s="3" t="str">
        <f>VLOOKUP(A853,'Hospitalisation Details'!$A$1:$T$2344,15,0)</f>
        <v>tier - 1</v>
      </c>
      <c r="O853" t="str">
        <f>VLOOKUP(A853,'Hospitalisation Details'!$A$1:$U$2344,21,FALSE)</f>
        <v>R1025</v>
      </c>
      <c r="P853" t="str">
        <f>VLOOKUP(A853,'Hospitalisation Details'!$A$1:$T$2344,19,0)</f>
        <v>53</v>
      </c>
      <c r="Q853" s="9">
        <f>VLOOKUP(A853,'Hospitalisation Details'!$A$1:$I$2344,6,FALSE)</f>
        <v>12579.92</v>
      </c>
    </row>
    <row r="854" spans="1:17" ht="15.75">
      <c r="A854" s="6" t="s">
        <v>2332</v>
      </c>
      <c r="B854" t="str">
        <f>VLOOKUP(A854,'Customer Names'!$A$1:$D$2336,3,FALSE)</f>
        <v>Ricardi</v>
      </c>
      <c r="C854">
        <f>VLOOKUP(A854,'Medical Examinations'!$A$1:$H$2336,2,0)</f>
        <v>43.4</v>
      </c>
      <c r="D854">
        <f>VLOOKUP(A854,'Medical Examinations'!$A$1:$H$2336,3,0)</f>
        <v>8.81</v>
      </c>
      <c r="E854" t="str">
        <f>VLOOKUP(A854,'Medical Examinations'!$A$1:$H$2336,4,0)</f>
        <v>Yes</v>
      </c>
      <c r="F854" t="str">
        <f>VLOOKUP(A854,'Medical Examinations'!$A$1:$H$2336,5,0)</f>
        <v>No</v>
      </c>
      <c r="G854" t="str">
        <f>VLOOKUP(A854,'Medical Examinations'!$A$1:$H$2336,6,0)</f>
        <v>No</v>
      </c>
      <c r="H854">
        <f>VLOOKUP(A854,'Medical Examinations'!$A$1:$L$2336,10,0)</f>
        <v>2</v>
      </c>
      <c r="I854" t="str">
        <f>VLOOKUP(A854,'Medical Examinations'!$A$1:$H$2336,8,0)</f>
        <v>No</v>
      </c>
      <c r="J854" t="str">
        <f>VLOOKUP(A854,'Medical Examinations'!$A$1:$L$2336,11,0)</f>
        <v>obesity</v>
      </c>
      <c r="K854" t="str">
        <f>VLOOKUP(A854,'Medical Examinations'!$A$1:$L$2336,12,0)</f>
        <v>Diabetes</v>
      </c>
      <c r="L854" s="8">
        <f>VLOOKUP(A854,'Hospitalisation Details'!$A$1:$T$2344,17,0)</f>
        <v>22613</v>
      </c>
      <c r="M854" s="3" t="str">
        <f>VLOOKUP(A854,'Hospitalisation Details'!$A$1:$T$2344,14,0)</f>
        <v>tier - 3</v>
      </c>
      <c r="N854" s="3" t="str">
        <f>VLOOKUP(A854,'Hospitalisation Details'!$A$1:$T$2344,15,0)</f>
        <v>tier - 1</v>
      </c>
      <c r="O854" t="str">
        <f>VLOOKUP(A854,'Hospitalisation Details'!$A$1:$U$2344,21,FALSE)</f>
        <v>R1011</v>
      </c>
      <c r="P854" t="str">
        <f>VLOOKUP(A854,'Hospitalisation Details'!$A$1:$T$2344,19,0)</f>
        <v>61</v>
      </c>
      <c r="Q854" s="9">
        <f>VLOOKUP(A854,'Hospitalisation Details'!$A$1:$I$2344,6,FALSE)</f>
        <v>12574.05</v>
      </c>
    </row>
    <row r="855" spans="1:17" ht="15.75">
      <c r="A855" s="6" t="s">
        <v>2333</v>
      </c>
      <c r="B855" t="str">
        <f>VLOOKUP(A855,'Customer Names'!$A$1:$D$2336,3,FALSE)</f>
        <v>Joslyn</v>
      </c>
      <c r="C855">
        <f>VLOOKUP(A855,'Medical Examinations'!$A$1:$H$2336,2,0)</f>
        <v>31.57</v>
      </c>
      <c r="D855">
        <f>VLOOKUP(A855,'Medical Examinations'!$A$1:$H$2336,3,0)</f>
        <v>7.92</v>
      </c>
      <c r="E855" t="str">
        <f>VLOOKUP(A855,'Medical Examinations'!$A$1:$H$2336,4,0)</f>
        <v>Yes</v>
      </c>
      <c r="F855" t="str">
        <f>VLOOKUP(A855,'Medical Examinations'!$A$1:$H$2336,5,0)</f>
        <v>No</v>
      </c>
      <c r="G855" t="str">
        <f>VLOOKUP(A855,'Medical Examinations'!$A$1:$H$2336,6,0)</f>
        <v>No</v>
      </c>
      <c r="H855">
        <f>VLOOKUP(A855,'Medical Examinations'!$A$1:$L$2336,10,0)</f>
        <v>2</v>
      </c>
      <c r="I855" t="str">
        <f>VLOOKUP(A855,'Medical Examinations'!$A$1:$H$2336,8,0)</f>
        <v>No</v>
      </c>
      <c r="J855" t="str">
        <f>VLOOKUP(A855,'Medical Examinations'!$A$1:$L$2336,11,0)</f>
        <v>obesity</v>
      </c>
      <c r="K855" t="str">
        <f>VLOOKUP(A855,'Medical Examinations'!$A$1:$L$2336,12,0)</f>
        <v>Diabetes</v>
      </c>
      <c r="L855" s="8">
        <f>VLOOKUP(A855,'Hospitalisation Details'!$A$1:$T$2344,17,0)</f>
        <v>22613</v>
      </c>
      <c r="M855" s="3" t="str">
        <f>VLOOKUP(A855,'Hospitalisation Details'!$A$1:$T$2344,14,0)</f>
        <v>tier - 3</v>
      </c>
      <c r="N855" s="3" t="str">
        <f>VLOOKUP(A855,'Hospitalisation Details'!$A$1:$T$2344,15,0)</f>
        <v>tier - 3</v>
      </c>
      <c r="O855" t="str">
        <f>VLOOKUP(A855,'Hospitalisation Details'!$A$1:$U$2344,21,FALSE)</f>
        <v>R1013</v>
      </c>
      <c r="P855" t="str">
        <f>VLOOKUP(A855,'Hospitalisation Details'!$A$1:$T$2344,19,0)</f>
        <v>61</v>
      </c>
      <c r="Q855" s="9">
        <f>VLOOKUP(A855,'Hospitalisation Details'!$A$1:$I$2344,6,FALSE)</f>
        <v>12557.61</v>
      </c>
    </row>
    <row r="856" spans="1:17" ht="15.75">
      <c r="A856" s="6" t="s">
        <v>2336</v>
      </c>
      <c r="B856" t="str">
        <f>VLOOKUP(A856,'Customer Names'!$A$1:$D$2336,3,FALSE)</f>
        <v>Bennie</v>
      </c>
      <c r="C856">
        <f>VLOOKUP(A856,'Medical Examinations'!$A$1:$H$2336,2,0)</f>
        <v>24.32</v>
      </c>
      <c r="D856">
        <f>VLOOKUP(A856,'Medical Examinations'!$A$1:$H$2336,3,0)</f>
        <v>7.48</v>
      </c>
      <c r="E856" t="str">
        <f>VLOOKUP(A856,'Medical Examinations'!$A$1:$H$2336,4,0)</f>
        <v>No</v>
      </c>
      <c r="F856" t="str">
        <f>VLOOKUP(A856,'Medical Examinations'!$A$1:$H$2336,5,0)</f>
        <v>No</v>
      </c>
      <c r="G856" t="str">
        <f>VLOOKUP(A856,'Medical Examinations'!$A$1:$H$2336,6,0)</f>
        <v>No</v>
      </c>
      <c r="H856">
        <f>VLOOKUP(A856,'Medical Examinations'!$A$1:$L$2336,10,0)</f>
        <v>0</v>
      </c>
      <c r="I856" t="str">
        <f>VLOOKUP(A856,'Medical Examinations'!$A$1:$H$2336,8,0)</f>
        <v>No</v>
      </c>
      <c r="J856" t="str">
        <f>VLOOKUP(A856,'Medical Examinations'!$A$1:$L$2336,11,0)</f>
        <v>Normal weight</v>
      </c>
      <c r="K856" t="str">
        <f>VLOOKUP(A856,'Medical Examinations'!$A$1:$L$2336,12,0)</f>
        <v>Diabetes</v>
      </c>
      <c r="L856" s="8">
        <f>VLOOKUP(A856,'Hospitalisation Details'!$A$1:$T$2344,17,0)</f>
        <v>22935</v>
      </c>
      <c r="M856" s="3" t="str">
        <f>VLOOKUP(A856,'Hospitalisation Details'!$A$1:$T$2344,14,0)</f>
        <v>tier - 3</v>
      </c>
      <c r="N856" s="3" t="str">
        <f>VLOOKUP(A856,'Hospitalisation Details'!$A$1:$T$2344,15,0)</f>
        <v>tier - 3</v>
      </c>
      <c r="O856" t="str">
        <f>VLOOKUP(A856,'Hospitalisation Details'!$A$1:$U$2344,21,FALSE)</f>
        <v>R1012</v>
      </c>
      <c r="P856" t="str">
        <f>VLOOKUP(A856,'Hospitalisation Details'!$A$1:$T$2344,19,0)</f>
        <v>60</v>
      </c>
      <c r="Q856" s="9">
        <f>VLOOKUP(A856,'Hospitalisation Details'!$A$1:$I$2344,6,FALSE)</f>
        <v>12523.6</v>
      </c>
    </row>
    <row r="857" spans="1:17" ht="15.75">
      <c r="A857" s="6" t="s">
        <v>2338</v>
      </c>
      <c r="B857" t="str">
        <f>VLOOKUP(A857,'Customer Names'!$A$1:$D$2336,3,FALSE)</f>
        <v>Kanyane</v>
      </c>
      <c r="C857">
        <f>VLOOKUP(A857,'Medical Examinations'!$A$1:$H$2336,2,0)</f>
        <v>31.07</v>
      </c>
      <c r="D857">
        <f>VLOOKUP(A857,'Medical Examinations'!$A$1:$H$2336,3,0)</f>
        <v>4.62</v>
      </c>
      <c r="E857" t="str">
        <f>VLOOKUP(A857,'Medical Examinations'!$A$1:$H$2336,4,0)</f>
        <v>Yes</v>
      </c>
      <c r="F857" t="str">
        <f>VLOOKUP(A857,'Medical Examinations'!$A$1:$H$2336,5,0)</f>
        <v>No</v>
      </c>
      <c r="G857" t="str">
        <f>VLOOKUP(A857,'Medical Examinations'!$A$1:$H$2336,6,0)</f>
        <v>No</v>
      </c>
      <c r="H857">
        <f>VLOOKUP(A857,'Medical Examinations'!$A$1:$L$2336,10,0)</f>
        <v>2</v>
      </c>
      <c r="I857" t="str">
        <f>VLOOKUP(A857,'Medical Examinations'!$A$1:$H$2336,8,0)</f>
        <v>No</v>
      </c>
      <c r="J857" t="str">
        <f>VLOOKUP(A857,'Medical Examinations'!$A$1:$L$2336,11,0)</f>
        <v>obesity</v>
      </c>
      <c r="K857" t="str">
        <f>VLOOKUP(A857,'Medical Examinations'!$A$1:$L$2336,12,0)</f>
        <v>Normal</v>
      </c>
      <c r="L857" s="8">
        <f>VLOOKUP(A857,'Hospitalisation Details'!$A$1:$T$2344,17,0)</f>
        <v>24300</v>
      </c>
      <c r="M857" s="3" t="str">
        <f>VLOOKUP(A857,'Hospitalisation Details'!$A$1:$T$2344,14,0)</f>
        <v>tier - 3</v>
      </c>
      <c r="N857" s="3" t="str">
        <f>VLOOKUP(A857,'Hospitalisation Details'!$A$1:$T$2344,15,0)</f>
        <v>tier - 2</v>
      </c>
      <c r="O857" t="str">
        <f>VLOOKUP(A857,'Hospitalisation Details'!$A$1:$U$2344,21,FALSE)</f>
        <v>R1012</v>
      </c>
      <c r="P857" t="str">
        <f>VLOOKUP(A857,'Hospitalisation Details'!$A$1:$T$2344,19,0)</f>
        <v>56</v>
      </c>
      <c r="Q857" s="9">
        <f>VLOOKUP(A857,'Hospitalisation Details'!$A$1:$I$2344,6,FALSE)</f>
        <v>12499.88</v>
      </c>
    </row>
    <row r="858" spans="1:17" ht="15.75">
      <c r="A858" s="6" t="s">
        <v>2341</v>
      </c>
      <c r="B858" t="str">
        <f>VLOOKUP(A858,'Customer Names'!$A$1:$D$2336,3,FALSE)</f>
        <v>McFadden</v>
      </c>
      <c r="C858">
        <f>VLOOKUP(A858,'Medical Examinations'!$A$1:$H$2336,2,0)</f>
        <v>35.814999999999998</v>
      </c>
      <c r="D858">
        <f>VLOOKUP(A858,'Medical Examinations'!$A$1:$H$2336,3,0)</f>
        <v>8.4700000000000006</v>
      </c>
      <c r="E858" t="str">
        <f>VLOOKUP(A858,'Medical Examinations'!$A$1:$H$2336,4,0)</f>
        <v>No</v>
      </c>
      <c r="F858" t="str">
        <f>VLOOKUP(A858,'Medical Examinations'!$A$1:$H$2336,5,0)</f>
        <v>No</v>
      </c>
      <c r="G858" t="str">
        <f>VLOOKUP(A858,'Medical Examinations'!$A$1:$H$2336,6,0)</f>
        <v>No</v>
      </c>
      <c r="H858">
        <f>VLOOKUP(A858,'Medical Examinations'!$A$1:$L$2336,10,0)</f>
        <v>0</v>
      </c>
      <c r="I858" t="str">
        <f>VLOOKUP(A858,'Medical Examinations'!$A$1:$H$2336,8,0)</f>
        <v>No</v>
      </c>
      <c r="J858" t="str">
        <f>VLOOKUP(A858,'Medical Examinations'!$A$1:$L$2336,11,0)</f>
        <v>obesity</v>
      </c>
      <c r="K858" t="str">
        <f>VLOOKUP(A858,'Medical Examinations'!$A$1:$L$2336,12,0)</f>
        <v>Diabetes</v>
      </c>
      <c r="L858" s="8">
        <f>VLOOKUP(A858,'Hospitalisation Details'!$A$1:$T$2344,17,0)</f>
        <v>25175</v>
      </c>
      <c r="M858" s="3" t="str">
        <f>VLOOKUP(A858,'Hospitalisation Details'!$A$1:$T$2344,14,0)</f>
        <v>tier - 3</v>
      </c>
      <c r="N858" s="3" t="str">
        <f>VLOOKUP(A858,'Hospitalisation Details'!$A$1:$T$2344,15,0)</f>
        <v>tier - 3</v>
      </c>
      <c r="O858" t="str">
        <f>VLOOKUP(A858,'Hospitalisation Details'!$A$1:$U$2344,21,FALSE)</f>
        <v>R1012</v>
      </c>
      <c r="P858" t="str">
        <f>VLOOKUP(A858,'Hospitalisation Details'!$A$1:$T$2344,19,0)</f>
        <v>54</v>
      </c>
      <c r="Q858" s="9">
        <f>VLOOKUP(A858,'Hospitalisation Details'!$A$1:$I$2344,6,FALSE)</f>
        <v>12495.29</v>
      </c>
    </row>
    <row r="859" spans="1:17" ht="15.75">
      <c r="A859" s="6" t="s">
        <v>2344</v>
      </c>
      <c r="B859" t="str">
        <f>VLOOKUP(A859,'Customer Names'!$A$1:$D$2336,3,FALSE)</f>
        <v>Connolly</v>
      </c>
      <c r="C859">
        <f>VLOOKUP(A859,'Medical Examinations'!$A$1:$H$2336,2,0)</f>
        <v>40.81</v>
      </c>
      <c r="D859">
        <f>VLOOKUP(A859,'Medical Examinations'!$A$1:$H$2336,3,0)</f>
        <v>10.58</v>
      </c>
      <c r="E859" t="str">
        <f>VLOOKUP(A859,'Medical Examinations'!$A$1:$H$2336,4,0)</f>
        <v>Yes</v>
      </c>
      <c r="F859" t="str">
        <f>VLOOKUP(A859,'Medical Examinations'!$A$1:$H$2336,5,0)</f>
        <v>No</v>
      </c>
      <c r="G859" t="str">
        <f>VLOOKUP(A859,'Medical Examinations'!$A$1:$H$2336,6,0)</f>
        <v>No</v>
      </c>
      <c r="H859">
        <f>VLOOKUP(A859,'Medical Examinations'!$A$1:$L$2336,10,0)</f>
        <v>0</v>
      </c>
      <c r="I859" t="str">
        <f>VLOOKUP(A859,'Medical Examinations'!$A$1:$H$2336,8,0)</f>
        <v>No</v>
      </c>
      <c r="J859" t="str">
        <f>VLOOKUP(A859,'Medical Examinations'!$A$1:$L$2336,11,0)</f>
        <v>obesity</v>
      </c>
      <c r="K859" t="str">
        <f>VLOOKUP(A859,'Medical Examinations'!$A$1:$L$2336,12,0)</f>
        <v>Diabetes</v>
      </c>
      <c r="L859" s="8">
        <f>VLOOKUP(A859,'Hospitalisation Details'!$A$1:$T$2344,17,0)</f>
        <v>24716</v>
      </c>
      <c r="M859" s="3" t="str">
        <f>VLOOKUP(A859,'Hospitalisation Details'!$A$1:$T$2344,14,0)</f>
        <v>tier - 3</v>
      </c>
      <c r="N859" s="3" t="str">
        <f>VLOOKUP(A859,'Hospitalisation Details'!$A$1:$T$2344,15,0)</f>
        <v>tier - 3</v>
      </c>
      <c r="O859" t="str">
        <f>VLOOKUP(A859,'Hospitalisation Details'!$A$1:$U$2344,21,FALSE)</f>
        <v>R1013</v>
      </c>
      <c r="P859" t="str">
        <f>VLOOKUP(A859,'Hospitalisation Details'!$A$1:$T$2344,19,0)</f>
        <v>55</v>
      </c>
      <c r="Q859" s="9">
        <f>VLOOKUP(A859,'Hospitalisation Details'!$A$1:$I$2344,6,FALSE)</f>
        <v>12485.8</v>
      </c>
    </row>
    <row r="860" spans="1:17" ht="15.75">
      <c r="A860" s="6" t="s">
        <v>2346</v>
      </c>
      <c r="B860" t="str">
        <f>VLOOKUP(A860,'Customer Names'!$A$1:$D$2336,3,FALSE)</f>
        <v>Merino</v>
      </c>
      <c r="C860">
        <f>VLOOKUP(A860,'Medical Examinations'!$A$1:$H$2336,2,0)</f>
        <v>24.605</v>
      </c>
      <c r="D860">
        <f>VLOOKUP(A860,'Medical Examinations'!$A$1:$H$2336,3,0)</f>
        <v>7.48</v>
      </c>
      <c r="E860" t="str">
        <f>VLOOKUP(A860,'Medical Examinations'!$A$1:$H$2336,4,0)</f>
        <v>No</v>
      </c>
      <c r="F860" t="str">
        <f>VLOOKUP(A860,'Medical Examinations'!$A$1:$H$2336,5,0)</f>
        <v>No</v>
      </c>
      <c r="G860" t="str">
        <f>VLOOKUP(A860,'Medical Examinations'!$A$1:$H$2336,6,0)</f>
        <v>No</v>
      </c>
      <c r="H860">
        <f>VLOOKUP(A860,'Medical Examinations'!$A$1:$L$2336,10,0)</f>
        <v>0</v>
      </c>
      <c r="I860" t="str">
        <f>VLOOKUP(A860,'Medical Examinations'!$A$1:$H$2336,8,0)</f>
        <v>No</v>
      </c>
      <c r="J860" t="str">
        <f>VLOOKUP(A860,'Medical Examinations'!$A$1:$L$2336,11,0)</f>
        <v>Normal weight</v>
      </c>
      <c r="K860" t="str">
        <f>VLOOKUP(A860,'Medical Examinations'!$A$1:$L$2336,12,0)</f>
        <v>Diabetes</v>
      </c>
      <c r="L860" s="8">
        <f>VLOOKUP(A860,'Hospitalisation Details'!$A$1:$T$2344,17,0)</f>
        <v>25154</v>
      </c>
      <c r="M860" s="3" t="str">
        <f>VLOOKUP(A860,'Hospitalisation Details'!$A$1:$T$2344,14,0)</f>
        <v>tier - 3</v>
      </c>
      <c r="N860" s="3" t="str">
        <f>VLOOKUP(A860,'Hospitalisation Details'!$A$1:$T$2344,15,0)</f>
        <v>tier - 3</v>
      </c>
      <c r="O860" t="str">
        <f>VLOOKUP(A860,'Hospitalisation Details'!$A$1:$U$2344,21,FALSE)</f>
        <v>R1012</v>
      </c>
      <c r="P860" t="str">
        <f>VLOOKUP(A860,'Hospitalisation Details'!$A$1:$T$2344,19,0)</f>
        <v>54</v>
      </c>
      <c r="Q860" s="9">
        <f>VLOOKUP(A860,'Hospitalisation Details'!$A$1:$I$2344,6,FALSE)</f>
        <v>12479.71</v>
      </c>
    </row>
    <row r="861" spans="1:17" ht="15.75">
      <c r="A861" s="6" t="s">
        <v>2349</v>
      </c>
      <c r="B861" t="str">
        <f>VLOOKUP(A861,'Customer Names'!$A$1:$D$2336,3,FALSE)</f>
        <v>Baird</v>
      </c>
      <c r="C861">
        <f>VLOOKUP(A861,'Medical Examinations'!$A$1:$H$2336,2,0)</f>
        <v>21.47</v>
      </c>
      <c r="D861">
        <f>VLOOKUP(A861,'Medical Examinations'!$A$1:$H$2336,3,0)</f>
        <v>7.82</v>
      </c>
      <c r="E861" t="str">
        <f>VLOOKUP(A861,'Medical Examinations'!$A$1:$H$2336,4,0)</f>
        <v>No</v>
      </c>
      <c r="F861" t="str">
        <f>VLOOKUP(A861,'Medical Examinations'!$A$1:$H$2336,5,0)</f>
        <v>No</v>
      </c>
      <c r="G861" t="str">
        <f>VLOOKUP(A861,'Medical Examinations'!$A$1:$H$2336,6,0)</f>
        <v>No</v>
      </c>
      <c r="H861">
        <f>VLOOKUP(A861,'Medical Examinations'!$A$1:$L$2336,10,0)</f>
        <v>0</v>
      </c>
      <c r="I861" t="str">
        <f>VLOOKUP(A861,'Medical Examinations'!$A$1:$H$2336,8,0)</f>
        <v>No</v>
      </c>
      <c r="J861" t="str">
        <f>VLOOKUP(A861,'Medical Examinations'!$A$1:$L$2336,11,0)</f>
        <v>Normal weight</v>
      </c>
      <c r="K861" t="str">
        <f>VLOOKUP(A861,'Medical Examinations'!$A$1:$L$2336,12,0)</f>
        <v>Diabetes</v>
      </c>
      <c r="L861" s="8">
        <f>VLOOKUP(A861,'Hospitalisation Details'!$A$1:$T$2344,17,0)</f>
        <v>25168</v>
      </c>
      <c r="M861" s="3" t="str">
        <f>VLOOKUP(A861,'Hospitalisation Details'!$A$1:$T$2344,14,0)</f>
        <v>tier - 3</v>
      </c>
      <c r="N861" s="3" t="str">
        <f>VLOOKUP(A861,'Hospitalisation Details'!$A$1:$T$2344,15,0)</f>
        <v>tier - 1</v>
      </c>
      <c r="O861" t="str">
        <f>VLOOKUP(A861,'Hospitalisation Details'!$A$1:$U$2344,21,FALSE)</f>
        <v>R1012</v>
      </c>
      <c r="P861" t="str">
        <f>VLOOKUP(A861,'Hospitalisation Details'!$A$1:$T$2344,19,0)</f>
        <v>54</v>
      </c>
      <c r="Q861" s="9">
        <f>VLOOKUP(A861,'Hospitalisation Details'!$A$1:$I$2344,6,FALSE)</f>
        <v>12475.35</v>
      </c>
    </row>
    <row r="862" spans="1:17" ht="15.75">
      <c r="A862" s="6" t="s">
        <v>2352</v>
      </c>
      <c r="B862" t="str">
        <f>VLOOKUP(A862,'Customer Names'!$A$1:$D$2336,3,FALSE)</f>
        <v>Locatelli</v>
      </c>
      <c r="C862">
        <f>VLOOKUP(A862,'Medical Examinations'!$A$1:$H$2336,2,0)</f>
        <v>52.89</v>
      </c>
      <c r="D862">
        <f>VLOOKUP(A862,'Medical Examinations'!$A$1:$H$2336,3,0)</f>
        <v>4.96</v>
      </c>
      <c r="E862" t="str">
        <f>VLOOKUP(A862,'Medical Examinations'!$A$1:$H$2336,4,0)</f>
        <v>Yes</v>
      </c>
      <c r="F862" t="str">
        <f>VLOOKUP(A862,'Medical Examinations'!$A$1:$H$2336,5,0)</f>
        <v>No</v>
      </c>
      <c r="G862" t="str">
        <f>VLOOKUP(A862,'Medical Examinations'!$A$1:$H$2336,6,0)</f>
        <v>No</v>
      </c>
      <c r="H862">
        <f>VLOOKUP(A862,'Medical Examinations'!$A$1:$L$2336,10,0)</f>
        <v>1</v>
      </c>
      <c r="I862" t="str">
        <f>VLOOKUP(A862,'Medical Examinations'!$A$1:$H$2336,8,0)</f>
        <v>No</v>
      </c>
      <c r="J862" t="str">
        <f>VLOOKUP(A862,'Medical Examinations'!$A$1:$L$2336,11,0)</f>
        <v>obesity</v>
      </c>
      <c r="K862" t="str">
        <f>VLOOKUP(A862,'Medical Examinations'!$A$1:$L$2336,12,0)</f>
        <v>Normal</v>
      </c>
      <c r="L862" s="8">
        <f>VLOOKUP(A862,'Hospitalisation Details'!$A$1:$T$2344,17,0)</f>
        <v>34920</v>
      </c>
      <c r="M862" s="3" t="str">
        <f>VLOOKUP(A862,'Hospitalisation Details'!$A$1:$T$2344,14,0)</f>
        <v>tier - 3</v>
      </c>
      <c r="N862" s="3" t="str">
        <f>VLOOKUP(A862,'Hospitalisation Details'!$A$1:$T$2344,15,0)</f>
        <v>tier - 3</v>
      </c>
      <c r="O862" t="str">
        <f>VLOOKUP(A862,'Hospitalisation Details'!$A$1:$U$2344,21,FALSE)</f>
        <v>R1012</v>
      </c>
      <c r="P862" t="str">
        <f>VLOOKUP(A862,'Hospitalisation Details'!$A$1:$T$2344,19,0)</f>
        <v>27</v>
      </c>
      <c r="Q862" s="9">
        <f>VLOOKUP(A862,'Hospitalisation Details'!$A$1:$I$2344,6,FALSE)</f>
        <v>12452.25</v>
      </c>
    </row>
    <row r="863" spans="1:17" ht="15.75">
      <c r="A863" s="6" t="s">
        <v>2354</v>
      </c>
      <c r="B863" t="str">
        <f>VLOOKUP(A863,'Customer Names'!$A$1:$D$2336,3,FALSE)</f>
        <v>Brake</v>
      </c>
      <c r="C863">
        <f>VLOOKUP(A863,'Medical Examinations'!$A$1:$H$2336,2,0)</f>
        <v>32.965000000000003</v>
      </c>
      <c r="D863">
        <f>VLOOKUP(A863,'Medical Examinations'!$A$1:$H$2336,3,0)</f>
        <v>6.15</v>
      </c>
      <c r="E863" t="str">
        <f>VLOOKUP(A863,'Medical Examinations'!$A$1:$H$2336,4,0)</f>
        <v>Yes</v>
      </c>
      <c r="F863" t="str">
        <f>VLOOKUP(A863,'Medical Examinations'!$A$1:$H$2336,5,0)</f>
        <v>No</v>
      </c>
      <c r="G863" t="str">
        <f>VLOOKUP(A863,'Medical Examinations'!$A$1:$H$2336,6,0)</f>
        <v>No</v>
      </c>
      <c r="H863">
        <f>VLOOKUP(A863,'Medical Examinations'!$A$1:$L$2336,10,0)</f>
        <v>1</v>
      </c>
      <c r="I863" t="str">
        <f>VLOOKUP(A863,'Medical Examinations'!$A$1:$H$2336,8,0)</f>
        <v>No</v>
      </c>
      <c r="J863" t="str">
        <f>VLOOKUP(A863,'Medical Examinations'!$A$1:$L$2336,11,0)</f>
        <v>obesity</v>
      </c>
      <c r="K863" t="str">
        <f>VLOOKUP(A863,'Medical Examinations'!$A$1:$L$2336,12,0)</f>
        <v>Prediabetes</v>
      </c>
      <c r="L863" s="8">
        <f>VLOOKUP(A863,'Hospitalisation Details'!$A$1:$T$2344,17,0)</f>
        <v>23593</v>
      </c>
      <c r="M863" s="3" t="str">
        <f>VLOOKUP(A863,'Hospitalisation Details'!$A$1:$T$2344,14,0)</f>
        <v>tier - 3</v>
      </c>
      <c r="N863" s="3" t="str">
        <f>VLOOKUP(A863,'Hospitalisation Details'!$A$1:$T$2344,15,0)</f>
        <v>tier - 3</v>
      </c>
      <c r="O863" t="str">
        <f>VLOOKUP(A863,'Hospitalisation Details'!$A$1:$U$2344,21,FALSE)</f>
        <v>R1024</v>
      </c>
      <c r="P863" t="str">
        <f>VLOOKUP(A863,'Hospitalisation Details'!$A$1:$T$2344,19,0)</f>
        <v>58</v>
      </c>
      <c r="Q863" s="9">
        <f>VLOOKUP(A863,'Hospitalisation Details'!$A$1:$I$2344,6,FALSE)</f>
        <v>12430.95</v>
      </c>
    </row>
    <row r="864" spans="1:17" ht="15.75">
      <c r="A864" s="6" t="s">
        <v>2356</v>
      </c>
      <c r="B864" t="str">
        <f>VLOOKUP(A864,'Customer Names'!$A$1:$D$2336,3,FALSE)</f>
        <v>Jacobs</v>
      </c>
      <c r="C864">
        <f>VLOOKUP(A864,'Medical Examinations'!$A$1:$H$2336,2,0)</f>
        <v>36.799999999999997</v>
      </c>
      <c r="D864">
        <f>VLOOKUP(A864,'Medical Examinations'!$A$1:$H$2336,3,0)</f>
        <v>4.62</v>
      </c>
      <c r="E864" t="str">
        <f>VLOOKUP(A864,'Medical Examinations'!$A$1:$H$2336,4,0)</f>
        <v>No</v>
      </c>
      <c r="F864" t="str">
        <f>VLOOKUP(A864,'Medical Examinations'!$A$1:$H$2336,5,0)</f>
        <v>No</v>
      </c>
      <c r="G864" t="str">
        <f>VLOOKUP(A864,'Medical Examinations'!$A$1:$H$2336,6,0)</f>
        <v>Yes</v>
      </c>
      <c r="H864">
        <f>VLOOKUP(A864,'Medical Examinations'!$A$1:$L$2336,10,0)</f>
        <v>1</v>
      </c>
      <c r="I864" t="str">
        <f>VLOOKUP(A864,'Medical Examinations'!$A$1:$H$2336,8,0)</f>
        <v>No</v>
      </c>
      <c r="J864" t="str">
        <f>VLOOKUP(A864,'Medical Examinations'!$A$1:$L$2336,11,0)</f>
        <v>obesity</v>
      </c>
      <c r="K864" t="str">
        <f>VLOOKUP(A864,'Medical Examinations'!$A$1:$L$2336,12,0)</f>
        <v>Normal</v>
      </c>
      <c r="L864" s="8">
        <f>VLOOKUP(A864,'Hospitalisation Details'!$A$1:$T$2344,17,0)</f>
        <v>29050</v>
      </c>
      <c r="M864" s="3" t="str">
        <f>VLOOKUP(A864,'Hospitalisation Details'!$A$1:$T$2344,14,0)</f>
        <v>tier - 3</v>
      </c>
      <c r="N864" s="3" t="str">
        <f>VLOOKUP(A864,'Hospitalisation Details'!$A$1:$T$2344,15,0)</f>
        <v>tier - 1</v>
      </c>
      <c r="O864" t="str">
        <f>VLOOKUP(A864,'Hospitalisation Details'!$A$1:$U$2344,21,FALSE)</f>
        <v>R1022</v>
      </c>
      <c r="P864" t="str">
        <f>VLOOKUP(A864,'Hospitalisation Details'!$A$1:$T$2344,19,0)</f>
        <v>43</v>
      </c>
      <c r="Q864" s="9">
        <f>VLOOKUP(A864,'Hospitalisation Details'!$A$1:$I$2344,6,FALSE)</f>
        <v>12408.29</v>
      </c>
    </row>
    <row r="865" spans="1:17" ht="15.75">
      <c r="A865" s="6" t="s">
        <v>2359</v>
      </c>
      <c r="B865" t="str">
        <f>VLOOKUP(A865,'Customer Names'!$A$1:$D$2336,3,FALSE)</f>
        <v>Vaught</v>
      </c>
      <c r="C865">
        <f>VLOOKUP(A865,'Medical Examinations'!$A$1:$H$2336,2,0)</f>
        <v>34.299999999999997</v>
      </c>
      <c r="D865">
        <f>VLOOKUP(A865,'Medical Examinations'!$A$1:$H$2336,3,0)</f>
        <v>4.87</v>
      </c>
      <c r="E865" t="str">
        <f>VLOOKUP(A865,'Medical Examinations'!$A$1:$H$2336,4,0)</f>
        <v>No</v>
      </c>
      <c r="F865" t="str">
        <f>VLOOKUP(A865,'Medical Examinations'!$A$1:$H$2336,5,0)</f>
        <v>No</v>
      </c>
      <c r="G865" t="str">
        <f>VLOOKUP(A865,'Medical Examinations'!$A$1:$H$2336,6,0)</f>
        <v>No</v>
      </c>
      <c r="H865">
        <f>VLOOKUP(A865,'Medical Examinations'!$A$1:$L$2336,10,0)</f>
        <v>2</v>
      </c>
      <c r="I865" t="str">
        <f>VLOOKUP(A865,'Medical Examinations'!$A$1:$H$2336,8,0)</f>
        <v>No</v>
      </c>
      <c r="J865" t="str">
        <f>VLOOKUP(A865,'Medical Examinations'!$A$1:$L$2336,11,0)</f>
        <v>obesity</v>
      </c>
      <c r="K865" t="str">
        <f>VLOOKUP(A865,'Medical Examinations'!$A$1:$L$2336,12,0)</f>
        <v>Normal</v>
      </c>
      <c r="L865" s="8">
        <f>VLOOKUP(A865,'Hospitalisation Details'!$A$1:$T$2344,17,0)</f>
        <v>26532</v>
      </c>
      <c r="M865" s="3" t="str">
        <f>VLOOKUP(A865,'Hospitalisation Details'!$A$1:$T$2344,14,0)</f>
        <v>tier - 3</v>
      </c>
      <c r="N865" s="3" t="str">
        <f>VLOOKUP(A865,'Hospitalisation Details'!$A$1:$T$2344,15,0)</f>
        <v>tier - 2</v>
      </c>
      <c r="O865" t="str">
        <f>VLOOKUP(A865,'Hospitalisation Details'!$A$1:$U$2344,21,FALSE)</f>
        <v>R1021</v>
      </c>
      <c r="P865" t="str">
        <f>VLOOKUP(A865,'Hospitalisation Details'!$A$1:$T$2344,19,0)</f>
        <v>50</v>
      </c>
      <c r="Q865" s="9">
        <f>VLOOKUP(A865,'Hospitalisation Details'!$A$1:$I$2344,6,FALSE)</f>
        <v>12407.3</v>
      </c>
    </row>
    <row r="866" spans="1:17" ht="15.75">
      <c r="A866" s="6" t="s">
        <v>2362</v>
      </c>
      <c r="B866" t="str">
        <f>VLOOKUP(A866,'Customer Names'!$A$1:$D$2336,3,FALSE)</f>
        <v>Monteleone</v>
      </c>
      <c r="C866">
        <f>VLOOKUP(A866,'Medical Examinations'!$A$1:$H$2336,2,0)</f>
        <v>35.244999999999997</v>
      </c>
      <c r="D866">
        <f>VLOOKUP(A866,'Medical Examinations'!$A$1:$H$2336,3,0)</f>
        <v>4.63</v>
      </c>
      <c r="E866" t="str">
        <f>VLOOKUP(A866,'Medical Examinations'!$A$1:$H$2336,4,0)</f>
        <v>No</v>
      </c>
      <c r="F866" t="str">
        <f>VLOOKUP(A866,'Medical Examinations'!$A$1:$H$2336,5,0)</f>
        <v>No</v>
      </c>
      <c r="G866" t="str">
        <f>VLOOKUP(A866,'Medical Examinations'!$A$1:$H$2336,6,0)</f>
        <v>No</v>
      </c>
      <c r="H866">
        <f>VLOOKUP(A866,'Medical Examinations'!$A$1:$L$2336,10,0)</f>
        <v>0</v>
      </c>
      <c r="I866" t="str">
        <f>VLOOKUP(A866,'Medical Examinations'!$A$1:$H$2336,8,0)</f>
        <v>No</v>
      </c>
      <c r="J866" t="str">
        <f>VLOOKUP(A866,'Medical Examinations'!$A$1:$L$2336,11,0)</f>
        <v>obesity</v>
      </c>
      <c r="K866" t="str">
        <f>VLOOKUP(A866,'Medical Examinations'!$A$1:$L$2336,12,0)</f>
        <v>Normal</v>
      </c>
      <c r="L866" s="8">
        <f>VLOOKUP(A866,'Hospitalisation Details'!$A$1:$T$2344,17,0)</f>
        <v>32871</v>
      </c>
      <c r="M866" s="3" t="str">
        <f>VLOOKUP(A866,'Hospitalisation Details'!$A$1:$T$2344,14,0)</f>
        <v>tier - 3</v>
      </c>
      <c r="N866" s="3" t="str">
        <f>VLOOKUP(A866,'Hospitalisation Details'!$A$1:$T$2344,15,0)</f>
        <v>tier - 3</v>
      </c>
      <c r="O866" t="str">
        <f>VLOOKUP(A866,'Hospitalisation Details'!$A$1:$U$2344,21,FALSE)</f>
        <v>R1016</v>
      </c>
      <c r="P866" t="str">
        <f>VLOOKUP(A866,'Hospitalisation Details'!$A$1:$T$2344,19,0)</f>
        <v>33</v>
      </c>
      <c r="Q866" s="9">
        <f>VLOOKUP(A866,'Hospitalisation Details'!$A$1:$I$2344,6,FALSE)</f>
        <v>12404.88</v>
      </c>
    </row>
    <row r="867" spans="1:17" ht="15.75">
      <c r="A867" s="6" t="s">
        <v>2364</v>
      </c>
      <c r="B867" t="str">
        <f>VLOOKUP(A867,'Customer Names'!$A$1:$D$2336,3,FALSE)</f>
        <v>Verdugo</v>
      </c>
      <c r="C867">
        <f>VLOOKUP(A867,'Medical Examinations'!$A$1:$H$2336,2,0)</f>
        <v>26.23</v>
      </c>
      <c r="D867">
        <f>VLOOKUP(A867,'Medical Examinations'!$A$1:$H$2336,3,0)</f>
        <v>11.93</v>
      </c>
      <c r="E867" t="str">
        <f>VLOOKUP(A867,'Medical Examinations'!$A$1:$H$2336,4,0)</f>
        <v>No</v>
      </c>
      <c r="F867" t="str">
        <f>VLOOKUP(A867,'Medical Examinations'!$A$1:$H$2336,5,0)</f>
        <v>No</v>
      </c>
      <c r="G867" t="str">
        <f>VLOOKUP(A867,'Medical Examinations'!$A$1:$H$2336,6,0)</f>
        <v>No</v>
      </c>
      <c r="H867">
        <f>VLOOKUP(A867,'Medical Examinations'!$A$1:$L$2336,10,0)</f>
        <v>0</v>
      </c>
      <c r="I867" t="str">
        <f>VLOOKUP(A867,'Medical Examinations'!$A$1:$H$2336,8,0)</f>
        <v>No</v>
      </c>
      <c r="J867" t="str">
        <f>VLOOKUP(A867,'Medical Examinations'!$A$1:$L$2336,11,0)</f>
        <v>Over weight</v>
      </c>
      <c r="K867" t="str">
        <f>VLOOKUP(A867,'Medical Examinations'!$A$1:$L$2336,12,0)</f>
        <v>Diabetes</v>
      </c>
      <c r="L867" s="8">
        <f>VLOOKUP(A867,'Hospitalisation Details'!$A$1:$T$2344,17,0)</f>
        <v>22915</v>
      </c>
      <c r="M867" s="3" t="str">
        <f>VLOOKUP(A867,'Hospitalisation Details'!$A$1:$T$2344,14,0)</f>
        <v>tier - 3</v>
      </c>
      <c r="N867" s="3" t="str">
        <f>VLOOKUP(A867,'Hospitalisation Details'!$A$1:$T$2344,15,0)</f>
        <v>tier - 2</v>
      </c>
      <c r="O867" t="str">
        <f>VLOOKUP(A867,'Hospitalisation Details'!$A$1:$U$2344,21,FALSE)</f>
        <v>R1024</v>
      </c>
      <c r="P867" t="str">
        <f>VLOOKUP(A867,'Hospitalisation Details'!$A$1:$T$2344,19,0)</f>
        <v>60</v>
      </c>
      <c r="Q867" s="9">
        <f>VLOOKUP(A867,'Hospitalisation Details'!$A$1:$I$2344,6,FALSE)</f>
        <v>12369.89</v>
      </c>
    </row>
    <row r="868" spans="1:17" ht="15.75">
      <c r="A868" s="6" t="s">
        <v>2367</v>
      </c>
      <c r="B868" t="str">
        <f>VLOOKUP(A868,'Customer Names'!$A$1:$D$2336,3,FALSE)</f>
        <v>Sellers</v>
      </c>
      <c r="C868">
        <f>VLOOKUP(A868,'Medical Examinations'!$A$1:$H$2336,2,0)</f>
        <v>36.1</v>
      </c>
      <c r="D868">
        <f>VLOOKUP(A868,'Medical Examinations'!$A$1:$H$2336,3,0)</f>
        <v>5.65</v>
      </c>
      <c r="E868" t="str">
        <f>VLOOKUP(A868,'Medical Examinations'!$A$1:$H$2336,4,0)</f>
        <v>Yes</v>
      </c>
      <c r="F868" t="str">
        <f>VLOOKUP(A868,'Medical Examinations'!$A$1:$H$2336,5,0)</f>
        <v>No</v>
      </c>
      <c r="G868" t="str">
        <f>VLOOKUP(A868,'Medical Examinations'!$A$1:$H$2336,6,0)</f>
        <v>No</v>
      </c>
      <c r="H868">
        <f>VLOOKUP(A868,'Medical Examinations'!$A$1:$L$2336,10,0)</f>
        <v>2</v>
      </c>
      <c r="I868" t="str">
        <f>VLOOKUP(A868,'Medical Examinations'!$A$1:$H$2336,8,0)</f>
        <v>No</v>
      </c>
      <c r="J868" t="str">
        <f>VLOOKUP(A868,'Medical Examinations'!$A$1:$L$2336,11,0)</f>
        <v>obesity</v>
      </c>
      <c r="K868" t="str">
        <f>VLOOKUP(A868,'Medical Examinations'!$A$1:$L$2336,12,0)</f>
        <v>Normal</v>
      </c>
      <c r="L868" s="8">
        <f>VLOOKUP(A868,'Hospitalisation Details'!$A$1:$T$2344,17,0)</f>
        <v>24470</v>
      </c>
      <c r="M868" s="3" t="str">
        <f>VLOOKUP(A868,'Hospitalisation Details'!$A$1:$T$2344,14,0)</f>
        <v>tier - 3</v>
      </c>
      <c r="N868" s="3" t="str">
        <f>VLOOKUP(A868,'Hospitalisation Details'!$A$1:$T$2344,15,0)</f>
        <v>tier - 3</v>
      </c>
      <c r="O868" t="str">
        <f>VLOOKUP(A868,'Hospitalisation Details'!$A$1:$U$2344,21,FALSE)</f>
        <v>R1011</v>
      </c>
      <c r="P868" t="str">
        <f>VLOOKUP(A868,'Hospitalisation Details'!$A$1:$T$2344,19,0)</f>
        <v>56</v>
      </c>
      <c r="Q868" s="9">
        <f>VLOOKUP(A868,'Hospitalisation Details'!$A$1:$I$2344,6,FALSE)</f>
        <v>12363.55</v>
      </c>
    </row>
    <row r="869" spans="1:17" ht="15.75">
      <c r="A869" s="6" t="s">
        <v>2370</v>
      </c>
      <c r="B869" t="str">
        <f>VLOOKUP(A869,'Customer Names'!$A$1:$D$2336,3,FALSE)</f>
        <v>Bowman</v>
      </c>
      <c r="C869">
        <f>VLOOKUP(A869,'Medical Examinations'!$A$1:$H$2336,2,0)</f>
        <v>37.1</v>
      </c>
      <c r="D869">
        <f>VLOOKUP(A869,'Medical Examinations'!$A$1:$H$2336,3,0)</f>
        <v>11.21</v>
      </c>
      <c r="E869" t="str">
        <f>VLOOKUP(A869,'Medical Examinations'!$A$1:$H$2336,4,0)</f>
        <v>Yes</v>
      </c>
      <c r="F869" t="str">
        <f>VLOOKUP(A869,'Medical Examinations'!$A$1:$H$2336,5,0)</f>
        <v>No</v>
      </c>
      <c r="G869" t="str">
        <f>VLOOKUP(A869,'Medical Examinations'!$A$1:$H$2336,6,0)</f>
        <v>Yes</v>
      </c>
      <c r="H869">
        <f>VLOOKUP(A869,'Medical Examinations'!$A$1:$L$2336,10,0)</f>
        <v>1</v>
      </c>
      <c r="I869" t="str">
        <f>VLOOKUP(A869,'Medical Examinations'!$A$1:$H$2336,8,0)</f>
        <v>No</v>
      </c>
      <c r="J869" t="str">
        <f>VLOOKUP(A869,'Medical Examinations'!$A$1:$L$2336,11,0)</f>
        <v>obesity</v>
      </c>
      <c r="K869" t="str">
        <f>VLOOKUP(A869,'Medical Examinations'!$A$1:$L$2336,12,0)</f>
        <v>Diabetes</v>
      </c>
      <c r="L869" s="8">
        <f>VLOOKUP(A869,'Hospitalisation Details'!$A$1:$T$2344,17,0)</f>
        <v>23276</v>
      </c>
      <c r="M869" s="3" t="str">
        <f>VLOOKUP(A869,'Hospitalisation Details'!$A$1:$T$2344,14,0)</f>
        <v>tier - 3</v>
      </c>
      <c r="N869" s="3" t="str">
        <f>VLOOKUP(A869,'Hospitalisation Details'!$A$1:$T$2344,15,0)</f>
        <v>tier - 3</v>
      </c>
      <c r="O869" t="str">
        <f>VLOOKUP(A869,'Hospitalisation Details'!$A$1:$U$2344,21,FALSE)</f>
        <v>R1011</v>
      </c>
      <c r="P869" t="str">
        <f>VLOOKUP(A869,'Hospitalisation Details'!$A$1:$T$2344,19,0)</f>
        <v>59</v>
      </c>
      <c r="Q869" s="9">
        <f>VLOOKUP(A869,'Hospitalisation Details'!$A$1:$I$2344,6,FALSE)</f>
        <v>12347.17</v>
      </c>
    </row>
    <row r="870" spans="1:17" ht="15.75">
      <c r="A870" s="6" t="s">
        <v>2372</v>
      </c>
      <c r="B870" t="str">
        <f>VLOOKUP(A870,'Customer Names'!$A$1:$D$2336,3,FALSE)</f>
        <v>Marley</v>
      </c>
      <c r="C870">
        <f>VLOOKUP(A870,'Medical Examinations'!$A$1:$H$2336,2,0)</f>
        <v>27.5</v>
      </c>
      <c r="D870">
        <f>VLOOKUP(A870,'Medical Examinations'!$A$1:$H$2336,3,0)</f>
        <v>10.62</v>
      </c>
      <c r="E870" t="str">
        <f>VLOOKUP(A870,'Medical Examinations'!$A$1:$H$2336,4,0)</f>
        <v>Yes</v>
      </c>
      <c r="F870" t="str">
        <f>VLOOKUP(A870,'Medical Examinations'!$A$1:$H$2336,5,0)</f>
        <v>No</v>
      </c>
      <c r="G870" t="str">
        <f>VLOOKUP(A870,'Medical Examinations'!$A$1:$H$2336,6,0)</f>
        <v>Yes</v>
      </c>
      <c r="H870">
        <f>VLOOKUP(A870,'Medical Examinations'!$A$1:$L$2336,10,0)</f>
        <v>1</v>
      </c>
      <c r="I870" t="str">
        <f>VLOOKUP(A870,'Medical Examinations'!$A$1:$H$2336,8,0)</f>
        <v>No</v>
      </c>
      <c r="J870" t="str">
        <f>VLOOKUP(A870,'Medical Examinations'!$A$1:$L$2336,11,0)</f>
        <v>Over weight</v>
      </c>
      <c r="K870" t="str">
        <f>VLOOKUP(A870,'Medical Examinations'!$A$1:$L$2336,12,0)</f>
        <v>Diabetes</v>
      </c>
      <c r="L870" s="8">
        <f>VLOOKUP(A870,'Hospitalisation Details'!$A$1:$T$2344,17,0)</f>
        <v>23225</v>
      </c>
      <c r="M870" s="3" t="str">
        <f>VLOOKUP(A870,'Hospitalisation Details'!$A$1:$T$2344,14,0)</f>
        <v>tier - 3</v>
      </c>
      <c r="N870" s="3" t="str">
        <f>VLOOKUP(A870,'Hospitalisation Details'!$A$1:$T$2344,15,0)</f>
        <v>tier - 2</v>
      </c>
      <c r="O870" t="str">
        <f>VLOOKUP(A870,'Hospitalisation Details'!$A$1:$U$2344,21,FALSE)</f>
        <v>R1011</v>
      </c>
      <c r="P870" t="str">
        <f>VLOOKUP(A870,'Hospitalisation Details'!$A$1:$T$2344,19,0)</f>
        <v>59</v>
      </c>
      <c r="Q870" s="9">
        <f>VLOOKUP(A870,'Hospitalisation Details'!$A$1:$I$2344,6,FALSE)</f>
        <v>12333.83</v>
      </c>
    </row>
    <row r="871" spans="1:17" ht="15.75">
      <c r="A871" s="6" t="s">
        <v>2374</v>
      </c>
      <c r="B871" t="str">
        <f>VLOOKUP(A871,'Customer Names'!$A$1:$D$2336,3,FALSE)</f>
        <v>Grey</v>
      </c>
      <c r="C871">
        <f>VLOOKUP(A871,'Medical Examinations'!$A$1:$H$2336,2,0)</f>
        <v>24.7</v>
      </c>
      <c r="D871">
        <f>VLOOKUP(A871,'Medical Examinations'!$A$1:$H$2336,3,0)</f>
        <v>10.7</v>
      </c>
      <c r="E871" t="str">
        <f>VLOOKUP(A871,'Medical Examinations'!$A$1:$H$2336,4,0)</f>
        <v>Yes</v>
      </c>
      <c r="F871" t="str">
        <f>VLOOKUP(A871,'Medical Examinations'!$A$1:$H$2336,5,0)</f>
        <v>No</v>
      </c>
      <c r="G871" t="str">
        <f>VLOOKUP(A871,'Medical Examinations'!$A$1:$H$2336,6,0)</f>
        <v>Yes</v>
      </c>
      <c r="H871">
        <f>VLOOKUP(A871,'Medical Examinations'!$A$1:$L$2336,10,0)</f>
        <v>1</v>
      </c>
      <c r="I871" t="str">
        <f>VLOOKUP(A871,'Medical Examinations'!$A$1:$H$2336,8,0)</f>
        <v>No</v>
      </c>
      <c r="J871" t="str">
        <f>VLOOKUP(A871,'Medical Examinations'!$A$1:$L$2336,11,0)</f>
        <v>Normal weight</v>
      </c>
      <c r="K871" t="str">
        <f>VLOOKUP(A871,'Medical Examinations'!$A$1:$L$2336,12,0)</f>
        <v>Diabetes</v>
      </c>
      <c r="L871" s="8">
        <f>VLOOKUP(A871,'Hospitalisation Details'!$A$1:$T$2344,17,0)</f>
        <v>23252</v>
      </c>
      <c r="M871" s="3" t="str">
        <f>VLOOKUP(A871,'Hospitalisation Details'!$A$1:$T$2344,14,0)</f>
        <v>tier - 3</v>
      </c>
      <c r="N871" s="3" t="str">
        <f>VLOOKUP(A871,'Hospitalisation Details'!$A$1:$T$2344,15,0)</f>
        <v>tier - 3</v>
      </c>
      <c r="O871" t="str">
        <f>VLOOKUP(A871,'Hospitalisation Details'!$A$1:$U$2344,21,FALSE)</f>
        <v>R1017</v>
      </c>
      <c r="P871" t="str">
        <f>VLOOKUP(A871,'Hospitalisation Details'!$A$1:$T$2344,19,0)</f>
        <v>59</v>
      </c>
      <c r="Q871" s="9">
        <f>VLOOKUP(A871,'Hospitalisation Details'!$A$1:$I$2344,6,FALSE)</f>
        <v>12323.94</v>
      </c>
    </row>
    <row r="872" spans="1:17" ht="15.75">
      <c r="A872" s="6" t="s">
        <v>2377</v>
      </c>
      <c r="B872" t="str">
        <f>VLOOKUP(A872,'Customer Names'!$A$1:$D$2336,3,FALSE)</f>
        <v>O'Rourke</v>
      </c>
      <c r="C872">
        <f>VLOOKUP(A872,'Medical Examinations'!$A$1:$H$2336,2,0)</f>
        <v>26.78</v>
      </c>
      <c r="D872">
        <f>VLOOKUP(A872,'Medical Examinations'!$A$1:$H$2336,3,0)</f>
        <v>10.02</v>
      </c>
      <c r="E872" t="str">
        <f>VLOOKUP(A872,'Medical Examinations'!$A$1:$H$2336,4,0)</f>
        <v>Yes</v>
      </c>
      <c r="F872" t="str">
        <f>VLOOKUP(A872,'Medical Examinations'!$A$1:$H$2336,5,0)</f>
        <v>No</v>
      </c>
      <c r="G872" t="str">
        <f>VLOOKUP(A872,'Medical Examinations'!$A$1:$H$2336,6,0)</f>
        <v>Yes</v>
      </c>
      <c r="H872">
        <f>VLOOKUP(A872,'Medical Examinations'!$A$1:$L$2336,10,0)</f>
        <v>1</v>
      </c>
      <c r="I872" t="str">
        <f>VLOOKUP(A872,'Medical Examinations'!$A$1:$H$2336,8,0)</f>
        <v>No</v>
      </c>
      <c r="J872" t="str">
        <f>VLOOKUP(A872,'Medical Examinations'!$A$1:$L$2336,11,0)</f>
        <v>Over weight</v>
      </c>
      <c r="K872" t="str">
        <f>VLOOKUP(A872,'Medical Examinations'!$A$1:$L$2336,12,0)</f>
        <v>Diabetes</v>
      </c>
      <c r="L872" s="8">
        <f>VLOOKUP(A872,'Hospitalisation Details'!$A$1:$T$2344,17,0)</f>
        <v>23312</v>
      </c>
      <c r="M872" s="3" t="str">
        <f>VLOOKUP(A872,'Hospitalisation Details'!$A$1:$T$2344,14,0)</f>
        <v>tier - 3</v>
      </c>
      <c r="N872" s="3" t="str">
        <f>VLOOKUP(A872,'Hospitalisation Details'!$A$1:$T$2344,15,0)</f>
        <v>tier - 1</v>
      </c>
      <c r="O872" t="str">
        <f>VLOOKUP(A872,'Hospitalisation Details'!$A$1:$U$2344,21,FALSE)</f>
        <v>R1025</v>
      </c>
      <c r="P872" t="str">
        <f>VLOOKUP(A872,'Hospitalisation Details'!$A$1:$T$2344,19,0)</f>
        <v>59</v>
      </c>
      <c r="Q872" s="9">
        <f>VLOOKUP(A872,'Hospitalisation Details'!$A$1:$I$2344,6,FALSE)</f>
        <v>12299.59</v>
      </c>
    </row>
    <row r="873" spans="1:17" ht="15.75">
      <c r="A873" s="6" t="s">
        <v>2380</v>
      </c>
      <c r="B873" t="str">
        <f>VLOOKUP(A873,'Customer Names'!$A$1:$D$2336,3,FALSE)</f>
        <v>Fatehali</v>
      </c>
      <c r="C873">
        <f>VLOOKUP(A873,'Medical Examinations'!$A$1:$H$2336,2,0)</f>
        <v>45.8</v>
      </c>
      <c r="D873">
        <f>VLOOKUP(A873,'Medical Examinations'!$A$1:$H$2336,3,0)</f>
        <v>4.8499999999999996</v>
      </c>
      <c r="E873" t="str">
        <f>VLOOKUP(A873,'Medical Examinations'!$A$1:$H$2336,4,0)</f>
        <v>No</v>
      </c>
      <c r="F873" t="str">
        <f>VLOOKUP(A873,'Medical Examinations'!$A$1:$H$2336,5,0)</f>
        <v>No</v>
      </c>
      <c r="G873" t="str">
        <f>VLOOKUP(A873,'Medical Examinations'!$A$1:$H$2336,6,0)</f>
        <v>No</v>
      </c>
      <c r="H873">
        <f>VLOOKUP(A873,'Medical Examinations'!$A$1:$L$2336,10,0)</f>
        <v>0</v>
      </c>
      <c r="I873" t="str">
        <f>VLOOKUP(A873,'Medical Examinations'!$A$1:$H$2336,8,0)</f>
        <v>No</v>
      </c>
      <c r="J873" t="str">
        <f>VLOOKUP(A873,'Medical Examinations'!$A$1:$L$2336,11,0)</f>
        <v>obesity</v>
      </c>
      <c r="K873" t="str">
        <f>VLOOKUP(A873,'Medical Examinations'!$A$1:$L$2336,12,0)</f>
        <v>Normal</v>
      </c>
      <c r="L873" s="8">
        <f>VLOOKUP(A873,'Hospitalisation Details'!$A$1:$T$2344,17,0)</f>
        <v>33175</v>
      </c>
      <c r="M873" s="3" t="str">
        <f>VLOOKUP(A873,'Hospitalisation Details'!$A$1:$T$2344,14,0)</f>
        <v>tier - 3</v>
      </c>
      <c r="N873" s="3" t="str">
        <f>VLOOKUP(A873,'Hospitalisation Details'!$A$1:$T$2344,15,0)</f>
        <v>tier - 1</v>
      </c>
      <c r="O873" t="str">
        <f>VLOOKUP(A873,'Hospitalisation Details'!$A$1:$U$2344,21,FALSE)</f>
        <v>R1011</v>
      </c>
      <c r="P873" t="str">
        <f>VLOOKUP(A873,'Hospitalisation Details'!$A$1:$T$2344,19,0)</f>
        <v>32</v>
      </c>
      <c r="Q873" s="9">
        <f>VLOOKUP(A873,'Hospitalisation Details'!$A$1:$I$2344,6,FALSE)</f>
        <v>12282.38</v>
      </c>
    </row>
    <row r="874" spans="1:17" ht="15.75">
      <c r="A874" s="6" t="s">
        <v>2383</v>
      </c>
      <c r="B874" t="str">
        <f>VLOOKUP(A874,'Customer Names'!$A$1:$D$2336,3,FALSE)</f>
        <v>Piza-Taylor</v>
      </c>
      <c r="C874">
        <f>VLOOKUP(A874,'Medical Examinations'!$A$1:$H$2336,2,0)</f>
        <v>29</v>
      </c>
      <c r="D874">
        <f>VLOOKUP(A874,'Medical Examinations'!$A$1:$H$2336,3,0)</f>
        <v>4.3899999999999997</v>
      </c>
      <c r="E874" t="str">
        <f>VLOOKUP(A874,'Medical Examinations'!$A$1:$H$2336,4,0)</f>
        <v>Yes</v>
      </c>
      <c r="F874" t="str">
        <f>VLOOKUP(A874,'Medical Examinations'!$A$1:$H$2336,5,0)</f>
        <v>No</v>
      </c>
      <c r="G874" t="str">
        <f>VLOOKUP(A874,'Medical Examinations'!$A$1:$H$2336,6,0)</f>
        <v>No</v>
      </c>
      <c r="H874">
        <f>VLOOKUP(A874,'Medical Examinations'!$A$1:$L$2336,10,0)</f>
        <v>2</v>
      </c>
      <c r="I874" t="str">
        <f>VLOOKUP(A874,'Medical Examinations'!$A$1:$H$2336,8,0)</f>
        <v>No</v>
      </c>
      <c r="J874" t="str">
        <f>VLOOKUP(A874,'Medical Examinations'!$A$1:$L$2336,11,0)</f>
        <v>Over weight</v>
      </c>
      <c r="K874" t="str">
        <f>VLOOKUP(A874,'Medical Examinations'!$A$1:$L$2336,12,0)</f>
        <v>Normal</v>
      </c>
      <c r="L874" s="8">
        <f>VLOOKUP(A874,'Hospitalisation Details'!$A$1:$T$2344,17,0)</f>
        <v>24427</v>
      </c>
      <c r="M874" s="3" t="str">
        <f>VLOOKUP(A874,'Hospitalisation Details'!$A$1:$T$2344,14,0)</f>
        <v>tier - 3</v>
      </c>
      <c r="N874" s="3" t="str">
        <f>VLOOKUP(A874,'Hospitalisation Details'!$A$1:$T$2344,15,0)</f>
        <v>tier - 1</v>
      </c>
      <c r="O874" t="str">
        <f>VLOOKUP(A874,'Hospitalisation Details'!$A$1:$U$2344,21,FALSE)</f>
        <v>R1025</v>
      </c>
      <c r="P874" t="str">
        <f>VLOOKUP(A874,'Hospitalisation Details'!$A$1:$T$2344,19,0)</f>
        <v>56</v>
      </c>
      <c r="Q874" s="9">
        <f>VLOOKUP(A874,'Hospitalisation Details'!$A$1:$I$2344,6,FALSE)</f>
        <v>12282.03</v>
      </c>
    </row>
    <row r="875" spans="1:17" ht="15.75">
      <c r="A875" s="6" t="s">
        <v>2385</v>
      </c>
      <c r="B875" t="str">
        <f>VLOOKUP(A875,'Customer Names'!$A$1:$D$2336,3,FALSE)</f>
        <v>Cavanaugh</v>
      </c>
      <c r="C875">
        <f>VLOOKUP(A875,'Medical Examinations'!$A$1:$H$2336,2,0)</f>
        <v>33.534999999999997</v>
      </c>
      <c r="D875">
        <f>VLOOKUP(A875,'Medical Examinations'!$A$1:$H$2336,3,0)</f>
        <v>8.24</v>
      </c>
      <c r="E875" t="str">
        <f>VLOOKUP(A875,'Medical Examinations'!$A$1:$H$2336,4,0)</f>
        <v>Yes</v>
      </c>
      <c r="F875" t="str">
        <f>VLOOKUP(A875,'Medical Examinations'!$A$1:$H$2336,5,0)</f>
        <v>No</v>
      </c>
      <c r="G875" t="str">
        <f>VLOOKUP(A875,'Medical Examinations'!$A$1:$H$2336,6,0)</f>
        <v>No</v>
      </c>
      <c r="H875">
        <f>VLOOKUP(A875,'Medical Examinations'!$A$1:$L$2336,10,0)</f>
        <v>0</v>
      </c>
      <c r="I875" t="str">
        <f>VLOOKUP(A875,'Medical Examinations'!$A$1:$H$2336,8,0)</f>
        <v>No</v>
      </c>
      <c r="J875" t="str">
        <f>VLOOKUP(A875,'Medical Examinations'!$A$1:$L$2336,11,0)</f>
        <v>obesity</v>
      </c>
      <c r="K875" t="str">
        <f>VLOOKUP(A875,'Medical Examinations'!$A$1:$L$2336,12,0)</f>
        <v>Diabetes</v>
      </c>
      <c r="L875" s="8">
        <f>VLOOKUP(A875,'Hospitalisation Details'!$A$1:$T$2344,17,0)</f>
        <v>24712</v>
      </c>
      <c r="M875" s="3" t="str">
        <f>VLOOKUP(A875,'Hospitalisation Details'!$A$1:$T$2344,14,0)</f>
        <v>tier - 3</v>
      </c>
      <c r="N875" s="3" t="str">
        <f>VLOOKUP(A875,'Hospitalisation Details'!$A$1:$T$2344,15,0)</f>
        <v>tier - 2</v>
      </c>
      <c r="O875" t="str">
        <f>VLOOKUP(A875,'Hospitalisation Details'!$A$1:$U$2344,21,FALSE)</f>
        <v>R1012</v>
      </c>
      <c r="P875" t="str">
        <f>VLOOKUP(A875,'Hospitalisation Details'!$A$1:$T$2344,19,0)</f>
        <v>55</v>
      </c>
      <c r="Q875" s="9">
        <f>VLOOKUP(A875,'Hospitalisation Details'!$A$1:$I$2344,6,FALSE)</f>
        <v>12269.69</v>
      </c>
    </row>
    <row r="876" spans="1:17" ht="15.75">
      <c r="A876" s="6" t="s">
        <v>2388</v>
      </c>
      <c r="B876" t="str">
        <f>VLOOKUP(A876,'Customer Names'!$A$1:$D$2336,3,FALSE)</f>
        <v>Amako</v>
      </c>
      <c r="C876">
        <f>VLOOKUP(A876,'Medical Examinations'!$A$1:$H$2336,2,0)</f>
        <v>32.774999999999999</v>
      </c>
      <c r="D876">
        <f>VLOOKUP(A876,'Medical Examinations'!$A$1:$H$2336,3,0)</f>
        <v>9.77</v>
      </c>
      <c r="E876" t="str">
        <f>VLOOKUP(A876,'Medical Examinations'!$A$1:$H$2336,4,0)</f>
        <v>Yes</v>
      </c>
      <c r="F876" t="str">
        <f>VLOOKUP(A876,'Medical Examinations'!$A$1:$H$2336,5,0)</f>
        <v>No</v>
      </c>
      <c r="G876" t="str">
        <f>VLOOKUP(A876,'Medical Examinations'!$A$1:$H$2336,6,0)</f>
        <v>No</v>
      </c>
      <c r="H876">
        <f>VLOOKUP(A876,'Medical Examinations'!$A$1:$L$2336,10,0)</f>
        <v>0</v>
      </c>
      <c r="I876" t="str">
        <f>VLOOKUP(A876,'Medical Examinations'!$A$1:$H$2336,8,0)</f>
        <v>No</v>
      </c>
      <c r="J876" t="str">
        <f>VLOOKUP(A876,'Medical Examinations'!$A$1:$L$2336,11,0)</f>
        <v>obesity</v>
      </c>
      <c r="K876" t="str">
        <f>VLOOKUP(A876,'Medical Examinations'!$A$1:$L$2336,12,0)</f>
        <v>Diabetes</v>
      </c>
      <c r="L876" s="8">
        <f>VLOOKUP(A876,'Hospitalisation Details'!$A$1:$T$2344,17,0)</f>
        <v>24836</v>
      </c>
      <c r="M876" s="3" t="str">
        <f>VLOOKUP(A876,'Hospitalisation Details'!$A$1:$T$2344,14,0)</f>
        <v>tier - 3</v>
      </c>
      <c r="N876" s="3" t="str">
        <f>VLOOKUP(A876,'Hospitalisation Details'!$A$1:$T$2344,15,0)</f>
        <v>tier - 1</v>
      </c>
      <c r="O876" t="str">
        <f>VLOOKUP(A876,'Hospitalisation Details'!$A$1:$U$2344,21,FALSE)</f>
        <v>R1012</v>
      </c>
      <c r="P876" t="str">
        <f>VLOOKUP(A876,'Hospitalisation Details'!$A$1:$T$2344,19,0)</f>
        <v>55</v>
      </c>
      <c r="Q876" s="9">
        <f>VLOOKUP(A876,'Hospitalisation Details'!$A$1:$I$2344,6,FALSE)</f>
        <v>12268.63</v>
      </c>
    </row>
    <row r="877" spans="1:17" ht="15.75">
      <c r="A877" s="6" t="s">
        <v>2391</v>
      </c>
      <c r="B877" t="str">
        <f>VLOOKUP(A877,'Customer Names'!$A$1:$D$2336,3,FALSE)</f>
        <v>Musa</v>
      </c>
      <c r="C877">
        <f>VLOOKUP(A877,'Medical Examinations'!$A$1:$H$2336,2,0)</f>
        <v>37.51</v>
      </c>
      <c r="D877">
        <f>VLOOKUP(A877,'Medical Examinations'!$A$1:$H$2336,3,0)</f>
        <v>5.5</v>
      </c>
      <c r="E877" t="str">
        <f>VLOOKUP(A877,'Medical Examinations'!$A$1:$H$2336,4,0)</f>
        <v>Yes</v>
      </c>
      <c r="F877" t="str">
        <f>VLOOKUP(A877,'Medical Examinations'!$A$1:$H$2336,5,0)</f>
        <v>No</v>
      </c>
      <c r="G877" t="str">
        <f>VLOOKUP(A877,'Medical Examinations'!$A$1:$H$2336,6,0)</f>
        <v>No</v>
      </c>
      <c r="H877">
        <f>VLOOKUP(A877,'Medical Examinations'!$A$1:$L$2336,10,0)</f>
        <v>2</v>
      </c>
      <c r="I877" t="str">
        <f>VLOOKUP(A877,'Medical Examinations'!$A$1:$H$2336,8,0)</f>
        <v>No</v>
      </c>
      <c r="J877" t="str">
        <f>VLOOKUP(A877,'Medical Examinations'!$A$1:$L$2336,11,0)</f>
        <v>obesity</v>
      </c>
      <c r="K877" t="str">
        <f>VLOOKUP(A877,'Medical Examinations'!$A$1:$L$2336,12,0)</f>
        <v>Normal</v>
      </c>
      <c r="L877" s="8">
        <f>VLOOKUP(A877,'Hospitalisation Details'!$A$1:$T$2344,17,0)</f>
        <v>24447</v>
      </c>
      <c r="M877" s="3" t="str">
        <f>VLOOKUP(A877,'Hospitalisation Details'!$A$1:$T$2344,14,0)</f>
        <v>tier - 3</v>
      </c>
      <c r="N877" s="3" t="str">
        <f>VLOOKUP(A877,'Hospitalisation Details'!$A$1:$T$2344,15,0)</f>
        <v>tier - 3</v>
      </c>
      <c r="O877" t="str">
        <f>VLOOKUP(A877,'Hospitalisation Details'!$A$1:$U$2344,21,FALSE)</f>
        <v>R1013</v>
      </c>
      <c r="P877" t="str">
        <f>VLOOKUP(A877,'Hospitalisation Details'!$A$1:$T$2344,19,0)</f>
        <v>56</v>
      </c>
      <c r="Q877" s="9">
        <f>VLOOKUP(A877,'Hospitalisation Details'!$A$1:$I$2344,6,FALSE)</f>
        <v>12265.51</v>
      </c>
    </row>
    <row r="878" spans="1:17" ht="15.75">
      <c r="A878" s="6" t="s">
        <v>2394</v>
      </c>
      <c r="B878" t="str">
        <f>VLOOKUP(A878,'Customer Names'!$A$1:$D$2336,3,FALSE)</f>
        <v>Phillippi</v>
      </c>
      <c r="C878">
        <f>VLOOKUP(A878,'Medical Examinations'!$A$1:$H$2336,2,0)</f>
        <v>39.86</v>
      </c>
      <c r="D878">
        <f>VLOOKUP(A878,'Medical Examinations'!$A$1:$H$2336,3,0)</f>
        <v>11.84</v>
      </c>
      <c r="E878" t="str">
        <f>VLOOKUP(A878,'Medical Examinations'!$A$1:$H$2336,4,0)</f>
        <v>Yes</v>
      </c>
      <c r="F878" t="str">
        <f>VLOOKUP(A878,'Medical Examinations'!$A$1:$H$2336,5,0)</f>
        <v>No</v>
      </c>
      <c r="G878" t="str">
        <f>VLOOKUP(A878,'Medical Examinations'!$A$1:$H$2336,6,0)</f>
        <v>No</v>
      </c>
      <c r="H878">
        <f>VLOOKUP(A878,'Medical Examinations'!$A$1:$L$2336,10,0)</f>
        <v>1</v>
      </c>
      <c r="I878" t="str">
        <f>VLOOKUP(A878,'Medical Examinations'!$A$1:$H$2336,8,0)</f>
        <v>No</v>
      </c>
      <c r="J878" t="str">
        <f>VLOOKUP(A878,'Medical Examinations'!$A$1:$L$2336,11,0)</f>
        <v>obesity</v>
      </c>
      <c r="K878" t="str">
        <f>VLOOKUP(A878,'Medical Examinations'!$A$1:$L$2336,12,0)</f>
        <v>Diabetes</v>
      </c>
      <c r="L878" s="8">
        <f>VLOOKUP(A878,'Hospitalisation Details'!$A$1:$T$2344,17,0)</f>
        <v>31637</v>
      </c>
      <c r="M878" s="3" t="str">
        <f>VLOOKUP(A878,'Hospitalisation Details'!$A$1:$T$2344,14,0)</f>
        <v>tier - 3</v>
      </c>
      <c r="N878" s="3" t="str">
        <f>VLOOKUP(A878,'Hospitalisation Details'!$A$1:$T$2344,15,0)</f>
        <v>tier - 2</v>
      </c>
      <c r="O878" t="str">
        <f>VLOOKUP(A878,'Hospitalisation Details'!$A$1:$U$2344,21,FALSE)</f>
        <v>R1026</v>
      </c>
      <c r="P878" t="str">
        <f>VLOOKUP(A878,'Hospitalisation Details'!$A$1:$T$2344,19,0)</f>
        <v>36</v>
      </c>
      <c r="Q878" s="9">
        <f>VLOOKUP(A878,'Hospitalisation Details'!$A$1:$I$2344,6,FALSE)</f>
        <v>12255.04</v>
      </c>
    </row>
    <row r="879" spans="1:17" ht="15.75">
      <c r="A879" s="6" t="s">
        <v>2396</v>
      </c>
      <c r="B879" t="str">
        <f>VLOOKUP(A879,'Customer Names'!$A$1:$D$2336,3,FALSE)</f>
        <v>Hoskins</v>
      </c>
      <c r="C879">
        <f>VLOOKUP(A879,'Medical Examinations'!$A$1:$H$2336,2,0)</f>
        <v>42.13</v>
      </c>
      <c r="D879">
        <f>VLOOKUP(A879,'Medical Examinations'!$A$1:$H$2336,3,0)</f>
        <v>4.66</v>
      </c>
      <c r="E879" t="str">
        <f>VLOOKUP(A879,'Medical Examinations'!$A$1:$H$2336,4,0)</f>
        <v>No</v>
      </c>
      <c r="F879" t="str">
        <f>VLOOKUP(A879,'Medical Examinations'!$A$1:$H$2336,5,0)</f>
        <v>No</v>
      </c>
      <c r="G879" t="str">
        <f>VLOOKUP(A879,'Medical Examinations'!$A$1:$H$2336,6,0)</f>
        <v>No</v>
      </c>
      <c r="H879">
        <f>VLOOKUP(A879,'Medical Examinations'!$A$1:$L$2336,10,0)</f>
        <v>0</v>
      </c>
      <c r="I879" t="str">
        <f>VLOOKUP(A879,'Medical Examinations'!$A$1:$H$2336,8,0)</f>
        <v>No</v>
      </c>
      <c r="J879" t="str">
        <f>VLOOKUP(A879,'Medical Examinations'!$A$1:$L$2336,11,0)</f>
        <v>obesity</v>
      </c>
      <c r="K879" t="str">
        <f>VLOOKUP(A879,'Medical Examinations'!$A$1:$L$2336,12,0)</f>
        <v>Normal</v>
      </c>
      <c r="L879" s="8">
        <f>VLOOKUP(A879,'Hospitalisation Details'!$A$1:$T$2344,17,0)</f>
        <v>32835</v>
      </c>
      <c r="M879" s="3" t="str">
        <f>VLOOKUP(A879,'Hospitalisation Details'!$A$1:$T$2344,14,0)</f>
        <v>tier - 3</v>
      </c>
      <c r="N879" s="3" t="str">
        <f>VLOOKUP(A879,'Hospitalisation Details'!$A$1:$T$2344,15,0)</f>
        <v>tier - 3</v>
      </c>
      <c r="O879" t="str">
        <f>VLOOKUP(A879,'Hospitalisation Details'!$A$1:$U$2344,21,FALSE)</f>
        <v>R1026</v>
      </c>
      <c r="P879" t="str">
        <f>VLOOKUP(A879,'Hospitalisation Details'!$A$1:$T$2344,19,0)</f>
        <v>33</v>
      </c>
      <c r="Q879" s="9">
        <f>VLOOKUP(A879,'Hospitalisation Details'!$A$1:$I$2344,6,FALSE)</f>
        <v>12254.44</v>
      </c>
    </row>
    <row r="880" spans="1:17" ht="15.75">
      <c r="A880" s="6" t="s">
        <v>2399</v>
      </c>
      <c r="B880" t="str">
        <f>VLOOKUP(A880,'Customer Names'!$A$1:$D$2336,3,FALSE)</f>
        <v>Imbalzano Zegar</v>
      </c>
      <c r="C880">
        <f>VLOOKUP(A880,'Medical Examinations'!$A$1:$H$2336,2,0)</f>
        <v>35.99</v>
      </c>
      <c r="D880">
        <f>VLOOKUP(A880,'Medical Examinations'!$A$1:$H$2336,3,0)</f>
        <v>11.11</v>
      </c>
      <c r="E880" t="str">
        <f>VLOOKUP(A880,'Medical Examinations'!$A$1:$H$2336,4,0)</f>
        <v>No</v>
      </c>
      <c r="F880" t="str">
        <f>VLOOKUP(A880,'Medical Examinations'!$A$1:$H$2336,5,0)</f>
        <v>No</v>
      </c>
      <c r="G880" t="str">
        <f>VLOOKUP(A880,'Medical Examinations'!$A$1:$H$2336,6,0)</f>
        <v>No</v>
      </c>
      <c r="H880">
        <f>VLOOKUP(A880,'Medical Examinations'!$A$1:$L$2336,10,0)</f>
        <v>0</v>
      </c>
      <c r="I880" t="str">
        <f>VLOOKUP(A880,'Medical Examinations'!$A$1:$H$2336,8,0)</f>
        <v>No</v>
      </c>
      <c r="J880" t="str">
        <f>VLOOKUP(A880,'Medical Examinations'!$A$1:$L$2336,11,0)</f>
        <v>obesity</v>
      </c>
      <c r="K880" t="str">
        <f>VLOOKUP(A880,'Medical Examinations'!$A$1:$L$2336,12,0)</f>
        <v>Diabetes</v>
      </c>
      <c r="L880" s="8">
        <f>VLOOKUP(A880,'Hospitalisation Details'!$A$1:$T$2344,17,0)</f>
        <v>27203</v>
      </c>
      <c r="M880" s="3" t="str">
        <f>VLOOKUP(A880,'Hospitalisation Details'!$A$1:$T$2344,14,0)</f>
        <v>tier - 3</v>
      </c>
      <c r="N880" s="3" t="str">
        <f>VLOOKUP(A880,'Hospitalisation Details'!$A$1:$T$2344,15,0)</f>
        <v>tier - 1</v>
      </c>
      <c r="O880" t="str">
        <f>VLOOKUP(A880,'Hospitalisation Details'!$A$1:$U$2344,21,FALSE)</f>
        <v>R1012</v>
      </c>
      <c r="P880" t="str">
        <f>VLOOKUP(A880,'Hospitalisation Details'!$A$1:$T$2344,19,0)</f>
        <v>48</v>
      </c>
      <c r="Q880" s="9">
        <f>VLOOKUP(A880,'Hospitalisation Details'!$A$1:$I$2344,6,FALSE)</f>
        <v>12245.17</v>
      </c>
    </row>
    <row r="881" spans="1:17" ht="15.75">
      <c r="A881" s="6" t="s">
        <v>2402</v>
      </c>
      <c r="B881" t="str">
        <f>VLOOKUP(A881,'Customer Names'!$A$1:$D$2336,3,FALSE)</f>
        <v>Triedman</v>
      </c>
      <c r="C881">
        <f>VLOOKUP(A881,'Medical Examinations'!$A$1:$H$2336,2,0)</f>
        <v>35.200000000000003</v>
      </c>
      <c r="D881">
        <f>VLOOKUP(A881,'Medical Examinations'!$A$1:$H$2336,3,0)</f>
        <v>7.72</v>
      </c>
      <c r="E881" t="str">
        <f>VLOOKUP(A881,'Medical Examinations'!$A$1:$H$2336,4,0)</f>
        <v>Yes</v>
      </c>
      <c r="F881" t="str">
        <f>VLOOKUP(A881,'Medical Examinations'!$A$1:$H$2336,5,0)</f>
        <v>No</v>
      </c>
      <c r="G881" t="str">
        <f>VLOOKUP(A881,'Medical Examinations'!$A$1:$H$2336,6,0)</f>
        <v>Yes</v>
      </c>
      <c r="H881">
        <f>VLOOKUP(A881,'Medical Examinations'!$A$1:$L$2336,10,0)</f>
        <v>1</v>
      </c>
      <c r="I881" t="str">
        <f>VLOOKUP(A881,'Medical Examinations'!$A$1:$H$2336,8,0)</f>
        <v>No</v>
      </c>
      <c r="J881" t="str">
        <f>VLOOKUP(A881,'Medical Examinations'!$A$1:$L$2336,11,0)</f>
        <v>obesity</v>
      </c>
      <c r="K881" t="str">
        <f>VLOOKUP(A881,'Medical Examinations'!$A$1:$L$2336,12,0)</f>
        <v>Diabetes</v>
      </c>
      <c r="L881" s="8">
        <f>VLOOKUP(A881,'Hospitalisation Details'!$A$1:$T$2344,17,0)</f>
        <v>23209</v>
      </c>
      <c r="M881" s="3" t="str">
        <f>VLOOKUP(A881,'Hospitalisation Details'!$A$1:$T$2344,14,0)</f>
        <v>tier - 3</v>
      </c>
      <c r="N881" s="3" t="str">
        <f>VLOOKUP(A881,'Hospitalisation Details'!$A$1:$T$2344,15,0)</f>
        <v>tier - 1</v>
      </c>
      <c r="O881" t="str">
        <f>VLOOKUP(A881,'Hospitalisation Details'!$A$1:$U$2344,21,FALSE)</f>
        <v>R1013</v>
      </c>
      <c r="P881" t="str">
        <f>VLOOKUP(A881,'Hospitalisation Details'!$A$1:$T$2344,19,0)</f>
        <v>59</v>
      </c>
      <c r="Q881" s="9">
        <f>VLOOKUP(A881,'Hospitalisation Details'!$A$1:$I$2344,6,FALSE)</f>
        <v>12244.53</v>
      </c>
    </row>
    <row r="882" spans="1:17" ht="15.75">
      <c r="A882" s="6" t="s">
        <v>2405</v>
      </c>
      <c r="B882" t="str">
        <f>VLOOKUP(A882,'Customer Names'!$A$1:$D$2336,3,FALSE)</f>
        <v>Lovuolo</v>
      </c>
      <c r="C882">
        <f>VLOOKUP(A882,'Medical Examinations'!$A$1:$H$2336,2,0)</f>
        <v>29.91</v>
      </c>
      <c r="D882">
        <f>VLOOKUP(A882,'Medical Examinations'!$A$1:$H$2336,3,0)</f>
        <v>5.55</v>
      </c>
      <c r="E882" t="str">
        <f>VLOOKUP(A882,'Medical Examinations'!$A$1:$H$2336,4,0)</f>
        <v>Yes</v>
      </c>
      <c r="F882" t="str">
        <f>VLOOKUP(A882,'Medical Examinations'!$A$1:$H$2336,5,0)</f>
        <v>No</v>
      </c>
      <c r="G882" t="str">
        <f>VLOOKUP(A882,'Medical Examinations'!$A$1:$H$2336,6,0)</f>
        <v>No</v>
      </c>
      <c r="H882">
        <f>VLOOKUP(A882,'Medical Examinations'!$A$1:$L$2336,10,0)</f>
        <v>2</v>
      </c>
      <c r="I882" t="str">
        <f>VLOOKUP(A882,'Medical Examinations'!$A$1:$H$2336,8,0)</f>
        <v>No</v>
      </c>
      <c r="J882" t="str">
        <f>VLOOKUP(A882,'Medical Examinations'!$A$1:$L$2336,11,0)</f>
        <v>obesity</v>
      </c>
      <c r="K882" t="str">
        <f>VLOOKUP(A882,'Medical Examinations'!$A$1:$L$2336,12,0)</f>
        <v>Normal</v>
      </c>
      <c r="L882" s="8">
        <f>VLOOKUP(A882,'Hospitalisation Details'!$A$1:$T$2344,17,0)</f>
        <v>24317</v>
      </c>
      <c r="M882" s="3" t="str">
        <f>VLOOKUP(A882,'Hospitalisation Details'!$A$1:$T$2344,14,0)</f>
        <v>tier - 3</v>
      </c>
      <c r="N882" s="3" t="str">
        <f>VLOOKUP(A882,'Hospitalisation Details'!$A$1:$T$2344,15,0)</f>
        <v>tier - 3</v>
      </c>
      <c r="O882" t="str">
        <f>VLOOKUP(A882,'Hospitalisation Details'!$A$1:$U$2344,21,FALSE)</f>
        <v>R1012</v>
      </c>
      <c r="P882" t="str">
        <f>VLOOKUP(A882,'Hospitalisation Details'!$A$1:$T$2344,19,0)</f>
        <v>56</v>
      </c>
      <c r="Q882" s="9">
        <f>VLOOKUP(A882,'Hospitalisation Details'!$A$1:$I$2344,6,FALSE)</f>
        <v>12237.73</v>
      </c>
    </row>
    <row r="883" spans="1:17" ht="15.75">
      <c r="A883" s="6" t="s">
        <v>2408</v>
      </c>
      <c r="B883" t="str">
        <f>VLOOKUP(A883,'Customer Names'!$A$1:$D$2336,3,FALSE)</f>
        <v>Chung</v>
      </c>
      <c r="C883">
        <f>VLOOKUP(A883,'Medical Examinations'!$A$1:$H$2336,2,0)</f>
        <v>36.479999999999997</v>
      </c>
      <c r="D883">
        <f>VLOOKUP(A883,'Medical Examinations'!$A$1:$H$2336,3,0)</f>
        <v>5.05</v>
      </c>
      <c r="E883" t="str">
        <f>VLOOKUP(A883,'Medical Examinations'!$A$1:$H$2336,4,0)</f>
        <v>Yes</v>
      </c>
      <c r="F883" t="str">
        <f>VLOOKUP(A883,'Medical Examinations'!$A$1:$H$2336,5,0)</f>
        <v>No</v>
      </c>
      <c r="G883" t="str">
        <f>VLOOKUP(A883,'Medical Examinations'!$A$1:$H$2336,6,0)</f>
        <v>No</v>
      </c>
      <c r="H883">
        <f>VLOOKUP(A883,'Medical Examinations'!$A$1:$L$2336,10,0)</f>
        <v>1</v>
      </c>
      <c r="I883" t="str">
        <f>VLOOKUP(A883,'Medical Examinations'!$A$1:$H$2336,8,0)</f>
        <v>No</v>
      </c>
      <c r="J883" t="str">
        <f>VLOOKUP(A883,'Medical Examinations'!$A$1:$L$2336,11,0)</f>
        <v>obesity</v>
      </c>
      <c r="K883" t="str">
        <f>VLOOKUP(A883,'Medical Examinations'!$A$1:$L$2336,12,0)</f>
        <v>Normal</v>
      </c>
      <c r="L883" s="8">
        <f>VLOOKUP(A883,'Hospitalisation Details'!$A$1:$T$2344,17,0)</f>
        <v>23665</v>
      </c>
      <c r="M883" s="3" t="str">
        <f>VLOOKUP(A883,'Hospitalisation Details'!$A$1:$T$2344,14,0)</f>
        <v>tier - 3</v>
      </c>
      <c r="N883" s="3" t="str">
        <f>VLOOKUP(A883,'Hospitalisation Details'!$A$1:$T$2344,15,0)</f>
        <v>tier - 3</v>
      </c>
      <c r="O883" t="str">
        <f>VLOOKUP(A883,'Hospitalisation Details'!$A$1:$U$2344,21,FALSE)</f>
        <v>R1012</v>
      </c>
      <c r="P883" t="str">
        <f>VLOOKUP(A883,'Hospitalisation Details'!$A$1:$T$2344,19,0)</f>
        <v>58</v>
      </c>
      <c r="Q883" s="9">
        <f>VLOOKUP(A883,'Hospitalisation Details'!$A$1:$I$2344,6,FALSE)</f>
        <v>12235.84</v>
      </c>
    </row>
    <row r="884" spans="1:17" ht="15.75">
      <c r="A884" s="6" t="s">
        <v>2410</v>
      </c>
      <c r="B884" t="str">
        <f>VLOOKUP(A884,'Customer Names'!$A$1:$D$2336,3,FALSE)</f>
        <v>Newsom</v>
      </c>
      <c r="C884">
        <f>VLOOKUP(A884,'Medical Examinations'!$A$1:$H$2336,2,0)</f>
        <v>27.5</v>
      </c>
      <c r="D884">
        <f>VLOOKUP(A884,'Medical Examinations'!$A$1:$H$2336,3,0)</f>
        <v>8.69</v>
      </c>
      <c r="E884" t="str">
        <f>VLOOKUP(A884,'Medical Examinations'!$A$1:$H$2336,4,0)</f>
        <v>Yes</v>
      </c>
      <c r="F884" t="str">
        <f>VLOOKUP(A884,'Medical Examinations'!$A$1:$H$2336,5,0)</f>
        <v>No</v>
      </c>
      <c r="G884" t="str">
        <f>VLOOKUP(A884,'Medical Examinations'!$A$1:$H$2336,6,0)</f>
        <v>Yes</v>
      </c>
      <c r="H884">
        <f>VLOOKUP(A884,'Medical Examinations'!$A$1:$L$2336,10,0)</f>
        <v>1</v>
      </c>
      <c r="I884" t="str">
        <f>VLOOKUP(A884,'Medical Examinations'!$A$1:$H$2336,8,0)</f>
        <v>No</v>
      </c>
      <c r="J884" t="str">
        <f>VLOOKUP(A884,'Medical Examinations'!$A$1:$L$2336,11,0)</f>
        <v>Over weight</v>
      </c>
      <c r="K884" t="str">
        <f>VLOOKUP(A884,'Medical Examinations'!$A$1:$L$2336,12,0)</f>
        <v>Diabetes</v>
      </c>
      <c r="L884" s="8">
        <f>VLOOKUP(A884,'Hospitalisation Details'!$A$1:$T$2344,17,0)</f>
        <v>23211</v>
      </c>
      <c r="M884" s="3" t="str">
        <f>VLOOKUP(A884,'Hospitalisation Details'!$A$1:$T$2344,14,0)</f>
        <v>tier - 3</v>
      </c>
      <c r="N884" s="3" t="str">
        <f>VLOOKUP(A884,'Hospitalisation Details'!$A$1:$T$2344,15,0)</f>
        <v>tier - 1</v>
      </c>
      <c r="O884" t="str">
        <f>VLOOKUP(A884,'Hospitalisation Details'!$A$1:$U$2344,21,FALSE)</f>
        <v>R1011</v>
      </c>
      <c r="P884" t="str">
        <f>VLOOKUP(A884,'Hospitalisation Details'!$A$1:$T$2344,19,0)</f>
        <v>59</v>
      </c>
      <c r="Q884" s="9">
        <f>VLOOKUP(A884,'Hospitalisation Details'!$A$1:$I$2344,6,FALSE)</f>
        <v>12233.83</v>
      </c>
    </row>
    <row r="885" spans="1:17" ht="15.75">
      <c r="A885" s="6" t="s">
        <v>2413</v>
      </c>
      <c r="B885" t="str">
        <f>VLOOKUP(A885,'Customer Names'!$A$1:$D$2336,3,FALSE)</f>
        <v>Harrington</v>
      </c>
      <c r="C885">
        <f>VLOOKUP(A885,'Medical Examinations'!$A$1:$H$2336,2,0)</f>
        <v>33.44</v>
      </c>
      <c r="D885">
        <f>VLOOKUP(A885,'Medical Examinations'!$A$1:$H$2336,3,0)</f>
        <v>5.9</v>
      </c>
      <c r="E885" t="str">
        <f>VLOOKUP(A885,'Medical Examinations'!$A$1:$H$2336,4,0)</f>
        <v>Yes</v>
      </c>
      <c r="F885" t="str">
        <f>VLOOKUP(A885,'Medical Examinations'!$A$1:$H$2336,5,0)</f>
        <v>No</v>
      </c>
      <c r="G885" t="str">
        <f>VLOOKUP(A885,'Medical Examinations'!$A$1:$H$2336,6,0)</f>
        <v>No</v>
      </c>
      <c r="H885">
        <f>VLOOKUP(A885,'Medical Examinations'!$A$1:$L$2336,10,0)</f>
        <v>1</v>
      </c>
      <c r="I885" t="str">
        <f>VLOOKUP(A885,'Medical Examinations'!$A$1:$H$2336,8,0)</f>
        <v>No</v>
      </c>
      <c r="J885" t="str">
        <f>VLOOKUP(A885,'Medical Examinations'!$A$1:$L$2336,11,0)</f>
        <v>obesity</v>
      </c>
      <c r="K885" t="str">
        <f>VLOOKUP(A885,'Medical Examinations'!$A$1:$L$2336,12,0)</f>
        <v>Prediabetes</v>
      </c>
      <c r="L885" s="8">
        <f>VLOOKUP(A885,'Hospitalisation Details'!$A$1:$T$2344,17,0)</f>
        <v>23552</v>
      </c>
      <c r="M885" s="3" t="str">
        <f>VLOOKUP(A885,'Hospitalisation Details'!$A$1:$T$2344,14,0)</f>
        <v>tier - 3</v>
      </c>
      <c r="N885" s="3" t="str">
        <f>VLOOKUP(A885,'Hospitalisation Details'!$A$1:$T$2344,15,0)</f>
        <v>tier - 3</v>
      </c>
      <c r="O885" t="str">
        <f>VLOOKUP(A885,'Hospitalisation Details'!$A$1:$U$2344,21,FALSE)</f>
        <v>R1012</v>
      </c>
      <c r="P885" t="str">
        <f>VLOOKUP(A885,'Hospitalisation Details'!$A$1:$T$2344,19,0)</f>
        <v>58</v>
      </c>
      <c r="Q885" s="9">
        <f>VLOOKUP(A885,'Hospitalisation Details'!$A$1:$I$2344,6,FALSE)</f>
        <v>12231.61</v>
      </c>
    </row>
    <row r="886" spans="1:17" ht="15.75">
      <c r="A886" s="6" t="s">
        <v>2416</v>
      </c>
      <c r="B886" t="str">
        <f>VLOOKUP(A886,'Customer Names'!$A$1:$D$2336,3,FALSE)</f>
        <v>Hoffman</v>
      </c>
      <c r="C886">
        <f>VLOOKUP(A886,'Medical Examinations'!$A$1:$H$2336,2,0)</f>
        <v>28.215</v>
      </c>
      <c r="D886">
        <f>VLOOKUP(A886,'Medical Examinations'!$A$1:$H$2336,3,0)</f>
        <v>6.29</v>
      </c>
      <c r="E886" t="str">
        <f>VLOOKUP(A886,'Medical Examinations'!$A$1:$H$2336,4,0)</f>
        <v>Yes</v>
      </c>
      <c r="F886" t="str">
        <f>VLOOKUP(A886,'Medical Examinations'!$A$1:$H$2336,5,0)</f>
        <v>No</v>
      </c>
      <c r="G886" t="str">
        <f>VLOOKUP(A886,'Medical Examinations'!$A$1:$H$2336,6,0)</f>
        <v>No</v>
      </c>
      <c r="H886">
        <f>VLOOKUP(A886,'Medical Examinations'!$A$1:$L$2336,10,0)</f>
        <v>1</v>
      </c>
      <c r="I886" t="str">
        <f>VLOOKUP(A886,'Medical Examinations'!$A$1:$H$2336,8,0)</f>
        <v>No</v>
      </c>
      <c r="J886" t="str">
        <f>VLOOKUP(A886,'Medical Examinations'!$A$1:$L$2336,11,0)</f>
        <v>Over weight</v>
      </c>
      <c r="K886" t="str">
        <f>VLOOKUP(A886,'Medical Examinations'!$A$1:$L$2336,12,0)</f>
        <v>Prediabetes</v>
      </c>
      <c r="L886" s="8">
        <f>VLOOKUP(A886,'Hospitalisation Details'!$A$1:$T$2344,17,0)</f>
        <v>23560</v>
      </c>
      <c r="M886" s="3" t="str">
        <f>VLOOKUP(A886,'Hospitalisation Details'!$A$1:$T$2344,14,0)</f>
        <v>tier - 3</v>
      </c>
      <c r="N886" s="3" t="str">
        <f>VLOOKUP(A886,'Hospitalisation Details'!$A$1:$T$2344,15,0)</f>
        <v>tier - 1</v>
      </c>
      <c r="O886" t="str">
        <f>VLOOKUP(A886,'Hospitalisation Details'!$A$1:$U$2344,21,FALSE)</f>
        <v>R1012</v>
      </c>
      <c r="P886" t="str">
        <f>VLOOKUP(A886,'Hospitalisation Details'!$A$1:$T$2344,19,0)</f>
        <v>58</v>
      </c>
      <c r="Q886" s="9">
        <f>VLOOKUP(A886,'Hospitalisation Details'!$A$1:$I$2344,6,FALSE)</f>
        <v>12224.35</v>
      </c>
    </row>
    <row r="887" spans="1:17" ht="15.75">
      <c r="A887" s="6" t="s">
        <v>2419</v>
      </c>
      <c r="B887" t="str">
        <f>VLOOKUP(A887,'Customer Names'!$A$1:$D$2336,3,FALSE)</f>
        <v>Van Vugt</v>
      </c>
      <c r="C887">
        <f>VLOOKUP(A887,'Medical Examinations'!$A$1:$H$2336,2,0)</f>
        <v>27.17</v>
      </c>
      <c r="D887">
        <f>VLOOKUP(A887,'Medical Examinations'!$A$1:$H$2336,3,0)</f>
        <v>5.84</v>
      </c>
      <c r="E887" t="str">
        <f>VLOOKUP(A887,'Medical Examinations'!$A$1:$H$2336,4,0)</f>
        <v>Yes</v>
      </c>
      <c r="F887" t="str">
        <f>VLOOKUP(A887,'Medical Examinations'!$A$1:$H$2336,5,0)</f>
        <v>No</v>
      </c>
      <c r="G887" t="str">
        <f>VLOOKUP(A887,'Medical Examinations'!$A$1:$H$2336,6,0)</f>
        <v>No</v>
      </c>
      <c r="H887">
        <f>VLOOKUP(A887,'Medical Examinations'!$A$1:$L$2336,10,0)</f>
        <v>1</v>
      </c>
      <c r="I887" t="str">
        <f>VLOOKUP(A887,'Medical Examinations'!$A$1:$H$2336,8,0)</f>
        <v>No</v>
      </c>
      <c r="J887" t="str">
        <f>VLOOKUP(A887,'Medical Examinations'!$A$1:$L$2336,11,0)</f>
        <v>Over weight</v>
      </c>
      <c r="K887" t="str">
        <f>VLOOKUP(A887,'Medical Examinations'!$A$1:$L$2336,12,0)</f>
        <v>Prediabetes</v>
      </c>
      <c r="L887" s="8">
        <f>VLOOKUP(A887,'Hospitalisation Details'!$A$1:$T$2344,17,0)</f>
        <v>23578</v>
      </c>
      <c r="M887" s="3" t="str">
        <f>VLOOKUP(A887,'Hospitalisation Details'!$A$1:$T$2344,14,0)</f>
        <v>tier - 3</v>
      </c>
      <c r="N887" s="3" t="str">
        <f>VLOOKUP(A887,'Hospitalisation Details'!$A$1:$T$2344,15,0)</f>
        <v>tier - 2</v>
      </c>
      <c r="O887" t="str">
        <f>VLOOKUP(A887,'Hospitalisation Details'!$A$1:$U$2344,21,FALSE)</f>
        <v>R1012</v>
      </c>
      <c r="P887" t="str">
        <f>VLOOKUP(A887,'Hospitalisation Details'!$A$1:$T$2344,19,0)</f>
        <v>58</v>
      </c>
      <c r="Q887" s="9">
        <f>VLOOKUP(A887,'Hospitalisation Details'!$A$1:$I$2344,6,FALSE)</f>
        <v>12222.9</v>
      </c>
    </row>
    <row r="888" spans="1:17" ht="15.75">
      <c r="A888" s="6" t="s">
        <v>2422</v>
      </c>
      <c r="B888" t="str">
        <f>VLOOKUP(A888,'Customer Names'!$A$1:$D$2336,3,FALSE)</f>
        <v>Feehley</v>
      </c>
      <c r="C888">
        <f>VLOOKUP(A888,'Medical Examinations'!$A$1:$H$2336,2,0)</f>
        <v>35.380000000000003</v>
      </c>
      <c r="D888">
        <f>VLOOKUP(A888,'Medical Examinations'!$A$1:$H$2336,3,0)</f>
        <v>6.12</v>
      </c>
      <c r="E888" t="str">
        <f>VLOOKUP(A888,'Medical Examinations'!$A$1:$H$2336,4,0)</f>
        <v>No</v>
      </c>
      <c r="F888" t="str">
        <f>VLOOKUP(A888,'Medical Examinations'!$A$1:$H$2336,5,0)</f>
        <v>No</v>
      </c>
      <c r="G888" t="str">
        <f>VLOOKUP(A888,'Medical Examinations'!$A$1:$H$2336,6,0)</f>
        <v>No</v>
      </c>
      <c r="H888">
        <f>VLOOKUP(A888,'Medical Examinations'!$A$1:$L$2336,10,0)</f>
        <v>0</v>
      </c>
      <c r="I888" t="str">
        <f>VLOOKUP(A888,'Medical Examinations'!$A$1:$H$2336,8,0)</f>
        <v>No</v>
      </c>
      <c r="J888" t="str">
        <f>VLOOKUP(A888,'Medical Examinations'!$A$1:$L$2336,11,0)</f>
        <v>obesity</v>
      </c>
      <c r="K888" t="str">
        <f>VLOOKUP(A888,'Medical Examinations'!$A$1:$L$2336,12,0)</f>
        <v>Prediabetes</v>
      </c>
      <c r="L888" s="8">
        <f>VLOOKUP(A888,'Hospitalisation Details'!$A$1:$T$2344,17,0)</f>
        <v>28351</v>
      </c>
      <c r="M888" s="3" t="str">
        <f>VLOOKUP(A888,'Hospitalisation Details'!$A$1:$T$2344,14,0)</f>
        <v>tier - 3</v>
      </c>
      <c r="N888" s="3" t="str">
        <f>VLOOKUP(A888,'Hospitalisation Details'!$A$1:$T$2344,15,0)</f>
        <v>tier - 1</v>
      </c>
      <c r="O888" t="str">
        <f>VLOOKUP(A888,'Hospitalisation Details'!$A$1:$U$2344,21,FALSE)</f>
        <v>R1012</v>
      </c>
      <c r="P888" t="str">
        <f>VLOOKUP(A888,'Hospitalisation Details'!$A$1:$T$2344,19,0)</f>
        <v>45</v>
      </c>
      <c r="Q888" s="9">
        <f>VLOOKUP(A888,'Hospitalisation Details'!$A$1:$I$2344,6,FALSE)</f>
        <v>12218.7</v>
      </c>
    </row>
    <row r="889" spans="1:17" ht="15.75">
      <c r="A889" s="6" t="s">
        <v>2425</v>
      </c>
      <c r="B889" t="str">
        <f>VLOOKUP(A889,'Customer Names'!$A$1:$D$2336,3,FALSE)</f>
        <v>Ashworth</v>
      </c>
      <c r="C889">
        <f>VLOOKUP(A889,'Medical Examinations'!$A$1:$H$2336,2,0)</f>
        <v>43.48</v>
      </c>
      <c r="D889">
        <f>VLOOKUP(A889,'Medical Examinations'!$A$1:$H$2336,3,0)</f>
        <v>6.24</v>
      </c>
      <c r="E889" t="str">
        <f>VLOOKUP(A889,'Medical Examinations'!$A$1:$H$2336,4,0)</f>
        <v>No</v>
      </c>
      <c r="F889" t="str">
        <f>VLOOKUP(A889,'Medical Examinations'!$A$1:$H$2336,5,0)</f>
        <v>No</v>
      </c>
      <c r="G889" t="str">
        <f>VLOOKUP(A889,'Medical Examinations'!$A$1:$H$2336,6,0)</f>
        <v>No</v>
      </c>
      <c r="H889">
        <f>VLOOKUP(A889,'Medical Examinations'!$A$1:$L$2336,10,0)</f>
        <v>0</v>
      </c>
      <c r="I889" t="str">
        <f>VLOOKUP(A889,'Medical Examinations'!$A$1:$H$2336,8,0)</f>
        <v>No</v>
      </c>
      <c r="J889" t="str">
        <f>VLOOKUP(A889,'Medical Examinations'!$A$1:$L$2336,11,0)</f>
        <v>obesity</v>
      </c>
      <c r="K889" t="str">
        <f>VLOOKUP(A889,'Medical Examinations'!$A$1:$L$2336,12,0)</f>
        <v>Prediabetes</v>
      </c>
      <c r="L889" s="8">
        <f>VLOOKUP(A889,'Hospitalisation Details'!$A$1:$T$2344,17,0)</f>
        <v>33479</v>
      </c>
      <c r="M889" s="3" t="str">
        <f>VLOOKUP(A889,'Hospitalisation Details'!$A$1:$T$2344,14,0)</f>
        <v>tier - 3</v>
      </c>
      <c r="N889" s="3" t="str">
        <f>VLOOKUP(A889,'Hospitalisation Details'!$A$1:$T$2344,15,0)</f>
        <v>tier - 3</v>
      </c>
      <c r="O889" t="str">
        <f>VLOOKUP(A889,'Hospitalisation Details'!$A$1:$U$2344,21,FALSE)</f>
        <v>R1026</v>
      </c>
      <c r="P889" t="str">
        <f>VLOOKUP(A889,'Hospitalisation Details'!$A$1:$T$2344,19,0)</f>
        <v>31</v>
      </c>
      <c r="Q889" s="9">
        <f>VLOOKUP(A889,'Hospitalisation Details'!$A$1:$I$2344,6,FALSE)</f>
        <v>12198.64</v>
      </c>
    </row>
    <row r="890" spans="1:17" ht="15.75">
      <c r="A890" s="6" t="s">
        <v>2428</v>
      </c>
      <c r="B890" t="str">
        <f>VLOOKUP(A890,'Customer Names'!$A$1:$D$2336,3,FALSE)</f>
        <v>Hansen</v>
      </c>
      <c r="C890">
        <f>VLOOKUP(A890,'Medical Examinations'!$A$1:$H$2336,2,0)</f>
        <v>41.73</v>
      </c>
      <c r="D890">
        <f>VLOOKUP(A890,'Medical Examinations'!$A$1:$H$2336,3,0)</f>
        <v>6.25</v>
      </c>
      <c r="E890" t="str">
        <f>VLOOKUP(A890,'Medical Examinations'!$A$1:$H$2336,4,0)</f>
        <v>No</v>
      </c>
      <c r="F890" t="str">
        <f>VLOOKUP(A890,'Medical Examinations'!$A$1:$H$2336,5,0)</f>
        <v>No</v>
      </c>
      <c r="G890" t="str">
        <f>VLOOKUP(A890,'Medical Examinations'!$A$1:$H$2336,6,0)</f>
        <v>No</v>
      </c>
      <c r="H890">
        <f>VLOOKUP(A890,'Medical Examinations'!$A$1:$L$2336,10,0)</f>
        <v>1</v>
      </c>
      <c r="I890" t="str">
        <f>VLOOKUP(A890,'Medical Examinations'!$A$1:$H$2336,8,0)</f>
        <v>No</v>
      </c>
      <c r="J890" t="str">
        <f>VLOOKUP(A890,'Medical Examinations'!$A$1:$L$2336,11,0)</f>
        <v>obesity</v>
      </c>
      <c r="K890" t="str">
        <f>VLOOKUP(A890,'Medical Examinations'!$A$1:$L$2336,12,0)</f>
        <v>Prediabetes</v>
      </c>
      <c r="L890" s="8">
        <f>VLOOKUP(A890,'Hospitalisation Details'!$A$1:$T$2344,17,0)</f>
        <v>32055</v>
      </c>
      <c r="M890" s="3" t="str">
        <f>VLOOKUP(A890,'Hospitalisation Details'!$A$1:$T$2344,14,0)</f>
        <v>tier - 3</v>
      </c>
      <c r="N890" s="3" t="str">
        <f>VLOOKUP(A890,'Hospitalisation Details'!$A$1:$T$2344,15,0)</f>
        <v>tier - 3</v>
      </c>
      <c r="O890" t="str">
        <f>VLOOKUP(A890,'Hospitalisation Details'!$A$1:$U$2344,21,FALSE)</f>
        <v>R1012</v>
      </c>
      <c r="P890" t="str">
        <f>VLOOKUP(A890,'Hospitalisation Details'!$A$1:$T$2344,19,0)</f>
        <v>35</v>
      </c>
      <c r="Q890" s="9">
        <f>VLOOKUP(A890,'Hospitalisation Details'!$A$1:$I$2344,6,FALSE)</f>
        <v>12148.2</v>
      </c>
    </row>
    <row r="891" spans="1:17" ht="15.75">
      <c r="A891" s="6" t="s">
        <v>2431</v>
      </c>
      <c r="B891" t="str">
        <f>VLOOKUP(A891,'Customer Names'!$A$1:$D$2336,3,FALSE)</f>
        <v>Czyz</v>
      </c>
      <c r="C891">
        <f>VLOOKUP(A891,'Medical Examinations'!$A$1:$H$2336,2,0)</f>
        <v>28.9</v>
      </c>
      <c r="D891">
        <f>VLOOKUP(A891,'Medical Examinations'!$A$1:$H$2336,3,0)</f>
        <v>11.96</v>
      </c>
      <c r="E891" t="str">
        <f>VLOOKUP(A891,'Medical Examinations'!$A$1:$H$2336,4,0)</f>
        <v>No</v>
      </c>
      <c r="F891" t="str">
        <f>VLOOKUP(A891,'Medical Examinations'!$A$1:$H$2336,5,0)</f>
        <v>No</v>
      </c>
      <c r="G891" t="str">
        <f>VLOOKUP(A891,'Medical Examinations'!$A$1:$H$2336,6,0)</f>
        <v>No</v>
      </c>
      <c r="H891">
        <f>VLOOKUP(A891,'Medical Examinations'!$A$1:$L$2336,10,0)</f>
        <v>0</v>
      </c>
      <c r="I891" t="str">
        <f>VLOOKUP(A891,'Medical Examinations'!$A$1:$H$2336,8,0)</f>
        <v>No</v>
      </c>
      <c r="J891" t="str">
        <f>VLOOKUP(A891,'Medical Examinations'!$A$1:$L$2336,11,0)</f>
        <v>Over weight</v>
      </c>
      <c r="K891" t="str">
        <f>VLOOKUP(A891,'Medical Examinations'!$A$1:$L$2336,12,0)</f>
        <v>Diabetes</v>
      </c>
      <c r="L891" s="8">
        <f>VLOOKUP(A891,'Hospitalisation Details'!$A$1:$T$2344,17,0)</f>
        <v>22904</v>
      </c>
      <c r="M891" s="3" t="str">
        <f>VLOOKUP(A891,'Hospitalisation Details'!$A$1:$T$2344,14,0)</f>
        <v>tier - 3</v>
      </c>
      <c r="N891" s="3" t="str">
        <f>VLOOKUP(A891,'Hospitalisation Details'!$A$1:$T$2344,15,0)</f>
        <v>tier - 3</v>
      </c>
      <c r="O891" t="str">
        <f>VLOOKUP(A891,'Hospitalisation Details'!$A$1:$U$2344,21,FALSE)</f>
        <v>R1011</v>
      </c>
      <c r="P891" t="str">
        <f>VLOOKUP(A891,'Hospitalisation Details'!$A$1:$T$2344,19,0)</f>
        <v>60</v>
      </c>
      <c r="Q891" s="9">
        <f>VLOOKUP(A891,'Hospitalisation Details'!$A$1:$I$2344,6,FALSE)</f>
        <v>12146.97</v>
      </c>
    </row>
    <row r="892" spans="1:17" ht="15.75">
      <c r="A892" s="6" t="s">
        <v>2433</v>
      </c>
      <c r="B892" t="str">
        <f>VLOOKUP(A892,'Customer Names'!$A$1:$D$2336,3,FALSE)</f>
        <v>Bauder</v>
      </c>
      <c r="C892">
        <f>VLOOKUP(A892,'Medical Examinations'!$A$1:$H$2336,2,0)</f>
        <v>25.74</v>
      </c>
      <c r="D892">
        <f>VLOOKUP(A892,'Medical Examinations'!$A$1:$H$2336,3,0)</f>
        <v>7.69</v>
      </c>
      <c r="E892" t="str">
        <f>VLOOKUP(A892,'Medical Examinations'!$A$1:$H$2336,4,0)</f>
        <v>No</v>
      </c>
      <c r="F892" t="str">
        <f>VLOOKUP(A892,'Medical Examinations'!$A$1:$H$2336,5,0)</f>
        <v>No</v>
      </c>
      <c r="G892" t="str">
        <f>VLOOKUP(A892,'Medical Examinations'!$A$1:$H$2336,6,0)</f>
        <v>No</v>
      </c>
      <c r="H892">
        <f>VLOOKUP(A892,'Medical Examinations'!$A$1:$L$2336,10,0)</f>
        <v>0</v>
      </c>
      <c r="I892" t="str">
        <f>VLOOKUP(A892,'Medical Examinations'!$A$1:$H$2336,8,0)</f>
        <v>No</v>
      </c>
      <c r="J892" t="str">
        <f>VLOOKUP(A892,'Medical Examinations'!$A$1:$L$2336,11,0)</f>
        <v>Over weight</v>
      </c>
      <c r="K892" t="str">
        <f>VLOOKUP(A892,'Medical Examinations'!$A$1:$L$2336,12,0)</f>
        <v>Diabetes</v>
      </c>
      <c r="L892" s="8">
        <f>VLOOKUP(A892,'Hospitalisation Details'!$A$1:$T$2344,17,0)</f>
        <v>22954</v>
      </c>
      <c r="M892" s="3" t="str">
        <f>VLOOKUP(A892,'Hospitalisation Details'!$A$1:$T$2344,14,0)</f>
        <v>tier - 3</v>
      </c>
      <c r="N892" s="3" t="str">
        <f>VLOOKUP(A892,'Hospitalisation Details'!$A$1:$T$2344,15,0)</f>
        <v>tier - 2</v>
      </c>
      <c r="O892" t="str">
        <f>VLOOKUP(A892,'Hospitalisation Details'!$A$1:$U$2344,21,FALSE)</f>
        <v>R1013</v>
      </c>
      <c r="P892" t="str">
        <f>VLOOKUP(A892,'Hospitalisation Details'!$A$1:$T$2344,19,0)</f>
        <v>60</v>
      </c>
      <c r="Q892" s="9">
        <f>VLOOKUP(A892,'Hospitalisation Details'!$A$1:$I$2344,6,FALSE)</f>
        <v>12142.58</v>
      </c>
    </row>
    <row r="893" spans="1:17" ht="15.75">
      <c r="A893" s="6" t="s">
        <v>2436</v>
      </c>
      <c r="B893" t="str">
        <f>VLOOKUP(A893,'Customer Names'!$A$1:$D$2336,3,FALSE)</f>
        <v>Mendoza</v>
      </c>
      <c r="C893">
        <f>VLOOKUP(A893,'Medical Examinations'!$A$1:$H$2336,2,0)</f>
        <v>36.06</v>
      </c>
      <c r="D893">
        <f>VLOOKUP(A893,'Medical Examinations'!$A$1:$H$2336,3,0)</f>
        <v>8.83</v>
      </c>
      <c r="E893" t="str">
        <f>VLOOKUP(A893,'Medical Examinations'!$A$1:$H$2336,4,0)</f>
        <v>No</v>
      </c>
      <c r="F893" t="str">
        <f>VLOOKUP(A893,'Medical Examinations'!$A$1:$H$2336,5,0)</f>
        <v>No</v>
      </c>
      <c r="G893" t="str">
        <f>VLOOKUP(A893,'Medical Examinations'!$A$1:$H$2336,6,0)</f>
        <v>No</v>
      </c>
      <c r="H893">
        <f>VLOOKUP(A893,'Medical Examinations'!$A$1:$L$2336,10,0)</f>
        <v>0</v>
      </c>
      <c r="I893" t="str">
        <f>VLOOKUP(A893,'Medical Examinations'!$A$1:$H$2336,8,0)</f>
        <v>No</v>
      </c>
      <c r="J893" t="str">
        <f>VLOOKUP(A893,'Medical Examinations'!$A$1:$L$2336,11,0)</f>
        <v>obesity</v>
      </c>
      <c r="K893" t="str">
        <f>VLOOKUP(A893,'Medical Examinations'!$A$1:$L$2336,12,0)</f>
        <v>Diabetes</v>
      </c>
      <c r="L893" s="8">
        <f>VLOOKUP(A893,'Hospitalisation Details'!$A$1:$T$2344,17,0)</f>
        <v>27288</v>
      </c>
      <c r="M893" s="3" t="str">
        <f>VLOOKUP(A893,'Hospitalisation Details'!$A$1:$T$2344,14,0)</f>
        <v>tier - 3</v>
      </c>
      <c r="N893" s="3" t="str">
        <f>VLOOKUP(A893,'Hospitalisation Details'!$A$1:$T$2344,15,0)</f>
        <v>tier - 3</v>
      </c>
      <c r="O893" t="str">
        <f>VLOOKUP(A893,'Hospitalisation Details'!$A$1:$U$2344,21,FALSE)</f>
        <v>R1012</v>
      </c>
      <c r="P893" t="str">
        <f>VLOOKUP(A893,'Hospitalisation Details'!$A$1:$T$2344,19,0)</f>
        <v>48</v>
      </c>
      <c r="Q893" s="9">
        <f>VLOOKUP(A893,'Hospitalisation Details'!$A$1:$I$2344,6,FALSE)</f>
        <v>12137.6</v>
      </c>
    </row>
    <row r="894" spans="1:17" ht="15.75">
      <c r="A894" s="6" t="s">
        <v>2439</v>
      </c>
      <c r="B894" t="str">
        <f>VLOOKUP(A894,'Customer Names'!$A$1:$D$2336,3,FALSE)</f>
        <v>Glass</v>
      </c>
      <c r="C894">
        <f>VLOOKUP(A894,'Medical Examinations'!$A$1:$H$2336,2,0)</f>
        <v>43.28</v>
      </c>
      <c r="D894">
        <f>VLOOKUP(A894,'Medical Examinations'!$A$1:$H$2336,3,0)</f>
        <v>4.41</v>
      </c>
      <c r="E894" t="str">
        <f>VLOOKUP(A894,'Medical Examinations'!$A$1:$H$2336,4,0)</f>
        <v>No</v>
      </c>
      <c r="F894" t="str">
        <f>VLOOKUP(A894,'Medical Examinations'!$A$1:$H$2336,5,0)</f>
        <v>No</v>
      </c>
      <c r="G894" t="str">
        <f>VLOOKUP(A894,'Medical Examinations'!$A$1:$H$2336,6,0)</f>
        <v>No</v>
      </c>
      <c r="H894">
        <f>VLOOKUP(A894,'Medical Examinations'!$A$1:$L$2336,10,0)</f>
        <v>0</v>
      </c>
      <c r="I894" t="str">
        <f>VLOOKUP(A894,'Medical Examinations'!$A$1:$H$2336,8,0)</f>
        <v>No</v>
      </c>
      <c r="J894" t="str">
        <f>VLOOKUP(A894,'Medical Examinations'!$A$1:$L$2336,11,0)</f>
        <v>obesity</v>
      </c>
      <c r="K894" t="str">
        <f>VLOOKUP(A894,'Medical Examinations'!$A$1:$L$2336,12,0)</f>
        <v>Normal</v>
      </c>
      <c r="L894" s="8">
        <f>VLOOKUP(A894,'Hospitalisation Details'!$A$1:$T$2344,17,0)</f>
        <v>33548</v>
      </c>
      <c r="M894" s="3" t="str">
        <f>VLOOKUP(A894,'Hospitalisation Details'!$A$1:$T$2344,14,0)</f>
        <v>tier - 3</v>
      </c>
      <c r="N894" s="3" t="str">
        <f>VLOOKUP(A894,'Hospitalisation Details'!$A$1:$T$2344,15,0)</f>
        <v>tier - 3</v>
      </c>
      <c r="O894" t="str">
        <f>VLOOKUP(A894,'Hospitalisation Details'!$A$1:$U$2344,21,FALSE)</f>
        <v>R1026</v>
      </c>
      <c r="P894" t="str">
        <f>VLOOKUP(A894,'Hospitalisation Details'!$A$1:$T$2344,19,0)</f>
        <v>31</v>
      </c>
      <c r="Q894" s="9">
        <f>VLOOKUP(A894,'Hospitalisation Details'!$A$1:$I$2344,6,FALSE)</f>
        <v>12130.8</v>
      </c>
    </row>
    <row r="895" spans="1:17" ht="15.75">
      <c r="A895" s="6" t="s">
        <v>2442</v>
      </c>
      <c r="B895" t="str">
        <f>VLOOKUP(A895,'Customer Names'!$A$1:$D$2336,3,FALSE)</f>
        <v>Butcher</v>
      </c>
      <c r="C895">
        <f>VLOOKUP(A895,'Medical Examinations'!$A$1:$H$2336,2,0)</f>
        <v>28.785</v>
      </c>
      <c r="D895">
        <f>VLOOKUP(A895,'Medical Examinations'!$A$1:$H$2336,3,0)</f>
        <v>9.1</v>
      </c>
      <c r="E895" t="str">
        <f>VLOOKUP(A895,'Medical Examinations'!$A$1:$H$2336,4,0)</f>
        <v>Yes</v>
      </c>
      <c r="F895" t="str">
        <f>VLOOKUP(A895,'Medical Examinations'!$A$1:$H$2336,5,0)</f>
        <v>No</v>
      </c>
      <c r="G895" t="str">
        <f>VLOOKUP(A895,'Medical Examinations'!$A$1:$H$2336,6,0)</f>
        <v>Yes</v>
      </c>
      <c r="H895">
        <f>VLOOKUP(A895,'Medical Examinations'!$A$1:$L$2336,10,0)</f>
        <v>1</v>
      </c>
      <c r="I895" t="str">
        <f>VLOOKUP(A895,'Medical Examinations'!$A$1:$H$2336,8,0)</f>
        <v>No</v>
      </c>
      <c r="J895" t="str">
        <f>VLOOKUP(A895,'Medical Examinations'!$A$1:$L$2336,11,0)</f>
        <v>Over weight</v>
      </c>
      <c r="K895" t="str">
        <f>VLOOKUP(A895,'Medical Examinations'!$A$1:$L$2336,12,0)</f>
        <v>Diabetes</v>
      </c>
      <c r="L895" s="8">
        <f>VLOOKUP(A895,'Hospitalisation Details'!$A$1:$T$2344,17,0)</f>
        <v>23166</v>
      </c>
      <c r="M895" s="3" t="str">
        <f>VLOOKUP(A895,'Hospitalisation Details'!$A$1:$T$2344,14,0)</f>
        <v>tier - 3</v>
      </c>
      <c r="N895" s="3" t="str">
        <f>VLOOKUP(A895,'Hospitalisation Details'!$A$1:$T$2344,15,0)</f>
        <v>tier - 1</v>
      </c>
      <c r="O895" t="str">
        <f>VLOOKUP(A895,'Hospitalisation Details'!$A$1:$U$2344,21,FALSE)</f>
        <v>R1012</v>
      </c>
      <c r="P895" t="str">
        <f>VLOOKUP(A895,'Hospitalisation Details'!$A$1:$T$2344,19,0)</f>
        <v>60</v>
      </c>
      <c r="Q895" s="9">
        <f>VLOOKUP(A895,'Hospitalisation Details'!$A$1:$I$2344,6,FALSE)</f>
        <v>12129.61</v>
      </c>
    </row>
    <row r="896" spans="1:17" ht="15.75">
      <c r="A896" s="6" t="s">
        <v>2444</v>
      </c>
      <c r="B896" t="str">
        <f>VLOOKUP(A896,'Customer Names'!$A$1:$D$2336,3,FALSE)</f>
        <v>Traiser</v>
      </c>
      <c r="C896">
        <f>VLOOKUP(A896,'Medical Examinations'!$A$1:$H$2336,2,0)</f>
        <v>25.46</v>
      </c>
      <c r="D896">
        <f>VLOOKUP(A896,'Medical Examinations'!$A$1:$H$2336,3,0)</f>
        <v>11.52</v>
      </c>
      <c r="E896" t="str">
        <f>VLOOKUP(A896,'Medical Examinations'!$A$1:$H$2336,4,0)</f>
        <v>Yes</v>
      </c>
      <c r="F896" t="str">
        <f>VLOOKUP(A896,'Medical Examinations'!$A$1:$H$2336,5,0)</f>
        <v>No</v>
      </c>
      <c r="G896" t="str">
        <f>VLOOKUP(A896,'Medical Examinations'!$A$1:$H$2336,6,0)</f>
        <v>Yes</v>
      </c>
      <c r="H896">
        <f>VLOOKUP(A896,'Medical Examinations'!$A$1:$L$2336,10,0)</f>
        <v>1</v>
      </c>
      <c r="I896" t="str">
        <f>VLOOKUP(A896,'Medical Examinations'!$A$1:$H$2336,8,0)</f>
        <v>No</v>
      </c>
      <c r="J896" t="str">
        <f>VLOOKUP(A896,'Medical Examinations'!$A$1:$L$2336,11,0)</f>
        <v>Over weight</v>
      </c>
      <c r="K896" t="str">
        <f>VLOOKUP(A896,'Medical Examinations'!$A$1:$L$2336,12,0)</f>
        <v>Diabetes</v>
      </c>
      <c r="L896" s="8">
        <f>VLOOKUP(A896,'Hospitalisation Details'!$A$1:$T$2344,17,0)</f>
        <v>23212</v>
      </c>
      <c r="M896" s="3" t="str">
        <f>VLOOKUP(A896,'Hospitalisation Details'!$A$1:$T$2344,14,0)</f>
        <v>tier - 3</v>
      </c>
      <c r="N896" s="3" t="str">
        <f>VLOOKUP(A896,'Hospitalisation Details'!$A$1:$T$2344,15,0)</f>
        <v>tier - 1</v>
      </c>
      <c r="O896" t="str">
        <f>VLOOKUP(A896,'Hospitalisation Details'!$A$1:$U$2344,21,FALSE)</f>
        <v>R1012</v>
      </c>
      <c r="P896" t="str">
        <f>VLOOKUP(A896,'Hospitalisation Details'!$A$1:$T$2344,19,0)</f>
        <v>59</v>
      </c>
      <c r="Q896" s="9">
        <f>VLOOKUP(A896,'Hospitalisation Details'!$A$1:$I$2344,6,FALSE)</f>
        <v>12124.99</v>
      </c>
    </row>
    <row r="897" spans="1:17" ht="15.75">
      <c r="A897" s="6" t="s">
        <v>2447</v>
      </c>
      <c r="B897" t="str">
        <f>VLOOKUP(A897,'Customer Names'!$A$1:$D$2336,3,FALSE)</f>
        <v>Mudy-Mader</v>
      </c>
      <c r="C897">
        <f>VLOOKUP(A897,'Medical Examinations'!$A$1:$H$2336,2,0)</f>
        <v>30.8</v>
      </c>
      <c r="D897">
        <f>VLOOKUP(A897,'Medical Examinations'!$A$1:$H$2336,3,0)</f>
        <v>10.95</v>
      </c>
      <c r="E897" t="str">
        <f>VLOOKUP(A897,'Medical Examinations'!$A$1:$H$2336,4,0)</f>
        <v>No</v>
      </c>
      <c r="F897" t="str">
        <f>VLOOKUP(A897,'Medical Examinations'!$A$1:$H$2336,5,0)</f>
        <v>No</v>
      </c>
      <c r="G897" t="str">
        <f>VLOOKUP(A897,'Medical Examinations'!$A$1:$H$2336,6,0)</f>
        <v>No</v>
      </c>
      <c r="H897">
        <f>VLOOKUP(A897,'Medical Examinations'!$A$1:$L$2336,10,0)</f>
        <v>0</v>
      </c>
      <c r="I897" t="str">
        <f>VLOOKUP(A897,'Medical Examinations'!$A$1:$H$2336,8,0)</f>
        <v>No</v>
      </c>
      <c r="J897" t="str">
        <f>VLOOKUP(A897,'Medical Examinations'!$A$1:$L$2336,11,0)</f>
        <v>obesity</v>
      </c>
      <c r="K897" t="str">
        <f>VLOOKUP(A897,'Medical Examinations'!$A$1:$L$2336,12,0)</f>
        <v>Diabetes</v>
      </c>
      <c r="L897" s="8">
        <f>VLOOKUP(A897,'Hospitalisation Details'!$A$1:$T$2344,17,0)</f>
        <v>25136</v>
      </c>
      <c r="M897" s="3" t="str">
        <f>VLOOKUP(A897,'Hospitalisation Details'!$A$1:$T$2344,14,0)</f>
        <v>tier - 3</v>
      </c>
      <c r="N897" s="3" t="str">
        <f>VLOOKUP(A897,'Hospitalisation Details'!$A$1:$T$2344,15,0)</f>
        <v>tier - 3</v>
      </c>
      <c r="O897" t="str">
        <f>VLOOKUP(A897,'Hospitalisation Details'!$A$1:$U$2344,21,FALSE)</f>
        <v>R1011</v>
      </c>
      <c r="P897" t="str">
        <f>VLOOKUP(A897,'Hospitalisation Details'!$A$1:$T$2344,19,0)</f>
        <v>54</v>
      </c>
      <c r="Q897" s="9">
        <f>VLOOKUP(A897,'Hospitalisation Details'!$A$1:$I$2344,6,FALSE)</f>
        <v>12105.32</v>
      </c>
    </row>
    <row r="898" spans="1:17" ht="15.75">
      <c r="A898" s="6" t="s">
        <v>2450</v>
      </c>
      <c r="B898" t="str">
        <f>VLOOKUP(A898,'Customer Names'!$A$1:$D$2336,3,FALSE)</f>
        <v>Rogers</v>
      </c>
      <c r="C898">
        <f>VLOOKUP(A898,'Medical Examinations'!$A$1:$H$2336,2,0)</f>
        <v>28.88</v>
      </c>
      <c r="D898">
        <f>VLOOKUP(A898,'Medical Examinations'!$A$1:$H$2336,3,0)</f>
        <v>11.5</v>
      </c>
      <c r="E898" t="str">
        <f>VLOOKUP(A898,'Medical Examinations'!$A$1:$H$2336,4,0)</f>
        <v>No</v>
      </c>
      <c r="F898" t="str">
        <f>VLOOKUP(A898,'Medical Examinations'!$A$1:$H$2336,5,0)</f>
        <v>No</v>
      </c>
      <c r="G898" t="str">
        <f>VLOOKUP(A898,'Medical Examinations'!$A$1:$H$2336,6,0)</f>
        <v>No</v>
      </c>
      <c r="H898">
        <f>VLOOKUP(A898,'Medical Examinations'!$A$1:$L$2336,10,0)</f>
        <v>0</v>
      </c>
      <c r="I898" t="str">
        <f>VLOOKUP(A898,'Medical Examinations'!$A$1:$H$2336,8,0)</f>
        <v>No</v>
      </c>
      <c r="J898" t="str">
        <f>VLOOKUP(A898,'Medical Examinations'!$A$1:$L$2336,11,0)</f>
        <v>Over weight</v>
      </c>
      <c r="K898" t="str">
        <f>VLOOKUP(A898,'Medical Examinations'!$A$1:$L$2336,12,0)</f>
        <v>Diabetes</v>
      </c>
      <c r="L898" s="8">
        <f>VLOOKUP(A898,'Hospitalisation Details'!$A$1:$T$2344,17,0)</f>
        <v>25181</v>
      </c>
      <c r="M898" s="3" t="str">
        <f>VLOOKUP(A898,'Hospitalisation Details'!$A$1:$T$2344,14,0)</f>
        <v>tier - 3</v>
      </c>
      <c r="N898" s="3" t="str">
        <f>VLOOKUP(A898,'Hospitalisation Details'!$A$1:$T$2344,15,0)</f>
        <v>tier - 1</v>
      </c>
      <c r="O898" t="str">
        <f>VLOOKUP(A898,'Hospitalisation Details'!$A$1:$U$2344,21,FALSE)</f>
        <v>R1024</v>
      </c>
      <c r="P898" t="str">
        <f>VLOOKUP(A898,'Hospitalisation Details'!$A$1:$T$2344,19,0)</f>
        <v>54</v>
      </c>
      <c r="Q898" s="9">
        <f>VLOOKUP(A898,'Hospitalisation Details'!$A$1:$I$2344,6,FALSE)</f>
        <v>12096.65</v>
      </c>
    </row>
    <row r="899" spans="1:17" ht="15.75">
      <c r="A899" s="6" t="s">
        <v>2452</v>
      </c>
      <c r="B899" t="str">
        <f>VLOOKUP(A899,'Customer Names'!$A$1:$D$2336,3,FALSE)</f>
        <v>Woo</v>
      </c>
      <c r="C899">
        <f>VLOOKUP(A899,'Medical Examinations'!$A$1:$H$2336,2,0)</f>
        <v>23</v>
      </c>
      <c r="D899">
        <f>VLOOKUP(A899,'Medical Examinations'!$A$1:$H$2336,3,0)</f>
        <v>9.8800000000000008</v>
      </c>
      <c r="E899" t="str">
        <f>VLOOKUP(A899,'Medical Examinations'!$A$1:$H$2336,4,0)</f>
        <v>No</v>
      </c>
      <c r="F899" t="str">
        <f>VLOOKUP(A899,'Medical Examinations'!$A$1:$H$2336,5,0)</f>
        <v>No</v>
      </c>
      <c r="G899" t="str">
        <f>VLOOKUP(A899,'Medical Examinations'!$A$1:$H$2336,6,0)</f>
        <v>No</v>
      </c>
      <c r="H899">
        <f>VLOOKUP(A899,'Medical Examinations'!$A$1:$L$2336,10,0)</f>
        <v>0</v>
      </c>
      <c r="I899" t="str">
        <f>VLOOKUP(A899,'Medical Examinations'!$A$1:$H$2336,8,0)</f>
        <v>No</v>
      </c>
      <c r="J899" t="str">
        <f>VLOOKUP(A899,'Medical Examinations'!$A$1:$L$2336,11,0)</f>
        <v>Normal weight</v>
      </c>
      <c r="K899" t="str">
        <f>VLOOKUP(A899,'Medical Examinations'!$A$1:$L$2336,12,0)</f>
        <v>Diabetes</v>
      </c>
      <c r="L899" s="8">
        <f>VLOOKUP(A899,'Hospitalisation Details'!$A$1:$T$2344,17,0)</f>
        <v>25010</v>
      </c>
      <c r="M899" s="3" t="str">
        <f>VLOOKUP(A899,'Hospitalisation Details'!$A$1:$T$2344,14,0)</f>
        <v>tier - 3</v>
      </c>
      <c r="N899" s="3" t="str">
        <f>VLOOKUP(A899,'Hospitalisation Details'!$A$1:$T$2344,15,0)</f>
        <v>tier - 3</v>
      </c>
      <c r="O899" t="str">
        <f>VLOOKUP(A899,'Hospitalisation Details'!$A$1:$U$2344,21,FALSE)</f>
        <v>R1011</v>
      </c>
      <c r="P899" t="str">
        <f>VLOOKUP(A899,'Hospitalisation Details'!$A$1:$T$2344,19,0)</f>
        <v>54</v>
      </c>
      <c r="Q899" s="9">
        <f>VLOOKUP(A899,'Hospitalisation Details'!$A$1:$I$2344,6,FALSE)</f>
        <v>12094.48</v>
      </c>
    </row>
    <row r="900" spans="1:17" ht="15.75">
      <c r="A900" s="6" t="s">
        <v>2455</v>
      </c>
      <c r="B900" t="str">
        <f>VLOOKUP(A900,'Customer Names'!$A$1:$D$2336,3,FALSE)</f>
        <v>Walsh</v>
      </c>
      <c r="C900">
        <f>VLOOKUP(A900,'Medical Examinations'!$A$1:$H$2336,2,0)</f>
        <v>38.25</v>
      </c>
      <c r="D900">
        <f>VLOOKUP(A900,'Medical Examinations'!$A$1:$H$2336,3,0)</f>
        <v>6.2</v>
      </c>
      <c r="E900" t="str">
        <f>VLOOKUP(A900,'Medical Examinations'!$A$1:$H$2336,4,0)</f>
        <v>No</v>
      </c>
      <c r="F900" t="str">
        <f>VLOOKUP(A900,'Medical Examinations'!$A$1:$H$2336,5,0)</f>
        <v>No</v>
      </c>
      <c r="G900" t="str">
        <f>VLOOKUP(A900,'Medical Examinations'!$A$1:$H$2336,6,0)</f>
        <v>No</v>
      </c>
      <c r="H900">
        <f>VLOOKUP(A900,'Medical Examinations'!$A$1:$L$2336,10,0)</f>
        <v>1</v>
      </c>
      <c r="I900" t="str">
        <f>VLOOKUP(A900,'Medical Examinations'!$A$1:$H$2336,8,0)</f>
        <v>No</v>
      </c>
      <c r="J900" t="str">
        <f>VLOOKUP(A900,'Medical Examinations'!$A$1:$L$2336,11,0)</f>
        <v>obesity</v>
      </c>
      <c r="K900" t="str">
        <f>VLOOKUP(A900,'Medical Examinations'!$A$1:$L$2336,12,0)</f>
        <v>Prediabetes</v>
      </c>
      <c r="L900" s="8">
        <f>VLOOKUP(A900,'Hospitalisation Details'!$A$1:$T$2344,17,0)</f>
        <v>30927</v>
      </c>
      <c r="M900" s="3" t="str">
        <f>VLOOKUP(A900,'Hospitalisation Details'!$A$1:$T$2344,14,0)</f>
        <v>tier - 3</v>
      </c>
      <c r="N900" s="3" t="str">
        <f>VLOOKUP(A900,'Hospitalisation Details'!$A$1:$T$2344,15,0)</f>
        <v>tier - 2</v>
      </c>
      <c r="O900" t="str">
        <f>VLOOKUP(A900,'Hospitalisation Details'!$A$1:$U$2344,21,FALSE)</f>
        <v>R1022</v>
      </c>
      <c r="P900" t="str">
        <f>VLOOKUP(A900,'Hospitalisation Details'!$A$1:$T$2344,19,0)</f>
        <v>38</v>
      </c>
      <c r="Q900" s="9">
        <f>VLOOKUP(A900,'Hospitalisation Details'!$A$1:$I$2344,6,FALSE)</f>
        <v>12091.34</v>
      </c>
    </row>
    <row r="901" spans="1:17" ht="15.75">
      <c r="A901" s="6" t="s">
        <v>2456</v>
      </c>
      <c r="B901" t="str">
        <f>VLOOKUP(A901,'Customer Names'!$A$1:$D$2336,3,FALSE)</f>
        <v>White</v>
      </c>
      <c r="C901">
        <f>VLOOKUP(A901,'Medical Examinations'!$A$1:$H$2336,2,0)</f>
        <v>39.25</v>
      </c>
      <c r="D901">
        <f>VLOOKUP(A901,'Medical Examinations'!$A$1:$H$2336,3,0)</f>
        <v>8.41</v>
      </c>
      <c r="E901" t="str">
        <f>VLOOKUP(A901,'Medical Examinations'!$A$1:$H$2336,4,0)</f>
        <v>Yes</v>
      </c>
      <c r="F901" t="str">
        <f>VLOOKUP(A901,'Medical Examinations'!$A$1:$H$2336,5,0)</f>
        <v>No</v>
      </c>
      <c r="G901" t="str">
        <f>VLOOKUP(A901,'Medical Examinations'!$A$1:$H$2336,6,0)</f>
        <v>No</v>
      </c>
      <c r="H901">
        <f>VLOOKUP(A901,'Medical Examinations'!$A$1:$L$2336,10,0)</f>
        <v>1</v>
      </c>
      <c r="I901" t="str">
        <f>VLOOKUP(A901,'Medical Examinations'!$A$1:$H$2336,8,0)</f>
        <v>No</v>
      </c>
      <c r="J901" t="str">
        <f>VLOOKUP(A901,'Medical Examinations'!$A$1:$L$2336,11,0)</f>
        <v>obesity</v>
      </c>
      <c r="K901" t="str">
        <f>VLOOKUP(A901,'Medical Examinations'!$A$1:$L$2336,12,0)</f>
        <v>Diabetes</v>
      </c>
      <c r="L901" s="8">
        <f>VLOOKUP(A901,'Hospitalisation Details'!$A$1:$T$2344,17,0)</f>
        <v>31662</v>
      </c>
      <c r="M901" s="3" t="str">
        <f>VLOOKUP(A901,'Hospitalisation Details'!$A$1:$T$2344,14,0)</f>
        <v>tier - 3</v>
      </c>
      <c r="N901" s="3" t="str">
        <f>VLOOKUP(A901,'Hospitalisation Details'!$A$1:$T$2344,15,0)</f>
        <v>tier - 2</v>
      </c>
      <c r="O901" t="str">
        <f>VLOOKUP(A901,'Hospitalisation Details'!$A$1:$U$2344,21,FALSE)</f>
        <v>R1026</v>
      </c>
      <c r="P901" t="str">
        <f>VLOOKUP(A901,'Hospitalisation Details'!$A$1:$T$2344,19,0)</f>
        <v>36</v>
      </c>
      <c r="Q901" s="9">
        <f>VLOOKUP(A901,'Hospitalisation Details'!$A$1:$I$2344,6,FALSE)</f>
        <v>12048.13</v>
      </c>
    </row>
    <row r="902" spans="1:17" ht="15.75">
      <c r="A902" s="6" t="s">
        <v>2458</v>
      </c>
      <c r="B902" t="str">
        <f>VLOOKUP(A902,'Customer Names'!$A$1:$D$2336,3,FALSE)</f>
        <v>Sheppard</v>
      </c>
      <c r="C902">
        <f>VLOOKUP(A902,'Medical Examinations'!$A$1:$H$2336,2,0)</f>
        <v>26.6</v>
      </c>
      <c r="D902">
        <f>VLOOKUP(A902,'Medical Examinations'!$A$1:$H$2336,3,0)</f>
        <v>5.07</v>
      </c>
      <c r="E902" t="str">
        <f>VLOOKUP(A902,'Medical Examinations'!$A$1:$H$2336,4,0)</f>
        <v>Yes</v>
      </c>
      <c r="F902" t="str">
        <f>VLOOKUP(A902,'Medical Examinations'!$A$1:$H$2336,5,0)</f>
        <v>No</v>
      </c>
      <c r="G902" t="str">
        <f>VLOOKUP(A902,'Medical Examinations'!$A$1:$H$2336,6,0)</f>
        <v>No</v>
      </c>
      <c r="H902">
        <f>VLOOKUP(A902,'Medical Examinations'!$A$1:$L$2336,10,0)</f>
        <v>2</v>
      </c>
      <c r="I902" t="str">
        <f>VLOOKUP(A902,'Medical Examinations'!$A$1:$H$2336,8,0)</f>
        <v>No</v>
      </c>
      <c r="J902" t="str">
        <f>VLOOKUP(A902,'Medical Examinations'!$A$1:$L$2336,11,0)</f>
        <v>Over weight</v>
      </c>
      <c r="K902" t="str">
        <f>VLOOKUP(A902,'Medical Examinations'!$A$1:$L$2336,12,0)</f>
        <v>Normal</v>
      </c>
      <c r="L902" s="8">
        <f>VLOOKUP(A902,'Hospitalisation Details'!$A$1:$T$2344,17,0)</f>
        <v>24435</v>
      </c>
      <c r="M902" s="3" t="str">
        <f>VLOOKUP(A902,'Hospitalisation Details'!$A$1:$T$2344,14,0)</f>
        <v>tier - 3</v>
      </c>
      <c r="N902" s="3" t="str">
        <f>VLOOKUP(A902,'Hospitalisation Details'!$A$1:$T$2344,15,0)</f>
        <v>tier - 1</v>
      </c>
      <c r="O902" t="str">
        <f>VLOOKUP(A902,'Hospitalisation Details'!$A$1:$U$2344,21,FALSE)</f>
        <v>R1012</v>
      </c>
      <c r="P902" t="str">
        <f>VLOOKUP(A902,'Hospitalisation Details'!$A$1:$T$2344,19,0)</f>
        <v>56</v>
      </c>
      <c r="Q902" s="9">
        <f>VLOOKUP(A902,'Hospitalisation Details'!$A$1:$I$2344,6,FALSE)</f>
        <v>12044.34</v>
      </c>
    </row>
    <row r="903" spans="1:17" ht="15.75">
      <c r="A903" s="6" t="s">
        <v>2461</v>
      </c>
      <c r="B903" t="str">
        <f>VLOOKUP(A903,'Customer Names'!$A$1:$D$2336,3,FALSE)</f>
        <v>Doran</v>
      </c>
      <c r="C903">
        <f>VLOOKUP(A903,'Medical Examinations'!$A$1:$H$2336,2,0)</f>
        <v>35.700000000000003</v>
      </c>
      <c r="D903">
        <f>VLOOKUP(A903,'Medical Examinations'!$A$1:$H$2336,3,0)</f>
        <v>4.0599999999999996</v>
      </c>
      <c r="E903" t="str">
        <f>VLOOKUP(A903,'Medical Examinations'!$A$1:$H$2336,4,0)</f>
        <v>No</v>
      </c>
      <c r="F903" t="str">
        <f>VLOOKUP(A903,'Medical Examinations'!$A$1:$H$2336,5,0)</f>
        <v>No</v>
      </c>
      <c r="G903" t="str">
        <f>VLOOKUP(A903,'Medical Examinations'!$A$1:$H$2336,6,0)</f>
        <v>Yes</v>
      </c>
      <c r="H903">
        <f>VLOOKUP(A903,'Medical Examinations'!$A$1:$L$2336,10,0)</f>
        <v>1</v>
      </c>
      <c r="I903" t="str">
        <f>VLOOKUP(A903,'Medical Examinations'!$A$1:$H$2336,8,0)</f>
        <v>No</v>
      </c>
      <c r="J903" t="str">
        <f>VLOOKUP(A903,'Medical Examinations'!$A$1:$L$2336,11,0)</f>
        <v>obesity</v>
      </c>
      <c r="K903" t="str">
        <f>VLOOKUP(A903,'Medical Examinations'!$A$1:$L$2336,12,0)</f>
        <v>Normal</v>
      </c>
      <c r="L903" s="8">
        <f>VLOOKUP(A903,'Hospitalisation Details'!$A$1:$T$2344,17,0)</f>
        <v>29144</v>
      </c>
      <c r="M903" s="3" t="str">
        <f>VLOOKUP(A903,'Hospitalisation Details'!$A$1:$T$2344,14,0)</f>
        <v>tier - 3</v>
      </c>
      <c r="N903" s="3" t="str">
        <f>VLOOKUP(A903,'Hospitalisation Details'!$A$1:$T$2344,15,0)</f>
        <v>tier - 3</v>
      </c>
      <c r="O903" t="str">
        <f>VLOOKUP(A903,'Hospitalisation Details'!$A$1:$U$2344,21,FALSE)</f>
        <v>R1021</v>
      </c>
      <c r="P903" t="str">
        <f>VLOOKUP(A903,'Hospitalisation Details'!$A$1:$T$2344,19,0)</f>
        <v>43</v>
      </c>
      <c r="Q903" s="9">
        <f>VLOOKUP(A903,'Hospitalisation Details'!$A$1:$I$2344,6,FALSE)</f>
        <v>12035.18</v>
      </c>
    </row>
    <row r="904" spans="1:17" ht="15.75">
      <c r="A904" s="6" t="s">
        <v>2463</v>
      </c>
      <c r="B904" t="str">
        <f>VLOOKUP(A904,'Customer Names'!$A$1:$D$2336,3,FALSE)</f>
        <v>Labrosse</v>
      </c>
      <c r="C904">
        <f>VLOOKUP(A904,'Medical Examinations'!$A$1:$H$2336,2,0)</f>
        <v>20.100000000000001</v>
      </c>
      <c r="D904">
        <f>VLOOKUP(A904,'Medical Examinations'!$A$1:$H$2336,3,0)</f>
        <v>10.52</v>
      </c>
      <c r="E904" t="str">
        <f>VLOOKUP(A904,'Medical Examinations'!$A$1:$H$2336,4,0)</f>
        <v>No</v>
      </c>
      <c r="F904" t="str">
        <f>VLOOKUP(A904,'Medical Examinations'!$A$1:$H$2336,5,0)</f>
        <v>No</v>
      </c>
      <c r="G904" t="str">
        <f>VLOOKUP(A904,'Medical Examinations'!$A$1:$H$2336,6,0)</f>
        <v>No</v>
      </c>
      <c r="H904">
        <f>VLOOKUP(A904,'Medical Examinations'!$A$1:$L$2336,10,0)</f>
        <v>0</v>
      </c>
      <c r="I904" t="str">
        <f>VLOOKUP(A904,'Medical Examinations'!$A$1:$H$2336,8,0)</f>
        <v>No</v>
      </c>
      <c r="J904" t="str">
        <f>VLOOKUP(A904,'Medical Examinations'!$A$1:$L$2336,11,0)</f>
        <v>Normal weight</v>
      </c>
      <c r="K904" t="str">
        <f>VLOOKUP(A904,'Medical Examinations'!$A$1:$L$2336,12,0)</f>
        <v>Diabetes</v>
      </c>
      <c r="L904" s="8">
        <f>VLOOKUP(A904,'Hospitalisation Details'!$A$1:$T$2344,17,0)</f>
        <v>24044</v>
      </c>
      <c r="M904" s="3" t="str">
        <f>VLOOKUP(A904,'Hospitalisation Details'!$A$1:$T$2344,14,0)</f>
        <v>tier - 3</v>
      </c>
      <c r="N904" s="3" t="str">
        <f>VLOOKUP(A904,'Hospitalisation Details'!$A$1:$T$2344,15,0)</f>
        <v>tier - 1</v>
      </c>
      <c r="O904" t="str">
        <f>VLOOKUP(A904,'Hospitalisation Details'!$A$1:$U$2344,21,FALSE)</f>
        <v>R1011</v>
      </c>
      <c r="P904" t="str">
        <f>VLOOKUP(A904,'Hospitalisation Details'!$A$1:$T$2344,19,0)</f>
        <v>57</v>
      </c>
      <c r="Q904" s="9">
        <f>VLOOKUP(A904,'Hospitalisation Details'!$A$1:$I$2344,6,FALSE)</f>
        <v>12032.33</v>
      </c>
    </row>
    <row r="905" spans="1:17" ht="15.75">
      <c r="A905" s="6" t="s">
        <v>2466</v>
      </c>
      <c r="B905" t="str">
        <f>VLOOKUP(A905,'Customer Names'!$A$1:$D$2336,3,FALSE)</f>
        <v>Thomas</v>
      </c>
      <c r="C905">
        <f>VLOOKUP(A905,'Medical Examinations'!$A$1:$H$2336,2,0)</f>
        <v>22.23</v>
      </c>
      <c r="D905">
        <f>VLOOKUP(A905,'Medical Examinations'!$A$1:$H$2336,3,0)</f>
        <v>9.65</v>
      </c>
      <c r="E905" t="str">
        <f>VLOOKUP(A905,'Medical Examinations'!$A$1:$H$2336,4,0)</f>
        <v>No</v>
      </c>
      <c r="F905" t="str">
        <f>VLOOKUP(A905,'Medical Examinations'!$A$1:$H$2336,5,0)</f>
        <v>No</v>
      </c>
      <c r="G905" t="str">
        <f>VLOOKUP(A905,'Medical Examinations'!$A$1:$H$2336,6,0)</f>
        <v>No</v>
      </c>
      <c r="H905">
        <f>VLOOKUP(A905,'Medical Examinations'!$A$1:$L$2336,10,0)</f>
        <v>0</v>
      </c>
      <c r="I905" t="str">
        <f>VLOOKUP(A905,'Medical Examinations'!$A$1:$H$2336,8,0)</f>
        <v>No</v>
      </c>
      <c r="J905" t="str">
        <f>VLOOKUP(A905,'Medical Examinations'!$A$1:$L$2336,11,0)</f>
        <v>Normal weight</v>
      </c>
      <c r="K905" t="str">
        <f>VLOOKUP(A905,'Medical Examinations'!$A$1:$L$2336,12,0)</f>
        <v>Diabetes</v>
      </c>
      <c r="L905" s="8">
        <f>VLOOKUP(A905,'Hospitalisation Details'!$A$1:$T$2344,17,0)</f>
        <v>23902</v>
      </c>
      <c r="M905" s="3" t="str">
        <f>VLOOKUP(A905,'Hospitalisation Details'!$A$1:$T$2344,14,0)</f>
        <v>tier - 3</v>
      </c>
      <c r="N905" s="3" t="str">
        <f>VLOOKUP(A905,'Hospitalisation Details'!$A$1:$T$2344,15,0)</f>
        <v>tier - 2</v>
      </c>
      <c r="O905" t="str">
        <f>VLOOKUP(A905,'Hospitalisation Details'!$A$1:$U$2344,21,FALSE)</f>
        <v>R1024</v>
      </c>
      <c r="P905" t="str">
        <f>VLOOKUP(A905,'Hospitalisation Details'!$A$1:$T$2344,19,0)</f>
        <v>57</v>
      </c>
      <c r="Q905" s="9">
        <f>VLOOKUP(A905,'Hospitalisation Details'!$A$1:$I$2344,6,FALSE)</f>
        <v>12029.29</v>
      </c>
    </row>
    <row r="906" spans="1:17" ht="15.75">
      <c r="A906" s="6" t="s">
        <v>2469</v>
      </c>
      <c r="B906" t="str">
        <f>VLOOKUP(A906,'Customer Names'!$A$1:$D$2336,3,FALSE)</f>
        <v>Lesniak</v>
      </c>
      <c r="C906">
        <f>VLOOKUP(A906,'Medical Examinations'!$A$1:$H$2336,2,0)</f>
        <v>36.47</v>
      </c>
      <c r="D906">
        <f>VLOOKUP(A906,'Medical Examinations'!$A$1:$H$2336,3,0)</f>
        <v>6.21</v>
      </c>
      <c r="E906" t="str">
        <f>VLOOKUP(A906,'Medical Examinations'!$A$1:$H$2336,4,0)</f>
        <v>No</v>
      </c>
      <c r="F906" t="str">
        <f>VLOOKUP(A906,'Medical Examinations'!$A$1:$H$2336,5,0)</f>
        <v>No</v>
      </c>
      <c r="G906" t="str">
        <f>VLOOKUP(A906,'Medical Examinations'!$A$1:$H$2336,6,0)</f>
        <v>No</v>
      </c>
      <c r="H906">
        <f>VLOOKUP(A906,'Medical Examinations'!$A$1:$L$2336,10,0)</f>
        <v>0</v>
      </c>
      <c r="I906" t="str">
        <f>VLOOKUP(A906,'Medical Examinations'!$A$1:$H$2336,8,0)</f>
        <v>No</v>
      </c>
      <c r="J906" t="str">
        <f>VLOOKUP(A906,'Medical Examinations'!$A$1:$L$2336,11,0)</f>
        <v>obesity</v>
      </c>
      <c r="K906" t="str">
        <f>VLOOKUP(A906,'Medical Examinations'!$A$1:$L$2336,12,0)</f>
        <v>Prediabetes</v>
      </c>
      <c r="L906" s="8">
        <f>VLOOKUP(A906,'Hospitalisation Details'!$A$1:$T$2344,17,0)</f>
        <v>30241</v>
      </c>
      <c r="M906" s="3" t="str">
        <f>VLOOKUP(A906,'Hospitalisation Details'!$A$1:$T$2344,14,0)</f>
        <v>tier - 3</v>
      </c>
      <c r="N906" s="3" t="str">
        <f>VLOOKUP(A906,'Hospitalisation Details'!$A$1:$T$2344,15,0)</f>
        <v>tier - 3</v>
      </c>
      <c r="O906" t="str">
        <f>VLOOKUP(A906,'Hospitalisation Details'!$A$1:$U$2344,21,FALSE)</f>
        <v>R1021</v>
      </c>
      <c r="P906" t="str">
        <f>VLOOKUP(A906,'Hospitalisation Details'!$A$1:$T$2344,19,0)</f>
        <v>40</v>
      </c>
      <c r="Q906" s="9">
        <f>VLOOKUP(A906,'Hospitalisation Details'!$A$1:$I$2344,6,FALSE)</f>
        <v>12001.29</v>
      </c>
    </row>
    <row r="907" spans="1:17" ht="15.75">
      <c r="A907" s="6" t="s">
        <v>2472</v>
      </c>
      <c r="B907" t="str">
        <f>VLOOKUP(A907,'Customer Names'!$A$1:$D$2336,3,FALSE)</f>
        <v>Prowse</v>
      </c>
      <c r="C907">
        <f>VLOOKUP(A907,'Medical Examinations'!$A$1:$H$2336,2,0)</f>
        <v>49.64</v>
      </c>
      <c r="D907">
        <f>VLOOKUP(A907,'Medical Examinations'!$A$1:$H$2336,3,0)</f>
        <v>4.76</v>
      </c>
      <c r="E907" t="str">
        <f>VLOOKUP(A907,'Medical Examinations'!$A$1:$H$2336,4,0)</f>
        <v>No</v>
      </c>
      <c r="F907" t="str">
        <f>VLOOKUP(A907,'Medical Examinations'!$A$1:$H$2336,5,0)</f>
        <v>No</v>
      </c>
      <c r="G907" t="str">
        <f>VLOOKUP(A907,'Medical Examinations'!$A$1:$H$2336,6,0)</f>
        <v>Yes</v>
      </c>
      <c r="H907">
        <f>VLOOKUP(A907,'Medical Examinations'!$A$1:$L$2336,10,0)</f>
        <v>1</v>
      </c>
      <c r="I907" t="str">
        <f>VLOOKUP(A907,'Medical Examinations'!$A$1:$H$2336,8,0)</f>
        <v>No</v>
      </c>
      <c r="J907" t="str">
        <f>VLOOKUP(A907,'Medical Examinations'!$A$1:$L$2336,11,0)</f>
        <v>obesity</v>
      </c>
      <c r="K907" t="str">
        <f>VLOOKUP(A907,'Medical Examinations'!$A$1:$L$2336,12,0)</f>
        <v>Normal</v>
      </c>
      <c r="L907" s="8">
        <f>VLOOKUP(A907,'Hospitalisation Details'!$A$1:$T$2344,17,0)</f>
        <v>34315</v>
      </c>
      <c r="M907" s="3" t="str">
        <f>VLOOKUP(A907,'Hospitalisation Details'!$A$1:$T$2344,14,0)</f>
        <v>tier - 3</v>
      </c>
      <c r="N907" s="3" t="str">
        <f>VLOOKUP(A907,'Hospitalisation Details'!$A$1:$T$2344,15,0)</f>
        <v>tier - 2</v>
      </c>
      <c r="O907" t="str">
        <f>VLOOKUP(A907,'Hospitalisation Details'!$A$1:$U$2344,21,FALSE)</f>
        <v>R1012</v>
      </c>
      <c r="P907" t="str">
        <f>VLOOKUP(A907,'Hospitalisation Details'!$A$1:$T$2344,19,0)</f>
        <v>29</v>
      </c>
      <c r="Q907" s="9">
        <f>VLOOKUP(A907,'Hospitalisation Details'!$A$1:$I$2344,6,FALSE)</f>
        <v>11994.89</v>
      </c>
    </row>
    <row r="908" spans="1:17" ht="15.75">
      <c r="A908" s="6" t="s">
        <v>2474</v>
      </c>
      <c r="B908" t="str">
        <f>VLOOKUP(A908,'Customer Names'!$A$1:$D$2336,3,FALSE)</f>
        <v>Seigel</v>
      </c>
      <c r="C908">
        <f>VLOOKUP(A908,'Medical Examinations'!$A$1:$H$2336,2,0)</f>
        <v>36.799999999999997</v>
      </c>
      <c r="D908">
        <f>VLOOKUP(A908,'Medical Examinations'!$A$1:$H$2336,3,0)</f>
        <v>5.73</v>
      </c>
      <c r="E908" t="str">
        <f>VLOOKUP(A908,'Medical Examinations'!$A$1:$H$2336,4,0)</f>
        <v>Yes</v>
      </c>
      <c r="F908" t="str">
        <f>VLOOKUP(A908,'Medical Examinations'!$A$1:$H$2336,5,0)</f>
        <v>No</v>
      </c>
      <c r="G908" t="str">
        <f>VLOOKUP(A908,'Medical Examinations'!$A$1:$H$2336,6,0)</f>
        <v>Yes</v>
      </c>
      <c r="H908">
        <f>VLOOKUP(A908,'Medical Examinations'!$A$1:$L$2336,10,0)</f>
        <v>1</v>
      </c>
      <c r="I908" t="str">
        <f>VLOOKUP(A908,'Medical Examinations'!$A$1:$H$2336,8,0)</f>
        <v>No</v>
      </c>
      <c r="J908" t="str">
        <f>VLOOKUP(A908,'Medical Examinations'!$A$1:$L$2336,11,0)</f>
        <v>obesity</v>
      </c>
      <c r="K908" t="str">
        <f>VLOOKUP(A908,'Medical Examinations'!$A$1:$L$2336,12,0)</f>
        <v>Prediabetes</v>
      </c>
      <c r="L908" s="8">
        <f>VLOOKUP(A908,'Hospitalisation Details'!$A$1:$T$2344,17,0)</f>
        <v>30501</v>
      </c>
      <c r="M908" s="3" t="str">
        <f>VLOOKUP(A908,'Hospitalisation Details'!$A$1:$T$2344,14,0)</f>
        <v>tier - 3</v>
      </c>
      <c r="N908" s="3" t="str">
        <f>VLOOKUP(A908,'Hospitalisation Details'!$A$1:$T$2344,15,0)</f>
        <v>tier - 2</v>
      </c>
      <c r="O908" t="str">
        <f>VLOOKUP(A908,'Hospitalisation Details'!$A$1:$U$2344,21,FALSE)</f>
        <v>R1026</v>
      </c>
      <c r="P908" t="str">
        <f>VLOOKUP(A908,'Hospitalisation Details'!$A$1:$T$2344,19,0)</f>
        <v>39</v>
      </c>
      <c r="Q908" s="9">
        <f>VLOOKUP(A908,'Hospitalisation Details'!$A$1:$I$2344,6,FALSE)</f>
        <v>11987.68</v>
      </c>
    </row>
    <row r="909" spans="1:17" ht="15.75">
      <c r="A909" s="6" t="s">
        <v>2477</v>
      </c>
      <c r="B909" t="str">
        <f>VLOOKUP(A909,'Customer Names'!$A$1:$D$2336,3,FALSE)</f>
        <v>Blas</v>
      </c>
      <c r="C909">
        <f>VLOOKUP(A909,'Medical Examinations'!$A$1:$H$2336,2,0)</f>
        <v>33.880000000000003</v>
      </c>
      <c r="D909">
        <f>VLOOKUP(A909,'Medical Examinations'!$A$1:$H$2336,3,0)</f>
        <v>10.78</v>
      </c>
      <c r="E909" t="str">
        <f>VLOOKUP(A909,'Medical Examinations'!$A$1:$H$2336,4,0)</f>
        <v>Yes</v>
      </c>
      <c r="F909" t="str">
        <f>VLOOKUP(A909,'Medical Examinations'!$A$1:$H$2336,5,0)</f>
        <v>No</v>
      </c>
      <c r="G909" t="str">
        <f>VLOOKUP(A909,'Medical Examinations'!$A$1:$H$2336,6,0)</f>
        <v>No</v>
      </c>
      <c r="H909">
        <f>VLOOKUP(A909,'Medical Examinations'!$A$1:$L$2336,10,0)</f>
        <v>0</v>
      </c>
      <c r="I909" t="str">
        <f>VLOOKUP(A909,'Medical Examinations'!$A$1:$H$2336,8,0)</f>
        <v>No</v>
      </c>
      <c r="J909" t="str">
        <f>VLOOKUP(A909,'Medical Examinations'!$A$1:$L$2336,11,0)</f>
        <v>obesity</v>
      </c>
      <c r="K909" t="str">
        <f>VLOOKUP(A909,'Medical Examinations'!$A$1:$L$2336,12,0)</f>
        <v>Diabetes</v>
      </c>
      <c r="L909" s="8">
        <f>VLOOKUP(A909,'Hospitalisation Details'!$A$1:$T$2344,17,0)</f>
        <v>24828</v>
      </c>
      <c r="M909" s="3" t="str">
        <f>VLOOKUP(A909,'Hospitalisation Details'!$A$1:$T$2344,14,0)</f>
        <v>tier - 3</v>
      </c>
      <c r="N909" s="3" t="str">
        <f>VLOOKUP(A909,'Hospitalisation Details'!$A$1:$T$2344,15,0)</f>
        <v>tier - 3</v>
      </c>
      <c r="O909" t="str">
        <f>VLOOKUP(A909,'Hospitalisation Details'!$A$1:$U$2344,21,FALSE)</f>
        <v>R1013</v>
      </c>
      <c r="P909" t="str">
        <f>VLOOKUP(A909,'Hospitalisation Details'!$A$1:$T$2344,19,0)</f>
        <v>55</v>
      </c>
      <c r="Q909" s="9">
        <f>VLOOKUP(A909,'Hospitalisation Details'!$A$1:$I$2344,6,FALSE)</f>
        <v>11987.17</v>
      </c>
    </row>
    <row r="910" spans="1:17" ht="15.75">
      <c r="A910" s="6" t="s">
        <v>2480</v>
      </c>
      <c r="B910" t="str">
        <f>VLOOKUP(A910,'Customer Names'!$A$1:$D$2336,3,FALSE)</f>
        <v>Simpson</v>
      </c>
      <c r="C910">
        <f>VLOOKUP(A910,'Medical Examinations'!$A$1:$H$2336,2,0)</f>
        <v>32.01</v>
      </c>
      <c r="D910">
        <f>VLOOKUP(A910,'Medical Examinations'!$A$1:$H$2336,3,0)</f>
        <v>5.08</v>
      </c>
      <c r="E910" t="str">
        <f>VLOOKUP(A910,'Medical Examinations'!$A$1:$H$2336,4,0)</f>
        <v>Yes</v>
      </c>
      <c r="F910" t="str">
        <f>VLOOKUP(A910,'Medical Examinations'!$A$1:$H$2336,5,0)</f>
        <v>No</v>
      </c>
      <c r="G910" t="str">
        <f>VLOOKUP(A910,'Medical Examinations'!$A$1:$H$2336,6,0)</f>
        <v>No</v>
      </c>
      <c r="H910">
        <f>VLOOKUP(A910,'Medical Examinations'!$A$1:$L$2336,10,0)</f>
        <v>1</v>
      </c>
      <c r="I910" t="str">
        <f>VLOOKUP(A910,'Medical Examinations'!$A$1:$H$2336,8,0)</f>
        <v>No</v>
      </c>
      <c r="J910" t="str">
        <f>VLOOKUP(A910,'Medical Examinations'!$A$1:$L$2336,11,0)</f>
        <v>obesity</v>
      </c>
      <c r="K910" t="str">
        <f>VLOOKUP(A910,'Medical Examinations'!$A$1:$L$2336,12,0)</f>
        <v>Normal</v>
      </c>
      <c r="L910" s="8">
        <f>VLOOKUP(A910,'Hospitalisation Details'!$A$1:$T$2344,17,0)</f>
        <v>23649</v>
      </c>
      <c r="M910" s="3" t="str">
        <f>VLOOKUP(A910,'Hospitalisation Details'!$A$1:$T$2344,14,0)</f>
        <v>tier - 3</v>
      </c>
      <c r="N910" s="3" t="str">
        <f>VLOOKUP(A910,'Hospitalisation Details'!$A$1:$T$2344,15,0)</f>
        <v>tier - 2</v>
      </c>
      <c r="O910" t="str">
        <f>VLOOKUP(A910,'Hospitalisation Details'!$A$1:$U$2344,21,FALSE)</f>
        <v>R1013</v>
      </c>
      <c r="P910" t="str">
        <f>VLOOKUP(A910,'Hospitalisation Details'!$A$1:$T$2344,19,0)</f>
        <v>58</v>
      </c>
      <c r="Q910" s="9">
        <f>VLOOKUP(A910,'Hospitalisation Details'!$A$1:$I$2344,6,FALSE)</f>
        <v>11946.63</v>
      </c>
    </row>
    <row r="911" spans="1:17" ht="15.75">
      <c r="A911" s="6" t="s">
        <v>2482</v>
      </c>
      <c r="B911" t="str">
        <f>VLOOKUP(A911,'Customer Names'!$A$1:$D$2336,3,FALSE)</f>
        <v>Gierman</v>
      </c>
      <c r="C911">
        <f>VLOOKUP(A911,'Medical Examinations'!$A$1:$H$2336,2,0)</f>
        <v>33.630000000000003</v>
      </c>
      <c r="D911">
        <f>VLOOKUP(A911,'Medical Examinations'!$A$1:$H$2336,3,0)</f>
        <v>11.39</v>
      </c>
      <c r="E911" t="str">
        <f>VLOOKUP(A911,'Medical Examinations'!$A$1:$H$2336,4,0)</f>
        <v>No</v>
      </c>
      <c r="F911" t="str">
        <f>VLOOKUP(A911,'Medical Examinations'!$A$1:$H$2336,5,0)</f>
        <v>No</v>
      </c>
      <c r="G911" t="str">
        <f>VLOOKUP(A911,'Medical Examinations'!$A$1:$H$2336,6,0)</f>
        <v>No</v>
      </c>
      <c r="H911">
        <f>VLOOKUP(A911,'Medical Examinations'!$A$1:$L$2336,10,0)</f>
        <v>0</v>
      </c>
      <c r="I911" t="str">
        <f>VLOOKUP(A911,'Medical Examinations'!$A$1:$H$2336,8,0)</f>
        <v>No</v>
      </c>
      <c r="J911" t="str">
        <f>VLOOKUP(A911,'Medical Examinations'!$A$1:$L$2336,11,0)</f>
        <v>obesity</v>
      </c>
      <c r="K911" t="str">
        <f>VLOOKUP(A911,'Medical Examinations'!$A$1:$L$2336,12,0)</f>
        <v>Diabetes</v>
      </c>
      <c r="L911" s="8">
        <f>VLOOKUP(A911,'Hospitalisation Details'!$A$1:$T$2344,17,0)</f>
        <v>24047</v>
      </c>
      <c r="M911" s="3" t="str">
        <f>VLOOKUP(A911,'Hospitalisation Details'!$A$1:$T$2344,14,0)</f>
        <v>tier - 3</v>
      </c>
      <c r="N911" s="3" t="str">
        <f>VLOOKUP(A911,'Hospitalisation Details'!$A$1:$T$2344,15,0)</f>
        <v>tier - 2</v>
      </c>
      <c r="O911" t="str">
        <f>VLOOKUP(A911,'Hospitalisation Details'!$A$1:$U$2344,21,FALSE)</f>
        <v>R1012</v>
      </c>
      <c r="P911" t="str">
        <f>VLOOKUP(A911,'Hospitalisation Details'!$A$1:$T$2344,19,0)</f>
        <v>57</v>
      </c>
      <c r="Q911" s="9">
        <f>VLOOKUP(A911,'Hospitalisation Details'!$A$1:$I$2344,6,FALSE)</f>
        <v>11945.13</v>
      </c>
    </row>
    <row r="912" spans="1:17" ht="15.75">
      <c r="A912" s="6" t="s">
        <v>2485</v>
      </c>
      <c r="B912" t="str">
        <f>VLOOKUP(A912,'Customer Names'!$A$1:$D$2336,3,FALSE)</f>
        <v>Jeuland</v>
      </c>
      <c r="C912">
        <f>VLOOKUP(A912,'Medical Examinations'!$A$1:$H$2336,2,0)</f>
        <v>34.865000000000002</v>
      </c>
      <c r="D912">
        <f>VLOOKUP(A912,'Medical Examinations'!$A$1:$H$2336,3,0)</f>
        <v>5.35</v>
      </c>
      <c r="E912" t="str">
        <f>VLOOKUP(A912,'Medical Examinations'!$A$1:$H$2336,4,0)</f>
        <v>Yes</v>
      </c>
      <c r="F912" t="str">
        <f>VLOOKUP(A912,'Medical Examinations'!$A$1:$H$2336,5,0)</f>
        <v>No</v>
      </c>
      <c r="G912" t="str">
        <f>VLOOKUP(A912,'Medical Examinations'!$A$1:$H$2336,6,0)</f>
        <v>No</v>
      </c>
      <c r="H912">
        <f>VLOOKUP(A912,'Medical Examinations'!$A$1:$L$2336,10,0)</f>
        <v>1</v>
      </c>
      <c r="I912" t="str">
        <f>VLOOKUP(A912,'Medical Examinations'!$A$1:$H$2336,8,0)</f>
        <v>No</v>
      </c>
      <c r="J912" t="str">
        <f>VLOOKUP(A912,'Medical Examinations'!$A$1:$L$2336,11,0)</f>
        <v>obesity</v>
      </c>
      <c r="K912" t="str">
        <f>VLOOKUP(A912,'Medical Examinations'!$A$1:$L$2336,12,0)</f>
        <v>Normal</v>
      </c>
      <c r="L912" s="8">
        <f>VLOOKUP(A912,'Hospitalisation Details'!$A$1:$T$2344,17,0)</f>
        <v>23736</v>
      </c>
      <c r="M912" s="3" t="str">
        <f>VLOOKUP(A912,'Hospitalisation Details'!$A$1:$T$2344,14,0)</f>
        <v>tier - 3</v>
      </c>
      <c r="N912" s="3" t="str">
        <f>VLOOKUP(A912,'Hospitalisation Details'!$A$1:$T$2344,15,0)</f>
        <v>tier - 2</v>
      </c>
      <c r="O912" t="str">
        <f>VLOOKUP(A912,'Hospitalisation Details'!$A$1:$U$2344,21,FALSE)</f>
        <v>R1016</v>
      </c>
      <c r="P912" t="str">
        <f>VLOOKUP(A912,'Hospitalisation Details'!$A$1:$T$2344,19,0)</f>
        <v>58</v>
      </c>
      <c r="Q912" s="9">
        <f>VLOOKUP(A912,'Hospitalisation Details'!$A$1:$I$2344,6,FALSE)</f>
        <v>11944.59</v>
      </c>
    </row>
    <row r="913" spans="1:17" ht="15.75">
      <c r="A913" s="6" t="s">
        <v>2488</v>
      </c>
      <c r="B913" t="str">
        <f>VLOOKUP(A913,'Customer Names'!$A$1:$D$2336,3,FALSE)</f>
        <v>Chorney</v>
      </c>
      <c r="C913">
        <f>VLOOKUP(A913,'Medical Examinations'!$A$1:$H$2336,2,0)</f>
        <v>43.11</v>
      </c>
      <c r="D913">
        <f>VLOOKUP(A913,'Medical Examinations'!$A$1:$H$2336,3,0)</f>
        <v>5.6</v>
      </c>
      <c r="E913" t="str">
        <f>VLOOKUP(A913,'Medical Examinations'!$A$1:$H$2336,4,0)</f>
        <v>No</v>
      </c>
      <c r="F913" t="str">
        <f>VLOOKUP(A913,'Medical Examinations'!$A$1:$H$2336,5,0)</f>
        <v>No</v>
      </c>
      <c r="G913" t="str">
        <f>VLOOKUP(A913,'Medical Examinations'!$A$1:$H$2336,6,0)</f>
        <v>No</v>
      </c>
      <c r="H913">
        <f>VLOOKUP(A913,'Medical Examinations'!$A$1:$L$2336,10,0)</f>
        <v>0</v>
      </c>
      <c r="I913" t="str">
        <f>VLOOKUP(A913,'Medical Examinations'!$A$1:$H$2336,8,0)</f>
        <v>No</v>
      </c>
      <c r="J913" t="str">
        <f>VLOOKUP(A913,'Medical Examinations'!$A$1:$L$2336,11,0)</f>
        <v>obesity</v>
      </c>
      <c r="K913" t="str">
        <f>VLOOKUP(A913,'Medical Examinations'!$A$1:$L$2336,12,0)</f>
        <v>Normal</v>
      </c>
      <c r="L913" s="8">
        <f>VLOOKUP(A913,'Hospitalisation Details'!$A$1:$T$2344,17,0)</f>
        <v>33530</v>
      </c>
      <c r="M913" s="3" t="str">
        <f>VLOOKUP(A913,'Hospitalisation Details'!$A$1:$T$2344,14,0)</f>
        <v>tier - 3</v>
      </c>
      <c r="N913" s="3" t="str">
        <f>VLOOKUP(A913,'Hospitalisation Details'!$A$1:$T$2344,15,0)</f>
        <v>tier - 1</v>
      </c>
      <c r="O913" t="str">
        <f>VLOOKUP(A913,'Hospitalisation Details'!$A$1:$U$2344,21,FALSE)</f>
        <v>R1023</v>
      </c>
      <c r="P913" t="str">
        <f>VLOOKUP(A913,'Hospitalisation Details'!$A$1:$T$2344,19,0)</f>
        <v>31</v>
      </c>
      <c r="Q913" s="9">
        <f>VLOOKUP(A913,'Hospitalisation Details'!$A$1:$I$2344,6,FALSE)</f>
        <v>11941.83</v>
      </c>
    </row>
    <row r="914" spans="1:17" ht="15.75">
      <c r="A914" s="6" t="s">
        <v>2490</v>
      </c>
      <c r="B914" t="str">
        <f>VLOOKUP(A914,'Customer Names'!$A$1:$D$2336,3,FALSE)</f>
        <v>Rook</v>
      </c>
      <c r="C914">
        <f>VLOOKUP(A914,'Medical Examinations'!$A$1:$H$2336,2,0)</f>
        <v>30.305</v>
      </c>
      <c r="D914">
        <f>VLOOKUP(A914,'Medical Examinations'!$A$1:$H$2336,3,0)</f>
        <v>4.2699999999999996</v>
      </c>
      <c r="E914" t="str">
        <f>VLOOKUP(A914,'Medical Examinations'!$A$1:$H$2336,4,0)</f>
        <v>Yes</v>
      </c>
      <c r="F914" t="str">
        <f>VLOOKUP(A914,'Medical Examinations'!$A$1:$H$2336,5,0)</f>
        <v>No</v>
      </c>
      <c r="G914" t="str">
        <f>VLOOKUP(A914,'Medical Examinations'!$A$1:$H$2336,6,0)</f>
        <v>No</v>
      </c>
      <c r="H914">
        <f>VLOOKUP(A914,'Medical Examinations'!$A$1:$L$2336,10,0)</f>
        <v>1</v>
      </c>
      <c r="I914" t="str">
        <f>VLOOKUP(A914,'Medical Examinations'!$A$1:$H$2336,8,0)</f>
        <v>No</v>
      </c>
      <c r="J914" t="str">
        <f>VLOOKUP(A914,'Medical Examinations'!$A$1:$L$2336,11,0)</f>
        <v>obesity</v>
      </c>
      <c r="K914" t="str">
        <f>VLOOKUP(A914,'Medical Examinations'!$A$1:$L$2336,12,0)</f>
        <v>Normal</v>
      </c>
      <c r="L914" s="8">
        <f>VLOOKUP(A914,'Hospitalisation Details'!$A$1:$T$2344,17,0)</f>
        <v>23591</v>
      </c>
      <c r="M914" s="3" t="str">
        <f>VLOOKUP(A914,'Hospitalisation Details'!$A$1:$T$2344,14,0)</f>
        <v>tier - 3</v>
      </c>
      <c r="N914" s="3" t="str">
        <f>VLOOKUP(A914,'Hospitalisation Details'!$A$1:$T$2344,15,0)</f>
        <v>tier - 3</v>
      </c>
      <c r="O914" t="str">
        <f>VLOOKUP(A914,'Hospitalisation Details'!$A$1:$U$2344,21,FALSE)</f>
        <v>R1019</v>
      </c>
      <c r="P914" t="str">
        <f>VLOOKUP(A914,'Hospitalisation Details'!$A$1:$T$2344,19,0)</f>
        <v>58</v>
      </c>
      <c r="Q914" s="9">
        <f>VLOOKUP(A914,'Hospitalisation Details'!$A$1:$I$2344,6,FALSE)</f>
        <v>11938.26</v>
      </c>
    </row>
    <row r="915" spans="1:17" ht="15.75">
      <c r="A915" s="6" t="s">
        <v>2492</v>
      </c>
      <c r="B915" t="str">
        <f>VLOOKUP(A915,'Customer Names'!$A$1:$D$2336,3,FALSE)</f>
        <v>Wright</v>
      </c>
      <c r="C915">
        <f>VLOOKUP(A915,'Medical Examinations'!$A$1:$H$2336,2,0)</f>
        <v>25.175000000000001</v>
      </c>
      <c r="D915">
        <f>VLOOKUP(A915,'Medical Examinations'!$A$1:$H$2336,3,0)</f>
        <v>5.57</v>
      </c>
      <c r="E915" t="str">
        <f>VLOOKUP(A915,'Medical Examinations'!$A$1:$H$2336,4,0)</f>
        <v>Yes</v>
      </c>
      <c r="F915" t="str">
        <f>VLOOKUP(A915,'Medical Examinations'!$A$1:$H$2336,5,0)</f>
        <v>No</v>
      </c>
      <c r="G915" t="str">
        <f>VLOOKUP(A915,'Medical Examinations'!$A$1:$H$2336,6,0)</f>
        <v>No</v>
      </c>
      <c r="H915">
        <f>VLOOKUP(A915,'Medical Examinations'!$A$1:$L$2336,10,0)</f>
        <v>1</v>
      </c>
      <c r="I915" t="str">
        <f>VLOOKUP(A915,'Medical Examinations'!$A$1:$H$2336,8,0)</f>
        <v>No</v>
      </c>
      <c r="J915" t="str">
        <f>VLOOKUP(A915,'Medical Examinations'!$A$1:$L$2336,11,0)</f>
        <v>Over weight</v>
      </c>
      <c r="K915" t="str">
        <f>VLOOKUP(A915,'Medical Examinations'!$A$1:$L$2336,12,0)</f>
        <v>Normal</v>
      </c>
      <c r="L915" s="8">
        <f>VLOOKUP(A915,'Hospitalisation Details'!$A$1:$T$2344,17,0)</f>
        <v>23731</v>
      </c>
      <c r="M915" s="3" t="str">
        <f>VLOOKUP(A915,'Hospitalisation Details'!$A$1:$T$2344,14,0)</f>
        <v>tier - 3</v>
      </c>
      <c r="N915" s="3" t="str">
        <f>VLOOKUP(A915,'Hospitalisation Details'!$A$1:$T$2344,15,0)</f>
        <v>tier - 1</v>
      </c>
      <c r="O915" t="str">
        <f>VLOOKUP(A915,'Hospitalisation Details'!$A$1:$U$2344,21,FALSE)</f>
        <v>R1019</v>
      </c>
      <c r="P915" t="str">
        <f>VLOOKUP(A915,'Hospitalisation Details'!$A$1:$T$2344,19,0)</f>
        <v>58</v>
      </c>
      <c r="Q915" s="9">
        <f>VLOOKUP(A915,'Hospitalisation Details'!$A$1:$I$2344,6,FALSE)</f>
        <v>11931.13</v>
      </c>
    </row>
    <row r="916" spans="1:17" ht="15.75">
      <c r="A916" s="6" t="s">
        <v>2494</v>
      </c>
      <c r="B916" t="str">
        <f>VLOOKUP(A916,'Customer Names'!$A$1:$D$2336,3,FALSE)</f>
        <v>Chin</v>
      </c>
      <c r="C916">
        <f>VLOOKUP(A916,'Medical Examinations'!$A$1:$H$2336,2,0)</f>
        <v>26.8</v>
      </c>
      <c r="D916">
        <f>VLOOKUP(A916,'Medical Examinations'!$A$1:$H$2336,3,0)</f>
        <v>5.68</v>
      </c>
      <c r="E916" t="str">
        <f>VLOOKUP(A916,'Medical Examinations'!$A$1:$H$2336,4,0)</f>
        <v>Yes</v>
      </c>
      <c r="F916" t="str">
        <f>VLOOKUP(A916,'Medical Examinations'!$A$1:$H$2336,5,0)</f>
        <v>No</v>
      </c>
      <c r="G916" t="str">
        <f>VLOOKUP(A916,'Medical Examinations'!$A$1:$H$2336,6,0)</f>
        <v>No</v>
      </c>
      <c r="H916">
        <f>VLOOKUP(A916,'Medical Examinations'!$A$1:$L$2336,10,0)</f>
        <v>1</v>
      </c>
      <c r="I916" t="str">
        <f>VLOOKUP(A916,'Medical Examinations'!$A$1:$H$2336,8,0)</f>
        <v>No</v>
      </c>
      <c r="J916" t="str">
        <f>VLOOKUP(A916,'Medical Examinations'!$A$1:$L$2336,11,0)</f>
        <v>Over weight</v>
      </c>
      <c r="K916" t="str">
        <f>VLOOKUP(A916,'Medical Examinations'!$A$1:$L$2336,12,0)</f>
        <v>Normal</v>
      </c>
      <c r="L916" s="8">
        <f>VLOOKUP(A916,'Hospitalisation Details'!$A$1:$T$2344,17,0)</f>
        <v>23700</v>
      </c>
      <c r="M916" s="3" t="str">
        <f>VLOOKUP(A916,'Hospitalisation Details'!$A$1:$T$2344,14,0)</f>
        <v>tier - 3</v>
      </c>
      <c r="N916" s="3" t="str">
        <f>VLOOKUP(A916,'Hospitalisation Details'!$A$1:$T$2344,15,0)</f>
        <v>tier - 1</v>
      </c>
      <c r="O916" t="str">
        <f>VLOOKUP(A916,'Hospitalisation Details'!$A$1:$U$2344,21,FALSE)</f>
        <v>R1021</v>
      </c>
      <c r="P916" t="str">
        <f>VLOOKUP(A916,'Hospitalisation Details'!$A$1:$T$2344,19,0)</f>
        <v>58</v>
      </c>
      <c r="Q916" s="9">
        <f>VLOOKUP(A916,'Hospitalisation Details'!$A$1:$I$2344,6,FALSE)</f>
        <v>11918.2</v>
      </c>
    </row>
    <row r="917" spans="1:17" ht="15.75">
      <c r="A917" s="6" t="s">
        <v>2497</v>
      </c>
      <c r="B917" t="str">
        <f>VLOOKUP(A917,'Customer Names'!$A$1:$D$2336,3,FALSE)</f>
        <v>White</v>
      </c>
      <c r="C917">
        <f>VLOOKUP(A917,'Medical Examinations'!$A$1:$H$2336,2,0)</f>
        <v>21.78</v>
      </c>
      <c r="D917">
        <f>VLOOKUP(A917,'Medical Examinations'!$A$1:$H$2336,3,0)</f>
        <v>5.3</v>
      </c>
      <c r="E917" t="str">
        <f>VLOOKUP(A917,'Medical Examinations'!$A$1:$H$2336,4,0)</f>
        <v>No</v>
      </c>
      <c r="F917" t="str">
        <f>VLOOKUP(A917,'Medical Examinations'!$A$1:$H$2336,5,0)</f>
        <v>yes</v>
      </c>
      <c r="G917" t="str">
        <f>VLOOKUP(A917,'Medical Examinations'!$A$1:$H$2336,6,0)</f>
        <v>No</v>
      </c>
      <c r="H917">
        <f>VLOOKUP(A917,'Medical Examinations'!$A$1:$L$2336,10,0)</f>
        <v>1</v>
      </c>
      <c r="I917" t="str">
        <f>VLOOKUP(A917,'Medical Examinations'!$A$1:$H$2336,8,0)</f>
        <v>No</v>
      </c>
      <c r="J917" t="str">
        <f>VLOOKUP(A917,'Medical Examinations'!$A$1:$L$2336,11,0)</f>
        <v>Normal weight</v>
      </c>
      <c r="K917" t="str">
        <f>VLOOKUP(A917,'Medical Examinations'!$A$1:$L$2336,12,0)</f>
        <v>Normal</v>
      </c>
      <c r="L917" s="8">
        <f>VLOOKUP(A917,'Hospitalisation Details'!$A$1:$T$2344,17,0)</f>
        <v>38140</v>
      </c>
      <c r="M917" s="3" t="str">
        <f>VLOOKUP(A917,'Hospitalisation Details'!$A$1:$T$2344,14,0)</f>
        <v>tier - 3</v>
      </c>
      <c r="N917" s="3" t="str">
        <f>VLOOKUP(A917,'Hospitalisation Details'!$A$1:$T$2344,15,0)</f>
        <v>tier - 3</v>
      </c>
      <c r="O917" t="str">
        <f>VLOOKUP(A917,'Hospitalisation Details'!$A$1:$U$2344,21,FALSE)</f>
        <v>R1013</v>
      </c>
      <c r="P917" t="str">
        <f>VLOOKUP(A917,'Hospitalisation Details'!$A$1:$T$2344,19,0)</f>
        <v>19</v>
      </c>
      <c r="Q917" s="9">
        <f>VLOOKUP(A917,'Hospitalisation Details'!$A$1:$I$2344,6,FALSE)</f>
        <v>11884.05</v>
      </c>
    </row>
    <row r="918" spans="1:17" ht="15.75">
      <c r="A918" s="6" t="s">
        <v>2499</v>
      </c>
      <c r="B918" t="str">
        <f>VLOOKUP(A918,'Customer Names'!$A$1:$D$2336,3,FALSE)</f>
        <v>Savage</v>
      </c>
      <c r="C918">
        <f>VLOOKUP(A918,'Medical Examinations'!$A$1:$H$2336,2,0)</f>
        <v>30.14</v>
      </c>
      <c r="D918">
        <f>VLOOKUP(A918,'Medical Examinations'!$A$1:$H$2336,3,0)</f>
        <v>9.4499999999999993</v>
      </c>
      <c r="E918" t="str">
        <f>VLOOKUP(A918,'Medical Examinations'!$A$1:$H$2336,4,0)</f>
        <v>Yes</v>
      </c>
      <c r="F918" t="str">
        <f>VLOOKUP(A918,'Medical Examinations'!$A$1:$H$2336,5,0)</f>
        <v>No</v>
      </c>
      <c r="G918" t="str">
        <f>VLOOKUP(A918,'Medical Examinations'!$A$1:$H$2336,6,0)</f>
        <v>No</v>
      </c>
      <c r="H918">
        <f>VLOOKUP(A918,'Medical Examinations'!$A$1:$L$2336,10,0)</f>
        <v>0</v>
      </c>
      <c r="I918" t="str">
        <f>VLOOKUP(A918,'Medical Examinations'!$A$1:$H$2336,8,0)</f>
        <v>No</v>
      </c>
      <c r="J918" t="str">
        <f>VLOOKUP(A918,'Medical Examinations'!$A$1:$L$2336,11,0)</f>
        <v>obesity</v>
      </c>
      <c r="K918" t="str">
        <f>VLOOKUP(A918,'Medical Examinations'!$A$1:$L$2336,12,0)</f>
        <v>Diabetes</v>
      </c>
      <c r="L918" s="8">
        <f>VLOOKUP(A918,'Hospitalisation Details'!$A$1:$T$2344,17,0)</f>
        <v>24774</v>
      </c>
      <c r="M918" s="3" t="str">
        <f>VLOOKUP(A918,'Hospitalisation Details'!$A$1:$T$2344,14,0)</f>
        <v>tier - 3</v>
      </c>
      <c r="N918" s="3" t="str">
        <f>VLOOKUP(A918,'Hospitalisation Details'!$A$1:$T$2344,15,0)</f>
        <v>tier - 1</v>
      </c>
      <c r="O918" t="str">
        <f>VLOOKUP(A918,'Hospitalisation Details'!$A$1:$U$2344,21,FALSE)</f>
        <v>R1013</v>
      </c>
      <c r="P918" t="str">
        <f>VLOOKUP(A918,'Hospitalisation Details'!$A$1:$T$2344,19,0)</f>
        <v>55</v>
      </c>
      <c r="Q918" s="9">
        <f>VLOOKUP(A918,'Hospitalisation Details'!$A$1:$I$2344,6,FALSE)</f>
        <v>11881.97</v>
      </c>
    </row>
    <row r="919" spans="1:17" ht="15.75">
      <c r="A919" s="6" t="s">
        <v>2502</v>
      </c>
      <c r="B919" t="str">
        <f>VLOOKUP(A919,'Customer Names'!$A$1:$D$2336,3,FALSE)</f>
        <v>Hitchings</v>
      </c>
      <c r="C919">
        <f>VLOOKUP(A919,'Medical Examinations'!$A$1:$H$2336,2,0)</f>
        <v>29.7</v>
      </c>
      <c r="D919">
        <f>VLOOKUP(A919,'Medical Examinations'!$A$1:$H$2336,3,0)</f>
        <v>6.79</v>
      </c>
      <c r="E919" t="str">
        <f>VLOOKUP(A919,'Medical Examinations'!$A$1:$H$2336,4,0)</f>
        <v>Yes</v>
      </c>
      <c r="F919" t="str">
        <f>VLOOKUP(A919,'Medical Examinations'!$A$1:$H$2336,5,0)</f>
        <v>No</v>
      </c>
      <c r="G919" t="str">
        <f>VLOOKUP(A919,'Medical Examinations'!$A$1:$H$2336,6,0)</f>
        <v>No</v>
      </c>
      <c r="H919">
        <f>VLOOKUP(A919,'Medical Examinations'!$A$1:$L$2336,10,0)</f>
        <v>0</v>
      </c>
      <c r="I919" t="str">
        <f>VLOOKUP(A919,'Medical Examinations'!$A$1:$H$2336,8,0)</f>
        <v>No</v>
      </c>
      <c r="J919" t="str">
        <f>VLOOKUP(A919,'Medical Examinations'!$A$1:$L$2336,11,0)</f>
        <v>Over weight</v>
      </c>
      <c r="K919" t="str">
        <f>VLOOKUP(A919,'Medical Examinations'!$A$1:$L$2336,12,0)</f>
        <v>Diabetes</v>
      </c>
      <c r="L919" s="8">
        <f>VLOOKUP(A919,'Hospitalisation Details'!$A$1:$T$2344,17,0)</f>
        <v>24667</v>
      </c>
      <c r="M919" s="3" t="str">
        <f>VLOOKUP(A919,'Hospitalisation Details'!$A$1:$T$2344,14,0)</f>
        <v>tier - 3</v>
      </c>
      <c r="N919" s="3" t="str">
        <f>VLOOKUP(A919,'Hospitalisation Details'!$A$1:$T$2344,15,0)</f>
        <v>tier - 2</v>
      </c>
      <c r="O919" t="str">
        <f>VLOOKUP(A919,'Hospitalisation Details'!$A$1:$U$2344,21,FALSE)</f>
        <v>R1011</v>
      </c>
      <c r="P919" t="str">
        <f>VLOOKUP(A919,'Hospitalisation Details'!$A$1:$T$2344,19,0)</f>
        <v>55</v>
      </c>
      <c r="Q919" s="9">
        <f>VLOOKUP(A919,'Hospitalisation Details'!$A$1:$I$2344,6,FALSE)</f>
        <v>11881.36</v>
      </c>
    </row>
    <row r="920" spans="1:17" ht="15.75">
      <c r="A920" s="6" t="s">
        <v>2504</v>
      </c>
      <c r="B920" t="str">
        <f>VLOOKUP(A920,'Customer Names'!$A$1:$D$2336,3,FALSE)</f>
        <v>Truitt</v>
      </c>
      <c r="C920">
        <f>VLOOKUP(A920,'Medical Examinations'!$A$1:$H$2336,2,0)</f>
        <v>32.395000000000003</v>
      </c>
      <c r="D920">
        <f>VLOOKUP(A920,'Medical Examinations'!$A$1:$H$2336,3,0)</f>
        <v>11.1</v>
      </c>
      <c r="E920" t="str">
        <f>VLOOKUP(A920,'Medical Examinations'!$A$1:$H$2336,4,0)</f>
        <v>Yes</v>
      </c>
      <c r="F920" t="str">
        <f>VLOOKUP(A920,'Medical Examinations'!$A$1:$H$2336,5,0)</f>
        <v>No</v>
      </c>
      <c r="G920" t="str">
        <f>VLOOKUP(A920,'Medical Examinations'!$A$1:$H$2336,6,0)</f>
        <v>No</v>
      </c>
      <c r="H920">
        <f>VLOOKUP(A920,'Medical Examinations'!$A$1:$L$2336,10,0)</f>
        <v>0</v>
      </c>
      <c r="I920" t="str">
        <f>VLOOKUP(A920,'Medical Examinations'!$A$1:$H$2336,8,0)</f>
        <v>No</v>
      </c>
      <c r="J920" t="str">
        <f>VLOOKUP(A920,'Medical Examinations'!$A$1:$L$2336,11,0)</f>
        <v>obesity</v>
      </c>
      <c r="K920" t="str">
        <f>VLOOKUP(A920,'Medical Examinations'!$A$1:$L$2336,12,0)</f>
        <v>Diabetes</v>
      </c>
      <c r="L920" s="8">
        <f>VLOOKUP(A920,'Hospitalisation Details'!$A$1:$T$2344,17,0)</f>
        <v>24708</v>
      </c>
      <c r="M920" s="3" t="str">
        <f>VLOOKUP(A920,'Hospitalisation Details'!$A$1:$T$2344,14,0)</f>
        <v>tier - 3</v>
      </c>
      <c r="N920" s="3" t="str">
        <f>VLOOKUP(A920,'Hospitalisation Details'!$A$1:$T$2344,15,0)</f>
        <v>tier - 3</v>
      </c>
      <c r="O920" t="str">
        <f>VLOOKUP(A920,'Hospitalisation Details'!$A$1:$U$2344,21,FALSE)</f>
        <v>R1024</v>
      </c>
      <c r="P920" t="str">
        <f>VLOOKUP(A920,'Hospitalisation Details'!$A$1:$T$2344,19,0)</f>
        <v>55</v>
      </c>
      <c r="Q920" s="9">
        <f>VLOOKUP(A920,'Hospitalisation Details'!$A$1:$I$2344,6,FALSE)</f>
        <v>11879.1</v>
      </c>
    </row>
    <row r="921" spans="1:17" ht="15.75">
      <c r="A921" s="6" t="s">
        <v>2506</v>
      </c>
      <c r="B921" t="str">
        <f>VLOOKUP(A921,'Customer Names'!$A$1:$D$2336,3,FALSE)</f>
        <v>Chang</v>
      </c>
      <c r="C921">
        <f>VLOOKUP(A921,'Medical Examinations'!$A$1:$H$2336,2,0)</f>
        <v>36.64</v>
      </c>
      <c r="D921">
        <f>VLOOKUP(A921,'Medical Examinations'!$A$1:$H$2336,3,0)</f>
        <v>7.26</v>
      </c>
      <c r="E921" t="str">
        <f>VLOOKUP(A921,'Medical Examinations'!$A$1:$H$2336,4,0)</f>
        <v>No</v>
      </c>
      <c r="F921" t="str">
        <f>VLOOKUP(A921,'Medical Examinations'!$A$1:$H$2336,5,0)</f>
        <v>No</v>
      </c>
      <c r="G921" t="str">
        <f>VLOOKUP(A921,'Medical Examinations'!$A$1:$H$2336,6,0)</f>
        <v>No</v>
      </c>
      <c r="H921">
        <f>VLOOKUP(A921,'Medical Examinations'!$A$1:$L$2336,10,0)</f>
        <v>0</v>
      </c>
      <c r="I921" t="str">
        <f>VLOOKUP(A921,'Medical Examinations'!$A$1:$H$2336,8,0)</f>
        <v>No</v>
      </c>
      <c r="J921" t="str">
        <f>VLOOKUP(A921,'Medical Examinations'!$A$1:$L$2336,11,0)</f>
        <v>obesity</v>
      </c>
      <c r="K921" t="str">
        <f>VLOOKUP(A921,'Medical Examinations'!$A$1:$L$2336,12,0)</f>
        <v>Diabetes</v>
      </c>
      <c r="L921" s="8">
        <f>VLOOKUP(A921,'Hospitalisation Details'!$A$1:$T$2344,17,0)</f>
        <v>27217</v>
      </c>
      <c r="M921" s="3" t="str">
        <f>VLOOKUP(A921,'Hospitalisation Details'!$A$1:$T$2344,14,0)</f>
        <v>tier - 3</v>
      </c>
      <c r="N921" s="3" t="str">
        <f>VLOOKUP(A921,'Hospitalisation Details'!$A$1:$T$2344,15,0)</f>
        <v>tier - 3</v>
      </c>
      <c r="O921" t="str">
        <f>VLOOKUP(A921,'Hospitalisation Details'!$A$1:$U$2344,21,FALSE)</f>
        <v>R1011</v>
      </c>
      <c r="P921" t="str">
        <f>VLOOKUP(A921,'Hospitalisation Details'!$A$1:$T$2344,19,0)</f>
        <v>48</v>
      </c>
      <c r="Q921" s="9">
        <f>VLOOKUP(A921,'Hospitalisation Details'!$A$1:$I$2344,6,FALSE)</f>
        <v>11858.56</v>
      </c>
    </row>
    <row r="922" spans="1:17" ht="15.75">
      <c r="A922" s="6" t="s">
        <v>2509</v>
      </c>
      <c r="B922" t="str">
        <f>VLOOKUP(A922,'Customer Names'!$A$1:$D$2336,3,FALSE)</f>
        <v>Frey</v>
      </c>
      <c r="C922">
        <f>VLOOKUP(A922,'Medical Examinations'!$A$1:$H$2336,2,0)</f>
        <v>39.049999999999997</v>
      </c>
      <c r="D922">
        <f>VLOOKUP(A922,'Medical Examinations'!$A$1:$H$2336,3,0)</f>
        <v>5.27</v>
      </c>
      <c r="E922" t="str">
        <f>VLOOKUP(A922,'Medical Examinations'!$A$1:$H$2336,4,0)</f>
        <v>Yes</v>
      </c>
      <c r="F922" t="str">
        <f>VLOOKUP(A922,'Medical Examinations'!$A$1:$H$2336,5,0)</f>
        <v>No</v>
      </c>
      <c r="G922" t="str">
        <f>VLOOKUP(A922,'Medical Examinations'!$A$1:$H$2336,6,0)</f>
        <v>No</v>
      </c>
      <c r="H922">
        <f>VLOOKUP(A922,'Medical Examinations'!$A$1:$L$2336,10,0)</f>
        <v>1</v>
      </c>
      <c r="I922" t="str">
        <f>VLOOKUP(A922,'Medical Examinations'!$A$1:$H$2336,8,0)</f>
        <v>No</v>
      </c>
      <c r="J922" t="str">
        <f>VLOOKUP(A922,'Medical Examinations'!$A$1:$L$2336,11,0)</f>
        <v>obesity</v>
      </c>
      <c r="K922" t="str">
        <f>VLOOKUP(A922,'Medical Examinations'!$A$1:$L$2336,12,0)</f>
        <v>Normal</v>
      </c>
      <c r="L922" s="8">
        <f>VLOOKUP(A922,'Hospitalisation Details'!$A$1:$T$2344,17,0)</f>
        <v>23649</v>
      </c>
      <c r="M922" s="3" t="str">
        <f>VLOOKUP(A922,'Hospitalisation Details'!$A$1:$T$2344,14,0)</f>
        <v>tier - 3</v>
      </c>
      <c r="N922" s="3" t="str">
        <f>VLOOKUP(A922,'Hospitalisation Details'!$A$1:$T$2344,15,0)</f>
        <v>tier - 2</v>
      </c>
      <c r="O922" t="str">
        <f>VLOOKUP(A922,'Hospitalisation Details'!$A$1:$U$2344,21,FALSE)</f>
        <v>R1013</v>
      </c>
      <c r="P922" t="str">
        <f>VLOOKUP(A922,'Hospitalisation Details'!$A$1:$T$2344,19,0)</f>
        <v>58</v>
      </c>
      <c r="Q922" s="9">
        <f>VLOOKUP(A922,'Hospitalisation Details'!$A$1:$I$2344,6,FALSE)</f>
        <v>11856.41</v>
      </c>
    </row>
    <row r="923" spans="1:17" ht="15.75">
      <c r="A923" s="6" t="s">
        <v>2512</v>
      </c>
      <c r="B923" t="str">
        <f>VLOOKUP(A923,'Customer Names'!$A$1:$D$2336,3,FALSE)</f>
        <v>Krishna</v>
      </c>
      <c r="C923">
        <f>VLOOKUP(A923,'Medical Examinations'!$A$1:$H$2336,2,0)</f>
        <v>33.1</v>
      </c>
      <c r="D923">
        <f>VLOOKUP(A923,'Medical Examinations'!$A$1:$H$2336,3,0)</f>
        <v>5.46</v>
      </c>
      <c r="E923" t="str">
        <f>VLOOKUP(A923,'Medical Examinations'!$A$1:$H$2336,4,0)</f>
        <v>Yes</v>
      </c>
      <c r="F923" t="str">
        <f>VLOOKUP(A923,'Medical Examinations'!$A$1:$H$2336,5,0)</f>
        <v>No</v>
      </c>
      <c r="G923" t="str">
        <f>VLOOKUP(A923,'Medical Examinations'!$A$1:$H$2336,6,0)</f>
        <v>No</v>
      </c>
      <c r="H923">
        <f>VLOOKUP(A923,'Medical Examinations'!$A$1:$L$2336,10,0)</f>
        <v>1</v>
      </c>
      <c r="I923" t="str">
        <f>VLOOKUP(A923,'Medical Examinations'!$A$1:$H$2336,8,0)</f>
        <v>No</v>
      </c>
      <c r="J923" t="str">
        <f>VLOOKUP(A923,'Medical Examinations'!$A$1:$L$2336,11,0)</f>
        <v>obesity</v>
      </c>
      <c r="K923" t="str">
        <f>VLOOKUP(A923,'Medical Examinations'!$A$1:$L$2336,12,0)</f>
        <v>Normal</v>
      </c>
      <c r="L923" s="8">
        <f>VLOOKUP(A923,'Hospitalisation Details'!$A$1:$T$2344,17,0)</f>
        <v>23555</v>
      </c>
      <c r="M923" s="3" t="str">
        <f>VLOOKUP(A923,'Hospitalisation Details'!$A$1:$T$2344,14,0)</f>
        <v>tier - 3</v>
      </c>
      <c r="N923" s="3" t="str">
        <f>VLOOKUP(A923,'Hospitalisation Details'!$A$1:$T$2344,15,0)</f>
        <v>tier - 2</v>
      </c>
      <c r="O923" t="str">
        <f>VLOOKUP(A923,'Hospitalisation Details'!$A$1:$U$2344,21,FALSE)</f>
        <v>R1011</v>
      </c>
      <c r="P923" t="str">
        <f>VLOOKUP(A923,'Hospitalisation Details'!$A$1:$T$2344,19,0)</f>
        <v>58</v>
      </c>
      <c r="Q923" s="9">
        <f>VLOOKUP(A923,'Hospitalisation Details'!$A$1:$I$2344,6,FALSE)</f>
        <v>11848.14</v>
      </c>
    </row>
    <row r="924" spans="1:17" ht="15.75">
      <c r="A924" s="6" t="s">
        <v>2515</v>
      </c>
      <c r="B924" t="str">
        <f>VLOOKUP(A924,'Customer Names'!$A$1:$D$2336,3,FALSE)</f>
        <v>Maher</v>
      </c>
      <c r="C924">
        <f>VLOOKUP(A924,'Medical Examinations'!$A$1:$H$2336,2,0)</f>
        <v>31.824999999999999</v>
      </c>
      <c r="D924">
        <f>VLOOKUP(A924,'Medical Examinations'!$A$1:$H$2336,3,0)</f>
        <v>8.1300000000000008</v>
      </c>
      <c r="E924" t="str">
        <f>VLOOKUP(A924,'Medical Examinations'!$A$1:$H$2336,4,0)</f>
        <v>No</v>
      </c>
      <c r="F924" t="str">
        <f>VLOOKUP(A924,'Medical Examinations'!$A$1:$H$2336,5,0)</f>
        <v>No</v>
      </c>
      <c r="G924" t="str">
        <f>VLOOKUP(A924,'Medical Examinations'!$A$1:$H$2336,6,0)</f>
        <v>No</v>
      </c>
      <c r="H924">
        <f>VLOOKUP(A924,'Medical Examinations'!$A$1:$L$2336,10,0)</f>
        <v>0</v>
      </c>
      <c r="I924" t="str">
        <f>VLOOKUP(A924,'Medical Examinations'!$A$1:$H$2336,8,0)</f>
        <v>No</v>
      </c>
      <c r="J924" t="str">
        <f>VLOOKUP(A924,'Medical Examinations'!$A$1:$L$2336,11,0)</f>
        <v>obesity</v>
      </c>
      <c r="K924" t="str">
        <f>VLOOKUP(A924,'Medical Examinations'!$A$1:$L$2336,12,0)</f>
        <v>Diabetes</v>
      </c>
      <c r="L924" s="8">
        <f>VLOOKUP(A924,'Hospitalisation Details'!$A$1:$T$2344,17,0)</f>
        <v>24056</v>
      </c>
      <c r="M924" s="3" t="str">
        <f>VLOOKUP(A924,'Hospitalisation Details'!$A$1:$T$2344,14,0)</f>
        <v>tier - 3</v>
      </c>
      <c r="N924" s="3" t="str">
        <f>VLOOKUP(A924,'Hospitalisation Details'!$A$1:$T$2344,15,0)</f>
        <v>tier - 3</v>
      </c>
      <c r="O924" t="str">
        <f>VLOOKUP(A924,'Hospitalisation Details'!$A$1:$U$2344,21,FALSE)</f>
        <v>R1012</v>
      </c>
      <c r="P924" t="str">
        <f>VLOOKUP(A924,'Hospitalisation Details'!$A$1:$T$2344,19,0)</f>
        <v>57</v>
      </c>
      <c r="Q924" s="9">
        <f>VLOOKUP(A924,'Hospitalisation Details'!$A$1:$I$2344,6,FALSE)</f>
        <v>11842.62</v>
      </c>
    </row>
    <row r="925" spans="1:17" ht="15.75">
      <c r="A925" s="6" t="s">
        <v>2518</v>
      </c>
      <c r="B925" t="str">
        <f>VLOOKUP(A925,'Customer Names'!$A$1:$D$2336,3,FALSE)</f>
        <v>Boivin</v>
      </c>
      <c r="C925">
        <f>VLOOKUP(A925,'Medical Examinations'!$A$1:$H$2336,2,0)</f>
        <v>29</v>
      </c>
      <c r="D925">
        <f>VLOOKUP(A925,'Medical Examinations'!$A$1:$H$2336,3,0)</f>
        <v>4.25</v>
      </c>
      <c r="E925" t="str">
        <f>VLOOKUP(A925,'Medical Examinations'!$A$1:$H$2336,4,0)</f>
        <v>Yes</v>
      </c>
      <c r="F925" t="str">
        <f>VLOOKUP(A925,'Medical Examinations'!$A$1:$H$2336,5,0)</f>
        <v>No</v>
      </c>
      <c r="G925" t="str">
        <f>VLOOKUP(A925,'Medical Examinations'!$A$1:$H$2336,6,0)</f>
        <v>No</v>
      </c>
      <c r="H925">
        <f>VLOOKUP(A925,'Medical Examinations'!$A$1:$L$2336,10,0)</f>
        <v>1</v>
      </c>
      <c r="I925" t="str">
        <f>VLOOKUP(A925,'Medical Examinations'!$A$1:$H$2336,8,0)</f>
        <v>No</v>
      </c>
      <c r="J925" t="str">
        <f>VLOOKUP(A925,'Medical Examinations'!$A$1:$L$2336,11,0)</f>
        <v>Over weight</v>
      </c>
      <c r="K925" t="str">
        <f>VLOOKUP(A925,'Medical Examinations'!$A$1:$L$2336,12,0)</f>
        <v>Normal</v>
      </c>
      <c r="L925" s="8">
        <f>VLOOKUP(A925,'Hospitalisation Details'!$A$1:$T$2344,17,0)</f>
        <v>23569</v>
      </c>
      <c r="M925" s="3" t="str">
        <f>VLOOKUP(A925,'Hospitalisation Details'!$A$1:$T$2344,14,0)</f>
        <v>tier - 3</v>
      </c>
      <c r="N925" s="3" t="str">
        <f>VLOOKUP(A925,'Hospitalisation Details'!$A$1:$T$2344,15,0)</f>
        <v>tier - 2</v>
      </c>
      <c r="O925" t="str">
        <f>VLOOKUP(A925,'Hospitalisation Details'!$A$1:$U$2344,21,FALSE)</f>
        <v>R1011</v>
      </c>
      <c r="P925" t="str">
        <f>VLOOKUP(A925,'Hospitalisation Details'!$A$1:$T$2344,19,0)</f>
        <v>58</v>
      </c>
      <c r="Q925" s="9">
        <f>VLOOKUP(A925,'Hospitalisation Details'!$A$1:$I$2344,6,FALSE)</f>
        <v>11842.44</v>
      </c>
    </row>
    <row r="926" spans="1:17" ht="15.75">
      <c r="A926" s="6" t="s">
        <v>2521</v>
      </c>
      <c r="B926" t="str">
        <f>VLOOKUP(A926,'Customer Names'!$A$1:$D$2336,3,FALSE)</f>
        <v>McAlister</v>
      </c>
      <c r="C926">
        <f>VLOOKUP(A926,'Medical Examinations'!$A$1:$H$2336,2,0)</f>
        <v>30.495000000000001</v>
      </c>
      <c r="D926">
        <f>VLOOKUP(A926,'Medical Examinations'!$A$1:$H$2336,3,0)</f>
        <v>8.68</v>
      </c>
      <c r="E926" t="str">
        <f>VLOOKUP(A926,'Medical Examinations'!$A$1:$H$2336,4,0)</f>
        <v>No</v>
      </c>
      <c r="F926" t="str">
        <f>VLOOKUP(A926,'Medical Examinations'!$A$1:$H$2336,5,0)</f>
        <v>No</v>
      </c>
      <c r="G926" t="str">
        <f>VLOOKUP(A926,'Medical Examinations'!$A$1:$H$2336,6,0)</f>
        <v>No</v>
      </c>
      <c r="H926">
        <f>VLOOKUP(A926,'Medical Examinations'!$A$1:$L$2336,10,0)</f>
        <v>0</v>
      </c>
      <c r="I926" t="str">
        <f>VLOOKUP(A926,'Medical Examinations'!$A$1:$H$2336,8,0)</f>
        <v>No</v>
      </c>
      <c r="J926" t="str">
        <f>VLOOKUP(A926,'Medical Examinations'!$A$1:$L$2336,11,0)</f>
        <v>obesity</v>
      </c>
      <c r="K926" t="str">
        <f>VLOOKUP(A926,'Medical Examinations'!$A$1:$L$2336,12,0)</f>
        <v>Diabetes</v>
      </c>
      <c r="L926" s="8">
        <f>VLOOKUP(A926,'Hospitalisation Details'!$A$1:$T$2344,17,0)</f>
        <v>24010</v>
      </c>
      <c r="M926" s="3" t="str">
        <f>VLOOKUP(A926,'Hospitalisation Details'!$A$1:$T$2344,14,0)</f>
        <v>tier - 3</v>
      </c>
      <c r="N926" s="3" t="str">
        <f>VLOOKUP(A926,'Hospitalisation Details'!$A$1:$T$2344,15,0)</f>
        <v>tier - 2</v>
      </c>
      <c r="O926" t="str">
        <f>VLOOKUP(A926,'Hospitalisation Details'!$A$1:$U$2344,21,FALSE)</f>
        <v>R1012</v>
      </c>
      <c r="P926" t="str">
        <f>VLOOKUP(A926,'Hospitalisation Details'!$A$1:$T$2344,19,0)</f>
        <v>57</v>
      </c>
      <c r="Q926" s="9">
        <f>VLOOKUP(A926,'Hospitalisation Details'!$A$1:$I$2344,6,FALSE)</f>
        <v>11840.78</v>
      </c>
    </row>
    <row r="927" spans="1:17" ht="15.75">
      <c r="A927" s="6" t="s">
        <v>2524</v>
      </c>
      <c r="B927" t="str">
        <f>VLOOKUP(A927,'Customer Names'!$A$1:$D$2336,3,FALSE)</f>
        <v>Akhmedova</v>
      </c>
      <c r="C927">
        <f>VLOOKUP(A927,'Medical Examinations'!$A$1:$H$2336,2,0)</f>
        <v>25.2</v>
      </c>
      <c r="D927">
        <f>VLOOKUP(A927,'Medical Examinations'!$A$1:$H$2336,3,0)</f>
        <v>6.25</v>
      </c>
      <c r="E927" t="str">
        <f>VLOOKUP(A927,'Medical Examinations'!$A$1:$H$2336,4,0)</f>
        <v>Yes</v>
      </c>
      <c r="F927" t="str">
        <f>VLOOKUP(A927,'Medical Examinations'!$A$1:$H$2336,5,0)</f>
        <v>No</v>
      </c>
      <c r="G927" t="str">
        <f>VLOOKUP(A927,'Medical Examinations'!$A$1:$H$2336,6,0)</f>
        <v>No</v>
      </c>
      <c r="H927">
        <f>VLOOKUP(A927,'Medical Examinations'!$A$1:$L$2336,10,0)</f>
        <v>1</v>
      </c>
      <c r="I927" t="str">
        <f>VLOOKUP(A927,'Medical Examinations'!$A$1:$H$2336,8,0)</f>
        <v>No</v>
      </c>
      <c r="J927" t="str">
        <f>VLOOKUP(A927,'Medical Examinations'!$A$1:$L$2336,11,0)</f>
        <v>Over weight</v>
      </c>
      <c r="K927" t="str">
        <f>VLOOKUP(A927,'Medical Examinations'!$A$1:$L$2336,12,0)</f>
        <v>Prediabetes</v>
      </c>
      <c r="L927" s="8">
        <f>VLOOKUP(A927,'Hospitalisation Details'!$A$1:$T$2344,17,0)</f>
        <v>23631</v>
      </c>
      <c r="M927" s="3" t="str">
        <f>VLOOKUP(A927,'Hospitalisation Details'!$A$1:$T$2344,14,0)</f>
        <v>tier - 3</v>
      </c>
      <c r="N927" s="3" t="str">
        <f>VLOOKUP(A927,'Hospitalisation Details'!$A$1:$T$2344,15,0)</f>
        <v>tier - 3</v>
      </c>
      <c r="O927" t="str">
        <f>VLOOKUP(A927,'Hospitalisation Details'!$A$1:$U$2344,21,FALSE)</f>
        <v>R1011</v>
      </c>
      <c r="P927" t="str">
        <f>VLOOKUP(A927,'Hospitalisation Details'!$A$1:$T$2344,19,0)</f>
        <v>58</v>
      </c>
      <c r="Q927" s="9">
        <f>VLOOKUP(A927,'Hospitalisation Details'!$A$1:$I$2344,6,FALSE)</f>
        <v>11837.16</v>
      </c>
    </row>
    <row r="928" spans="1:17" ht="15.75">
      <c r="A928" s="6" t="s">
        <v>2527</v>
      </c>
      <c r="B928" t="str">
        <f>VLOOKUP(A928,'Customer Names'!$A$1:$D$2336,3,FALSE)</f>
        <v>Tucker</v>
      </c>
      <c r="C928">
        <f>VLOOKUP(A928,'Medical Examinations'!$A$1:$H$2336,2,0)</f>
        <v>22.77</v>
      </c>
      <c r="D928">
        <f>VLOOKUP(A928,'Medical Examinations'!$A$1:$H$2336,3,0)</f>
        <v>4.47</v>
      </c>
      <c r="E928" t="str">
        <f>VLOOKUP(A928,'Medical Examinations'!$A$1:$H$2336,4,0)</f>
        <v>Yes</v>
      </c>
      <c r="F928" t="str">
        <f>VLOOKUP(A928,'Medical Examinations'!$A$1:$H$2336,5,0)</f>
        <v>No</v>
      </c>
      <c r="G928" t="str">
        <f>VLOOKUP(A928,'Medical Examinations'!$A$1:$H$2336,6,0)</f>
        <v>No</v>
      </c>
      <c r="H928">
        <f>VLOOKUP(A928,'Medical Examinations'!$A$1:$L$2336,10,0)</f>
        <v>1</v>
      </c>
      <c r="I928" t="str">
        <f>VLOOKUP(A928,'Medical Examinations'!$A$1:$H$2336,8,0)</f>
        <v>No</v>
      </c>
      <c r="J928" t="str">
        <f>VLOOKUP(A928,'Medical Examinations'!$A$1:$L$2336,11,0)</f>
        <v>Normal weight</v>
      </c>
      <c r="K928" t="str">
        <f>VLOOKUP(A928,'Medical Examinations'!$A$1:$L$2336,12,0)</f>
        <v>Normal</v>
      </c>
      <c r="L928" s="8">
        <f>VLOOKUP(A928,'Hospitalisation Details'!$A$1:$T$2344,17,0)</f>
        <v>23555</v>
      </c>
      <c r="M928" s="3" t="str">
        <f>VLOOKUP(A928,'Hospitalisation Details'!$A$1:$T$2344,14,0)</f>
        <v>tier - 3</v>
      </c>
      <c r="N928" s="3" t="str">
        <f>VLOOKUP(A928,'Hospitalisation Details'!$A$1:$T$2344,15,0)</f>
        <v>tier - 3</v>
      </c>
      <c r="O928" t="str">
        <f>VLOOKUP(A928,'Hospitalisation Details'!$A$1:$U$2344,21,FALSE)</f>
        <v>R1013</v>
      </c>
      <c r="P928" t="str">
        <f>VLOOKUP(A928,'Hospitalisation Details'!$A$1:$T$2344,19,0)</f>
        <v>58</v>
      </c>
      <c r="Q928" s="9">
        <f>VLOOKUP(A928,'Hospitalisation Details'!$A$1:$I$2344,6,FALSE)</f>
        <v>11833.78</v>
      </c>
    </row>
    <row r="929" spans="1:17" ht="15.75">
      <c r="A929" s="6" t="s">
        <v>2529</v>
      </c>
      <c r="B929" t="str">
        <f>VLOOKUP(A929,'Customer Names'!$A$1:$D$2336,3,FALSE)</f>
        <v>Gramelspacher</v>
      </c>
      <c r="C929">
        <f>VLOOKUP(A929,'Medical Examinations'!$A$1:$H$2336,2,0)</f>
        <v>23.18</v>
      </c>
      <c r="D929">
        <f>VLOOKUP(A929,'Medical Examinations'!$A$1:$H$2336,3,0)</f>
        <v>8.31</v>
      </c>
      <c r="E929" t="str">
        <f>VLOOKUP(A929,'Medical Examinations'!$A$1:$H$2336,4,0)</f>
        <v>No</v>
      </c>
      <c r="F929" t="str">
        <f>VLOOKUP(A929,'Medical Examinations'!$A$1:$H$2336,5,0)</f>
        <v>No</v>
      </c>
      <c r="G929" t="str">
        <f>VLOOKUP(A929,'Medical Examinations'!$A$1:$H$2336,6,0)</f>
        <v>No</v>
      </c>
      <c r="H929">
        <f>VLOOKUP(A929,'Medical Examinations'!$A$1:$L$2336,10,0)</f>
        <v>0</v>
      </c>
      <c r="I929" t="str">
        <f>VLOOKUP(A929,'Medical Examinations'!$A$1:$H$2336,8,0)</f>
        <v>No</v>
      </c>
      <c r="J929" t="str">
        <f>VLOOKUP(A929,'Medical Examinations'!$A$1:$L$2336,11,0)</f>
        <v>Normal weight</v>
      </c>
      <c r="K929" t="str">
        <f>VLOOKUP(A929,'Medical Examinations'!$A$1:$L$2336,12,0)</f>
        <v>Diabetes</v>
      </c>
      <c r="L929" s="8">
        <f>VLOOKUP(A929,'Hospitalisation Details'!$A$1:$T$2344,17,0)</f>
        <v>24018</v>
      </c>
      <c r="M929" s="3" t="str">
        <f>VLOOKUP(A929,'Hospitalisation Details'!$A$1:$T$2344,14,0)</f>
        <v>tier - 3</v>
      </c>
      <c r="N929" s="3" t="str">
        <f>VLOOKUP(A929,'Hospitalisation Details'!$A$1:$T$2344,15,0)</f>
        <v>tier - 1</v>
      </c>
      <c r="O929" t="str">
        <f>VLOOKUP(A929,'Hospitalisation Details'!$A$1:$U$2344,21,FALSE)</f>
        <v>R1012</v>
      </c>
      <c r="P929" t="str">
        <f>VLOOKUP(A929,'Hospitalisation Details'!$A$1:$T$2344,19,0)</f>
        <v>57</v>
      </c>
      <c r="Q929" s="9">
        <f>VLOOKUP(A929,'Hospitalisation Details'!$A$1:$I$2344,6,FALSE)</f>
        <v>11830.61</v>
      </c>
    </row>
    <row r="930" spans="1:17" ht="15.75">
      <c r="A930" s="6" t="s">
        <v>2532</v>
      </c>
      <c r="B930" t="str">
        <f>VLOOKUP(A930,'Customer Names'!$A$1:$D$2336,3,FALSE)</f>
        <v>Goldsmith</v>
      </c>
      <c r="C930">
        <f>VLOOKUP(A930,'Medical Examinations'!$A$1:$H$2336,2,0)</f>
        <v>35.409999999999997</v>
      </c>
      <c r="D930">
        <f>VLOOKUP(A930,'Medical Examinations'!$A$1:$H$2336,3,0)</f>
        <v>5.68</v>
      </c>
      <c r="E930" t="str">
        <f>VLOOKUP(A930,'Medical Examinations'!$A$1:$H$2336,4,0)</f>
        <v>No</v>
      </c>
      <c r="F930" t="str">
        <f>VLOOKUP(A930,'Medical Examinations'!$A$1:$H$2336,5,0)</f>
        <v>No</v>
      </c>
      <c r="G930" t="str">
        <f>VLOOKUP(A930,'Medical Examinations'!$A$1:$H$2336,6,0)</f>
        <v>No</v>
      </c>
      <c r="H930">
        <f>VLOOKUP(A930,'Medical Examinations'!$A$1:$L$2336,10,0)</f>
        <v>0</v>
      </c>
      <c r="I930" t="str">
        <f>VLOOKUP(A930,'Medical Examinations'!$A$1:$H$2336,8,0)</f>
        <v>No</v>
      </c>
      <c r="J930" t="str">
        <f>VLOOKUP(A930,'Medical Examinations'!$A$1:$L$2336,11,0)</f>
        <v>obesity</v>
      </c>
      <c r="K930" t="str">
        <f>VLOOKUP(A930,'Medical Examinations'!$A$1:$L$2336,12,0)</f>
        <v>Normal</v>
      </c>
      <c r="L930" s="8">
        <f>VLOOKUP(A930,'Hospitalisation Details'!$A$1:$T$2344,17,0)</f>
        <v>30275</v>
      </c>
      <c r="M930" s="3" t="str">
        <f>VLOOKUP(A930,'Hospitalisation Details'!$A$1:$T$2344,14,0)</f>
        <v>tier - 3</v>
      </c>
      <c r="N930" s="3" t="str">
        <f>VLOOKUP(A930,'Hospitalisation Details'!$A$1:$T$2344,15,0)</f>
        <v>tier - 3</v>
      </c>
      <c r="O930" t="str">
        <f>VLOOKUP(A930,'Hospitalisation Details'!$A$1:$U$2344,21,FALSE)</f>
        <v>R1026</v>
      </c>
      <c r="P930" t="str">
        <f>VLOOKUP(A930,'Hospitalisation Details'!$A$1:$T$2344,19,0)</f>
        <v>40</v>
      </c>
      <c r="Q930" s="9">
        <f>VLOOKUP(A930,'Hospitalisation Details'!$A$1:$I$2344,6,FALSE)</f>
        <v>11773.06</v>
      </c>
    </row>
    <row r="931" spans="1:17" ht="15.75">
      <c r="A931" s="6" t="s">
        <v>2535</v>
      </c>
      <c r="B931" t="str">
        <f>VLOOKUP(A931,'Customer Names'!$A$1:$D$2336,3,FALSE)</f>
        <v>Tranter</v>
      </c>
      <c r="C931">
        <f>VLOOKUP(A931,'Medical Examinations'!$A$1:$H$2336,2,0)</f>
        <v>32.11</v>
      </c>
      <c r="D931">
        <f>VLOOKUP(A931,'Medical Examinations'!$A$1:$H$2336,3,0)</f>
        <v>4.75</v>
      </c>
      <c r="E931" t="str">
        <f>VLOOKUP(A931,'Medical Examinations'!$A$1:$H$2336,4,0)</f>
        <v>Yes</v>
      </c>
      <c r="F931" t="str">
        <f>VLOOKUP(A931,'Medical Examinations'!$A$1:$H$2336,5,0)</f>
        <v>No</v>
      </c>
      <c r="G931" t="str">
        <f>VLOOKUP(A931,'Medical Examinations'!$A$1:$H$2336,6,0)</f>
        <v>No</v>
      </c>
      <c r="H931">
        <f>VLOOKUP(A931,'Medical Examinations'!$A$1:$L$2336,10,0)</f>
        <v>2</v>
      </c>
      <c r="I931" t="str">
        <f>VLOOKUP(A931,'Medical Examinations'!$A$1:$H$2336,8,0)</f>
        <v>No</v>
      </c>
      <c r="J931" t="str">
        <f>VLOOKUP(A931,'Medical Examinations'!$A$1:$L$2336,11,0)</f>
        <v>obesity</v>
      </c>
      <c r="K931" t="str">
        <f>VLOOKUP(A931,'Medical Examinations'!$A$1:$L$2336,12,0)</f>
        <v>Normal</v>
      </c>
      <c r="L931" s="8">
        <f>VLOOKUP(A931,'Hospitalisation Details'!$A$1:$T$2344,17,0)</f>
        <v>24313</v>
      </c>
      <c r="M931" s="3" t="str">
        <f>VLOOKUP(A931,'Hospitalisation Details'!$A$1:$T$2344,14,0)</f>
        <v>tier - 3</v>
      </c>
      <c r="N931" s="3" t="str">
        <f>VLOOKUP(A931,'Hospitalisation Details'!$A$1:$T$2344,15,0)</f>
        <v>tier - 3</v>
      </c>
      <c r="O931" t="str">
        <f>VLOOKUP(A931,'Hospitalisation Details'!$A$1:$U$2344,21,FALSE)</f>
        <v>R1016</v>
      </c>
      <c r="P931" t="str">
        <f>VLOOKUP(A931,'Hospitalisation Details'!$A$1:$T$2344,19,0)</f>
        <v>56</v>
      </c>
      <c r="Q931" s="9">
        <f>VLOOKUP(A931,'Hospitalisation Details'!$A$1:$I$2344,6,FALSE)</f>
        <v>11763</v>
      </c>
    </row>
    <row r="932" spans="1:17" ht="15.75">
      <c r="A932" s="6" t="s">
        <v>2538</v>
      </c>
      <c r="B932" t="str">
        <f>VLOOKUP(A932,'Customer Names'!$A$1:$D$2336,3,FALSE)</f>
        <v>Tu</v>
      </c>
      <c r="C932">
        <f>VLOOKUP(A932,'Medical Examinations'!$A$1:$H$2336,2,0)</f>
        <v>34.479999999999997</v>
      </c>
      <c r="D932">
        <f>VLOOKUP(A932,'Medical Examinations'!$A$1:$H$2336,3,0)</f>
        <v>6.31</v>
      </c>
      <c r="E932" t="str">
        <f>VLOOKUP(A932,'Medical Examinations'!$A$1:$H$2336,4,0)</f>
        <v>No</v>
      </c>
      <c r="F932" t="str">
        <f>VLOOKUP(A932,'Medical Examinations'!$A$1:$H$2336,5,0)</f>
        <v>No</v>
      </c>
      <c r="G932" t="str">
        <f>VLOOKUP(A932,'Medical Examinations'!$A$1:$H$2336,6,0)</f>
        <v>Yes</v>
      </c>
      <c r="H932">
        <f>VLOOKUP(A932,'Medical Examinations'!$A$1:$L$2336,10,0)</f>
        <v>1</v>
      </c>
      <c r="I932" t="str">
        <f>VLOOKUP(A932,'Medical Examinations'!$A$1:$H$2336,8,0)</f>
        <v>No</v>
      </c>
      <c r="J932" t="str">
        <f>VLOOKUP(A932,'Medical Examinations'!$A$1:$L$2336,11,0)</f>
        <v>obesity</v>
      </c>
      <c r="K932" t="str">
        <f>VLOOKUP(A932,'Medical Examinations'!$A$1:$L$2336,12,0)</f>
        <v>Prediabetes</v>
      </c>
      <c r="L932" s="8">
        <f>VLOOKUP(A932,'Hospitalisation Details'!$A$1:$T$2344,17,0)</f>
        <v>29165</v>
      </c>
      <c r="M932" s="3" t="str">
        <f>VLOOKUP(A932,'Hospitalisation Details'!$A$1:$T$2344,14,0)</f>
        <v>tier - 3</v>
      </c>
      <c r="N932" s="3" t="str">
        <f>VLOOKUP(A932,'Hospitalisation Details'!$A$1:$T$2344,15,0)</f>
        <v>tier - 1</v>
      </c>
      <c r="O932" t="str">
        <f>VLOOKUP(A932,'Hospitalisation Details'!$A$1:$U$2344,21,FALSE)</f>
        <v>R1026</v>
      </c>
      <c r="P932" t="str">
        <f>VLOOKUP(A932,'Hospitalisation Details'!$A$1:$T$2344,19,0)</f>
        <v>43</v>
      </c>
      <c r="Q932" s="9">
        <f>VLOOKUP(A932,'Hospitalisation Details'!$A$1:$I$2344,6,FALSE)</f>
        <v>11752.68</v>
      </c>
    </row>
    <row r="933" spans="1:17" ht="15.75">
      <c r="A933" s="6" t="s">
        <v>2540</v>
      </c>
      <c r="B933" t="str">
        <f>VLOOKUP(A933,'Customer Names'!$A$1:$D$2336,3,FALSE)</f>
        <v>Kaczka</v>
      </c>
      <c r="C933">
        <f>VLOOKUP(A933,'Medical Examinations'!$A$1:$H$2336,2,0)</f>
        <v>34.39</v>
      </c>
      <c r="D933">
        <f>VLOOKUP(A933,'Medical Examinations'!$A$1:$H$2336,3,0)</f>
        <v>6.28</v>
      </c>
      <c r="E933" t="str">
        <f>VLOOKUP(A933,'Medical Examinations'!$A$1:$H$2336,4,0)</f>
        <v>Yes</v>
      </c>
      <c r="F933" t="str">
        <f>VLOOKUP(A933,'Medical Examinations'!$A$1:$H$2336,5,0)</f>
        <v>No</v>
      </c>
      <c r="G933" t="str">
        <f>VLOOKUP(A933,'Medical Examinations'!$A$1:$H$2336,6,0)</f>
        <v>No</v>
      </c>
      <c r="H933">
        <f>VLOOKUP(A933,'Medical Examinations'!$A$1:$L$2336,10,0)</f>
        <v>1</v>
      </c>
      <c r="I933" t="str">
        <f>VLOOKUP(A933,'Medical Examinations'!$A$1:$H$2336,8,0)</f>
        <v>No</v>
      </c>
      <c r="J933" t="str">
        <f>VLOOKUP(A933,'Medical Examinations'!$A$1:$L$2336,11,0)</f>
        <v>obesity</v>
      </c>
      <c r="K933" t="str">
        <f>VLOOKUP(A933,'Medical Examinations'!$A$1:$L$2336,12,0)</f>
        <v>Prediabetes</v>
      </c>
      <c r="L933" s="8">
        <f>VLOOKUP(A933,'Hospitalisation Details'!$A$1:$T$2344,17,0)</f>
        <v>23713</v>
      </c>
      <c r="M933" s="3" t="str">
        <f>VLOOKUP(A933,'Hospitalisation Details'!$A$1:$T$2344,14,0)</f>
        <v>tier - 3</v>
      </c>
      <c r="N933" s="3" t="str">
        <f>VLOOKUP(A933,'Hospitalisation Details'!$A$1:$T$2344,15,0)</f>
        <v>tier - 1</v>
      </c>
      <c r="O933" t="str">
        <f>VLOOKUP(A933,'Hospitalisation Details'!$A$1:$U$2344,21,FALSE)</f>
        <v>R1012</v>
      </c>
      <c r="P933" t="str">
        <f>VLOOKUP(A933,'Hospitalisation Details'!$A$1:$T$2344,19,0)</f>
        <v>58</v>
      </c>
      <c r="Q933" s="9">
        <f>VLOOKUP(A933,'Hospitalisation Details'!$A$1:$I$2344,6,FALSE)</f>
        <v>11743.93</v>
      </c>
    </row>
    <row r="934" spans="1:17" ht="15.75">
      <c r="A934" s="6" t="s">
        <v>2542</v>
      </c>
      <c r="B934" t="str">
        <f>VLOOKUP(A934,'Customer Names'!$A$1:$D$2336,3,FALSE)</f>
        <v>Hunter</v>
      </c>
      <c r="C934">
        <f>VLOOKUP(A934,'Medical Examinations'!$A$1:$H$2336,2,0)</f>
        <v>26.4</v>
      </c>
      <c r="D934">
        <f>VLOOKUP(A934,'Medical Examinations'!$A$1:$H$2336,3,0)</f>
        <v>9.2899999999999991</v>
      </c>
      <c r="E934" t="str">
        <f>VLOOKUP(A934,'Medical Examinations'!$A$1:$H$2336,4,0)</f>
        <v>Yes</v>
      </c>
      <c r="F934" t="str">
        <f>VLOOKUP(A934,'Medical Examinations'!$A$1:$H$2336,5,0)</f>
        <v>No</v>
      </c>
      <c r="G934" t="str">
        <f>VLOOKUP(A934,'Medical Examinations'!$A$1:$H$2336,6,0)</f>
        <v>Yes</v>
      </c>
      <c r="H934">
        <f>VLOOKUP(A934,'Medical Examinations'!$A$1:$L$2336,10,0)</f>
        <v>1</v>
      </c>
      <c r="I934" t="str">
        <f>VLOOKUP(A934,'Medical Examinations'!$A$1:$H$2336,8,0)</f>
        <v>No</v>
      </c>
      <c r="J934" t="str">
        <f>VLOOKUP(A934,'Medical Examinations'!$A$1:$L$2336,11,0)</f>
        <v>Over weight</v>
      </c>
      <c r="K934" t="str">
        <f>VLOOKUP(A934,'Medical Examinations'!$A$1:$L$2336,12,0)</f>
        <v>Diabetes</v>
      </c>
      <c r="L934" s="8">
        <f>VLOOKUP(A934,'Hospitalisation Details'!$A$1:$T$2344,17,0)</f>
        <v>23171</v>
      </c>
      <c r="M934" s="3" t="str">
        <f>VLOOKUP(A934,'Hospitalisation Details'!$A$1:$T$2344,14,0)</f>
        <v>tier - 3</v>
      </c>
      <c r="N934" s="3" t="str">
        <f>VLOOKUP(A934,'Hospitalisation Details'!$A$1:$T$2344,15,0)</f>
        <v>tier - 3</v>
      </c>
      <c r="O934" t="str">
        <f>VLOOKUP(A934,'Hospitalisation Details'!$A$1:$U$2344,21,FALSE)</f>
        <v>R1013</v>
      </c>
      <c r="P934" t="str">
        <f>VLOOKUP(A934,'Hospitalisation Details'!$A$1:$T$2344,19,0)</f>
        <v>59</v>
      </c>
      <c r="Q934" s="9">
        <f>VLOOKUP(A934,'Hospitalisation Details'!$A$1:$I$2344,6,FALSE)</f>
        <v>11743.3</v>
      </c>
    </row>
    <row r="935" spans="1:17" ht="15.75">
      <c r="A935" s="6" t="s">
        <v>2545</v>
      </c>
      <c r="B935" t="str">
        <f>VLOOKUP(A935,'Customer Names'!$A$1:$D$2336,3,FALSE)</f>
        <v>Moran</v>
      </c>
      <c r="C935">
        <f>VLOOKUP(A935,'Medical Examinations'!$A$1:$H$2336,2,0)</f>
        <v>28.1</v>
      </c>
      <c r="D935">
        <f>VLOOKUP(A935,'Medical Examinations'!$A$1:$H$2336,3,0)</f>
        <v>5.79</v>
      </c>
      <c r="E935" t="str">
        <f>VLOOKUP(A935,'Medical Examinations'!$A$1:$H$2336,4,0)</f>
        <v>Yes</v>
      </c>
      <c r="F935" t="str">
        <f>VLOOKUP(A935,'Medical Examinations'!$A$1:$H$2336,5,0)</f>
        <v>No</v>
      </c>
      <c r="G935" t="str">
        <f>VLOOKUP(A935,'Medical Examinations'!$A$1:$H$2336,6,0)</f>
        <v>Yes</v>
      </c>
      <c r="H935">
        <f>VLOOKUP(A935,'Medical Examinations'!$A$1:$L$2336,10,0)</f>
        <v>1</v>
      </c>
      <c r="I935" t="str">
        <f>VLOOKUP(A935,'Medical Examinations'!$A$1:$H$2336,8,0)</f>
        <v>No</v>
      </c>
      <c r="J935" t="str">
        <f>VLOOKUP(A935,'Medical Examinations'!$A$1:$L$2336,11,0)</f>
        <v>Over weight</v>
      </c>
      <c r="K935" t="str">
        <f>VLOOKUP(A935,'Medical Examinations'!$A$1:$L$2336,12,0)</f>
        <v>Prediabetes</v>
      </c>
      <c r="L935" s="8">
        <f>VLOOKUP(A935,'Hospitalisation Details'!$A$1:$T$2344,17,0)</f>
        <v>25519</v>
      </c>
      <c r="M935" s="3" t="str">
        <f>VLOOKUP(A935,'Hospitalisation Details'!$A$1:$T$2344,14,0)</f>
        <v>tier - 3</v>
      </c>
      <c r="N935" s="3" t="str">
        <f>VLOOKUP(A935,'Hospitalisation Details'!$A$1:$T$2344,15,0)</f>
        <v>tier - 1</v>
      </c>
      <c r="O935" t="str">
        <f>VLOOKUP(A935,'Hospitalisation Details'!$A$1:$U$2344,21,FALSE)</f>
        <v>R1011</v>
      </c>
      <c r="P935" t="str">
        <f>VLOOKUP(A935,'Hospitalisation Details'!$A$1:$T$2344,19,0)</f>
        <v>53</v>
      </c>
      <c r="Q935" s="9">
        <f>VLOOKUP(A935,'Hospitalisation Details'!$A$1:$I$2344,6,FALSE)</f>
        <v>11741.73</v>
      </c>
    </row>
    <row r="936" spans="1:17" ht="15.75">
      <c r="A936" s="6" t="s">
        <v>2547</v>
      </c>
      <c r="B936" t="str">
        <f>VLOOKUP(A936,'Customer Names'!$A$1:$D$2336,3,FALSE)</f>
        <v>Ashby</v>
      </c>
      <c r="C936">
        <f>VLOOKUP(A936,'Medical Examinations'!$A$1:$H$2336,2,0)</f>
        <v>27</v>
      </c>
      <c r="D936">
        <f>VLOOKUP(A936,'Medical Examinations'!$A$1:$H$2336,3,0)</f>
        <v>4.54</v>
      </c>
      <c r="E936" t="str">
        <f>VLOOKUP(A936,'Medical Examinations'!$A$1:$H$2336,4,0)</f>
        <v>Yes</v>
      </c>
      <c r="F936" t="str">
        <f>VLOOKUP(A936,'Medical Examinations'!$A$1:$H$2336,5,0)</f>
        <v>No</v>
      </c>
      <c r="G936" t="str">
        <f>VLOOKUP(A936,'Medical Examinations'!$A$1:$H$2336,6,0)</f>
        <v>No</v>
      </c>
      <c r="H936">
        <f>VLOOKUP(A936,'Medical Examinations'!$A$1:$L$2336,10,0)</f>
        <v>1</v>
      </c>
      <c r="I936" t="str">
        <f>VLOOKUP(A936,'Medical Examinations'!$A$1:$H$2336,8,0)</f>
        <v>No</v>
      </c>
      <c r="J936" t="str">
        <f>VLOOKUP(A936,'Medical Examinations'!$A$1:$L$2336,11,0)</f>
        <v>Over weight</v>
      </c>
      <c r="K936" t="str">
        <f>VLOOKUP(A936,'Medical Examinations'!$A$1:$L$2336,12,0)</f>
        <v>Normal</v>
      </c>
      <c r="L936" s="8">
        <f>VLOOKUP(A936,'Hospitalisation Details'!$A$1:$T$2344,17,0)</f>
        <v>32391</v>
      </c>
      <c r="M936" s="3" t="str">
        <f>VLOOKUP(A936,'Hospitalisation Details'!$A$1:$T$2344,14,0)</f>
        <v>tier - 3</v>
      </c>
      <c r="N936" s="3" t="str">
        <f>VLOOKUP(A936,'Hospitalisation Details'!$A$1:$T$2344,15,0)</f>
        <v>tier - 1</v>
      </c>
      <c r="O936" t="str">
        <f>VLOOKUP(A936,'Hospitalisation Details'!$A$1:$U$2344,21,FALSE)</f>
        <v>R1011</v>
      </c>
      <c r="P936" t="str">
        <f>VLOOKUP(A936,'Hospitalisation Details'!$A$1:$T$2344,19,0)</f>
        <v>34</v>
      </c>
      <c r="Q936" s="9">
        <f>VLOOKUP(A936,'Hospitalisation Details'!$A$1:$I$2344,6,FALSE)</f>
        <v>11737.85</v>
      </c>
    </row>
    <row r="937" spans="1:17" ht="15.75">
      <c r="A937" s="6" t="s">
        <v>2550</v>
      </c>
      <c r="B937" t="str">
        <f>VLOOKUP(A937,'Customer Names'!$A$1:$D$2336,3,FALSE)</f>
        <v>Ausen</v>
      </c>
      <c r="C937">
        <f>VLOOKUP(A937,'Medical Examinations'!$A$1:$H$2336,2,0)</f>
        <v>28.594999999999999</v>
      </c>
      <c r="D937">
        <f>VLOOKUP(A937,'Medical Examinations'!$A$1:$H$2336,3,0)</f>
        <v>4.68</v>
      </c>
      <c r="E937" t="str">
        <f>VLOOKUP(A937,'Medical Examinations'!$A$1:$H$2336,4,0)</f>
        <v>Yes</v>
      </c>
      <c r="F937" t="str">
        <f>VLOOKUP(A937,'Medical Examinations'!$A$1:$H$2336,5,0)</f>
        <v>No</v>
      </c>
      <c r="G937" t="str">
        <f>VLOOKUP(A937,'Medical Examinations'!$A$1:$H$2336,6,0)</f>
        <v>No</v>
      </c>
      <c r="H937">
        <f>VLOOKUP(A937,'Medical Examinations'!$A$1:$L$2336,10,0)</f>
        <v>1</v>
      </c>
      <c r="I937" t="str">
        <f>VLOOKUP(A937,'Medical Examinations'!$A$1:$H$2336,8,0)</f>
        <v>No</v>
      </c>
      <c r="J937" t="str">
        <f>VLOOKUP(A937,'Medical Examinations'!$A$1:$L$2336,11,0)</f>
        <v>Over weight</v>
      </c>
      <c r="K937" t="str">
        <f>VLOOKUP(A937,'Medical Examinations'!$A$1:$L$2336,12,0)</f>
        <v>Normal</v>
      </c>
      <c r="L937" s="8">
        <f>VLOOKUP(A937,'Hospitalisation Details'!$A$1:$T$2344,17,0)</f>
        <v>23690</v>
      </c>
      <c r="M937" s="3" t="str">
        <f>VLOOKUP(A937,'Hospitalisation Details'!$A$1:$T$2344,14,0)</f>
        <v>tier - 3</v>
      </c>
      <c r="N937" s="3" t="str">
        <f>VLOOKUP(A937,'Hospitalisation Details'!$A$1:$T$2344,15,0)</f>
        <v>tier - 1</v>
      </c>
      <c r="O937" t="str">
        <f>VLOOKUP(A937,'Hospitalisation Details'!$A$1:$U$2344,21,FALSE)</f>
        <v>R1012</v>
      </c>
      <c r="P937" t="str">
        <f>VLOOKUP(A937,'Hospitalisation Details'!$A$1:$T$2344,19,0)</f>
        <v>58</v>
      </c>
      <c r="Q937" s="9">
        <f>VLOOKUP(A937,'Hospitalisation Details'!$A$1:$I$2344,6,FALSE)</f>
        <v>11735.88</v>
      </c>
    </row>
    <row r="938" spans="1:17" ht="15.75">
      <c r="A938" s="6" t="s">
        <v>2552</v>
      </c>
      <c r="B938" t="str">
        <f>VLOOKUP(A938,'Customer Names'!$A$1:$D$2336,3,FALSE)</f>
        <v>Savage</v>
      </c>
      <c r="C938">
        <f>VLOOKUP(A938,'Medical Examinations'!$A$1:$H$2336,2,0)</f>
        <v>36.799999999999997</v>
      </c>
      <c r="D938">
        <f>VLOOKUP(A938,'Medical Examinations'!$A$1:$H$2336,3,0)</f>
        <v>5.88</v>
      </c>
      <c r="E938" t="str">
        <f>VLOOKUP(A938,'Medical Examinations'!$A$1:$H$2336,4,0)</f>
        <v>No</v>
      </c>
      <c r="F938" t="str">
        <f>VLOOKUP(A938,'Medical Examinations'!$A$1:$H$2336,5,0)</f>
        <v>No</v>
      </c>
      <c r="G938" t="str">
        <f>VLOOKUP(A938,'Medical Examinations'!$A$1:$H$2336,6,0)</f>
        <v>No</v>
      </c>
      <c r="H938">
        <f>VLOOKUP(A938,'Medical Examinations'!$A$1:$L$2336,10,0)</f>
        <v>1</v>
      </c>
      <c r="I938" t="str">
        <f>VLOOKUP(A938,'Medical Examinations'!$A$1:$H$2336,8,0)</f>
        <v>No</v>
      </c>
      <c r="J938" t="str">
        <f>VLOOKUP(A938,'Medical Examinations'!$A$1:$L$2336,11,0)</f>
        <v>obesity</v>
      </c>
      <c r="K938" t="str">
        <f>VLOOKUP(A938,'Medical Examinations'!$A$1:$L$2336,12,0)</f>
        <v>Prediabetes</v>
      </c>
      <c r="L938" s="8">
        <f>VLOOKUP(A938,'Hospitalisation Details'!$A$1:$T$2344,17,0)</f>
        <v>31012</v>
      </c>
      <c r="M938" s="3" t="str">
        <f>VLOOKUP(A938,'Hospitalisation Details'!$A$1:$T$2344,14,0)</f>
        <v>tier - 3</v>
      </c>
      <c r="N938" s="3" t="str">
        <f>VLOOKUP(A938,'Hospitalisation Details'!$A$1:$T$2344,15,0)</f>
        <v>tier - 3</v>
      </c>
      <c r="O938" t="str">
        <f>VLOOKUP(A938,'Hospitalisation Details'!$A$1:$U$2344,21,FALSE)</f>
        <v>R1026</v>
      </c>
      <c r="P938" t="str">
        <f>VLOOKUP(A938,'Hospitalisation Details'!$A$1:$T$2344,19,0)</f>
        <v>38</v>
      </c>
      <c r="Q938" s="9">
        <f>VLOOKUP(A938,'Hospitalisation Details'!$A$1:$I$2344,6,FALSE)</f>
        <v>11730.82</v>
      </c>
    </row>
    <row r="939" spans="1:17" ht="15.75">
      <c r="A939" s="6" t="s">
        <v>2554</v>
      </c>
      <c r="B939" t="str">
        <f>VLOOKUP(A939,'Customer Names'!$A$1:$D$2336,3,FALSE)</f>
        <v>O'Leary</v>
      </c>
      <c r="C939">
        <f>VLOOKUP(A939,'Medical Examinations'!$A$1:$H$2336,2,0)</f>
        <v>23.75</v>
      </c>
      <c r="D939">
        <f>VLOOKUP(A939,'Medical Examinations'!$A$1:$H$2336,3,0)</f>
        <v>5.42</v>
      </c>
      <c r="E939" t="str">
        <f>VLOOKUP(A939,'Medical Examinations'!$A$1:$H$2336,4,0)</f>
        <v>Yes</v>
      </c>
      <c r="F939" t="str">
        <f>VLOOKUP(A939,'Medical Examinations'!$A$1:$H$2336,5,0)</f>
        <v>No</v>
      </c>
      <c r="G939" t="str">
        <f>VLOOKUP(A939,'Medical Examinations'!$A$1:$H$2336,6,0)</f>
        <v>Yes</v>
      </c>
      <c r="H939">
        <f>VLOOKUP(A939,'Medical Examinations'!$A$1:$L$2336,10,0)</f>
        <v>1</v>
      </c>
      <c r="I939" t="str">
        <f>VLOOKUP(A939,'Medical Examinations'!$A$1:$H$2336,8,0)</f>
        <v>No</v>
      </c>
      <c r="J939" t="str">
        <f>VLOOKUP(A939,'Medical Examinations'!$A$1:$L$2336,11,0)</f>
        <v>Normal weight</v>
      </c>
      <c r="K939" t="str">
        <f>VLOOKUP(A939,'Medical Examinations'!$A$1:$L$2336,12,0)</f>
        <v>Normal</v>
      </c>
      <c r="L939" s="8">
        <f>VLOOKUP(A939,'Hospitalisation Details'!$A$1:$T$2344,17,0)</f>
        <v>25488</v>
      </c>
      <c r="M939" s="3" t="str">
        <f>VLOOKUP(A939,'Hospitalisation Details'!$A$1:$T$2344,14,0)</f>
        <v>tier - 3</v>
      </c>
      <c r="N939" s="3" t="str">
        <f>VLOOKUP(A939,'Hospitalisation Details'!$A$1:$T$2344,15,0)</f>
        <v>tier - 1</v>
      </c>
      <c r="O939" t="str">
        <f>VLOOKUP(A939,'Hospitalisation Details'!$A$1:$U$2344,21,FALSE)</f>
        <v>R1024</v>
      </c>
      <c r="P939" t="str">
        <f>VLOOKUP(A939,'Hospitalisation Details'!$A$1:$T$2344,19,0)</f>
        <v>53</v>
      </c>
      <c r="Q939" s="9">
        <f>VLOOKUP(A939,'Hospitalisation Details'!$A$1:$I$2344,6,FALSE)</f>
        <v>11729.68</v>
      </c>
    </row>
    <row r="940" spans="1:17" ht="15.75">
      <c r="A940" s="6" t="s">
        <v>2557</v>
      </c>
      <c r="B940" t="str">
        <f>VLOOKUP(A940,'Customer Names'!$A$1:$D$2336,3,FALSE)</f>
        <v>Scoville</v>
      </c>
      <c r="C940">
        <f>VLOOKUP(A940,'Medical Examinations'!$A$1:$H$2336,2,0)</f>
        <v>35.619999999999997</v>
      </c>
      <c r="D940">
        <f>VLOOKUP(A940,'Medical Examinations'!$A$1:$H$2336,3,0)</f>
        <v>4.16</v>
      </c>
      <c r="E940" t="str">
        <f>VLOOKUP(A940,'Medical Examinations'!$A$1:$H$2336,4,0)</f>
        <v>No</v>
      </c>
      <c r="F940" t="str">
        <f>VLOOKUP(A940,'Medical Examinations'!$A$1:$H$2336,5,0)</f>
        <v>No</v>
      </c>
      <c r="G940" t="str">
        <f>VLOOKUP(A940,'Medical Examinations'!$A$1:$H$2336,6,0)</f>
        <v>No</v>
      </c>
      <c r="H940">
        <f>VLOOKUP(A940,'Medical Examinations'!$A$1:$L$2336,10,0)</f>
        <v>0</v>
      </c>
      <c r="I940" t="str">
        <f>VLOOKUP(A940,'Medical Examinations'!$A$1:$H$2336,8,0)</f>
        <v>No</v>
      </c>
      <c r="J940" t="str">
        <f>VLOOKUP(A940,'Medical Examinations'!$A$1:$L$2336,11,0)</f>
        <v>obesity</v>
      </c>
      <c r="K940" t="str">
        <f>VLOOKUP(A940,'Medical Examinations'!$A$1:$L$2336,12,0)</f>
        <v>Normal</v>
      </c>
      <c r="L940" s="8">
        <f>VLOOKUP(A940,'Hospitalisation Details'!$A$1:$T$2344,17,0)</f>
        <v>30245</v>
      </c>
      <c r="M940" s="3" t="str">
        <f>VLOOKUP(A940,'Hospitalisation Details'!$A$1:$T$2344,14,0)</f>
        <v>tier - 3</v>
      </c>
      <c r="N940" s="3" t="str">
        <f>VLOOKUP(A940,'Hospitalisation Details'!$A$1:$T$2344,15,0)</f>
        <v>tier - 2</v>
      </c>
      <c r="O940" t="str">
        <f>VLOOKUP(A940,'Hospitalisation Details'!$A$1:$U$2344,21,FALSE)</f>
        <v>R1021</v>
      </c>
      <c r="P940" t="str">
        <f>VLOOKUP(A940,'Hospitalisation Details'!$A$1:$T$2344,19,0)</f>
        <v>40</v>
      </c>
      <c r="Q940" s="9">
        <f>VLOOKUP(A940,'Hospitalisation Details'!$A$1:$I$2344,6,FALSE)</f>
        <v>11712.97</v>
      </c>
    </row>
    <row r="941" spans="1:17" ht="15.75">
      <c r="A941" s="6" t="s">
        <v>2560</v>
      </c>
      <c r="B941" t="str">
        <f>VLOOKUP(A941,'Customer Names'!$A$1:$D$2336,3,FALSE)</f>
        <v>Kaus</v>
      </c>
      <c r="C941">
        <f>VLOOKUP(A941,'Medical Examinations'!$A$1:$H$2336,2,0)</f>
        <v>30.69</v>
      </c>
      <c r="D941">
        <f>VLOOKUP(A941,'Medical Examinations'!$A$1:$H$2336,3,0)</f>
        <v>7.05</v>
      </c>
      <c r="E941" t="str">
        <f>VLOOKUP(A941,'Medical Examinations'!$A$1:$H$2336,4,0)</f>
        <v>Yes</v>
      </c>
      <c r="F941" t="str">
        <f>VLOOKUP(A941,'Medical Examinations'!$A$1:$H$2336,5,0)</f>
        <v>No</v>
      </c>
      <c r="G941" t="str">
        <f>VLOOKUP(A941,'Medical Examinations'!$A$1:$H$2336,6,0)</f>
        <v>No</v>
      </c>
      <c r="H941">
        <f>VLOOKUP(A941,'Medical Examinations'!$A$1:$L$2336,10,0)</f>
        <v>2</v>
      </c>
      <c r="I941" t="str">
        <f>VLOOKUP(A941,'Medical Examinations'!$A$1:$H$2336,8,0)</f>
        <v>No</v>
      </c>
      <c r="J941" t="str">
        <f>VLOOKUP(A941,'Medical Examinations'!$A$1:$L$2336,11,0)</f>
        <v>obesity</v>
      </c>
      <c r="K941" t="str">
        <f>VLOOKUP(A941,'Medical Examinations'!$A$1:$L$2336,12,0)</f>
        <v>Diabetes</v>
      </c>
      <c r="L941" s="8">
        <f>VLOOKUP(A941,'Hospitalisation Details'!$A$1:$T$2344,17,0)</f>
        <v>25903</v>
      </c>
      <c r="M941" s="3" t="str">
        <f>VLOOKUP(A941,'Hospitalisation Details'!$A$1:$T$2344,14,0)</f>
        <v>tier - 3</v>
      </c>
      <c r="N941" s="3" t="str">
        <f>VLOOKUP(A941,'Hospitalisation Details'!$A$1:$T$2344,15,0)</f>
        <v>tier - 1</v>
      </c>
      <c r="O941" t="str">
        <f>VLOOKUP(A941,'Hospitalisation Details'!$A$1:$U$2344,21,FALSE)</f>
        <v>R1021</v>
      </c>
      <c r="P941" t="str">
        <f>VLOOKUP(A941,'Hospitalisation Details'!$A$1:$T$2344,19,0)</f>
        <v>52</v>
      </c>
      <c r="Q941" s="9">
        <f>VLOOKUP(A941,'Hospitalisation Details'!$A$1:$I$2344,6,FALSE)</f>
        <v>11696.52</v>
      </c>
    </row>
    <row r="942" spans="1:17" ht="15.75">
      <c r="A942" s="6" t="s">
        <v>2562</v>
      </c>
      <c r="B942" t="str">
        <f>VLOOKUP(A942,'Customer Names'!$A$1:$D$2336,3,FALSE)</f>
        <v>Rainey</v>
      </c>
      <c r="C942">
        <f>VLOOKUP(A942,'Medical Examinations'!$A$1:$H$2336,2,0)</f>
        <v>35.799999999999997</v>
      </c>
      <c r="D942">
        <f>VLOOKUP(A942,'Medical Examinations'!$A$1:$H$2336,3,0)</f>
        <v>5.63</v>
      </c>
      <c r="E942" t="str">
        <f>VLOOKUP(A942,'Medical Examinations'!$A$1:$H$2336,4,0)</f>
        <v>Yes</v>
      </c>
      <c r="F942" t="str">
        <f>VLOOKUP(A942,'Medical Examinations'!$A$1:$H$2336,5,0)</f>
        <v>No</v>
      </c>
      <c r="G942" t="str">
        <f>VLOOKUP(A942,'Medical Examinations'!$A$1:$H$2336,6,0)</f>
        <v>No</v>
      </c>
      <c r="H942">
        <f>VLOOKUP(A942,'Medical Examinations'!$A$1:$L$2336,10,0)</f>
        <v>2</v>
      </c>
      <c r="I942" t="str">
        <f>VLOOKUP(A942,'Medical Examinations'!$A$1:$H$2336,8,0)</f>
        <v>No</v>
      </c>
      <c r="J942" t="str">
        <f>VLOOKUP(A942,'Medical Examinations'!$A$1:$L$2336,11,0)</f>
        <v>obesity</v>
      </c>
      <c r="K942" t="str">
        <f>VLOOKUP(A942,'Medical Examinations'!$A$1:$L$2336,12,0)</f>
        <v>Normal</v>
      </c>
      <c r="L942" s="8">
        <f>VLOOKUP(A942,'Hospitalisation Details'!$A$1:$T$2344,17,0)</f>
        <v>24420</v>
      </c>
      <c r="M942" s="3" t="str">
        <f>VLOOKUP(A942,'Hospitalisation Details'!$A$1:$T$2344,14,0)</f>
        <v>tier - 3</v>
      </c>
      <c r="N942" s="3" t="str">
        <f>VLOOKUP(A942,'Hospitalisation Details'!$A$1:$T$2344,15,0)</f>
        <v>tier - 1</v>
      </c>
      <c r="O942" t="str">
        <f>VLOOKUP(A942,'Hospitalisation Details'!$A$1:$U$2344,21,FALSE)</f>
        <v>R1011</v>
      </c>
      <c r="P942" t="str">
        <f>VLOOKUP(A942,'Hospitalisation Details'!$A$1:$T$2344,19,0)</f>
        <v>56</v>
      </c>
      <c r="Q942" s="9">
        <f>VLOOKUP(A942,'Hospitalisation Details'!$A$1:$I$2344,6,FALSE)</f>
        <v>11674.13</v>
      </c>
    </row>
    <row r="943" spans="1:17" ht="15.75">
      <c r="A943" s="6" t="s">
        <v>2565</v>
      </c>
      <c r="B943" t="str">
        <f>VLOOKUP(A943,'Customer Names'!$A$1:$D$2336,3,FALSE)</f>
        <v>Rasch</v>
      </c>
      <c r="C943">
        <f>VLOOKUP(A943,'Medical Examinations'!$A$1:$H$2336,2,0)</f>
        <v>28.785</v>
      </c>
      <c r="D943">
        <f>VLOOKUP(A943,'Medical Examinations'!$A$1:$H$2336,3,0)</f>
        <v>4.24</v>
      </c>
      <c r="E943" t="str">
        <f>VLOOKUP(A943,'Medical Examinations'!$A$1:$H$2336,4,0)</f>
        <v>Yes</v>
      </c>
      <c r="F943" t="str">
        <f>VLOOKUP(A943,'Medical Examinations'!$A$1:$H$2336,5,0)</f>
        <v>No</v>
      </c>
      <c r="G943" t="str">
        <f>VLOOKUP(A943,'Medical Examinations'!$A$1:$H$2336,6,0)</f>
        <v>No</v>
      </c>
      <c r="H943">
        <f>VLOOKUP(A943,'Medical Examinations'!$A$1:$L$2336,10,0)</f>
        <v>2</v>
      </c>
      <c r="I943" t="str">
        <f>VLOOKUP(A943,'Medical Examinations'!$A$1:$H$2336,8,0)</f>
        <v>No</v>
      </c>
      <c r="J943" t="str">
        <f>VLOOKUP(A943,'Medical Examinations'!$A$1:$L$2336,11,0)</f>
        <v>Over weight</v>
      </c>
      <c r="K943" t="str">
        <f>VLOOKUP(A943,'Medical Examinations'!$A$1:$L$2336,12,0)</f>
        <v>Normal</v>
      </c>
      <c r="L943" s="8">
        <f>VLOOKUP(A943,'Hospitalisation Details'!$A$1:$T$2344,17,0)</f>
        <v>24342</v>
      </c>
      <c r="M943" s="3" t="str">
        <f>VLOOKUP(A943,'Hospitalisation Details'!$A$1:$T$2344,14,0)</f>
        <v>tier - 3</v>
      </c>
      <c r="N943" s="3" t="str">
        <f>VLOOKUP(A943,'Hospitalisation Details'!$A$1:$T$2344,15,0)</f>
        <v>tier - 3</v>
      </c>
      <c r="O943" t="str">
        <f>VLOOKUP(A943,'Hospitalisation Details'!$A$1:$U$2344,21,FALSE)</f>
        <v>R1024</v>
      </c>
      <c r="P943" t="str">
        <f>VLOOKUP(A943,'Hospitalisation Details'!$A$1:$T$2344,19,0)</f>
        <v>56</v>
      </c>
      <c r="Q943" s="9">
        <f>VLOOKUP(A943,'Hospitalisation Details'!$A$1:$I$2344,6,FALSE)</f>
        <v>11658.38</v>
      </c>
    </row>
    <row r="944" spans="1:17" ht="15.75">
      <c r="A944" s="6" t="s">
        <v>2568</v>
      </c>
      <c r="B944" t="str">
        <f>VLOOKUP(A944,'Customer Names'!$A$1:$D$2336,3,FALSE)</f>
        <v>Plunkett</v>
      </c>
      <c r="C944">
        <f>VLOOKUP(A944,'Medical Examinations'!$A$1:$H$2336,2,0)</f>
        <v>28.594999999999999</v>
      </c>
      <c r="D944">
        <f>VLOOKUP(A944,'Medical Examinations'!$A$1:$H$2336,3,0)</f>
        <v>4.96</v>
      </c>
      <c r="E944" t="str">
        <f>VLOOKUP(A944,'Medical Examinations'!$A$1:$H$2336,4,0)</f>
        <v>Yes</v>
      </c>
      <c r="F944" t="str">
        <f>VLOOKUP(A944,'Medical Examinations'!$A$1:$H$2336,5,0)</f>
        <v>No</v>
      </c>
      <c r="G944" t="str">
        <f>VLOOKUP(A944,'Medical Examinations'!$A$1:$H$2336,6,0)</f>
        <v>No</v>
      </c>
      <c r="H944">
        <f>VLOOKUP(A944,'Medical Examinations'!$A$1:$L$2336,10,0)</f>
        <v>2</v>
      </c>
      <c r="I944" t="str">
        <f>VLOOKUP(A944,'Medical Examinations'!$A$1:$H$2336,8,0)</f>
        <v>No</v>
      </c>
      <c r="J944" t="str">
        <f>VLOOKUP(A944,'Medical Examinations'!$A$1:$L$2336,11,0)</f>
        <v>Over weight</v>
      </c>
      <c r="K944" t="str">
        <f>VLOOKUP(A944,'Medical Examinations'!$A$1:$L$2336,12,0)</f>
        <v>Normal</v>
      </c>
      <c r="L944" s="8">
        <f>VLOOKUP(A944,'Hospitalisation Details'!$A$1:$T$2344,17,0)</f>
        <v>24294</v>
      </c>
      <c r="M944" s="3" t="str">
        <f>VLOOKUP(A944,'Hospitalisation Details'!$A$1:$T$2344,14,0)</f>
        <v>tier - 3</v>
      </c>
      <c r="N944" s="3" t="str">
        <f>VLOOKUP(A944,'Hospitalisation Details'!$A$1:$T$2344,15,0)</f>
        <v>tier - 1</v>
      </c>
      <c r="O944" t="str">
        <f>VLOOKUP(A944,'Hospitalisation Details'!$A$1:$U$2344,21,FALSE)</f>
        <v>R1024</v>
      </c>
      <c r="P944" t="str">
        <f>VLOOKUP(A944,'Hospitalisation Details'!$A$1:$T$2344,19,0)</f>
        <v>56</v>
      </c>
      <c r="Q944" s="9">
        <f>VLOOKUP(A944,'Hospitalisation Details'!$A$1:$I$2344,6,FALSE)</f>
        <v>11658.12</v>
      </c>
    </row>
    <row r="945" spans="1:17" ht="15.75">
      <c r="A945" s="6" t="s">
        <v>2571</v>
      </c>
      <c r="B945" t="str">
        <f>VLOOKUP(A945,'Customer Names'!$A$1:$D$2336,3,FALSE)</f>
        <v>Murphy</v>
      </c>
      <c r="C945">
        <f>VLOOKUP(A945,'Medical Examinations'!$A$1:$H$2336,2,0)</f>
        <v>48.75</v>
      </c>
      <c r="D945">
        <f>VLOOKUP(A945,'Medical Examinations'!$A$1:$H$2336,3,0)</f>
        <v>4.34</v>
      </c>
      <c r="E945" t="str">
        <f>VLOOKUP(A945,'Medical Examinations'!$A$1:$H$2336,4,0)</f>
        <v>No</v>
      </c>
      <c r="F945" t="str">
        <f>VLOOKUP(A945,'Medical Examinations'!$A$1:$H$2336,5,0)</f>
        <v>No</v>
      </c>
      <c r="G945" t="str">
        <f>VLOOKUP(A945,'Medical Examinations'!$A$1:$H$2336,6,0)</f>
        <v>No</v>
      </c>
      <c r="H945">
        <f>VLOOKUP(A945,'Medical Examinations'!$A$1:$L$2336,10,0)</f>
        <v>0</v>
      </c>
      <c r="I945" t="str">
        <f>VLOOKUP(A945,'Medical Examinations'!$A$1:$H$2336,8,0)</f>
        <v>No</v>
      </c>
      <c r="J945" t="str">
        <f>VLOOKUP(A945,'Medical Examinations'!$A$1:$L$2336,11,0)</f>
        <v>obesity</v>
      </c>
      <c r="K945" t="str">
        <f>VLOOKUP(A945,'Medical Examinations'!$A$1:$L$2336,12,0)</f>
        <v>Normal</v>
      </c>
      <c r="L945" s="8">
        <f>VLOOKUP(A945,'Hospitalisation Details'!$A$1:$T$2344,17,0)</f>
        <v>34535</v>
      </c>
      <c r="M945" s="3" t="str">
        <f>VLOOKUP(A945,'Hospitalisation Details'!$A$1:$T$2344,14,0)</f>
        <v>tier - 3</v>
      </c>
      <c r="N945" s="3" t="str">
        <f>VLOOKUP(A945,'Hospitalisation Details'!$A$1:$T$2344,15,0)</f>
        <v>tier - 2</v>
      </c>
      <c r="O945" t="str">
        <f>VLOOKUP(A945,'Hospitalisation Details'!$A$1:$U$2344,21,FALSE)</f>
        <v>R1023</v>
      </c>
      <c r="P945" t="str">
        <f>VLOOKUP(A945,'Hospitalisation Details'!$A$1:$T$2344,19,0)</f>
        <v>28</v>
      </c>
      <c r="Q945" s="9">
        <f>VLOOKUP(A945,'Hospitalisation Details'!$A$1:$I$2344,6,FALSE)</f>
        <v>11657.81</v>
      </c>
    </row>
    <row r="946" spans="1:17" ht="15.75">
      <c r="A946" s="6" t="s">
        <v>2573</v>
      </c>
      <c r="B946" t="str">
        <f>VLOOKUP(A946,'Customer Names'!$A$1:$D$2336,3,FALSE)</f>
        <v>Gusmer</v>
      </c>
      <c r="C946">
        <f>VLOOKUP(A946,'Medical Examinations'!$A$1:$H$2336,2,0)</f>
        <v>28.31</v>
      </c>
      <c r="D946">
        <f>VLOOKUP(A946,'Medical Examinations'!$A$1:$H$2336,3,0)</f>
        <v>5.43</v>
      </c>
      <c r="E946" t="str">
        <f>VLOOKUP(A946,'Medical Examinations'!$A$1:$H$2336,4,0)</f>
        <v>Yes</v>
      </c>
      <c r="F946" t="str">
        <f>VLOOKUP(A946,'Medical Examinations'!$A$1:$H$2336,5,0)</f>
        <v>No</v>
      </c>
      <c r="G946" t="str">
        <f>VLOOKUP(A946,'Medical Examinations'!$A$1:$H$2336,6,0)</f>
        <v>No</v>
      </c>
      <c r="H946">
        <f>VLOOKUP(A946,'Medical Examinations'!$A$1:$L$2336,10,0)</f>
        <v>2</v>
      </c>
      <c r="I946" t="str">
        <f>VLOOKUP(A946,'Medical Examinations'!$A$1:$H$2336,8,0)</f>
        <v>No</v>
      </c>
      <c r="J946" t="str">
        <f>VLOOKUP(A946,'Medical Examinations'!$A$1:$L$2336,11,0)</f>
        <v>Over weight</v>
      </c>
      <c r="K946" t="str">
        <f>VLOOKUP(A946,'Medical Examinations'!$A$1:$L$2336,12,0)</f>
        <v>Normal</v>
      </c>
      <c r="L946" s="8">
        <f>VLOOKUP(A946,'Hospitalisation Details'!$A$1:$T$2344,17,0)</f>
        <v>24384</v>
      </c>
      <c r="M946" s="3" t="str">
        <f>VLOOKUP(A946,'Hospitalisation Details'!$A$1:$T$2344,14,0)</f>
        <v>tier - 3</v>
      </c>
      <c r="N946" s="3" t="str">
        <f>VLOOKUP(A946,'Hospitalisation Details'!$A$1:$T$2344,15,0)</f>
        <v>tier - 2</v>
      </c>
      <c r="O946" t="str">
        <f>VLOOKUP(A946,'Hospitalisation Details'!$A$1:$U$2344,21,FALSE)</f>
        <v>R1024</v>
      </c>
      <c r="P946" t="str">
        <f>VLOOKUP(A946,'Hospitalisation Details'!$A$1:$T$2344,19,0)</f>
        <v>56</v>
      </c>
      <c r="Q946" s="9">
        <f>VLOOKUP(A946,'Hospitalisation Details'!$A$1:$I$2344,6,FALSE)</f>
        <v>11657.72</v>
      </c>
    </row>
    <row r="947" spans="1:17" ht="15.75">
      <c r="A947" s="6" t="s">
        <v>2575</v>
      </c>
      <c r="B947" t="str">
        <f>VLOOKUP(A947,'Customer Names'!$A$1:$D$2336,3,FALSE)</f>
        <v>Loftus</v>
      </c>
      <c r="C947">
        <f>VLOOKUP(A947,'Medical Examinations'!$A$1:$H$2336,2,0)</f>
        <v>38.39</v>
      </c>
      <c r="D947">
        <f>VLOOKUP(A947,'Medical Examinations'!$A$1:$H$2336,3,0)</f>
        <v>8.33</v>
      </c>
      <c r="E947" t="str">
        <f>VLOOKUP(A947,'Medical Examinations'!$A$1:$H$2336,4,0)</f>
        <v>Yes</v>
      </c>
      <c r="F947" t="str">
        <f>VLOOKUP(A947,'Medical Examinations'!$A$1:$H$2336,5,0)</f>
        <v>No</v>
      </c>
      <c r="G947" t="str">
        <f>VLOOKUP(A947,'Medical Examinations'!$A$1:$H$2336,6,0)</f>
        <v>No</v>
      </c>
      <c r="H947">
        <f>VLOOKUP(A947,'Medical Examinations'!$A$1:$L$2336,10,0)</f>
        <v>1</v>
      </c>
      <c r="I947" t="str">
        <f>VLOOKUP(A947,'Medical Examinations'!$A$1:$H$2336,8,0)</f>
        <v>No</v>
      </c>
      <c r="J947" t="str">
        <f>VLOOKUP(A947,'Medical Examinations'!$A$1:$L$2336,11,0)</f>
        <v>obesity</v>
      </c>
      <c r="K947" t="str">
        <f>VLOOKUP(A947,'Medical Examinations'!$A$1:$L$2336,12,0)</f>
        <v>Diabetes</v>
      </c>
      <c r="L947" s="8">
        <f>VLOOKUP(A947,'Hospitalisation Details'!$A$1:$T$2344,17,0)</f>
        <v>31610</v>
      </c>
      <c r="M947" s="3" t="str">
        <f>VLOOKUP(A947,'Hospitalisation Details'!$A$1:$T$2344,14,0)</f>
        <v>tier - 3</v>
      </c>
      <c r="N947" s="3" t="str">
        <f>VLOOKUP(A947,'Hospitalisation Details'!$A$1:$T$2344,15,0)</f>
        <v>tier - 3</v>
      </c>
      <c r="O947" t="str">
        <f>VLOOKUP(A947,'Hospitalisation Details'!$A$1:$U$2344,21,FALSE)</f>
        <v>R1022</v>
      </c>
      <c r="P947" t="str">
        <f>VLOOKUP(A947,'Hospitalisation Details'!$A$1:$T$2344,19,0)</f>
        <v>36</v>
      </c>
      <c r="Q947" s="9">
        <f>VLOOKUP(A947,'Hospitalisation Details'!$A$1:$I$2344,6,FALSE)</f>
        <v>11625.11</v>
      </c>
    </row>
    <row r="948" spans="1:17" ht="15.75">
      <c r="A948" s="6" t="s">
        <v>2577</v>
      </c>
      <c r="B948" t="str">
        <f>VLOOKUP(A948,'Customer Names'!$A$1:$D$2336,3,FALSE)</f>
        <v>Scott</v>
      </c>
      <c r="C948">
        <f>VLOOKUP(A948,'Medical Examinations'!$A$1:$H$2336,2,0)</f>
        <v>25.87</v>
      </c>
      <c r="D948">
        <f>VLOOKUP(A948,'Medical Examinations'!$A$1:$H$2336,3,0)</f>
        <v>5.63</v>
      </c>
      <c r="E948" t="str">
        <f>VLOOKUP(A948,'Medical Examinations'!$A$1:$H$2336,4,0)</f>
        <v>Yes</v>
      </c>
      <c r="F948" t="str">
        <f>VLOOKUP(A948,'Medical Examinations'!$A$1:$H$2336,5,0)</f>
        <v>No</v>
      </c>
      <c r="G948" t="str">
        <f>VLOOKUP(A948,'Medical Examinations'!$A$1:$H$2336,6,0)</f>
        <v>No</v>
      </c>
      <c r="H948">
        <f>VLOOKUP(A948,'Medical Examinations'!$A$1:$L$2336,10,0)</f>
        <v>1</v>
      </c>
      <c r="I948" t="str">
        <f>VLOOKUP(A948,'Medical Examinations'!$A$1:$H$2336,8,0)</f>
        <v>No</v>
      </c>
      <c r="J948" t="str">
        <f>VLOOKUP(A948,'Medical Examinations'!$A$1:$L$2336,11,0)</f>
        <v>Over weight</v>
      </c>
      <c r="K948" t="str">
        <f>VLOOKUP(A948,'Medical Examinations'!$A$1:$L$2336,12,0)</f>
        <v>Normal</v>
      </c>
      <c r="L948" s="8">
        <f>VLOOKUP(A948,'Hospitalisation Details'!$A$1:$T$2344,17,0)</f>
        <v>23548</v>
      </c>
      <c r="M948" s="3" t="str">
        <f>VLOOKUP(A948,'Hospitalisation Details'!$A$1:$T$2344,14,0)</f>
        <v>tier - 3</v>
      </c>
      <c r="N948" s="3" t="str">
        <f>VLOOKUP(A948,'Hospitalisation Details'!$A$1:$T$2344,15,0)</f>
        <v>tier - 1</v>
      </c>
      <c r="O948" t="str">
        <f>VLOOKUP(A948,'Hospitalisation Details'!$A$1:$U$2344,21,FALSE)</f>
        <v>R1020</v>
      </c>
      <c r="P948" t="str">
        <f>VLOOKUP(A948,'Hospitalisation Details'!$A$1:$T$2344,19,0)</f>
        <v>58</v>
      </c>
      <c r="Q948" s="9">
        <f>VLOOKUP(A948,'Hospitalisation Details'!$A$1:$I$2344,6,FALSE)</f>
        <v>11602.75</v>
      </c>
    </row>
    <row r="949" spans="1:17" ht="15.75">
      <c r="A949" s="6" t="s">
        <v>2579</v>
      </c>
      <c r="B949" t="str">
        <f>VLOOKUP(A949,'Customer Names'!$A$1:$D$2336,3,FALSE)</f>
        <v>Alvarez</v>
      </c>
      <c r="C949">
        <f>VLOOKUP(A949,'Medical Examinations'!$A$1:$H$2336,2,0)</f>
        <v>43.7</v>
      </c>
      <c r="D949">
        <f>VLOOKUP(A949,'Medical Examinations'!$A$1:$H$2336,3,0)</f>
        <v>7.23</v>
      </c>
      <c r="E949" t="str">
        <f>VLOOKUP(A949,'Medical Examinations'!$A$1:$H$2336,4,0)</f>
        <v>No</v>
      </c>
      <c r="F949" t="str">
        <f>VLOOKUP(A949,'Medical Examinations'!$A$1:$H$2336,5,0)</f>
        <v>No</v>
      </c>
      <c r="G949" t="str">
        <f>VLOOKUP(A949,'Medical Examinations'!$A$1:$H$2336,6,0)</f>
        <v>No</v>
      </c>
      <c r="H949">
        <f>VLOOKUP(A949,'Medical Examinations'!$A$1:$L$2336,10,0)</f>
        <v>0</v>
      </c>
      <c r="I949" t="str">
        <f>VLOOKUP(A949,'Medical Examinations'!$A$1:$H$2336,8,0)</f>
        <v>No</v>
      </c>
      <c r="J949" t="str">
        <f>VLOOKUP(A949,'Medical Examinations'!$A$1:$L$2336,11,0)</f>
        <v>obesity</v>
      </c>
      <c r="K949" t="str">
        <f>VLOOKUP(A949,'Medical Examinations'!$A$1:$L$2336,12,0)</f>
        <v>Diabetes</v>
      </c>
      <c r="L949" s="8">
        <f>VLOOKUP(A949,'Hospitalisation Details'!$A$1:$T$2344,17,0)</f>
        <v>24052</v>
      </c>
      <c r="M949" s="3" t="str">
        <f>VLOOKUP(A949,'Hospitalisation Details'!$A$1:$T$2344,14,0)</f>
        <v>tier - 3</v>
      </c>
      <c r="N949" s="3" t="str">
        <f>VLOOKUP(A949,'Hospitalisation Details'!$A$1:$T$2344,15,0)</f>
        <v>tier - 3</v>
      </c>
      <c r="O949" t="str">
        <f>VLOOKUP(A949,'Hospitalisation Details'!$A$1:$U$2344,21,FALSE)</f>
        <v>R1011</v>
      </c>
      <c r="P949" t="str">
        <f>VLOOKUP(A949,'Hospitalisation Details'!$A$1:$T$2344,19,0)</f>
        <v>57</v>
      </c>
      <c r="Q949" s="9">
        <f>VLOOKUP(A949,'Hospitalisation Details'!$A$1:$I$2344,6,FALSE)</f>
        <v>11576.13</v>
      </c>
    </row>
    <row r="950" spans="1:17" ht="15.75">
      <c r="A950" s="6" t="s">
        <v>2581</v>
      </c>
      <c r="B950" t="str">
        <f>VLOOKUP(A950,'Customer Names'!$A$1:$D$2336,3,FALSE)</f>
        <v>Petersson</v>
      </c>
      <c r="C950">
        <f>VLOOKUP(A950,'Medical Examinations'!$A$1:$H$2336,2,0)</f>
        <v>40.945</v>
      </c>
      <c r="D950">
        <f>VLOOKUP(A950,'Medical Examinations'!$A$1:$H$2336,3,0)</f>
        <v>10.57</v>
      </c>
      <c r="E950" t="str">
        <f>VLOOKUP(A950,'Medical Examinations'!$A$1:$H$2336,4,0)</f>
        <v>No</v>
      </c>
      <c r="F950" t="str">
        <f>VLOOKUP(A950,'Medical Examinations'!$A$1:$H$2336,5,0)</f>
        <v>No</v>
      </c>
      <c r="G950" t="str">
        <f>VLOOKUP(A950,'Medical Examinations'!$A$1:$H$2336,6,0)</f>
        <v>No</v>
      </c>
      <c r="H950">
        <f>VLOOKUP(A950,'Medical Examinations'!$A$1:$L$2336,10,0)</f>
        <v>0</v>
      </c>
      <c r="I950" t="str">
        <f>VLOOKUP(A950,'Medical Examinations'!$A$1:$H$2336,8,0)</f>
        <v>No</v>
      </c>
      <c r="J950" t="str">
        <f>VLOOKUP(A950,'Medical Examinations'!$A$1:$L$2336,11,0)</f>
        <v>obesity</v>
      </c>
      <c r="K950" t="str">
        <f>VLOOKUP(A950,'Medical Examinations'!$A$1:$L$2336,12,0)</f>
        <v>Diabetes</v>
      </c>
      <c r="L950" s="8">
        <f>VLOOKUP(A950,'Hospitalisation Details'!$A$1:$T$2344,17,0)</f>
        <v>24101</v>
      </c>
      <c r="M950" s="3" t="str">
        <f>VLOOKUP(A950,'Hospitalisation Details'!$A$1:$T$2344,14,0)</f>
        <v>tier - 3</v>
      </c>
      <c r="N950" s="3" t="str">
        <f>VLOOKUP(A950,'Hospitalisation Details'!$A$1:$T$2344,15,0)</f>
        <v>tier - 3</v>
      </c>
      <c r="O950" t="str">
        <f>VLOOKUP(A950,'Hospitalisation Details'!$A$1:$U$2344,21,FALSE)</f>
        <v>R1016</v>
      </c>
      <c r="P950" t="str">
        <f>VLOOKUP(A950,'Hospitalisation Details'!$A$1:$T$2344,19,0)</f>
        <v>57</v>
      </c>
      <c r="Q950" s="9">
        <f>VLOOKUP(A950,'Hospitalisation Details'!$A$1:$I$2344,6,FALSE)</f>
        <v>11566.3</v>
      </c>
    </row>
    <row r="951" spans="1:17" ht="15.75">
      <c r="A951" s="6" t="s">
        <v>2583</v>
      </c>
      <c r="B951" t="str">
        <f>VLOOKUP(A951,'Customer Names'!$A$1:$D$2336,3,FALSE)</f>
        <v>Liaw</v>
      </c>
      <c r="C951">
        <f>VLOOKUP(A951,'Medical Examinations'!$A$1:$H$2336,2,0)</f>
        <v>27.94</v>
      </c>
      <c r="D951">
        <f>VLOOKUP(A951,'Medical Examinations'!$A$1:$H$2336,3,0)</f>
        <v>7.92</v>
      </c>
      <c r="E951" t="str">
        <f>VLOOKUP(A951,'Medical Examinations'!$A$1:$H$2336,4,0)</f>
        <v>No</v>
      </c>
      <c r="F951" t="str">
        <f>VLOOKUP(A951,'Medical Examinations'!$A$1:$H$2336,5,0)</f>
        <v>No</v>
      </c>
      <c r="G951" t="str">
        <f>VLOOKUP(A951,'Medical Examinations'!$A$1:$H$2336,6,0)</f>
        <v>No</v>
      </c>
      <c r="H951">
        <f>VLOOKUP(A951,'Medical Examinations'!$A$1:$L$2336,10,0)</f>
        <v>0</v>
      </c>
      <c r="I951" t="str">
        <f>VLOOKUP(A951,'Medical Examinations'!$A$1:$H$2336,8,0)</f>
        <v>No</v>
      </c>
      <c r="J951" t="str">
        <f>VLOOKUP(A951,'Medical Examinations'!$A$1:$L$2336,11,0)</f>
        <v>Over weight</v>
      </c>
      <c r="K951" t="str">
        <f>VLOOKUP(A951,'Medical Examinations'!$A$1:$L$2336,12,0)</f>
        <v>Diabetes</v>
      </c>
      <c r="L951" s="8">
        <f>VLOOKUP(A951,'Hospitalisation Details'!$A$1:$T$2344,17,0)</f>
        <v>24042</v>
      </c>
      <c r="M951" s="3" t="str">
        <f>VLOOKUP(A951,'Hospitalisation Details'!$A$1:$T$2344,14,0)</f>
        <v>tier - 3</v>
      </c>
      <c r="N951" s="3" t="str">
        <f>VLOOKUP(A951,'Hospitalisation Details'!$A$1:$T$2344,15,0)</f>
        <v>tier - 1</v>
      </c>
      <c r="O951" t="str">
        <f>VLOOKUP(A951,'Hospitalisation Details'!$A$1:$U$2344,21,FALSE)</f>
        <v>R1013</v>
      </c>
      <c r="P951" t="str">
        <f>VLOOKUP(A951,'Hospitalisation Details'!$A$1:$T$2344,19,0)</f>
        <v>57</v>
      </c>
      <c r="Q951" s="9">
        <f>VLOOKUP(A951,'Hospitalisation Details'!$A$1:$I$2344,6,FALSE)</f>
        <v>11554.22</v>
      </c>
    </row>
    <row r="952" spans="1:17" ht="15.75">
      <c r="A952" s="6" t="s">
        <v>2585</v>
      </c>
      <c r="B952" t="str">
        <f>VLOOKUP(A952,'Customer Names'!$A$1:$D$2336,3,FALSE)</f>
        <v>Tripaldi</v>
      </c>
      <c r="C952">
        <f>VLOOKUP(A952,'Medical Examinations'!$A$1:$H$2336,2,0)</f>
        <v>31.9</v>
      </c>
      <c r="D952">
        <f>VLOOKUP(A952,'Medical Examinations'!$A$1:$H$2336,3,0)</f>
        <v>10.119999999999999</v>
      </c>
      <c r="E952" t="str">
        <f>VLOOKUP(A952,'Medical Examinations'!$A$1:$H$2336,4,0)</f>
        <v>No</v>
      </c>
      <c r="F952" t="str">
        <f>VLOOKUP(A952,'Medical Examinations'!$A$1:$H$2336,5,0)</f>
        <v>No</v>
      </c>
      <c r="G952" t="str">
        <f>VLOOKUP(A952,'Medical Examinations'!$A$1:$H$2336,6,0)</f>
        <v>No</v>
      </c>
      <c r="H952">
        <f>VLOOKUP(A952,'Medical Examinations'!$A$1:$L$2336,10,0)</f>
        <v>2</v>
      </c>
      <c r="I952" t="str">
        <f>VLOOKUP(A952,'Medical Examinations'!$A$1:$H$2336,8,0)</f>
        <v>No</v>
      </c>
      <c r="J952" t="str">
        <f>VLOOKUP(A952,'Medical Examinations'!$A$1:$L$2336,11,0)</f>
        <v>obesity</v>
      </c>
      <c r="K952" t="str">
        <f>VLOOKUP(A952,'Medical Examinations'!$A$1:$L$2336,12,0)</f>
        <v>Diabetes</v>
      </c>
      <c r="L952" s="8">
        <f>VLOOKUP(A952,'Hospitalisation Details'!$A$1:$T$2344,17,0)</f>
        <v>26868</v>
      </c>
      <c r="M952" s="3" t="str">
        <f>VLOOKUP(A952,'Hospitalisation Details'!$A$1:$T$2344,14,0)</f>
        <v>tier - 3</v>
      </c>
      <c r="N952" s="3" t="str">
        <f>VLOOKUP(A952,'Hospitalisation Details'!$A$1:$T$2344,15,0)</f>
        <v>tier - 2</v>
      </c>
      <c r="O952" t="str">
        <f>VLOOKUP(A952,'Hospitalisation Details'!$A$1:$U$2344,21,FALSE)</f>
        <v>R1011</v>
      </c>
      <c r="P952" t="str">
        <f>VLOOKUP(A952,'Hospitalisation Details'!$A$1:$T$2344,19,0)</f>
        <v>49</v>
      </c>
      <c r="Q952" s="9">
        <f>VLOOKUP(A952,'Hospitalisation Details'!$A$1:$I$2344,6,FALSE)</f>
        <v>11552.9</v>
      </c>
    </row>
    <row r="953" spans="1:17" ht="15.75">
      <c r="A953" s="6" t="s">
        <v>2588</v>
      </c>
      <c r="B953" t="str">
        <f>VLOOKUP(A953,'Customer Names'!$A$1:$D$2336,3,FALSE)</f>
        <v>Kelley</v>
      </c>
      <c r="C953">
        <f>VLOOKUP(A953,'Medical Examinations'!$A$1:$H$2336,2,0)</f>
        <v>31.64</v>
      </c>
      <c r="D953">
        <f>VLOOKUP(A953,'Medical Examinations'!$A$1:$H$2336,3,0)</f>
        <v>7.91</v>
      </c>
      <c r="E953" t="str">
        <f>VLOOKUP(A953,'Medical Examinations'!$A$1:$H$2336,4,0)</f>
        <v>No</v>
      </c>
      <c r="F953" t="str">
        <f>VLOOKUP(A953,'Medical Examinations'!$A$1:$H$2336,5,0)</f>
        <v>No</v>
      </c>
      <c r="G953" t="str">
        <f>VLOOKUP(A953,'Medical Examinations'!$A$1:$H$2336,6,0)</f>
        <v>No</v>
      </c>
      <c r="H953">
        <f>VLOOKUP(A953,'Medical Examinations'!$A$1:$L$2336,10,0)</f>
        <v>0</v>
      </c>
      <c r="I953" t="str">
        <f>VLOOKUP(A953,'Medical Examinations'!$A$1:$H$2336,8,0)</f>
        <v>No</v>
      </c>
      <c r="J953" t="str">
        <f>VLOOKUP(A953,'Medical Examinations'!$A$1:$L$2336,11,0)</f>
        <v>obesity</v>
      </c>
      <c r="K953" t="str">
        <f>VLOOKUP(A953,'Medical Examinations'!$A$1:$L$2336,12,0)</f>
        <v>Diabetes</v>
      </c>
      <c r="L953" s="8">
        <f>VLOOKUP(A953,'Hospitalisation Details'!$A$1:$T$2344,17,0)</f>
        <v>26268</v>
      </c>
      <c r="M953" s="3" t="str">
        <f>VLOOKUP(A953,'Hospitalisation Details'!$A$1:$T$2344,14,0)</f>
        <v>tier - 3</v>
      </c>
      <c r="N953" s="3" t="str">
        <f>VLOOKUP(A953,'Hospitalisation Details'!$A$1:$T$2344,15,0)</f>
        <v>tier - 1</v>
      </c>
      <c r="O953" t="str">
        <f>VLOOKUP(A953,'Hospitalisation Details'!$A$1:$U$2344,21,FALSE)</f>
        <v>R1012</v>
      </c>
      <c r="P953" t="str">
        <f>VLOOKUP(A953,'Hospitalisation Details'!$A$1:$T$2344,19,0)</f>
        <v>51</v>
      </c>
      <c r="Q953" s="9">
        <f>VLOOKUP(A953,'Hospitalisation Details'!$A$1:$I$2344,6,FALSE)</f>
        <v>11540.25</v>
      </c>
    </row>
    <row r="954" spans="1:17" ht="15.75">
      <c r="A954" s="6" t="s">
        <v>2590</v>
      </c>
      <c r="B954" t="str">
        <f>VLOOKUP(A954,'Customer Names'!$A$1:$D$2336,3,FALSE)</f>
        <v>Endara</v>
      </c>
      <c r="C954">
        <f>VLOOKUP(A954,'Medical Examinations'!$A$1:$H$2336,2,0)</f>
        <v>46.7</v>
      </c>
      <c r="D954">
        <f>VLOOKUP(A954,'Medical Examinations'!$A$1:$H$2336,3,0)</f>
        <v>10.9</v>
      </c>
      <c r="E954" t="str">
        <f>VLOOKUP(A954,'Medical Examinations'!$A$1:$H$2336,4,0)</f>
        <v>No</v>
      </c>
      <c r="F954" t="str">
        <f>VLOOKUP(A954,'Medical Examinations'!$A$1:$H$2336,5,0)</f>
        <v>No</v>
      </c>
      <c r="G954" t="str">
        <f>VLOOKUP(A954,'Medical Examinations'!$A$1:$H$2336,6,0)</f>
        <v>No</v>
      </c>
      <c r="H954">
        <f>VLOOKUP(A954,'Medical Examinations'!$A$1:$L$2336,10,0)</f>
        <v>0</v>
      </c>
      <c r="I954" t="str">
        <f>VLOOKUP(A954,'Medical Examinations'!$A$1:$H$2336,8,0)</f>
        <v>No</v>
      </c>
      <c r="J954" t="str">
        <f>VLOOKUP(A954,'Medical Examinations'!$A$1:$L$2336,11,0)</f>
        <v>obesity</v>
      </c>
      <c r="K954" t="str">
        <f>VLOOKUP(A954,'Medical Examinations'!$A$1:$L$2336,12,0)</f>
        <v>Diabetes</v>
      </c>
      <c r="L954" s="8">
        <f>VLOOKUP(A954,'Hospitalisation Details'!$A$1:$T$2344,17,0)</f>
        <v>25156</v>
      </c>
      <c r="M954" s="3" t="str">
        <f>VLOOKUP(A954,'Hospitalisation Details'!$A$1:$T$2344,14,0)</f>
        <v>tier - 3</v>
      </c>
      <c r="N954" s="3" t="str">
        <f>VLOOKUP(A954,'Hospitalisation Details'!$A$1:$T$2344,15,0)</f>
        <v>tier - 1</v>
      </c>
      <c r="O954" t="str">
        <f>VLOOKUP(A954,'Hospitalisation Details'!$A$1:$U$2344,21,FALSE)</f>
        <v>R1011</v>
      </c>
      <c r="P954" t="str">
        <f>VLOOKUP(A954,'Hospitalisation Details'!$A$1:$T$2344,19,0)</f>
        <v>54</v>
      </c>
      <c r="Q954" s="9">
        <f>VLOOKUP(A954,'Hospitalisation Details'!$A$1:$I$2344,6,FALSE)</f>
        <v>11538.42</v>
      </c>
    </row>
    <row r="955" spans="1:17" ht="15.75">
      <c r="A955" s="6" t="s">
        <v>2593</v>
      </c>
      <c r="B955" t="str">
        <f>VLOOKUP(A955,'Customer Names'!$A$1:$D$2336,3,FALSE)</f>
        <v>Valle</v>
      </c>
      <c r="C955">
        <f>VLOOKUP(A955,'Medical Examinations'!$A$1:$H$2336,2,0)</f>
        <v>18.335000000000001</v>
      </c>
      <c r="D955">
        <f>VLOOKUP(A955,'Medical Examinations'!$A$1:$H$2336,3,0)</f>
        <v>11.83</v>
      </c>
      <c r="E955" t="str">
        <f>VLOOKUP(A955,'Medical Examinations'!$A$1:$H$2336,4,0)</f>
        <v>No</v>
      </c>
      <c r="F955" t="str">
        <f>VLOOKUP(A955,'Medical Examinations'!$A$1:$H$2336,5,0)</f>
        <v>No</v>
      </c>
      <c r="G955" t="str">
        <f>VLOOKUP(A955,'Medical Examinations'!$A$1:$H$2336,6,0)</f>
        <v>No</v>
      </c>
      <c r="H955">
        <f>VLOOKUP(A955,'Medical Examinations'!$A$1:$L$2336,10,0)</f>
        <v>0</v>
      </c>
      <c r="I955" t="str">
        <f>VLOOKUP(A955,'Medical Examinations'!$A$1:$H$2336,8,0)</f>
        <v>No</v>
      </c>
      <c r="J955" t="str">
        <f>VLOOKUP(A955,'Medical Examinations'!$A$1:$L$2336,11,0)</f>
        <v>Under weight</v>
      </c>
      <c r="K955" t="str">
        <f>VLOOKUP(A955,'Medical Examinations'!$A$1:$L$2336,12,0)</f>
        <v>Diabetes</v>
      </c>
      <c r="L955" s="8">
        <f>VLOOKUP(A955,'Hospitalisation Details'!$A$1:$T$2344,17,0)</f>
        <v>24018</v>
      </c>
      <c r="M955" s="3" t="str">
        <f>VLOOKUP(A955,'Hospitalisation Details'!$A$1:$T$2344,14,0)</f>
        <v>tier - 3</v>
      </c>
      <c r="N955" s="3" t="str">
        <f>VLOOKUP(A955,'Hospitalisation Details'!$A$1:$T$2344,15,0)</f>
        <v>tier - 1</v>
      </c>
      <c r="O955" t="str">
        <f>VLOOKUP(A955,'Hospitalisation Details'!$A$1:$U$2344,21,FALSE)</f>
        <v>R1017</v>
      </c>
      <c r="P955" t="str">
        <f>VLOOKUP(A955,'Hospitalisation Details'!$A$1:$T$2344,19,0)</f>
        <v>57</v>
      </c>
      <c r="Q955" s="9">
        <f>VLOOKUP(A955,'Hospitalisation Details'!$A$1:$I$2344,6,FALSE)</f>
        <v>11534.87</v>
      </c>
    </row>
    <row r="956" spans="1:17" ht="15.75">
      <c r="A956" s="6" t="s">
        <v>2596</v>
      </c>
      <c r="B956" t="str">
        <f>VLOOKUP(A956,'Customer Names'!$A$1:$D$2336,3,FALSE)</f>
        <v>Germain</v>
      </c>
      <c r="C956">
        <f>VLOOKUP(A956,'Medical Examinations'!$A$1:$H$2336,2,0)</f>
        <v>31.24</v>
      </c>
      <c r="D956">
        <f>VLOOKUP(A956,'Medical Examinations'!$A$1:$H$2336,3,0)</f>
        <v>7.42</v>
      </c>
      <c r="E956" t="str">
        <f>VLOOKUP(A956,'Medical Examinations'!$A$1:$H$2336,4,0)</f>
        <v>Yes</v>
      </c>
      <c r="F956" t="str">
        <f>VLOOKUP(A956,'Medical Examinations'!$A$1:$H$2336,5,0)</f>
        <v>No</v>
      </c>
      <c r="G956" t="str">
        <f>VLOOKUP(A956,'Medical Examinations'!$A$1:$H$2336,6,0)</f>
        <v>No</v>
      </c>
      <c r="H956">
        <f>VLOOKUP(A956,'Medical Examinations'!$A$1:$L$2336,10,0)</f>
        <v>2</v>
      </c>
      <c r="I956" t="str">
        <f>VLOOKUP(A956,'Medical Examinations'!$A$1:$H$2336,8,0)</f>
        <v>No</v>
      </c>
      <c r="J956" t="str">
        <f>VLOOKUP(A956,'Medical Examinations'!$A$1:$L$2336,11,0)</f>
        <v>obesity</v>
      </c>
      <c r="K956" t="str">
        <f>VLOOKUP(A956,'Medical Examinations'!$A$1:$L$2336,12,0)</f>
        <v>Diabetes</v>
      </c>
      <c r="L956" s="8">
        <f>VLOOKUP(A956,'Hospitalisation Details'!$A$1:$T$2344,17,0)</f>
        <v>25772</v>
      </c>
      <c r="M956" s="3" t="str">
        <f>VLOOKUP(A956,'Hospitalisation Details'!$A$1:$T$2344,14,0)</f>
        <v>tier - 3</v>
      </c>
      <c r="N956" s="3" t="str">
        <f>VLOOKUP(A956,'Hospitalisation Details'!$A$1:$T$2344,15,0)</f>
        <v>tier - 1</v>
      </c>
      <c r="O956" t="str">
        <f>VLOOKUP(A956,'Hospitalisation Details'!$A$1:$U$2344,21,FALSE)</f>
        <v>R1012</v>
      </c>
      <c r="P956" t="str">
        <f>VLOOKUP(A956,'Hospitalisation Details'!$A$1:$T$2344,19,0)</f>
        <v>52</v>
      </c>
      <c r="Q956" s="9">
        <f>VLOOKUP(A956,'Hospitalisation Details'!$A$1:$I$2344,6,FALSE)</f>
        <v>11530.12</v>
      </c>
    </row>
    <row r="957" spans="1:17" ht="15.75">
      <c r="A957" s="6" t="s">
        <v>2598</v>
      </c>
      <c r="B957" t="str">
        <f>VLOOKUP(A957,'Customer Names'!$A$1:$D$2336,3,FALSE)</f>
        <v>Finecey</v>
      </c>
      <c r="C957">
        <f>VLOOKUP(A957,'Medical Examinations'!$A$1:$H$2336,2,0)</f>
        <v>39.22</v>
      </c>
      <c r="D957">
        <f>VLOOKUP(A957,'Medical Examinations'!$A$1:$H$2336,3,0)</f>
        <v>5.62</v>
      </c>
      <c r="E957" t="str">
        <f>VLOOKUP(A957,'Medical Examinations'!$A$1:$H$2336,4,0)</f>
        <v>Yes</v>
      </c>
      <c r="F957" t="str">
        <f>VLOOKUP(A957,'Medical Examinations'!$A$1:$H$2336,5,0)</f>
        <v>No</v>
      </c>
      <c r="G957" t="str">
        <f>VLOOKUP(A957,'Medical Examinations'!$A$1:$H$2336,6,0)</f>
        <v>No</v>
      </c>
      <c r="H957">
        <f>VLOOKUP(A957,'Medical Examinations'!$A$1:$L$2336,10,0)</f>
        <v>1</v>
      </c>
      <c r="I957" t="str">
        <f>VLOOKUP(A957,'Medical Examinations'!$A$1:$H$2336,8,0)</f>
        <v>No</v>
      </c>
      <c r="J957" t="str">
        <f>VLOOKUP(A957,'Medical Examinations'!$A$1:$L$2336,11,0)</f>
        <v>obesity</v>
      </c>
      <c r="K957" t="str">
        <f>VLOOKUP(A957,'Medical Examinations'!$A$1:$L$2336,12,0)</f>
        <v>Normal</v>
      </c>
      <c r="L957" s="8">
        <f>VLOOKUP(A957,'Hospitalisation Details'!$A$1:$T$2344,17,0)</f>
        <v>32306</v>
      </c>
      <c r="M957" s="3" t="str">
        <f>VLOOKUP(A957,'Hospitalisation Details'!$A$1:$T$2344,14,0)</f>
        <v>tier - 3</v>
      </c>
      <c r="N957" s="3" t="str">
        <f>VLOOKUP(A957,'Hospitalisation Details'!$A$1:$T$2344,15,0)</f>
        <v>tier - 1</v>
      </c>
      <c r="O957" t="str">
        <f>VLOOKUP(A957,'Hospitalisation Details'!$A$1:$U$2344,21,FALSE)</f>
        <v>R1026</v>
      </c>
      <c r="P957" t="str">
        <f>VLOOKUP(A957,'Hospitalisation Details'!$A$1:$T$2344,19,0)</f>
        <v>34</v>
      </c>
      <c r="Q957" s="9">
        <f>VLOOKUP(A957,'Hospitalisation Details'!$A$1:$I$2344,6,FALSE)</f>
        <v>11524.25</v>
      </c>
    </row>
    <row r="958" spans="1:17" ht="15.75">
      <c r="A958" s="6" t="s">
        <v>2601</v>
      </c>
      <c r="B958" t="str">
        <f>VLOOKUP(A958,'Customer Names'!$A$1:$D$2336,3,FALSE)</f>
        <v>Mendoza</v>
      </c>
      <c r="C958">
        <f>VLOOKUP(A958,'Medical Examinations'!$A$1:$H$2336,2,0)</f>
        <v>24.414999999999999</v>
      </c>
      <c r="D958">
        <f>VLOOKUP(A958,'Medical Examinations'!$A$1:$H$2336,3,0)</f>
        <v>7.16</v>
      </c>
      <c r="E958" t="str">
        <f>VLOOKUP(A958,'Medical Examinations'!$A$1:$H$2336,4,0)</f>
        <v>No</v>
      </c>
      <c r="F958" t="str">
        <f>VLOOKUP(A958,'Medical Examinations'!$A$1:$H$2336,5,0)</f>
        <v>No</v>
      </c>
      <c r="G958" t="str">
        <f>VLOOKUP(A958,'Medical Examinations'!$A$1:$H$2336,6,0)</f>
        <v>No</v>
      </c>
      <c r="H958">
        <f>VLOOKUP(A958,'Medical Examinations'!$A$1:$L$2336,10,0)</f>
        <v>0</v>
      </c>
      <c r="I958" t="str">
        <f>VLOOKUP(A958,'Medical Examinations'!$A$1:$H$2336,8,0)</f>
        <v>No</v>
      </c>
      <c r="J958" t="str">
        <f>VLOOKUP(A958,'Medical Examinations'!$A$1:$L$2336,11,0)</f>
        <v>Normal weight</v>
      </c>
      <c r="K958" t="str">
        <f>VLOOKUP(A958,'Medical Examinations'!$A$1:$L$2336,12,0)</f>
        <v>Diabetes</v>
      </c>
      <c r="L958" s="8">
        <f>VLOOKUP(A958,'Hospitalisation Details'!$A$1:$T$2344,17,0)</f>
        <v>26286</v>
      </c>
      <c r="M958" s="3" t="str">
        <f>VLOOKUP(A958,'Hospitalisation Details'!$A$1:$T$2344,14,0)</f>
        <v>tier - 3</v>
      </c>
      <c r="N958" s="3" t="str">
        <f>VLOOKUP(A958,'Hospitalisation Details'!$A$1:$T$2344,15,0)</f>
        <v>tier - 1</v>
      </c>
      <c r="O958" t="str">
        <f>VLOOKUP(A958,'Hospitalisation Details'!$A$1:$U$2344,21,FALSE)</f>
        <v>R1012</v>
      </c>
      <c r="P958" t="str">
        <f>VLOOKUP(A958,'Hospitalisation Details'!$A$1:$T$2344,19,0)</f>
        <v>51</v>
      </c>
      <c r="Q958" s="9">
        <f>VLOOKUP(A958,'Hospitalisation Details'!$A$1:$I$2344,6,FALSE)</f>
        <v>11520.1</v>
      </c>
    </row>
    <row r="959" spans="1:17" ht="15.75">
      <c r="A959" s="6" t="s">
        <v>2602</v>
      </c>
      <c r="B959" t="str">
        <f>VLOOKUP(A959,'Customer Names'!$A$1:$D$2336,3,FALSE)</f>
        <v>Roe</v>
      </c>
      <c r="C959">
        <f>VLOOKUP(A959,'Medical Examinations'!$A$1:$H$2336,2,0)</f>
        <v>32.299999999999997</v>
      </c>
      <c r="D959">
        <f>VLOOKUP(A959,'Medical Examinations'!$A$1:$H$2336,3,0)</f>
        <v>9.89</v>
      </c>
      <c r="E959" t="str">
        <f>VLOOKUP(A959,'Medical Examinations'!$A$1:$H$2336,4,0)</f>
        <v>No</v>
      </c>
      <c r="F959" t="str">
        <f>VLOOKUP(A959,'Medical Examinations'!$A$1:$H$2336,5,0)</f>
        <v>No</v>
      </c>
      <c r="G959" t="str">
        <f>VLOOKUP(A959,'Medical Examinations'!$A$1:$H$2336,6,0)</f>
        <v>No</v>
      </c>
      <c r="H959">
        <f>VLOOKUP(A959,'Medical Examinations'!$A$1:$L$2336,10,0)</f>
        <v>0</v>
      </c>
      <c r="I959" t="str">
        <f>VLOOKUP(A959,'Medical Examinations'!$A$1:$H$2336,8,0)</f>
        <v>No</v>
      </c>
      <c r="J959" t="str">
        <f>VLOOKUP(A959,'Medical Examinations'!$A$1:$L$2336,11,0)</f>
        <v>obesity</v>
      </c>
      <c r="K959" t="str">
        <f>VLOOKUP(A959,'Medical Examinations'!$A$1:$L$2336,12,0)</f>
        <v>Diabetes</v>
      </c>
      <c r="L959" s="8">
        <f>VLOOKUP(A959,'Hospitalisation Details'!$A$1:$T$2344,17,0)</f>
        <v>25013</v>
      </c>
      <c r="M959" s="3" t="str">
        <f>VLOOKUP(A959,'Hospitalisation Details'!$A$1:$T$2344,14,0)</f>
        <v>tier - 3</v>
      </c>
      <c r="N959" s="3" t="str">
        <f>VLOOKUP(A959,'Hospitalisation Details'!$A$1:$T$2344,15,0)</f>
        <v>tier - 1</v>
      </c>
      <c r="O959" t="str">
        <f>VLOOKUP(A959,'Hospitalisation Details'!$A$1:$U$2344,21,FALSE)</f>
        <v>R1024</v>
      </c>
      <c r="P959" t="str">
        <f>VLOOKUP(A959,'Hospitalisation Details'!$A$1:$T$2344,19,0)</f>
        <v>54</v>
      </c>
      <c r="Q959" s="9">
        <f>VLOOKUP(A959,'Hospitalisation Details'!$A$1:$I$2344,6,FALSE)</f>
        <v>11512.41</v>
      </c>
    </row>
    <row r="960" spans="1:17" ht="15.75">
      <c r="A960" s="6" t="s">
        <v>2605</v>
      </c>
      <c r="B960" t="str">
        <f>VLOOKUP(A960,'Customer Names'!$A$1:$D$2336,3,FALSE)</f>
        <v>Webb</v>
      </c>
      <c r="C960">
        <f>VLOOKUP(A960,'Medical Examinations'!$A$1:$H$2336,2,0)</f>
        <v>39.94</v>
      </c>
      <c r="D960">
        <f>VLOOKUP(A960,'Medical Examinations'!$A$1:$H$2336,3,0)</f>
        <v>5.14</v>
      </c>
      <c r="E960" t="str">
        <f>VLOOKUP(A960,'Medical Examinations'!$A$1:$H$2336,4,0)</f>
        <v>No</v>
      </c>
      <c r="F960" t="str">
        <f>VLOOKUP(A960,'Medical Examinations'!$A$1:$H$2336,5,0)</f>
        <v>No</v>
      </c>
      <c r="G960" t="str">
        <f>VLOOKUP(A960,'Medical Examinations'!$A$1:$H$2336,6,0)</f>
        <v>No</v>
      </c>
      <c r="H960">
        <f>VLOOKUP(A960,'Medical Examinations'!$A$1:$L$2336,10,0)</f>
        <v>0</v>
      </c>
      <c r="I960" t="str">
        <f>VLOOKUP(A960,'Medical Examinations'!$A$1:$H$2336,8,0)</f>
        <v>No</v>
      </c>
      <c r="J960" t="str">
        <f>VLOOKUP(A960,'Medical Examinations'!$A$1:$L$2336,11,0)</f>
        <v>obesity</v>
      </c>
      <c r="K960" t="str">
        <f>VLOOKUP(A960,'Medical Examinations'!$A$1:$L$2336,12,0)</f>
        <v>Normal</v>
      </c>
      <c r="L960" s="8">
        <f>VLOOKUP(A960,'Hospitalisation Details'!$A$1:$T$2344,17,0)</f>
        <v>32787</v>
      </c>
      <c r="M960" s="3" t="str">
        <f>VLOOKUP(A960,'Hospitalisation Details'!$A$1:$T$2344,14,0)</f>
        <v>tier - 3</v>
      </c>
      <c r="N960" s="3" t="str">
        <f>VLOOKUP(A960,'Hospitalisation Details'!$A$1:$T$2344,15,0)</f>
        <v>tier - 3</v>
      </c>
      <c r="O960" t="str">
        <f>VLOOKUP(A960,'Hospitalisation Details'!$A$1:$U$2344,21,FALSE)</f>
        <v>R1026</v>
      </c>
      <c r="P960" t="str">
        <f>VLOOKUP(A960,'Hospitalisation Details'!$A$1:$T$2344,19,0)</f>
        <v>33</v>
      </c>
      <c r="Q960" s="9">
        <f>VLOOKUP(A960,'Hospitalisation Details'!$A$1:$I$2344,6,FALSE)</f>
        <v>11511.61</v>
      </c>
    </row>
    <row r="961" spans="1:17" ht="15.75">
      <c r="A961" s="6" t="s">
        <v>2608</v>
      </c>
      <c r="B961" t="str">
        <f>VLOOKUP(A961,'Customer Names'!$A$1:$D$2336,3,FALSE)</f>
        <v>Stocker</v>
      </c>
      <c r="C961">
        <f>VLOOKUP(A961,'Medical Examinations'!$A$1:$H$2336,2,0)</f>
        <v>30</v>
      </c>
      <c r="D961">
        <f>VLOOKUP(A961,'Medical Examinations'!$A$1:$H$2336,3,0)</f>
        <v>5.61</v>
      </c>
      <c r="E961" t="str">
        <f>VLOOKUP(A961,'Medical Examinations'!$A$1:$H$2336,4,0)</f>
        <v>Yes</v>
      </c>
      <c r="F961" t="str">
        <f>VLOOKUP(A961,'Medical Examinations'!$A$1:$H$2336,5,0)</f>
        <v>No</v>
      </c>
      <c r="G961" t="str">
        <f>VLOOKUP(A961,'Medical Examinations'!$A$1:$H$2336,6,0)</f>
        <v>Yes</v>
      </c>
      <c r="H961">
        <f>VLOOKUP(A961,'Medical Examinations'!$A$1:$L$2336,10,0)</f>
        <v>1</v>
      </c>
      <c r="I961" t="str">
        <f>VLOOKUP(A961,'Medical Examinations'!$A$1:$H$2336,8,0)</f>
        <v>No</v>
      </c>
      <c r="J961" t="str">
        <f>VLOOKUP(A961,'Medical Examinations'!$A$1:$L$2336,11,0)</f>
        <v>obesity</v>
      </c>
      <c r="K961" t="str">
        <f>VLOOKUP(A961,'Medical Examinations'!$A$1:$L$2336,12,0)</f>
        <v>Normal</v>
      </c>
      <c r="L961" s="8">
        <f>VLOOKUP(A961,'Hospitalisation Details'!$A$1:$T$2344,17,0)</f>
        <v>25426</v>
      </c>
      <c r="M961" s="3" t="str">
        <f>VLOOKUP(A961,'Hospitalisation Details'!$A$1:$T$2344,14,0)</f>
        <v>tier - 3</v>
      </c>
      <c r="N961" s="3" t="str">
        <f>VLOOKUP(A961,'Hospitalisation Details'!$A$1:$T$2344,15,0)</f>
        <v>tier - 1</v>
      </c>
      <c r="O961" t="str">
        <f>VLOOKUP(A961,'Hospitalisation Details'!$A$1:$U$2344,21,FALSE)</f>
        <v>R1012</v>
      </c>
      <c r="P961" t="str">
        <f>VLOOKUP(A961,'Hospitalisation Details'!$A$1:$T$2344,19,0)</f>
        <v>53</v>
      </c>
      <c r="Q961" s="9">
        <f>VLOOKUP(A961,'Hospitalisation Details'!$A$1:$I$2344,6,FALSE)</f>
        <v>11497.69</v>
      </c>
    </row>
    <row r="962" spans="1:17" ht="15.75">
      <c r="A962" s="6" t="s">
        <v>2610</v>
      </c>
      <c r="B962" t="str">
        <f>VLOOKUP(A962,'Customer Names'!$A$1:$D$2336,3,FALSE)</f>
        <v>Jacobson</v>
      </c>
      <c r="C962">
        <f>VLOOKUP(A962,'Medical Examinations'!$A$1:$H$2336,2,0)</f>
        <v>35.340000000000003</v>
      </c>
      <c r="D962">
        <f>VLOOKUP(A962,'Medical Examinations'!$A$1:$H$2336,3,0)</f>
        <v>5.51</v>
      </c>
      <c r="E962" t="str">
        <f>VLOOKUP(A962,'Medical Examinations'!$A$1:$H$2336,4,0)</f>
        <v>Yes</v>
      </c>
      <c r="F962" t="str">
        <f>VLOOKUP(A962,'Medical Examinations'!$A$1:$H$2336,5,0)</f>
        <v>No</v>
      </c>
      <c r="G962" t="str">
        <f>VLOOKUP(A962,'Medical Examinations'!$A$1:$H$2336,6,0)</f>
        <v>Yes</v>
      </c>
      <c r="H962">
        <f>VLOOKUP(A962,'Medical Examinations'!$A$1:$L$2336,10,0)</f>
        <v>1</v>
      </c>
      <c r="I962" t="str">
        <f>VLOOKUP(A962,'Medical Examinations'!$A$1:$H$2336,8,0)</f>
        <v>No</v>
      </c>
      <c r="J962" t="str">
        <f>VLOOKUP(A962,'Medical Examinations'!$A$1:$L$2336,11,0)</f>
        <v>obesity</v>
      </c>
      <c r="K962" t="str">
        <f>VLOOKUP(A962,'Medical Examinations'!$A$1:$L$2336,12,0)</f>
        <v>Normal</v>
      </c>
      <c r="L962" s="8">
        <f>VLOOKUP(A962,'Hospitalisation Details'!$A$1:$T$2344,17,0)</f>
        <v>30474</v>
      </c>
      <c r="M962" s="3" t="str">
        <f>VLOOKUP(A962,'Hospitalisation Details'!$A$1:$T$2344,14,0)</f>
        <v>tier - 3</v>
      </c>
      <c r="N962" s="3" t="str">
        <f>VLOOKUP(A962,'Hospitalisation Details'!$A$1:$T$2344,15,0)</f>
        <v>tier - 3</v>
      </c>
      <c r="O962" t="str">
        <f>VLOOKUP(A962,'Hospitalisation Details'!$A$1:$U$2344,21,FALSE)</f>
        <v>R1026</v>
      </c>
      <c r="P962" t="str">
        <f>VLOOKUP(A962,'Hospitalisation Details'!$A$1:$T$2344,19,0)</f>
        <v>40</v>
      </c>
      <c r="Q962" s="9">
        <f>VLOOKUP(A962,'Hospitalisation Details'!$A$1:$I$2344,6,FALSE)</f>
        <v>11492.46</v>
      </c>
    </row>
    <row r="963" spans="1:17" ht="15.75">
      <c r="A963" s="6" t="s">
        <v>2612</v>
      </c>
      <c r="B963" t="str">
        <f>VLOOKUP(A963,'Customer Names'!$A$1:$D$2336,3,FALSE)</f>
        <v>Shaw</v>
      </c>
      <c r="C963">
        <f>VLOOKUP(A963,'Medical Examinations'!$A$1:$H$2336,2,0)</f>
        <v>32.204999999999998</v>
      </c>
      <c r="D963">
        <f>VLOOKUP(A963,'Medical Examinations'!$A$1:$H$2336,3,0)</f>
        <v>8.3800000000000008</v>
      </c>
      <c r="E963" t="str">
        <f>VLOOKUP(A963,'Medical Examinations'!$A$1:$H$2336,4,0)</f>
        <v>Yes</v>
      </c>
      <c r="F963" t="str">
        <f>VLOOKUP(A963,'Medical Examinations'!$A$1:$H$2336,5,0)</f>
        <v>No</v>
      </c>
      <c r="G963" t="str">
        <f>VLOOKUP(A963,'Medical Examinations'!$A$1:$H$2336,6,0)</f>
        <v>No</v>
      </c>
      <c r="H963">
        <f>VLOOKUP(A963,'Medical Examinations'!$A$1:$L$2336,10,0)</f>
        <v>2</v>
      </c>
      <c r="I963" t="str">
        <f>VLOOKUP(A963,'Medical Examinations'!$A$1:$H$2336,8,0)</f>
        <v>No</v>
      </c>
      <c r="J963" t="str">
        <f>VLOOKUP(A963,'Medical Examinations'!$A$1:$L$2336,11,0)</f>
        <v>obesity</v>
      </c>
      <c r="K963" t="str">
        <f>VLOOKUP(A963,'Medical Examinations'!$A$1:$L$2336,12,0)</f>
        <v>Diabetes</v>
      </c>
      <c r="L963" s="8">
        <f>VLOOKUP(A963,'Hospitalisation Details'!$A$1:$T$2344,17,0)</f>
        <v>25854</v>
      </c>
      <c r="M963" s="3" t="str">
        <f>VLOOKUP(A963,'Hospitalisation Details'!$A$1:$T$2344,14,0)</f>
        <v>tier - 3</v>
      </c>
      <c r="N963" s="3" t="str">
        <f>VLOOKUP(A963,'Hospitalisation Details'!$A$1:$T$2344,15,0)</f>
        <v>tier - 1</v>
      </c>
      <c r="O963" t="str">
        <f>VLOOKUP(A963,'Hospitalisation Details'!$A$1:$U$2344,21,FALSE)</f>
        <v>R1014</v>
      </c>
      <c r="P963" t="str">
        <f>VLOOKUP(A963,'Hospitalisation Details'!$A$1:$T$2344,19,0)</f>
        <v>52</v>
      </c>
      <c r="Q963" s="9">
        <f>VLOOKUP(A963,'Hospitalisation Details'!$A$1:$I$2344,6,FALSE)</f>
        <v>11488.32</v>
      </c>
    </row>
    <row r="964" spans="1:17" ht="15.75">
      <c r="A964" s="6" t="s">
        <v>2613</v>
      </c>
      <c r="B964" t="str">
        <f>VLOOKUP(A964,'Customer Names'!$A$1:$D$2336,3,FALSE)</f>
        <v>Goodwin</v>
      </c>
      <c r="C964">
        <f>VLOOKUP(A964,'Medical Examinations'!$A$1:$H$2336,2,0)</f>
        <v>33.880000000000003</v>
      </c>
      <c r="D964">
        <f>VLOOKUP(A964,'Medical Examinations'!$A$1:$H$2336,3,0)</f>
        <v>4.68</v>
      </c>
      <c r="E964" t="str">
        <f>VLOOKUP(A964,'Medical Examinations'!$A$1:$H$2336,4,0)</f>
        <v>No</v>
      </c>
      <c r="F964" t="str">
        <f>VLOOKUP(A964,'Medical Examinations'!$A$1:$H$2336,5,0)</f>
        <v>yes</v>
      </c>
      <c r="G964" t="str">
        <f>VLOOKUP(A964,'Medical Examinations'!$A$1:$H$2336,6,0)</f>
        <v>No</v>
      </c>
      <c r="H964">
        <f>VLOOKUP(A964,'Medical Examinations'!$A$1:$L$2336,10,0)</f>
        <v>1</v>
      </c>
      <c r="I964" t="str">
        <f>VLOOKUP(A964,'Medical Examinations'!$A$1:$H$2336,8,0)</f>
        <v>No</v>
      </c>
      <c r="J964" t="str">
        <f>VLOOKUP(A964,'Medical Examinations'!$A$1:$L$2336,11,0)</f>
        <v>obesity</v>
      </c>
      <c r="K964" t="str">
        <f>VLOOKUP(A964,'Medical Examinations'!$A$1:$L$2336,12,0)</f>
        <v>Normal</v>
      </c>
      <c r="L964" s="8">
        <f>VLOOKUP(A964,'Hospitalisation Details'!$A$1:$T$2344,17,0)</f>
        <v>38240</v>
      </c>
      <c r="M964" s="3" t="str">
        <f>VLOOKUP(A964,'Hospitalisation Details'!$A$1:$T$2344,14,0)</f>
        <v>tier - 3</v>
      </c>
      <c r="N964" s="3" t="str">
        <f>VLOOKUP(A964,'Hospitalisation Details'!$A$1:$T$2344,15,0)</f>
        <v>tier - 2</v>
      </c>
      <c r="O964" t="str">
        <f>VLOOKUP(A964,'Hospitalisation Details'!$A$1:$U$2344,21,FALSE)</f>
        <v>R1013</v>
      </c>
      <c r="P964" t="str">
        <f>VLOOKUP(A964,'Hospitalisation Details'!$A$1:$T$2344,19,0)</f>
        <v>18</v>
      </c>
      <c r="Q964" s="9">
        <f>VLOOKUP(A964,'Hospitalisation Details'!$A$1:$I$2344,6,FALSE)</f>
        <v>11482.63</v>
      </c>
    </row>
    <row r="965" spans="1:17" ht="15.75">
      <c r="A965" s="6" t="s">
        <v>2616</v>
      </c>
      <c r="B965" t="str">
        <f>VLOOKUP(A965,'Customer Names'!$A$1:$D$2336,3,FALSE)</f>
        <v>Brock</v>
      </c>
      <c r="C965">
        <f>VLOOKUP(A965,'Medical Examinations'!$A$1:$H$2336,2,0)</f>
        <v>26.63</v>
      </c>
      <c r="D965">
        <f>VLOOKUP(A965,'Medical Examinations'!$A$1:$H$2336,3,0)</f>
        <v>4.3600000000000003</v>
      </c>
      <c r="E965" t="str">
        <f>VLOOKUP(A965,'Medical Examinations'!$A$1:$H$2336,4,0)</f>
        <v>Yes</v>
      </c>
      <c r="F965" t="str">
        <f>VLOOKUP(A965,'Medical Examinations'!$A$1:$H$2336,5,0)</f>
        <v>No</v>
      </c>
      <c r="G965" t="str">
        <f>VLOOKUP(A965,'Medical Examinations'!$A$1:$H$2336,6,0)</f>
        <v>No</v>
      </c>
      <c r="H965">
        <f>VLOOKUP(A965,'Medical Examinations'!$A$1:$L$2336,10,0)</f>
        <v>2</v>
      </c>
      <c r="I965" t="str">
        <f>VLOOKUP(A965,'Medical Examinations'!$A$1:$H$2336,8,0)</f>
        <v>No</v>
      </c>
      <c r="J965" t="str">
        <f>VLOOKUP(A965,'Medical Examinations'!$A$1:$L$2336,11,0)</f>
        <v>Over weight</v>
      </c>
      <c r="K965" t="str">
        <f>VLOOKUP(A965,'Medical Examinations'!$A$1:$L$2336,12,0)</f>
        <v>Normal</v>
      </c>
      <c r="L965" s="8">
        <f>VLOOKUP(A965,'Hospitalisation Details'!$A$1:$T$2344,17,0)</f>
        <v>24357</v>
      </c>
      <c r="M965" s="3" t="str">
        <f>VLOOKUP(A965,'Hospitalisation Details'!$A$1:$T$2344,14,0)</f>
        <v>tier - 3</v>
      </c>
      <c r="N965" s="3" t="str">
        <f>VLOOKUP(A965,'Hospitalisation Details'!$A$1:$T$2344,15,0)</f>
        <v>tier - 2</v>
      </c>
      <c r="O965" t="str">
        <f>VLOOKUP(A965,'Hospitalisation Details'!$A$1:$U$2344,21,FALSE)</f>
        <v>R1025</v>
      </c>
      <c r="P965" t="str">
        <f>VLOOKUP(A965,'Hospitalisation Details'!$A$1:$T$2344,19,0)</f>
        <v>56</v>
      </c>
      <c r="Q965" s="9">
        <f>VLOOKUP(A965,'Hospitalisation Details'!$A$1:$I$2344,6,FALSE)</f>
        <v>11478.14</v>
      </c>
    </row>
    <row r="966" spans="1:17" ht="15.75">
      <c r="A966" s="6" t="s">
        <v>2619</v>
      </c>
      <c r="B966" t="str">
        <f>VLOOKUP(A966,'Customer Names'!$A$1:$D$2336,3,FALSE)</f>
        <v>Papp</v>
      </c>
      <c r="C966">
        <f>VLOOKUP(A966,'Medical Examinations'!$A$1:$H$2336,2,0)</f>
        <v>28.7</v>
      </c>
      <c r="D966">
        <f>VLOOKUP(A966,'Medical Examinations'!$A$1:$H$2336,3,0)</f>
        <v>7.74</v>
      </c>
      <c r="E966" t="str">
        <f>VLOOKUP(A966,'Medical Examinations'!$A$1:$H$2336,4,0)</f>
        <v>No</v>
      </c>
      <c r="F966" t="str">
        <f>VLOOKUP(A966,'Medical Examinations'!$A$1:$H$2336,5,0)</f>
        <v>No</v>
      </c>
      <c r="G966" t="str">
        <f>VLOOKUP(A966,'Medical Examinations'!$A$1:$H$2336,6,0)</f>
        <v>No</v>
      </c>
      <c r="H966">
        <f>VLOOKUP(A966,'Medical Examinations'!$A$1:$L$2336,10,0)</f>
        <v>0</v>
      </c>
      <c r="I966" t="str">
        <f>VLOOKUP(A966,'Medical Examinations'!$A$1:$H$2336,8,0)</f>
        <v>No</v>
      </c>
      <c r="J966" t="str">
        <f>VLOOKUP(A966,'Medical Examinations'!$A$1:$L$2336,11,0)</f>
        <v>Over weight</v>
      </c>
      <c r="K966" t="str">
        <f>VLOOKUP(A966,'Medical Examinations'!$A$1:$L$2336,12,0)</f>
        <v>Diabetes</v>
      </c>
      <c r="L966" s="8">
        <f>VLOOKUP(A966,'Hospitalisation Details'!$A$1:$T$2344,17,0)</f>
        <v>23916</v>
      </c>
      <c r="M966" s="3" t="str">
        <f>VLOOKUP(A966,'Hospitalisation Details'!$A$1:$T$2344,14,0)</f>
        <v>tier - 3</v>
      </c>
      <c r="N966" s="3" t="str">
        <f>VLOOKUP(A966,'Hospitalisation Details'!$A$1:$T$2344,15,0)</f>
        <v>tier - 2</v>
      </c>
      <c r="O966" t="str">
        <f>VLOOKUP(A966,'Hospitalisation Details'!$A$1:$U$2344,21,FALSE)</f>
        <v>R1011</v>
      </c>
      <c r="P966" t="str">
        <f>VLOOKUP(A966,'Hospitalisation Details'!$A$1:$T$2344,19,0)</f>
        <v>57</v>
      </c>
      <c r="Q966" s="9">
        <f>VLOOKUP(A966,'Hospitalisation Details'!$A$1:$I$2344,6,FALSE)</f>
        <v>11455.28</v>
      </c>
    </row>
    <row r="967" spans="1:17" ht="15.75">
      <c r="A967" s="6" t="s">
        <v>2622</v>
      </c>
      <c r="B967" t="str">
        <f>VLOOKUP(A967,'Customer Names'!$A$1:$D$2336,3,FALSE)</f>
        <v>Siragusa</v>
      </c>
      <c r="C967">
        <f>VLOOKUP(A967,'Medical Examinations'!$A$1:$H$2336,2,0)</f>
        <v>25.65</v>
      </c>
      <c r="D967">
        <f>VLOOKUP(A967,'Medical Examinations'!$A$1:$H$2336,3,0)</f>
        <v>4.05</v>
      </c>
      <c r="E967" t="str">
        <f>VLOOKUP(A967,'Medical Examinations'!$A$1:$H$2336,4,0)</f>
        <v>Yes</v>
      </c>
      <c r="F967" t="str">
        <f>VLOOKUP(A967,'Medical Examinations'!$A$1:$H$2336,5,0)</f>
        <v>No</v>
      </c>
      <c r="G967" t="str">
        <f>VLOOKUP(A967,'Medical Examinations'!$A$1:$H$2336,6,0)</f>
        <v>No</v>
      </c>
      <c r="H967">
        <f>VLOOKUP(A967,'Medical Examinations'!$A$1:$L$2336,10,0)</f>
        <v>2</v>
      </c>
      <c r="I967" t="str">
        <f>VLOOKUP(A967,'Medical Examinations'!$A$1:$H$2336,8,0)</f>
        <v>No</v>
      </c>
      <c r="J967" t="str">
        <f>VLOOKUP(A967,'Medical Examinations'!$A$1:$L$2336,11,0)</f>
        <v>Over weight</v>
      </c>
      <c r="K967" t="str">
        <f>VLOOKUP(A967,'Medical Examinations'!$A$1:$L$2336,12,0)</f>
        <v>Normal</v>
      </c>
      <c r="L967" s="8">
        <f>VLOOKUP(A967,'Hospitalisation Details'!$A$1:$T$2344,17,0)</f>
        <v>24272</v>
      </c>
      <c r="M967" s="3" t="str">
        <f>VLOOKUP(A967,'Hospitalisation Details'!$A$1:$T$2344,14,0)</f>
        <v>tier - 3</v>
      </c>
      <c r="N967" s="3" t="str">
        <f>VLOOKUP(A967,'Hospitalisation Details'!$A$1:$T$2344,15,0)</f>
        <v>tier - 1</v>
      </c>
      <c r="O967" t="str">
        <f>VLOOKUP(A967,'Hospitalisation Details'!$A$1:$U$2344,21,FALSE)</f>
        <v>R1012</v>
      </c>
      <c r="P967" t="str">
        <f>VLOOKUP(A967,'Hospitalisation Details'!$A$1:$T$2344,19,0)</f>
        <v>56</v>
      </c>
      <c r="Q967" s="9">
        <f>VLOOKUP(A967,'Hospitalisation Details'!$A$1:$I$2344,6,FALSE)</f>
        <v>11454.02</v>
      </c>
    </row>
    <row r="968" spans="1:17" ht="15.75">
      <c r="A968" s="6" t="s">
        <v>2625</v>
      </c>
      <c r="B968" t="str">
        <f>VLOOKUP(A968,'Customer Names'!$A$1:$D$2336,3,FALSE)</f>
        <v>Pizarro</v>
      </c>
      <c r="C968">
        <f>VLOOKUP(A968,'Medical Examinations'!$A$1:$H$2336,2,0)</f>
        <v>36.384999999999998</v>
      </c>
      <c r="D968">
        <f>VLOOKUP(A968,'Medical Examinations'!$A$1:$H$2336,3,0)</f>
        <v>11.49</v>
      </c>
      <c r="E968" t="str">
        <f>VLOOKUP(A968,'Medical Examinations'!$A$1:$H$2336,4,0)</f>
        <v>No</v>
      </c>
      <c r="F968" t="str">
        <f>VLOOKUP(A968,'Medical Examinations'!$A$1:$H$2336,5,0)</f>
        <v>No</v>
      </c>
      <c r="G968" t="str">
        <f>VLOOKUP(A968,'Medical Examinations'!$A$1:$H$2336,6,0)</f>
        <v>No</v>
      </c>
      <c r="H968">
        <f>VLOOKUP(A968,'Medical Examinations'!$A$1:$L$2336,10,0)</f>
        <v>0</v>
      </c>
      <c r="I968" t="str">
        <f>VLOOKUP(A968,'Medical Examinations'!$A$1:$H$2336,8,0)</f>
        <v>No</v>
      </c>
      <c r="J968" t="str">
        <f>VLOOKUP(A968,'Medical Examinations'!$A$1:$L$2336,11,0)</f>
        <v>obesity</v>
      </c>
      <c r="K968" t="str">
        <f>VLOOKUP(A968,'Medical Examinations'!$A$1:$L$2336,12,0)</f>
        <v>Diabetes</v>
      </c>
      <c r="L968" s="8">
        <f>VLOOKUP(A968,'Hospitalisation Details'!$A$1:$T$2344,17,0)</f>
        <v>26188</v>
      </c>
      <c r="M968" s="3" t="str">
        <f>VLOOKUP(A968,'Hospitalisation Details'!$A$1:$T$2344,14,0)</f>
        <v>tier - 3</v>
      </c>
      <c r="N968" s="3" t="str">
        <f>VLOOKUP(A968,'Hospitalisation Details'!$A$1:$T$2344,15,0)</f>
        <v>tier - 3</v>
      </c>
      <c r="O968" t="str">
        <f>VLOOKUP(A968,'Hospitalisation Details'!$A$1:$U$2344,21,FALSE)</f>
        <v>R1012</v>
      </c>
      <c r="P968" t="str">
        <f>VLOOKUP(A968,'Hospitalisation Details'!$A$1:$T$2344,19,0)</f>
        <v>51</v>
      </c>
      <c r="Q968" s="9">
        <f>VLOOKUP(A968,'Hospitalisation Details'!$A$1:$I$2344,6,FALSE)</f>
        <v>11436.74</v>
      </c>
    </row>
    <row r="969" spans="1:17" ht="15.75">
      <c r="A969" s="6" t="s">
        <v>2628</v>
      </c>
      <c r="B969" t="str">
        <f>VLOOKUP(A969,'Customer Names'!$A$1:$D$2336,3,FALSE)</f>
        <v>Strange</v>
      </c>
      <c r="C969">
        <f>VLOOKUP(A969,'Medical Examinations'!$A$1:$H$2336,2,0)</f>
        <v>34.69</v>
      </c>
      <c r="D969">
        <f>VLOOKUP(A969,'Medical Examinations'!$A$1:$H$2336,3,0)</f>
        <v>5.65</v>
      </c>
      <c r="E969" t="str">
        <f>VLOOKUP(A969,'Medical Examinations'!$A$1:$H$2336,4,0)</f>
        <v>No</v>
      </c>
      <c r="F969" t="str">
        <f>VLOOKUP(A969,'Medical Examinations'!$A$1:$H$2336,5,0)</f>
        <v>No</v>
      </c>
      <c r="G969" t="str">
        <f>VLOOKUP(A969,'Medical Examinations'!$A$1:$H$2336,6,0)</f>
        <v>No</v>
      </c>
      <c r="H969">
        <f>VLOOKUP(A969,'Medical Examinations'!$A$1:$L$2336,10,0)</f>
        <v>0</v>
      </c>
      <c r="I969" t="str">
        <f>VLOOKUP(A969,'Medical Examinations'!$A$1:$H$2336,8,0)</f>
        <v>No</v>
      </c>
      <c r="J969" t="str">
        <f>VLOOKUP(A969,'Medical Examinations'!$A$1:$L$2336,11,0)</f>
        <v>obesity</v>
      </c>
      <c r="K969" t="str">
        <f>VLOOKUP(A969,'Medical Examinations'!$A$1:$L$2336,12,0)</f>
        <v>Normal</v>
      </c>
      <c r="L969" s="8">
        <f>VLOOKUP(A969,'Hospitalisation Details'!$A$1:$T$2344,17,0)</f>
        <v>29419</v>
      </c>
      <c r="M969" s="3" t="str">
        <f>VLOOKUP(A969,'Hospitalisation Details'!$A$1:$T$2344,14,0)</f>
        <v>tier - 3</v>
      </c>
      <c r="N969" s="3" t="str">
        <f>VLOOKUP(A969,'Hospitalisation Details'!$A$1:$T$2344,15,0)</f>
        <v>tier - 3</v>
      </c>
      <c r="O969" t="str">
        <f>VLOOKUP(A969,'Hospitalisation Details'!$A$1:$U$2344,21,FALSE)</f>
        <v>R1021</v>
      </c>
      <c r="P969" t="str">
        <f>VLOOKUP(A969,'Hospitalisation Details'!$A$1:$T$2344,19,0)</f>
        <v>42</v>
      </c>
      <c r="Q969" s="9">
        <f>VLOOKUP(A969,'Hospitalisation Details'!$A$1:$I$2344,6,FALSE)</f>
        <v>11435.74</v>
      </c>
    </row>
    <row r="970" spans="1:17" ht="15.75">
      <c r="A970" s="6" t="s">
        <v>2630</v>
      </c>
      <c r="B970" t="str">
        <f>VLOOKUP(A970,'Customer Names'!$A$1:$D$2336,3,FALSE)</f>
        <v>Eidinger</v>
      </c>
      <c r="C970">
        <f>VLOOKUP(A970,'Medical Examinations'!$A$1:$H$2336,2,0)</f>
        <v>37.68</v>
      </c>
      <c r="D970">
        <f>VLOOKUP(A970,'Medical Examinations'!$A$1:$H$2336,3,0)</f>
        <v>4.29</v>
      </c>
      <c r="E970" t="str">
        <f>VLOOKUP(A970,'Medical Examinations'!$A$1:$H$2336,4,0)</f>
        <v>Yes</v>
      </c>
      <c r="F970" t="str">
        <f>VLOOKUP(A970,'Medical Examinations'!$A$1:$H$2336,5,0)</f>
        <v>No</v>
      </c>
      <c r="G970" t="str">
        <f>VLOOKUP(A970,'Medical Examinations'!$A$1:$H$2336,6,0)</f>
        <v>No</v>
      </c>
      <c r="H970">
        <f>VLOOKUP(A970,'Medical Examinations'!$A$1:$L$2336,10,0)</f>
        <v>0</v>
      </c>
      <c r="I970" t="str">
        <f>VLOOKUP(A970,'Medical Examinations'!$A$1:$H$2336,8,0)</f>
        <v>No</v>
      </c>
      <c r="J970" t="str">
        <f>VLOOKUP(A970,'Medical Examinations'!$A$1:$L$2336,11,0)</f>
        <v>obesity</v>
      </c>
      <c r="K970" t="str">
        <f>VLOOKUP(A970,'Medical Examinations'!$A$1:$L$2336,12,0)</f>
        <v>Normal</v>
      </c>
      <c r="L970" s="8">
        <f>VLOOKUP(A970,'Hospitalisation Details'!$A$1:$T$2344,17,0)</f>
        <v>31207</v>
      </c>
      <c r="M970" s="3" t="str">
        <f>VLOOKUP(A970,'Hospitalisation Details'!$A$1:$T$2344,14,0)</f>
        <v>tier - 3</v>
      </c>
      <c r="N970" s="3" t="str">
        <f>VLOOKUP(A970,'Hospitalisation Details'!$A$1:$T$2344,15,0)</f>
        <v>tier - 1</v>
      </c>
      <c r="O970" t="str">
        <f>VLOOKUP(A970,'Hospitalisation Details'!$A$1:$U$2344,21,FALSE)</f>
        <v>R1012</v>
      </c>
      <c r="P970" t="str">
        <f>VLOOKUP(A970,'Hospitalisation Details'!$A$1:$T$2344,19,0)</f>
        <v>37</v>
      </c>
      <c r="Q970" s="9">
        <f>VLOOKUP(A970,'Hospitalisation Details'!$A$1:$I$2344,6,FALSE)</f>
        <v>11419.49</v>
      </c>
    </row>
    <row r="971" spans="1:17" ht="15.75">
      <c r="A971" s="6" t="s">
        <v>2632</v>
      </c>
      <c r="B971" t="str">
        <f>VLOOKUP(A971,'Customer Names'!$A$1:$D$2336,3,FALSE)</f>
        <v>Ginsburg</v>
      </c>
      <c r="C971">
        <f>VLOOKUP(A971,'Medical Examinations'!$A$1:$H$2336,2,0)</f>
        <v>35.49</v>
      </c>
      <c r="D971">
        <f>VLOOKUP(A971,'Medical Examinations'!$A$1:$H$2336,3,0)</f>
        <v>4.74</v>
      </c>
      <c r="E971" t="str">
        <f>VLOOKUP(A971,'Medical Examinations'!$A$1:$H$2336,4,0)</f>
        <v>Yes</v>
      </c>
      <c r="F971" t="str">
        <f>VLOOKUP(A971,'Medical Examinations'!$A$1:$H$2336,5,0)</f>
        <v>No</v>
      </c>
      <c r="G971" t="str">
        <f>VLOOKUP(A971,'Medical Examinations'!$A$1:$H$2336,6,0)</f>
        <v>Yes</v>
      </c>
      <c r="H971">
        <f>VLOOKUP(A971,'Medical Examinations'!$A$1:$L$2336,10,0)</f>
        <v>1</v>
      </c>
      <c r="I971" t="str">
        <f>VLOOKUP(A971,'Medical Examinations'!$A$1:$H$2336,8,0)</f>
        <v>No</v>
      </c>
      <c r="J971" t="str">
        <f>VLOOKUP(A971,'Medical Examinations'!$A$1:$L$2336,11,0)</f>
        <v>obesity</v>
      </c>
      <c r="K971" t="str">
        <f>VLOOKUP(A971,'Medical Examinations'!$A$1:$L$2336,12,0)</f>
        <v>Normal</v>
      </c>
      <c r="L971" s="8">
        <f>VLOOKUP(A971,'Hospitalisation Details'!$A$1:$T$2344,17,0)</f>
        <v>30612</v>
      </c>
      <c r="M971" s="3" t="str">
        <f>VLOOKUP(A971,'Hospitalisation Details'!$A$1:$T$2344,14,0)</f>
        <v>tier - 3</v>
      </c>
      <c r="N971" s="3" t="str">
        <f>VLOOKUP(A971,'Hospitalisation Details'!$A$1:$T$2344,15,0)</f>
        <v>tier - 1</v>
      </c>
      <c r="O971" t="str">
        <f>VLOOKUP(A971,'Hospitalisation Details'!$A$1:$U$2344,21,FALSE)</f>
        <v>R1021</v>
      </c>
      <c r="P971" t="str">
        <f>VLOOKUP(A971,'Hospitalisation Details'!$A$1:$T$2344,19,0)</f>
        <v>39</v>
      </c>
      <c r="Q971" s="9">
        <f>VLOOKUP(A971,'Hospitalisation Details'!$A$1:$I$2344,6,FALSE)</f>
        <v>11412.02</v>
      </c>
    </row>
    <row r="972" spans="1:17" ht="15.75">
      <c r="A972" s="6" t="s">
        <v>2635</v>
      </c>
      <c r="B972" t="str">
        <f>VLOOKUP(A972,'Customer Names'!$A$1:$D$2336,3,FALSE)</f>
        <v>Truex</v>
      </c>
      <c r="C972">
        <f>VLOOKUP(A972,'Medical Examinations'!$A$1:$H$2336,2,0)</f>
        <v>44.7</v>
      </c>
      <c r="D972">
        <f>VLOOKUP(A972,'Medical Examinations'!$A$1:$H$2336,3,0)</f>
        <v>7.6</v>
      </c>
      <c r="E972" t="str">
        <f>VLOOKUP(A972,'Medical Examinations'!$A$1:$H$2336,4,0)</f>
        <v>Yes</v>
      </c>
      <c r="F972" t="str">
        <f>VLOOKUP(A972,'Medical Examinations'!$A$1:$H$2336,5,0)</f>
        <v>No</v>
      </c>
      <c r="G972" t="str">
        <f>VLOOKUP(A972,'Medical Examinations'!$A$1:$H$2336,6,0)</f>
        <v>No</v>
      </c>
      <c r="H972">
        <f>VLOOKUP(A972,'Medical Examinations'!$A$1:$L$2336,10,0)</f>
        <v>2</v>
      </c>
      <c r="I972" t="str">
        <f>VLOOKUP(A972,'Medical Examinations'!$A$1:$H$2336,8,0)</f>
        <v>No</v>
      </c>
      <c r="J972" t="str">
        <f>VLOOKUP(A972,'Medical Examinations'!$A$1:$L$2336,11,0)</f>
        <v>obesity</v>
      </c>
      <c r="K972" t="str">
        <f>VLOOKUP(A972,'Medical Examinations'!$A$1:$L$2336,12,0)</f>
        <v>Diabetes</v>
      </c>
      <c r="L972" s="8">
        <f>VLOOKUP(A972,'Hospitalisation Details'!$A$1:$T$2344,17,0)</f>
        <v>25848</v>
      </c>
      <c r="M972" s="3" t="str">
        <f>VLOOKUP(A972,'Hospitalisation Details'!$A$1:$T$2344,14,0)</f>
        <v>tier - 3</v>
      </c>
      <c r="N972" s="3" t="str">
        <f>VLOOKUP(A972,'Hospitalisation Details'!$A$1:$T$2344,15,0)</f>
        <v>tier - 2</v>
      </c>
      <c r="O972" t="str">
        <f>VLOOKUP(A972,'Hospitalisation Details'!$A$1:$U$2344,21,FALSE)</f>
        <v>R1011</v>
      </c>
      <c r="P972" t="str">
        <f>VLOOKUP(A972,'Hospitalisation Details'!$A$1:$T$2344,19,0)</f>
        <v>52</v>
      </c>
      <c r="Q972" s="9">
        <f>VLOOKUP(A972,'Hospitalisation Details'!$A$1:$I$2344,6,FALSE)</f>
        <v>11411.69</v>
      </c>
    </row>
    <row r="973" spans="1:17" ht="15.75">
      <c r="A973" s="6" t="s">
        <v>2637</v>
      </c>
      <c r="B973" t="str">
        <f>VLOOKUP(A973,'Customer Names'!$A$1:$D$2336,3,FALSE)</f>
        <v>Higgins</v>
      </c>
      <c r="C973">
        <f>VLOOKUP(A973,'Medical Examinations'!$A$1:$H$2336,2,0)</f>
        <v>38.380000000000003</v>
      </c>
      <c r="D973">
        <f>VLOOKUP(A973,'Medical Examinations'!$A$1:$H$2336,3,0)</f>
        <v>8.5</v>
      </c>
      <c r="E973" t="str">
        <f>VLOOKUP(A973,'Medical Examinations'!$A$1:$H$2336,4,0)</f>
        <v>Yes</v>
      </c>
      <c r="F973" t="str">
        <f>VLOOKUP(A973,'Medical Examinations'!$A$1:$H$2336,5,0)</f>
        <v>No</v>
      </c>
      <c r="G973" t="str">
        <f>VLOOKUP(A973,'Medical Examinations'!$A$1:$H$2336,6,0)</f>
        <v>No</v>
      </c>
      <c r="H973">
        <f>VLOOKUP(A973,'Medical Examinations'!$A$1:$L$2336,10,0)</f>
        <v>2</v>
      </c>
      <c r="I973" t="str">
        <f>VLOOKUP(A973,'Medical Examinations'!$A$1:$H$2336,8,0)</f>
        <v>No</v>
      </c>
      <c r="J973" t="str">
        <f>VLOOKUP(A973,'Medical Examinations'!$A$1:$L$2336,11,0)</f>
        <v>obesity</v>
      </c>
      <c r="K973" t="str">
        <f>VLOOKUP(A973,'Medical Examinations'!$A$1:$L$2336,12,0)</f>
        <v>Diabetes</v>
      </c>
      <c r="L973" s="8">
        <f>VLOOKUP(A973,'Hospitalisation Details'!$A$1:$T$2344,17,0)</f>
        <v>25843</v>
      </c>
      <c r="M973" s="3" t="str">
        <f>VLOOKUP(A973,'Hospitalisation Details'!$A$1:$T$2344,14,0)</f>
        <v>tier - 3</v>
      </c>
      <c r="N973" s="3" t="str">
        <f>VLOOKUP(A973,'Hospitalisation Details'!$A$1:$T$2344,15,0)</f>
        <v>tier - 3</v>
      </c>
      <c r="O973" t="str">
        <f>VLOOKUP(A973,'Hospitalisation Details'!$A$1:$U$2344,21,FALSE)</f>
        <v>R1024</v>
      </c>
      <c r="P973" t="str">
        <f>VLOOKUP(A973,'Hospitalisation Details'!$A$1:$T$2344,19,0)</f>
        <v>52</v>
      </c>
      <c r="Q973" s="9">
        <f>VLOOKUP(A973,'Hospitalisation Details'!$A$1:$I$2344,6,FALSE)</f>
        <v>11396.9</v>
      </c>
    </row>
    <row r="974" spans="1:17" ht="15.75">
      <c r="A974" s="6" t="s">
        <v>2640</v>
      </c>
      <c r="B974" t="str">
        <f>VLOOKUP(A974,'Customer Names'!$A$1:$D$2336,3,FALSE)</f>
        <v>McCurdy</v>
      </c>
      <c r="C974">
        <f>VLOOKUP(A974,'Medical Examinations'!$A$1:$H$2336,2,0)</f>
        <v>35.244999999999997</v>
      </c>
      <c r="D974">
        <f>VLOOKUP(A974,'Medical Examinations'!$A$1:$H$2336,3,0)</f>
        <v>11.22</v>
      </c>
      <c r="E974" t="str">
        <f>VLOOKUP(A974,'Medical Examinations'!$A$1:$H$2336,4,0)</f>
        <v>Yes</v>
      </c>
      <c r="F974" t="str">
        <f>VLOOKUP(A974,'Medical Examinations'!$A$1:$H$2336,5,0)</f>
        <v>No</v>
      </c>
      <c r="G974" t="str">
        <f>VLOOKUP(A974,'Medical Examinations'!$A$1:$H$2336,6,0)</f>
        <v>No</v>
      </c>
      <c r="H974">
        <f>VLOOKUP(A974,'Medical Examinations'!$A$1:$L$2336,10,0)</f>
        <v>0</v>
      </c>
      <c r="I974" t="str">
        <f>VLOOKUP(A974,'Medical Examinations'!$A$1:$H$2336,8,0)</f>
        <v>No</v>
      </c>
      <c r="J974" t="str">
        <f>VLOOKUP(A974,'Medical Examinations'!$A$1:$L$2336,11,0)</f>
        <v>obesity</v>
      </c>
      <c r="K974" t="str">
        <f>VLOOKUP(A974,'Medical Examinations'!$A$1:$L$2336,12,0)</f>
        <v>Diabetes</v>
      </c>
      <c r="L974" s="8">
        <f>VLOOKUP(A974,'Hospitalisation Details'!$A$1:$T$2344,17,0)</f>
        <v>24825</v>
      </c>
      <c r="M974" s="3" t="str">
        <f>VLOOKUP(A974,'Hospitalisation Details'!$A$1:$T$2344,14,0)</f>
        <v>tier - 3</v>
      </c>
      <c r="N974" s="3" t="str">
        <f>VLOOKUP(A974,'Hospitalisation Details'!$A$1:$T$2344,15,0)</f>
        <v>tier - 1</v>
      </c>
      <c r="O974" t="str">
        <f>VLOOKUP(A974,'Hospitalisation Details'!$A$1:$U$2344,21,FALSE)</f>
        <v>R1018</v>
      </c>
      <c r="P974" t="str">
        <f>VLOOKUP(A974,'Hospitalisation Details'!$A$1:$T$2344,19,0)</f>
        <v>55</v>
      </c>
      <c r="Q974" s="9">
        <f>VLOOKUP(A974,'Hospitalisation Details'!$A$1:$I$2344,6,FALSE)</f>
        <v>11394.07</v>
      </c>
    </row>
    <row r="975" spans="1:17" ht="15.75">
      <c r="A975" s="6" t="s">
        <v>2642</v>
      </c>
      <c r="B975" t="str">
        <f>VLOOKUP(A975,'Customer Names'!$A$1:$D$2336,3,FALSE)</f>
        <v>Hughes</v>
      </c>
      <c r="C975">
        <f>VLOOKUP(A975,'Medical Examinations'!$A$1:$H$2336,2,0)</f>
        <v>49.84</v>
      </c>
      <c r="D975">
        <f>VLOOKUP(A975,'Medical Examinations'!$A$1:$H$2336,3,0)</f>
        <v>5.0999999999999996</v>
      </c>
      <c r="E975" t="str">
        <f>VLOOKUP(A975,'Medical Examinations'!$A$1:$H$2336,4,0)</f>
        <v>Yes</v>
      </c>
      <c r="F975" t="str">
        <f>VLOOKUP(A975,'Medical Examinations'!$A$1:$H$2336,5,0)</f>
        <v>No</v>
      </c>
      <c r="G975" t="str">
        <f>VLOOKUP(A975,'Medical Examinations'!$A$1:$H$2336,6,0)</f>
        <v>Yes</v>
      </c>
      <c r="H975">
        <f>VLOOKUP(A975,'Medical Examinations'!$A$1:$L$2336,10,0)</f>
        <v>1</v>
      </c>
      <c r="I975" t="str">
        <f>VLOOKUP(A975,'Medical Examinations'!$A$1:$H$2336,8,0)</f>
        <v>No</v>
      </c>
      <c r="J975" t="str">
        <f>VLOOKUP(A975,'Medical Examinations'!$A$1:$L$2336,11,0)</f>
        <v>obesity</v>
      </c>
      <c r="K975" t="str">
        <f>VLOOKUP(A975,'Medical Examinations'!$A$1:$L$2336,12,0)</f>
        <v>Normal</v>
      </c>
      <c r="L975" s="8">
        <f>VLOOKUP(A975,'Hospitalisation Details'!$A$1:$T$2344,17,0)</f>
        <v>35639</v>
      </c>
      <c r="M975" s="3" t="str">
        <f>VLOOKUP(A975,'Hospitalisation Details'!$A$1:$T$2344,14,0)</f>
        <v>tier - 3</v>
      </c>
      <c r="N975" s="3" t="str">
        <f>VLOOKUP(A975,'Hospitalisation Details'!$A$1:$T$2344,15,0)</f>
        <v>tier - 2</v>
      </c>
      <c r="O975" t="str">
        <f>VLOOKUP(A975,'Hospitalisation Details'!$A$1:$U$2344,21,FALSE)</f>
        <v>R1026</v>
      </c>
      <c r="P975" t="str">
        <f>VLOOKUP(A975,'Hospitalisation Details'!$A$1:$T$2344,19,0)</f>
        <v>25</v>
      </c>
      <c r="Q975" s="9">
        <f>VLOOKUP(A975,'Hospitalisation Details'!$A$1:$I$2344,6,FALSE)</f>
        <v>11388.27</v>
      </c>
    </row>
    <row r="976" spans="1:17" ht="15.75">
      <c r="A976" s="6" t="s">
        <v>2644</v>
      </c>
      <c r="B976" t="str">
        <f>VLOOKUP(A976,'Customer Names'!$A$1:$D$2336,3,FALSE)</f>
        <v>Varner</v>
      </c>
      <c r="C976">
        <f>VLOOKUP(A976,'Medical Examinations'!$A$1:$H$2336,2,0)</f>
        <v>49.06</v>
      </c>
      <c r="D976">
        <f>VLOOKUP(A976,'Medical Examinations'!$A$1:$H$2336,3,0)</f>
        <v>5.43</v>
      </c>
      <c r="E976" t="str">
        <f>VLOOKUP(A976,'Medical Examinations'!$A$1:$H$2336,4,0)</f>
        <v>Yes</v>
      </c>
      <c r="F976" t="str">
        <f>VLOOKUP(A976,'Medical Examinations'!$A$1:$H$2336,5,0)</f>
        <v>No</v>
      </c>
      <c r="G976" t="str">
        <f>VLOOKUP(A976,'Medical Examinations'!$A$1:$H$2336,6,0)</f>
        <v>No</v>
      </c>
      <c r="H976">
        <f>VLOOKUP(A976,'Medical Examinations'!$A$1:$L$2336,10,0)</f>
        <v>1</v>
      </c>
      <c r="I976" t="str">
        <f>VLOOKUP(A976,'Medical Examinations'!$A$1:$H$2336,8,0)</f>
        <v>No</v>
      </c>
      <c r="J976" t="str">
        <f>VLOOKUP(A976,'Medical Examinations'!$A$1:$L$2336,11,0)</f>
        <v>obesity</v>
      </c>
      <c r="K976" t="str">
        <f>VLOOKUP(A976,'Medical Examinations'!$A$1:$L$2336,12,0)</f>
        <v>Normal</v>
      </c>
      <c r="L976" s="8">
        <f>VLOOKUP(A976,'Hospitalisation Details'!$A$1:$T$2344,17,0)</f>
        <v>23541</v>
      </c>
      <c r="M976" s="3" t="str">
        <f>VLOOKUP(A976,'Hospitalisation Details'!$A$1:$T$2344,14,0)</f>
        <v>tier - 3</v>
      </c>
      <c r="N976" s="3" t="str">
        <f>VLOOKUP(A976,'Hospitalisation Details'!$A$1:$T$2344,15,0)</f>
        <v>tier - 2</v>
      </c>
      <c r="O976" t="str">
        <f>VLOOKUP(A976,'Hospitalisation Details'!$A$1:$U$2344,21,FALSE)</f>
        <v>R1013</v>
      </c>
      <c r="P976" t="str">
        <f>VLOOKUP(A976,'Hospitalisation Details'!$A$1:$T$2344,19,0)</f>
        <v>58</v>
      </c>
      <c r="Q976" s="9">
        <f>VLOOKUP(A976,'Hospitalisation Details'!$A$1:$I$2344,6,FALSE)</f>
        <v>11381.33</v>
      </c>
    </row>
    <row r="977" spans="1:17" ht="15.75">
      <c r="A977" s="6" t="s">
        <v>2646</v>
      </c>
      <c r="B977" t="str">
        <f>VLOOKUP(A977,'Customer Names'!$A$1:$D$2336,3,FALSE)</f>
        <v>Dahmen</v>
      </c>
      <c r="C977">
        <f>VLOOKUP(A977,'Medical Examinations'!$A$1:$H$2336,2,0)</f>
        <v>30.88</v>
      </c>
      <c r="D977">
        <f>VLOOKUP(A977,'Medical Examinations'!$A$1:$H$2336,3,0)</f>
        <v>5.82</v>
      </c>
      <c r="E977" t="str">
        <f>VLOOKUP(A977,'Medical Examinations'!$A$1:$H$2336,4,0)</f>
        <v>No</v>
      </c>
      <c r="F977" t="str">
        <f>VLOOKUP(A977,'Medical Examinations'!$A$1:$H$2336,5,0)</f>
        <v>No</v>
      </c>
      <c r="G977" t="str">
        <f>VLOOKUP(A977,'Medical Examinations'!$A$1:$H$2336,6,0)</f>
        <v>No</v>
      </c>
      <c r="H977">
        <f>VLOOKUP(A977,'Medical Examinations'!$A$1:$L$2336,10,0)</f>
        <v>2</v>
      </c>
      <c r="I977" t="str">
        <f>VLOOKUP(A977,'Medical Examinations'!$A$1:$H$2336,8,0)</f>
        <v>No</v>
      </c>
      <c r="J977" t="str">
        <f>VLOOKUP(A977,'Medical Examinations'!$A$1:$L$2336,11,0)</f>
        <v>obesity</v>
      </c>
      <c r="K977" t="str">
        <f>VLOOKUP(A977,'Medical Examinations'!$A$1:$L$2336,12,0)</f>
        <v>Prediabetes</v>
      </c>
      <c r="L977" s="8">
        <f>VLOOKUP(A977,'Hospitalisation Details'!$A$1:$T$2344,17,0)</f>
        <v>26639</v>
      </c>
      <c r="M977" s="3" t="str">
        <f>VLOOKUP(A977,'Hospitalisation Details'!$A$1:$T$2344,14,0)</f>
        <v>tier - 3</v>
      </c>
      <c r="N977" s="3" t="str">
        <f>VLOOKUP(A977,'Hospitalisation Details'!$A$1:$T$2344,15,0)</f>
        <v>tier - 2</v>
      </c>
      <c r="O977" t="str">
        <f>VLOOKUP(A977,'Hospitalisation Details'!$A$1:$U$2344,21,FALSE)</f>
        <v>R1025</v>
      </c>
      <c r="P977" t="str">
        <f>VLOOKUP(A977,'Hospitalisation Details'!$A$1:$T$2344,19,0)</f>
        <v>50</v>
      </c>
      <c r="Q977" s="9">
        <f>VLOOKUP(A977,'Hospitalisation Details'!$A$1:$I$2344,6,FALSE)</f>
        <v>11378.57</v>
      </c>
    </row>
    <row r="978" spans="1:17" ht="15.75">
      <c r="A978" s="6" t="s">
        <v>2649</v>
      </c>
      <c r="B978" t="str">
        <f>VLOOKUP(A978,'Customer Names'!$A$1:$D$2336,3,FALSE)</f>
        <v>Young</v>
      </c>
      <c r="C978">
        <f>VLOOKUP(A978,'Medical Examinations'!$A$1:$H$2336,2,0)</f>
        <v>33.35</v>
      </c>
      <c r="D978">
        <f>VLOOKUP(A978,'Medical Examinations'!$A$1:$H$2336,3,0)</f>
        <v>6.05</v>
      </c>
      <c r="E978" t="str">
        <f>VLOOKUP(A978,'Medical Examinations'!$A$1:$H$2336,4,0)</f>
        <v>No</v>
      </c>
      <c r="F978" t="str">
        <f>VLOOKUP(A978,'Medical Examinations'!$A$1:$H$2336,5,0)</f>
        <v>No</v>
      </c>
      <c r="G978" t="str">
        <f>VLOOKUP(A978,'Medical Examinations'!$A$1:$H$2336,6,0)</f>
        <v>Yes</v>
      </c>
      <c r="H978">
        <f>VLOOKUP(A978,'Medical Examinations'!$A$1:$L$2336,10,0)</f>
        <v>1</v>
      </c>
      <c r="I978" t="str">
        <f>VLOOKUP(A978,'Medical Examinations'!$A$1:$H$2336,8,0)</f>
        <v>No</v>
      </c>
      <c r="J978" t="str">
        <f>VLOOKUP(A978,'Medical Examinations'!$A$1:$L$2336,11,0)</f>
        <v>obesity</v>
      </c>
      <c r="K978" t="str">
        <f>VLOOKUP(A978,'Medical Examinations'!$A$1:$L$2336,12,0)</f>
        <v>Prediabetes</v>
      </c>
      <c r="L978" s="8">
        <f>VLOOKUP(A978,'Hospitalisation Details'!$A$1:$T$2344,17,0)</f>
        <v>29013</v>
      </c>
      <c r="M978" s="3" t="str">
        <f>VLOOKUP(A978,'Hospitalisation Details'!$A$1:$T$2344,14,0)</f>
        <v>tier - 3</v>
      </c>
      <c r="N978" s="3" t="str">
        <f>VLOOKUP(A978,'Hospitalisation Details'!$A$1:$T$2344,15,0)</f>
        <v>tier - 1</v>
      </c>
      <c r="O978" t="str">
        <f>VLOOKUP(A978,'Hospitalisation Details'!$A$1:$U$2344,21,FALSE)</f>
        <v>R1026</v>
      </c>
      <c r="P978" t="str">
        <f>VLOOKUP(A978,'Hospitalisation Details'!$A$1:$T$2344,19,0)</f>
        <v>44</v>
      </c>
      <c r="Q978" s="9">
        <f>VLOOKUP(A978,'Hospitalisation Details'!$A$1:$I$2344,6,FALSE)</f>
        <v>11369.39</v>
      </c>
    </row>
    <row r="979" spans="1:17" ht="15.75">
      <c r="A979" s="6" t="s">
        <v>2651</v>
      </c>
      <c r="B979" t="str">
        <f>VLOOKUP(A979,'Customer Names'!$A$1:$D$2336,3,FALSE)</f>
        <v>Fraser</v>
      </c>
      <c r="C979">
        <f>VLOOKUP(A979,'Medical Examinations'!$A$1:$H$2336,2,0)</f>
        <v>38</v>
      </c>
      <c r="D979">
        <f>VLOOKUP(A979,'Medical Examinations'!$A$1:$H$2336,3,0)</f>
        <v>6.38</v>
      </c>
      <c r="E979" t="str">
        <f>VLOOKUP(A979,'Medical Examinations'!$A$1:$H$2336,4,0)</f>
        <v>Yes</v>
      </c>
      <c r="F979" t="str">
        <f>VLOOKUP(A979,'Medical Examinations'!$A$1:$H$2336,5,0)</f>
        <v>No</v>
      </c>
      <c r="G979" t="str">
        <f>VLOOKUP(A979,'Medical Examinations'!$A$1:$H$2336,6,0)</f>
        <v>No</v>
      </c>
      <c r="H979">
        <f>VLOOKUP(A979,'Medical Examinations'!$A$1:$L$2336,10,0)</f>
        <v>1</v>
      </c>
      <c r="I979" t="str">
        <f>VLOOKUP(A979,'Medical Examinations'!$A$1:$H$2336,8,0)</f>
        <v>No</v>
      </c>
      <c r="J979" t="str">
        <f>VLOOKUP(A979,'Medical Examinations'!$A$1:$L$2336,11,0)</f>
        <v>obesity</v>
      </c>
      <c r="K979" t="str">
        <f>VLOOKUP(A979,'Medical Examinations'!$A$1:$L$2336,12,0)</f>
        <v>Prediabetes</v>
      </c>
      <c r="L979" s="8">
        <f>VLOOKUP(A979,'Hospitalisation Details'!$A$1:$T$2344,17,0)</f>
        <v>23724</v>
      </c>
      <c r="M979" s="3" t="str">
        <f>VLOOKUP(A979,'Hospitalisation Details'!$A$1:$T$2344,14,0)</f>
        <v>tier - 3</v>
      </c>
      <c r="N979" s="3" t="str">
        <f>VLOOKUP(A979,'Hospitalisation Details'!$A$1:$T$2344,15,0)</f>
        <v>tier - 2</v>
      </c>
      <c r="O979" t="str">
        <f>VLOOKUP(A979,'Hospitalisation Details'!$A$1:$U$2344,21,FALSE)</f>
        <v>R1011</v>
      </c>
      <c r="P979" t="str">
        <f>VLOOKUP(A979,'Hospitalisation Details'!$A$1:$T$2344,19,0)</f>
        <v>58</v>
      </c>
      <c r="Q979" s="9">
        <f>VLOOKUP(A979,'Hospitalisation Details'!$A$1:$I$2344,6,FALSE)</f>
        <v>11365.95</v>
      </c>
    </row>
    <row r="980" spans="1:17" ht="15.75">
      <c r="A980" s="6" t="s">
        <v>2653</v>
      </c>
      <c r="B980" t="str">
        <f>VLOOKUP(A980,'Customer Names'!$A$1:$D$2336,3,FALSE)</f>
        <v>Deeg</v>
      </c>
      <c r="C980">
        <f>VLOOKUP(A980,'Medical Examinations'!$A$1:$H$2336,2,0)</f>
        <v>36.08</v>
      </c>
      <c r="D980">
        <f>VLOOKUP(A980,'Medical Examinations'!$A$1:$H$2336,3,0)</f>
        <v>5.73</v>
      </c>
      <c r="E980" t="str">
        <f>VLOOKUP(A980,'Medical Examinations'!$A$1:$H$2336,4,0)</f>
        <v>Yes</v>
      </c>
      <c r="F980" t="str">
        <f>VLOOKUP(A980,'Medical Examinations'!$A$1:$H$2336,5,0)</f>
        <v>No</v>
      </c>
      <c r="G980" t="str">
        <f>VLOOKUP(A980,'Medical Examinations'!$A$1:$H$2336,6,0)</f>
        <v>No</v>
      </c>
      <c r="H980">
        <f>VLOOKUP(A980,'Medical Examinations'!$A$1:$L$2336,10,0)</f>
        <v>1</v>
      </c>
      <c r="I980" t="str">
        <f>VLOOKUP(A980,'Medical Examinations'!$A$1:$H$2336,8,0)</f>
        <v>No</v>
      </c>
      <c r="J980" t="str">
        <f>VLOOKUP(A980,'Medical Examinations'!$A$1:$L$2336,11,0)</f>
        <v>obesity</v>
      </c>
      <c r="K980" t="str">
        <f>VLOOKUP(A980,'Medical Examinations'!$A$1:$L$2336,12,0)</f>
        <v>Prediabetes</v>
      </c>
      <c r="L980" s="8">
        <f>VLOOKUP(A980,'Hospitalisation Details'!$A$1:$T$2344,17,0)</f>
        <v>23561</v>
      </c>
      <c r="M980" s="3" t="str">
        <f>VLOOKUP(A980,'Hospitalisation Details'!$A$1:$T$2344,14,0)</f>
        <v>tier - 3</v>
      </c>
      <c r="N980" s="3" t="str">
        <f>VLOOKUP(A980,'Hospitalisation Details'!$A$1:$T$2344,15,0)</f>
        <v>tier - 1</v>
      </c>
      <c r="O980" t="str">
        <f>VLOOKUP(A980,'Hospitalisation Details'!$A$1:$U$2344,21,FALSE)</f>
        <v>R1013</v>
      </c>
      <c r="P980" t="str">
        <f>VLOOKUP(A980,'Hospitalisation Details'!$A$1:$T$2344,19,0)</f>
        <v>58</v>
      </c>
      <c r="Q980" s="9">
        <f>VLOOKUP(A980,'Hospitalisation Details'!$A$1:$I$2344,6,FALSE)</f>
        <v>11363.28</v>
      </c>
    </row>
    <row r="981" spans="1:17" ht="15.75">
      <c r="A981" s="6" t="s">
        <v>2655</v>
      </c>
      <c r="B981" t="str">
        <f>VLOOKUP(A981,'Customer Names'!$A$1:$D$2336,3,FALSE)</f>
        <v>Robertson</v>
      </c>
      <c r="C981">
        <f>VLOOKUP(A981,'Medical Examinations'!$A$1:$H$2336,2,0)</f>
        <v>35.700000000000003</v>
      </c>
      <c r="D981">
        <f>VLOOKUP(A981,'Medical Examinations'!$A$1:$H$2336,3,0)</f>
        <v>5.47</v>
      </c>
      <c r="E981" t="str">
        <f>VLOOKUP(A981,'Medical Examinations'!$A$1:$H$2336,4,0)</f>
        <v>Yes</v>
      </c>
      <c r="F981" t="str">
        <f>VLOOKUP(A981,'Medical Examinations'!$A$1:$H$2336,5,0)</f>
        <v>No</v>
      </c>
      <c r="G981" t="str">
        <f>VLOOKUP(A981,'Medical Examinations'!$A$1:$H$2336,6,0)</f>
        <v>No</v>
      </c>
      <c r="H981">
        <f>VLOOKUP(A981,'Medical Examinations'!$A$1:$L$2336,10,0)</f>
        <v>1</v>
      </c>
      <c r="I981" t="str">
        <f>VLOOKUP(A981,'Medical Examinations'!$A$1:$H$2336,8,0)</f>
        <v>No</v>
      </c>
      <c r="J981" t="str">
        <f>VLOOKUP(A981,'Medical Examinations'!$A$1:$L$2336,11,0)</f>
        <v>obesity</v>
      </c>
      <c r="K981" t="str">
        <f>VLOOKUP(A981,'Medical Examinations'!$A$1:$L$2336,12,0)</f>
        <v>Normal</v>
      </c>
      <c r="L981" s="8">
        <f>VLOOKUP(A981,'Hospitalisation Details'!$A$1:$T$2344,17,0)</f>
        <v>23562</v>
      </c>
      <c r="M981" s="3" t="str">
        <f>VLOOKUP(A981,'Hospitalisation Details'!$A$1:$T$2344,14,0)</f>
        <v>tier - 3</v>
      </c>
      <c r="N981" s="3" t="str">
        <f>VLOOKUP(A981,'Hospitalisation Details'!$A$1:$T$2344,15,0)</f>
        <v>tier - 1</v>
      </c>
      <c r="O981" t="str">
        <f>VLOOKUP(A981,'Hospitalisation Details'!$A$1:$U$2344,21,FALSE)</f>
        <v>R1011</v>
      </c>
      <c r="P981" t="str">
        <f>VLOOKUP(A981,'Hospitalisation Details'!$A$1:$T$2344,19,0)</f>
        <v>58</v>
      </c>
      <c r="Q981" s="9">
        <f>VLOOKUP(A981,'Hospitalisation Details'!$A$1:$I$2344,6,FALSE)</f>
        <v>11362.76</v>
      </c>
    </row>
    <row r="982" spans="1:17" ht="15.75">
      <c r="A982" s="6" t="s">
        <v>2657</v>
      </c>
      <c r="B982" t="str">
        <f>VLOOKUP(A982,'Customer Names'!$A$1:$D$2336,3,FALSE)</f>
        <v>Peck</v>
      </c>
      <c r="C982">
        <f>VLOOKUP(A982,'Medical Examinations'!$A$1:$H$2336,2,0)</f>
        <v>34.01</v>
      </c>
      <c r="D982">
        <f>VLOOKUP(A982,'Medical Examinations'!$A$1:$H$2336,3,0)</f>
        <v>11.3</v>
      </c>
      <c r="E982" t="str">
        <f>VLOOKUP(A982,'Medical Examinations'!$A$1:$H$2336,4,0)</f>
        <v>No</v>
      </c>
      <c r="F982" t="str">
        <f>VLOOKUP(A982,'Medical Examinations'!$A$1:$H$2336,5,0)</f>
        <v>No</v>
      </c>
      <c r="G982" t="str">
        <f>VLOOKUP(A982,'Medical Examinations'!$A$1:$H$2336,6,0)</f>
        <v>No</v>
      </c>
      <c r="H982">
        <f>VLOOKUP(A982,'Medical Examinations'!$A$1:$L$2336,10,0)</f>
        <v>0</v>
      </c>
      <c r="I982" t="str">
        <f>VLOOKUP(A982,'Medical Examinations'!$A$1:$H$2336,8,0)</f>
        <v>No</v>
      </c>
      <c r="J982" t="str">
        <f>VLOOKUP(A982,'Medical Examinations'!$A$1:$L$2336,11,0)</f>
        <v>obesity</v>
      </c>
      <c r="K982" t="str">
        <f>VLOOKUP(A982,'Medical Examinations'!$A$1:$L$2336,12,0)</f>
        <v>Diabetes</v>
      </c>
      <c r="L982" s="8">
        <f>VLOOKUP(A982,'Hospitalisation Details'!$A$1:$T$2344,17,0)</f>
        <v>24011</v>
      </c>
      <c r="M982" s="3" t="str">
        <f>VLOOKUP(A982,'Hospitalisation Details'!$A$1:$T$2344,14,0)</f>
        <v>tier - 3</v>
      </c>
      <c r="N982" s="3" t="str">
        <f>VLOOKUP(A982,'Hospitalisation Details'!$A$1:$T$2344,15,0)</f>
        <v>tier - 3</v>
      </c>
      <c r="O982" t="str">
        <f>VLOOKUP(A982,'Hospitalisation Details'!$A$1:$U$2344,21,FALSE)</f>
        <v>R1012</v>
      </c>
      <c r="P982" t="str">
        <f>VLOOKUP(A982,'Hospitalisation Details'!$A$1:$T$2344,19,0)</f>
        <v>57</v>
      </c>
      <c r="Q982" s="9">
        <f>VLOOKUP(A982,'Hospitalisation Details'!$A$1:$I$2344,6,FALSE)</f>
        <v>11356.66</v>
      </c>
    </row>
    <row r="983" spans="1:17" ht="15.75">
      <c r="A983" s="6" t="s">
        <v>2660</v>
      </c>
      <c r="B983" t="str">
        <f>VLOOKUP(A983,'Customer Names'!$A$1:$D$2336,3,FALSE)</f>
        <v>Burger</v>
      </c>
      <c r="C983">
        <f>VLOOKUP(A983,'Medical Examinations'!$A$1:$H$2336,2,0)</f>
        <v>31.54</v>
      </c>
      <c r="D983">
        <f>VLOOKUP(A983,'Medical Examinations'!$A$1:$H$2336,3,0)</f>
        <v>6.72</v>
      </c>
      <c r="E983" t="str">
        <f>VLOOKUP(A983,'Medical Examinations'!$A$1:$H$2336,4,0)</f>
        <v>No</v>
      </c>
      <c r="F983" t="str">
        <f>VLOOKUP(A983,'Medical Examinations'!$A$1:$H$2336,5,0)</f>
        <v>No</v>
      </c>
      <c r="G983" t="str">
        <f>VLOOKUP(A983,'Medical Examinations'!$A$1:$H$2336,6,0)</f>
        <v>No</v>
      </c>
      <c r="H983">
        <f>VLOOKUP(A983,'Medical Examinations'!$A$1:$L$2336,10,0)</f>
        <v>0</v>
      </c>
      <c r="I983" t="str">
        <f>VLOOKUP(A983,'Medical Examinations'!$A$1:$H$2336,8,0)</f>
        <v>No</v>
      </c>
      <c r="J983" t="str">
        <f>VLOOKUP(A983,'Medical Examinations'!$A$1:$L$2336,11,0)</f>
        <v>obesity</v>
      </c>
      <c r="K983" t="str">
        <f>VLOOKUP(A983,'Medical Examinations'!$A$1:$L$2336,12,0)</f>
        <v>Diabetes</v>
      </c>
      <c r="L983" s="8">
        <f>VLOOKUP(A983,'Hospitalisation Details'!$A$1:$T$2344,17,0)</f>
        <v>24075</v>
      </c>
      <c r="M983" s="3" t="str">
        <f>VLOOKUP(A983,'Hospitalisation Details'!$A$1:$T$2344,14,0)</f>
        <v>tier - 3</v>
      </c>
      <c r="N983" s="3" t="str">
        <f>VLOOKUP(A983,'Hospitalisation Details'!$A$1:$T$2344,15,0)</f>
        <v>tier - 1</v>
      </c>
      <c r="O983" t="str">
        <f>VLOOKUP(A983,'Hospitalisation Details'!$A$1:$U$2344,21,FALSE)</f>
        <v>R1012</v>
      </c>
      <c r="P983" t="str">
        <f>VLOOKUP(A983,'Hospitalisation Details'!$A$1:$T$2344,19,0)</f>
        <v>57</v>
      </c>
      <c r="Q983" s="9">
        <f>VLOOKUP(A983,'Hospitalisation Details'!$A$1:$I$2344,6,FALSE)</f>
        <v>11353.23</v>
      </c>
    </row>
    <row r="984" spans="1:17" ht="15.75">
      <c r="A984" s="6" t="s">
        <v>2663</v>
      </c>
      <c r="B984" t="str">
        <f>VLOOKUP(A984,'Customer Names'!$A$1:$D$2336,3,FALSE)</f>
        <v>Blain</v>
      </c>
      <c r="C984">
        <f>VLOOKUP(A984,'Medical Examinations'!$A$1:$H$2336,2,0)</f>
        <v>23.3</v>
      </c>
      <c r="D984">
        <f>VLOOKUP(A984,'Medical Examinations'!$A$1:$H$2336,3,0)</f>
        <v>5.36</v>
      </c>
      <c r="E984" t="str">
        <f>VLOOKUP(A984,'Medical Examinations'!$A$1:$H$2336,4,0)</f>
        <v>Yes</v>
      </c>
      <c r="F984" t="str">
        <f>VLOOKUP(A984,'Medical Examinations'!$A$1:$H$2336,5,0)</f>
        <v>No</v>
      </c>
      <c r="G984" t="str">
        <f>VLOOKUP(A984,'Medical Examinations'!$A$1:$H$2336,6,0)</f>
        <v>No</v>
      </c>
      <c r="H984">
        <f>VLOOKUP(A984,'Medical Examinations'!$A$1:$L$2336,10,0)</f>
        <v>1</v>
      </c>
      <c r="I984" t="str">
        <f>VLOOKUP(A984,'Medical Examinations'!$A$1:$H$2336,8,0)</f>
        <v>No</v>
      </c>
      <c r="J984" t="str">
        <f>VLOOKUP(A984,'Medical Examinations'!$A$1:$L$2336,11,0)</f>
        <v>Normal weight</v>
      </c>
      <c r="K984" t="str">
        <f>VLOOKUP(A984,'Medical Examinations'!$A$1:$L$2336,12,0)</f>
        <v>Normal</v>
      </c>
      <c r="L984" s="8">
        <f>VLOOKUP(A984,'Hospitalisation Details'!$A$1:$T$2344,17,0)</f>
        <v>23570</v>
      </c>
      <c r="M984" s="3" t="str">
        <f>VLOOKUP(A984,'Hospitalisation Details'!$A$1:$T$2344,14,0)</f>
        <v>tier - 3</v>
      </c>
      <c r="N984" s="3" t="str">
        <f>VLOOKUP(A984,'Hospitalisation Details'!$A$1:$T$2344,15,0)</f>
        <v>tier - 3</v>
      </c>
      <c r="O984" t="str">
        <f>VLOOKUP(A984,'Hospitalisation Details'!$A$1:$U$2344,21,FALSE)</f>
        <v>R1011</v>
      </c>
      <c r="P984" t="str">
        <f>VLOOKUP(A984,'Hospitalisation Details'!$A$1:$T$2344,19,0)</f>
        <v>58</v>
      </c>
      <c r="Q984" s="9">
        <f>VLOOKUP(A984,'Hospitalisation Details'!$A$1:$I$2344,6,FALSE)</f>
        <v>11345.52</v>
      </c>
    </row>
    <row r="985" spans="1:17" ht="15.75">
      <c r="A985" s="6" t="s">
        <v>2665</v>
      </c>
      <c r="B985" t="str">
        <f>VLOOKUP(A985,'Customer Names'!$A$1:$D$2336,3,FALSE)</f>
        <v>Winters</v>
      </c>
      <c r="C985">
        <f>VLOOKUP(A985,'Medical Examinations'!$A$1:$H$2336,2,0)</f>
        <v>27.75</v>
      </c>
      <c r="D985">
        <f>VLOOKUP(A985,'Medical Examinations'!$A$1:$H$2336,3,0)</f>
        <v>9.8800000000000008</v>
      </c>
      <c r="E985" t="str">
        <f>VLOOKUP(A985,'Medical Examinations'!$A$1:$H$2336,4,0)</f>
        <v>No</v>
      </c>
      <c r="F985" t="str">
        <f>VLOOKUP(A985,'Medical Examinations'!$A$1:$H$2336,5,0)</f>
        <v>No</v>
      </c>
      <c r="G985" t="str">
        <f>VLOOKUP(A985,'Medical Examinations'!$A$1:$H$2336,6,0)</f>
        <v>No</v>
      </c>
      <c r="H985">
        <f>VLOOKUP(A985,'Medical Examinations'!$A$1:$L$2336,10,0)</f>
        <v>0</v>
      </c>
      <c r="I985" t="str">
        <f>VLOOKUP(A985,'Medical Examinations'!$A$1:$H$2336,8,0)</f>
        <v>No</v>
      </c>
      <c r="J985" t="str">
        <f>VLOOKUP(A985,'Medical Examinations'!$A$1:$L$2336,11,0)</f>
        <v>Over weight</v>
      </c>
      <c r="K985" t="str">
        <f>VLOOKUP(A985,'Medical Examinations'!$A$1:$L$2336,12,0)</f>
        <v>Diabetes</v>
      </c>
      <c r="L985" s="8">
        <f>VLOOKUP(A985,'Hospitalisation Details'!$A$1:$T$2344,17,0)</f>
        <v>25144</v>
      </c>
      <c r="M985" s="3" t="str">
        <f>VLOOKUP(A985,'Hospitalisation Details'!$A$1:$T$2344,14,0)</f>
        <v>tier - 3</v>
      </c>
      <c r="N985" s="3" t="str">
        <f>VLOOKUP(A985,'Hospitalisation Details'!$A$1:$T$2344,15,0)</f>
        <v>tier - 2</v>
      </c>
      <c r="O985" t="str">
        <f>VLOOKUP(A985,'Hospitalisation Details'!$A$1:$U$2344,21,FALSE)</f>
        <v>R1025</v>
      </c>
      <c r="P985" t="str">
        <f>VLOOKUP(A985,'Hospitalisation Details'!$A$1:$T$2344,19,0)</f>
        <v>54</v>
      </c>
      <c r="Q985" s="9">
        <f>VLOOKUP(A985,'Hospitalisation Details'!$A$1:$I$2344,6,FALSE)</f>
        <v>11344.32</v>
      </c>
    </row>
    <row r="986" spans="1:17" ht="15.75">
      <c r="A986" s="6" t="s">
        <v>2668</v>
      </c>
      <c r="B986" t="str">
        <f>VLOOKUP(A986,'Customer Names'!$A$1:$D$2336,3,FALSE)</f>
        <v>McCue</v>
      </c>
      <c r="C986">
        <f>VLOOKUP(A986,'Medical Examinations'!$A$1:$H$2336,2,0)</f>
        <v>42.46</v>
      </c>
      <c r="D986">
        <f>VLOOKUP(A986,'Medical Examinations'!$A$1:$H$2336,3,0)</f>
        <v>4.1100000000000003</v>
      </c>
      <c r="E986" t="str">
        <f>VLOOKUP(A986,'Medical Examinations'!$A$1:$H$2336,4,0)</f>
        <v>No</v>
      </c>
      <c r="F986" t="str">
        <f>VLOOKUP(A986,'Medical Examinations'!$A$1:$H$2336,5,0)</f>
        <v>No</v>
      </c>
      <c r="G986" t="str">
        <f>VLOOKUP(A986,'Medical Examinations'!$A$1:$H$2336,6,0)</f>
        <v>No</v>
      </c>
      <c r="H986">
        <f>VLOOKUP(A986,'Medical Examinations'!$A$1:$L$2336,10,0)</f>
        <v>0</v>
      </c>
      <c r="I986" t="str">
        <f>VLOOKUP(A986,'Medical Examinations'!$A$1:$H$2336,8,0)</f>
        <v>No</v>
      </c>
      <c r="J986" t="str">
        <f>VLOOKUP(A986,'Medical Examinations'!$A$1:$L$2336,11,0)</f>
        <v>obesity</v>
      </c>
      <c r="K986" t="str">
        <f>VLOOKUP(A986,'Medical Examinations'!$A$1:$L$2336,12,0)</f>
        <v>Normal</v>
      </c>
      <c r="L986" s="8">
        <f>VLOOKUP(A986,'Hospitalisation Details'!$A$1:$T$2344,17,0)</f>
        <v>32739</v>
      </c>
      <c r="M986" s="3" t="str">
        <f>VLOOKUP(A986,'Hospitalisation Details'!$A$1:$T$2344,14,0)</f>
        <v>tier - 3</v>
      </c>
      <c r="N986" s="3" t="str">
        <f>VLOOKUP(A986,'Hospitalisation Details'!$A$1:$T$2344,15,0)</f>
        <v>tier - 3</v>
      </c>
      <c r="O986" t="str">
        <f>VLOOKUP(A986,'Hospitalisation Details'!$A$1:$U$2344,21,FALSE)</f>
        <v>R1013</v>
      </c>
      <c r="P986" t="str">
        <f>VLOOKUP(A986,'Hospitalisation Details'!$A$1:$T$2344,19,0)</f>
        <v>33</v>
      </c>
      <c r="Q986" s="9">
        <f>VLOOKUP(A986,'Hospitalisation Details'!$A$1:$I$2344,6,FALSE)</f>
        <v>11326.71</v>
      </c>
    </row>
    <row r="987" spans="1:17" ht="15.75">
      <c r="A987" s="6" t="s">
        <v>2671</v>
      </c>
      <c r="B987" t="str">
        <f>VLOOKUP(A987,'Customer Names'!$A$1:$D$2336,3,FALSE)</f>
        <v>Webster</v>
      </c>
      <c r="C987">
        <f>VLOOKUP(A987,'Medical Examinations'!$A$1:$H$2336,2,0)</f>
        <v>54.47</v>
      </c>
      <c r="D987">
        <f>VLOOKUP(A987,'Medical Examinations'!$A$1:$H$2336,3,0)</f>
        <v>7.48</v>
      </c>
      <c r="E987" t="str">
        <f>VLOOKUP(A987,'Medical Examinations'!$A$1:$H$2336,4,0)</f>
        <v>No</v>
      </c>
      <c r="F987" t="str">
        <f>VLOOKUP(A987,'Medical Examinations'!$A$1:$H$2336,5,0)</f>
        <v>No</v>
      </c>
      <c r="G987" t="str">
        <f>VLOOKUP(A987,'Medical Examinations'!$A$1:$H$2336,6,0)</f>
        <v>No</v>
      </c>
      <c r="H987">
        <f>VLOOKUP(A987,'Medical Examinations'!$A$1:$L$2336,10,0)</f>
        <v>0</v>
      </c>
      <c r="I987" t="str">
        <f>VLOOKUP(A987,'Medical Examinations'!$A$1:$H$2336,8,0)</f>
        <v>No</v>
      </c>
      <c r="J987" t="str">
        <f>VLOOKUP(A987,'Medical Examinations'!$A$1:$L$2336,11,0)</f>
        <v>obesity</v>
      </c>
      <c r="K987" t="str">
        <f>VLOOKUP(A987,'Medical Examinations'!$A$1:$L$2336,12,0)</f>
        <v>Diabetes</v>
      </c>
      <c r="L987" s="8">
        <f>VLOOKUP(A987,'Hospitalisation Details'!$A$1:$T$2344,17,0)</f>
        <v>37519</v>
      </c>
      <c r="M987" s="3" t="str">
        <f>VLOOKUP(A987,'Hospitalisation Details'!$A$1:$T$2344,14,0)</f>
        <v>tier - 3</v>
      </c>
      <c r="N987" s="3" t="str">
        <f>VLOOKUP(A987,'Hospitalisation Details'!$A$1:$T$2344,15,0)</f>
        <v>tier - 3</v>
      </c>
      <c r="O987" t="str">
        <f>VLOOKUP(A987,'Hospitalisation Details'!$A$1:$U$2344,21,FALSE)</f>
        <v>R1012</v>
      </c>
      <c r="P987" t="str">
        <f>VLOOKUP(A987,'Hospitalisation Details'!$A$1:$T$2344,19,0)</f>
        <v>20</v>
      </c>
      <c r="Q987" s="9">
        <f>VLOOKUP(A987,'Hospitalisation Details'!$A$1:$I$2344,6,FALSE)</f>
        <v>11321.49</v>
      </c>
    </row>
    <row r="988" spans="1:17" ht="15.75">
      <c r="A988" s="6" t="s">
        <v>2674</v>
      </c>
      <c r="B988" t="str">
        <f>VLOOKUP(A988,'Customer Names'!$A$1:$D$2336,3,FALSE)</f>
        <v>Anderson</v>
      </c>
      <c r="C988">
        <f>VLOOKUP(A988,'Medical Examinations'!$A$1:$H$2336,2,0)</f>
        <v>24.93</v>
      </c>
      <c r="D988">
        <f>VLOOKUP(A988,'Medical Examinations'!$A$1:$H$2336,3,0)</f>
        <v>9.18</v>
      </c>
      <c r="E988" t="str">
        <f>VLOOKUP(A988,'Medical Examinations'!$A$1:$H$2336,4,0)</f>
        <v>Yes</v>
      </c>
      <c r="F988" t="str">
        <f>VLOOKUP(A988,'Medical Examinations'!$A$1:$H$2336,5,0)</f>
        <v>No</v>
      </c>
      <c r="G988" t="str">
        <f>VLOOKUP(A988,'Medical Examinations'!$A$1:$H$2336,6,0)</f>
        <v>Yes</v>
      </c>
      <c r="H988">
        <f>VLOOKUP(A988,'Medical Examinations'!$A$1:$L$2336,10,0)</f>
        <v>1</v>
      </c>
      <c r="I988" t="str">
        <f>VLOOKUP(A988,'Medical Examinations'!$A$1:$H$2336,8,0)</f>
        <v>No</v>
      </c>
      <c r="J988" t="str">
        <f>VLOOKUP(A988,'Medical Examinations'!$A$1:$L$2336,11,0)</f>
        <v>Over weight</v>
      </c>
      <c r="K988" t="str">
        <f>VLOOKUP(A988,'Medical Examinations'!$A$1:$L$2336,12,0)</f>
        <v>Diabetes</v>
      </c>
      <c r="L988" s="8">
        <f>VLOOKUP(A988,'Hospitalisation Details'!$A$1:$T$2344,17,0)</f>
        <v>23203</v>
      </c>
      <c r="M988" s="3" t="str">
        <f>VLOOKUP(A988,'Hospitalisation Details'!$A$1:$T$2344,14,0)</f>
        <v>tier - 3</v>
      </c>
      <c r="N988" s="3" t="str">
        <f>VLOOKUP(A988,'Hospitalisation Details'!$A$1:$T$2344,15,0)</f>
        <v>tier - 1</v>
      </c>
      <c r="O988" t="str">
        <f>VLOOKUP(A988,'Hospitalisation Details'!$A$1:$U$2344,21,FALSE)</f>
        <v>R1012</v>
      </c>
      <c r="P988" t="str">
        <f>VLOOKUP(A988,'Hospitalisation Details'!$A$1:$T$2344,19,0)</f>
        <v>59</v>
      </c>
      <c r="Q988" s="9">
        <f>VLOOKUP(A988,'Hospitalisation Details'!$A$1:$I$2344,6,FALSE)</f>
        <v>11319.12</v>
      </c>
    </row>
    <row r="989" spans="1:17" ht="15.75">
      <c r="A989" s="6" t="s">
        <v>2675</v>
      </c>
      <c r="B989" t="str">
        <f>VLOOKUP(A989,'Customer Names'!$A$1:$D$2336,3,FALSE)</f>
        <v>Chiappone</v>
      </c>
      <c r="C989">
        <f>VLOOKUP(A989,'Medical Examinations'!$A$1:$H$2336,2,0)</f>
        <v>48.12</v>
      </c>
      <c r="D989">
        <f>VLOOKUP(A989,'Medical Examinations'!$A$1:$H$2336,3,0)</f>
        <v>4.51</v>
      </c>
      <c r="E989" t="str">
        <f>VLOOKUP(A989,'Medical Examinations'!$A$1:$H$2336,4,0)</f>
        <v>Yes</v>
      </c>
      <c r="F989" t="str">
        <f>VLOOKUP(A989,'Medical Examinations'!$A$1:$H$2336,5,0)</f>
        <v>No</v>
      </c>
      <c r="G989" t="str">
        <f>VLOOKUP(A989,'Medical Examinations'!$A$1:$H$2336,6,0)</f>
        <v>No</v>
      </c>
      <c r="H989">
        <f>VLOOKUP(A989,'Medical Examinations'!$A$1:$L$2336,10,0)</f>
        <v>1</v>
      </c>
      <c r="I989" t="str">
        <f>VLOOKUP(A989,'Medical Examinations'!$A$1:$H$2336,8,0)</f>
        <v>No</v>
      </c>
      <c r="J989" t="str">
        <f>VLOOKUP(A989,'Medical Examinations'!$A$1:$L$2336,11,0)</f>
        <v>obesity</v>
      </c>
      <c r="K989" t="str">
        <f>VLOOKUP(A989,'Medical Examinations'!$A$1:$L$2336,12,0)</f>
        <v>Normal</v>
      </c>
      <c r="L989" s="8">
        <f>VLOOKUP(A989,'Hospitalisation Details'!$A$1:$T$2344,17,0)</f>
        <v>35043</v>
      </c>
      <c r="M989" s="3" t="str">
        <f>VLOOKUP(A989,'Hospitalisation Details'!$A$1:$T$2344,14,0)</f>
        <v>tier - 3</v>
      </c>
      <c r="N989" s="3" t="str">
        <f>VLOOKUP(A989,'Hospitalisation Details'!$A$1:$T$2344,15,0)</f>
        <v>tier - 2</v>
      </c>
      <c r="O989" t="str">
        <f>VLOOKUP(A989,'Hospitalisation Details'!$A$1:$U$2344,21,FALSE)</f>
        <v>R1026</v>
      </c>
      <c r="P989" t="str">
        <f>VLOOKUP(A989,'Hospitalisation Details'!$A$1:$T$2344,19,0)</f>
        <v>27</v>
      </c>
      <c r="Q989" s="9">
        <f>VLOOKUP(A989,'Hospitalisation Details'!$A$1:$I$2344,6,FALSE)</f>
        <v>11318.57</v>
      </c>
    </row>
    <row r="990" spans="1:17" ht="15.75">
      <c r="A990" s="6" t="s">
        <v>2677</v>
      </c>
      <c r="B990" t="str">
        <f>VLOOKUP(A990,'Customer Names'!$A$1:$D$2336,3,FALSE)</f>
        <v>Opie</v>
      </c>
      <c r="C990">
        <f>VLOOKUP(A990,'Medical Examinations'!$A$1:$H$2336,2,0)</f>
        <v>24.91</v>
      </c>
      <c r="D990">
        <f>VLOOKUP(A990,'Medical Examinations'!$A$1:$H$2336,3,0)</f>
        <v>7.33</v>
      </c>
      <c r="E990" t="str">
        <f>VLOOKUP(A990,'Medical Examinations'!$A$1:$H$2336,4,0)</f>
        <v>Yes</v>
      </c>
      <c r="F990" t="str">
        <f>VLOOKUP(A990,'Medical Examinations'!$A$1:$H$2336,5,0)</f>
        <v>No</v>
      </c>
      <c r="G990" t="str">
        <f>VLOOKUP(A990,'Medical Examinations'!$A$1:$H$2336,6,0)</f>
        <v>Yes</v>
      </c>
      <c r="H990">
        <f>VLOOKUP(A990,'Medical Examinations'!$A$1:$L$2336,10,0)</f>
        <v>1</v>
      </c>
      <c r="I990" t="str">
        <f>VLOOKUP(A990,'Medical Examinations'!$A$1:$H$2336,8,0)</f>
        <v>No</v>
      </c>
      <c r="J990" t="str">
        <f>VLOOKUP(A990,'Medical Examinations'!$A$1:$L$2336,11,0)</f>
        <v>Over weight</v>
      </c>
      <c r="K990" t="str">
        <f>VLOOKUP(A990,'Medical Examinations'!$A$1:$L$2336,12,0)</f>
        <v>Diabetes</v>
      </c>
      <c r="L990" s="8">
        <f>VLOOKUP(A990,'Hospitalisation Details'!$A$1:$T$2344,17,0)</f>
        <v>23337</v>
      </c>
      <c r="M990" s="3" t="str">
        <f>VLOOKUP(A990,'Hospitalisation Details'!$A$1:$T$2344,14,0)</f>
        <v>tier - 3</v>
      </c>
      <c r="N990" s="3" t="str">
        <f>VLOOKUP(A990,'Hospitalisation Details'!$A$1:$T$2344,15,0)</f>
        <v>tier - 3</v>
      </c>
      <c r="O990" t="str">
        <f>VLOOKUP(A990,'Hospitalisation Details'!$A$1:$U$2344,21,FALSE)</f>
        <v>R1012</v>
      </c>
      <c r="P990" t="str">
        <f>VLOOKUP(A990,'Hospitalisation Details'!$A$1:$T$2344,19,0)</f>
        <v>59</v>
      </c>
      <c r="Q990" s="9">
        <f>VLOOKUP(A990,'Hospitalisation Details'!$A$1:$I$2344,6,FALSE)</f>
        <v>11312.33</v>
      </c>
    </row>
    <row r="991" spans="1:17" ht="15.75">
      <c r="A991" s="6" t="s">
        <v>2680</v>
      </c>
      <c r="B991" t="str">
        <f>VLOOKUP(A991,'Customer Names'!$A$1:$D$2336,3,FALSE)</f>
        <v>Donnelly</v>
      </c>
      <c r="C991">
        <f>VLOOKUP(A991,'Medical Examinations'!$A$1:$H$2336,2,0)</f>
        <v>27.645</v>
      </c>
      <c r="D991">
        <f>VLOOKUP(A991,'Medical Examinations'!$A$1:$H$2336,3,0)</f>
        <v>10.56</v>
      </c>
      <c r="E991" t="str">
        <f>VLOOKUP(A991,'Medical Examinations'!$A$1:$H$2336,4,0)</f>
        <v>No</v>
      </c>
      <c r="F991" t="str">
        <f>VLOOKUP(A991,'Medical Examinations'!$A$1:$H$2336,5,0)</f>
        <v>No</v>
      </c>
      <c r="G991" t="str">
        <f>VLOOKUP(A991,'Medical Examinations'!$A$1:$H$2336,6,0)</f>
        <v>No</v>
      </c>
      <c r="H991">
        <f>VLOOKUP(A991,'Medical Examinations'!$A$1:$L$2336,10,0)</f>
        <v>0</v>
      </c>
      <c r="I991" t="str">
        <f>VLOOKUP(A991,'Medical Examinations'!$A$1:$H$2336,8,0)</f>
        <v>No</v>
      </c>
      <c r="J991" t="str">
        <f>VLOOKUP(A991,'Medical Examinations'!$A$1:$L$2336,11,0)</f>
        <v>Over weight</v>
      </c>
      <c r="K991" t="str">
        <f>VLOOKUP(A991,'Medical Examinations'!$A$1:$L$2336,12,0)</f>
        <v>Diabetes</v>
      </c>
      <c r="L991" s="8">
        <f>VLOOKUP(A991,'Hospitalisation Details'!$A$1:$T$2344,17,0)</f>
        <v>25117</v>
      </c>
      <c r="M991" s="3" t="str">
        <f>VLOOKUP(A991,'Hospitalisation Details'!$A$1:$T$2344,14,0)</f>
        <v>tier - 3</v>
      </c>
      <c r="N991" s="3" t="str">
        <f>VLOOKUP(A991,'Hospitalisation Details'!$A$1:$T$2344,15,0)</f>
        <v>tier - 1</v>
      </c>
      <c r="O991" t="str">
        <f>VLOOKUP(A991,'Hospitalisation Details'!$A$1:$U$2344,21,FALSE)</f>
        <v>R1012</v>
      </c>
      <c r="P991" t="str">
        <f>VLOOKUP(A991,'Hospitalisation Details'!$A$1:$T$2344,19,0)</f>
        <v>54</v>
      </c>
      <c r="Q991" s="9">
        <f>VLOOKUP(A991,'Hospitalisation Details'!$A$1:$I$2344,6,FALSE)</f>
        <v>11305.93</v>
      </c>
    </row>
    <row r="992" spans="1:17" ht="15.75">
      <c r="A992" s="6" t="s">
        <v>2682</v>
      </c>
      <c r="B992" t="str">
        <f>VLOOKUP(A992,'Customer Names'!$A$1:$D$2336,3,FALSE)</f>
        <v>Rall</v>
      </c>
      <c r="C992">
        <f>VLOOKUP(A992,'Medical Examinations'!$A$1:$H$2336,2,0)</f>
        <v>33.700000000000003</v>
      </c>
      <c r="D992">
        <f>VLOOKUP(A992,'Medical Examinations'!$A$1:$H$2336,3,0)</f>
        <v>4.01</v>
      </c>
      <c r="E992" t="str">
        <f>VLOOKUP(A992,'Medical Examinations'!$A$1:$H$2336,4,0)</f>
        <v>No</v>
      </c>
      <c r="F992" t="str">
        <f>VLOOKUP(A992,'Medical Examinations'!$A$1:$H$2336,5,0)</f>
        <v>No</v>
      </c>
      <c r="G992" t="str">
        <f>VLOOKUP(A992,'Medical Examinations'!$A$1:$H$2336,6,0)</f>
        <v>No</v>
      </c>
      <c r="H992">
        <f>VLOOKUP(A992,'Medical Examinations'!$A$1:$L$2336,10,0)</f>
        <v>2</v>
      </c>
      <c r="I992" t="str">
        <f>VLOOKUP(A992,'Medical Examinations'!$A$1:$H$2336,8,0)</f>
        <v>No</v>
      </c>
      <c r="J992" t="str">
        <f>VLOOKUP(A992,'Medical Examinations'!$A$1:$L$2336,11,0)</f>
        <v>obesity</v>
      </c>
      <c r="K992" t="str">
        <f>VLOOKUP(A992,'Medical Examinations'!$A$1:$L$2336,12,0)</f>
        <v>Normal</v>
      </c>
      <c r="L992" s="8">
        <f>VLOOKUP(A992,'Hospitalisation Details'!$A$1:$T$2344,17,0)</f>
        <v>26567</v>
      </c>
      <c r="M992" s="3" t="str">
        <f>VLOOKUP(A992,'Hospitalisation Details'!$A$1:$T$2344,14,0)</f>
        <v>tier - 3</v>
      </c>
      <c r="N992" s="3" t="str">
        <f>VLOOKUP(A992,'Hospitalisation Details'!$A$1:$T$2344,15,0)</f>
        <v>tier - 2</v>
      </c>
      <c r="O992" t="str">
        <f>VLOOKUP(A992,'Hospitalisation Details'!$A$1:$U$2344,21,FALSE)</f>
        <v>R1011</v>
      </c>
      <c r="P992" t="str">
        <f>VLOOKUP(A992,'Hospitalisation Details'!$A$1:$T$2344,19,0)</f>
        <v>50</v>
      </c>
      <c r="Q992" s="9">
        <f>VLOOKUP(A992,'Hospitalisation Details'!$A$1:$I$2344,6,FALSE)</f>
        <v>11299.34</v>
      </c>
    </row>
    <row r="993" spans="1:17" ht="15.75">
      <c r="A993" s="6" t="s">
        <v>2685</v>
      </c>
      <c r="B993" t="str">
        <f>VLOOKUP(A993,'Customer Names'!$A$1:$D$2336,3,FALSE)</f>
        <v>Mitchell</v>
      </c>
      <c r="C993">
        <f>VLOOKUP(A993,'Medical Examinations'!$A$1:$H$2336,2,0)</f>
        <v>38.93</v>
      </c>
      <c r="D993">
        <f>VLOOKUP(A993,'Medical Examinations'!$A$1:$H$2336,3,0)</f>
        <v>5.64</v>
      </c>
      <c r="E993" t="str">
        <f>VLOOKUP(A993,'Medical Examinations'!$A$1:$H$2336,4,0)</f>
        <v>Yes</v>
      </c>
      <c r="F993" t="str">
        <f>VLOOKUP(A993,'Medical Examinations'!$A$1:$H$2336,5,0)</f>
        <v>No</v>
      </c>
      <c r="G993" t="str">
        <f>VLOOKUP(A993,'Medical Examinations'!$A$1:$H$2336,6,0)</f>
        <v>No</v>
      </c>
      <c r="H993">
        <f>VLOOKUP(A993,'Medical Examinations'!$A$1:$L$2336,10,0)</f>
        <v>1</v>
      </c>
      <c r="I993" t="str">
        <f>VLOOKUP(A993,'Medical Examinations'!$A$1:$H$2336,8,0)</f>
        <v>No</v>
      </c>
      <c r="J993" t="str">
        <f>VLOOKUP(A993,'Medical Examinations'!$A$1:$L$2336,11,0)</f>
        <v>obesity</v>
      </c>
      <c r="K993" t="str">
        <f>VLOOKUP(A993,'Medical Examinations'!$A$1:$L$2336,12,0)</f>
        <v>Normal</v>
      </c>
      <c r="L993" s="8">
        <f>VLOOKUP(A993,'Hospitalisation Details'!$A$1:$T$2344,17,0)</f>
        <v>32461</v>
      </c>
      <c r="M993" s="3" t="str">
        <f>VLOOKUP(A993,'Hospitalisation Details'!$A$1:$T$2344,14,0)</f>
        <v>tier - 3</v>
      </c>
      <c r="N993" s="3" t="str">
        <f>VLOOKUP(A993,'Hospitalisation Details'!$A$1:$T$2344,15,0)</f>
        <v>tier - 1</v>
      </c>
      <c r="O993" t="str">
        <f>VLOOKUP(A993,'Hospitalisation Details'!$A$1:$U$2344,21,FALSE)</f>
        <v>R1022</v>
      </c>
      <c r="P993" t="str">
        <f>VLOOKUP(A993,'Hospitalisation Details'!$A$1:$T$2344,19,0)</f>
        <v>34</v>
      </c>
      <c r="Q993" s="9">
        <f>VLOOKUP(A993,'Hospitalisation Details'!$A$1:$I$2344,6,FALSE)</f>
        <v>11294.57</v>
      </c>
    </row>
    <row r="994" spans="1:17" ht="15.75">
      <c r="A994" s="6" t="s">
        <v>2687</v>
      </c>
      <c r="B994" t="str">
        <f>VLOOKUP(A994,'Customer Names'!$A$1:$D$2336,3,FALSE)</f>
        <v>Chen</v>
      </c>
      <c r="C994">
        <f>VLOOKUP(A994,'Medical Examinations'!$A$1:$H$2336,2,0)</f>
        <v>32.774999999999999</v>
      </c>
      <c r="D994">
        <f>VLOOKUP(A994,'Medical Examinations'!$A$1:$H$2336,3,0)</f>
        <v>8.02</v>
      </c>
      <c r="E994" t="str">
        <f>VLOOKUP(A994,'Medical Examinations'!$A$1:$H$2336,4,0)</f>
        <v>Yes</v>
      </c>
      <c r="F994" t="str">
        <f>VLOOKUP(A994,'Medical Examinations'!$A$1:$H$2336,5,0)</f>
        <v>No</v>
      </c>
      <c r="G994" t="str">
        <f>VLOOKUP(A994,'Medical Examinations'!$A$1:$H$2336,6,0)</f>
        <v>No</v>
      </c>
      <c r="H994">
        <f>VLOOKUP(A994,'Medical Examinations'!$A$1:$L$2336,10,0)</f>
        <v>2</v>
      </c>
      <c r="I994" t="str">
        <f>VLOOKUP(A994,'Medical Examinations'!$A$1:$H$2336,8,0)</f>
        <v>No</v>
      </c>
      <c r="J994" t="str">
        <f>VLOOKUP(A994,'Medical Examinations'!$A$1:$L$2336,11,0)</f>
        <v>obesity</v>
      </c>
      <c r="K994" t="str">
        <f>VLOOKUP(A994,'Medical Examinations'!$A$1:$L$2336,12,0)</f>
        <v>Diabetes</v>
      </c>
      <c r="L994" s="8">
        <f>VLOOKUP(A994,'Hospitalisation Details'!$A$1:$T$2344,17,0)</f>
        <v>25741</v>
      </c>
      <c r="M994" s="3" t="str">
        <f>VLOOKUP(A994,'Hospitalisation Details'!$A$1:$T$2344,14,0)</f>
        <v>tier - 3</v>
      </c>
      <c r="N994" s="3" t="str">
        <f>VLOOKUP(A994,'Hospitalisation Details'!$A$1:$T$2344,15,0)</f>
        <v>tier - 1</v>
      </c>
      <c r="O994" t="str">
        <f>VLOOKUP(A994,'Hospitalisation Details'!$A$1:$U$2344,21,FALSE)</f>
        <v>R1012</v>
      </c>
      <c r="P994" t="str">
        <f>VLOOKUP(A994,'Hospitalisation Details'!$A$1:$T$2344,19,0)</f>
        <v>52</v>
      </c>
      <c r="Q994" s="9">
        <f>VLOOKUP(A994,'Hospitalisation Details'!$A$1:$I$2344,6,FALSE)</f>
        <v>11289.11</v>
      </c>
    </row>
    <row r="995" spans="1:17" ht="15.75">
      <c r="A995" s="6" t="s">
        <v>2690</v>
      </c>
      <c r="B995" t="str">
        <f>VLOOKUP(A995,'Customer Names'!$A$1:$D$2336,3,FALSE)</f>
        <v>Tufaro</v>
      </c>
      <c r="C995">
        <f>VLOOKUP(A995,'Medical Examinations'!$A$1:$H$2336,2,0)</f>
        <v>29.83</v>
      </c>
      <c r="D995">
        <f>VLOOKUP(A995,'Medical Examinations'!$A$1:$H$2336,3,0)</f>
        <v>7.2</v>
      </c>
      <c r="E995" t="str">
        <f>VLOOKUP(A995,'Medical Examinations'!$A$1:$H$2336,4,0)</f>
        <v>Yes</v>
      </c>
      <c r="F995" t="str">
        <f>VLOOKUP(A995,'Medical Examinations'!$A$1:$H$2336,5,0)</f>
        <v>No</v>
      </c>
      <c r="G995" t="str">
        <f>VLOOKUP(A995,'Medical Examinations'!$A$1:$H$2336,6,0)</f>
        <v>No</v>
      </c>
      <c r="H995">
        <f>VLOOKUP(A995,'Medical Examinations'!$A$1:$L$2336,10,0)</f>
        <v>0</v>
      </c>
      <c r="I995" t="str">
        <f>VLOOKUP(A995,'Medical Examinations'!$A$1:$H$2336,8,0)</f>
        <v>No</v>
      </c>
      <c r="J995" t="str">
        <f>VLOOKUP(A995,'Medical Examinations'!$A$1:$L$2336,11,0)</f>
        <v>Over weight</v>
      </c>
      <c r="K995" t="str">
        <f>VLOOKUP(A995,'Medical Examinations'!$A$1:$L$2336,12,0)</f>
        <v>Diabetes</v>
      </c>
      <c r="L995" s="8">
        <f>VLOOKUP(A995,'Hospitalisation Details'!$A$1:$T$2344,17,0)</f>
        <v>24637</v>
      </c>
      <c r="M995" s="3" t="str">
        <f>VLOOKUP(A995,'Hospitalisation Details'!$A$1:$T$2344,14,0)</f>
        <v>tier - 3</v>
      </c>
      <c r="N995" s="3" t="str">
        <f>VLOOKUP(A995,'Hospitalisation Details'!$A$1:$T$2344,15,0)</f>
        <v>tier - 3</v>
      </c>
      <c r="O995" t="str">
        <f>VLOOKUP(A995,'Hospitalisation Details'!$A$1:$U$2344,21,FALSE)</f>
        <v>R1024</v>
      </c>
      <c r="P995" t="str">
        <f>VLOOKUP(A995,'Hospitalisation Details'!$A$1:$T$2344,19,0)</f>
        <v>55</v>
      </c>
      <c r="Q995" s="9">
        <f>VLOOKUP(A995,'Hospitalisation Details'!$A$1:$I$2344,6,FALSE)</f>
        <v>11286.54</v>
      </c>
    </row>
    <row r="996" spans="1:17" ht="15.75">
      <c r="A996" s="6" t="s">
        <v>2693</v>
      </c>
      <c r="B996" t="str">
        <f>VLOOKUP(A996,'Customer Names'!$A$1:$D$2336,3,FALSE)</f>
        <v>Peters</v>
      </c>
      <c r="C996">
        <f>VLOOKUP(A996,'Medical Examinations'!$A$1:$H$2336,2,0)</f>
        <v>28.31</v>
      </c>
      <c r="D996">
        <f>VLOOKUP(A996,'Medical Examinations'!$A$1:$H$2336,3,0)</f>
        <v>4.55</v>
      </c>
      <c r="E996" t="str">
        <f>VLOOKUP(A996,'Medical Examinations'!$A$1:$H$2336,4,0)</f>
        <v>No</v>
      </c>
      <c r="F996" t="str">
        <f>VLOOKUP(A996,'Medical Examinations'!$A$1:$H$2336,5,0)</f>
        <v>yes</v>
      </c>
      <c r="G996" t="str">
        <f>VLOOKUP(A996,'Medical Examinations'!$A$1:$H$2336,6,0)</f>
        <v>No</v>
      </c>
      <c r="H996">
        <f>VLOOKUP(A996,'Medical Examinations'!$A$1:$L$2336,10,0)</f>
        <v>1</v>
      </c>
      <c r="I996" t="str">
        <f>VLOOKUP(A996,'Medical Examinations'!$A$1:$H$2336,8,0)</f>
        <v>No</v>
      </c>
      <c r="J996" t="str">
        <f>VLOOKUP(A996,'Medical Examinations'!$A$1:$L$2336,11,0)</f>
        <v>Over weight</v>
      </c>
      <c r="K996" t="str">
        <f>VLOOKUP(A996,'Medical Examinations'!$A$1:$L$2336,12,0)</f>
        <v>Normal</v>
      </c>
      <c r="L996" s="8">
        <f>VLOOKUP(A996,'Hospitalisation Details'!$A$1:$T$2344,17,0)</f>
        <v>38264</v>
      </c>
      <c r="M996" s="3" t="str">
        <f>VLOOKUP(A996,'Hospitalisation Details'!$A$1:$T$2344,14,0)</f>
        <v>tier - 3</v>
      </c>
      <c r="N996" s="3" t="str">
        <f>VLOOKUP(A996,'Hospitalisation Details'!$A$1:$T$2344,15,0)</f>
        <v>tier - 2</v>
      </c>
      <c r="O996" t="str">
        <f>VLOOKUP(A996,'Hospitalisation Details'!$A$1:$U$2344,21,FALSE)</f>
        <v>R1019</v>
      </c>
      <c r="P996" t="str">
        <f>VLOOKUP(A996,'Hospitalisation Details'!$A$1:$T$2344,19,0)</f>
        <v>18</v>
      </c>
      <c r="Q996" s="9">
        <f>VLOOKUP(A996,'Hospitalisation Details'!$A$1:$I$2344,6,FALSE)</f>
        <v>11272.33</v>
      </c>
    </row>
    <row r="997" spans="1:17" ht="15.75">
      <c r="A997" s="6" t="s">
        <v>2695</v>
      </c>
      <c r="B997" t="str">
        <f>VLOOKUP(A997,'Customer Names'!$A$1:$D$2336,3,FALSE)</f>
        <v>Susedik</v>
      </c>
      <c r="C997">
        <f>VLOOKUP(A997,'Medical Examinations'!$A$1:$H$2336,2,0)</f>
        <v>29.79</v>
      </c>
      <c r="D997">
        <f>VLOOKUP(A997,'Medical Examinations'!$A$1:$H$2336,3,0)</f>
        <v>9.0299999999999994</v>
      </c>
      <c r="E997" t="str">
        <f>VLOOKUP(A997,'Medical Examinations'!$A$1:$H$2336,4,0)</f>
        <v>No</v>
      </c>
      <c r="F997" t="str">
        <f>VLOOKUP(A997,'Medical Examinations'!$A$1:$H$2336,5,0)</f>
        <v>No</v>
      </c>
      <c r="G997" t="str">
        <f>VLOOKUP(A997,'Medical Examinations'!$A$1:$H$2336,6,0)</f>
        <v>No</v>
      </c>
      <c r="H997">
        <f>VLOOKUP(A997,'Medical Examinations'!$A$1:$L$2336,10,0)</f>
        <v>0</v>
      </c>
      <c r="I997" t="str">
        <f>VLOOKUP(A997,'Medical Examinations'!$A$1:$H$2336,8,0)</f>
        <v>No</v>
      </c>
      <c r="J997" t="str">
        <f>VLOOKUP(A997,'Medical Examinations'!$A$1:$L$2336,11,0)</f>
        <v>Over weight</v>
      </c>
      <c r="K997" t="str">
        <f>VLOOKUP(A997,'Medical Examinations'!$A$1:$L$2336,12,0)</f>
        <v>Diabetes</v>
      </c>
      <c r="L997" s="8">
        <f>VLOOKUP(A997,'Hospitalisation Details'!$A$1:$T$2344,17,0)</f>
        <v>26293</v>
      </c>
      <c r="M997" s="3" t="str">
        <f>VLOOKUP(A997,'Hospitalisation Details'!$A$1:$T$2344,14,0)</f>
        <v>tier - 3</v>
      </c>
      <c r="N997" s="3" t="str">
        <f>VLOOKUP(A997,'Hospitalisation Details'!$A$1:$T$2344,15,0)</f>
        <v>tier - 1</v>
      </c>
      <c r="O997" t="str">
        <f>VLOOKUP(A997,'Hospitalisation Details'!$A$1:$U$2344,21,FALSE)</f>
        <v>R1025</v>
      </c>
      <c r="P997" t="str">
        <f>VLOOKUP(A997,'Hospitalisation Details'!$A$1:$T$2344,19,0)</f>
        <v>51</v>
      </c>
      <c r="Q997" s="9">
        <f>VLOOKUP(A997,'Hospitalisation Details'!$A$1:$I$2344,6,FALSE)</f>
        <v>11265.71</v>
      </c>
    </row>
    <row r="998" spans="1:17" ht="15.75">
      <c r="A998" s="6" t="s">
        <v>2698</v>
      </c>
      <c r="B998" t="str">
        <f>VLOOKUP(A998,'Customer Names'!$A$1:$D$2336,3,FALSE)</f>
        <v>Garcia</v>
      </c>
      <c r="C998">
        <f>VLOOKUP(A998,'Medical Examinations'!$A$1:$H$2336,2,0)</f>
        <v>36.6</v>
      </c>
      <c r="D998">
        <f>VLOOKUP(A998,'Medical Examinations'!$A$1:$H$2336,3,0)</f>
        <v>5.2</v>
      </c>
      <c r="E998" t="str">
        <f>VLOOKUP(A998,'Medical Examinations'!$A$1:$H$2336,4,0)</f>
        <v>Yes</v>
      </c>
      <c r="F998" t="str">
        <f>VLOOKUP(A998,'Medical Examinations'!$A$1:$H$2336,5,0)</f>
        <v>No</v>
      </c>
      <c r="G998" t="str">
        <f>VLOOKUP(A998,'Medical Examinations'!$A$1:$H$2336,6,0)</f>
        <v>Yes</v>
      </c>
      <c r="H998">
        <f>VLOOKUP(A998,'Medical Examinations'!$A$1:$L$2336,10,0)</f>
        <v>1</v>
      </c>
      <c r="I998" t="str">
        <f>VLOOKUP(A998,'Medical Examinations'!$A$1:$H$2336,8,0)</f>
        <v>No</v>
      </c>
      <c r="J998" t="str">
        <f>VLOOKUP(A998,'Medical Examinations'!$A$1:$L$2336,11,0)</f>
        <v>obesity</v>
      </c>
      <c r="K998" t="str">
        <f>VLOOKUP(A998,'Medical Examinations'!$A$1:$L$2336,12,0)</f>
        <v>Normal</v>
      </c>
      <c r="L998" s="8">
        <f>VLOOKUP(A998,'Hospitalisation Details'!$A$1:$T$2344,17,0)</f>
        <v>25487</v>
      </c>
      <c r="M998" s="3" t="str">
        <f>VLOOKUP(A998,'Hospitalisation Details'!$A$1:$T$2344,14,0)</f>
        <v>tier - 3</v>
      </c>
      <c r="N998" s="3" t="str">
        <f>VLOOKUP(A998,'Hospitalisation Details'!$A$1:$T$2344,15,0)</f>
        <v>tier - 2</v>
      </c>
      <c r="O998" t="str">
        <f>VLOOKUP(A998,'Hospitalisation Details'!$A$1:$U$2344,21,FALSE)</f>
        <v>R1011</v>
      </c>
      <c r="P998" t="str">
        <f>VLOOKUP(A998,'Hospitalisation Details'!$A$1:$T$2344,19,0)</f>
        <v>53</v>
      </c>
      <c r="Q998" s="9">
        <f>VLOOKUP(A998,'Hospitalisation Details'!$A$1:$I$2344,6,FALSE)</f>
        <v>11264.54</v>
      </c>
    </row>
    <row r="999" spans="1:17" ht="15.75">
      <c r="A999" s="6" t="s">
        <v>2700</v>
      </c>
      <c r="B999" t="str">
        <f>VLOOKUP(A999,'Customer Names'!$A$1:$D$2336,3,FALSE)</f>
        <v>Deady</v>
      </c>
      <c r="C999">
        <f>VLOOKUP(A999,'Medical Examinations'!$A$1:$H$2336,2,0)</f>
        <v>35.93</v>
      </c>
      <c r="D999">
        <f>VLOOKUP(A999,'Medical Examinations'!$A$1:$H$2336,3,0)</f>
        <v>8.3000000000000007</v>
      </c>
      <c r="E999" t="str">
        <f>VLOOKUP(A999,'Medical Examinations'!$A$1:$H$2336,4,0)</f>
        <v>Yes</v>
      </c>
      <c r="F999" t="str">
        <f>VLOOKUP(A999,'Medical Examinations'!$A$1:$H$2336,5,0)</f>
        <v>No</v>
      </c>
      <c r="G999" t="str">
        <f>VLOOKUP(A999,'Medical Examinations'!$A$1:$H$2336,6,0)</f>
        <v>No</v>
      </c>
      <c r="H999">
        <f>VLOOKUP(A999,'Medical Examinations'!$A$1:$L$2336,10,0)</f>
        <v>0</v>
      </c>
      <c r="I999" t="str">
        <f>VLOOKUP(A999,'Medical Examinations'!$A$1:$H$2336,8,0)</f>
        <v>No</v>
      </c>
      <c r="J999" t="str">
        <f>VLOOKUP(A999,'Medical Examinations'!$A$1:$L$2336,11,0)</f>
        <v>obesity</v>
      </c>
      <c r="K999" t="str">
        <f>VLOOKUP(A999,'Medical Examinations'!$A$1:$L$2336,12,0)</f>
        <v>Diabetes</v>
      </c>
      <c r="L999" s="8">
        <f>VLOOKUP(A999,'Hospitalisation Details'!$A$1:$T$2344,17,0)</f>
        <v>29861</v>
      </c>
      <c r="M999" s="3" t="str">
        <f>VLOOKUP(A999,'Hospitalisation Details'!$A$1:$T$2344,14,0)</f>
        <v>tier - 3</v>
      </c>
      <c r="N999" s="3" t="str">
        <f>VLOOKUP(A999,'Hospitalisation Details'!$A$1:$T$2344,15,0)</f>
        <v>tier - 1</v>
      </c>
      <c r="O999" t="str">
        <f>VLOOKUP(A999,'Hospitalisation Details'!$A$1:$U$2344,21,FALSE)</f>
        <v>R1026</v>
      </c>
      <c r="P999" t="str">
        <f>VLOOKUP(A999,'Hospitalisation Details'!$A$1:$T$2344,19,0)</f>
        <v>41</v>
      </c>
      <c r="Q999" s="9">
        <f>VLOOKUP(A999,'Hospitalisation Details'!$A$1:$I$2344,6,FALSE)</f>
        <v>11255.29</v>
      </c>
    </row>
    <row r="1000" spans="1:17" ht="15.75">
      <c r="A1000" s="6" t="s">
        <v>2702</v>
      </c>
      <c r="B1000" t="str">
        <f>VLOOKUP(A1000,'Customer Names'!$A$1:$D$2336,3,FALSE)</f>
        <v>Campbell</v>
      </c>
      <c r="C1000">
        <f>VLOOKUP(A1000,'Medical Examinations'!$A$1:$H$2336,2,0)</f>
        <v>28.6</v>
      </c>
      <c r="D1000">
        <f>VLOOKUP(A1000,'Medical Examinations'!$A$1:$H$2336,3,0)</f>
        <v>5.56</v>
      </c>
      <c r="E1000" t="str">
        <f>VLOOKUP(A1000,'Medical Examinations'!$A$1:$H$2336,4,0)</f>
        <v>Yes</v>
      </c>
      <c r="F1000" t="str">
        <f>VLOOKUP(A1000,'Medical Examinations'!$A$1:$H$2336,5,0)</f>
        <v>No</v>
      </c>
      <c r="G1000" t="str">
        <f>VLOOKUP(A1000,'Medical Examinations'!$A$1:$H$2336,6,0)</f>
        <v>Yes</v>
      </c>
      <c r="H1000">
        <f>VLOOKUP(A1000,'Medical Examinations'!$A$1:$L$2336,10,0)</f>
        <v>1</v>
      </c>
      <c r="I1000" t="str">
        <f>VLOOKUP(A1000,'Medical Examinations'!$A$1:$H$2336,8,0)</f>
        <v>No</v>
      </c>
      <c r="J1000" t="str">
        <f>VLOOKUP(A1000,'Medical Examinations'!$A$1:$L$2336,11,0)</f>
        <v>Over weight</v>
      </c>
      <c r="K1000" t="str">
        <f>VLOOKUP(A1000,'Medical Examinations'!$A$1:$L$2336,12,0)</f>
        <v>Normal</v>
      </c>
      <c r="L1000" s="8">
        <f>VLOOKUP(A1000,'Hospitalisation Details'!$A$1:$T$2344,17,0)</f>
        <v>25435</v>
      </c>
      <c r="M1000" s="3" t="str">
        <f>VLOOKUP(A1000,'Hospitalisation Details'!$A$1:$T$2344,14,0)</f>
        <v>tier - 3</v>
      </c>
      <c r="N1000" s="3" t="str">
        <f>VLOOKUP(A1000,'Hospitalisation Details'!$A$1:$T$2344,15,0)</f>
        <v>tier - 1</v>
      </c>
      <c r="O1000" t="str">
        <f>VLOOKUP(A1000,'Hospitalisation Details'!$A$1:$U$2344,21,FALSE)</f>
        <v>R1011</v>
      </c>
      <c r="P1000" t="str">
        <f>VLOOKUP(A1000,'Hospitalisation Details'!$A$1:$T$2344,19,0)</f>
        <v>53</v>
      </c>
      <c r="Q1000" s="9">
        <f>VLOOKUP(A1000,'Hospitalisation Details'!$A$1:$I$2344,6,FALSE)</f>
        <v>11253.42</v>
      </c>
    </row>
    <row r="1001" spans="1:17" ht="15.75">
      <c r="A1001" s="6" t="s">
        <v>2704</v>
      </c>
      <c r="B1001" t="str">
        <f>VLOOKUP(A1001,'Customer Names'!$A$1:$D$2336,3,FALSE)</f>
        <v>Schaefer</v>
      </c>
      <c r="C1001">
        <f>VLOOKUP(A1001,'Medical Examinations'!$A$1:$H$2336,2,0)</f>
        <v>39.17</v>
      </c>
      <c r="D1001">
        <f>VLOOKUP(A1001,'Medical Examinations'!$A$1:$H$2336,3,0)</f>
        <v>4.1500000000000004</v>
      </c>
      <c r="E1001" t="str">
        <f>VLOOKUP(A1001,'Medical Examinations'!$A$1:$H$2336,4,0)</f>
        <v>No</v>
      </c>
      <c r="F1001" t="str">
        <f>VLOOKUP(A1001,'Medical Examinations'!$A$1:$H$2336,5,0)</f>
        <v>No</v>
      </c>
      <c r="G1001" t="str">
        <f>VLOOKUP(A1001,'Medical Examinations'!$A$1:$H$2336,6,0)</f>
        <v>No</v>
      </c>
      <c r="H1001">
        <f>VLOOKUP(A1001,'Medical Examinations'!$A$1:$L$2336,10,0)</f>
        <v>0</v>
      </c>
      <c r="I1001" t="str">
        <f>VLOOKUP(A1001,'Medical Examinations'!$A$1:$H$2336,8,0)</f>
        <v>No</v>
      </c>
      <c r="J1001" t="str">
        <f>VLOOKUP(A1001,'Medical Examinations'!$A$1:$L$2336,11,0)</f>
        <v>obesity</v>
      </c>
      <c r="K1001" t="str">
        <f>VLOOKUP(A1001,'Medical Examinations'!$A$1:$L$2336,12,0)</f>
        <v>Normal</v>
      </c>
      <c r="L1001" s="8">
        <f>VLOOKUP(A1001,'Hospitalisation Details'!$A$1:$T$2344,17,0)</f>
        <v>32859</v>
      </c>
      <c r="M1001" s="3" t="str">
        <f>VLOOKUP(A1001,'Hospitalisation Details'!$A$1:$T$2344,14,0)</f>
        <v>tier - 3</v>
      </c>
      <c r="N1001" s="3" t="str">
        <f>VLOOKUP(A1001,'Hospitalisation Details'!$A$1:$T$2344,15,0)</f>
        <v>tier - 2</v>
      </c>
      <c r="O1001" t="str">
        <f>VLOOKUP(A1001,'Hospitalisation Details'!$A$1:$U$2344,21,FALSE)</f>
        <v>R1026</v>
      </c>
      <c r="P1001" t="str">
        <f>VLOOKUP(A1001,'Hospitalisation Details'!$A$1:$T$2344,19,0)</f>
        <v>33</v>
      </c>
      <c r="Q1001" s="9">
        <f>VLOOKUP(A1001,'Hospitalisation Details'!$A$1:$I$2344,6,FALSE)</f>
        <v>11250.43</v>
      </c>
    </row>
    <row r="1002" spans="1:17" ht="15.75">
      <c r="A1002" s="6" t="s">
        <v>2707</v>
      </c>
      <c r="B1002" t="str">
        <f>VLOOKUP(A1002,'Customer Names'!$A$1:$D$2336,3,FALSE)</f>
        <v>D'Alessandro</v>
      </c>
      <c r="C1002">
        <f>VLOOKUP(A1002,'Medical Examinations'!$A$1:$H$2336,2,0)</f>
        <v>26.41</v>
      </c>
      <c r="D1002">
        <f>VLOOKUP(A1002,'Medical Examinations'!$A$1:$H$2336,3,0)</f>
        <v>5.99</v>
      </c>
      <c r="E1002" t="str">
        <f>VLOOKUP(A1002,'Medical Examinations'!$A$1:$H$2336,4,0)</f>
        <v>Yes</v>
      </c>
      <c r="F1002" t="str">
        <f>VLOOKUP(A1002,'Medical Examinations'!$A$1:$H$2336,5,0)</f>
        <v>No</v>
      </c>
      <c r="G1002" t="str">
        <f>VLOOKUP(A1002,'Medical Examinations'!$A$1:$H$2336,6,0)</f>
        <v>Yes</v>
      </c>
      <c r="H1002">
        <f>VLOOKUP(A1002,'Medical Examinations'!$A$1:$L$2336,10,0)</f>
        <v>1</v>
      </c>
      <c r="I1002" t="str">
        <f>VLOOKUP(A1002,'Medical Examinations'!$A$1:$H$2336,8,0)</f>
        <v>No</v>
      </c>
      <c r="J1002" t="str">
        <f>VLOOKUP(A1002,'Medical Examinations'!$A$1:$L$2336,11,0)</f>
        <v>Over weight</v>
      </c>
      <c r="K1002" t="str">
        <f>VLOOKUP(A1002,'Medical Examinations'!$A$1:$L$2336,12,0)</f>
        <v>Prediabetes</v>
      </c>
      <c r="L1002" s="8">
        <f>VLOOKUP(A1002,'Hospitalisation Details'!$A$1:$T$2344,17,0)</f>
        <v>25567</v>
      </c>
      <c r="M1002" s="3" t="str">
        <f>VLOOKUP(A1002,'Hospitalisation Details'!$A$1:$T$2344,14,0)</f>
        <v>tier - 3</v>
      </c>
      <c r="N1002" s="3" t="str">
        <f>VLOOKUP(A1002,'Hospitalisation Details'!$A$1:$T$2344,15,0)</f>
        <v>tier - 1</v>
      </c>
      <c r="O1002" t="str">
        <f>VLOOKUP(A1002,'Hospitalisation Details'!$A$1:$U$2344,21,FALSE)</f>
        <v>R1016</v>
      </c>
      <c r="P1002" t="str">
        <f>VLOOKUP(A1002,'Hospitalisation Details'!$A$1:$T$2344,19,0)</f>
        <v>53</v>
      </c>
      <c r="Q1002" s="9">
        <f>VLOOKUP(A1002,'Hospitalisation Details'!$A$1:$I$2344,6,FALSE)</f>
        <v>11244.38</v>
      </c>
    </row>
    <row r="1003" spans="1:17" ht="15.75">
      <c r="A1003" s="6" t="s">
        <v>2709</v>
      </c>
      <c r="B1003" t="str">
        <f>VLOOKUP(A1003,'Customer Names'!$A$1:$D$2336,3,FALSE)</f>
        <v>Wyss</v>
      </c>
      <c r="C1003">
        <f>VLOOKUP(A1003,'Medical Examinations'!$A$1:$H$2336,2,0)</f>
        <v>30.63</v>
      </c>
      <c r="D1003">
        <f>VLOOKUP(A1003,'Medical Examinations'!$A$1:$H$2336,3,0)</f>
        <v>5.8</v>
      </c>
      <c r="E1003" t="str">
        <f>VLOOKUP(A1003,'Medical Examinations'!$A$1:$H$2336,4,0)</f>
        <v>Yes</v>
      </c>
      <c r="F1003" t="str">
        <f>VLOOKUP(A1003,'Medical Examinations'!$A$1:$H$2336,5,0)</f>
        <v>No</v>
      </c>
      <c r="G1003" t="str">
        <f>VLOOKUP(A1003,'Medical Examinations'!$A$1:$H$2336,6,0)</f>
        <v>No</v>
      </c>
      <c r="H1003">
        <f>VLOOKUP(A1003,'Medical Examinations'!$A$1:$L$2336,10,0)</f>
        <v>0</v>
      </c>
      <c r="I1003" t="str">
        <f>VLOOKUP(A1003,'Medical Examinations'!$A$1:$H$2336,8,0)</f>
        <v>No</v>
      </c>
      <c r="J1003" t="str">
        <f>VLOOKUP(A1003,'Medical Examinations'!$A$1:$L$2336,11,0)</f>
        <v>obesity</v>
      </c>
      <c r="K1003" t="str">
        <f>VLOOKUP(A1003,'Medical Examinations'!$A$1:$L$2336,12,0)</f>
        <v>Prediabetes</v>
      </c>
      <c r="L1003" s="8">
        <f>VLOOKUP(A1003,'Hospitalisation Details'!$A$1:$T$2344,17,0)</f>
        <v>27939</v>
      </c>
      <c r="M1003" s="3" t="str">
        <f>VLOOKUP(A1003,'Hospitalisation Details'!$A$1:$T$2344,14,0)</f>
        <v>tier - 3</v>
      </c>
      <c r="N1003" s="3" t="str">
        <f>VLOOKUP(A1003,'Hospitalisation Details'!$A$1:$T$2344,15,0)</f>
        <v>tier - 2</v>
      </c>
      <c r="O1003" t="str">
        <f>VLOOKUP(A1003,'Hospitalisation Details'!$A$1:$U$2344,21,FALSE)</f>
        <v>R1025</v>
      </c>
      <c r="P1003" t="str">
        <f>VLOOKUP(A1003,'Hospitalisation Details'!$A$1:$T$2344,19,0)</f>
        <v>46</v>
      </c>
      <c r="Q1003" s="9">
        <f>VLOOKUP(A1003,'Hospitalisation Details'!$A$1:$I$2344,6,FALSE)</f>
        <v>11217.35</v>
      </c>
    </row>
    <row r="1004" spans="1:17" ht="15.75">
      <c r="A1004" s="6" t="s">
        <v>2712</v>
      </c>
      <c r="B1004" t="str">
        <f>VLOOKUP(A1004,'Customer Names'!$A$1:$D$2336,3,FALSE)</f>
        <v>Rose</v>
      </c>
      <c r="C1004">
        <f>VLOOKUP(A1004,'Medical Examinations'!$A$1:$H$2336,2,0)</f>
        <v>31.73</v>
      </c>
      <c r="D1004">
        <f>VLOOKUP(A1004,'Medical Examinations'!$A$1:$H$2336,3,0)</f>
        <v>7.32</v>
      </c>
      <c r="E1004" t="str">
        <f>VLOOKUP(A1004,'Medical Examinations'!$A$1:$H$2336,4,0)</f>
        <v>Yes</v>
      </c>
      <c r="F1004" t="str">
        <f>VLOOKUP(A1004,'Medical Examinations'!$A$1:$H$2336,5,0)</f>
        <v>No</v>
      </c>
      <c r="G1004" t="str">
        <f>VLOOKUP(A1004,'Medical Examinations'!$A$1:$H$2336,6,0)</f>
        <v>No</v>
      </c>
      <c r="H1004">
        <f>VLOOKUP(A1004,'Medical Examinations'!$A$1:$L$2336,10,0)</f>
        <v>2</v>
      </c>
      <c r="I1004" t="str">
        <f>VLOOKUP(A1004,'Medical Examinations'!$A$1:$H$2336,8,0)</f>
        <v>No</v>
      </c>
      <c r="J1004" t="str">
        <f>VLOOKUP(A1004,'Medical Examinations'!$A$1:$L$2336,11,0)</f>
        <v>obesity</v>
      </c>
      <c r="K1004" t="str">
        <f>VLOOKUP(A1004,'Medical Examinations'!$A$1:$L$2336,12,0)</f>
        <v>Diabetes</v>
      </c>
      <c r="L1004" s="8">
        <f>VLOOKUP(A1004,'Hospitalisation Details'!$A$1:$T$2344,17,0)</f>
        <v>25733</v>
      </c>
      <c r="M1004" s="3" t="str">
        <f>VLOOKUP(A1004,'Hospitalisation Details'!$A$1:$T$2344,14,0)</f>
        <v>tier - 3</v>
      </c>
      <c r="N1004" s="3" t="str">
        <f>VLOOKUP(A1004,'Hospitalisation Details'!$A$1:$T$2344,15,0)</f>
        <v>tier - 2</v>
      </c>
      <c r="O1004" t="str">
        <f>VLOOKUP(A1004,'Hospitalisation Details'!$A$1:$U$2344,21,FALSE)</f>
        <v>R1012</v>
      </c>
      <c r="P1004" t="str">
        <f>VLOOKUP(A1004,'Hospitalisation Details'!$A$1:$T$2344,19,0)</f>
        <v>52</v>
      </c>
      <c r="Q1004" s="9">
        <f>VLOOKUP(A1004,'Hospitalisation Details'!$A$1:$I$2344,6,FALSE)</f>
        <v>11187.66</v>
      </c>
    </row>
    <row r="1005" spans="1:17" ht="15.75">
      <c r="A1005" s="6" t="s">
        <v>2715</v>
      </c>
      <c r="B1005" t="str">
        <f>VLOOKUP(A1005,'Customer Names'!$A$1:$D$2336,3,FALSE)</f>
        <v>Hopper</v>
      </c>
      <c r="C1005">
        <f>VLOOKUP(A1005,'Medical Examinations'!$A$1:$H$2336,2,0)</f>
        <v>30.7</v>
      </c>
      <c r="D1005">
        <f>VLOOKUP(A1005,'Medical Examinations'!$A$1:$H$2336,3,0)</f>
        <v>5.16</v>
      </c>
      <c r="E1005" t="str">
        <f>VLOOKUP(A1005,'Medical Examinations'!$A$1:$H$2336,4,0)</f>
        <v>No</v>
      </c>
      <c r="F1005" t="str">
        <f>VLOOKUP(A1005,'Medical Examinations'!$A$1:$H$2336,5,0)</f>
        <v>No</v>
      </c>
      <c r="G1005" t="str">
        <f>VLOOKUP(A1005,'Medical Examinations'!$A$1:$H$2336,6,0)</f>
        <v>No</v>
      </c>
      <c r="H1005">
        <f>VLOOKUP(A1005,'Medical Examinations'!$A$1:$L$2336,10,0)</f>
        <v>2</v>
      </c>
      <c r="I1005" t="str">
        <f>VLOOKUP(A1005,'Medical Examinations'!$A$1:$H$2336,8,0)</f>
        <v>No</v>
      </c>
      <c r="J1005" t="str">
        <f>VLOOKUP(A1005,'Medical Examinations'!$A$1:$L$2336,11,0)</f>
        <v>obesity</v>
      </c>
      <c r="K1005" t="str">
        <f>VLOOKUP(A1005,'Medical Examinations'!$A$1:$L$2336,12,0)</f>
        <v>Normal</v>
      </c>
      <c r="L1005" s="8">
        <f>VLOOKUP(A1005,'Hospitalisation Details'!$A$1:$T$2344,17,0)</f>
        <v>26545</v>
      </c>
      <c r="M1005" s="3" t="str">
        <f>VLOOKUP(A1005,'Hospitalisation Details'!$A$1:$T$2344,14,0)</f>
        <v>tier - 3</v>
      </c>
      <c r="N1005" s="3" t="str">
        <f>VLOOKUP(A1005,'Hospitalisation Details'!$A$1:$T$2344,15,0)</f>
        <v>tier - 2</v>
      </c>
      <c r="O1005" t="str">
        <f>VLOOKUP(A1005,'Hospitalisation Details'!$A$1:$U$2344,21,FALSE)</f>
        <v>R1021</v>
      </c>
      <c r="P1005" t="str">
        <f>VLOOKUP(A1005,'Hospitalisation Details'!$A$1:$T$2344,19,0)</f>
        <v>50</v>
      </c>
      <c r="Q1005" s="9">
        <f>VLOOKUP(A1005,'Hospitalisation Details'!$A$1:$I$2344,6,FALSE)</f>
        <v>11186.2</v>
      </c>
    </row>
    <row r="1006" spans="1:17" ht="15.75">
      <c r="A1006" s="6" t="s">
        <v>2717</v>
      </c>
      <c r="B1006" t="str">
        <f>VLOOKUP(A1006,'Customer Names'!$A$1:$D$2336,3,FALSE)</f>
        <v>Finneran</v>
      </c>
      <c r="C1006">
        <f>VLOOKUP(A1006,'Medical Examinations'!$A$1:$H$2336,2,0)</f>
        <v>25.934999999999999</v>
      </c>
      <c r="D1006">
        <f>VLOOKUP(A1006,'Medical Examinations'!$A$1:$H$2336,3,0)</f>
        <v>5.96</v>
      </c>
      <c r="E1006" t="str">
        <f>VLOOKUP(A1006,'Medical Examinations'!$A$1:$H$2336,4,0)</f>
        <v>Yes</v>
      </c>
      <c r="F1006" t="str">
        <f>VLOOKUP(A1006,'Medical Examinations'!$A$1:$H$2336,5,0)</f>
        <v>No</v>
      </c>
      <c r="G1006" t="str">
        <f>VLOOKUP(A1006,'Medical Examinations'!$A$1:$H$2336,6,0)</f>
        <v>No</v>
      </c>
      <c r="H1006">
        <f>VLOOKUP(A1006,'Medical Examinations'!$A$1:$L$2336,10,0)</f>
        <v>2</v>
      </c>
      <c r="I1006" t="str">
        <f>VLOOKUP(A1006,'Medical Examinations'!$A$1:$H$2336,8,0)</f>
        <v>No</v>
      </c>
      <c r="J1006" t="str">
        <f>VLOOKUP(A1006,'Medical Examinations'!$A$1:$L$2336,11,0)</f>
        <v>Over weight</v>
      </c>
      <c r="K1006" t="str">
        <f>VLOOKUP(A1006,'Medical Examinations'!$A$1:$L$2336,12,0)</f>
        <v>Prediabetes</v>
      </c>
      <c r="L1006" s="8">
        <f>VLOOKUP(A1006,'Hospitalisation Details'!$A$1:$T$2344,17,0)</f>
        <v>24325</v>
      </c>
      <c r="M1006" s="3" t="str">
        <f>VLOOKUP(A1006,'Hospitalisation Details'!$A$1:$T$2344,14,0)</f>
        <v>tier - 3</v>
      </c>
      <c r="N1006" s="3" t="str">
        <f>VLOOKUP(A1006,'Hospitalisation Details'!$A$1:$T$2344,15,0)</f>
        <v>tier - 1</v>
      </c>
      <c r="O1006" t="str">
        <f>VLOOKUP(A1006,'Hospitalisation Details'!$A$1:$U$2344,21,FALSE)</f>
        <v>R1016</v>
      </c>
      <c r="P1006" t="str">
        <f>VLOOKUP(A1006,'Hospitalisation Details'!$A$1:$T$2344,19,0)</f>
        <v>56</v>
      </c>
      <c r="Q1006" s="9">
        <f>VLOOKUP(A1006,'Hospitalisation Details'!$A$1:$I$2344,6,FALSE)</f>
        <v>11165.42</v>
      </c>
    </row>
    <row r="1007" spans="1:17" ht="15.75">
      <c r="A1007" s="6" t="s">
        <v>2719</v>
      </c>
      <c r="B1007" t="str">
        <f>VLOOKUP(A1007,'Customer Names'!$A$1:$D$2336,3,FALSE)</f>
        <v>Basham</v>
      </c>
      <c r="C1007">
        <f>VLOOKUP(A1007,'Medical Examinations'!$A$1:$H$2336,2,0)</f>
        <v>35.9</v>
      </c>
      <c r="D1007">
        <f>VLOOKUP(A1007,'Medical Examinations'!$A$1:$H$2336,3,0)</f>
        <v>4.8499999999999996</v>
      </c>
      <c r="E1007" t="str">
        <f>VLOOKUP(A1007,'Medical Examinations'!$A$1:$H$2336,4,0)</f>
        <v>Yes</v>
      </c>
      <c r="F1007" t="str">
        <f>VLOOKUP(A1007,'Medical Examinations'!$A$1:$H$2336,5,0)</f>
        <v>No</v>
      </c>
      <c r="G1007" t="str">
        <f>VLOOKUP(A1007,'Medical Examinations'!$A$1:$H$2336,6,0)</f>
        <v>Yes</v>
      </c>
      <c r="H1007">
        <f>VLOOKUP(A1007,'Medical Examinations'!$A$1:$L$2336,10,0)</f>
        <v>1</v>
      </c>
      <c r="I1007" t="str">
        <f>VLOOKUP(A1007,'Medical Examinations'!$A$1:$H$2336,8,0)</f>
        <v>No</v>
      </c>
      <c r="J1007" t="str">
        <f>VLOOKUP(A1007,'Medical Examinations'!$A$1:$L$2336,11,0)</f>
        <v>obesity</v>
      </c>
      <c r="K1007" t="str">
        <f>VLOOKUP(A1007,'Medical Examinations'!$A$1:$L$2336,12,0)</f>
        <v>Normal</v>
      </c>
      <c r="L1007" s="8">
        <f>VLOOKUP(A1007,'Hospitalisation Details'!$A$1:$T$2344,17,0)</f>
        <v>25379</v>
      </c>
      <c r="M1007" s="3" t="str">
        <f>VLOOKUP(A1007,'Hospitalisation Details'!$A$1:$T$2344,14,0)</f>
        <v>tier - 3</v>
      </c>
      <c r="N1007" s="3" t="str">
        <f>VLOOKUP(A1007,'Hospitalisation Details'!$A$1:$T$2344,15,0)</f>
        <v>tier - 2</v>
      </c>
      <c r="O1007" t="str">
        <f>VLOOKUP(A1007,'Hospitalisation Details'!$A$1:$U$2344,21,FALSE)</f>
        <v>R1011</v>
      </c>
      <c r="P1007" t="str">
        <f>VLOOKUP(A1007,'Hospitalisation Details'!$A$1:$T$2344,19,0)</f>
        <v>53</v>
      </c>
      <c r="Q1007" s="9">
        <f>VLOOKUP(A1007,'Hospitalisation Details'!$A$1:$I$2344,6,FALSE)</f>
        <v>11163.57</v>
      </c>
    </row>
    <row r="1008" spans="1:17" ht="15.75">
      <c r="A1008" s="6" t="s">
        <v>2722</v>
      </c>
      <c r="B1008" t="str">
        <f>VLOOKUP(A1008,'Customer Names'!$A$1:$D$2336,3,FALSE)</f>
        <v>Inman</v>
      </c>
      <c r="C1008">
        <f>VLOOKUP(A1008,'Medical Examinations'!$A$1:$H$2336,2,0)</f>
        <v>26.7</v>
      </c>
      <c r="D1008">
        <f>VLOOKUP(A1008,'Medical Examinations'!$A$1:$H$2336,3,0)</f>
        <v>5.09</v>
      </c>
      <c r="E1008" t="str">
        <f>VLOOKUP(A1008,'Medical Examinations'!$A$1:$H$2336,4,0)</f>
        <v>Yes</v>
      </c>
      <c r="F1008" t="str">
        <f>VLOOKUP(A1008,'Medical Examinations'!$A$1:$H$2336,5,0)</f>
        <v>No</v>
      </c>
      <c r="G1008" t="str">
        <f>VLOOKUP(A1008,'Medical Examinations'!$A$1:$H$2336,6,0)</f>
        <v>Yes</v>
      </c>
      <c r="H1008">
        <f>VLOOKUP(A1008,'Medical Examinations'!$A$1:$L$2336,10,0)</f>
        <v>1</v>
      </c>
      <c r="I1008" t="str">
        <f>VLOOKUP(A1008,'Medical Examinations'!$A$1:$H$2336,8,0)</f>
        <v>No</v>
      </c>
      <c r="J1008" t="str">
        <f>VLOOKUP(A1008,'Medical Examinations'!$A$1:$L$2336,11,0)</f>
        <v>Over weight</v>
      </c>
      <c r="K1008" t="str">
        <f>VLOOKUP(A1008,'Medical Examinations'!$A$1:$L$2336,12,0)</f>
        <v>Normal</v>
      </c>
      <c r="L1008" s="8">
        <f>VLOOKUP(A1008,'Hospitalisation Details'!$A$1:$T$2344,17,0)</f>
        <v>25537</v>
      </c>
      <c r="M1008" s="3" t="str">
        <f>VLOOKUP(A1008,'Hospitalisation Details'!$A$1:$T$2344,14,0)</f>
        <v>tier - 3</v>
      </c>
      <c r="N1008" s="3" t="str">
        <f>VLOOKUP(A1008,'Hospitalisation Details'!$A$1:$T$2344,15,0)</f>
        <v>tier - 2</v>
      </c>
      <c r="O1008" t="str">
        <f>VLOOKUP(A1008,'Hospitalisation Details'!$A$1:$U$2344,21,FALSE)</f>
        <v>R1011</v>
      </c>
      <c r="P1008" t="str">
        <f>VLOOKUP(A1008,'Hospitalisation Details'!$A$1:$T$2344,19,0)</f>
        <v>53</v>
      </c>
      <c r="Q1008" s="9">
        <f>VLOOKUP(A1008,'Hospitalisation Details'!$A$1:$I$2344,6,FALSE)</f>
        <v>11150.78</v>
      </c>
    </row>
    <row r="1009" spans="1:17" ht="15.75">
      <c r="A1009" s="6" t="s">
        <v>2724</v>
      </c>
      <c r="B1009" t="str">
        <f>VLOOKUP(A1009,'Customer Names'!$A$1:$D$2336,3,FALSE)</f>
        <v>Oscal</v>
      </c>
      <c r="C1009">
        <f>VLOOKUP(A1009,'Medical Examinations'!$A$1:$H$2336,2,0)</f>
        <v>33.71</v>
      </c>
      <c r="D1009">
        <f>VLOOKUP(A1009,'Medical Examinations'!$A$1:$H$2336,3,0)</f>
        <v>4.9400000000000004</v>
      </c>
      <c r="E1009" t="str">
        <f>VLOOKUP(A1009,'Medical Examinations'!$A$1:$H$2336,4,0)</f>
        <v>No</v>
      </c>
      <c r="F1009" t="str">
        <f>VLOOKUP(A1009,'Medical Examinations'!$A$1:$H$2336,5,0)</f>
        <v>No</v>
      </c>
      <c r="G1009" t="str">
        <f>VLOOKUP(A1009,'Medical Examinations'!$A$1:$H$2336,6,0)</f>
        <v>No</v>
      </c>
      <c r="H1009">
        <f>VLOOKUP(A1009,'Medical Examinations'!$A$1:$L$2336,10,0)</f>
        <v>0</v>
      </c>
      <c r="I1009" t="str">
        <f>VLOOKUP(A1009,'Medical Examinations'!$A$1:$H$2336,8,0)</f>
        <v>No</v>
      </c>
      <c r="J1009" t="str">
        <f>VLOOKUP(A1009,'Medical Examinations'!$A$1:$L$2336,11,0)</f>
        <v>obesity</v>
      </c>
      <c r="K1009" t="str">
        <f>VLOOKUP(A1009,'Medical Examinations'!$A$1:$L$2336,12,0)</f>
        <v>Normal</v>
      </c>
      <c r="L1009" s="8">
        <f>VLOOKUP(A1009,'Hospitalisation Details'!$A$1:$T$2344,17,0)</f>
        <v>29453</v>
      </c>
      <c r="M1009" s="3" t="str">
        <f>VLOOKUP(A1009,'Hospitalisation Details'!$A$1:$T$2344,14,0)</f>
        <v>tier - 3</v>
      </c>
      <c r="N1009" s="3" t="str">
        <f>VLOOKUP(A1009,'Hospitalisation Details'!$A$1:$T$2344,15,0)</f>
        <v>tier - 1</v>
      </c>
      <c r="O1009" t="str">
        <f>VLOOKUP(A1009,'Hospitalisation Details'!$A$1:$U$2344,21,FALSE)</f>
        <v>R1021</v>
      </c>
      <c r="P1009" t="str">
        <f>VLOOKUP(A1009,'Hospitalisation Details'!$A$1:$T$2344,19,0)</f>
        <v>42</v>
      </c>
      <c r="Q1009" s="9">
        <f>VLOOKUP(A1009,'Hospitalisation Details'!$A$1:$I$2344,6,FALSE)</f>
        <v>11103.33</v>
      </c>
    </row>
    <row r="1010" spans="1:17" ht="15.75">
      <c r="A1010" s="6" t="s">
        <v>2727</v>
      </c>
      <c r="B1010" t="str">
        <f>VLOOKUP(A1010,'Customer Names'!$A$1:$D$2336,3,FALSE)</f>
        <v>Craft</v>
      </c>
      <c r="C1010">
        <f>VLOOKUP(A1010,'Medical Examinations'!$A$1:$H$2336,2,0)</f>
        <v>41.91</v>
      </c>
      <c r="D1010">
        <f>VLOOKUP(A1010,'Medical Examinations'!$A$1:$H$2336,3,0)</f>
        <v>4.92</v>
      </c>
      <c r="E1010" t="str">
        <f>VLOOKUP(A1010,'Medical Examinations'!$A$1:$H$2336,4,0)</f>
        <v>Yes</v>
      </c>
      <c r="F1010" t="str">
        <f>VLOOKUP(A1010,'Medical Examinations'!$A$1:$H$2336,5,0)</f>
        <v>No</v>
      </c>
      <c r="G1010" t="str">
        <f>VLOOKUP(A1010,'Medical Examinations'!$A$1:$H$2336,6,0)</f>
        <v>No</v>
      </c>
      <c r="H1010">
        <f>VLOOKUP(A1010,'Medical Examinations'!$A$1:$L$2336,10,0)</f>
        <v>2</v>
      </c>
      <c r="I1010" t="str">
        <f>VLOOKUP(A1010,'Medical Examinations'!$A$1:$H$2336,8,0)</f>
        <v>No</v>
      </c>
      <c r="J1010" t="str">
        <f>VLOOKUP(A1010,'Medical Examinations'!$A$1:$L$2336,11,0)</f>
        <v>obesity</v>
      </c>
      <c r="K1010" t="str">
        <f>VLOOKUP(A1010,'Medical Examinations'!$A$1:$L$2336,12,0)</f>
        <v>Normal</v>
      </c>
      <c r="L1010" s="8">
        <f>VLOOKUP(A1010,'Hospitalisation Details'!$A$1:$T$2344,17,0)</f>
        <v>24293</v>
      </c>
      <c r="M1010" s="3" t="str">
        <f>VLOOKUP(A1010,'Hospitalisation Details'!$A$1:$T$2344,14,0)</f>
        <v>tier - 3</v>
      </c>
      <c r="N1010" s="3" t="str">
        <f>VLOOKUP(A1010,'Hospitalisation Details'!$A$1:$T$2344,15,0)</f>
        <v>tier - 1</v>
      </c>
      <c r="O1010" t="str">
        <f>VLOOKUP(A1010,'Hospitalisation Details'!$A$1:$U$2344,21,FALSE)</f>
        <v>R1013</v>
      </c>
      <c r="P1010" t="str">
        <f>VLOOKUP(A1010,'Hospitalisation Details'!$A$1:$T$2344,19,0)</f>
        <v>56</v>
      </c>
      <c r="Q1010" s="9">
        <f>VLOOKUP(A1010,'Hospitalisation Details'!$A$1:$I$2344,6,FALSE)</f>
        <v>11093.62</v>
      </c>
    </row>
    <row r="1011" spans="1:17" ht="15.75">
      <c r="A1011" s="6" t="s">
        <v>2729</v>
      </c>
      <c r="B1011" t="str">
        <f>VLOOKUP(A1011,'Customer Names'!$A$1:$D$2336,3,FALSE)</f>
        <v>Kebede</v>
      </c>
      <c r="C1011">
        <f>VLOOKUP(A1011,'Medical Examinations'!$A$1:$H$2336,2,0)</f>
        <v>39.82</v>
      </c>
      <c r="D1011">
        <f>VLOOKUP(A1011,'Medical Examinations'!$A$1:$H$2336,3,0)</f>
        <v>6.05</v>
      </c>
      <c r="E1011" t="str">
        <f>VLOOKUP(A1011,'Medical Examinations'!$A$1:$H$2336,4,0)</f>
        <v>Yes</v>
      </c>
      <c r="F1011" t="str">
        <f>VLOOKUP(A1011,'Medical Examinations'!$A$1:$H$2336,5,0)</f>
        <v>No</v>
      </c>
      <c r="G1011" t="str">
        <f>VLOOKUP(A1011,'Medical Examinations'!$A$1:$H$2336,6,0)</f>
        <v>No</v>
      </c>
      <c r="H1011">
        <f>VLOOKUP(A1011,'Medical Examinations'!$A$1:$L$2336,10,0)</f>
        <v>2</v>
      </c>
      <c r="I1011" t="str">
        <f>VLOOKUP(A1011,'Medical Examinations'!$A$1:$H$2336,8,0)</f>
        <v>No</v>
      </c>
      <c r="J1011" t="str">
        <f>VLOOKUP(A1011,'Medical Examinations'!$A$1:$L$2336,11,0)</f>
        <v>obesity</v>
      </c>
      <c r="K1011" t="str">
        <f>VLOOKUP(A1011,'Medical Examinations'!$A$1:$L$2336,12,0)</f>
        <v>Prediabetes</v>
      </c>
      <c r="L1011" s="8">
        <f>VLOOKUP(A1011,'Hospitalisation Details'!$A$1:$T$2344,17,0)</f>
        <v>24359</v>
      </c>
      <c r="M1011" s="3" t="str">
        <f>VLOOKUP(A1011,'Hospitalisation Details'!$A$1:$T$2344,14,0)</f>
        <v>tier - 3</v>
      </c>
      <c r="N1011" s="3" t="str">
        <f>VLOOKUP(A1011,'Hospitalisation Details'!$A$1:$T$2344,15,0)</f>
        <v>tier - 1</v>
      </c>
      <c r="O1011" t="str">
        <f>VLOOKUP(A1011,'Hospitalisation Details'!$A$1:$U$2344,21,FALSE)</f>
        <v>R1013</v>
      </c>
      <c r="P1011" t="str">
        <f>VLOOKUP(A1011,'Hospitalisation Details'!$A$1:$T$2344,19,0)</f>
        <v>56</v>
      </c>
      <c r="Q1011" s="9">
        <f>VLOOKUP(A1011,'Hospitalisation Details'!$A$1:$I$2344,6,FALSE)</f>
        <v>11090.72</v>
      </c>
    </row>
    <row r="1012" spans="1:17" ht="15.75">
      <c r="A1012" s="6" t="s">
        <v>2732</v>
      </c>
      <c r="B1012" t="str">
        <f>VLOOKUP(A1012,'Customer Names'!$A$1:$D$2336,3,FALSE)</f>
        <v>Strobel</v>
      </c>
      <c r="C1012">
        <f>VLOOKUP(A1012,'Medical Examinations'!$A$1:$H$2336,2,0)</f>
        <v>28.12</v>
      </c>
      <c r="D1012">
        <f>VLOOKUP(A1012,'Medical Examinations'!$A$1:$H$2336,3,0)</f>
        <v>4.67</v>
      </c>
      <c r="E1012" t="str">
        <f>VLOOKUP(A1012,'Medical Examinations'!$A$1:$H$2336,4,0)</f>
        <v>No</v>
      </c>
      <c r="F1012" t="str">
        <f>VLOOKUP(A1012,'Medical Examinations'!$A$1:$H$2336,5,0)</f>
        <v>No</v>
      </c>
      <c r="G1012" t="str">
        <f>VLOOKUP(A1012,'Medical Examinations'!$A$1:$H$2336,6,0)</f>
        <v>No</v>
      </c>
      <c r="H1012">
        <f>VLOOKUP(A1012,'Medical Examinations'!$A$1:$L$2336,10,0)</f>
        <v>2</v>
      </c>
      <c r="I1012" t="str">
        <f>VLOOKUP(A1012,'Medical Examinations'!$A$1:$H$2336,8,0)</f>
        <v>No</v>
      </c>
      <c r="J1012" t="str">
        <f>VLOOKUP(A1012,'Medical Examinations'!$A$1:$L$2336,11,0)</f>
        <v>Over weight</v>
      </c>
      <c r="K1012" t="str">
        <f>VLOOKUP(A1012,'Medical Examinations'!$A$1:$L$2336,12,0)</f>
        <v>Normal</v>
      </c>
      <c r="L1012" s="8">
        <f>VLOOKUP(A1012,'Hospitalisation Details'!$A$1:$T$2344,17,0)</f>
        <v>26579</v>
      </c>
      <c r="M1012" s="3" t="str">
        <f>VLOOKUP(A1012,'Hospitalisation Details'!$A$1:$T$2344,14,0)</f>
        <v>tier - 3</v>
      </c>
      <c r="N1012" s="3" t="str">
        <f>VLOOKUP(A1012,'Hospitalisation Details'!$A$1:$T$2344,15,0)</f>
        <v>tier - 2</v>
      </c>
      <c r="O1012" t="str">
        <f>VLOOKUP(A1012,'Hospitalisation Details'!$A$1:$U$2344,21,FALSE)</f>
        <v>R1012</v>
      </c>
      <c r="P1012" t="str">
        <f>VLOOKUP(A1012,'Hospitalisation Details'!$A$1:$T$2344,19,0)</f>
        <v>50</v>
      </c>
      <c r="Q1012" s="9">
        <f>VLOOKUP(A1012,'Hospitalisation Details'!$A$1:$I$2344,6,FALSE)</f>
        <v>11085.59</v>
      </c>
    </row>
    <row r="1013" spans="1:17" ht="15.75">
      <c r="A1013" s="6" t="s">
        <v>2734</v>
      </c>
      <c r="B1013" t="str">
        <f>VLOOKUP(A1013,'Customer Names'!$A$1:$D$2336,3,FALSE)</f>
        <v>Dalton</v>
      </c>
      <c r="C1013">
        <f>VLOOKUP(A1013,'Medical Examinations'!$A$1:$H$2336,2,0)</f>
        <v>26.98</v>
      </c>
      <c r="D1013">
        <f>VLOOKUP(A1013,'Medical Examinations'!$A$1:$H$2336,3,0)</f>
        <v>9.81</v>
      </c>
      <c r="E1013" t="str">
        <f>VLOOKUP(A1013,'Medical Examinations'!$A$1:$H$2336,4,0)</f>
        <v>Yes</v>
      </c>
      <c r="F1013" t="str">
        <f>VLOOKUP(A1013,'Medical Examinations'!$A$1:$H$2336,5,0)</f>
        <v>No</v>
      </c>
      <c r="G1013" t="str">
        <f>VLOOKUP(A1013,'Medical Examinations'!$A$1:$H$2336,6,0)</f>
        <v>No</v>
      </c>
      <c r="H1013">
        <f>VLOOKUP(A1013,'Medical Examinations'!$A$1:$L$2336,10,0)</f>
        <v>0</v>
      </c>
      <c r="I1013" t="str">
        <f>VLOOKUP(A1013,'Medical Examinations'!$A$1:$H$2336,8,0)</f>
        <v>No</v>
      </c>
      <c r="J1013" t="str">
        <f>VLOOKUP(A1013,'Medical Examinations'!$A$1:$L$2336,11,0)</f>
        <v>Over weight</v>
      </c>
      <c r="K1013" t="str">
        <f>VLOOKUP(A1013,'Medical Examinations'!$A$1:$L$2336,12,0)</f>
        <v>Diabetes</v>
      </c>
      <c r="L1013" s="8">
        <f>VLOOKUP(A1013,'Hospitalisation Details'!$A$1:$T$2344,17,0)</f>
        <v>24719</v>
      </c>
      <c r="M1013" s="3" t="str">
        <f>VLOOKUP(A1013,'Hospitalisation Details'!$A$1:$T$2344,14,0)</f>
        <v>tier - 3</v>
      </c>
      <c r="N1013" s="3" t="str">
        <f>VLOOKUP(A1013,'Hospitalisation Details'!$A$1:$T$2344,15,0)</f>
        <v>tier - 2</v>
      </c>
      <c r="O1013" t="str">
        <f>VLOOKUP(A1013,'Hospitalisation Details'!$A$1:$U$2344,21,FALSE)</f>
        <v>R1012</v>
      </c>
      <c r="P1013" t="str">
        <f>VLOOKUP(A1013,'Hospitalisation Details'!$A$1:$T$2344,19,0)</f>
        <v>55</v>
      </c>
      <c r="Q1013" s="9">
        <f>VLOOKUP(A1013,'Hospitalisation Details'!$A$1:$I$2344,6,FALSE)</f>
        <v>11082.58</v>
      </c>
    </row>
    <row r="1014" spans="1:17" ht="15.75">
      <c r="A1014" s="6" t="s">
        <v>2736</v>
      </c>
      <c r="B1014" t="str">
        <f>VLOOKUP(A1014,'Customer Names'!$A$1:$D$2336,3,FALSE)</f>
        <v>Morimoto</v>
      </c>
      <c r="C1014">
        <f>VLOOKUP(A1014,'Medical Examinations'!$A$1:$H$2336,2,0)</f>
        <v>27.2</v>
      </c>
      <c r="D1014">
        <f>VLOOKUP(A1014,'Medical Examinations'!$A$1:$H$2336,3,0)</f>
        <v>6.06</v>
      </c>
      <c r="E1014" t="str">
        <f>VLOOKUP(A1014,'Medical Examinations'!$A$1:$H$2336,4,0)</f>
        <v>Yes</v>
      </c>
      <c r="F1014" t="str">
        <f>VLOOKUP(A1014,'Medical Examinations'!$A$1:$H$2336,5,0)</f>
        <v>No</v>
      </c>
      <c r="G1014" t="str">
        <f>VLOOKUP(A1014,'Medical Examinations'!$A$1:$H$2336,6,0)</f>
        <v>No</v>
      </c>
      <c r="H1014">
        <f>VLOOKUP(A1014,'Medical Examinations'!$A$1:$L$2336,10,0)</f>
        <v>2</v>
      </c>
      <c r="I1014" t="str">
        <f>VLOOKUP(A1014,'Medical Examinations'!$A$1:$H$2336,8,0)</f>
        <v>No</v>
      </c>
      <c r="J1014" t="str">
        <f>VLOOKUP(A1014,'Medical Examinations'!$A$1:$L$2336,11,0)</f>
        <v>Over weight</v>
      </c>
      <c r="K1014" t="str">
        <f>VLOOKUP(A1014,'Medical Examinations'!$A$1:$L$2336,12,0)</f>
        <v>Prediabetes</v>
      </c>
      <c r="L1014" s="8">
        <f>VLOOKUP(A1014,'Hospitalisation Details'!$A$1:$T$2344,17,0)</f>
        <v>24431</v>
      </c>
      <c r="M1014" s="3" t="str">
        <f>VLOOKUP(A1014,'Hospitalisation Details'!$A$1:$T$2344,14,0)</f>
        <v>tier - 3</v>
      </c>
      <c r="N1014" s="3" t="str">
        <f>VLOOKUP(A1014,'Hospitalisation Details'!$A$1:$T$2344,15,0)</f>
        <v>tier - 3</v>
      </c>
      <c r="O1014" t="str">
        <f>VLOOKUP(A1014,'Hospitalisation Details'!$A$1:$U$2344,21,FALSE)</f>
        <v>R1011</v>
      </c>
      <c r="P1014" t="str">
        <f>VLOOKUP(A1014,'Hospitalisation Details'!$A$1:$T$2344,19,0)</f>
        <v>56</v>
      </c>
      <c r="Q1014" s="9">
        <f>VLOOKUP(A1014,'Hospitalisation Details'!$A$1:$I$2344,6,FALSE)</f>
        <v>11073.18</v>
      </c>
    </row>
    <row r="1015" spans="1:17" ht="15.75">
      <c r="A1015" s="6" t="s">
        <v>2739</v>
      </c>
      <c r="B1015" t="str">
        <f>VLOOKUP(A1015,'Customer Names'!$A$1:$D$2336,3,FALSE)</f>
        <v>Manlove</v>
      </c>
      <c r="C1015">
        <f>VLOOKUP(A1015,'Medical Examinations'!$A$1:$H$2336,2,0)</f>
        <v>25.3</v>
      </c>
      <c r="D1015">
        <f>VLOOKUP(A1015,'Medical Examinations'!$A$1:$H$2336,3,0)</f>
        <v>5.19</v>
      </c>
      <c r="E1015" t="str">
        <f>VLOOKUP(A1015,'Medical Examinations'!$A$1:$H$2336,4,0)</f>
        <v>Yes</v>
      </c>
      <c r="F1015" t="str">
        <f>VLOOKUP(A1015,'Medical Examinations'!$A$1:$H$2336,5,0)</f>
        <v>No</v>
      </c>
      <c r="G1015" t="str">
        <f>VLOOKUP(A1015,'Medical Examinations'!$A$1:$H$2336,6,0)</f>
        <v>No</v>
      </c>
      <c r="H1015">
        <f>VLOOKUP(A1015,'Medical Examinations'!$A$1:$L$2336,10,0)</f>
        <v>2</v>
      </c>
      <c r="I1015" t="str">
        <f>VLOOKUP(A1015,'Medical Examinations'!$A$1:$H$2336,8,0)</f>
        <v>No</v>
      </c>
      <c r="J1015" t="str">
        <f>VLOOKUP(A1015,'Medical Examinations'!$A$1:$L$2336,11,0)</f>
        <v>Over weight</v>
      </c>
      <c r="K1015" t="str">
        <f>VLOOKUP(A1015,'Medical Examinations'!$A$1:$L$2336,12,0)</f>
        <v>Normal</v>
      </c>
      <c r="L1015" s="8">
        <f>VLOOKUP(A1015,'Hospitalisation Details'!$A$1:$T$2344,17,0)</f>
        <v>24418</v>
      </c>
      <c r="M1015" s="3" t="str">
        <f>VLOOKUP(A1015,'Hospitalisation Details'!$A$1:$T$2344,14,0)</f>
        <v>tier - 3</v>
      </c>
      <c r="N1015" s="3" t="str">
        <f>VLOOKUP(A1015,'Hospitalisation Details'!$A$1:$T$2344,15,0)</f>
        <v>tier - 3</v>
      </c>
      <c r="O1015" t="str">
        <f>VLOOKUP(A1015,'Hospitalisation Details'!$A$1:$U$2344,21,FALSE)</f>
        <v>R1011</v>
      </c>
      <c r="P1015" t="str">
        <f>VLOOKUP(A1015,'Hospitalisation Details'!$A$1:$T$2344,19,0)</f>
        <v>56</v>
      </c>
      <c r="Q1015" s="9">
        <f>VLOOKUP(A1015,'Hospitalisation Details'!$A$1:$I$2344,6,FALSE)</f>
        <v>11070.54</v>
      </c>
    </row>
    <row r="1016" spans="1:17" ht="15.75">
      <c r="A1016" s="6" t="s">
        <v>2741</v>
      </c>
      <c r="B1016" t="str">
        <f>VLOOKUP(A1016,'Customer Names'!$A$1:$D$2336,3,FALSE)</f>
        <v>Madzik</v>
      </c>
      <c r="C1016">
        <f>VLOOKUP(A1016,'Medical Examinations'!$A$1:$H$2336,2,0)</f>
        <v>30.25</v>
      </c>
      <c r="D1016">
        <f>VLOOKUP(A1016,'Medical Examinations'!$A$1:$H$2336,3,0)</f>
        <v>10.16</v>
      </c>
      <c r="E1016" t="str">
        <f>VLOOKUP(A1016,'Medical Examinations'!$A$1:$H$2336,4,0)</f>
        <v>No</v>
      </c>
      <c r="F1016" t="str">
        <f>VLOOKUP(A1016,'Medical Examinations'!$A$1:$H$2336,5,0)</f>
        <v>No</v>
      </c>
      <c r="G1016" t="str">
        <f>VLOOKUP(A1016,'Medical Examinations'!$A$1:$H$2336,6,0)</f>
        <v>No</v>
      </c>
      <c r="H1016">
        <f>VLOOKUP(A1016,'Medical Examinations'!$A$1:$L$2336,10,0)</f>
        <v>0</v>
      </c>
      <c r="I1016" t="str">
        <f>VLOOKUP(A1016,'Medical Examinations'!$A$1:$H$2336,8,0)</f>
        <v>No</v>
      </c>
      <c r="J1016" t="str">
        <f>VLOOKUP(A1016,'Medical Examinations'!$A$1:$L$2336,11,0)</f>
        <v>obesity</v>
      </c>
      <c r="K1016" t="str">
        <f>VLOOKUP(A1016,'Medical Examinations'!$A$1:$L$2336,12,0)</f>
        <v>Diabetes</v>
      </c>
      <c r="L1016" s="8">
        <f>VLOOKUP(A1016,'Hospitalisation Details'!$A$1:$T$2344,17,0)</f>
        <v>26246</v>
      </c>
      <c r="M1016" s="3" t="str">
        <f>VLOOKUP(A1016,'Hospitalisation Details'!$A$1:$T$2344,14,0)</f>
        <v>tier - 3</v>
      </c>
      <c r="N1016" s="3" t="str">
        <f>VLOOKUP(A1016,'Hospitalisation Details'!$A$1:$T$2344,15,0)</f>
        <v>tier - 2</v>
      </c>
      <c r="O1016" t="str">
        <f>VLOOKUP(A1016,'Hospitalisation Details'!$A$1:$U$2344,21,FALSE)</f>
        <v>R1012</v>
      </c>
      <c r="P1016" t="str">
        <f>VLOOKUP(A1016,'Hospitalisation Details'!$A$1:$T$2344,19,0)</f>
        <v>51</v>
      </c>
      <c r="Q1016" s="9">
        <f>VLOOKUP(A1016,'Hospitalisation Details'!$A$1:$I$2344,6,FALSE)</f>
        <v>11068.77</v>
      </c>
    </row>
    <row r="1017" spans="1:17" ht="15.75">
      <c r="A1017" s="6" t="s">
        <v>2743</v>
      </c>
      <c r="B1017" t="str">
        <f>VLOOKUP(A1017,'Customer Names'!$A$1:$D$2336,3,FALSE)</f>
        <v>Hobson</v>
      </c>
      <c r="C1017">
        <f>VLOOKUP(A1017,'Medical Examinations'!$A$1:$H$2336,2,0)</f>
        <v>54</v>
      </c>
      <c r="D1017">
        <f>VLOOKUP(A1017,'Medical Examinations'!$A$1:$H$2336,3,0)</f>
        <v>4.68</v>
      </c>
      <c r="E1017" t="str">
        <f>VLOOKUP(A1017,'Medical Examinations'!$A$1:$H$2336,4,0)</f>
        <v>Yes</v>
      </c>
      <c r="F1017" t="str">
        <f>VLOOKUP(A1017,'Medical Examinations'!$A$1:$H$2336,5,0)</f>
        <v>yes</v>
      </c>
      <c r="G1017" t="str">
        <f>VLOOKUP(A1017,'Medical Examinations'!$A$1:$H$2336,6,0)</f>
        <v>No</v>
      </c>
      <c r="H1017">
        <f>VLOOKUP(A1017,'Medical Examinations'!$A$1:$L$2336,10,0)</f>
        <v>2</v>
      </c>
      <c r="I1017" t="str">
        <f>VLOOKUP(A1017,'Medical Examinations'!$A$1:$H$2336,8,0)</f>
        <v>No</v>
      </c>
      <c r="J1017" t="str">
        <f>VLOOKUP(A1017,'Medical Examinations'!$A$1:$L$2336,11,0)</f>
        <v>obesity</v>
      </c>
      <c r="K1017" t="str">
        <f>VLOOKUP(A1017,'Medical Examinations'!$A$1:$L$2336,12,0)</f>
        <v>Normal</v>
      </c>
      <c r="L1017" s="8">
        <f>VLOOKUP(A1017,'Hospitalisation Details'!$A$1:$T$2344,17,0)</f>
        <v>36787</v>
      </c>
      <c r="M1017" s="3" t="str">
        <f>VLOOKUP(A1017,'Hospitalisation Details'!$A$1:$T$2344,14,0)</f>
        <v>tier - 3</v>
      </c>
      <c r="N1017" s="3" t="str">
        <f>VLOOKUP(A1017,'Hospitalisation Details'!$A$1:$T$2344,15,0)</f>
        <v>tier - 1</v>
      </c>
      <c r="O1017" t="str">
        <f>VLOOKUP(A1017,'Hospitalisation Details'!$A$1:$U$2344,21,FALSE)</f>
        <v>R1011</v>
      </c>
      <c r="P1017" t="str">
        <f>VLOOKUP(A1017,'Hospitalisation Details'!$A$1:$T$2344,19,0)</f>
        <v>22</v>
      </c>
      <c r="Q1017" s="9">
        <f>VLOOKUP(A1017,'Hospitalisation Details'!$A$1:$I$2344,6,FALSE)</f>
        <v>11068.7</v>
      </c>
    </row>
    <row r="1018" spans="1:17" ht="15.75">
      <c r="A1018" s="6" t="s">
        <v>2746</v>
      </c>
      <c r="B1018" t="str">
        <f>VLOOKUP(A1018,'Customer Names'!$A$1:$D$2336,3,FALSE)</f>
        <v>Reyes</v>
      </c>
      <c r="C1018">
        <f>VLOOKUP(A1018,'Medical Examinations'!$A$1:$H$2336,2,0)</f>
        <v>51.86</v>
      </c>
      <c r="D1018">
        <f>VLOOKUP(A1018,'Medical Examinations'!$A$1:$H$2336,3,0)</f>
        <v>5.32</v>
      </c>
      <c r="E1018" t="str">
        <f>VLOOKUP(A1018,'Medical Examinations'!$A$1:$H$2336,4,0)</f>
        <v>Yes</v>
      </c>
      <c r="F1018" t="str">
        <f>VLOOKUP(A1018,'Medical Examinations'!$A$1:$H$2336,5,0)</f>
        <v>No</v>
      </c>
      <c r="G1018" t="str">
        <f>VLOOKUP(A1018,'Medical Examinations'!$A$1:$H$2336,6,0)</f>
        <v>No</v>
      </c>
      <c r="H1018">
        <f>VLOOKUP(A1018,'Medical Examinations'!$A$1:$L$2336,10,0)</f>
        <v>0</v>
      </c>
      <c r="I1018" t="str">
        <f>VLOOKUP(A1018,'Medical Examinations'!$A$1:$H$2336,8,0)</f>
        <v>No</v>
      </c>
      <c r="J1018" t="str">
        <f>VLOOKUP(A1018,'Medical Examinations'!$A$1:$L$2336,11,0)</f>
        <v>obesity</v>
      </c>
      <c r="K1018" t="str">
        <f>VLOOKUP(A1018,'Medical Examinations'!$A$1:$L$2336,12,0)</f>
        <v>Normal</v>
      </c>
      <c r="L1018" s="8">
        <f>VLOOKUP(A1018,'Hospitalisation Details'!$A$1:$T$2344,17,0)</f>
        <v>37242</v>
      </c>
      <c r="M1018" s="3" t="str">
        <f>VLOOKUP(A1018,'Hospitalisation Details'!$A$1:$T$2344,14,0)</f>
        <v>tier - 3</v>
      </c>
      <c r="N1018" s="3" t="str">
        <f>VLOOKUP(A1018,'Hospitalisation Details'!$A$1:$T$2344,15,0)</f>
        <v>tier - 1</v>
      </c>
      <c r="O1018" t="str">
        <f>VLOOKUP(A1018,'Hospitalisation Details'!$A$1:$U$2344,21,FALSE)</f>
        <v>R1026</v>
      </c>
      <c r="P1018" t="str">
        <f>VLOOKUP(A1018,'Hospitalisation Details'!$A$1:$T$2344,19,0)</f>
        <v>21</v>
      </c>
      <c r="Q1018" s="9">
        <f>VLOOKUP(A1018,'Hospitalisation Details'!$A$1:$I$2344,6,FALSE)</f>
        <v>11046.02</v>
      </c>
    </row>
    <row r="1019" spans="1:17" ht="15.75">
      <c r="A1019" s="6" t="s">
        <v>2749</v>
      </c>
      <c r="B1019" t="str">
        <f>VLOOKUP(A1019,'Customer Names'!$A$1:$D$2336,3,FALSE)</f>
        <v>Tierney</v>
      </c>
      <c r="C1019">
        <f>VLOOKUP(A1019,'Medical Examinations'!$A$1:$H$2336,2,0)</f>
        <v>31.39</v>
      </c>
      <c r="D1019">
        <f>VLOOKUP(A1019,'Medical Examinations'!$A$1:$H$2336,3,0)</f>
        <v>6.99</v>
      </c>
      <c r="E1019" t="str">
        <f>VLOOKUP(A1019,'Medical Examinations'!$A$1:$H$2336,4,0)</f>
        <v>No</v>
      </c>
      <c r="F1019" t="str">
        <f>VLOOKUP(A1019,'Medical Examinations'!$A$1:$H$2336,5,0)</f>
        <v>No</v>
      </c>
      <c r="G1019" t="str">
        <f>VLOOKUP(A1019,'Medical Examinations'!$A$1:$H$2336,6,0)</f>
        <v>No</v>
      </c>
      <c r="H1019">
        <f>VLOOKUP(A1019,'Medical Examinations'!$A$1:$L$2336,10,0)</f>
        <v>0</v>
      </c>
      <c r="I1019" t="str">
        <f>VLOOKUP(A1019,'Medical Examinations'!$A$1:$H$2336,8,0)</f>
        <v>No</v>
      </c>
      <c r="J1019" t="str">
        <f>VLOOKUP(A1019,'Medical Examinations'!$A$1:$L$2336,11,0)</f>
        <v>obesity</v>
      </c>
      <c r="K1019" t="str">
        <f>VLOOKUP(A1019,'Medical Examinations'!$A$1:$L$2336,12,0)</f>
        <v>Diabetes</v>
      </c>
      <c r="L1019" s="8">
        <f>VLOOKUP(A1019,'Hospitalisation Details'!$A$1:$T$2344,17,0)</f>
        <v>27271</v>
      </c>
      <c r="M1019" s="3" t="str">
        <f>VLOOKUP(A1019,'Hospitalisation Details'!$A$1:$T$2344,14,0)</f>
        <v>tier - 3</v>
      </c>
      <c r="N1019" s="3" t="str">
        <f>VLOOKUP(A1019,'Hospitalisation Details'!$A$1:$T$2344,15,0)</f>
        <v>tier - 2</v>
      </c>
      <c r="O1019" t="str">
        <f>VLOOKUP(A1019,'Hospitalisation Details'!$A$1:$U$2344,21,FALSE)</f>
        <v>R1025</v>
      </c>
      <c r="P1019" t="str">
        <f>VLOOKUP(A1019,'Hospitalisation Details'!$A$1:$T$2344,19,0)</f>
        <v>48</v>
      </c>
      <c r="Q1019" s="9">
        <f>VLOOKUP(A1019,'Hospitalisation Details'!$A$1:$I$2344,6,FALSE)</f>
        <v>11037.85</v>
      </c>
    </row>
    <row r="1020" spans="1:17" ht="15.75">
      <c r="A1020" s="6" t="s">
        <v>2752</v>
      </c>
      <c r="B1020" t="str">
        <f>VLOOKUP(A1020,'Customer Names'!$A$1:$D$2336,3,FALSE)</f>
        <v>Gabris</v>
      </c>
      <c r="C1020">
        <f>VLOOKUP(A1020,'Medical Examinations'!$A$1:$H$2336,2,0)</f>
        <v>39.97</v>
      </c>
      <c r="D1020">
        <f>VLOOKUP(A1020,'Medical Examinations'!$A$1:$H$2336,3,0)</f>
        <v>5.55</v>
      </c>
      <c r="E1020" t="str">
        <f>VLOOKUP(A1020,'Medical Examinations'!$A$1:$H$2336,4,0)</f>
        <v>No</v>
      </c>
      <c r="F1020" t="str">
        <f>VLOOKUP(A1020,'Medical Examinations'!$A$1:$H$2336,5,0)</f>
        <v>No</v>
      </c>
      <c r="G1020" t="str">
        <f>VLOOKUP(A1020,'Medical Examinations'!$A$1:$H$2336,6,0)</f>
        <v>No</v>
      </c>
      <c r="H1020">
        <f>VLOOKUP(A1020,'Medical Examinations'!$A$1:$L$2336,10,0)</f>
        <v>0</v>
      </c>
      <c r="I1020" t="str">
        <f>VLOOKUP(A1020,'Medical Examinations'!$A$1:$H$2336,8,0)</f>
        <v>No</v>
      </c>
      <c r="J1020" t="str">
        <f>VLOOKUP(A1020,'Medical Examinations'!$A$1:$L$2336,11,0)</f>
        <v>obesity</v>
      </c>
      <c r="K1020" t="str">
        <f>VLOOKUP(A1020,'Medical Examinations'!$A$1:$L$2336,12,0)</f>
        <v>Normal</v>
      </c>
      <c r="L1020" s="8">
        <f>VLOOKUP(A1020,'Hospitalisation Details'!$A$1:$T$2344,17,0)</f>
        <v>32806</v>
      </c>
      <c r="M1020" s="3" t="str">
        <f>VLOOKUP(A1020,'Hospitalisation Details'!$A$1:$T$2344,14,0)</f>
        <v>tier - 3</v>
      </c>
      <c r="N1020" s="3" t="str">
        <f>VLOOKUP(A1020,'Hospitalisation Details'!$A$1:$T$2344,15,0)</f>
        <v>tier - 1</v>
      </c>
      <c r="O1020" t="str">
        <f>VLOOKUP(A1020,'Hospitalisation Details'!$A$1:$U$2344,21,FALSE)</f>
        <v>R1012</v>
      </c>
      <c r="P1020" t="str">
        <f>VLOOKUP(A1020,'Hospitalisation Details'!$A$1:$T$2344,19,0)</f>
        <v>33</v>
      </c>
      <c r="Q1020" s="9">
        <f>VLOOKUP(A1020,'Hospitalisation Details'!$A$1:$I$2344,6,FALSE)</f>
        <v>11037.51</v>
      </c>
    </row>
    <row r="1021" spans="1:17" ht="15.75">
      <c r="A1021" s="6" t="s">
        <v>2754</v>
      </c>
      <c r="B1021" t="str">
        <f>VLOOKUP(A1021,'Customer Names'!$A$1:$D$2336,3,FALSE)</f>
        <v>Howard</v>
      </c>
      <c r="C1021">
        <f>VLOOKUP(A1021,'Medical Examinations'!$A$1:$H$2336,2,0)</f>
        <v>41.23</v>
      </c>
      <c r="D1021">
        <f>VLOOKUP(A1021,'Medical Examinations'!$A$1:$H$2336,3,0)</f>
        <v>6.94</v>
      </c>
      <c r="E1021" t="str">
        <f>VLOOKUP(A1021,'Medical Examinations'!$A$1:$H$2336,4,0)</f>
        <v>No</v>
      </c>
      <c r="F1021" t="str">
        <f>VLOOKUP(A1021,'Medical Examinations'!$A$1:$H$2336,5,0)</f>
        <v>No</v>
      </c>
      <c r="G1021" t="str">
        <f>VLOOKUP(A1021,'Medical Examinations'!$A$1:$H$2336,6,0)</f>
        <v>No</v>
      </c>
      <c r="H1021">
        <f>VLOOKUP(A1021,'Medical Examinations'!$A$1:$L$2336,10,0)</f>
        <v>0</v>
      </c>
      <c r="I1021" t="str">
        <f>VLOOKUP(A1021,'Medical Examinations'!$A$1:$H$2336,8,0)</f>
        <v>No</v>
      </c>
      <c r="J1021" t="str">
        <f>VLOOKUP(A1021,'Medical Examinations'!$A$1:$L$2336,11,0)</f>
        <v>obesity</v>
      </c>
      <c r="K1021" t="str">
        <f>VLOOKUP(A1021,'Medical Examinations'!$A$1:$L$2336,12,0)</f>
        <v>Diabetes</v>
      </c>
      <c r="L1021" s="8">
        <f>VLOOKUP(A1021,'Hospitalisation Details'!$A$1:$T$2344,17,0)</f>
        <v>27373</v>
      </c>
      <c r="M1021" s="3" t="str">
        <f>VLOOKUP(A1021,'Hospitalisation Details'!$A$1:$T$2344,14,0)</f>
        <v>tier - 3</v>
      </c>
      <c r="N1021" s="3" t="str">
        <f>VLOOKUP(A1021,'Hospitalisation Details'!$A$1:$T$2344,15,0)</f>
        <v>tier - 3</v>
      </c>
      <c r="O1021" t="str">
        <f>VLOOKUP(A1021,'Hospitalisation Details'!$A$1:$U$2344,21,FALSE)</f>
        <v>R1012</v>
      </c>
      <c r="P1021" t="str">
        <f>VLOOKUP(A1021,'Hospitalisation Details'!$A$1:$T$2344,19,0)</f>
        <v>48</v>
      </c>
      <c r="Q1021" s="9">
        <f>VLOOKUP(A1021,'Hospitalisation Details'!$A$1:$I$2344,6,FALSE)</f>
        <v>11033.66</v>
      </c>
    </row>
    <row r="1022" spans="1:17" ht="15.75">
      <c r="A1022" s="6" t="s">
        <v>2757</v>
      </c>
      <c r="B1022" t="str">
        <f>VLOOKUP(A1022,'Customer Names'!$A$1:$D$2336,3,FALSE)</f>
        <v>Kallay</v>
      </c>
      <c r="C1022">
        <f>VLOOKUP(A1022,'Medical Examinations'!$A$1:$H$2336,2,0)</f>
        <v>49.45</v>
      </c>
      <c r="D1022">
        <f>VLOOKUP(A1022,'Medical Examinations'!$A$1:$H$2336,3,0)</f>
        <v>4.2</v>
      </c>
      <c r="E1022" t="str">
        <f>VLOOKUP(A1022,'Medical Examinations'!$A$1:$H$2336,4,0)</f>
        <v>Yes</v>
      </c>
      <c r="F1022" t="str">
        <f>VLOOKUP(A1022,'Medical Examinations'!$A$1:$H$2336,5,0)</f>
        <v>No</v>
      </c>
      <c r="G1022" t="str">
        <f>VLOOKUP(A1022,'Medical Examinations'!$A$1:$H$2336,6,0)</f>
        <v>No</v>
      </c>
      <c r="H1022">
        <f>VLOOKUP(A1022,'Medical Examinations'!$A$1:$L$2336,10,0)</f>
        <v>0</v>
      </c>
      <c r="I1022" t="str">
        <f>VLOOKUP(A1022,'Medical Examinations'!$A$1:$H$2336,8,0)</f>
        <v>No</v>
      </c>
      <c r="J1022" t="str">
        <f>VLOOKUP(A1022,'Medical Examinations'!$A$1:$L$2336,11,0)</f>
        <v>obesity</v>
      </c>
      <c r="K1022" t="str">
        <f>VLOOKUP(A1022,'Medical Examinations'!$A$1:$L$2336,12,0)</f>
        <v>Normal</v>
      </c>
      <c r="L1022" s="8">
        <f>VLOOKUP(A1022,'Hospitalisation Details'!$A$1:$T$2344,17,0)</f>
        <v>35267</v>
      </c>
      <c r="M1022" s="3" t="str">
        <f>VLOOKUP(A1022,'Hospitalisation Details'!$A$1:$T$2344,14,0)</f>
        <v>tier - 3</v>
      </c>
      <c r="N1022" s="3" t="str">
        <f>VLOOKUP(A1022,'Hospitalisation Details'!$A$1:$T$2344,15,0)</f>
        <v>tier - 3</v>
      </c>
      <c r="O1022" t="str">
        <f>VLOOKUP(A1022,'Hospitalisation Details'!$A$1:$U$2344,21,FALSE)</f>
        <v>R1012</v>
      </c>
      <c r="P1022" t="str">
        <f>VLOOKUP(A1022,'Hospitalisation Details'!$A$1:$T$2344,19,0)</f>
        <v>26</v>
      </c>
      <c r="Q1022" s="9">
        <f>VLOOKUP(A1022,'Hospitalisation Details'!$A$1:$I$2344,6,FALSE)</f>
        <v>11028.56</v>
      </c>
    </row>
    <row r="1023" spans="1:17" ht="15.75">
      <c r="A1023" s="6" t="s">
        <v>2760</v>
      </c>
      <c r="B1023" t="str">
        <f>VLOOKUP(A1023,'Customer Names'!$A$1:$D$2336,3,FALSE)</f>
        <v>Leguizamo</v>
      </c>
      <c r="C1023">
        <f>VLOOKUP(A1023,'Medical Examinations'!$A$1:$H$2336,2,0)</f>
        <v>41.04</v>
      </c>
      <c r="D1023">
        <f>VLOOKUP(A1023,'Medical Examinations'!$A$1:$H$2336,3,0)</f>
        <v>5.59</v>
      </c>
      <c r="E1023" t="str">
        <f>VLOOKUP(A1023,'Medical Examinations'!$A$1:$H$2336,4,0)</f>
        <v>No</v>
      </c>
      <c r="F1023" t="str">
        <f>VLOOKUP(A1023,'Medical Examinations'!$A$1:$H$2336,5,0)</f>
        <v>No</v>
      </c>
      <c r="G1023" t="str">
        <f>VLOOKUP(A1023,'Medical Examinations'!$A$1:$H$2336,6,0)</f>
        <v>No</v>
      </c>
      <c r="H1023">
        <f>VLOOKUP(A1023,'Medical Examinations'!$A$1:$L$2336,10,0)</f>
        <v>0</v>
      </c>
      <c r="I1023" t="str">
        <f>VLOOKUP(A1023,'Medical Examinations'!$A$1:$H$2336,8,0)</f>
        <v>No</v>
      </c>
      <c r="J1023" t="str">
        <f>VLOOKUP(A1023,'Medical Examinations'!$A$1:$L$2336,11,0)</f>
        <v>obesity</v>
      </c>
      <c r="K1023" t="str">
        <f>VLOOKUP(A1023,'Medical Examinations'!$A$1:$L$2336,12,0)</f>
        <v>Normal</v>
      </c>
      <c r="L1023" s="8">
        <f>VLOOKUP(A1023,'Hospitalisation Details'!$A$1:$T$2344,17,0)</f>
        <v>33415</v>
      </c>
      <c r="M1023" s="3" t="str">
        <f>VLOOKUP(A1023,'Hospitalisation Details'!$A$1:$T$2344,14,0)</f>
        <v>tier - 3</v>
      </c>
      <c r="N1023" s="3" t="str">
        <f>VLOOKUP(A1023,'Hospitalisation Details'!$A$1:$T$2344,15,0)</f>
        <v>tier - 2</v>
      </c>
      <c r="O1023" t="str">
        <f>VLOOKUP(A1023,'Hospitalisation Details'!$A$1:$U$2344,21,FALSE)</f>
        <v>R1012</v>
      </c>
      <c r="P1023" t="str">
        <f>VLOOKUP(A1023,'Hospitalisation Details'!$A$1:$T$2344,19,0)</f>
        <v>31</v>
      </c>
      <c r="Q1023" s="9">
        <f>VLOOKUP(A1023,'Hospitalisation Details'!$A$1:$I$2344,6,FALSE)</f>
        <v>11018.05</v>
      </c>
    </row>
    <row r="1024" spans="1:17" ht="15.75">
      <c r="A1024" s="6" t="s">
        <v>2763</v>
      </c>
      <c r="B1024" t="str">
        <f>VLOOKUP(A1024,'Customer Names'!$A$1:$D$2336,3,FALSE)</f>
        <v>Escartin</v>
      </c>
      <c r="C1024">
        <f>VLOOKUP(A1024,'Medical Examinations'!$A$1:$H$2336,2,0)</f>
        <v>27.93</v>
      </c>
      <c r="D1024">
        <f>VLOOKUP(A1024,'Medical Examinations'!$A$1:$H$2336,3,0)</f>
        <v>9.9600000000000009</v>
      </c>
      <c r="E1024" t="str">
        <f>VLOOKUP(A1024,'Medical Examinations'!$A$1:$H$2336,4,0)</f>
        <v>No</v>
      </c>
      <c r="F1024" t="str">
        <f>VLOOKUP(A1024,'Medical Examinations'!$A$1:$H$2336,5,0)</f>
        <v>No</v>
      </c>
      <c r="G1024" t="str">
        <f>VLOOKUP(A1024,'Medical Examinations'!$A$1:$H$2336,6,0)</f>
        <v>No</v>
      </c>
      <c r="H1024">
        <f>VLOOKUP(A1024,'Medical Examinations'!$A$1:$L$2336,10,0)</f>
        <v>0</v>
      </c>
      <c r="I1024" t="str">
        <f>VLOOKUP(A1024,'Medical Examinations'!$A$1:$H$2336,8,0)</f>
        <v>No</v>
      </c>
      <c r="J1024" t="str">
        <f>VLOOKUP(A1024,'Medical Examinations'!$A$1:$L$2336,11,0)</f>
        <v>Over weight</v>
      </c>
      <c r="K1024" t="str">
        <f>VLOOKUP(A1024,'Medical Examinations'!$A$1:$L$2336,12,0)</f>
        <v>Diabetes</v>
      </c>
      <c r="L1024" s="8">
        <f>VLOOKUP(A1024,'Hospitalisation Details'!$A$1:$T$2344,17,0)</f>
        <v>27378</v>
      </c>
      <c r="M1024" s="3" t="str">
        <f>VLOOKUP(A1024,'Hospitalisation Details'!$A$1:$T$2344,14,0)</f>
        <v>tier - 3</v>
      </c>
      <c r="N1024" s="3" t="str">
        <f>VLOOKUP(A1024,'Hospitalisation Details'!$A$1:$T$2344,15,0)</f>
        <v>tier - 1</v>
      </c>
      <c r="O1024" t="str">
        <f>VLOOKUP(A1024,'Hospitalisation Details'!$A$1:$U$2344,21,FALSE)</f>
        <v>R1012</v>
      </c>
      <c r="P1024" t="str">
        <f>VLOOKUP(A1024,'Hospitalisation Details'!$A$1:$T$2344,19,0)</f>
        <v>48</v>
      </c>
      <c r="Q1024" s="9">
        <f>VLOOKUP(A1024,'Hospitalisation Details'!$A$1:$I$2344,6,FALSE)</f>
        <v>11015.17</v>
      </c>
    </row>
    <row r="1025" spans="1:17" ht="15.75">
      <c r="A1025" s="6" t="s">
        <v>2766</v>
      </c>
      <c r="B1025" t="str">
        <f>VLOOKUP(A1025,'Customer Names'!$A$1:$D$2336,3,FALSE)</f>
        <v>Chorey</v>
      </c>
      <c r="C1025">
        <f>VLOOKUP(A1025,'Medical Examinations'!$A$1:$H$2336,2,0)</f>
        <v>21.01</v>
      </c>
      <c r="D1025">
        <f>VLOOKUP(A1025,'Medical Examinations'!$A$1:$H$2336,3,0)</f>
        <v>7.37</v>
      </c>
      <c r="E1025" t="str">
        <f>VLOOKUP(A1025,'Medical Examinations'!$A$1:$H$2336,4,0)</f>
        <v>No</v>
      </c>
      <c r="F1025" t="str">
        <f>VLOOKUP(A1025,'Medical Examinations'!$A$1:$H$2336,5,0)</f>
        <v>No</v>
      </c>
      <c r="G1025" t="str">
        <f>VLOOKUP(A1025,'Medical Examinations'!$A$1:$H$2336,6,0)</f>
        <v>No</v>
      </c>
      <c r="H1025">
        <f>VLOOKUP(A1025,'Medical Examinations'!$A$1:$L$2336,10,0)</f>
        <v>0</v>
      </c>
      <c r="I1025" t="str">
        <f>VLOOKUP(A1025,'Medical Examinations'!$A$1:$H$2336,8,0)</f>
        <v>No</v>
      </c>
      <c r="J1025" t="str">
        <f>VLOOKUP(A1025,'Medical Examinations'!$A$1:$L$2336,11,0)</f>
        <v>Normal weight</v>
      </c>
      <c r="K1025" t="str">
        <f>VLOOKUP(A1025,'Medical Examinations'!$A$1:$L$2336,12,0)</f>
        <v>Diabetes</v>
      </c>
      <c r="L1025" s="8">
        <f>VLOOKUP(A1025,'Hospitalisation Details'!$A$1:$T$2344,17,0)</f>
        <v>25135</v>
      </c>
      <c r="M1025" s="3" t="str">
        <f>VLOOKUP(A1025,'Hospitalisation Details'!$A$1:$T$2344,14,0)</f>
        <v>tier - 3</v>
      </c>
      <c r="N1025" s="3" t="str">
        <f>VLOOKUP(A1025,'Hospitalisation Details'!$A$1:$T$2344,15,0)</f>
        <v>tier - 1</v>
      </c>
      <c r="O1025" t="str">
        <f>VLOOKUP(A1025,'Hospitalisation Details'!$A$1:$U$2344,21,FALSE)</f>
        <v>R1013</v>
      </c>
      <c r="P1025" t="str">
        <f>VLOOKUP(A1025,'Hospitalisation Details'!$A$1:$T$2344,19,0)</f>
        <v>54</v>
      </c>
      <c r="Q1025" s="9">
        <f>VLOOKUP(A1025,'Hospitalisation Details'!$A$1:$I$2344,6,FALSE)</f>
        <v>11013.71</v>
      </c>
    </row>
    <row r="1026" spans="1:17" ht="15.75">
      <c r="A1026" s="6" t="s">
        <v>2769</v>
      </c>
      <c r="B1026" t="str">
        <f>VLOOKUP(A1026,'Customer Names'!$A$1:$D$2336,3,FALSE)</f>
        <v>McVay</v>
      </c>
      <c r="C1026">
        <f>VLOOKUP(A1026,'Medical Examinations'!$A$1:$H$2336,2,0)</f>
        <v>52.37</v>
      </c>
      <c r="D1026">
        <f>VLOOKUP(A1026,'Medical Examinations'!$A$1:$H$2336,3,0)</f>
        <v>5.0599999999999996</v>
      </c>
      <c r="E1026" t="str">
        <f>VLOOKUP(A1026,'Medical Examinations'!$A$1:$H$2336,4,0)</f>
        <v>Yes</v>
      </c>
      <c r="F1026" t="str">
        <f>VLOOKUP(A1026,'Medical Examinations'!$A$1:$H$2336,5,0)</f>
        <v>yes</v>
      </c>
      <c r="G1026" t="str">
        <f>VLOOKUP(A1026,'Medical Examinations'!$A$1:$H$2336,6,0)</f>
        <v>No</v>
      </c>
      <c r="H1026">
        <f>VLOOKUP(A1026,'Medical Examinations'!$A$1:$L$2336,10,0)</f>
        <v>2</v>
      </c>
      <c r="I1026" t="str">
        <f>VLOOKUP(A1026,'Medical Examinations'!$A$1:$H$2336,8,0)</f>
        <v>No</v>
      </c>
      <c r="J1026" t="str">
        <f>VLOOKUP(A1026,'Medical Examinations'!$A$1:$L$2336,11,0)</f>
        <v>obesity</v>
      </c>
      <c r="K1026" t="str">
        <f>VLOOKUP(A1026,'Medical Examinations'!$A$1:$L$2336,12,0)</f>
        <v>Normal</v>
      </c>
      <c r="L1026" s="8">
        <f>VLOOKUP(A1026,'Hospitalisation Details'!$A$1:$T$2344,17,0)</f>
        <v>36786</v>
      </c>
      <c r="M1026" s="3" t="str">
        <f>VLOOKUP(A1026,'Hospitalisation Details'!$A$1:$T$2344,14,0)</f>
        <v>tier - 3</v>
      </c>
      <c r="N1026" s="3" t="str">
        <f>VLOOKUP(A1026,'Hospitalisation Details'!$A$1:$T$2344,15,0)</f>
        <v>tier - 3</v>
      </c>
      <c r="O1026" t="str">
        <f>VLOOKUP(A1026,'Hospitalisation Details'!$A$1:$U$2344,21,FALSE)</f>
        <v>R1012</v>
      </c>
      <c r="P1026" t="str">
        <f>VLOOKUP(A1026,'Hospitalisation Details'!$A$1:$T$2344,19,0)</f>
        <v>22</v>
      </c>
      <c r="Q1026" s="9">
        <f>VLOOKUP(A1026,'Hospitalisation Details'!$A$1:$I$2344,6,FALSE)</f>
        <v>10991.58</v>
      </c>
    </row>
    <row r="1027" spans="1:17" ht="15.75">
      <c r="A1027" s="6" t="s">
        <v>2771</v>
      </c>
      <c r="B1027" t="str">
        <f>VLOOKUP(A1027,'Customer Names'!$A$1:$D$2336,3,FALSE)</f>
        <v>Vinson</v>
      </c>
      <c r="C1027">
        <f>VLOOKUP(A1027,'Medical Examinations'!$A$1:$H$2336,2,0)</f>
        <v>40.369999999999997</v>
      </c>
      <c r="D1027">
        <f>VLOOKUP(A1027,'Medical Examinations'!$A$1:$H$2336,3,0)</f>
        <v>8.2100000000000009</v>
      </c>
      <c r="E1027" t="str">
        <f>VLOOKUP(A1027,'Medical Examinations'!$A$1:$H$2336,4,0)</f>
        <v>No</v>
      </c>
      <c r="F1027" t="str">
        <f>VLOOKUP(A1027,'Medical Examinations'!$A$1:$H$2336,5,0)</f>
        <v>No</v>
      </c>
      <c r="G1027" t="str">
        <f>VLOOKUP(A1027,'Medical Examinations'!$A$1:$H$2336,6,0)</f>
        <v>No</v>
      </c>
      <c r="H1027">
        <f>VLOOKUP(A1027,'Medical Examinations'!$A$1:$L$2336,10,0)</f>
        <v>0</v>
      </c>
      <c r="I1027" t="str">
        <f>VLOOKUP(A1027,'Medical Examinations'!$A$1:$H$2336,8,0)</f>
        <v>No</v>
      </c>
      <c r="J1027" t="str">
        <f>VLOOKUP(A1027,'Medical Examinations'!$A$1:$L$2336,11,0)</f>
        <v>obesity</v>
      </c>
      <c r="K1027" t="str">
        <f>VLOOKUP(A1027,'Medical Examinations'!$A$1:$L$2336,12,0)</f>
        <v>Diabetes</v>
      </c>
      <c r="L1027" s="8">
        <f>VLOOKUP(A1027,'Hospitalisation Details'!$A$1:$T$2344,17,0)</f>
        <v>24094</v>
      </c>
      <c r="M1027" s="3" t="str">
        <f>VLOOKUP(A1027,'Hospitalisation Details'!$A$1:$T$2344,14,0)</f>
        <v>tier - 3</v>
      </c>
      <c r="N1027" s="3" t="str">
        <f>VLOOKUP(A1027,'Hospitalisation Details'!$A$1:$T$2344,15,0)</f>
        <v>tier - 3</v>
      </c>
      <c r="O1027" t="str">
        <f>VLOOKUP(A1027,'Hospitalisation Details'!$A$1:$U$2344,21,FALSE)</f>
        <v>R1013</v>
      </c>
      <c r="P1027" t="str">
        <f>VLOOKUP(A1027,'Hospitalisation Details'!$A$1:$T$2344,19,0)</f>
        <v>57</v>
      </c>
      <c r="Q1027" s="9">
        <f>VLOOKUP(A1027,'Hospitalisation Details'!$A$1:$I$2344,6,FALSE)</f>
        <v>10982.5</v>
      </c>
    </row>
    <row r="1028" spans="1:17" ht="15.75">
      <c r="A1028" s="6" t="s">
        <v>2774</v>
      </c>
      <c r="B1028" t="str">
        <f>VLOOKUP(A1028,'Customer Names'!$A$1:$D$2336,3,FALSE)</f>
        <v>Astrike-Davis</v>
      </c>
      <c r="C1028">
        <f>VLOOKUP(A1028,'Medical Examinations'!$A$1:$H$2336,2,0)</f>
        <v>41.47</v>
      </c>
      <c r="D1028">
        <f>VLOOKUP(A1028,'Medical Examinations'!$A$1:$H$2336,3,0)</f>
        <v>10.34</v>
      </c>
      <c r="E1028" t="str">
        <f>VLOOKUP(A1028,'Medical Examinations'!$A$1:$H$2336,4,0)</f>
        <v>No</v>
      </c>
      <c r="F1028" t="str">
        <f>VLOOKUP(A1028,'Medical Examinations'!$A$1:$H$2336,5,0)</f>
        <v>No</v>
      </c>
      <c r="G1028" t="str">
        <f>VLOOKUP(A1028,'Medical Examinations'!$A$1:$H$2336,6,0)</f>
        <v>No</v>
      </c>
      <c r="H1028">
        <f>VLOOKUP(A1028,'Medical Examinations'!$A$1:$L$2336,10,0)</f>
        <v>2</v>
      </c>
      <c r="I1028" t="str">
        <f>VLOOKUP(A1028,'Medical Examinations'!$A$1:$H$2336,8,0)</f>
        <v>No</v>
      </c>
      <c r="J1028" t="str">
        <f>VLOOKUP(A1028,'Medical Examinations'!$A$1:$L$2336,11,0)</f>
        <v>obesity</v>
      </c>
      <c r="K1028" t="str">
        <f>VLOOKUP(A1028,'Medical Examinations'!$A$1:$L$2336,12,0)</f>
        <v>Diabetes</v>
      </c>
      <c r="L1028" s="8">
        <f>VLOOKUP(A1028,'Hospitalisation Details'!$A$1:$T$2344,17,0)</f>
        <v>26958</v>
      </c>
      <c r="M1028" s="3" t="str">
        <f>VLOOKUP(A1028,'Hospitalisation Details'!$A$1:$T$2344,14,0)</f>
        <v>tier - 3</v>
      </c>
      <c r="N1028" s="3" t="str">
        <f>VLOOKUP(A1028,'Hospitalisation Details'!$A$1:$T$2344,15,0)</f>
        <v>tier - 1</v>
      </c>
      <c r="O1028" t="str">
        <f>VLOOKUP(A1028,'Hospitalisation Details'!$A$1:$U$2344,21,FALSE)</f>
        <v>R1013</v>
      </c>
      <c r="P1028" t="str">
        <f>VLOOKUP(A1028,'Hospitalisation Details'!$A$1:$T$2344,19,0)</f>
        <v>49</v>
      </c>
      <c r="Q1028" s="9">
        <f>VLOOKUP(A1028,'Hospitalisation Details'!$A$1:$I$2344,6,FALSE)</f>
        <v>10977.21</v>
      </c>
    </row>
    <row r="1029" spans="1:17" ht="15.75">
      <c r="A1029" s="6" t="s">
        <v>2777</v>
      </c>
      <c r="B1029" t="str">
        <f>VLOOKUP(A1029,'Customer Names'!$A$1:$D$2336,3,FALSE)</f>
        <v>Harder</v>
      </c>
      <c r="C1029">
        <f>VLOOKUP(A1029,'Medical Examinations'!$A$1:$H$2336,2,0)</f>
        <v>33.725000000000001</v>
      </c>
      <c r="D1029">
        <f>VLOOKUP(A1029,'Medical Examinations'!$A$1:$H$2336,3,0)</f>
        <v>5.51</v>
      </c>
      <c r="E1029" t="str">
        <f>VLOOKUP(A1029,'Medical Examinations'!$A$1:$H$2336,4,0)</f>
        <v>Yes</v>
      </c>
      <c r="F1029" t="str">
        <f>VLOOKUP(A1029,'Medical Examinations'!$A$1:$H$2336,5,0)</f>
        <v>No</v>
      </c>
      <c r="G1029" t="str">
        <f>VLOOKUP(A1029,'Medical Examinations'!$A$1:$H$2336,6,0)</f>
        <v>No</v>
      </c>
      <c r="H1029">
        <f>VLOOKUP(A1029,'Medical Examinations'!$A$1:$L$2336,10,0)</f>
        <v>2</v>
      </c>
      <c r="I1029" t="str">
        <f>VLOOKUP(A1029,'Medical Examinations'!$A$1:$H$2336,8,0)</f>
        <v>No</v>
      </c>
      <c r="J1029" t="str">
        <f>VLOOKUP(A1029,'Medical Examinations'!$A$1:$L$2336,11,0)</f>
        <v>obesity</v>
      </c>
      <c r="K1029" t="str">
        <f>VLOOKUP(A1029,'Medical Examinations'!$A$1:$L$2336,12,0)</f>
        <v>Normal</v>
      </c>
      <c r="L1029" s="8">
        <f>VLOOKUP(A1029,'Hospitalisation Details'!$A$1:$T$2344,17,0)</f>
        <v>24297</v>
      </c>
      <c r="M1029" s="3" t="str">
        <f>VLOOKUP(A1029,'Hospitalisation Details'!$A$1:$T$2344,14,0)</f>
        <v>tier - 3</v>
      </c>
      <c r="N1029" s="3" t="str">
        <f>VLOOKUP(A1029,'Hospitalisation Details'!$A$1:$T$2344,15,0)</f>
        <v>tier - 2</v>
      </c>
      <c r="O1029" t="str">
        <f>VLOOKUP(A1029,'Hospitalisation Details'!$A$1:$U$2344,21,FALSE)</f>
        <v>R1012</v>
      </c>
      <c r="P1029" t="str">
        <f>VLOOKUP(A1029,'Hospitalisation Details'!$A$1:$T$2344,19,0)</f>
        <v>56</v>
      </c>
      <c r="Q1029" s="9">
        <f>VLOOKUP(A1029,'Hospitalisation Details'!$A$1:$I$2344,6,FALSE)</f>
        <v>10976.25</v>
      </c>
    </row>
    <row r="1030" spans="1:17" ht="15.75">
      <c r="A1030" s="6" t="s">
        <v>2779</v>
      </c>
      <c r="B1030" t="str">
        <f>VLOOKUP(A1030,'Customer Names'!$A$1:$D$2336,3,FALSE)</f>
        <v>Bell</v>
      </c>
      <c r="C1030">
        <f>VLOOKUP(A1030,'Medical Examinations'!$A$1:$H$2336,2,0)</f>
        <v>28.1</v>
      </c>
      <c r="D1030">
        <f>VLOOKUP(A1030,'Medical Examinations'!$A$1:$H$2336,3,0)</f>
        <v>11.2</v>
      </c>
      <c r="E1030" t="str">
        <f>VLOOKUP(A1030,'Medical Examinations'!$A$1:$H$2336,4,0)</f>
        <v>No</v>
      </c>
      <c r="F1030" t="str">
        <f>VLOOKUP(A1030,'Medical Examinations'!$A$1:$H$2336,5,0)</f>
        <v>No</v>
      </c>
      <c r="G1030" t="str">
        <f>VLOOKUP(A1030,'Medical Examinations'!$A$1:$H$2336,6,0)</f>
        <v>No</v>
      </c>
      <c r="H1030">
        <f>VLOOKUP(A1030,'Medical Examinations'!$A$1:$L$2336,10,0)</f>
        <v>0</v>
      </c>
      <c r="I1030" t="str">
        <f>VLOOKUP(A1030,'Medical Examinations'!$A$1:$H$2336,8,0)</f>
        <v>No</v>
      </c>
      <c r="J1030" t="str">
        <f>VLOOKUP(A1030,'Medical Examinations'!$A$1:$L$2336,11,0)</f>
        <v>Over weight</v>
      </c>
      <c r="K1030" t="str">
        <f>VLOOKUP(A1030,'Medical Examinations'!$A$1:$L$2336,12,0)</f>
        <v>Diabetes</v>
      </c>
      <c r="L1030" s="8">
        <f>VLOOKUP(A1030,'Hospitalisation Details'!$A$1:$T$2344,17,0)</f>
        <v>23912</v>
      </c>
      <c r="M1030" s="3" t="str">
        <f>VLOOKUP(A1030,'Hospitalisation Details'!$A$1:$T$2344,14,0)</f>
        <v>tier - 3</v>
      </c>
      <c r="N1030" s="3" t="str">
        <f>VLOOKUP(A1030,'Hospitalisation Details'!$A$1:$T$2344,15,0)</f>
        <v>tier - 2</v>
      </c>
      <c r="O1030" t="str">
        <f>VLOOKUP(A1030,'Hospitalisation Details'!$A$1:$U$2344,21,FALSE)</f>
        <v>R1011</v>
      </c>
      <c r="P1030" t="str">
        <f>VLOOKUP(A1030,'Hospitalisation Details'!$A$1:$T$2344,19,0)</f>
        <v>57</v>
      </c>
      <c r="Q1030" s="9">
        <f>VLOOKUP(A1030,'Hospitalisation Details'!$A$1:$I$2344,6,FALSE)</f>
        <v>10965.45</v>
      </c>
    </row>
    <row r="1031" spans="1:17" ht="15.75">
      <c r="A1031" s="6" t="s">
        <v>2781</v>
      </c>
      <c r="B1031" t="str">
        <f>VLOOKUP(A1031,'Customer Names'!$A$1:$D$2336,3,FALSE)</f>
        <v>Dawes</v>
      </c>
      <c r="C1031">
        <f>VLOOKUP(A1031,'Medical Examinations'!$A$1:$H$2336,2,0)</f>
        <v>37.43</v>
      </c>
      <c r="D1031">
        <f>VLOOKUP(A1031,'Medical Examinations'!$A$1:$H$2336,3,0)</f>
        <v>4.3499999999999996</v>
      </c>
      <c r="E1031" t="str">
        <f>VLOOKUP(A1031,'Medical Examinations'!$A$1:$H$2336,4,0)</f>
        <v>Yes</v>
      </c>
      <c r="F1031" t="str">
        <f>VLOOKUP(A1031,'Medical Examinations'!$A$1:$H$2336,5,0)</f>
        <v>No</v>
      </c>
      <c r="G1031" t="str">
        <f>VLOOKUP(A1031,'Medical Examinations'!$A$1:$H$2336,6,0)</f>
        <v>Yes</v>
      </c>
      <c r="H1031">
        <f>VLOOKUP(A1031,'Medical Examinations'!$A$1:$L$2336,10,0)</f>
        <v>1</v>
      </c>
      <c r="I1031" t="str">
        <f>VLOOKUP(A1031,'Medical Examinations'!$A$1:$H$2336,8,0)</f>
        <v>No</v>
      </c>
      <c r="J1031" t="str">
        <f>VLOOKUP(A1031,'Medical Examinations'!$A$1:$L$2336,11,0)</f>
        <v>obesity</v>
      </c>
      <c r="K1031" t="str">
        <f>VLOOKUP(A1031,'Medical Examinations'!$A$1:$L$2336,12,0)</f>
        <v>Normal</v>
      </c>
      <c r="L1031" s="8">
        <f>VLOOKUP(A1031,'Hospitalisation Details'!$A$1:$T$2344,17,0)</f>
        <v>25429</v>
      </c>
      <c r="M1031" s="3" t="str">
        <f>VLOOKUP(A1031,'Hospitalisation Details'!$A$1:$T$2344,14,0)</f>
        <v>tier - 3</v>
      </c>
      <c r="N1031" s="3" t="str">
        <f>VLOOKUP(A1031,'Hospitalisation Details'!$A$1:$T$2344,15,0)</f>
        <v>tier - 3</v>
      </c>
      <c r="O1031" t="str">
        <f>VLOOKUP(A1031,'Hospitalisation Details'!$A$1:$U$2344,21,FALSE)</f>
        <v>R1012</v>
      </c>
      <c r="P1031" t="str">
        <f>VLOOKUP(A1031,'Hospitalisation Details'!$A$1:$T$2344,19,0)</f>
        <v>53</v>
      </c>
      <c r="Q1031" s="9">
        <f>VLOOKUP(A1031,'Hospitalisation Details'!$A$1:$I$2344,6,FALSE)</f>
        <v>10959.69</v>
      </c>
    </row>
    <row r="1032" spans="1:17" ht="15.75">
      <c r="A1032" s="6" t="s">
        <v>2784</v>
      </c>
      <c r="B1032" t="str">
        <f>VLOOKUP(A1032,'Customer Names'!$A$1:$D$2336,3,FALSE)</f>
        <v>Larios</v>
      </c>
      <c r="C1032">
        <f>VLOOKUP(A1032,'Medical Examinations'!$A$1:$H$2336,2,0)</f>
        <v>23.7</v>
      </c>
      <c r="D1032">
        <f>VLOOKUP(A1032,'Medical Examinations'!$A$1:$H$2336,3,0)</f>
        <v>10.45</v>
      </c>
      <c r="E1032" t="str">
        <f>VLOOKUP(A1032,'Medical Examinations'!$A$1:$H$2336,4,0)</f>
        <v>No</v>
      </c>
      <c r="F1032" t="str">
        <f>VLOOKUP(A1032,'Medical Examinations'!$A$1:$H$2336,5,0)</f>
        <v>No</v>
      </c>
      <c r="G1032" t="str">
        <f>VLOOKUP(A1032,'Medical Examinations'!$A$1:$H$2336,6,0)</f>
        <v>No</v>
      </c>
      <c r="H1032">
        <f>VLOOKUP(A1032,'Medical Examinations'!$A$1:$L$2336,10,0)</f>
        <v>0</v>
      </c>
      <c r="I1032" t="str">
        <f>VLOOKUP(A1032,'Medical Examinations'!$A$1:$H$2336,8,0)</f>
        <v>No</v>
      </c>
      <c r="J1032" t="str">
        <f>VLOOKUP(A1032,'Medical Examinations'!$A$1:$L$2336,11,0)</f>
        <v>Normal weight</v>
      </c>
      <c r="K1032" t="str">
        <f>VLOOKUP(A1032,'Medical Examinations'!$A$1:$L$2336,12,0)</f>
        <v>Diabetes</v>
      </c>
      <c r="L1032" s="8">
        <f>VLOOKUP(A1032,'Hospitalisation Details'!$A$1:$T$2344,17,0)</f>
        <v>24080</v>
      </c>
      <c r="M1032" s="3" t="str">
        <f>VLOOKUP(A1032,'Hospitalisation Details'!$A$1:$T$2344,14,0)</f>
        <v>tier - 3</v>
      </c>
      <c r="N1032" s="3" t="str">
        <f>VLOOKUP(A1032,'Hospitalisation Details'!$A$1:$T$2344,15,0)</f>
        <v>tier - 3</v>
      </c>
      <c r="O1032" t="str">
        <f>VLOOKUP(A1032,'Hospitalisation Details'!$A$1:$U$2344,21,FALSE)</f>
        <v>R1011</v>
      </c>
      <c r="P1032" t="str">
        <f>VLOOKUP(A1032,'Hospitalisation Details'!$A$1:$T$2344,19,0)</f>
        <v>57</v>
      </c>
      <c r="Q1032" s="9">
        <f>VLOOKUP(A1032,'Hospitalisation Details'!$A$1:$I$2344,6,FALSE)</f>
        <v>10959.33</v>
      </c>
    </row>
    <row r="1033" spans="1:17" ht="15.75">
      <c r="A1033" s="6" t="s">
        <v>2787</v>
      </c>
      <c r="B1033" t="str">
        <f>VLOOKUP(A1033,'Customer Names'!$A$1:$D$2336,3,FALSE)</f>
        <v>Yaremczuk</v>
      </c>
      <c r="C1033">
        <f>VLOOKUP(A1033,'Medical Examinations'!$A$1:$H$2336,2,0)</f>
        <v>24.795000000000002</v>
      </c>
      <c r="D1033">
        <f>VLOOKUP(A1033,'Medical Examinations'!$A$1:$H$2336,3,0)</f>
        <v>4.07</v>
      </c>
      <c r="E1033" t="str">
        <f>VLOOKUP(A1033,'Medical Examinations'!$A$1:$H$2336,4,0)</f>
        <v>Yes</v>
      </c>
      <c r="F1033" t="str">
        <f>VLOOKUP(A1033,'Medical Examinations'!$A$1:$H$2336,5,0)</f>
        <v>No</v>
      </c>
      <c r="G1033" t="str">
        <f>VLOOKUP(A1033,'Medical Examinations'!$A$1:$H$2336,6,0)</f>
        <v>Yes</v>
      </c>
      <c r="H1033">
        <f>VLOOKUP(A1033,'Medical Examinations'!$A$1:$L$2336,10,0)</f>
        <v>1</v>
      </c>
      <c r="I1033" t="str">
        <f>VLOOKUP(A1033,'Medical Examinations'!$A$1:$H$2336,8,0)</f>
        <v>No</v>
      </c>
      <c r="J1033" t="str">
        <f>VLOOKUP(A1033,'Medical Examinations'!$A$1:$L$2336,11,0)</f>
        <v>Normal weight</v>
      </c>
      <c r="K1033" t="str">
        <f>VLOOKUP(A1033,'Medical Examinations'!$A$1:$L$2336,12,0)</f>
        <v>Normal</v>
      </c>
      <c r="L1033" s="8">
        <f>VLOOKUP(A1033,'Hospitalisation Details'!$A$1:$T$2344,17,0)</f>
        <v>25517</v>
      </c>
      <c r="M1033" s="3" t="str">
        <f>VLOOKUP(A1033,'Hospitalisation Details'!$A$1:$T$2344,14,0)</f>
        <v>tier - 3</v>
      </c>
      <c r="N1033" s="3" t="str">
        <f>VLOOKUP(A1033,'Hospitalisation Details'!$A$1:$T$2344,15,0)</f>
        <v>tier - 3</v>
      </c>
      <c r="O1033" t="str">
        <f>VLOOKUP(A1033,'Hospitalisation Details'!$A$1:$U$2344,21,FALSE)</f>
        <v>R1012</v>
      </c>
      <c r="P1033" t="str">
        <f>VLOOKUP(A1033,'Hospitalisation Details'!$A$1:$T$2344,19,0)</f>
        <v>53</v>
      </c>
      <c r="Q1033" s="9">
        <f>VLOOKUP(A1033,'Hospitalisation Details'!$A$1:$I$2344,6,FALSE)</f>
        <v>10942.13</v>
      </c>
    </row>
    <row r="1034" spans="1:17" ht="15.75">
      <c r="A1034" s="6" t="s">
        <v>2790</v>
      </c>
      <c r="B1034" t="str">
        <f>VLOOKUP(A1034,'Customer Names'!$A$1:$D$2336,3,FALSE)</f>
        <v>Knight</v>
      </c>
      <c r="C1034">
        <f>VLOOKUP(A1034,'Medical Examinations'!$A$1:$H$2336,2,0)</f>
        <v>31.9</v>
      </c>
      <c r="D1034">
        <f>VLOOKUP(A1034,'Medical Examinations'!$A$1:$H$2336,3,0)</f>
        <v>8.34</v>
      </c>
      <c r="E1034" t="str">
        <f>VLOOKUP(A1034,'Medical Examinations'!$A$1:$H$2336,4,0)</f>
        <v>No</v>
      </c>
      <c r="F1034" t="str">
        <f>VLOOKUP(A1034,'Medical Examinations'!$A$1:$H$2336,5,0)</f>
        <v>No</v>
      </c>
      <c r="G1034" t="str">
        <f>VLOOKUP(A1034,'Medical Examinations'!$A$1:$H$2336,6,0)</f>
        <v>No</v>
      </c>
      <c r="H1034">
        <f>VLOOKUP(A1034,'Medical Examinations'!$A$1:$L$2336,10,0)</f>
        <v>0</v>
      </c>
      <c r="I1034" t="str">
        <f>VLOOKUP(A1034,'Medical Examinations'!$A$1:$H$2336,8,0)</f>
        <v>No</v>
      </c>
      <c r="J1034" t="str">
        <f>VLOOKUP(A1034,'Medical Examinations'!$A$1:$L$2336,11,0)</f>
        <v>obesity</v>
      </c>
      <c r="K1034" t="str">
        <f>VLOOKUP(A1034,'Medical Examinations'!$A$1:$L$2336,12,0)</f>
        <v>Diabetes</v>
      </c>
      <c r="L1034" s="8">
        <f>VLOOKUP(A1034,'Hospitalisation Details'!$A$1:$T$2344,17,0)</f>
        <v>25154</v>
      </c>
      <c r="M1034" s="3" t="str">
        <f>VLOOKUP(A1034,'Hospitalisation Details'!$A$1:$T$2344,14,0)</f>
        <v>tier - 3</v>
      </c>
      <c r="N1034" s="3" t="str">
        <f>VLOOKUP(A1034,'Hospitalisation Details'!$A$1:$T$2344,15,0)</f>
        <v>tier - 3</v>
      </c>
      <c r="O1034" t="str">
        <f>VLOOKUP(A1034,'Hospitalisation Details'!$A$1:$U$2344,21,FALSE)</f>
        <v>R1013</v>
      </c>
      <c r="P1034" t="str">
        <f>VLOOKUP(A1034,'Hospitalisation Details'!$A$1:$T$2344,19,0)</f>
        <v>54</v>
      </c>
      <c r="Q1034" s="9">
        <f>VLOOKUP(A1034,'Hospitalisation Details'!$A$1:$I$2344,6,FALSE)</f>
        <v>10928.85</v>
      </c>
    </row>
    <row r="1035" spans="1:17" ht="15.75">
      <c r="A1035" s="6" t="s">
        <v>2792</v>
      </c>
      <c r="B1035" t="str">
        <f>VLOOKUP(A1035,'Customer Names'!$A$1:$D$2336,3,FALSE)</f>
        <v>Eversman</v>
      </c>
      <c r="C1035">
        <f>VLOOKUP(A1035,'Medical Examinations'!$A$1:$H$2336,2,0)</f>
        <v>32.68</v>
      </c>
      <c r="D1035">
        <f>VLOOKUP(A1035,'Medical Examinations'!$A$1:$H$2336,3,0)</f>
        <v>7.41</v>
      </c>
      <c r="E1035" t="str">
        <f>VLOOKUP(A1035,'Medical Examinations'!$A$1:$H$2336,4,0)</f>
        <v>No</v>
      </c>
      <c r="F1035" t="str">
        <f>VLOOKUP(A1035,'Medical Examinations'!$A$1:$H$2336,5,0)</f>
        <v>No</v>
      </c>
      <c r="G1035" t="str">
        <f>VLOOKUP(A1035,'Medical Examinations'!$A$1:$H$2336,6,0)</f>
        <v>No</v>
      </c>
      <c r="H1035">
        <f>VLOOKUP(A1035,'Medical Examinations'!$A$1:$L$2336,10,0)</f>
        <v>0</v>
      </c>
      <c r="I1035" t="str">
        <f>VLOOKUP(A1035,'Medical Examinations'!$A$1:$H$2336,8,0)</f>
        <v>No</v>
      </c>
      <c r="J1035" t="str">
        <f>VLOOKUP(A1035,'Medical Examinations'!$A$1:$L$2336,11,0)</f>
        <v>obesity</v>
      </c>
      <c r="K1035" t="str">
        <f>VLOOKUP(A1035,'Medical Examinations'!$A$1:$L$2336,12,0)</f>
        <v>Diabetes</v>
      </c>
      <c r="L1035" s="8">
        <f>VLOOKUP(A1035,'Hospitalisation Details'!$A$1:$T$2344,17,0)</f>
        <v>25155</v>
      </c>
      <c r="M1035" s="3" t="str">
        <f>VLOOKUP(A1035,'Hospitalisation Details'!$A$1:$T$2344,14,0)</f>
        <v>tier - 3</v>
      </c>
      <c r="N1035" s="3" t="str">
        <f>VLOOKUP(A1035,'Hospitalisation Details'!$A$1:$T$2344,15,0)</f>
        <v>tier - 1</v>
      </c>
      <c r="O1035" t="str">
        <f>VLOOKUP(A1035,'Hospitalisation Details'!$A$1:$U$2344,21,FALSE)</f>
        <v>R1024</v>
      </c>
      <c r="P1035" t="str">
        <f>VLOOKUP(A1035,'Hospitalisation Details'!$A$1:$T$2344,19,0)</f>
        <v>54</v>
      </c>
      <c r="Q1035" s="9">
        <f>VLOOKUP(A1035,'Hospitalisation Details'!$A$1:$I$2344,6,FALSE)</f>
        <v>10923.93</v>
      </c>
    </row>
    <row r="1036" spans="1:17" ht="15.75">
      <c r="A1036" s="6" t="s">
        <v>2794</v>
      </c>
      <c r="B1036" t="str">
        <f>VLOOKUP(A1036,'Customer Names'!$A$1:$D$2336,3,FALSE)</f>
        <v>Hickory</v>
      </c>
      <c r="C1036">
        <f>VLOOKUP(A1036,'Medical Examinations'!$A$1:$H$2336,2,0)</f>
        <v>47.13</v>
      </c>
      <c r="D1036">
        <f>VLOOKUP(A1036,'Medical Examinations'!$A$1:$H$2336,3,0)</f>
        <v>4.3099999999999996</v>
      </c>
      <c r="E1036" t="str">
        <f>VLOOKUP(A1036,'Medical Examinations'!$A$1:$H$2336,4,0)</f>
        <v>No</v>
      </c>
      <c r="F1036" t="str">
        <f>VLOOKUP(A1036,'Medical Examinations'!$A$1:$H$2336,5,0)</f>
        <v>No</v>
      </c>
      <c r="G1036" t="str">
        <f>VLOOKUP(A1036,'Medical Examinations'!$A$1:$H$2336,6,0)</f>
        <v>No</v>
      </c>
      <c r="H1036">
        <f>VLOOKUP(A1036,'Medical Examinations'!$A$1:$L$2336,10,0)</f>
        <v>0</v>
      </c>
      <c r="I1036" t="str">
        <f>VLOOKUP(A1036,'Medical Examinations'!$A$1:$H$2336,8,0)</f>
        <v>No</v>
      </c>
      <c r="J1036" t="str">
        <f>VLOOKUP(A1036,'Medical Examinations'!$A$1:$L$2336,11,0)</f>
        <v>obesity</v>
      </c>
      <c r="K1036" t="str">
        <f>VLOOKUP(A1036,'Medical Examinations'!$A$1:$L$2336,12,0)</f>
        <v>Normal</v>
      </c>
      <c r="L1036" s="8">
        <f>VLOOKUP(A1036,'Hospitalisation Details'!$A$1:$T$2344,17,0)</f>
        <v>34583</v>
      </c>
      <c r="M1036" s="3" t="str">
        <f>VLOOKUP(A1036,'Hospitalisation Details'!$A$1:$T$2344,14,0)</f>
        <v>tier - 3</v>
      </c>
      <c r="N1036" s="3" t="str">
        <f>VLOOKUP(A1036,'Hospitalisation Details'!$A$1:$T$2344,15,0)</f>
        <v>tier - 3</v>
      </c>
      <c r="O1036" t="str">
        <f>VLOOKUP(A1036,'Hospitalisation Details'!$A$1:$U$2344,21,FALSE)</f>
        <v>R1012</v>
      </c>
      <c r="P1036" t="str">
        <f>VLOOKUP(A1036,'Hospitalisation Details'!$A$1:$T$2344,19,0)</f>
        <v>28</v>
      </c>
      <c r="Q1036" s="9">
        <f>VLOOKUP(A1036,'Hospitalisation Details'!$A$1:$I$2344,6,FALSE)</f>
        <v>10886.66</v>
      </c>
    </row>
    <row r="1037" spans="1:17" ht="15.75">
      <c r="A1037" s="6" t="s">
        <v>2797</v>
      </c>
      <c r="B1037" t="str">
        <f>VLOOKUP(A1037,'Customer Names'!$A$1:$D$2336,3,FALSE)</f>
        <v>Mooney</v>
      </c>
      <c r="C1037">
        <f>VLOOKUP(A1037,'Medical Examinations'!$A$1:$H$2336,2,0)</f>
        <v>36.67</v>
      </c>
      <c r="D1037">
        <f>VLOOKUP(A1037,'Medical Examinations'!$A$1:$H$2336,3,0)</f>
        <v>10.83</v>
      </c>
      <c r="E1037" t="str">
        <f>VLOOKUP(A1037,'Medical Examinations'!$A$1:$H$2336,4,0)</f>
        <v>No</v>
      </c>
      <c r="F1037" t="str">
        <f>VLOOKUP(A1037,'Medical Examinations'!$A$1:$H$2336,5,0)</f>
        <v>No</v>
      </c>
      <c r="G1037" t="str">
        <f>VLOOKUP(A1037,'Medical Examinations'!$A$1:$H$2336,6,0)</f>
        <v>No</v>
      </c>
      <c r="H1037">
        <f>VLOOKUP(A1037,'Medical Examinations'!$A$1:$L$2336,10,0)</f>
        <v>0</v>
      </c>
      <c r="I1037" t="str">
        <f>VLOOKUP(A1037,'Medical Examinations'!$A$1:$H$2336,8,0)</f>
        <v>No</v>
      </c>
      <c r="J1037" t="str">
        <f>VLOOKUP(A1037,'Medical Examinations'!$A$1:$L$2336,11,0)</f>
        <v>obesity</v>
      </c>
      <c r="K1037" t="str">
        <f>VLOOKUP(A1037,'Medical Examinations'!$A$1:$L$2336,12,0)</f>
        <v>Diabetes</v>
      </c>
      <c r="L1037" s="8">
        <f>VLOOKUP(A1037,'Hospitalisation Details'!$A$1:$T$2344,17,0)</f>
        <v>26287</v>
      </c>
      <c r="M1037" s="3" t="str">
        <f>VLOOKUP(A1037,'Hospitalisation Details'!$A$1:$T$2344,14,0)</f>
        <v>tier - 3</v>
      </c>
      <c r="N1037" s="3" t="str">
        <f>VLOOKUP(A1037,'Hospitalisation Details'!$A$1:$T$2344,15,0)</f>
        <v>tier - 3</v>
      </c>
      <c r="O1037" t="str">
        <f>VLOOKUP(A1037,'Hospitalisation Details'!$A$1:$U$2344,21,FALSE)</f>
        <v>R1012</v>
      </c>
      <c r="P1037" t="str">
        <f>VLOOKUP(A1037,'Hospitalisation Details'!$A$1:$T$2344,19,0)</f>
        <v>51</v>
      </c>
      <c r="Q1037" s="9">
        <f>VLOOKUP(A1037,'Hospitalisation Details'!$A$1:$I$2344,6,FALSE)</f>
        <v>10848.13</v>
      </c>
    </row>
    <row r="1038" spans="1:17" ht="15.75">
      <c r="A1038" s="6" t="s">
        <v>2799</v>
      </c>
      <c r="B1038" t="str">
        <f>VLOOKUP(A1038,'Customer Names'!$A$1:$D$2336,3,FALSE)</f>
        <v>Craighead</v>
      </c>
      <c r="C1038">
        <f>VLOOKUP(A1038,'Medical Examinations'!$A$1:$H$2336,2,0)</f>
        <v>33.630000000000003</v>
      </c>
      <c r="D1038">
        <f>VLOOKUP(A1038,'Medical Examinations'!$A$1:$H$2336,3,0)</f>
        <v>11.31</v>
      </c>
      <c r="E1038" t="str">
        <f>VLOOKUP(A1038,'Medical Examinations'!$A$1:$H$2336,4,0)</f>
        <v>No</v>
      </c>
      <c r="F1038" t="str">
        <f>VLOOKUP(A1038,'Medical Examinations'!$A$1:$H$2336,5,0)</f>
        <v>No</v>
      </c>
      <c r="G1038" t="str">
        <f>VLOOKUP(A1038,'Medical Examinations'!$A$1:$H$2336,6,0)</f>
        <v>No</v>
      </c>
      <c r="H1038">
        <f>VLOOKUP(A1038,'Medical Examinations'!$A$1:$L$2336,10,0)</f>
        <v>0</v>
      </c>
      <c r="I1038" t="str">
        <f>VLOOKUP(A1038,'Medical Examinations'!$A$1:$H$2336,8,0)</f>
        <v>No</v>
      </c>
      <c r="J1038" t="str">
        <f>VLOOKUP(A1038,'Medical Examinations'!$A$1:$L$2336,11,0)</f>
        <v>obesity</v>
      </c>
      <c r="K1038" t="str">
        <f>VLOOKUP(A1038,'Medical Examinations'!$A$1:$L$2336,12,0)</f>
        <v>Diabetes</v>
      </c>
      <c r="L1038" s="8">
        <f>VLOOKUP(A1038,'Hospitalisation Details'!$A$1:$T$2344,17,0)</f>
        <v>25047</v>
      </c>
      <c r="M1038" s="3" t="str">
        <f>VLOOKUP(A1038,'Hospitalisation Details'!$A$1:$T$2344,14,0)</f>
        <v>tier - 3</v>
      </c>
      <c r="N1038" s="3" t="str">
        <f>VLOOKUP(A1038,'Hospitalisation Details'!$A$1:$T$2344,15,0)</f>
        <v>tier - 3</v>
      </c>
      <c r="O1038" t="str">
        <f>VLOOKUP(A1038,'Hospitalisation Details'!$A$1:$U$2344,21,FALSE)</f>
        <v>R1012</v>
      </c>
      <c r="P1038" t="str">
        <f>VLOOKUP(A1038,'Hospitalisation Details'!$A$1:$T$2344,19,0)</f>
        <v>54</v>
      </c>
      <c r="Q1038" s="9">
        <f>VLOOKUP(A1038,'Hospitalisation Details'!$A$1:$I$2344,6,FALSE)</f>
        <v>10825.25</v>
      </c>
    </row>
    <row r="1039" spans="1:17" ht="15.75">
      <c r="A1039" s="6" t="s">
        <v>2801</v>
      </c>
      <c r="B1039" t="str">
        <f>VLOOKUP(A1039,'Customer Names'!$A$1:$D$2336,3,FALSE)</f>
        <v>Gardner</v>
      </c>
      <c r="C1039">
        <f>VLOOKUP(A1039,'Medical Examinations'!$A$1:$H$2336,2,0)</f>
        <v>32.67</v>
      </c>
      <c r="D1039">
        <f>VLOOKUP(A1039,'Medical Examinations'!$A$1:$H$2336,3,0)</f>
        <v>11.81</v>
      </c>
      <c r="E1039" t="str">
        <f>VLOOKUP(A1039,'Medical Examinations'!$A$1:$H$2336,4,0)</f>
        <v>Yes</v>
      </c>
      <c r="F1039" t="str">
        <f>VLOOKUP(A1039,'Medical Examinations'!$A$1:$H$2336,5,0)</f>
        <v>No</v>
      </c>
      <c r="G1039" t="str">
        <f>VLOOKUP(A1039,'Medical Examinations'!$A$1:$H$2336,6,0)</f>
        <v>No</v>
      </c>
      <c r="H1039">
        <f>VLOOKUP(A1039,'Medical Examinations'!$A$1:$L$2336,10,0)</f>
        <v>0</v>
      </c>
      <c r="I1039" t="str">
        <f>VLOOKUP(A1039,'Medical Examinations'!$A$1:$H$2336,8,0)</f>
        <v>No</v>
      </c>
      <c r="J1039" t="str">
        <f>VLOOKUP(A1039,'Medical Examinations'!$A$1:$L$2336,11,0)</f>
        <v>obesity</v>
      </c>
      <c r="K1039" t="str">
        <f>VLOOKUP(A1039,'Medical Examinations'!$A$1:$L$2336,12,0)</f>
        <v>Diabetes</v>
      </c>
      <c r="L1039" s="8">
        <f>VLOOKUP(A1039,'Hospitalisation Details'!$A$1:$T$2344,17,0)</f>
        <v>24747</v>
      </c>
      <c r="M1039" s="3" t="str">
        <f>VLOOKUP(A1039,'Hospitalisation Details'!$A$1:$T$2344,14,0)</f>
        <v>tier - 3</v>
      </c>
      <c r="N1039" s="3" t="str">
        <f>VLOOKUP(A1039,'Hospitalisation Details'!$A$1:$T$2344,15,0)</f>
        <v>tier - 2</v>
      </c>
      <c r="O1039" t="str">
        <f>VLOOKUP(A1039,'Hospitalisation Details'!$A$1:$U$2344,21,FALSE)</f>
        <v>R1013</v>
      </c>
      <c r="P1039" t="str">
        <f>VLOOKUP(A1039,'Hospitalisation Details'!$A$1:$T$2344,19,0)</f>
        <v>55</v>
      </c>
      <c r="Q1039" s="9">
        <f>VLOOKUP(A1039,'Hospitalisation Details'!$A$1:$I$2344,6,FALSE)</f>
        <v>10807.49</v>
      </c>
    </row>
    <row r="1040" spans="1:17" ht="15.75">
      <c r="A1040" s="6" t="s">
        <v>2804</v>
      </c>
      <c r="B1040" t="str">
        <f>VLOOKUP(A1040,'Customer Names'!$A$1:$D$2336,3,FALSE)</f>
        <v>Lohrenz</v>
      </c>
      <c r="C1040">
        <f>VLOOKUP(A1040,'Medical Examinations'!$A$1:$H$2336,2,0)</f>
        <v>33.299999999999997</v>
      </c>
      <c r="D1040">
        <f>VLOOKUP(A1040,'Medical Examinations'!$A$1:$H$2336,3,0)</f>
        <v>8.26</v>
      </c>
      <c r="E1040" t="str">
        <f>VLOOKUP(A1040,'Medical Examinations'!$A$1:$H$2336,4,0)</f>
        <v>Yes</v>
      </c>
      <c r="F1040" t="str">
        <f>VLOOKUP(A1040,'Medical Examinations'!$A$1:$H$2336,5,0)</f>
        <v>No</v>
      </c>
      <c r="G1040" t="str">
        <f>VLOOKUP(A1040,'Medical Examinations'!$A$1:$H$2336,6,0)</f>
        <v>No</v>
      </c>
      <c r="H1040">
        <f>VLOOKUP(A1040,'Medical Examinations'!$A$1:$L$2336,10,0)</f>
        <v>2</v>
      </c>
      <c r="I1040" t="str">
        <f>VLOOKUP(A1040,'Medical Examinations'!$A$1:$H$2336,8,0)</f>
        <v>No</v>
      </c>
      <c r="J1040" t="str">
        <f>VLOOKUP(A1040,'Medical Examinations'!$A$1:$L$2336,11,0)</f>
        <v>obesity</v>
      </c>
      <c r="K1040" t="str">
        <f>VLOOKUP(A1040,'Medical Examinations'!$A$1:$L$2336,12,0)</f>
        <v>Diabetes</v>
      </c>
      <c r="L1040" s="8">
        <f>VLOOKUP(A1040,'Hospitalisation Details'!$A$1:$T$2344,17,0)</f>
        <v>25920</v>
      </c>
      <c r="M1040" s="3" t="str">
        <f>VLOOKUP(A1040,'Hospitalisation Details'!$A$1:$T$2344,14,0)</f>
        <v>tier - 3</v>
      </c>
      <c r="N1040" s="3" t="str">
        <f>VLOOKUP(A1040,'Hospitalisation Details'!$A$1:$T$2344,15,0)</f>
        <v>tier - 2</v>
      </c>
      <c r="O1040" t="str">
        <f>VLOOKUP(A1040,'Hospitalisation Details'!$A$1:$U$2344,21,FALSE)</f>
        <v>R1011</v>
      </c>
      <c r="P1040" t="str">
        <f>VLOOKUP(A1040,'Hospitalisation Details'!$A$1:$T$2344,19,0)</f>
        <v>52</v>
      </c>
      <c r="Q1040" s="9">
        <f>VLOOKUP(A1040,'Hospitalisation Details'!$A$1:$I$2344,6,FALSE)</f>
        <v>10806.84</v>
      </c>
    </row>
    <row r="1041" spans="1:17" ht="15.75">
      <c r="A1041" s="6" t="s">
        <v>2806</v>
      </c>
      <c r="B1041" t="str">
        <f>VLOOKUP(A1041,'Customer Names'!$A$1:$D$2336,3,FALSE)</f>
        <v>Demise</v>
      </c>
      <c r="C1041">
        <f>VLOOKUP(A1041,'Medical Examinations'!$A$1:$H$2336,2,0)</f>
        <v>30.78</v>
      </c>
      <c r="D1041">
        <f>VLOOKUP(A1041,'Medical Examinations'!$A$1:$H$2336,3,0)</f>
        <v>10.74</v>
      </c>
      <c r="E1041" t="str">
        <f>VLOOKUP(A1041,'Medical Examinations'!$A$1:$H$2336,4,0)</f>
        <v>Yes</v>
      </c>
      <c r="F1041" t="str">
        <f>VLOOKUP(A1041,'Medical Examinations'!$A$1:$H$2336,5,0)</f>
        <v>No</v>
      </c>
      <c r="G1041" t="str">
        <f>VLOOKUP(A1041,'Medical Examinations'!$A$1:$H$2336,6,0)</f>
        <v>No</v>
      </c>
      <c r="H1041">
        <f>VLOOKUP(A1041,'Medical Examinations'!$A$1:$L$2336,10,0)</f>
        <v>2</v>
      </c>
      <c r="I1041" t="str">
        <f>VLOOKUP(A1041,'Medical Examinations'!$A$1:$H$2336,8,0)</f>
        <v>No</v>
      </c>
      <c r="J1041" t="str">
        <f>VLOOKUP(A1041,'Medical Examinations'!$A$1:$L$2336,11,0)</f>
        <v>obesity</v>
      </c>
      <c r="K1041" t="str">
        <f>VLOOKUP(A1041,'Medical Examinations'!$A$1:$L$2336,12,0)</f>
        <v>Diabetes</v>
      </c>
      <c r="L1041" s="8">
        <f>VLOOKUP(A1041,'Hospitalisation Details'!$A$1:$T$2344,17,0)</f>
        <v>25869</v>
      </c>
      <c r="M1041" s="3" t="str">
        <f>VLOOKUP(A1041,'Hospitalisation Details'!$A$1:$T$2344,14,0)</f>
        <v>tier - 3</v>
      </c>
      <c r="N1041" s="3" t="str">
        <f>VLOOKUP(A1041,'Hospitalisation Details'!$A$1:$T$2344,15,0)</f>
        <v>tier - 2</v>
      </c>
      <c r="O1041" t="str">
        <f>VLOOKUP(A1041,'Hospitalisation Details'!$A$1:$U$2344,21,FALSE)</f>
        <v>R1023</v>
      </c>
      <c r="P1041" t="str">
        <f>VLOOKUP(A1041,'Hospitalisation Details'!$A$1:$T$2344,19,0)</f>
        <v>52</v>
      </c>
      <c r="Q1041" s="9">
        <f>VLOOKUP(A1041,'Hospitalisation Details'!$A$1:$I$2344,6,FALSE)</f>
        <v>10797.34</v>
      </c>
    </row>
    <row r="1042" spans="1:17" ht="15.75">
      <c r="A1042" s="6" t="s">
        <v>2809</v>
      </c>
      <c r="B1042" t="str">
        <f>VLOOKUP(A1042,'Customer Names'!$A$1:$D$2336,3,FALSE)</f>
        <v>Nelson</v>
      </c>
      <c r="C1042">
        <f>VLOOKUP(A1042,'Medical Examinations'!$A$1:$H$2336,2,0)</f>
        <v>28.975000000000001</v>
      </c>
      <c r="D1042">
        <f>VLOOKUP(A1042,'Medical Examinations'!$A$1:$H$2336,3,0)</f>
        <v>7.69</v>
      </c>
      <c r="E1042" t="str">
        <f>VLOOKUP(A1042,'Medical Examinations'!$A$1:$H$2336,4,0)</f>
        <v>Yes</v>
      </c>
      <c r="F1042" t="str">
        <f>VLOOKUP(A1042,'Medical Examinations'!$A$1:$H$2336,5,0)</f>
        <v>No</v>
      </c>
      <c r="G1042" t="str">
        <f>VLOOKUP(A1042,'Medical Examinations'!$A$1:$H$2336,6,0)</f>
        <v>No</v>
      </c>
      <c r="H1042">
        <f>VLOOKUP(A1042,'Medical Examinations'!$A$1:$L$2336,10,0)</f>
        <v>0</v>
      </c>
      <c r="I1042" t="str">
        <f>VLOOKUP(A1042,'Medical Examinations'!$A$1:$H$2336,8,0)</f>
        <v>No</v>
      </c>
      <c r="J1042" t="str">
        <f>VLOOKUP(A1042,'Medical Examinations'!$A$1:$L$2336,11,0)</f>
        <v>Over weight</v>
      </c>
      <c r="K1042" t="str">
        <f>VLOOKUP(A1042,'Medical Examinations'!$A$1:$L$2336,12,0)</f>
        <v>Diabetes</v>
      </c>
      <c r="L1042" s="8">
        <f>VLOOKUP(A1042,'Hospitalisation Details'!$A$1:$T$2344,17,0)</f>
        <v>24768</v>
      </c>
      <c r="M1042" s="3" t="str">
        <f>VLOOKUP(A1042,'Hospitalisation Details'!$A$1:$T$2344,14,0)</f>
        <v>tier - 3</v>
      </c>
      <c r="N1042" s="3" t="str">
        <f>VLOOKUP(A1042,'Hospitalisation Details'!$A$1:$T$2344,15,0)</f>
        <v>tier - 1</v>
      </c>
      <c r="O1042" t="str">
        <f>VLOOKUP(A1042,'Hospitalisation Details'!$A$1:$U$2344,21,FALSE)</f>
        <v>R1019</v>
      </c>
      <c r="P1042" t="str">
        <f>VLOOKUP(A1042,'Hospitalisation Details'!$A$1:$T$2344,19,0)</f>
        <v>55</v>
      </c>
      <c r="Q1042" s="9">
        <f>VLOOKUP(A1042,'Hospitalisation Details'!$A$1:$I$2344,6,FALSE)</f>
        <v>10796.35</v>
      </c>
    </row>
    <row r="1043" spans="1:17" ht="15.75">
      <c r="A1043" s="6" t="s">
        <v>2810</v>
      </c>
      <c r="B1043" t="str">
        <f>VLOOKUP(A1043,'Customer Names'!$A$1:$D$2336,3,FALSE)</f>
        <v>Guitard</v>
      </c>
      <c r="C1043">
        <f>VLOOKUP(A1043,'Medical Examinations'!$A$1:$H$2336,2,0)</f>
        <v>33.4</v>
      </c>
      <c r="D1043">
        <f>VLOOKUP(A1043,'Medical Examinations'!$A$1:$H$2336,3,0)</f>
        <v>4.84</v>
      </c>
      <c r="E1043" t="str">
        <f>VLOOKUP(A1043,'Medical Examinations'!$A$1:$H$2336,4,0)</f>
        <v>No</v>
      </c>
      <c r="F1043" t="str">
        <f>VLOOKUP(A1043,'Medical Examinations'!$A$1:$H$2336,5,0)</f>
        <v>No</v>
      </c>
      <c r="G1043" t="str">
        <f>VLOOKUP(A1043,'Medical Examinations'!$A$1:$H$2336,6,0)</f>
        <v>No</v>
      </c>
      <c r="H1043">
        <f>VLOOKUP(A1043,'Medical Examinations'!$A$1:$L$2336,10,0)</f>
        <v>0</v>
      </c>
      <c r="I1043" t="str">
        <f>VLOOKUP(A1043,'Medical Examinations'!$A$1:$H$2336,8,0)</f>
        <v>No</v>
      </c>
      <c r="J1043" t="str">
        <f>VLOOKUP(A1043,'Medical Examinations'!$A$1:$L$2336,11,0)</f>
        <v>obesity</v>
      </c>
      <c r="K1043" t="str">
        <f>VLOOKUP(A1043,'Medical Examinations'!$A$1:$L$2336,12,0)</f>
        <v>Normal</v>
      </c>
      <c r="L1043" s="8">
        <f>VLOOKUP(A1043,'Hospitalisation Details'!$A$1:$T$2344,17,0)</f>
        <v>36518</v>
      </c>
      <c r="M1043" s="3" t="str">
        <f>VLOOKUP(A1043,'Hospitalisation Details'!$A$1:$T$2344,14,0)</f>
        <v>tier - 3</v>
      </c>
      <c r="N1043" s="3" t="str">
        <f>VLOOKUP(A1043,'Hospitalisation Details'!$A$1:$T$2344,15,0)</f>
        <v>tier - 1</v>
      </c>
      <c r="O1043" t="str">
        <f>VLOOKUP(A1043,'Hospitalisation Details'!$A$1:$U$2344,21,FALSE)</f>
        <v>R1011</v>
      </c>
      <c r="P1043" t="str">
        <f>VLOOKUP(A1043,'Hospitalisation Details'!$A$1:$T$2344,19,0)</f>
        <v>23</v>
      </c>
      <c r="Q1043" s="9">
        <f>VLOOKUP(A1043,'Hospitalisation Details'!$A$1:$I$2344,6,FALSE)</f>
        <v>10795.94</v>
      </c>
    </row>
    <row r="1044" spans="1:17" ht="15.75">
      <c r="A1044" s="6" t="s">
        <v>2813</v>
      </c>
      <c r="B1044" t="str">
        <f>VLOOKUP(A1044,'Customer Names'!$A$1:$D$2336,3,FALSE)</f>
        <v>Navas</v>
      </c>
      <c r="C1044">
        <f>VLOOKUP(A1044,'Medical Examinations'!$A$1:$H$2336,2,0)</f>
        <v>21.5</v>
      </c>
      <c r="D1044">
        <f>VLOOKUP(A1044,'Medical Examinations'!$A$1:$H$2336,3,0)</f>
        <v>9.77</v>
      </c>
      <c r="E1044" t="str">
        <f>VLOOKUP(A1044,'Medical Examinations'!$A$1:$H$2336,4,0)</f>
        <v>Yes</v>
      </c>
      <c r="F1044" t="str">
        <f>VLOOKUP(A1044,'Medical Examinations'!$A$1:$H$2336,5,0)</f>
        <v>No</v>
      </c>
      <c r="G1044" t="str">
        <f>VLOOKUP(A1044,'Medical Examinations'!$A$1:$H$2336,6,0)</f>
        <v>No</v>
      </c>
      <c r="H1044">
        <f>VLOOKUP(A1044,'Medical Examinations'!$A$1:$L$2336,10,0)</f>
        <v>0</v>
      </c>
      <c r="I1044" t="str">
        <f>VLOOKUP(A1044,'Medical Examinations'!$A$1:$H$2336,8,0)</f>
        <v>No</v>
      </c>
      <c r="J1044" t="str">
        <f>VLOOKUP(A1044,'Medical Examinations'!$A$1:$L$2336,11,0)</f>
        <v>Normal weight</v>
      </c>
      <c r="K1044" t="str">
        <f>VLOOKUP(A1044,'Medical Examinations'!$A$1:$L$2336,12,0)</f>
        <v>Diabetes</v>
      </c>
      <c r="L1044" s="8">
        <f>VLOOKUP(A1044,'Hospitalisation Details'!$A$1:$T$2344,17,0)</f>
        <v>24787</v>
      </c>
      <c r="M1044" s="3" t="str">
        <f>VLOOKUP(A1044,'Hospitalisation Details'!$A$1:$T$2344,14,0)</f>
        <v>tier - 3</v>
      </c>
      <c r="N1044" s="3" t="str">
        <f>VLOOKUP(A1044,'Hospitalisation Details'!$A$1:$T$2344,15,0)</f>
        <v>tier - 2</v>
      </c>
      <c r="O1044" t="str">
        <f>VLOOKUP(A1044,'Hospitalisation Details'!$A$1:$U$2344,21,FALSE)</f>
        <v>R1011</v>
      </c>
      <c r="P1044" t="str">
        <f>VLOOKUP(A1044,'Hospitalisation Details'!$A$1:$T$2344,19,0)</f>
        <v>55</v>
      </c>
      <c r="Q1044" s="9">
        <f>VLOOKUP(A1044,'Hospitalisation Details'!$A$1:$I$2344,6,FALSE)</f>
        <v>10791.96</v>
      </c>
    </row>
    <row r="1045" spans="1:17" ht="15.75">
      <c r="A1045" s="6" t="s">
        <v>2816</v>
      </c>
      <c r="B1045" t="str">
        <f>VLOOKUP(A1045,'Customer Names'!$A$1:$D$2336,3,FALSE)</f>
        <v>Ptucha</v>
      </c>
      <c r="C1045">
        <f>VLOOKUP(A1045,'Medical Examinations'!$A$1:$H$2336,2,0)</f>
        <v>38.14</v>
      </c>
      <c r="D1045">
        <f>VLOOKUP(A1045,'Medical Examinations'!$A$1:$H$2336,3,0)</f>
        <v>5.84</v>
      </c>
      <c r="E1045" t="str">
        <f>VLOOKUP(A1045,'Medical Examinations'!$A$1:$H$2336,4,0)</f>
        <v>No</v>
      </c>
      <c r="F1045" t="str">
        <f>VLOOKUP(A1045,'Medical Examinations'!$A$1:$H$2336,5,0)</f>
        <v>No</v>
      </c>
      <c r="G1045" t="str">
        <f>VLOOKUP(A1045,'Medical Examinations'!$A$1:$H$2336,6,0)</f>
        <v>No</v>
      </c>
      <c r="H1045">
        <f>VLOOKUP(A1045,'Medical Examinations'!$A$1:$L$2336,10,0)</f>
        <v>0</v>
      </c>
      <c r="I1045" t="str">
        <f>VLOOKUP(A1045,'Medical Examinations'!$A$1:$H$2336,8,0)</f>
        <v>No</v>
      </c>
      <c r="J1045" t="str">
        <f>VLOOKUP(A1045,'Medical Examinations'!$A$1:$L$2336,11,0)</f>
        <v>obesity</v>
      </c>
      <c r="K1045" t="str">
        <f>VLOOKUP(A1045,'Medical Examinations'!$A$1:$L$2336,12,0)</f>
        <v>Prediabetes</v>
      </c>
      <c r="L1045" s="8">
        <f>VLOOKUP(A1045,'Hospitalisation Details'!$A$1:$T$2344,17,0)</f>
        <v>32837</v>
      </c>
      <c r="M1045" s="3" t="str">
        <f>VLOOKUP(A1045,'Hospitalisation Details'!$A$1:$T$2344,14,0)</f>
        <v>tier - 3</v>
      </c>
      <c r="N1045" s="3" t="str">
        <f>VLOOKUP(A1045,'Hospitalisation Details'!$A$1:$T$2344,15,0)</f>
        <v>tier - 2</v>
      </c>
      <c r="O1045" t="str">
        <f>VLOOKUP(A1045,'Hospitalisation Details'!$A$1:$U$2344,21,FALSE)</f>
        <v>R1022</v>
      </c>
      <c r="P1045" t="str">
        <f>VLOOKUP(A1045,'Hospitalisation Details'!$A$1:$T$2344,19,0)</f>
        <v>33</v>
      </c>
      <c r="Q1045" s="9">
        <f>VLOOKUP(A1045,'Hospitalisation Details'!$A$1:$I$2344,6,FALSE)</f>
        <v>10769.75</v>
      </c>
    </row>
    <row r="1046" spans="1:17" ht="15.75">
      <c r="A1046" s="6" t="s">
        <v>2819</v>
      </c>
      <c r="B1046" t="str">
        <f>VLOOKUP(A1046,'Customer Names'!$A$1:$D$2336,3,FALSE)</f>
        <v>Kirouac</v>
      </c>
      <c r="C1046">
        <f>VLOOKUP(A1046,'Medical Examinations'!$A$1:$H$2336,2,0)</f>
        <v>35.42</v>
      </c>
      <c r="D1046">
        <f>VLOOKUP(A1046,'Medical Examinations'!$A$1:$H$2336,3,0)</f>
        <v>8.6999999999999993</v>
      </c>
      <c r="E1046" t="str">
        <f>VLOOKUP(A1046,'Medical Examinations'!$A$1:$H$2336,4,0)</f>
        <v>Yes</v>
      </c>
      <c r="F1046" t="str">
        <f>VLOOKUP(A1046,'Medical Examinations'!$A$1:$H$2336,5,0)</f>
        <v>No</v>
      </c>
      <c r="G1046" t="str">
        <f>VLOOKUP(A1046,'Medical Examinations'!$A$1:$H$2336,6,0)</f>
        <v>No</v>
      </c>
      <c r="H1046">
        <f>VLOOKUP(A1046,'Medical Examinations'!$A$1:$L$2336,10,0)</f>
        <v>1</v>
      </c>
      <c r="I1046" t="str">
        <f>VLOOKUP(A1046,'Medical Examinations'!$A$1:$H$2336,8,0)</f>
        <v>No</v>
      </c>
      <c r="J1046" t="str">
        <f>VLOOKUP(A1046,'Medical Examinations'!$A$1:$L$2336,11,0)</f>
        <v>obesity</v>
      </c>
      <c r="K1046" t="str">
        <f>VLOOKUP(A1046,'Medical Examinations'!$A$1:$L$2336,12,0)</f>
        <v>Diabetes</v>
      </c>
      <c r="L1046" s="8">
        <f>VLOOKUP(A1046,'Hospitalisation Details'!$A$1:$T$2344,17,0)</f>
        <v>31653</v>
      </c>
      <c r="M1046" s="3" t="str">
        <f>VLOOKUP(A1046,'Hospitalisation Details'!$A$1:$T$2344,14,0)</f>
        <v>tier - 3</v>
      </c>
      <c r="N1046" s="3" t="str">
        <f>VLOOKUP(A1046,'Hospitalisation Details'!$A$1:$T$2344,15,0)</f>
        <v>tier - 1</v>
      </c>
      <c r="O1046" t="str">
        <f>VLOOKUP(A1046,'Hospitalisation Details'!$A$1:$U$2344,21,FALSE)</f>
        <v>R1026</v>
      </c>
      <c r="P1046" t="str">
        <f>VLOOKUP(A1046,'Hospitalisation Details'!$A$1:$T$2344,19,0)</f>
        <v>36</v>
      </c>
      <c r="Q1046" s="9">
        <f>VLOOKUP(A1046,'Hospitalisation Details'!$A$1:$I$2344,6,FALSE)</f>
        <v>10749.02</v>
      </c>
    </row>
    <row r="1047" spans="1:17" ht="15.75">
      <c r="A1047" s="6" t="s">
        <v>2822</v>
      </c>
      <c r="B1047" t="str">
        <f>VLOOKUP(A1047,'Customer Names'!$A$1:$D$2336,3,FALSE)</f>
        <v>Toews</v>
      </c>
      <c r="C1047">
        <f>VLOOKUP(A1047,'Medical Examinations'!$A$1:$H$2336,2,0)</f>
        <v>35.625</v>
      </c>
      <c r="D1047">
        <f>VLOOKUP(A1047,'Medical Examinations'!$A$1:$H$2336,3,0)</f>
        <v>10.79</v>
      </c>
      <c r="E1047" t="str">
        <f>VLOOKUP(A1047,'Medical Examinations'!$A$1:$H$2336,4,0)</f>
        <v>No</v>
      </c>
      <c r="F1047" t="str">
        <f>VLOOKUP(A1047,'Medical Examinations'!$A$1:$H$2336,5,0)</f>
        <v>No</v>
      </c>
      <c r="G1047" t="str">
        <f>VLOOKUP(A1047,'Medical Examinations'!$A$1:$H$2336,6,0)</f>
        <v>No</v>
      </c>
      <c r="H1047">
        <f>VLOOKUP(A1047,'Medical Examinations'!$A$1:$L$2336,10,0)</f>
        <v>0</v>
      </c>
      <c r="I1047" t="str">
        <f>VLOOKUP(A1047,'Medical Examinations'!$A$1:$H$2336,8,0)</f>
        <v>No</v>
      </c>
      <c r="J1047" t="str">
        <f>VLOOKUP(A1047,'Medical Examinations'!$A$1:$L$2336,11,0)</f>
        <v>obesity</v>
      </c>
      <c r="K1047" t="str">
        <f>VLOOKUP(A1047,'Medical Examinations'!$A$1:$L$2336,12,0)</f>
        <v>Diabetes</v>
      </c>
      <c r="L1047" s="8">
        <f>VLOOKUP(A1047,'Hospitalisation Details'!$A$1:$T$2344,17,0)</f>
        <v>27372</v>
      </c>
      <c r="M1047" s="3" t="str">
        <f>VLOOKUP(A1047,'Hospitalisation Details'!$A$1:$T$2344,14,0)</f>
        <v>tier - 3</v>
      </c>
      <c r="N1047" s="3" t="str">
        <f>VLOOKUP(A1047,'Hospitalisation Details'!$A$1:$T$2344,15,0)</f>
        <v>tier - 1</v>
      </c>
      <c r="O1047" t="str">
        <f>VLOOKUP(A1047,'Hospitalisation Details'!$A$1:$U$2344,21,FALSE)</f>
        <v>R1016</v>
      </c>
      <c r="P1047" t="str">
        <f>VLOOKUP(A1047,'Hospitalisation Details'!$A$1:$T$2344,19,0)</f>
        <v>48</v>
      </c>
      <c r="Q1047" s="9">
        <f>VLOOKUP(A1047,'Hospitalisation Details'!$A$1:$I$2344,6,FALSE)</f>
        <v>10736.87</v>
      </c>
    </row>
    <row r="1048" spans="1:17" ht="15.75">
      <c r="A1048" s="6" t="s">
        <v>2825</v>
      </c>
      <c r="B1048" t="str">
        <f>VLOOKUP(A1048,'Customer Names'!$A$1:$D$2336,3,FALSE)</f>
        <v>Perry</v>
      </c>
      <c r="C1048">
        <f>VLOOKUP(A1048,'Medical Examinations'!$A$1:$H$2336,2,0)</f>
        <v>45.51</v>
      </c>
      <c r="D1048">
        <f>VLOOKUP(A1048,'Medical Examinations'!$A$1:$H$2336,3,0)</f>
        <v>4.32</v>
      </c>
      <c r="E1048" t="str">
        <f>VLOOKUP(A1048,'Medical Examinations'!$A$1:$H$2336,4,0)</f>
        <v>No</v>
      </c>
      <c r="F1048" t="str">
        <f>VLOOKUP(A1048,'Medical Examinations'!$A$1:$H$2336,5,0)</f>
        <v>No</v>
      </c>
      <c r="G1048" t="str">
        <f>VLOOKUP(A1048,'Medical Examinations'!$A$1:$H$2336,6,0)</f>
        <v>No</v>
      </c>
      <c r="H1048">
        <f>VLOOKUP(A1048,'Medical Examinations'!$A$1:$L$2336,10,0)</f>
        <v>1</v>
      </c>
      <c r="I1048" t="str">
        <f>VLOOKUP(A1048,'Medical Examinations'!$A$1:$H$2336,8,0)</f>
        <v>No</v>
      </c>
      <c r="J1048" t="str">
        <f>VLOOKUP(A1048,'Medical Examinations'!$A$1:$L$2336,11,0)</f>
        <v>obesity</v>
      </c>
      <c r="K1048" t="str">
        <f>VLOOKUP(A1048,'Medical Examinations'!$A$1:$L$2336,12,0)</f>
        <v>Normal</v>
      </c>
      <c r="L1048" s="8">
        <f>VLOOKUP(A1048,'Hospitalisation Details'!$A$1:$T$2344,17,0)</f>
        <v>33780</v>
      </c>
      <c r="M1048" s="3" t="str">
        <f>VLOOKUP(A1048,'Hospitalisation Details'!$A$1:$T$2344,14,0)</f>
        <v>tier - 3</v>
      </c>
      <c r="N1048" s="3" t="str">
        <f>VLOOKUP(A1048,'Hospitalisation Details'!$A$1:$T$2344,15,0)</f>
        <v>tier - 1</v>
      </c>
      <c r="O1048" t="str">
        <f>VLOOKUP(A1048,'Hospitalisation Details'!$A$1:$U$2344,21,FALSE)</f>
        <v>R1012</v>
      </c>
      <c r="P1048" t="str">
        <f>VLOOKUP(A1048,'Hospitalisation Details'!$A$1:$T$2344,19,0)</f>
        <v>30</v>
      </c>
      <c r="Q1048" s="9">
        <f>VLOOKUP(A1048,'Hospitalisation Details'!$A$1:$I$2344,6,FALSE)</f>
        <v>10719.57</v>
      </c>
    </row>
    <row r="1049" spans="1:17" ht="15.75">
      <c r="A1049" s="6" t="s">
        <v>2827</v>
      </c>
      <c r="B1049" t="str">
        <f>VLOOKUP(A1049,'Customer Names'!$A$1:$D$2336,3,FALSE)</f>
        <v>Kretz</v>
      </c>
      <c r="C1049">
        <f>VLOOKUP(A1049,'Medical Examinations'!$A$1:$H$2336,2,0)</f>
        <v>37.1</v>
      </c>
      <c r="D1049">
        <f>VLOOKUP(A1049,'Medical Examinations'!$A$1:$H$2336,3,0)</f>
        <v>7.19</v>
      </c>
      <c r="E1049" t="str">
        <f>VLOOKUP(A1049,'Medical Examinations'!$A$1:$H$2336,4,0)</f>
        <v>Yes</v>
      </c>
      <c r="F1049" t="str">
        <f>VLOOKUP(A1049,'Medical Examinations'!$A$1:$H$2336,5,0)</f>
        <v>No</v>
      </c>
      <c r="G1049" t="str">
        <f>VLOOKUP(A1049,'Medical Examinations'!$A$1:$H$2336,6,0)</f>
        <v>No</v>
      </c>
      <c r="H1049">
        <f>VLOOKUP(A1049,'Medical Examinations'!$A$1:$L$2336,10,0)</f>
        <v>0</v>
      </c>
      <c r="I1049" t="str">
        <f>VLOOKUP(A1049,'Medical Examinations'!$A$1:$H$2336,8,0)</f>
        <v>No</v>
      </c>
      <c r="J1049" t="str">
        <f>VLOOKUP(A1049,'Medical Examinations'!$A$1:$L$2336,11,0)</f>
        <v>obesity</v>
      </c>
      <c r="K1049" t="str">
        <f>VLOOKUP(A1049,'Medical Examinations'!$A$1:$L$2336,12,0)</f>
        <v>Diabetes</v>
      </c>
      <c r="L1049" s="8">
        <f>VLOOKUP(A1049,'Hospitalisation Details'!$A$1:$T$2344,17,0)</f>
        <v>24750</v>
      </c>
      <c r="M1049" s="3" t="str">
        <f>VLOOKUP(A1049,'Hospitalisation Details'!$A$1:$T$2344,14,0)</f>
        <v>tier - 3</v>
      </c>
      <c r="N1049" s="3" t="str">
        <f>VLOOKUP(A1049,'Hospitalisation Details'!$A$1:$T$2344,15,0)</f>
        <v>tier - 3</v>
      </c>
      <c r="O1049" t="str">
        <f>VLOOKUP(A1049,'Hospitalisation Details'!$A$1:$U$2344,21,FALSE)</f>
        <v>R1011</v>
      </c>
      <c r="P1049" t="str">
        <f>VLOOKUP(A1049,'Hospitalisation Details'!$A$1:$T$2344,19,0)</f>
        <v>55</v>
      </c>
      <c r="Q1049" s="9">
        <f>VLOOKUP(A1049,'Hospitalisation Details'!$A$1:$I$2344,6,FALSE)</f>
        <v>10713.64</v>
      </c>
    </row>
    <row r="1050" spans="1:17" ht="15.75">
      <c r="A1050" s="6" t="s">
        <v>2830</v>
      </c>
      <c r="B1050" t="str">
        <f>VLOOKUP(A1050,'Customer Names'!$A$1:$D$2336,3,FALSE)</f>
        <v>Hempel</v>
      </c>
      <c r="C1050">
        <f>VLOOKUP(A1050,'Medical Examinations'!$A$1:$H$2336,2,0)</f>
        <v>30.5</v>
      </c>
      <c r="D1050">
        <f>VLOOKUP(A1050,'Medical Examinations'!$A$1:$H$2336,3,0)</f>
        <v>11.94</v>
      </c>
      <c r="E1050" t="str">
        <f>VLOOKUP(A1050,'Medical Examinations'!$A$1:$H$2336,4,0)</f>
        <v>Yes</v>
      </c>
      <c r="F1050" t="str">
        <f>VLOOKUP(A1050,'Medical Examinations'!$A$1:$H$2336,5,0)</f>
        <v>No</v>
      </c>
      <c r="G1050" t="str">
        <f>VLOOKUP(A1050,'Medical Examinations'!$A$1:$H$2336,6,0)</f>
        <v>No</v>
      </c>
      <c r="H1050">
        <f>VLOOKUP(A1050,'Medical Examinations'!$A$1:$L$2336,10,0)</f>
        <v>0</v>
      </c>
      <c r="I1050" t="str">
        <f>VLOOKUP(A1050,'Medical Examinations'!$A$1:$H$2336,8,0)</f>
        <v>No</v>
      </c>
      <c r="J1050" t="str">
        <f>VLOOKUP(A1050,'Medical Examinations'!$A$1:$L$2336,11,0)</f>
        <v>obesity</v>
      </c>
      <c r="K1050" t="str">
        <f>VLOOKUP(A1050,'Medical Examinations'!$A$1:$L$2336,12,0)</f>
        <v>Diabetes</v>
      </c>
      <c r="L1050" s="8">
        <f>VLOOKUP(A1050,'Hospitalisation Details'!$A$1:$T$2344,17,0)</f>
        <v>24683</v>
      </c>
      <c r="M1050" s="3" t="str">
        <f>VLOOKUP(A1050,'Hospitalisation Details'!$A$1:$T$2344,14,0)</f>
        <v>tier - 3</v>
      </c>
      <c r="N1050" s="3" t="str">
        <f>VLOOKUP(A1050,'Hospitalisation Details'!$A$1:$T$2344,15,0)</f>
        <v>tier - 2</v>
      </c>
      <c r="O1050" t="str">
        <f>VLOOKUP(A1050,'Hospitalisation Details'!$A$1:$U$2344,21,FALSE)</f>
        <v>R1011</v>
      </c>
      <c r="P1050" t="str">
        <f>VLOOKUP(A1050,'Hospitalisation Details'!$A$1:$T$2344,19,0)</f>
        <v>55</v>
      </c>
      <c r="Q1050" s="9">
        <f>VLOOKUP(A1050,'Hospitalisation Details'!$A$1:$I$2344,6,FALSE)</f>
        <v>10704.47</v>
      </c>
    </row>
    <row r="1051" spans="1:17" ht="15.75">
      <c r="A1051" s="6" t="s">
        <v>2833</v>
      </c>
      <c r="B1051" t="str">
        <f>VLOOKUP(A1051,'Customer Names'!$A$1:$D$2336,3,FALSE)</f>
        <v>McBroom</v>
      </c>
      <c r="C1051">
        <f>VLOOKUP(A1051,'Medical Examinations'!$A$1:$H$2336,2,0)</f>
        <v>28.16</v>
      </c>
      <c r="D1051">
        <f>VLOOKUP(A1051,'Medical Examinations'!$A$1:$H$2336,3,0)</f>
        <v>5.56</v>
      </c>
      <c r="E1051" t="str">
        <f>VLOOKUP(A1051,'Medical Examinations'!$A$1:$H$2336,4,0)</f>
        <v>No</v>
      </c>
      <c r="F1051" t="str">
        <f>VLOOKUP(A1051,'Medical Examinations'!$A$1:$H$2336,5,0)</f>
        <v>No</v>
      </c>
      <c r="G1051" t="str">
        <f>VLOOKUP(A1051,'Medical Examinations'!$A$1:$H$2336,6,0)</f>
        <v>No</v>
      </c>
      <c r="H1051">
        <f>VLOOKUP(A1051,'Medical Examinations'!$A$1:$L$2336,10,0)</f>
        <v>2</v>
      </c>
      <c r="I1051" t="str">
        <f>VLOOKUP(A1051,'Medical Examinations'!$A$1:$H$2336,8,0)</f>
        <v>No</v>
      </c>
      <c r="J1051" t="str">
        <f>VLOOKUP(A1051,'Medical Examinations'!$A$1:$L$2336,11,0)</f>
        <v>Over weight</v>
      </c>
      <c r="K1051" t="str">
        <f>VLOOKUP(A1051,'Medical Examinations'!$A$1:$L$2336,12,0)</f>
        <v>Normal</v>
      </c>
      <c r="L1051" s="8">
        <f>VLOOKUP(A1051,'Hospitalisation Details'!$A$1:$T$2344,17,0)</f>
        <v>26596</v>
      </c>
      <c r="M1051" s="3" t="str">
        <f>VLOOKUP(A1051,'Hospitalisation Details'!$A$1:$T$2344,14,0)</f>
        <v>tier - 3</v>
      </c>
      <c r="N1051" s="3" t="str">
        <f>VLOOKUP(A1051,'Hospitalisation Details'!$A$1:$T$2344,15,0)</f>
        <v>tier - 3</v>
      </c>
      <c r="O1051" t="str">
        <f>VLOOKUP(A1051,'Hospitalisation Details'!$A$1:$U$2344,21,FALSE)</f>
        <v>R1013</v>
      </c>
      <c r="P1051" t="str">
        <f>VLOOKUP(A1051,'Hospitalisation Details'!$A$1:$T$2344,19,0)</f>
        <v>50</v>
      </c>
      <c r="Q1051" s="9">
        <f>VLOOKUP(A1051,'Hospitalisation Details'!$A$1:$I$2344,6,FALSE)</f>
        <v>10702.64</v>
      </c>
    </row>
    <row r="1052" spans="1:17" ht="15.75">
      <c r="A1052" s="6" t="s">
        <v>2835</v>
      </c>
      <c r="B1052" t="str">
        <f>VLOOKUP(A1052,'Customer Names'!$A$1:$D$2336,3,FALSE)</f>
        <v>Yoo</v>
      </c>
      <c r="C1052">
        <f>VLOOKUP(A1052,'Medical Examinations'!$A$1:$H$2336,2,0)</f>
        <v>29.1</v>
      </c>
      <c r="D1052">
        <f>VLOOKUP(A1052,'Medical Examinations'!$A$1:$H$2336,3,0)</f>
        <v>5.64</v>
      </c>
      <c r="E1052" t="str">
        <f>VLOOKUP(A1052,'Medical Examinations'!$A$1:$H$2336,4,0)</f>
        <v>Yes</v>
      </c>
      <c r="F1052" t="str">
        <f>VLOOKUP(A1052,'Medical Examinations'!$A$1:$H$2336,5,0)</f>
        <v>No</v>
      </c>
      <c r="G1052" t="str">
        <f>VLOOKUP(A1052,'Medical Examinations'!$A$1:$H$2336,6,0)</f>
        <v>No</v>
      </c>
      <c r="H1052">
        <f>VLOOKUP(A1052,'Medical Examinations'!$A$1:$L$2336,10,0)</f>
        <v>0</v>
      </c>
      <c r="I1052" t="str">
        <f>VLOOKUP(A1052,'Medical Examinations'!$A$1:$H$2336,8,0)</f>
        <v>No</v>
      </c>
      <c r="J1052" t="str">
        <f>VLOOKUP(A1052,'Medical Examinations'!$A$1:$L$2336,11,0)</f>
        <v>Over weight</v>
      </c>
      <c r="K1052" t="str">
        <f>VLOOKUP(A1052,'Medical Examinations'!$A$1:$L$2336,12,0)</f>
        <v>Normal</v>
      </c>
      <c r="L1052" s="8">
        <f>VLOOKUP(A1052,'Hospitalisation Details'!$A$1:$T$2344,17,0)</f>
        <v>28033</v>
      </c>
      <c r="M1052" s="3" t="str">
        <f>VLOOKUP(A1052,'Hospitalisation Details'!$A$1:$T$2344,14,0)</f>
        <v>tier - 3</v>
      </c>
      <c r="N1052" s="3" t="str">
        <f>VLOOKUP(A1052,'Hospitalisation Details'!$A$1:$T$2344,15,0)</f>
        <v>tier - 1</v>
      </c>
      <c r="O1052" t="str">
        <f>VLOOKUP(A1052,'Hospitalisation Details'!$A$1:$U$2344,21,FALSE)</f>
        <v>R1025</v>
      </c>
      <c r="P1052" t="str">
        <f>VLOOKUP(A1052,'Hospitalisation Details'!$A$1:$T$2344,19,0)</f>
        <v>46</v>
      </c>
      <c r="Q1052" s="9">
        <f>VLOOKUP(A1052,'Hospitalisation Details'!$A$1:$I$2344,6,FALSE)</f>
        <v>10698.38</v>
      </c>
    </row>
    <row r="1053" spans="1:17" ht="15.75">
      <c r="A1053" s="6" t="s">
        <v>2838</v>
      </c>
      <c r="B1053" t="str">
        <f>VLOOKUP(A1053,'Customer Names'!$A$1:$D$2336,3,FALSE)</f>
        <v>Rand</v>
      </c>
      <c r="C1053">
        <f>VLOOKUP(A1053,'Medical Examinations'!$A$1:$H$2336,2,0)</f>
        <v>30.22</v>
      </c>
      <c r="D1053">
        <f>VLOOKUP(A1053,'Medical Examinations'!$A$1:$H$2336,3,0)</f>
        <v>4.6500000000000004</v>
      </c>
      <c r="E1053" t="str">
        <f>VLOOKUP(A1053,'Medical Examinations'!$A$1:$H$2336,4,0)</f>
        <v>No</v>
      </c>
      <c r="F1053" t="str">
        <f>VLOOKUP(A1053,'Medical Examinations'!$A$1:$H$2336,5,0)</f>
        <v>No</v>
      </c>
      <c r="G1053" t="str">
        <f>VLOOKUP(A1053,'Medical Examinations'!$A$1:$H$2336,6,0)</f>
        <v>No</v>
      </c>
      <c r="H1053">
        <f>VLOOKUP(A1053,'Medical Examinations'!$A$1:$L$2336,10,0)</f>
        <v>0</v>
      </c>
      <c r="I1053" t="str">
        <f>VLOOKUP(A1053,'Medical Examinations'!$A$1:$H$2336,8,0)</f>
        <v>No</v>
      </c>
      <c r="J1053" t="str">
        <f>VLOOKUP(A1053,'Medical Examinations'!$A$1:$L$2336,11,0)</f>
        <v>obesity</v>
      </c>
      <c r="K1053" t="str">
        <f>VLOOKUP(A1053,'Medical Examinations'!$A$1:$L$2336,12,0)</f>
        <v>Normal</v>
      </c>
      <c r="L1053" s="8">
        <f>VLOOKUP(A1053,'Hospitalisation Details'!$A$1:$T$2344,17,0)</f>
        <v>28339</v>
      </c>
      <c r="M1053" s="3" t="str">
        <f>VLOOKUP(A1053,'Hospitalisation Details'!$A$1:$T$2344,14,0)</f>
        <v>tier - 3</v>
      </c>
      <c r="N1053" s="3" t="str">
        <f>VLOOKUP(A1053,'Hospitalisation Details'!$A$1:$T$2344,15,0)</f>
        <v>tier - 2</v>
      </c>
      <c r="O1053" t="str">
        <f>VLOOKUP(A1053,'Hospitalisation Details'!$A$1:$U$2344,21,FALSE)</f>
        <v>R1021</v>
      </c>
      <c r="P1053" t="str">
        <f>VLOOKUP(A1053,'Hospitalisation Details'!$A$1:$T$2344,19,0)</f>
        <v>45</v>
      </c>
      <c r="Q1053" s="9">
        <f>VLOOKUP(A1053,'Hospitalisation Details'!$A$1:$I$2344,6,FALSE)</f>
        <v>10690.11</v>
      </c>
    </row>
    <row r="1054" spans="1:17" ht="15.75">
      <c r="A1054" s="6" t="s">
        <v>2841</v>
      </c>
      <c r="B1054" t="str">
        <f>VLOOKUP(A1054,'Customer Names'!$A$1:$D$2336,3,FALSE)</f>
        <v>Wolfe</v>
      </c>
      <c r="C1054">
        <f>VLOOKUP(A1054,'Medical Examinations'!$A$1:$H$2336,2,0)</f>
        <v>24.29</v>
      </c>
      <c r="D1054">
        <f>VLOOKUP(A1054,'Medical Examinations'!$A$1:$H$2336,3,0)</f>
        <v>9.0500000000000007</v>
      </c>
      <c r="E1054" t="str">
        <f>VLOOKUP(A1054,'Medical Examinations'!$A$1:$H$2336,4,0)</f>
        <v>No</v>
      </c>
      <c r="F1054" t="str">
        <f>VLOOKUP(A1054,'Medical Examinations'!$A$1:$H$2336,5,0)</f>
        <v>No</v>
      </c>
      <c r="G1054" t="str">
        <f>VLOOKUP(A1054,'Medical Examinations'!$A$1:$H$2336,6,0)</f>
        <v>No</v>
      </c>
      <c r="H1054">
        <f>VLOOKUP(A1054,'Medical Examinations'!$A$1:$L$2336,10,0)</f>
        <v>0</v>
      </c>
      <c r="I1054" t="str">
        <f>VLOOKUP(A1054,'Medical Examinations'!$A$1:$H$2336,8,0)</f>
        <v>No</v>
      </c>
      <c r="J1054" t="str">
        <f>VLOOKUP(A1054,'Medical Examinations'!$A$1:$L$2336,11,0)</f>
        <v>Normal weight</v>
      </c>
      <c r="K1054" t="str">
        <f>VLOOKUP(A1054,'Medical Examinations'!$A$1:$L$2336,12,0)</f>
        <v>Diabetes</v>
      </c>
      <c r="L1054" s="8">
        <f>VLOOKUP(A1054,'Hospitalisation Details'!$A$1:$T$2344,17,0)</f>
        <v>22896</v>
      </c>
      <c r="M1054" s="3" t="str">
        <f>VLOOKUP(A1054,'Hospitalisation Details'!$A$1:$T$2344,14,0)</f>
        <v>tier - 3</v>
      </c>
      <c r="N1054" s="3" t="str">
        <f>VLOOKUP(A1054,'Hospitalisation Details'!$A$1:$T$2344,15,0)</f>
        <v>tier - 3</v>
      </c>
      <c r="O1054" t="str">
        <f>VLOOKUP(A1054,'Hospitalisation Details'!$A$1:$U$2344,21,FALSE)</f>
        <v>R1013</v>
      </c>
      <c r="P1054" t="str">
        <f>VLOOKUP(A1054,'Hospitalisation Details'!$A$1:$T$2344,19,0)</f>
        <v>60</v>
      </c>
      <c r="Q1054" s="9">
        <f>VLOOKUP(A1054,'Hospitalisation Details'!$A$1:$I$2344,6,FALSE)</f>
        <v>10676.83</v>
      </c>
    </row>
    <row r="1055" spans="1:17" ht="15.75">
      <c r="A1055" s="6" t="s">
        <v>2844</v>
      </c>
      <c r="B1055" t="str">
        <f>VLOOKUP(A1055,'Customer Names'!$A$1:$D$2336,3,FALSE)</f>
        <v>Vance</v>
      </c>
      <c r="C1055">
        <f>VLOOKUP(A1055,'Medical Examinations'!$A$1:$H$2336,2,0)</f>
        <v>29.39</v>
      </c>
      <c r="D1055">
        <f>VLOOKUP(A1055,'Medical Examinations'!$A$1:$H$2336,3,0)</f>
        <v>4.5199999999999996</v>
      </c>
      <c r="E1055" t="str">
        <f>VLOOKUP(A1055,'Medical Examinations'!$A$1:$H$2336,4,0)</f>
        <v>Yes</v>
      </c>
      <c r="F1055" t="str">
        <f>VLOOKUP(A1055,'Medical Examinations'!$A$1:$H$2336,5,0)</f>
        <v>No</v>
      </c>
      <c r="G1055" t="str">
        <f>VLOOKUP(A1055,'Medical Examinations'!$A$1:$H$2336,6,0)</f>
        <v>No</v>
      </c>
      <c r="H1055">
        <f>VLOOKUP(A1055,'Medical Examinations'!$A$1:$L$2336,10,0)</f>
        <v>0</v>
      </c>
      <c r="I1055" t="str">
        <f>VLOOKUP(A1055,'Medical Examinations'!$A$1:$H$2336,8,0)</f>
        <v>No</v>
      </c>
      <c r="J1055" t="str">
        <f>VLOOKUP(A1055,'Medical Examinations'!$A$1:$L$2336,11,0)</f>
        <v>Over weight</v>
      </c>
      <c r="K1055" t="str">
        <f>VLOOKUP(A1055,'Medical Examinations'!$A$1:$L$2336,12,0)</f>
        <v>Normal</v>
      </c>
      <c r="L1055" s="8">
        <f>VLOOKUP(A1055,'Hospitalisation Details'!$A$1:$T$2344,17,0)</f>
        <v>28086</v>
      </c>
      <c r="M1055" s="3" t="str">
        <f>VLOOKUP(A1055,'Hospitalisation Details'!$A$1:$T$2344,14,0)</f>
        <v>tier - 3</v>
      </c>
      <c r="N1055" s="3" t="str">
        <f>VLOOKUP(A1055,'Hospitalisation Details'!$A$1:$T$2344,15,0)</f>
        <v>tier - 2</v>
      </c>
      <c r="O1055" t="str">
        <f>VLOOKUP(A1055,'Hospitalisation Details'!$A$1:$U$2344,21,FALSE)</f>
        <v>R1021</v>
      </c>
      <c r="P1055" t="str">
        <f>VLOOKUP(A1055,'Hospitalisation Details'!$A$1:$T$2344,19,0)</f>
        <v>46</v>
      </c>
      <c r="Q1055" s="9">
        <f>VLOOKUP(A1055,'Hospitalisation Details'!$A$1:$I$2344,6,FALSE)</f>
        <v>10665.44</v>
      </c>
    </row>
    <row r="1056" spans="1:17" ht="15.75">
      <c r="A1056" s="6" t="s">
        <v>2846</v>
      </c>
      <c r="B1056" t="str">
        <f>VLOOKUP(A1056,'Customer Names'!$A$1:$D$2336,3,FALSE)</f>
        <v>Burnett</v>
      </c>
      <c r="C1056">
        <f>VLOOKUP(A1056,'Medical Examinations'!$A$1:$H$2336,2,0)</f>
        <v>25.66</v>
      </c>
      <c r="D1056">
        <f>VLOOKUP(A1056,'Medical Examinations'!$A$1:$H$2336,3,0)</f>
        <v>4.62</v>
      </c>
      <c r="E1056" t="str">
        <f>VLOOKUP(A1056,'Medical Examinations'!$A$1:$H$2336,4,0)</f>
        <v>Yes</v>
      </c>
      <c r="F1056" t="str">
        <f>VLOOKUP(A1056,'Medical Examinations'!$A$1:$H$2336,5,0)</f>
        <v>No</v>
      </c>
      <c r="G1056" t="str">
        <f>VLOOKUP(A1056,'Medical Examinations'!$A$1:$H$2336,6,0)</f>
        <v>No</v>
      </c>
      <c r="H1056">
        <f>VLOOKUP(A1056,'Medical Examinations'!$A$1:$L$2336,10,0)</f>
        <v>1</v>
      </c>
      <c r="I1056" t="str">
        <f>VLOOKUP(A1056,'Medical Examinations'!$A$1:$H$2336,8,0)</f>
        <v>No</v>
      </c>
      <c r="J1056" t="str">
        <f>VLOOKUP(A1056,'Medical Examinations'!$A$1:$L$2336,11,0)</f>
        <v>Over weight</v>
      </c>
      <c r="K1056" t="str">
        <f>VLOOKUP(A1056,'Medical Examinations'!$A$1:$L$2336,12,0)</f>
        <v>Normal</v>
      </c>
      <c r="L1056" s="8">
        <f>VLOOKUP(A1056,'Hospitalisation Details'!$A$1:$T$2344,17,0)</f>
        <v>23597</v>
      </c>
      <c r="M1056" s="3" t="str">
        <f>VLOOKUP(A1056,'Hospitalisation Details'!$A$1:$T$2344,14,0)</f>
        <v>tier - 3</v>
      </c>
      <c r="N1056" s="3" t="str">
        <f>VLOOKUP(A1056,'Hospitalisation Details'!$A$1:$T$2344,15,0)</f>
        <v>tier - 3</v>
      </c>
      <c r="O1056" t="str">
        <f>VLOOKUP(A1056,'Hospitalisation Details'!$A$1:$U$2344,21,FALSE)</f>
        <v>R1013</v>
      </c>
      <c r="P1056" t="str">
        <f>VLOOKUP(A1056,'Hospitalisation Details'!$A$1:$T$2344,19,0)</f>
        <v>58</v>
      </c>
      <c r="Q1056" s="9">
        <f>VLOOKUP(A1056,'Hospitalisation Details'!$A$1:$I$2344,6,FALSE)</f>
        <v>10627.81</v>
      </c>
    </row>
    <row r="1057" spans="1:17" ht="15.75">
      <c r="A1057" s="6" t="s">
        <v>2848</v>
      </c>
      <c r="B1057" t="str">
        <f>VLOOKUP(A1057,'Customer Names'!$A$1:$D$2336,3,FALSE)</f>
        <v>Clason</v>
      </c>
      <c r="C1057">
        <f>VLOOKUP(A1057,'Medical Examinations'!$A$1:$H$2336,2,0)</f>
        <v>39.11</v>
      </c>
      <c r="D1057">
        <f>VLOOKUP(A1057,'Medical Examinations'!$A$1:$H$2336,3,0)</f>
        <v>5.87</v>
      </c>
      <c r="E1057" t="str">
        <f>VLOOKUP(A1057,'Medical Examinations'!$A$1:$H$2336,4,0)</f>
        <v>No</v>
      </c>
      <c r="F1057" t="str">
        <f>VLOOKUP(A1057,'Medical Examinations'!$A$1:$H$2336,5,0)</f>
        <v>No</v>
      </c>
      <c r="G1057" t="str">
        <f>VLOOKUP(A1057,'Medical Examinations'!$A$1:$H$2336,6,0)</f>
        <v>No</v>
      </c>
      <c r="H1057">
        <f>VLOOKUP(A1057,'Medical Examinations'!$A$1:$L$2336,10,0)</f>
        <v>0</v>
      </c>
      <c r="I1057" t="str">
        <f>VLOOKUP(A1057,'Medical Examinations'!$A$1:$H$2336,8,0)</f>
        <v>No</v>
      </c>
      <c r="J1057" t="str">
        <f>VLOOKUP(A1057,'Medical Examinations'!$A$1:$L$2336,11,0)</f>
        <v>obesity</v>
      </c>
      <c r="K1057" t="str">
        <f>VLOOKUP(A1057,'Medical Examinations'!$A$1:$L$2336,12,0)</f>
        <v>Prediabetes</v>
      </c>
      <c r="L1057" s="8">
        <f>VLOOKUP(A1057,'Hospitalisation Details'!$A$1:$T$2344,17,0)</f>
        <v>33060</v>
      </c>
      <c r="M1057" s="3" t="str">
        <f>VLOOKUP(A1057,'Hospitalisation Details'!$A$1:$T$2344,14,0)</f>
        <v>tier - 3</v>
      </c>
      <c r="N1057" s="3" t="str">
        <f>VLOOKUP(A1057,'Hospitalisation Details'!$A$1:$T$2344,15,0)</f>
        <v>tier - 3</v>
      </c>
      <c r="O1057" t="str">
        <f>VLOOKUP(A1057,'Hospitalisation Details'!$A$1:$U$2344,21,FALSE)</f>
        <v>R1012</v>
      </c>
      <c r="P1057" t="str">
        <f>VLOOKUP(A1057,'Hospitalisation Details'!$A$1:$T$2344,19,0)</f>
        <v>32</v>
      </c>
      <c r="Q1057" s="9">
        <f>VLOOKUP(A1057,'Hospitalisation Details'!$A$1:$I$2344,6,FALSE)</f>
        <v>10620.26</v>
      </c>
    </row>
    <row r="1058" spans="1:17" ht="15.75">
      <c r="A1058" s="6" t="s">
        <v>2851</v>
      </c>
      <c r="B1058" t="str">
        <f>VLOOKUP(A1058,'Customer Names'!$A$1:$D$2336,3,FALSE)</f>
        <v>Donnelly</v>
      </c>
      <c r="C1058">
        <f>VLOOKUP(A1058,'Medical Examinations'!$A$1:$H$2336,2,0)</f>
        <v>43.78</v>
      </c>
      <c r="D1058">
        <f>VLOOKUP(A1058,'Medical Examinations'!$A$1:$H$2336,3,0)</f>
        <v>5.71</v>
      </c>
      <c r="E1058" t="str">
        <f>VLOOKUP(A1058,'Medical Examinations'!$A$1:$H$2336,4,0)</f>
        <v>No</v>
      </c>
      <c r="F1058" t="str">
        <f>VLOOKUP(A1058,'Medical Examinations'!$A$1:$H$2336,5,0)</f>
        <v>No</v>
      </c>
      <c r="G1058" t="str">
        <f>VLOOKUP(A1058,'Medical Examinations'!$A$1:$H$2336,6,0)</f>
        <v>No</v>
      </c>
      <c r="H1058">
        <f>VLOOKUP(A1058,'Medical Examinations'!$A$1:$L$2336,10,0)</f>
        <v>1</v>
      </c>
      <c r="I1058" t="str">
        <f>VLOOKUP(A1058,'Medical Examinations'!$A$1:$H$2336,8,0)</f>
        <v>No</v>
      </c>
      <c r="J1058" t="str">
        <f>VLOOKUP(A1058,'Medical Examinations'!$A$1:$L$2336,11,0)</f>
        <v>obesity</v>
      </c>
      <c r="K1058" t="str">
        <f>VLOOKUP(A1058,'Medical Examinations'!$A$1:$L$2336,12,0)</f>
        <v>Prediabetes</v>
      </c>
      <c r="L1058" s="8">
        <f>VLOOKUP(A1058,'Hospitalisation Details'!$A$1:$T$2344,17,0)</f>
        <v>33808</v>
      </c>
      <c r="M1058" s="3" t="str">
        <f>VLOOKUP(A1058,'Hospitalisation Details'!$A$1:$T$2344,14,0)</f>
        <v>tier - 3</v>
      </c>
      <c r="N1058" s="3" t="str">
        <f>VLOOKUP(A1058,'Hospitalisation Details'!$A$1:$T$2344,15,0)</f>
        <v>tier - 3</v>
      </c>
      <c r="O1058" t="str">
        <f>VLOOKUP(A1058,'Hospitalisation Details'!$A$1:$U$2344,21,FALSE)</f>
        <v>R1026</v>
      </c>
      <c r="P1058" t="str">
        <f>VLOOKUP(A1058,'Hospitalisation Details'!$A$1:$T$2344,19,0)</f>
        <v>30</v>
      </c>
      <c r="Q1058" s="9">
        <f>VLOOKUP(A1058,'Hospitalisation Details'!$A$1:$I$2344,6,FALSE)</f>
        <v>10617.04</v>
      </c>
    </row>
    <row r="1059" spans="1:17" ht="15.75">
      <c r="A1059" s="6" t="s">
        <v>2853</v>
      </c>
      <c r="B1059" t="str">
        <f>VLOOKUP(A1059,'Customer Names'!$A$1:$D$2336,3,FALSE)</f>
        <v>Pietz</v>
      </c>
      <c r="C1059">
        <f>VLOOKUP(A1059,'Medical Examinations'!$A$1:$H$2336,2,0)</f>
        <v>24.35</v>
      </c>
      <c r="D1059">
        <f>VLOOKUP(A1059,'Medical Examinations'!$A$1:$H$2336,3,0)</f>
        <v>9.08</v>
      </c>
      <c r="E1059" t="str">
        <f>VLOOKUP(A1059,'Medical Examinations'!$A$1:$H$2336,4,0)</f>
        <v>No</v>
      </c>
      <c r="F1059" t="str">
        <f>VLOOKUP(A1059,'Medical Examinations'!$A$1:$H$2336,5,0)</f>
        <v>No</v>
      </c>
      <c r="G1059" t="str">
        <f>VLOOKUP(A1059,'Medical Examinations'!$A$1:$H$2336,6,0)</f>
        <v>No</v>
      </c>
      <c r="H1059">
        <f>VLOOKUP(A1059,'Medical Examinations'!$A$1:$L$2336,10,0)</f>
        <v>0</v>
      </c>
      <c r="I1059" t="str">
        <f>VLOOKUP(A1059,'Medical Examinations'!$A$1:$H$2336,8,0)</f>
        <v>No</v>
      </c>
      <c r="J1059" t="str">
        <f>VLOOKUP(A1059,'Medical Examinations'!$A$1:$L$2336,11,0)</f>
        <v>Normal weight</v>
      </c>
      <c r="K1059" t="str">
        <f>VLOOKUP(A1059,'Medical Examinations'!$A$1:$L$2336,12,0)</f>
        <v>Diabetes</v>
      </c>
      <c r="L1059" s="8">
        <f>VLOOKUP(A1059,'Hospitalisation Details'!$A$1:$T$2344,17,0)</f>
        <v>23920</v>
      </c>
      <c r="M1059" s="3" t="str">
        <f>VLOOKUP(A1059,'Hospitalisation Details'!$A$1:$T$2344,14,0)</f>
        <v>tier - 3</v>
      </c>
      <c r="N1059" s="3" t="str">
        <f>VLOOKUP(A1059,'Hospitalisation Details'!$A$1:$T$2344,15,0)</f>
        <v>tier - 3</v>
      </c>
      <c r="O1059" t="str">
        <f>VLOOKUP(A1059,'Hospitalisation Details'!$A$1:$U$2344,21,FALSE)</f>
        <v>R1012</v>
      </c>
      <c r="P1059" t="str">
        <f>VLOOKUP(A1059,'Hospitalisation Details'!$A$1:$T$2344,19,0)</f>
        <v>57</v>
      </c>
      <c r="Q1059" s="9">
        <f>VLOOKUP(A1059,'Hospitalisation Details'!$A$1:$I$2344,6,FALSE)</f>
        <v>10608.67</v>
      </c>
    </row>
    <row r="1060" spans="1:17" ht="15.75">
      <c r="A1060" s="6" t="s">
        <v>2855</v>
      </c>
      <c r="B1060" t="str">
        <f>VLOOKUP(A1060,'Customer Names'!$A$1:$D$2336,3,FALSE)</f>
        <v>Tegenkamp</v>
      </c>
      <c r="C1060">
        <f>VLOOKUP(A1060,'Medical Examinations'!$A$1:$H$2336,2,0)</f>
        <v>40.299999999999997</v>
      </c>
      <c r="D1060">
        <f>VLOOKUP(A1060,'Medical Examinations'!$A$1:$H$2336,3,0)</f>
        <v>5.3</v>
      </c>
      <c r="E1060" t="str">
        <f>VLOOKUP(A1060,'Medical Examinations'!$A$1:$H$2336,4,0)</f>
        <v>Yes</v>
      </c>
      <c r="F1060" t="str">
        <f>VLOOKUP(A1060,'Medical Examinations'!$A$1:$H$2336,5,0)</f>
        <v>No</v>
      </c>
      <c r="G1060" t="str">
        <f>VLOOKUP(A1060,'Medical Examinations'!$A$1:$H$2336,6,0)</f>
        <v>No</v>
      </c>
      <c r="H1060">
        <f>VLOOKUP(A1060,'Medical Examinations'!$A$1:$L$2336,10,0)</f>
        <v>2</v>
      </c>
      <c r="I1060" t="str">
        <f>VLOOKUP(A1060,'Medical Examinations'!$A$1:$H$2336,8,0)</f>
        <v>No</v>
      </c>
      <c r="J1060" t="str">
        <f>VLOOKUP(A1060,'Medical Examinations'!$A$1:$L$2336,11,0)</f>
        <v>obesity</v>
      </c>
      <c r="K1060" t="str">
        <f>VLOOKUP(A1060,'Medical Examinations'!$A$1:$L$2336,12,0)</f>
        <v>Normal</v>
      </c>
      <c r="L1060" s="8">
        <f>VLOOKUP(A1060,'Hospitalisation Details'!$A$1:$T$2344,17,0)</f>
        <v>24290</v>
      </c>
      <c r="M1060" s="3" t="str">
        <f>VLOOKUP(A1060,'Hospitalisation Details'!$A$1:$T$2344,14,0)</f>
        <v>tier - 3</v>
      </c>
      <c r="N1060" s="3" t="str">
        <f>VLOOKUP(A1060,'Hospitalisation Details'!$A$1:$T$2344,15,0)</f>
        <v>tier - 3</v>
      </c>
      <c r="O1060" t="str">
        <f>VLOOKUP(A1060,'Hospitalisation Details'!$A$1:$U$2344,21,FALSE)</f>
        <v>R1011</v>
      </c>
      <c r="P1060" t="str">
        <f>VLOOKUP(A1060,'Hospitalisation Details'!$A$1:$T$2344,19,0)</f>
        <v>56</v>
      </c>
      <c r="Q1060" s="9">
        <f>VLOOKUP(A1060,'Hospitalisation Details'!$A$1:$I$2344,6,FALSE)</f>
        <v>10602.39</v>
      </c>
    </row>
    <row r="1061" spans="1:17" ht="15.75">
      <c r="A1061" s="6" t="s">
        <v>2857</v>
      </c>
      <c r="B1061" t="str">
        <f>VLOOKUP(A1061,'Customer Names'!$A$1:$D$2336,3,FALSE)</f>
        <v>Dover</v>
      </c>
      <c r="C1061">
        <f>VLOOKUP(A1061,'Medical Examinations'!$A$1:$H$2336,2,0)</f>
        <v>32.774999999999999</v>
      </c>
      <c r="D1061">
        <f>VLOOKUP(A1061,'Medical Examinations'!$A$1:$H$2336,3,0)</f>
        <v>11.76</v>
      </c>
      <c r="E1061" t="str">
        <f>VLOOKUP(A1061,'Medical Examinations'!$A$1:$H$2336,4,0)</f>
        <v>Yes</v>
      </c>
      <c r="F1061" t="str">
        <f>VLOOKUP(A1061,'Medical Examinations'!$A$1:$H$2336,5,0)</f>
        <v>No</v>
      </c>
      <c r="G1061" t="str">
        <f>VLOOKUP(A1061,'Medical Examinations'!$A$1:$H$2336,6,0)</f>
        <v>No</v>
      </c>
      <c r="H1061">
        <f>VLOOKUP(A1061,'Medical Examinations'!$A$1:$L$2336,10,0)</f>
        <v>0</v>
      </c>
      <c r="I1061" t="str">
        <f>VLOOKUP(A1061,'Medical Examinations'!$A$1:$H$2336,8,0)</f>
        <v>No</v>
      </c>
      <c r="J1061" t="str">
        <f>VLOOKUP(A1061,'Medical Examinations'!$A$1:$L$2336,11,0)</f>
        <v>obesity</v>
      </c>
      <c r="K1061" t="str">
        <f>VLOOKUP(A1061,'Medical Examinations'!$A$1:$L$2336,12,0)</f>
        <v>Diabetes</v>
      </c>
      <c r="L1061" s="8">
        <f>VLOOKUP(A1061,'Hospitalisation Details'!$A$1:$T$2344,17,0)</f>
        <v>24646</v>
      </c>
      <c r="M1061" s="3" t="str">
        <f>VLOOKUP(A1061,'Hospitalisation Details'!$A$1:$T$2344,14,0)</f>
        <v>tier - 3</v>
      </c>
      <c r="N1061" s="3" t="str">
        <f>VLOOKUP(A1061,'Hospitalisation Details'!$A$1:$T$2344,15,0)</f>
        <v>tier - 2</v>
      </c>
      <c r="O1061" t="str">
        <f>VLOOKUP(A1061,'Hospitalisation Details'!$A$1:$U$2344,21,FALSE)</f>
        <v>R1012</v>
      </c>
      <c r="P1061" t="str">
        <f>VLOOKUP(A1061,'Hospitalisation Details'!$A$1:$T$2344,19,0)</f>
        <v>55</v>
      </c>
      <c r="Q1061" s="9">
        <f>VLOOKUP(A1061,'Hospitalisation Details'!$A$1:$I$2344,6,FALSE)</f>
        <v>10601.63</v>
      </c>
    </row>
    <row r="1062" spans="1:17" ht="15.75">
      <c r="A1062" s="6" t="s">
        <v>2860</v>
      </c>
      <c r="B1062" t="str">
        <f>VLOOKUP(A1062,'Customer Names'!$A$1:$D$2336,3,FALSE)</f>
        <v>Dockemeyer</v>
      </c>
      <c r="C1062">
        <f>VLOOKUP(A1062,'Medical Examinations'!$A$1:$H$2336,2,0)</f>
        <v>39.6</v>
      </c>
      <c r="D1062">
        <f>VLOOKUP(A1062,'Medical Examinations'!$A$1:$H$2336,3,0)</f>
        <v>5.1100000000000003</v>
      </c>
      <c r="E1062" t="str">
        <f>VLOOKUP(A1062,'Medical Examinations'!$A$1:$H$2336,4,0)</f>
        <v>Yes</v>
      </c>
      <c r="F1062" t="str">
        <f>VLOOKUP(A1062,'Medical Examinations'!$A$1:$H$2336,5,0)</f>
        <v>No</v>
      </c>
      <c r="G1062" t="str">
        <f>VLOOKUP(A1062,'Medical Examinations'!$A$1:$H$2336,6,0)</f>
        <v>No</v>
      </c>
      <c r="H1062">
        <f>VLOOKUP(A1062,'Medical Examinations'!$A$1:$L$2336,10,0)</f>
        <v>2</v>
      </c>
      <c r="I1062" t="str">
        <f>VLOOKUP(A1062,'Medical Examinations'!$A$1:$H$2336,8,0)</f>
        <v>No</v>
      </c>
      <c r="J1062" t="str">
        <f>VLOOKUP(A1062,'Medical Examinations'!$A$1:$L$2336,11,0)</f>
        <v>obesity</v>
      </c>
      <c r="K1062" t="str">
        <f>VLOOKUP(A1062,'Medical Examinations'!$A$1:$L$2336,12,0)</f>
        <v>Normal</v>
      </c>
      <c r="L1062" s="8">
        <f>VLOOKUP(A1062,'Hospitalisation Details'!$A$1:$T$2344,17,0)</f>
        <v>24308</v>
      </c>
      <c r="M1062" s="3" t="str">
        <f>VLOOKUP(A1062,'Hospitalisation Details'!$A$1:$T$2344,14,0)</f>
        <v>tier - 3</v>
      </c>
      <c r="N1062" s="3" t="str">
        <f>VLOOKUP(A1062,'Hospitalisation Details'!$A$1:$T$2344,15,0)</f>
        <v>tier - 2</v>
      </c>
      <c r="O1062" t="str">
        <f>VLOOKUP(A1062,'Hospitalisation Details'!$A$1:$U$2344,21,FALSE)</f>
        <v>R1011</v>
      </c>
      <c r="P1062" t="str">
        <f>VLOOKUP(A1062,'Hospitalisation Details'!$A$1:$T$2344,19,0)</f>
        <v>56</v>
      </c>
      <c r="Q1062" s="9">
        <f>VLOOKUP(A1062,'Hospitalisation Details'!$A$1:$I$2344,6,FALSE)</f>
        <v>10601.41</v>
      </c>
    </row>
    <row r="1063" spans="1:17" ht="15.75">
      <c r="A1063" s="6" t="s">
        <v>2863</v>
      </c>
      <c r="B1063" t="str">
        <f>VLOOKUP(A1063,'Customer Names'!$A$1:$D$2336,3,FALSE)</f>
        <v>Steele</v>
      </c>
      <c r="C1063">
        <f>VLOOKUP(A1063,'Medical Examinations'!$A$1:$H$2336,2,0)</f>
        <v>30.97</v>
      </c>
      <c r="D1063">
        <f>VLOOKUP(A1063,'Medical Examinations'!$A$1:$H$2336,3,0)</f>
        <v>5.54</v>
      </c>
      <c r="E1063" t="str">
        <f>VLOOKUP(A1063,'Medical Examinations'!$A$1:$H$2336,4,0)</f>
        <v>No</v>
      </c>
      <c r="F1063" t="str">
        <f>VLOOKUP(A1063,'Medical Examinations'!$A$1:$H$2336,5,0)</f>
        <v>No</v>
      </c>
      <c r="G1063" t="str">
        <f>VLOOKUP(A1063,'Medical Examinations'!$A$1:$H$2336,6,0)</f>
        <v>No</v>
      </c>
      <c r="H1063">
        <f>VLOOKUP(A1063,'Medical Examinations'!$A$1:$L$2336,10,0)</f>
        <v>2</v>
      </c>
      <c r="I1063" t="str">
        <f>VLOOKUP(A1063,'Medical Examinations'!$A$1:$H$2336,8,0)</f>
        <v>No</v>
      </c>
      <c r="J1063" t="str">
        <f>VLOOKUP(A1063,'Medical Examinations'!$A$1:$L$2336,11,0)</f>
        <v>obesity</v>
      </c>
      <c r="K1063" t="str">
        <f>VLOOKUP(A1063,'Medical Examinations'!$A$1:$L$2336,12,0)</f>
        <v>Normal</v>
      </c>
      <c r="L1063" s="8">
        <f>VLOOKUP(A1063,'Hospitalisation Details'!$A$1:$T$2344,17,0)</f>
        <v>26647</v>
      </c>
      <c r="M1063" s="3" t="str">
        <f>VLOOKUP(A1063,'Hospitalisation Details'!$A$1:$T$2344,14,0)</f>
        <v>tier - 3</v>
      </c>
      <c r="N1063" s="3" t="str">
        <f>VLOOKUP(A1063,'Hospitalisation Details'!$A$1:$T$2344,15,0)</f>
        <v>tier - 1</v>
      </c>
      <c r="O1063" t="str">
        <f>VLOOKUP(A1063,'Hospitalisation Details'!$A$1:$U$2344,21,FALSE)</f>
        <v>R1012</v>
      </c>
      <c r="P1063" t="str">
        <f>VLOOKUP(A1063,'Hospitalisation Details'!$A$1:$T$2344,19,0)</f>
        <v>50</v>
      </c>
      <c r="Q1063" s="9">
        <f>VLOOKUP(A1063,'Hospitalisation Details'!$A$1:$I$2344,6,FALSE)</f>
        <v>10600.55</v>
      </c>
    </row>
    <row r="1064" spans="1:17" ht="15.75">
      <c r="A1064" s="6" t="s">
        <v>2866</v>
      </c>
      <c r="B1064" t="str">
        <f>VLOOKUP(A1064,'Customer Names'!$A$1:$D$2336,3,FALSE)</f>
        <v>Harel</v>
      </c>
      <c r="C1064">
        <f>VLOOKUP(A1064,'Medical Examinations'!$A$1:$H$2336,2,0)</f>
        <v>27.645</v>
      </c>
      <c r="D1064">
        <f>VLOOKUP(A1064,'Medical Examinations'!$A$1:$H$2336,3,0)</f>
        <v>8.8699999999999992</v>
      </c>
      <c r="E1064" t="str">
        <f>VLOOKUP(A1064,'Medical Examinations'!$A$1:$H$2336,4,0)</f>
        <v>Yes</v>
      </c>
      <c r="F1064" t="str">
        <f>VLOOKUP(A1064,'Medical Examinations'!$A$1:$H$2336,5,0)</f>
        <v>No</v>
      </c>
      <c r="G1064" t="str">
        <f>VLOOKUP(A1064,'Medical Examinations'!$A$1:$H$2336,6,0)</f>
        <v>No</v>
      </c>
      <c r="H1064">
        <f>VLOOKUP(A1064,'Medical Examinations'!$A$1:$L$2336,10,0)</f>
        <v>0</v>
      </c>
      <c r="I1064" t="str">
        <f>VLOOKUP(A1064,'Medical Examinations'!$A$1:$H$2336,8,0)</f>
        <v>No</v>
      </c>
      <c r="J1064" t="str">
        <f>VLOOKUP(A1064,'Medical Examinations'!$A$1:$L$2336,11,0)</f>
        <v>Over weight</v>
      </c>
      <c r="K1064" t="str">
        <f>VLOOKUP(A1064,'Medical Examinations'!$A$1:$L$2336,12,0)</f>
        <v>Diabetes</v>
      </c>
      <c r="L1064" s="8">
        <f>VLOOKUP(A1064,'Hospitalisation Details'!$A$1:$T$2344,17,0)</f>
        <v>24805</v>
      </c>
      <c r="M1064" s="3" t="str">
        <f>VLOOKUP(A1064,'Hospitalisation Details'!$A$1:$T$2344,14,0)</f>
        <v>tier - 3</v>
      </c>
      <c r="N1064" s="3" t="str">
        <f>VLOOKUP(A1064,'Hospitalisation Details'!$A$1:$T$2344,15,0)</f>
        <v>tier - 1</v>
      </c>
      <c r="O1064" t="str">
        <f>VLOOKUP(A1064,'Hospitalisation Details'!$A$1:$U$2344,21,FALSE)</f>
        <v>R1012</v>
      </c>
      <c r="P1064" t="str">
        <f>VLOOKUP(A1064,'Hospitalisation Details'!$A$1:$T$2344,19,0)</f>
        <v>55</v>
      </c>
      <c r="Q1064" s="9">
        <f>VLOOKUP(A1064,'Hospitalisation Details'!$A$1:$I$2344,6,FALSE)</f>
        <v>10594.5</v>
      </c>
    </row>
    <row r="1065" spans="1:17" ht="15.75">
      <c r="A1065" s="6" t="s">
        <v>2869</v>
      </c>
      <c r="B1065" t="str">
        <f>VLOOKUP(A1065,'Customer Names'!$A$1:$D$2336,3,FALSE)</f>
        <v>Aguila</v>
      </c>
      <c r="C1065">
        <f>VLOOKUP(A1065,'Medical Examinations'!$A$1:$H$2336,2,0)</f>
        <v>34.43</v>
      </c>
      <c r="D1065">
        <f>VLOOKUP(A1065,'Medical Examinations'!$A$1:$H$2336,3,0)</f>
        <v>5.96</v>
      </c>
      <c r="E1065" t="str">
        <f>VLOOKUP(A1065,'Medical Examinations'!$A$1:$H$2336,4,0)</f>
        <v>Yes</v>
      </c>
      <c r="F1065" t="str">
        <f>VLOOKUP(A1065,'Medical Examinations'!$A$1:$H$2336,5,0)</f>
        <v>No</v>
      </c>
      <c r="G1065" t="str">
        <f>VLOOKUP(A1065,'Medical Examinations'!$A$1:$H$2336,6,0)</f>
        <v>No</v>
      </c>
      <c r="H1065">
        <f>VLOOKUP(A1065,'Medical Examinations'!$A$1:$L$2336,10,0)</f>
        <v>2</v>
      </c>
      <c r="I1065" t="str">
        <f>VLOOKUP(A1065,'Medical Examinations'!$A$1:$H$2336,8,0)</f>
        <v>No</v>
      </c>
      <c r="J1065" t="str">
        <f>VLOOKUP(A1065,'Medical Examinations'!$A$1:$L$2336,11,0)</f>
        <v>obesity</v>
      </c>
      <c r="K1065" t="str">
        <f>VLOOKUP(A1065,'Medical Examinations'!$A$1:$L$2336,12,0)</f>
        <v>Prediabetes</v>
      </c>
      <c r="L1065" s="8">
        <f>VLOOKUP(A1065,'Hospitalisation Details'!$A$1:$T$2344,17,0)</f>
        <v>24414</v>
      </c>
      <c r="M1065" s="3" t="str">
        <f>VLOOKUP(A1065,'Hospitalisation Details'!$A$1:$T$2344,14,0)</f>
        <v>tier - 3</v>
      </c>
      <c r="N1065" s="3" t="str">
        <f>VLOOKUP(A1065,'Hospitalisation Details'!$A$1:$T$2344,15,0)</f>
        <v>tier - 3</v>
      </c>
      <c r="O1065" t="str">
        <f>VLOOKUP(A1065,'Hospitalisation Details'!$A$1:$U$2344,21,FALSE)</f>
        <v>R1013</v>
      </c>
      <c r="P1065" t="str">
        <f>VLOOKUP(A1065,'Hospitalisation Details'!$A$1:$T$2344,19,0)</f>
        <v>56</v>
      </c>
      <c r="Q1065" s="9">
        <f>VLOOKUP(A1065,'Hospitalisation Details'!$A$1:$I$2344,6,FALSE)</f>
        <v>10594.23</v>
      </c>
    </row>
    <row r="1066" spans="1:17" ht="15.75">
      <c r="A1066" s="6" t="s">
        <v>2872</v>
      </c>
      <c r="B1066" t="str">
        <f>VLOOKUP(A1066,'Customer Names'!$A$1:$D$2336,3,FALSE)</f>
        <v>Vallejo Sarmiento</v>
      </c>
      <c r="C1066">
        <f>VLOOKUP(A1066,'Medical Examinations'!$A$1:$H$2336,2,0)</f>
        <v>39.6</v>
      </c>
      <c r="D1066">
        <f>VLOOKUP(A1066,'Medical Examinations'!$A$1:$H$2336,3,0)</f>
        <v>4.4400000000000004</v>
      </c>
      <c r="E1066" t="str">
        <f>VLOOKUP(A1066,'Medical Examinations'!$A$1:$H$2336,4,0)</f>
        <v>Yes</v>
      </c>
      <c r="F1066" t="str">
        <f>VLOOKUP(A1066,'Medical Examinations'!$A$1:$H$2336,5,0)</f>
        <v>No</v>
      </c>
      <c r="G1066" t="str">
        <f>VLOOKUP(A1066,'Medical Examinations'!$A$1:$H$2336,6,0)</f>
        <v>Yes</v>
      </c>
      <c r="H1066">
        <f>VLOOKUP(A1066,'Medical Examinations'!$A$1:$L$2336,10,0)</f>
        <v>1</v>
      </c>
      <c r="I1066" t="str">
        <f>VLOOKUP(A1066,'Medical Examinations'!$A$1:$H$2336,8,0)</f>
        <v>No</v>
      </c>
      <c r="J1066" t="str">
        <f>VLOOKUP(A1066,'Medical Examinations'!$A$1:$L$2336,11,0)</f>
        <v>obesity</v>
      </c>
      <c r="K1066" t="str">
        <f>VLOOKUP(A1066,'Medical Examinations'!$A$1:$L$2336,12,0)</f>
        <v>Normal</v>
      </c>
      <c r="L1066" s="8">
        <f>VLOOKUP(A1066,'Hospitalisation Details'!$A$1:$T$2344,17,0)</f>
        <v>25562</v>
      </c>
      <c r="M1066" s="3" t="str">
        <f>VLOOKUP(A1066,'Hospitalisation Details'!$A$1:$T$2344,14,0)</f>
        <v>tier - 3</v>
      </c>
      <c r="N1066" s="3" t="str">
        <f>VLOOKUP(A1066,'Hospitalisation Details'!$A$1:$T$2344,15,0)</f>
        <v>tier - 3</v>
      </c>
      <c r="O1066" t="str">
        <f>VLOOKUP(A1066,'Hospitalisation Details'!$A$1:$U$2344,21,FALSE)</f>
        <v>R1013</v>
      </c>
      <c r="P1066" t="str">
        <f>VLOOKUP(A1066,'Hospitalisation Details'!$A$1:$T$2344,19,0)</f>
        <v>53</v>
      </c>
      <c r="Q1066" s="9">
        <f>VLOOKUP(A1066,'Hospitalisation Details'!$A$1:$I$2344,6,FALSE)</f>
        <v>10579.71</v>
      </c>
    </row>
    <row r="1067" spans="1:17" ht="15.75">
      <c r="A1067" s="6" t="s">
        <v>2875</v>
      </c>
      <c r="B1067" t="str">
        <f>VLOOKUP(A1067,'Customer Names'!$A$1:$D$2336,3,FALSE)</f>
        <v>Beisheim</v>
      </c>
      <c r="C1067">
        <f>VLOOKUP(A1067,'Medical Examinations'!$A$1:$H$2336,2,0)</f>
        <v>22.1</v>
      </c>
      <c r="D1067">
        <f>VLOOKUP(A1067,'Medical Examinations'!$A$1:$H$2336,3,0)</f>
        <v>4.6500000000000004</v>
      </c>
      <c r="E1067" t="str">
        <f>VLOOKUP(A1067,'Medical Examinations'!$A$1:$H$2336,4,0)</f>
        <v>Yes</v>
      </c>
      <c r="F1067" t="str">
        <f>VLOOKUP(A1067,'Medical Examinations'!$A$1:$H$2336,5,0)</f>
        <v>No</v>
      </c>
      <c r="G1067" t="str">
        <f>VLOOKUP(A1067,'Medical Examinations'!$A$1:$H$2336,6,0)</f>
        <v>No</v>
      </c>
      <c r="H1067">
        <f>VLOOKUP(A1067,'Medical Examinations'!$A$1:$L$2336,10,0)</f>
        <v>2</v>
      </c>
      <c r="I1067" t="str">
        <f>VLOOKUP(A1067,'Medical Examinations'!$A$1:$H$2336,8,0)</f>
        <v>No</v>
      </c>
      <c r="J1067" t="str">
        <f>VLOOKUP(A1067,'Medical Examinations'!$A$1:$L$2336,11,0)</f>
        <v>Normal weight</v>
      </c>
      <c r="K1067" t="str">
        <f>VLOOKUP(A1067,'Medical Examinations'!$A$1:$L$2336,12,0)</f>
        <v>Normal</v>
      </c>
      <c r="L1067" s="8">
        <f>VLOOKUP(A1067,'Hospitalisation Details'!$A$1:$T$2344,17,0)</f>
        <v>24452</v>
      </c>
      <c r="M1067" s="3" t="str">
        <f>VLOOKUP(A1067,'Hospitalisation Details'!$A$1:$T$2344,14,0)</f>
        <v>tier - 3</v>
      </c>
      <c r="N1067" s="3" t="str">
        <f>VLOOKUP(A1067,'Hospitalisation Details'!$A$1:$T$2344,15,0)</f>
        <v>tier - 3</v>
      </c>
      <c r="O1067" t="str">
        <f>VLOOKUP(A1067,'Hospitalisation Details'!$A$1:$U$2344,21,FALSE)</f>
        <v>R1011</v>
      </c>
      <c r="P1067" t="str">
        <f>VLOOKUP(A1067,'Hospitalisation Details'!$A$1:$T$2344,19,0)</f>
        <v>56</v>
      </c>
      <c r="Q1067" s="9">
        <f>VLOOKUP(A1067,'Hospitalisation Details'!$A$1:$I$2344,6,FALSE)</f>
        <v>10577.09</v>
      </c>
    </row>
    <row r="1068" spans="1:17" ht="15.75">
      <c r="A1068" s="6" t="s">
        <v>2878</v>
      </c>
      <c r="B1068" t="str">
        <f>VLOOKUP(A1068,'Customer Names'!$A$1:$D$2336,3,FALSE)</f>
        <v>Lenhoff</v>
      </c>
      <c r="C1068">
        <f>VLOOKUP(A1068,'Medical Examinations'!$A$1:$H$2336,2,0)</f>
        <v>33.25</v>
      </c>
      <c r="D1068">
        <f>VLOOKUP(A1068,'Medical Examinations'!$A$1:$H$2336,3,0)</f>
        <v>5.64</v>
      </c>
      <c r="E1068" t="str">
        <f>VLOOKUP(A1068,'Medical Examinations'!$A$1:$H$2336,4,0)</f>
        <v>Yes</v>
      </c>
      <c r="F1068" t="str">
        <f>VLOOKUP(A1068,'Medical Examinations'!$A$1:$H$2336,5,0)</f>
        <v>No</v>
      </c>
      <c r="G1068" t="str">
        <f>VLOOKUP(A1068,'Medical Examinations'!$A$1:$H$2336,6,0)</f>
        <v>Yes</v>
      </c>
      <c r="H1068">
        <f>VLOOKUP(A1068,'Medical Examinations'!$A$1:$L$2336,10,0)</f>
        <v>1</v>
      </c>
      <c r="I1068" t="str">
        <f>VLOOKUP(A1068,'Medical Examinations'!$A$1:$H$2336,8,0)</f>
        <v>No</v>
      </c>
      <c r="J1068" t="str">
        <f>VLOOKUP(A1068,'Medical Examinations'!$A$1:$L$2336,11,0)</f>
        <v>obesity</v>
      </c>
      <c r="K1068" t="str">
        <f>VLOOKUP(A1068,'Medical Examinations'!$A$1:$L$2336,12,0)</f>
        <v>Normal</v>
      </c>
      <c r="L1068" s="8">
        <f>VLOOKUP(A1068,'Hospitalisation Details'!$A$1:$T$2344,17,0)</f>
        <v>25401</v>
      </c>
      <c r="M1068" s="3" t="str">
        <f>VLOOKUP(A1068,'Hospitalisation Details'!$A$1:$T$2344,14,0)</f>
        <v>tier - 3</v>
      </c>
      <c r="N1068" s="3" t="str">
        <f>VLOOKUP(A1068,'Hospitalisation Details'!$A$1:$T$2344,15,0)</f>
        <v>tier - 1</v>
      </c>
      <c r="O1068" t="str">
        <f>VLOOKUP(A1068,'Hospitalisation Details'!$A$1:$U$2344,21,FALSE)</f>
        <v>R1024</v>
      </c>
      <c r="P1068" t="str">
        <f>VLOOKUP(A1068,'Hospitalisation Details'!$A$1:$T$2344,19,0)</f>
        <v>53</v>
      </c>
      <c r="Q1068" s="9">
        <f>VLOOKUP(A1068,'Hospitalisation Details'!$A$1:$I$2344,6,FALSE)</f>
        <v>10564.88</v>
      </c>
    </row>
    <row r="1069" spans="1:17" ht="15.75">
      <c r="A1069" s="6" t="s">
        <v>2880</v>
      </c>
      <c r="B1069" t="str">
        <f>VLOOKUP(A1069,'Customer Names'!$A$1:$D$2336,3,FALSE)</f>
        <v>Wehrwein</v>
      </c>
      <c r="C1069">
        <f>VLOOKUP(A1069,'Medical Examinations'!$A$1:$H$2336,2,0)</f>
        <v>33.33</v>
      </c>
      <c r="D1069">
        <f>VLOOKUP(A1069,'Medical Examinations'!$A$1:$H$2336,3,0)</f>
        <v>10.19</v>
      </c>
      <c r="E1069" t="str">
        <f>VLOOKUP(A1069,'Medical Examinations'!$A$1:$H$2336,4,0)</f>
        <v>No</v>
      </c>
      <c r="F1069" t="str">
        <f>VLOOKUP(A1069,'Medical Examinations'!$A$1:$H$2336,5,0)</f>
        <v>No</v>
      </c>
      <c r="G1069" t="str">
        <f>VLOOKUP(A1069,'Medical Examinations'!$A$1:$H$2336,6,0)</f>
        <v>No</v>
      </c>
      <c r="H1069">
        <f>VLOOKUP(A1069,'Medical Examinations'!$A$1:$L$2336,10,0)</f>
        <v>0</v>
      </c>
      <c r="I1069" t="str">
        <f>VLOOKUP(A1069,'Medical Examinations'!$A$1:$H$2336,8,0)</f>
        <v>No</v>
      </c>
      <c r="J1069" t="str">
        <f>VLOOKUP(A1069,'Medical Examinations'!$A$1:$L$2336,11,0)</f>
        <v>obesity</v>
      </c>
      <c r="K1069" t="str">
        <f>VLOOKUP(A1069,'Medical Examinations'!$A$1:$L$2336,12,0)</f>
        <v>Diabetes</v>
      </c>
      <c r="L1069" s="8">
        <f>VLOOKUP(A1069,'Hospitalisation Details'!$A$1:$T$2344,17,0)</f>
        <v>26113</v>
      </c>
      <c r="M1069" s="3" t="str">
        <f>VLOOKUP(A1069,'Hospitalisation Details'!$A$1:$T$2344,14,0)</f>
        <v>tier - 3</v>
      </c>
      <c r="N1069" s="3" t="str">
        <f>VLOOKUP(A1069,'Hospitalisation Details'!$A$1:$T$2344,15,0)</f>
        <v>tier - 2</v>
      </c>
      <c r="O1069" t="str">
        <f>VLOOKUP(A1069,'Hospitalisation Details'!$A$1:$U$2344,21,FALSE)</f>
        <v>R1013</v>
      </c>
      <c r="P1069" t="str">
        <f>VLOOKUP(A1069,'Hospitalisation Details'!$A$1:$T$2344,19,0)</f>
        <v>51</v>
      </c>
      <c r="Q1069" s="9">
        <f>VLOOKUP(A1069,'Hospitalisation Details'!$A$1:$I$2344,6,FALSE)</f>
        <v>10560.49</v>
      </c>
    </row>
    <row r="1070" spans="1:17" ht="15.75">
      <c r="A1070" s="6" t="s">
        <v>2882</v>
      </c>
      <c r="B1070" t="str">
        <f>VLOOKUP(A1070,'Customer Names'!$A$1:$D$2336,3,FALSE)</f>
        <v>Wallace</v>
      </c>
      <c r="C1070">
        <f>VLOOKUP(A1070,'Medical Examinations'!$A$1:$H$2336,2,0)</f>
        <v>30.5</v>
      </c>
      <c r="D1070">
        <f>VLOOKUP(A1070,'Medical Examinations'!$A$1:$H$2336,3,0)</f>
        <v>10.79</v>
      </c>
      <c r="E1070" t="str">
        <f>VLOOKUP(A1070,'Medical Examinations'!$A$1:$H$2336,4,0)</f>
        <v>No</v>
      </c>
      <c r="F1070" t="str">
        <f>VLOOKUP(A1070,'Medical Examinations'!$A$1:$H$2336,5,0)</f>
        <v>No</v>
      </c>
      <c r="G1070" t="str">
        <f>VLOOKUP(A1070,'Medical Examinations'!$A$1:$H$2336,6,0)</f>
        <v>No</v>
      </c>
      <c r="H1070">
        <f>VLOOKUP(A1070,'Medical Examinations'!$A$1:$L$2336,10,0)</f>
        <v>0</v>
      </c>
      <c r="I1070" t="str">
        <f>VLOOKUP(A1070,'Medical Examinations'!$A$1:$H$2336,8,0)</f>
        <v>No</v>
      </c>
      <c r="J1070" t="str">
        <f>VLOOKUP(A1070,'Medical Examinations'!$A$1:$L$2336,11,0)</f>
        <v>obesity</v>
      </c>
      <c r="K1070" t="str">
        <f>VLOOKUP(A1070,'Medical Examinations'!$A$1:$L$2336,12,0)</f>
        <v>Diabetes</v>
      </c>
      <c r="L1070" s="8">
        <f>VLOOKUP(A1070,'Hospitalisation Details'!$A$1:$T$2344,17,0)</f>
        <v>26202</v>
      </c>
      <c r="M1070" s="3" t="str">
        <f>VLOOKUP(A1070,'Hospitalisation Details'!$A$1:$T$2344,14,0)</f>
        <v>tier - 3</v>
      </c>
      <c r="N1070" s="3" t="str">
        <f>VLOOKUP(A1070,'Hospitalisation Details'!$A$1:$T$2344,15,0)</f>
        <v>tier - 3</v>
      </c>
      <c r="O1070" t="str">
        <f>VLOOKUP(A1070,'Hospitalisation Details'!$A$1:$U$2344,21,FALSE)</f>
        <v>R1011</v>
      </c>
      <c r="P1070" t="str">
        <f>VLOOKUP(A1070,'Hospitalisation Details'!$A$1:$T$2344,19,0)</f>
        <v>51</v>
      </c>
      <c r="Q1070" s="9">
        <f>VLOOKUP(A1070,'Hospitalisation Details'!$A$1:$I$2344,6,FALSE)</f>
        <v>10546.48</v>
      </c>
    </row>
    <row r="1071" spans="1:17" ht="15.75">
      <c r="A1071" s="6" t="s">
        <v>2884</v>
      </c>
      <c r="B1071" t="str">
        <f>VLOOKUP(A1071,'Customer Names'!$A$1:$D$2336,3,FALSE)</f>
        <v>Markowitz</v>
      </c>
      <c r="C1071">
        <f>VLOOKUP(A1071,'Medical Examinations'!$A$1:$H$2336,2,0)</f>
        <v>30.3</v>
      </c>
      <c r="D1071">
        <f>VLOOKUP(A1071,'Medical Examinations'!$A$1:$H$2336,3,0)</f>
        <v>4.24</v>
      </c>
      <c r="E1071" t="str">
        <f>VLOOKUP(A1071,'Medical Examinations'!$A$1:$H$2336,4,0)</f>
        <v>No</v>
      </c>
      <c r="F1071" t="str">
        <f>VLOOKUP(A1071,'Medical Examinations'!$A$1:$H$2336,5,0)</f>
        <v>No</v>
      </c>
      <c r="G1071" t="str">
        <f>VLOOKUP(A1071,'Medical Examinations'!$A$1:$H$2336,6,0)</f>
        <v>No</v>
      </c>
      <c r="H1071">
        <f>VLOOKUP(A1071,'Medical Examinations'!$A$1:$L$2336,10,0)</f>
        <v>0</v>
      </c>
      <c r="I1071" t="str">
        <f>VLOOKUP(A1071,'Medical Examinations'!$A$1:$H$2336,8,0)</f>
        <v>No</v>
      </c>
      <c r="J1071" t="str">
        <f>VLOOKUP(A1071,'Medical Examinations'!$A$1:$L$2336,11,0)</f>
        <v>obesity</v>
      </c>
      <c r="K1071" t="str">
        <f>VLOOKUP(A1071,'Medical Examinations'!$A$1:$L$2336,12,0)</f>
        <v>Normal</v>
      </c>
      <c r="L1071" s="8">
        <f>VLOOKUP(A1071,'Hospitalisation Details'!$A$1:$T$2344,17,0)</f>
        <v>28423</v>
      </c>
      <c r="M1071" s="3" t="str">
        <f>VLOOKUP(A1071,'Hospitalisation Details'!$A$1:$T$2344,14,0)</f>
        <v>tier - 3</v>
      </c>
      <c r="N1071" s="3" t="str">
        <f>VLOOKUP(A1071,'Hospitalisation Details'!$A$1:$T$2344,15,0)</f>
        <v>tier - 1</v>
      </c>
      <c r="O1071" t="str">
        <f>VLOOKUP(A1071,'Hospitalisation Details'!$A$1:$U$2344,21,FALSE)</f>
        <v>R1012</v>
      </c>
      <c r="P1071" t="str">
        <f>VLOOKUP(A1071,'Hospitalisation Details'!$A$1:$T$2344,19,0)</f>
        <v>45</v>
      </c>
      <c r="Q1071" s="9">
        <f>VLOOKUP(A1071,'Hospitalisation Details'!$A$1:$I$2344,6,FALSE)</f>
        <v>10495.6</v>
      </c>
    </row>
    <row r="1072" spans="1:17" ht="15.75">
      <c r="A1072" s="6" t="s">
        <v>2887</v>
      </c>
      <c r="B1072" t="str">
        <f>VLOOKUP(A1072,'Customer Names'!$A$1:$D$2336,3,FALSE)</f>
        <v>Vos</v>
      </c>
      <c r="C1072">
        <f>VLOOKUP(A1072,'Medical Examinations'!$A$1:$H$2336,2,0)</f>
        <v>26.22</v>
      </c>
      <c r="D1072">
        <f>VLOOKUP(A1072,'Medical Examinations'!$A$1:$H$2336,3,0)</f>
        <v>5.83</v>
      </c>
      <c r="E1072" t="str">
        <f>VLOOKUP(A1072,'Medical Examinations'!$A$1:$H$2336,4,0)</f>
        <v>No</v>
      </c>
      <c r="F1072" t="str">
        <f>VLOOKUP(A1072,'Medical Examinations'!$A$1:$H$2336,5,0)</f>
        <v>No</v>
      </c>
      <c r="G1072" t="str">
        <f>VLOOKUP(A1072,'Medical Examinations'!$A$1:$H$2336,6,0)</f>
        <v>No</v>
      </c>
      <c r="H1072">
        <f>VLOOKUP(A1072,'Medical Examinations'!$A$1:$L$2336,10,0)</f>
        <v>2</v>
      </c>
      <c r="I1072" t="str">
        <f>VLOOKUP(A1072,'Medical Examinations'!$A$1:$H$2336,8,0)</f>
        <v>No</v>
      </c>
      <c r="J1072" t="str">
        <f>VLOOKUP(A1072,'Medical Examinations'!$A$1:$L$2336,11,0)</f>
        <v>Over weight</v>
      </c>
      <c r="K1072" t="str">
        <f>VLOOKUP(A1072,'Medical Examinations'!$A$1:$L$2336,12,0)</f>
        <v>Prediabetes</v>
      </c>
      <c r="L1072" s="8">
        <f>VLOOKUP(A1072,'Hospitalisation Details'!$A$1:$T$2344,17,0)</f>
        <v>26591</v>
      </c>
      <c r="M1072" s="3" t="str">
        <f>VLOOKUP(A1072,'Hospitalisation Details'!$A$1:$T$2344,14,0)</f>
        <v>tier - 3</v>
      </c>
      <c r="N1072" s="3" t="str">
        <f>VLOOKUP(A1072,'Hospitalisation Details'!$A$1:$T$2344,15,0)</f>
        <v>tier - 1</v>
      </c>
      <c r="O1072" t="str">
        <f>VLOOKUP(A1072,'Hospitalisation Details'!$A$1:$U$2344,21,FALSE)</f>
        <v>R1012</v>
      </c>
      <c r="P1072" t="str">
        <f>VLOOKUP(A1072,'Hospitalisation Details'!$A$1:$T$2344,19,0)</f>
        <v>50</v>
      </c>
      <c r="Q1072" s="9">
        <f>VLOOKUP(A1072,'Hospitalisation Details'!$A$1:$I$2344,6,FALSE)</f>
        <v>10493.95</v>
      </c>
    </row>
    <row r="1073" spans="1:17" ht="15.75">
      <c r="A1073" s="6" t="s">
        <v>2889</v>
      </c>
      <c r="B1073" t="str">
        <f>VLOOKUP(A1073,'Customer Names'!$A$1:$D$2336,3,FALSE)</f>
        <v>McLeod</v>
      </c>
      <c r="C1073">
        <f>VLOOKUP(A1073,'Medical Examinations'!$A$1:$H$2336,2,0)</f>
        <v>29.99</v>
      </c>
      <c r="D1073">
        <f>VLOOKUP(A1073,'Medical Examinations'!$A$1:$H$2336,3,0)</f>
        <v>11.85</v>
      </c>
      <c r="E1073" t="str">
        <f>VLOOKUP(A1073,'Medical Examinations'!$A$1:$H$2336,4,0)</f>
        <v>No</v>
      </c>
      <c r="F1073" t="str">
        <f>VLOOKUP(A1073,'Medical Examinations'!$A$1:$H$2336,5,0)</f>
        <v>No</v>
      </c>
      <c r="G1073" t="str">
        <f>VLOOKUP(A1073,'Medical Examinations'!$A$1:$H$2336,6,0)</f>
        <v>No</v>
      </c>
      <c r="H1073">
        <f>VLOOKUP(A1073,'Medical Examinations'!$A$1:$L$2336,10,0)</f>
        <v>0</v>
      </c>
      <c r="I1073" t="str">
        <f>VLOOKUP(A1073,'Medical Examinations'!$A$1:$H$2336,8,0)</f>
        <v>No</v>
      </c>
      <c r="J1073" t="str">
        <f>VLOOKUP(A1073,'Medical Examinations'!$A$1:$L$2336,11,0)</f>
        <v>obesity</v>
      </c>
      <c r="K1073" t="str">
        <f>VLOOKUP(A1073,'Medical Examinations'!$A$1:$L$2336,12,0)</f>
        <v>Diabetes</v>
      </c>
      <c r="L1073" s="8">
        <f>VLOOKUP(A1073,'Hospitalisation Details'!$A$1:$T$2344,17,0)</f>
        <v>28723</v>
      </c>
      <c r="M1073" s="3" t="str">
        <f>VLOOKUP(A1073,'Hospitalisation Details'!$A$1:$T$2344,14,0)</f>
        <v>tier - 3</v>
      </c>
      <c r="N1073" s="3" t="str">
        <f>VLOOKUP(A1073,'Hospitalisation Details'!$A$1:$T$2344,15,0)</f>
        <v>tier - 3</v>
      </c>
      <c r="O1073" t="str">
        <f>VLOOKUP(A1073,'Hospitalisation Details'!$A$1:$U$2344,21,FALSE)</f>
        <v>R1025</v>
      </c>
      <c r="P1073" t="str">
        <f>VLOOKUP(A1073,'Hospitalisation Details'!$A$1:$T$2344,19,0)</f>
        <v>44</v>
      </c>
      <c r="Q1073" s="9">
        <f>VLOOKUP(A1073,'Hospitalisation Details'!$A$1:$I$2344,6,FALSE)</f>
        <v>10486.55</v>
      </c>
    </row>
    <row r="1074" spans="1:17" ht="15.75">
      <c r="A1074" s="6" t="s">
        <v>2892</v>
      </c>
      <c r="B1074" t="str">
        <f>VLOOKUP(A1074,'Customer Names'!$A$1:$D$2336,3,FALSE)</f>
        <v>Balcom</v>
      </c>
      <c r="C1074">
        <f>VLOOKUP(A1074,'Medical Examinations'!$A$1:$H$2336,2,0)</f>
        <v>36.380000000000003</v>
      </c>
      <c r="D1074">
        <f>VLOOKUP(A1074,'Medical Examinations'!$A$1:$H$2336,3,0)</f>
        <v>5.98</v>
      </c>
      <c r="E1074" t="str">
        <f>VLOOKUP(A1074,'Medical Examinations'!$A$1:$H$2336,4,0)</f>
        <v>No</v>
      </c>
      <c r="F1074" t="str">
        <f>VLOOKUP(A1074,'Medical Examinations'!$A$1:$H$2336,5,0)</f>
        <v>No</v>
      </c>
      <c r="G1074" t="str">
        <f>VLOOKUP(A1074,'Medical Examinations'!$A$1:$H$2336,6,0)</f>
        <v>No</v>
      </c>
      <c r="H1074">
        <f>VLOOKUP(A1074,'Medical Examinations'!$A$1:$L$2336,10,0)</f>
        <v>1</v>
      </c>
      <c r="I1074" t="str">
        <f>VLOOKUP(A1074,'Medical Examinations'!$A$1:$H$2336,8,0)</f>
        <v>No</v>
      </c>
      <c r="J1074" t="str">
        <f>VLOOKUP(A1074,'Medical Examinations'!$A$1:$L$2336,11,0)</f>
        <v>obesity</v>
      </c>
      <c r="K1074" t="str">
        <f>VLOOKUP(A1074,'Medical Examinations'!$A$1:$L$2336,12,0)</f>
        <v>Prediabetes</v>
      </c>
      <c r="L1074" s="8">
        <f>VLOOKUP(A1074,'Hospitalisation Details'!$A$1:$T$2344,17,0)</f>
        <v>31956</v>
      </c>
      <c r="M1074" s="3" t="str">
        <f>VLOOKUP(A1074,'Hospitalisation Details'!$A$1:$T$2344,14,0)</f>
        <v>tier - 3</v>
      </c>
      <c r="N1074" s="3" t="str">
        <f>VLOOKUP(A1074,'Hospitalisation Details'!$A$1:$T$2344,15,0)</f>
        <v>tier - 1</v>
      </c>
      <c r="O1074" t="str">
        <f>VLOOKUP(A1074,'Hospitalisation Details'!$A$1:$U$2344,21,FALSE)</f>
        <v>R1012</v>
      </c>
      <c r="P1074" t="str">
        <f>VLOOKUP(A1074,'Hospitalisation Details'!$A$1:$T$2344,19,0)</f>
        <v>35</v>
      </c>
      <c r="Q1074" s="9">
        <f>VLOOKUP(A1074,'Hospitalisation Details'!$A$1:$I$2344,6,FALSE)</f>
        <v>10464.83</v>
      </c>
    </row>
    <row r="1075" spans="1:17" ht="15.75">
      <c r="A1075" s="6" t="s">
        <v>2895</v>
      </c>
      <c r="B1075" t="str">
        <f>VLOOKUP(A1075,'Customer Names'!$A$1:$D$2336,3,FALSE)</f>
        <v>Dirth</v>
      </c>
      <c r="C1075">
        <f>VLOOKUP(A1075,'Medical Examinations'!$A$1:$H$2336,2,0)</f>
        <v>31.16</v>
      </c>
      <c r="D1075">
        <f>VLOOKUP(A1075,'Medical Examinations'!$A$1:$H$2336,3,0)</f>
        <v>4.26</v>
      </c>
      <c r="E1075" t="str">
        <f>VLOOKUP(A1075,'Medical Examinations'!$A$1:$H$2336,4,0)</f>
        <v>Yes</v>
      </c>
      <c r="F1075" t="str">
        <f>VLOOKUP(A1075,'Medical Examinations'!$A$1:$H$2336,5,0)</f>
        <v>No</v>
      </c>
      <c r="G1075" t="str">
        <f>VLOOKUP(A1075,'Medical Examinations'!$A$1:$H$2336,6,0)</f>
        <v>Yes</v>
      </c>
      <c r="H1075">
        <f>VLOOKUP(A1075,'Medical Examinations'!$A$1:$L$2336,10,0)</f>
        <v>1</v>
      </c>
      <c r="I1075" t="str">
        <f>VLOOKUP(A1075,'Medical Examinations'!$A$1:$H$2336,8,0)</f>
        <v>No</v>
      </c>
      <c r="J1075" t="str">
        <f>VLOOKUP(A1075,'Medical Examinations'!$A$1:$L$2336,11,0)</f>
        <v>obesity</v>
      </c>
      <c r="K1075" t="str">
        <f>VLOOKUP(A1075,'Medical Examinations'!$A$1:$L$2336,12,0)</f>
        <v>Normal</v>
      </c>
      <c r="L1075" s="8">
        <f>VLOOKUP(A1075,'Hospitalisation Details'!$A$1:$T$2344,17,0)</f>
        <v>25468</v>
      </c>
      <c r="M1075" s="3" t="str">
        <f>VLOOKUP(A1075,'Hospitalisation Details'!$A$1:$T$2344,14,0)</f>
        <v>tier - 3</v>
      </c>
      <c r="N1075" s="3" t="str">
        <f>VLOOKUP(A1075,'Hospitalisation Details'!$A$1:$T$2344,15,0)</f>
        <v>tier - 1</v>
      </c>
      <c r="O1075" t="str">
        <f>VLOOKUP(A1075,'Hospitalisation Details'!$A$1:$U$2344,21,FALSE)</f>
        <v>R1012</v>
      </c>
      <c r="P1075" t="str">
        <f>VLOOKUP(A1075,'Hospitalisation Details'!$A$1:$T$2344,19,0)</f>
        <v>53</v>
      </c>
      <c r="Q1075" s="9">
        <f>VLOOKUP(A1075,'Hospitalisation Details'!$A$1:$I$2344,6,FALSE)</f>
        <v>10461.98</v>
      </c>
    </row>
    <row r="1076" spans="1:17" ht="15.75">
      <c r="A1076" s="6" t="s">
        <v>2897</v>
      </c>
      <c r="B1076" t="str">
        <f>VLOOKUP(A1076,'Customer Names'!$A$1:$D$2336,3,FALSE)</f>
        <v>Inglish</v>
      </c>
      <c r="C1076">
        <f>VLOOKUP(A1076,'Medical Examinations'!$A$1:$H$2336,2,0)</f>
        <v>25.55</v>
      </c>
      <c r="D1076">
        <f>VLOOKUP(A1076,'Medical Examinations'!$A$1:$H$2336,3,0)</f>
        <v>4.96</v>
      </c>
      <c r="E1076" t="str">
        <f>VLOOKUP(A1076,'Medical Examinations'!$A$1:$H$2336,4,0)</f>
        <v>Yes</v>
      </c>
      <c r="F1076" t="str">
        <f>VLOOKUP(A1076,'Medical Examinations'!$A$1:$H$2336,5,0)</f>
        <v>No</v>
      </c>
      <c r="G1076" t="str">
        <f>VLOOKUP(A1076,'Medical Examinations'!$A$1:$H$2336,6,0)</f>
        <v>No</v>
      </c>
      <c r="H1076">
        <f>VLOOKUP(A1076,'Medical Examinations'!$A$1:$L$2336,10,0)</f>
        <v>1</v>
      </c>
      <c r="I1076" t="str">
        <f>VLOOKUP(A1076,'Medical Examinations'!$A$1:$H$2336,8,0)</f>
        <v>No</v>
      </c>
      <c r="J1076" t="str">
        <f>VLOOKUP(A1076,'Medical Examinations'!$A$1:$L$2336,11,0)</f>
        <v>Over weight</v>
      </c>
      <c r="K1076" t="str">
        <f>VLOOKUP(A1076,'Medical Examinations'!$A$1:$L$2336,12,0)</f>
        <v>Normal</v>
      </c>
      <c r="L1076" s="8">
        <f>VLOOKUP(A1076,'Hospitalisation Details'!$A$1:$T$2344,17,0)</f>
        <v>23585</v>
      </c>
      <c r="M1076" s="3" t="str">
        <f>VLOOKUP(A1076,'Hospitalisation Details'!$A$1:$T$2344,14,0)</f>
        <v>tier - 3</v>
      </c>
      <c r="N1076" s="3" t="str">
        <f>VLOOKUP(A1076,'Hospitalisation Details'!$A$1:$T$2344,15,0)</f>
        <v>tier - 1</v>
      </c>
      <c r="O1076" t="str">
        <f>VLOOKUP(A1076,'Hospitalisation Details'!$A$1:$U$2344,21,FALSE)</f>
        <v>R1013</v>
      </c>
      <c r="P1076" t="str">
        <f>VLOOKUP(A1076,'Hospitalisation Details'!$A$1:$T$2344,19,0)</f>
        <v>58</v>
      </c>
      <c r="Q1076" s="9">
        <f>VLOOKUP(A1076,'Hospitalisation Details'!$A$1:$I$2344,6,FALSE)</f>
        <v>10459.19</v>
      </c>
    </row>
    <row r="1077" spans="1:17" ht="15.75">
      <c r="A1077" s="6" t="s">
        <v>2899</v>
      </c>
      <c r="B1077" t="str">
        <f>VLOOKUP(A1077,'Customer Names'!$A$1:$D$2336,3,FALSE)</f>
        <v>Matthews</v>
      </c>
      <c r="C1077">
        <f>VLOOKUP(A1077,'Medical Examinations'!$A$1:$H$2336,2,0)</f>
        <v>28.77</v>
      </c>
      <c r="D1077">
        <f>VLOOKUP(A1077,'Medical Examinations'!$A$1:$H$2336,3,0)</f>
        <v>4</v>
      </c>
      <c r="E1077" t="str">
        <f>VLOOKUP(A1077,'Medical Examinations'!$A$1:$H$2336,4,0)</f>
        <v>Yes</v>
      </c>
      <c r="F1077" t="str">
        <f>VLOOKUP(A1077,'Medical Examinations'!$A$1:$H$2336,5,0)</f>
        <v>No</v>
      </c>
      <c r="G1077" t="str">
        <f>VLOOKUP(A1077,'Medical Examinations'!$A$1:$H$2336,6,0)</f>
        <v>No</v>
      </c>
      <c r="H1077">
        <f>VLOOKUP(A1077,'Medical Examinations'!$A$1:$L$2336,10,0)</f>
        <v>0</v>
      </c>
      <c r="I1077" t="str">
        <f>VLOOKUP(A1077,'Medical Examinations'!$A$1:$H$2336,8,0)</f>
        <v>No</v>
      </c>
      <c r="J1077" t="str">
        <f>VLOOKUP(A1077,'Medical Examinations'!$A$1:$L$2336,11,0)</f>
        <v>Over weight</v>
      </c>
      <c r="K1077" t="str">
        <f>VLOOKUP(A1077,'Medical Examinations'!$A$1:$L$2336,12,0)</f>
        <v>Normal</v>
      </c>
      <c r="L1077" s="8">
        <f>VLOOKUP(A1077,'Hospitalisation Details'!$A$1:$T$2344,17,0)</f>
        <v>27975</v>
      </c>
      <c r="M1077" s="3" t="str">
        <f>VLOOKUP(A1077,'Hospitalisation Details'!$A$1:$T$2344,14,0)</f>
        <v>tier - 3</v>
      </c>
      <c r="N1077" s="3" t="str">
        <f>VLOOKUP(A1077,'Hospitalisation Details'!$A$1:$T$2344,15,0)</f>
        <v>tier - 2</v>
      </c>
      <c r="O1077" t="str">
        <f>VLOOKUP(A1077,'Hospitalisation Details'!$A$1:$U$2344,21,FALSE)</f>
        <v>R1021</v>
      </c>
      <c r="P1077" t="str">
        <f>VLOOKUP(A1077,'Hospitalisation Details'!$A$1:$T$2344,19,0)</f>
        <v>46</v>
      </c>
      <c r="Q1077" s="9">
        <f>VLOOKUP(A1077,'Hospitalisation Details'!$A$1:$I$2344,6,FALSE)</f>
        <v>10455.14</v>
      </c>
    </row>
    <row r="1078" spans="1:17" ht="15.75">
      <c r="A1078" s="6" t="s">
        <v>2901</v>
      </c>
      <c r="B1078" t="str">
        <f>VLOOKUP(A1078,'Customer Names'!$A$1:$D$2336,3,FALSE)</f>
        <v>Massa-Musiak</v>
      </c>
      <c r="C1078">
        <f>VLOOKUP(A1078,'Medical Examinations'!$A$1:$H$2336,2,0)</f>
        <v>23.14</v>
      </c>
      <c r="D1078">
        <f>VLOOKUP(A1078,'Medical Examinations'!$A$1:$H$2336,3,0)</f>
        <v>4.1500000000000004</v>
      </c>
      <c r="E1078" t="str">
        <f>VLOOKUP(A1078,'Medical Examinations'!$A$1:$H$2336,4,0)</f>
        <v>Yes</v>
      </c>
      <c r="F1078" t="str">
        <f>VLOOKUP(A1078,'Medical Examinations'!$A$1:$H$2336,5,0)</f>
        <v>No</v>
      </c>
      <c r="G1078" t="str">
        <f>VLOOKUP(A1078,'Medical Examinations'!$A$1:$H$2336,6,0)</f>
        <v>No</v>
      </c>
      <c r="H1078">
        <f>VLOOKUP(A1078,'Medical Examinations'!$A$1:$L$2336,10,0)</f>
        <v>1</v>
      </c>
      <c r="I1078" t="str">
        <f>VLOOKUP(A1078,'Medical Examinations'!$A$1:$H$2336,8,0)</f>
        <v>No</v>
      </c>
      <c r="J1078" t="str">
        <f>VLOOKUP(A1078,'Medical Examinations'!$A$1:$L$2336,11,0)</f>
        <v>Normal weight</v>
      </c>
      <c r="K1078" t="str">
        <f>VLOOKUP(A1078,'Medical Examinations'!$A$1:$L$2336,12,0)</f>
        <v>Normal</v>
      </c>
      <c r="L1078" s="8">
        <f>VLOOKUP(A1078,'Hospitalisation Details'!$A$1:$T$2344,17,0)</f>
        <v>23664</v>
      </c>
      <c r="M1078" s="3" t="str">
        <f>VLOOKUP(A1078,'Hospitalisation Details'!$A$1:$T$2344,14,0)</f>
        <v>tier - 3</v>
      </c>
      <c r="N1078" s="3" t="str">
        <f>VLOOKUP(A1078,'Hospitalisation Details'!$A$1:$T$2344,15,0)</f>
        <v>tier - 1</v>
      </c>
      <c r="O1078" t="str">
        <f>VLOOKUP(A1078,'Hospitalisation Details'!$A$1:$U$2344,21,FALSE)</f>
        <v>R1012</v>
      </c>
      <c r="P1078" t="str">
        <f>VLOOKUP(A1078,'Hospitalisation Details'!$A$1:$T$2344,19,0)</f>
        <v>58</v>
      </c>
      <c r="Q1078" s="9">
        <f>VLOOKUP(A1078,'Hospitalisation Details'!$A$1:$I$2344,6,FALSE)</f>
        <v>10455.1</v>
      </c>
    </row>
    <row r="1079" spans="1:17" ht="15.75">
      <c r="A1079" s="6" t="s">
        <v>2904</v>
      </c>
      <c r="B1079" t="str">
        <f>VLOOKUP(A1079,'Customer Names'!$A$1:$D$2336,3,FALSE)</f>
        <v>Bailey</v>
      </c>
      <c r="C1079">
        <f>VLOOKUP(A1079,'Medical Examinations'!$A$1:$H$2336,2,0)</f>
        <v>39.6</v>
      </c>
      <c r="D1079">
        <f>VLOOKUP(A1079,'Medical Examinations'!$A$1:$H$2336,3,0)</f>
        <v>11.36</v>
      </c>
      <c r="E1079" t="str">
        <f>VLOOKUP(A1079,'Medical Examinations'!$A$1:$H$2336,4,0)</f>
        <v>No</v>
      </c>
      <c r="F1079" t="str">
        <f>VLOOKUP(A1079,'Medical Examinations'!$A$1:$H$2336,5,0)</f>
        <v>No</v>
      </c>
      <c r="G1079" t="str">
        <f>VLOOKUP(A1079,'Medical Examinations'!$A$1:$H$2336,6,0)</f>
        <v>No</v>
      </c>
      <c r="H1079">
        <f>VLOOKUP(A1079,'Medical Examinations'!$A$1:$L$2336,10,0)</f>
        <v>0</v>
      </c>
      <c r="I1079" t="str">
        <f>VLOOKUP(A1079,'Medical Examinations'!$A$1:$H$2336,8,0)</f>
        <v>No</v>
      </c>
      <c r="J1079" t="str">
        <f>VLOOKUP(A1079,'Medical Examinations'!$A$1:$L$2336,11,0)</f>
        <v>obesity</v>
      </c>
      <c r="K1079" t="str">
        <f>VLOOKUP(A1079,'Medical Examinations'!$A$1:$L$2336,12,0)</f>
        <v>Diabetes</v>
      </c>
      <c r="L1079" s="8">
        <f>VLOOKUP(A1079,'Hospitalisation Details'!$A$1:$T$2344,17,0)</f>
        <v>25150</v>
      </c>
      <c r="M1079" s="3" t="str">
        <f>VLOOKUP(A1079,'Hospitalisation Details'!$A$1:$T$2344,14,0)</f>
        <v>tier - 3</v>
      </c>
      <c r="N1079" s="3" t="str">
        <f>VLOOKUP(A1079,'Hospitalisation Details'!$A$1:$T$2344,15,0)</f>
        <v>tier - 1</v>
      </c>
      <c r="O1079" t="str">
        <f>VLOOKUP(A1079,'Hospitalisation Details'!$A$1:$U$2344,21,FALSE)</f>
        <v>R1011</v>
      </c>
      <c r="P1079" t="str">
        <f>VLOOKUP(A1079,'Hospitalisation Details'!$A$1:$T$2344,19,0)</f>
        <v>54</v>
      </c>
      <c r="Q1079" s="9">
        <f>VLOOKUP(A1079,'Hospitalisation Details'!$A$1:$I$2344,6,FALSE)</f>
        <v>10450.549999999999</v>
      </c>
    </row>
    <row r="1080" spans="1:17" ht="15.75">
      <c r="A1080" s="6" t="s">
        <v>2906</v>
      </c>
      <c r="B1080" t="str">
        <f>VLOOKUP(A1080,'Customer Names'!$A$1:$D$2336,3,FALSE)</f>
        <v>Jacoby</v>
      </c>
      <c r="C1080">
        <f>VLOOKUP(A1080,'Medical Examinations'!$A$1:$H$2336,2,0)</f>
        <v>29.2</v>
      </c>
      <c r="D1080">
        <f>VLOOKUP(A1080,'Medical Examinations'!$A$1:$H$2336,3,0)</f>
        <v>7.53</v>
      </c>
      <c r="E1080" t="str">
        <f>VLOOKUP(A1080,'Medical Examinations'!$A$1:$H$2336,4,0)</f>
        <v>No</v>
      </c>
      <c r="F1080" t="str">
        <f>VLOOKUP(A1080,'Medical Examinations'!$A$1:$H$2336,5,0)</f>
        <v>No</v>
      </c>
      <c r="G1080" t="str">
        <f>VLOOKUP(A1080,'Medical Examinations'!$A$1:$H$2336,6,0)</f>
        <v>No</v>
      </c>
      <c r="H1080">
        <f>VLOOKUP(A1080,'Medical Examinations'!$A$1:$L$2336,10,0)</f>
        <v>0</v>
      </c>
      <c r="I1080" t="str">
        <f>VLOOKUP(A1080,'Medical Examinations'!$A$1:$H$2336,8,0)</f>
        <v>No</v>
      </c>
      <c r="J1080" t="str">
        <f>VLOOKUP(A1080,'Medical Examinations'!$A$1:$L$2336,11,0)</f>
        <v>Over weight</v>
      </c>
      <c r="K1080" t="str">
        <f>VLOOKUP(A1080,'Medical Examinations'!$A$1:$L$2336,12,0)</f>
        <v>Diabetes</v>
      </c>
      <c r="L1080" s="8">
        <f>VLOOKUP(A1080,'Hospitalisation Details'!$A$1:$T$2344,17,0)</f>
        <v>25079</v>
      </c>
      <c r="M1080" s="3" t="str">
        <f>VLOOKUP(A1080,'Hospitalisation Details'!$A$1:$T$2344,14,0)</f>
        <v>tier - 3</v>
      </c>
      <c r="N1080" s="3" t="str">
        <f>VLOOKUP(A1080,'Hospitalisation Details'!$A$1:$T$2344,15,0)</f>
        <v>tier - 3</v>
      </c>
      <c r="O1080" t="str">
        <f>VLOOKUP(A1080,'Hospitalisation Details'!$A$1:$U$2344,21,FALSE)</f>
        <v>R1011</v>
      </c>
      <c r="P1080" t="str">
        <f>VLOOKUP(A1080,'Hospitalisation Details'!$A$1:$T$2344,19,0)</f>
        <v>54</v>
      </c>
      <c r="Q1080" s="9">
        <f>VLOOKUP(A1080,'Hospitalisation Details'!$A$1:$I$2344,6,FALSE)</f>
        <v>10436.1</v>
      </c>
    </row>
    <row r="1081" spans="1:17" ht="15.75">
      <c r="A1081" s="6" t="s">
        <v>2909</v>
      </c>
      <c r="B1081" t="str">
        <f>VLOOKUP(A1081,'Customer Names'!$A$1:$D$2336,3,FALSE)</f>
        <v>Crimmings</v>
      </c>
      <c r="C1081">
        <f>VLOOKUP(A1081,'Medical Examinations'!$A$1:$H$2336,2,0)</f>
        <v>32.774999999999999</v>
      </c>
      <c r="D1081">
        <f>VLOOKUP(A1081,'Medical Examinations'!$A$1:$H$2336,3,0)</f>
        <v>7.95</v>
      </c>
      <c r="E1081" t="str">
        <f>VLOOKUP(A1081,'Medical Examinations'!$A$1:$H$2336,4,0)</f>
        <v>No</v>
      </c>
      <c r="F1081" t="str">
        <f>VLOOKUP(A1081,'Medical Examinations'!$A$1:$H$2336,5,0)</f>
        <v>No</v>
      </c>
      <c r="G1081" t="str">
        <f>VLOOKUP(A1081,'Medical Examinations'!$A$1:$H$2336,6,0)</f>
        <v>No</v>
      </c>
      <c r="H1081">
        <f>VLOOKUP(A1081,'Medical Examinations'!$A$1:$L$2336,10,0)</f>
        <v>0</v>
      </c>
      <c r="I1081" t="str">
        <f>VLOOKUP(A1081,'Medical Examinations'!$A$1:$H$2336,8,0)</f>
        <v>No</v>
      </c>
      <c r="J1081" t="str">
        <f>VLOOKUP(A1081,'Medical Examinations'!$A$1:$L$2336,11,0)</f>
        <v>obesity</v>
      </c>
      <c r="K1081" t="str">
        <f>VLOOKUP(A1081,'Medical Examinations'!$A$1:$L$2336,12,0)</f>
        <v>Diabetes</v>
      </c>
      <c r="L1081" s="8">
        <f>VLOOKUP(A1081,'Hospitalisation Details'!$A$1:$T$2344,17,0)</f>
        <v>25073</v>
      </c>
      <c r="M1081" s="3" t="str">
        <f>VLOOKUP(A1081,'Hospitalisation Details'!$A$1:$T$2344,14,0)</f>
        <v>tier - 3</v>
      </c>
      <c r="N1081" s="3" t="str">
        <f>VLOOKUP(A1081,'Hospitalisation Details'!$A$1:$T$2344,15,0)</f>
        <v>tier - 1</v>
      </c>
      <c r="O1081" t="str">
        <f>VLOOKUP(A1081,'Hospitalisation Details'!$A$1:$U$2344,21,FALSE)</f>
        <v>R1016</v>
      </c>
      <c r="P1081" t="str">
        <f>VLOOKUP(A1081,'Hospitalisation Details'!$A$1:$T$2344,19,0)</f>
        <v>54</v>
      </c>
      <c r="Q1081" s="9">
        <f>VLOOKUP(A1081,'Hospitalisation Details'!$A$1:$I$2344,6,FALSE)</f>
        <v>10435.07</v>
      </c>
    </row>
    <row r="1082" spans="1:17" ht="15.75">
      <c r="A1082" s="6" t="s">
        <v>2912</v>
      </c>
      <c r="B1082" t="str">
        <f>VLOOKUP(A1082,'Customer Names'!$A$1:$D$2336,3,FALSE)</f>
        <v>Crane</v>
      </c>
      <c r="C1082">
        <f>VLOOKUP(A1082,'Medical Examinations'!$A$1:$H$2336,2,0)</f>
        <v>24.035</v>
      </c>
      <c r="D1082">
        <f>VLOOKUP(A1082,'Medical Examinations'!$A$1:$H$2336,3,0)</f>
        <v>8.5</v>
      </c>
      <c r="E1082" t="str">
        <f>VLOOKUP(A1082,'Medical Examinations'!$A$1:$H$2336,4,0)</f>
        <v>No</v>
      </c>
      <c r="F1082" t="str">
        <f>VLOOKUP(A1082,'Medical Examinations'!$A$1:$H$2336,5,0)</f>
        <v>No</v>
      </c>
      <c r="G1082" t="str">
        <f>VLOOKUP(A1082,'Medical Examinations'!$A$1:$H$2336,6,0)</f>
        <v>No</v>
      </c>
      <c r="H1082">
        <f>VLOOKUP(A1082,'Medical Examinations'!$A$1:$L$2336,10,0)</f>
        <v>0</v>
      </c>
      <c r="I1082" t="str">
        <f>VLOOKUP(A1082,'Medical Examinations'!$A$1:$H$2336,8,0)</f>
        <v>No</v>
      </c>
      <c r="J1082" t="str">
        <f>VLOOKUP(A1082,'Medical Examinations'!$A$1:$L$2336,11,0)</f>
        <v>Normal weight</v>
      </c>
      <c r="K1082" t="str">
        <f>VLOOKUP(A1082,'Medical Examinations'!$A$1:$L$2336,12,0)</f>
        <v>Diabetes</v>
      </c>
      <c r="L1082" s="8">
        <f>VLOOKUP(A1082,'Hospitalisation Details'!$A$1:$T$2344,17,0)</f>
        <v>25199</v>
      </c>
      <c r="M1082" s="3" t="str">
        <f>VLOOKUP(A1082,'Hospitalisation Details'!$A$1:$T$2344,14,0)</f>
        <v>tier - 3</v>
      </c>
      <c r="N1082" s="3" t="str">
        <f>VLOOKUP(A1082,'Hospitalisation Details'!$A$1:$T$2344,15,0)</f>
        <v>tier - 1</v>
      </c>
      <c r="O1082" t="str">
        <f>VLOOKUP(A1082,'Hospitalisation Details'!$A$1:$U$2344,21,FALSE)</f>
        <v>R1017</v>
      </c>
      <c r="P1082" t="str">
        <f>VLOOKUP(A1082,'Hospitalisation Details'!$A$1:$T$2344,19,0)</f>
        <v>54</v>
      </c>
      <c r="Q1082" s="9">
        <f>VLOOKUP(A1082,'Hospitalisation Details'!$A$1:$I$2344,6,FALSE)</f>
        <v>10422.92</v>
      </c>
    </row>
    <row r="1083" spans="1:17" ht="15.75">
      <c r="A1083" s="6" t="s">
        <v>2914</v>
      </c>
      <c r="B1083" t="str">
        <f>VLOOKUP(A1083,'Customer Names'!$A$1:$D$2336,3,FALSE)</f>
        <v>Swartzfager</v>
      </c>
      <c r="C1083">
        <f>VLOOKUP(A1083,'Medical Examinations'!$A$1:$H$2336,2,0)</f>
        <v>30.55</v>
      </c>
      <c r="D1083">
        <f>VLOOKUP(A1083,'Medical Examinations'!$A$1:$H$2336,3,0)</f>
        <v>5.89</v>
      </c>
      <c r="E1083" t="str">
        <f>VLOOKUP(A1083,'Medical Examinations'!$A$1:$H$2336,4,0)</f>
        <v>No</v>
      </c>
      <c r="F1083" t="str">
        <f>VLOOKUP(A1083,'Medical Examinations'!$A$1:$H$2336,5,0)</f>
        <v>No</v>
      </c>
      <c r="G1083" t="str">
        <f>VLOOKUP(A1083,'Medical Examinations'!$A$1:$H$2336,6,0)</f>
        <v>Yes</v>
      </c>
      <c r="H1083">
        <f>VLOOKUP(A1083,'Medical Examinations'!$A$1:$L$2336,10,0)</f>
        <v>1</v>
      </c>
      <c r="I1083" t="str">
        <f>VLOOKUP(A1083,'Medical Examinations'!$A$1:$H$2336,8,0)</f>
        <v>No</v>
      </c>
      <c r="J1083" t="str">
        <f>VLOOKUP(A1083,'Medical Examinations'!$A$1:$L$2336,11,0)</f>
        <v>obesity</v>
      </c>
      <c r="K1083" t="str">
        <f>VLOOKUP(A1083,'Medical Examinations'!$A$1:$L$2336,12,0)</f>
        <v>Prediabetes</v>
      </c>
      <c r="L1083" s="8">
        <f>VLOOKUP(A1083,'Hospitalisation Details'!$A$1:$T$2344,17,0)</f>
        <v>29184</v>
      </c>
      <c r="M1083" s="3" t="str">
        <f>VLOOKUP(A1083,'Hospitalisation Details'!$A$1:$T$2344,14,0)</f>
        <v>tier - 3</v>
      </c>
      <c r="N1083" s="3" t="str">
        <f>VLOOKUP(A1083,'Hospitalisation Details'!$A$1:$T$2344,15,0)</f>
        <v>tier - 2</v>
      </c>
      <c r="O1083" t="str">
        <f>VLOOKUP(A1083,'Hospitalisation Details'!$A$1:$U$2344,21,FALSE)</f>
        <v>R1025</v>
      </c>
      <c r="P1083" t="str">
        <f>VLOOKUP(A1083,'Hospitalisation Details'!$A$1:$T$2344,19,0)</f>
        <v>43</v>
      </c>
      <c r="Q1083" s="9">
        <f>VLOOKUP(A1083,'Hospitalisation Details'!$A$1:$I$2344,6,FALSE)</f>
        <v>10419.65</v>
      </c>
    </row>
    <row r="1084" spans="1:17" ht="15.75">
      <c r="A1084" s="6" t="s">
        <v>2917</v>
      </c>
      <c r="B1084" t="str">
        <f>VLOOKUP(A1084,'Customer Names'!$A$1:$D$2336,3,FALSE)</f>
        <v>Clevenger</v>
      </c>
      <c r="C1084">
        <f>VLOOKUP(A1084,'Medical Examinations'!$A$1:$H$2336,2,0)</f>
        <v>28.81</v>
      </c>
      <c r="D1084">
        <f>VLOOKUP(A1084,'Medical Examinations'!$A$1:$H$2336,3,0)</f>
        <v>8.76</v>
      </c>
      <c r="E1084" t="str">
        <f>VLOOKUP(A1084,'Medical Examinations'!$A$1:$H$2336,4,0)</f>
        <v>No</v>
      </c>
      <c r="F1084" t="str">
        <f>VLOOKUP(A1084,'Medical Examinations'!$A$1:$H$2336,5,0)</f>
        <v>No</v>
      </c>
      <c r="G1084" t="str">
        <f>VLOOKUP(A1084,'Medical Examinations'!$A$1:$H$2336,6,0)</f>
        <v>No</v>
      </c>
      <c r="H1084">
        <f>VLOOKUP(A1084,'Medical Examinations'!$A$1:$L$2336,10,0)</f>
        <v>2</v>
      </c>
      <c r="I1084" t="str">
        <f>VLOOKUP(A1084,'Medical Examinations'!$A$1:$H$2336,8,0)</f>
        <v>No</v>
      </c>
      <c r="J1084" t="str">
        <f>VLOOKUP(A1084,'Medical Examinations'!$A$1:$L$2336,11,0)</f>
        <v>Over weight</v>
      </c>
      <c r="K1084" t="str">
        <f>VLOOKUP(A1084,'Medical Examinations'!$A$1:$L$2336,12,0)</f>
        <v>Diabetes</v>
      </c>
      <c r="L1084" s="8">
        <f>VLOOKUP(A1084,'Hospitalisation Details'!$A$1:$T$2344,17,0)</f>
        <v>26948</v>
      </c>
      <c r="M1084" s="3" t="str">
        <f>VLOOKUP(A1084,'Hospitalisation Details'!$A$1:$T$2344,14,0)</f>
        <v>tier - 3</v>
      </c>
      <c r="N1084" s="3" t="str">
        <f>VLOOKUP(A1084,'Hospitalisation Details'!$A$1:$T$2344,15,0)</f>
        <v>tier - 2</v>
      </c>
      <c r="O1084" t="str">
        <f>VLOOKUP(A1084,'Hospitalisation Details'!$A$1:$U$2344,21,FALSE)</f>
        <v>R1025</v>
      </c>
      <c r="P1084" t="str">
        <f>VLOOKUP(A1084,'Hospitalisation Details'!$A$1:$T$2344,19,0)</f>
        <v>49</v>
      </c>
      <c r="Q1084" s="9">
        <f>VLOOKUP(A1084,'Hospitalisation Details'!$A$1:$I$2344,6,FALSE)</f>
        <v>10419.59</v>
      </c>
    </row>
    <row r="1085" spans="1:17" ht="15.75">
      <c r="A1085" s="6" t="s">
        <v>2920</v>
      </c>
      <c r="B1085" t="str">
        <f>VLOOKUP(A1085,'Customer Names'!$A$1:$D$2336,3,FALSE)</f>
        <v>Reichardt</v>
      </c>
      <c r="C1085">
        <f>VLOOKUP(A1085,'Medical Examinations'!$A$1:$H$2336,2,0)</f>
        <v>31.66</v>
      </c>
      <c r="D1085">
        <f>VLOOKUP(A1085,'Medical Examinations'!$A$1:$H$2336,3,0)</f>
        <v>4.1100000000000003</v>
      </c>
      <c r="E1085" t="str">
        <f>VLOOKUP(A1085,'Medical Examinations'!$A$1:$H$2336,4,0)</f>
        <v>No</v>
      </c>
      <c r="F1085" t="str">
        <f>VLOOKUP(A1085,'Medical Examinations'!$A$1:$H$2336,5,0)</f>
        <v>No</v>
      </c>
      <c r="G1085" t="str">
        <f>VLOOKUP(A1085,'Medical Examinations'!$A$1:$H$2336,6,0)</f>
        <v>No</v>
      </c>
      <c r="H1085">
        <f>VLOOKUP(A1085,'Medical Examinations'!$A$1:$L$2336,10,0)</f>
        <v>0</v>
      </c>
      <c r="I1085" t="str">
        <f>VLOOKUP(A1085,'Medical Examinations'!$A$1:$H$2336,8,0)</f>
        <v>No</v>
      </c>
      <c r="J1085" t="str">
        <f>VLOOKUP(A1085,'Medical Examinations'!$A$1:$L$2336,11,0)</f>
        <v>obesity</v>
      </c>
      <c r="K1085" t="str">
        <f>VLOOKUP(A1085,'Medical Examinations'!$A$1:$L$2336,12,0)</f>
        <v>Normal</v>
      </c>
      <c r="L1085" s="8">
        <f>VLOOKUP(A1085,'Hospitalisation Details'!$A$1:$T$2344,17,0)</f>
        <v>29518</v>
      </c>
      <c r="M1085" s="3" t="str">
        <f>VLOOKUP(A1085,'Hospitalisation Details'!$A$1:$T$2344,14,0)</f>
        <v>tier - 3</v>
      </c>
      <c r="N1085" s="3" t="str">
        <f>VLOOKUP(A1085,'Hospitalisation Details'!$A$1:$T$2344,15,0)</f>
        <v>tier - 1</v>
      </c>
      <c r="O1085" t="str">
        <f>VLOOKUP(A1085,'Hospitalisation Details'!$A$1:$U$2344,21,FALSE)</f>
        <v>R1021</v>
      </c>
      <c r="P1085" t="str">
        <f>VLOOKUP(A1085,'Hospitalisation Details'!$A$1:$T$2344,19,0)</f>
        <v>42</v>
      </c>
      <c r="Q1085" s="9">
        <f>VLOOKUP(A1085,'Hospitalisation Details'!$A$1:$I$2344,6,FALSE)</f>
        <v>10407.98</v>
      </c>
    </row>
    <row r="1086" spans="1:17" ht="15.75">
      <c r="A1086" s="6" t="s">
        <v>2923</v>
      </c>
      <c r="B1086" t="str">
        <f>VLOOKUP(A1086,'Customer Names'!$A$1:$D$2336,3,FALSE)</f>
        <v>Morton</v>
      </c>
      <c r="C1086">
        <f>VLOOKUP(A1086,'Medical Examinations'!$A$1:$H$2336,2,0)</f>
        <v>28.215</v>
      </c>
      <c r="D1086">
        <f>VLOOKUP(A1086,'Medical Examinations'!$A$1:$H$2336,3,0)</f>
        <v>7.56</v>
      </c>
      <c r="E1086" t="str">
        <f>VLOOKUP(A1086,'Medical Examinations'!$A$1:$H$2336,4,0)</f>
        <v>Yes</v>
      </c>
      <c r="F1086" t="str">
        <f>VLOOKUP(A1086,'Medical Examinations'!$A$1:$H$2336,5,0)</f>
        <v>No</v>
      </c>
      <c r="G1086" t="str">
        <f>VLOOKUP(A1086,'Medical Examinations'!$A$1:$H$2336,6,0)</f>
        <v>No</v>
      </c>
      <c r="H1086">
        <f>VLOOKUP(A1086,'Medical Examinations'!$A$1:$L$2336,10,0)</f>
        <v>1</v>
      </c>
      <c r="I1086" t="str">
        <f>VLOOKUP(A1086,'Medical Examinations'!$A$1:$H$2336,8,0)</f>
        <v>No</v>
      </c>
      <c r="J1086" t="str">
        <f>VLOOKUP(A1086,'Medical Examinations'!$A$1:$L$2336,11,0)</f>
        <v>Over weight</v>
      </c>
      <c r="K1086" t="str">
        <f>VLOOKUP(A1086,'Medical Examinations'!$A$1:$L$2336,12,0)</f>
        <v>Diabetes</v>
      </c>
      <c r="L1086" s="8">
        <f>VLOOKUP(A1086,'Hospitalisation Details'!$A$1:$T$2344,17,0)</f>
        <v>27550</v>
      </c>
      <c r="M1086" s="3" t="str">
        <f>VLOOKUP(A1086,'Hospitalisation Details'!$A$1:$T$2344,14,0)</f>
        <v>tier - 3</v>
      </c>
      <c r="N1086" s="3" t="str">
        <f>VLOOKUP(A1086,'Hospitalisation Details'!$A$1:$T$2344,15,0)</f>
        <v>tier - 1</v>
      </c>
      <c r="O1086" t="str">
        <f>VLOOKUP(A1086,'Hospitalisation Details'!$A$1:$U$2344,21,FALSE)</f>
        <v>R1015</v>
      </c>
      <c r="P1086" t="str">
        <f>VLOOKUP(A1086,'Hospitalisation Details'!$A$1:$T$2344,19,0)</f>
        <v>48</v>
      </c>
      <c r="Q1086" s="9">
        <f>VLOOKUP(A1086,'Hospitalisation Details'!$A$1:$I$2344,6,FALSE)</f>
        <v>10407.09</v>
      </c>
    </row>
    <row r="1087" spans="1:17" ht="15.75">
      <c r="A1087" s="6" t="s">
        <v>2925</v>
      </c>
      <c r="B1087" t="str">
        <f>VLOOKUP(A1087,'Customer Names'!$A$1:$D$2336,3,FALSE)</f>
        <v>Sunstrum</v>
      </c>
      <c r="C1087">
        <f>VLOOKUP(A1087,'Medical Examinations'!$A$1:$H$2336,2,0)</f>
        <v>26.12</v>
      </c>
      <c r="D1087">
        <f>VLOOKUP(A1087,'Medical Examinations'!$A$1:$H$2336,3,0)</f>
        <v>4.17</v>
      </c>
      <c r="E1087" t="str">
        <f>VLOOKUP(A1087,'Medical Examinations'!$A$1:$H$2336,4,0)</f>
        <v>Yes</v>
      </c>
      <c r="F1087" t="str">
        <f>VLOOKUP(A1087,'Medical Examinations'!$A$1:$H$2336,5,0)</f>
        <v>No</v>
      </c>
      <c r="G1087" t="str">
        <f>VLOOKUP(A1087,'Medical Examinations'!$A$1:$H$2336,6,0)</f>
        <v>Yes</v>
      </c>
      <c r="H1087">
        <f>VLOOKUP(A1087,'Medical Examinations'!$A$1:$L$2336,10,0)</f>
        <v>1</v>
      </c>
      <c r="I1087" t="str">
        <f>VLOOKUP(A1087,'Medical Examinations'!$A$1:$H$2336,8,0)</f>
        <v>No</v>
      </c>
      <c r="J1087" t="str">
        <f>VLOOKUP(A1087,'Medical Examinations'!$A$1:$L$2336,11,0)</f>
        <v>Over weight</v>
      </c>
      <c r="K1087" t="str">
        <f>VLOOKUP(A1087,'Medical Examinations'!$A$1:$L$2336,12,0)</f>
        <v>Normal</v>
      </c>
      <c r="L1087" s="8">
        <f>VLOOKUP(A1087,'Hospitalisation Details'!$A$1:$T$2344,17,0)</f>
        <v>25391</v>
      </c>
      <c r="M1087" s="3" t="str">
        <f>VLOOKUP(A1087,'Hospitalisation Details'!$A$1:$T$2344,14,0)</f>
        <v>tier - 3</v>
      </c>
      <c r="N1087" s="3" t="str">
        <f>VLOOKUP(A1087,'Hospitalisation Details'!$A$1:$T$2344,15,0)</f>
        <v>tier - 2</v>
      </c>
      <c r="O1087" t="str">
        <f>VLOOKUP(A1087,'Hospitalisation Details'!$A$1:$U$2344,21,FALSE)</f>
        <v>R1020</v>
      </c>
      <c r="P1087" t="str">
        <f>VLOOKUP(A1087,'Hospitalisation Details'!$A$1:$T$2344,19,0)</f>
        <v>53</v>
      </c>
      <c r="Q1087" s="9">
        <f>VLOOKUP(A1087,'Hospitalisation Details'!$A$1:$I$2344,6,FALSE)</f>
        <v>10403.27</v>
      </c>
    </row>
    <row r="1088" spans="1:17" ht="15.75">
      <c r="A1088" s="6" t="s">
        <v>2927</v>
      </c>
      <c r="B1088" t="str">
        <f>VLOOKUP(A1088,'Customer Names'!$A$1:$D$2336,3,FALSE)</f>
        <v>Frownfelter</v>
      </c>
      <c r="C1088">
        <f>VLOOKUP(A1088,'Medical Examinations'!$A$1:$H$2336,2,0)</f>
        <v>36.630000000000003</v>
      </c>
      <c r="D1088">
        <f>VLOOKUP(A1088,'Medical Examinations'!$A$1:$H$2336,3,0)</f>
        <v>11.42</v>
      </c>
      <c r="E1088" t="str">
        <f>VLOOKUP(A1088,'Medical Examinations'!$A$1:$H$2336,4,0)</f>
        <v>No</v>
      </c>
      <c r="F1088" t="str">
        <f>VLOOKUP(A1088,'Medical Examinations'!$A$1:$H$2336,5,0)</f>
        <v>No</v>
      </c>
      <c r="G1088" t="str">
        <f>VLOOKUP(A1088,'Medical Examinations'!$A$1:$H$2336,6,0)</f>
        <v>No</v>
      </c>
      <c r="H1088">
        <f>VLOOKUP(A1088,'Medical Examinations'!$A$1:$L$2336,10,0)</f>
        <v>2</v>
      </c>
      <c r="I1088" t="str">
        <f>VLOOKUP(A1088,'Medical Examinations'!$A$1:$H$2336,8,0)</f>
        <v>No</v>
      </c>
      <c r="J1088" t="str">
        <f>VLOOKUP(A1088,'Medical Examinations'!$A$1:$L$2336,11,0)</f>
        <v>obesity</v>
      </c>
      <c r="K1088" t="str">
        <f>VLOOKUP(A1088,'Medical Examinations'!$A$1:$L$2336,12,0)</f>
        <v>Diabetes</v>
      </c>
      <c r="L1088" s="8">
        <f>VLOOKUP(A1088,'Hospitalisation Details'!$A$1:$T$2344,17,0)</f>
        <v>26926</v>
      </c>
      <c r="M1088" s="3" t="str">
        <f>VLOOKUP(A1088,'Hospitalisation Details'!$A$1:$T$2344,14,0)</f>
        <v>tier - 3</v>
      </c>
      <c r="N1088" s="3" t="str">
        <f>VLOOKUP(A1088,'Hospitalisation Details'!$A$1:$T$2344,15,0)</f>
        <v>tier - 3</v>
      </c>
      <c r="O1088" t="str">
        <f>VLOOKUP(A1088,'Hospitalisation Details'!$A$1:$U$2344,21,FALSE)</f>
        <v>R1013</v>
      </c>
      <c r="P1088" t="str">
        <f>VLOOKUP(A1088,'Hospitalisation Details'!$A$1:$T$2344,19,0)</f>
        <v>49</v>
      </c>
      <c r="Q1088" s="9">
        <f>VLOOKUP(A1088,'Hospitalisation Details'!$A$1:$I$2344,6,FALSE)</f>
        <v>10381.48</v>
      </c>
    </row>
    <row r="1089" spans="1:17" ht="15.75">
      <c r="A1089" s="6" t="s">
        <v>2930</v>
      </c>
      <c r="B1089" t="str">
        <f>VLOOKUP(A1089,'Customer Names'!$A$1:$D$2336,3,FALSE)</f>
        <v>Richter</v>
      </c>
      <c r="C1089">
        <f>VLOOKUP(A1089,'Medical Examinations'!$A$1:$H$2336,2,0)</f>
        <v>33.344999999999999</v>
      </c>
      <c r="D1089">
        <f>VLOOKUP(A1089,'Medical Examinations'!$A$1:$H$2336,3,0)</f>
        <v>7.33</v>
      </c>
      <c r="E1089" t="str">
        <f>VLOOKUP(A1089,'Medical Examinations'!$A$1:$H$2336,4,0)</f>
        <v>No</v>
      </c>
      <c r="F1089" t="str">
        <f>VLOOKUP(A1089,'Medical Examinations'!$A$1:$H$2336,5,0)</f>
        <v>No</v>
      </c>
      <c r="G1089" t="str">
        <f>VLOOKUP(A1089,'Medical Examinations'!$A$1:$H$2336,6,0)</f>
        <v>No</v>
      </c>
      <c r="H1089">
        <f>VLOOKUP(A1089,'Medical Examinations'!$A$1:$L$2336,10,0)</f>
        <v>2</v>
      </c>
      <c r="I1089" t="str">
        <f>VLOOKUP(A1089,'Medical Examinations'!$A$1:$H$2336,8,0)</f>
        <v>No</v>
      </c>
      <c r="J1089" t="str">
        <f>VLOOKUP(A1089,'Medical Examinations'!$A$1:$L$2336,11,0)</f>
        <v>obesity</v>
      </c>
      <c r="K1089" t="str">
        <f>VLOOKUP(A1089,'Medical Examinations'!$A$1:$L$2336,12,0)</f>
        <v>Diabetes</v>
      </c>
      <c r="L1089" s="8">
        <f>VLOOKUP(A1089,'Hospitalisation Details'!$A$1:$T$2344,17,0)</f>
        <v>26936</v>
      </c>
      <c r="M1089" s="3" t="str">
        <f>VLOOKUP(A1089,'Hospitalisation Details'!$A$1:$T$2344,14,0)</f>
        <v>tier - 3</v>
      </c>
      <c r="N1089" s="3" t="str">
        <f>VLOOKUP(A1089,'Hospitalisation Details'!$A$1:$T$2344,15,0)</f>
        <v>tier - 3</v>
      </c>
      <c r="O1089" t="str">
        <f>VLOOKUP(A1089,'Hospitalisation Details'!$A$1:$U$2344,21,FALSE)</f>
        <v>R1024</v>
      </c>
      <c r="P1089" t="str">
        <f>VLOOKUP(A1089,'Hospitalisation Details'!$A$1:$T$2344,19,0)</f>
        <v>49</v>
      </c>
      <c r="Q1089" s="9">
        <f>VLOOKUP(A1089,'Hospitalisation Details'!$A$1:$I$2344,6,FALSE)</f>
        <v>10370.91</v>
      </c>
    </row>
    <row r="1090" spans="1:17" ht="15.75">
      <c r="A1090" s="6" t="s">
        <v>2933</v>
      </c>
      <c r="B1090" t="str">
        <f>VLOOKUP(A1090,'Customer Names'!$A$1:$D$2336,3,FALSE)</f>
        <v>England</v>
      </c>
      <c r="C1090">
        <f>VLOOKUP(A1090,'Medical Examinations'!$A$1:$H$2336,2,0)</f>
        <v>27.11</v>
      </c>
      <c r="D1090">
        <f>VLOOKUP(A1090,'Medical Examinations'!$A$1:$H$2336,3,0)</f>
        <v>6.7</v>
      </c>
      <c r="E1090" t="str">
        <f>VLOOKUP(A1090,'Medical Examinations'!$A$1:$H$2336,4,0)</f>
        <v>No</v>
      </c>
      <c r="F1090" t="str">
        <f>VLOOKUP(A1090,'Medical Examinations'!$A$1:$H$2336,5,0)</f>
        <v>No</v>
      </c>
      <c r="G1090" t="str">
        <f>VLOOKUP(A1090,'Medical Examinations'!$A$1:$H$2336,6,0)</f>
        <v>No</v>
      </c>
      <c r="H1090">
        <f>VLOOKUP(A1090,'Medical Examinations'!$A$1:$L$2336,10,0)</f>
        <v>0</v>
      </c>
      <c r="I1090" t="str">
        <f>VLOOKUP(A1090,'Medical Examinations'!$A$1:$H$2336,8,0)</f>
        <v>No</v>
      </c>
      <c r="J1090" t="str">
        <f>VLOOKUP(A1090,'Medical Examinations'!$A$1:$L$2336,11,0)</f>
        <v>Over weight</v>
      </c>
      <c r="K1090" t="str">
        <f>VLOOKUP(A1090,'Medical Examinations'!$A$1:$L$2336,12,0)</f>
        <v>Diabetes</v>
      </c>
      <c r="L1090" s="8">
        <f>VLOOKUP(A1090,'Hospitalisation Details'!$A$1:$T$2344,17,0)</f>
        <v>26182</v>
      </c>
      <c r="M1090" s="3" t="str">
        <f>VLOOKUP(A1090,'Hospitalisation Details'!$A$1:$T$2344,14,0)</f>
        <v>tier - 3</v>
      </c>
      <c r="N1090" s="3" t="str">
        <f>VLOOKUP(A1090,'Hospitalisation Details'!$A$1:$T$2344,15,0)</f>
        <v>tier - 1</v>
      </c>
      <c r="O1090" t="str">
        <f>VLOOKUP(A1090,'Hospitalisation Details'!$A$1:$U$2344,21,FALSE)</f>
        <v>R1025</v>
      </c>
      <c r="P1090" t="str">
        <f>VLOOKUP(A1090,'Hospitalisation Details'!$A$1:$T$2344,19,0)</f>
        <v>51</v>
      </c>
      <c r="Q1090" s="9">
        <f>VLOOKUP(A1090,'Hospitalisation Details'!$A$1:$I$2344,6,FALSE)</f>
        <v>10356.67</v>
      </c>
    </row>
    <row r="1091" spans="1:17" ht="15.75">
      <c r="A1091" s="6" t="s">
        <v>2936</v>
      </c>
      <c r="B1091" t="str">
        <f>VLOOKUP(A1091,'Customer Names'!$A$1:$D$2336,3,FALSE)</f>
        <v>McLean</v>
      </c>
      <c r="C1091">
        <f>VLOOKUP(A1091,'Medical Examinations'!$A$1:$H$2336,2,0)</f>
        <v>26.6</v>
      </c>
      <c r="D1091">
        <f>VLOOKUP(A1091,'Medical Examinations'!$A$1:$H$2336,3,0)</f>
        <v>5.27</v>
      </c>
      <c r="E1091" t="str">
        <f>VLOOKUP(A1091,'Medical Examinations'!$A$1:$H$2336,4,0)</f>
        <v>Yes</v>
      </c>
      <c r="F1091" t="str">
        <f>VLOOKUP(A1091,'Medical Examinations'!$A$1:$H$2336,5,0)</f>
        <v>No</v>
      </c>
      <c r="G1091" t="str">
        <f>VLOOKUP(A1091,'Medical Examinations'!$A$1:$H$2336,6,0)</f>
        <v>Yes</v>
      </c>
      <c r="H1091">
        <f>VLOOKUP(A1091,'Medical Examinations'!$A$1:$L$2336,10,0)</f>
        <v>1</v>
      </c>
      <c r="I1091" t="str">
        <f>VLOOKUP(A1091,'Medical Examinations'!$A$1:$H$2336,8,0)</f>
        <v>No</v>
      </c>
      <c r="J1091" t="str">
        <f>VLOOKUP(A1091,'Medical Examinations'!$A$1:$L$2336,11,0)</f>
        <v>Over weight</v>
      </c>
      <c r="K1091" t="str">
        <f>VLOOKUP(A1091,'Medical Examinations'!$A$1:$L$2336,12,0)</f>
        <v>Normal</v>
      </c>
      <c r="L1091" s="8">
        <f>VLOOKUP(A1091,'Hospitalisation Details'!$A$1:$T$2344,17,0)</f>
        <v>25371</v>
      </c>
      <c r="M1091" s="3" t="str">
        <f>VLOOKUP(A1091,'Hospitalisation Details'!$A$1:$T$2344,14,0)</f>
        <v>tier - 3</v>
      </c>
      <c r="N1091" s="3" t="str">
        <f>VLOOKUP(A1091,'Hospitalisation Details'!$A$1:$T$2344,15,0)</f>
        <v>tier - 1</v>
      </c>
      <c r="O1091" t="str">
        <f>VLOOKUP(A1091,'Hospitalisation Details'!$A$1:$U$2344,21,FALSE)</f>
        <v>R1012</v>
      </c>
      <c r="P1091" t="str">
        <f>VLOOKUP(A1091,'Hospitalisation Details'!$A$1:$T$2344,19,0)</f>
        <v>53</v>
      </c>
      <c r="Q1091" s="9">
        <f>VLOOKUP(A1091,'Hospitalisation Details'!$A$1:$I$2344,6,FALSE)</f>
        <v>10355.64</v>
      </c>
    </row>
    <row r="1092" spans="1:17" ht="15.75">
      <c r="A1092" s="6" t="s">
        <v>2939</v>
      </c>
      <c r="B1092" t="str">
        <f>VLOOKUP(A1092,'Customer Names'!$A$1:$D$2336,3,FALSE)</f>
        <v>Gardner</v>
      </c>
      <c r="C1092">
        <f>VLOOKUP(A1092,'Medical Examinations'!$A$1:$H$2336,2,0)</f>
        <v>30.41</v>
      </c>
      <c r="D1092">
        <f>VLOOKUP(A1092,'Medical Examinations'!$A$1:$H$2336,3,0)</f>
        <v>7.72</v>
      </c>
      <c r="E1092" t="str">
        <f>VLOOKUP(A1092,'Medical Examinations'!$A$1:$H$2336,4,0)</f>
        <v>No</v>
      </c>
      <c r="F1092" t="str">
        <f>VLOOKUP(A1092,'Medical Examinations'!$A$1:$H$2336,5,0)</f>
        <v>No</v>
      </c>
      <c r="G1092" t="str">
        <f>VLOOKUP(A1092,'Medical Examinations'!$A$1:$H$2336,6,0)</f>
        <v>No</v>
      </c>
      <c r="H1092">
        <f>VLOOKUP(A1092,'Medical Examinations'!$A$1:$L$2336,10,0)</f>
        <v>0</v>
      </c>
      <c r="I1092" t="str">
        <f>VLOOKUP(A1092,'Medical Examinations'!$A$1:$H$2336,8,0)</f>
        <v>No</v>
      </c>
      <c r="J1092" t="str">
        <f>VLOOKUP(A1092,'Medical Examinations'!$A$1:$L$2336,11,0)</f>
        <v>obesity</v>
      </c>
      <c r="K1092" t="str">
        <f>VLOOKUP(A1092,'Medical Examinations'!$A$1:$L$2336,12,0)</f>
        <v>Diabetes</v>
      </c>
      <c r="L1092" s="8">
        <f>VLOOKUP(A1092,'Hospitalisation Details'!$A$1:$T$2344,17,0)</f>
        <v>27301</v>
      </c>
      <c r="M1092" s="3" t="str">
        <f>VLOOKUP(A1092,'Hospitalisation Details'!$A$1:$T$2344,14,0)</f>
        <v>tier - 3</v>
      </c>
      <c r="N1092" s="3" t="str">
        <f>VLOOKUP(A1092,'Hospitalisation Details'!$A$1:$T$2344,15,0)</f>
        <v>tier - 1</v>
      </c>
      <c r="O1092" t="str">
        <f>VLOOKUP(A1092,'Hospitalisation Details'!$A$1:$U$2344,21,FALSE)</f>
        <v>R1012</v>
      </c>
      <c r="P1092" t="str">
        <f>VLOOKUP(A1092,'Hospitalisation Details'!$A$1:$T$2344,19,0)</f>
        <v>48</v>
      </c>
      <c r="Q1092" s="9">
        <f>VLOOKUP(A1092,'Hospitalisation Details'!$A$1:$I$2344,6,FALSE)</f>
        <v>10352.48</v>
      </c>
    </row>
    <row r="1093" spans="1:17" ht="15.75">
      <c r="A1093" s="6" t="s">
        <v>2941</v>
      </c>
      <c r="B1093" t="str">
        <f>VLOOKUP(A1093,'Customer Names'!$A$1:$D$2336,3,FALSE)</f>
        <v>Lane</v>
      </c>
      <c r="C1093">
        <f>VLOOKUP(A1093,'Medical Examinations'!$A$1:$H$2336,2,0)</f>
        <v>28.98</v>
      </c>
      <c r="D1093">
        <f>VLOOKUP(A1093,'Medical Examinations'!$A$1:$H$2336,3,0)</f>
        <v>8.68</v>
      </c>
      <c r="E1093" t="str">
        <f>VLOOKUP(A1093,'Medical Examinations'!$A$1:$H$2336,4,0)</f>
        <v>No</v>
      </c>
      <c r="F1093" t="str">
        <f>VLOOKUP(A1093,'Medical Examinations'!$A$1:$H$2336,5,0)</f>
        <v>No</v>
      </c>
      <c r="G1093" t="str">
        <f>VLOOKUP(A1093,'Medical Examinations'!$A$1:$H$2336,6,0)</f>
        <v>No</v>
      </c>
      <c r="H1093">
        <f>VLOOKUP(A1093,'Medical Examinations'!$A$1:$L$2336,10,0)</f>
        <v>2</v>
      </c>
      <c r="I1093" t="str">
        <f>VLOOKUP(A1093,'Medical Examinations'!$A$1:$H$2336,8,0)</f>
        <v>No</v>
      </c>
      <c r="J1093" t="str">
        <f>VLOOKUP(A1093,'Medical Examinations'!$A$1:$L$2336,11,0)</f>
        <v>Over weight</v>
      </c>
      <c r="K1093" t="str">
        <f>VLOOKUP(A1093,'Medical Examinations'!$A$1:$L$2336,12,0)</f>
        <v>Diabetes</v>
      </c>
      <c r="L1093" s="8">
        <f>VLOOKUP(A1093,'Hospitalisation Details'!$A$1:$T$2344,17,0)</f>
        <v>26884</v>
      </c>
      <c r="M1093" s="3" t="str">
        <f>VLOOKUP(A1093,'Hospitalisation Details'!$A$1:$T$2344,14,0)</f>
        <v>tier - 3</v>
      </c>
      <c r="N1093" s="3" t="str">
        <f>VLOOKUP(A1093,'Hospitalisation Details'!$A$1:$T$2344,15,0)</f>
        <v>tier - 2</v>
      </c>
      <c r="O1093" t="str">
        <f>VLOOKUP(A1093,'Hospitalisation Details'!$A$1:$U$2344,21,FALSE)</f>
        <v>R1021</v>
      </c>
      <c r="P1093" t="str">
        <f>VLOOKUP(A1093,'Hospitalisation Details'!$A$1:$T$2344,19,0)</f>
        <v>49</v>
      </c>
      <c r="Q1093" s="9">
        <f>VLOOKUP(A1093,'Hospitalisation Details'!$A$1:$I$2344,6,FALSE)</f>
        <v>10345.93</v>
      </c>
    </row>
    <row r="1094" spans="1:17" ht="15.75">
      <c r="A1094" s="6" t="s">
        <v>2944</v>
      </c>
      <c r="B1094" t="str">
        <f>VLOOKUP(A1094,'Customer Names'!$A$1:$D$2336,3,FALSE)</f>
        <v>Vonachen</v>
      </c>
      <c r="C1094">
        <f>VLOOKUP(A1094,'Medical Examinations'!$A$1:$H$2336,2,0)</f>
        <v>31.24</v>
      </c>
      <c r="D1094">
        <f>VLOOKUP(A1094,'Medical Examinations'!$A$1:$H$2336,3,0)</f>
        <v>9.8000000000000007</v>
      </c>
      <c r="E1094" t="str">
        <f>VLOOKUP(A1094,'Medical Examinations'!$A$1:$H$2336,4,0)</f>
        <v>No</v>
      </c>
      <c r="F1094" t="str">
        <f>VLOOKUP(A1094,'Medical Examinations'!$A$1:$H$2336,5,0)</f>
        <v>No</v>
      </c>
      <c r="G1094" t="str">
        <f>VLOOKUP(A1094,'Medical Examinations'!$A$1:$H$2336,6,0)</f>
        <v>No</v>
      </c>
      <c r="H1094">
        <f>VLOOKUP(A1094,'Medical Examinations'!$A$1:$L$2336,10,0)</f>
        <v>0</v>
      </c>
      <c r="I1094" t="str">
        <f>VLOOKUP(A1094,'Medical Examinations'!$A$1:$H$2336,8,0)</f>
        <v>No</v>
      </c>
      <c r="J1094" t="str">
        <f>VLOOKUP(A1094,'Medical Examinations'!$A$1:$L$2336,11,0)</f>
        <v>obesity</v>
      </c>
      <c r="K1094" t="str">
        <f>VLOOKUP(A1094,'Medical Examinations'!$A$1:$L$2336,12,0)</f>
        <v>Diabetes</v>
      </c>
      <c r="L1094" s="8">
        <f>VLOOKUP(A1094,'Hospitalisation Details'!$A$1:$T$2344,17,0)</f>
        <v>25038</v>
      </c>
      <c r="M1094" s="3" t="str">
        <f>VLOOKUP(A1094,'Hospitalisation Details'!$A$1:$T$2344,14,0)</f>
        <v>tier - 3</v>
      </c>
      <c r="N1094" s="3" t="str">
        <f>VLOOKUP(A1094,'Hospitalisation Details'!$A$1:$T$2344,15,0)</f>
        <v>tier - 1</v>
      </c>
      <c r="O1094" t="str">
        <f>VLOOKUP(A1094,'Hospitalisation Details'!$A$1:$U$2344,21,FALSE)</f>
        <v>R1013</v>
      </c>
      <c r="P1094" t="str">
        <f>VLOOKUP(A1094,'Hospitalisation Details'!$A$1:$T$2344,19,0)</f>
        <v>54</v>
      </c>
      <c r="Q1094" s="9">
        <f>VLOOKUP(A1094,'Hospitalisation Details'!$A$1:$I$2344,6,FALSE)</f>
        <v>10338.93</v>
      </c>
    </row>
    <row r="1095" spans="1:17" ht="15.75">
      <c r="A1095" s="6" t="s">
        <v>2947</v>
      </c>
      <c r="B1095" t="str">
        <f>VLOOKUP(A1095,'Customer Names'!$A$1:$D$2336,3,FALSE)</f>
        <v>Smith</v>
      </c>
      <c r="C1095">
        <f>VLOOKUP(A1095,'Medical Examinations'!$A$1:$H$2336,2,0)</f>
        <v>31.54</v>
      </c>
      <c r="D1095">
        <f>VLOOKUP(A1095,'Medical Examinations'!$A$1:$H$2336,3,0)</f>
        <v>4.4400000000000004</v>
      </c>
      <c r="E1095" t="str">
        <f>VLOOKUP(A1095,'Medical Examinations'!$A$1:$H$2336,4,0)</f>
        <v>No</v>
      </c>
      <c r="F1095" t="str">
        <f>VLOOKUP(A1095,'Medical Examinations'!$A$1:$H$2336,5,0)</f>
        <v>No</v>
      </c>
      <c r="G1095" t="str">
        <f>VLOOKUP(A1095,'Medical Examinations'!$A$1:$H$2336,6,0)</f>
        <v>No</v>
      </c>
      <c r="H1095">
        <f>VLOOKUP(A1095,'Medical Examinations'!$A$1:$L$2336,10,0)</f>
        <v>0</v>
      </c>
      <c r="I1095" t="str">
        <f>VLOOKUP(A1095,'Medical Examinations'!$A$1:$H$2336,8,0)</f>
        <v>No</v>
      </c>
      <c r="J1095" t="str">
        <f>VLOOKUP(A1095,'Medical Examinations'!$A$1:$L$2336,11,0)</f>
        <v>obesity</v>
      </c>
      <c r="K1095" t="str">
        <f>VLOOKUP(A1095,'Medical Examinations'!$A$1:$L$2336,12,0)</f>
        <v>Normal</v>
      </c>
      <c r="L1095" s="8">
        <f>VLOOKUP(A1095,'Hospitalisation Details'!$A$1:$T$2344,17,0)</f>
        <v>30153</v>
      </c>
      <c r="M1095" s="3" t="str">
        <f>VLOOKUP(A1095,'Hospitalisation Details'!$A$1:$T$2344,14,0)</f>
        <v>tier - 3</v>
      </c>
      <c r="N1095" s="3" t="str">
        <f>VLOOKUP(A1095,'Hospitalisation Details'!$A$1:$T$2344,15,0)</f>
        <v>tier - 1</v>
      </c>
      <c r="O1095" t="str">
        <f>VLOOKUP(A1095,'Hospitalisation Details'!$A$1:$U$2344,21,FALSE)</f>
        <v>R1021</v>
      </c>
      <c r="P1095" t="str">
        <f>VLOOKUP(A1095,'Hospitalisation Details'!$A$1:$T$2344,19,0)</f>
        <v>40</v>
      </c>
      <c r="Q1095" s="9">
        <f>VLOOKUP(A1095,'Hospitalisation Details'!$A$1:$I$2344,6,FALSE)</f>
        <v>10329.06</v>
      </c>
    </row>
    <row r="1096" spans="1:17" ht="15.75">
      <c r="A1096" s="6" t="s">
        <v>2948</v>
      </c>
      <c r="B1096" t="str">
        <f>VLOOKUP(A1096,'Customer Names'!$A$1:$D$2336,3,FALSE)</f>
        <v>Kidwell</v>
      </c>
      <c r="C1096">
        <f>VLOOKUP(A1096,'Medical Examinations'!$A$1:$H$2336,2,0)</f>
        <v>38.6</v>
      </c>
      <c r="D1096">
        <f>VLOOKUP(A1096,'Medical Examinations'!$A$1:$H$2336,3,0)</f>
        <v>7.19</v>
      </c>
      <c r="E1096" t="str">
        <f>VLOOKUP(A1096,'Medical Examinations'!$A$1:$H$2336,4,0)</f>
        <v>Yes</v>
      </c>
      <c r="F1096" t="str">
        <f>VLOOKUP(A1096,'Medical Examinations'!$A$1:$H$2336,5,0)</f>
        <v>No</v>
      </c>
      <c r="G1096" t="str">
        <f>VLOOKUP(A1096,'Medical Examinations'!$A$1:$H$2336,6,0)</f>
        <v>No</v>
      </c>
      <c r="H1096">
        <f>VLOOKUP(A1096,'Medical Examinations'!$A$1:$L$2336,10,0)</f>
        <v>2</v>
      </c>
      <c r="I1096" t="str">
        <f>VLOOKUP(A1096,'Medical Examinations'!$A$1:$H$2336,8,0)</f>
        <v>No</v>
      </c>
      <c r="J1096" t="str">
        <f>VLOOKUP(A1096,'Medical Examinations'!$A$1:$L$2336,11,0)</f>
        <v>obesity</v>
      </c>
      <c r="K1096" t="str">
        <f>VLOOKUP(A1096,'Medical Examinations'!$A$1:$L$2336,12,0)</f>
        <v>Diabetes</v>
      </c>
      <c r="L1096" s="8">
        <f>VLOOKUP(A1096,'Hospitalisation Details'!$A$1:$T$2344,17,0)</f>
        <v>25903</v>
      </c>
      <c r="M1096" s="3" t="str">
        <f>VLOOKUP(A1096,'Hospitalisation Details'!$A$1:$T$2344,14,0)</f>
        <v>tier - 3</v>
      </c>
      <c r="N1096" s="3" t="str">
        <f>VLOOKUP(A1096,'Hospitalisation Details'!$A$1:$T$2344,15,0)</f>
        <v>tier - 3</v>
      </c>
      <c r="O1096" t="str">
        <f>VLOOKUP(A1096,'Hospitalisation Details'!$A$1:$U$2344,21,FALSE)</f>
        <v>R1011</v>
      </c>
      <c r="P1096" t="str">
        <f>VLOOKUP(A1096,'Hospitalisation Details'!$A$1:$T$2344,19,0)</f>
        <v>52</v>
      </c>
      <c r="Q1096" s="9">
        <f>VLOOKUP(A1096,'Hospitalisation Details'!$A$1:$I$2344,6,FALSE)</f>
        <v>10325.209999999999</v>
      </c>
    </row>
    <row r="1097" spans="1:17" ht="15.75">
      <c r="A1097" s="6" t="s">
        <v>2950</v>
      </c>
      <c r="B1097" t="str">
        <f>VLOOKUP(A1097,'Customer Names'!$A$1:$D$2336,3,FALSE)</f>
        <v>Betancourth</v>
      </c>
      <c r="C1097">
        <f>VLOOKUP(A1097,'Medical Examinations'!$A$1:$H$2336,2,0)</f>
        <v>37.950000000000003</v>
      </c>
      <c r="D1097">
        <f>VLOOKUP(A1097,'Medical Examinations'!$A$1:$H$2336,3,0)</f>
        <v>6.06</v>
      </c>
      <c r="E1097" t="str">
        <f>VLOOKUP(A1097,'Medical Examinations'!$A$1:$H$2336,4,0)</f>
        <v>No</v>
      </c>
      <c r="F1097" t="str">
        <f>VLOOKUP(A1097,'Medical Examinations'!$A$1:$H$2336,5,0)</f>
        <v>No</v>
      </c>
      <c r="G1097" t="str">
        <f>VLOOKUP(A1097,'Medical Examinations'!$A$1:$H$2336,6,0)</f>
        <v>No</v>
      </c>
      <c r="H1097">
        <f>VLOOKUP(A1097,'Medical Examinations'!$A$1:$L$2336,10,0)</f>
        <v>0</v>
      </c>
      <c r="I1097" t="str">
        <f>VLOOKUP(A1097,'Medical Examinations'!$A$1:$H$2336,8,0)</f>
        <v>No</v>
      </c>
      <c r="J1097" t="str">
        <f>VLOOKUP(A1097,'Medical Examinations'!$A$1:$L$2336,11,0)</f>
        <v>obesity</v>
      </c>
      <c r="K1097" t="str">
        <f>VLOOKUP(A1097,'Medical Examinations'!$A$1:$L$2336,12,0)</f>
        <v>Prediabetes</v>
      </c>
      <c r="L1097" s="8">
        <f>VLOOKUP(A1097,'Hospitalisation Details'!$A$1:$T$2344,17,0)</f>
        <v>33471</v>
      </c>
      <c r="M1097" s="3" t="str">
        <f>VLOOKUP(A1097,'Hospitalisation Details'!$A$1:$T$2344,14,0)</f>
        <v>tier - 3</v>
      </c>
      <c r="N1097" s="3" t="str">
        <f>VLOOKUP(A1097,'Hospitalisation Details'!$A$1:$T$2344,15,0)</f>
        <v>tier - 1</v>
      </c>
      <c r="O1097" t="str">
        <f>VLOOKUP(A1097,'Hospitalisation Details'!$A$1:$U$2344,21,FALSE)</f>
        <v>R1026</v>
      </c>
      <c r="P1097" t="str">
        <f>VLOOKUP(A1097,'Hospitalisation Details'!$A$1:$T$2344,19,0)</f>
        <v>31</v>
      </c>
      <c r="Q1097" s="9">
        <f>VLOOKUP(A1097,'Hospitalisation Details'!$A$1:$I$2344,6,FALSE)</f>
        <v>10322.9</v>
      </c>
    </row>
    <row r="1098" spans="1:17" ht="15.75">
      <c r="A1098" s="6" t="s">
        <v>2953</v>
      </c>
      <c r="B1098" t="str">
        <f>VLOOKUP(A1098,'Customer Names'!$A$1:$D$2336,3,FALSE)</f>
        <v>Henstrom</v>
      </c>
      <c r="C1098">
        <f>VLOOKUP(A1098,'Medical Examinations'!$A$1:$H$2336,2,0)</f>
        <v>38.97</v>
      </c>
      <c r="D1098">
        <f>VLOOKUP(A1098,'Medical Examinations'!$A$1:$H$2336,3,0)</f>
        <v>5.12</v>
      </c>
      <c r="E1098" t="str">
        <f>VLOOKUP(A1098,'Medical Examinations'!$A$1:$H$2336,4,0)</f>
        <v>No</v>
      </c>
      <c r="F1098" t="str">
        <f>VLOOKUP(A1098,'Medical Examinations'!$A$1:$H$2336,5,0)</f>
        <v>No</v>
      </c>
      <c r="G1098" t="str">
        <f>VLOOKUP(A1098,'Medical Examinations'!$A$1:$H$2336,6,0)</f>
        <v>No</v>
      </c>
      <c r="H1098">
        <f>VLOOKUP(A1098,'Medical Examinations'!$A$1:$L$2336,10,0)</f>
        <v>0</v>
      </c>
      <c r="I1098" t="str">
        <f>VLOOKUP(A1098,'Medical Examinations'!$A$1:$H$2336,8,0)</f>
        <v>No</v>
      </c>
      <c r="J1098" t="str">
        <f>VLOOKUP(A1098,'Medical Examinations'!$A$1:$L$2336,11,0)</f>
        <v>obesity</v>
      </c>
      <c r="K1098" t="str">
        <f>VLOOKUP(A1098,'Medical Examinations'!$A$1:$L$2336,12,0)</f>
        <v>Normal</v>
      </c>
      <c r="L1098" s="8">
        <f>VLOOKUP(A1098,'Hospitalisation Details'!$A$1:$T$2344,17,0)</f>
        <v>33559</v>
      </c>
      <c r="M1098" s="3" t="str">
        <f>VLOOKUP(A1098,'Hospitalisation Details'!$A$1:$T$2344,14,0)</f>
        <v>tier - 3</v>
      </c>
      <c r="N1098" s="3" t="str">
        <f>VLOOKUP(A1098,'Hospitalisation Details'!$A$1:$T$2344,15,0)</f>
        <v>tier - 2</v>
      </c>
      <c r="O1098" t="str">
        <f>VLOOKUP(A1098,'Hospitalisation Details'!$A$1:$U$2344,21,FALSE)</f>
        <v>R1012</v>
      </c>
      <c r="P1098" t="str">
        <f>VLOOKUP(A1098,'Hospitalisation Details'!$A$1:$T$2344,19,0)</f>
        <v>31</v>
      </c>
      <c r="Q1098" s="9">
        <f>VLOOKUP(A1098,'Hospitalisation Details'!$A$1:$I$2344,6,FALSE)</f>
        <v>10315.91</v>
      </c>
    </row>
    <row r="1099" spans="1:17" ht="15.75">
      <c r="A1099" s="6" t="s">
        <v>2956</v>
      </c>
      <c r="B1099" t="str">
        <f>VLOOKUP(A1099,'Customer Names'!$A$1:$D$2336,3,FALSE)</f>
        <v>Pereira</v>
      </c>
      <c r="C1099">
        <f>VLOOKUP(A1099,'Medical Examinations'!$A$1:$H$2336,2,0)</f>
        <v>21.2</v>
      </c>
      <c r="D1099">
        <f>VLOOKUP(A1099,'Medical Examinations'!$A$1:$H$2336,3,0)</f>
        <v>10.72</v>
      </c>
      <c r="E1099" t="str">
        <f>VLOOKUP(A1099,'Medical Examinations'!$A$1:$H$2336,4,0)</f>
        <v>No</v>
      </c>
      <c r="F1099" t="str">
        <f>VLOOKUP(A1099,'Medical Examinations'!$A$1:$H$2336,5,0)</f>
        <v>No</v>
      </c>
      <c r="G1099" t="str">
        <f>VLOOKUP(A1099,'Medical Examinations'!$A$1:$H$2336,6,0)</f>
        <v>No</v>
      </c>
      <c r="H1099">
        <f>VLOOKUP(A1099,'Medical Examinations'!$A$1:$L$2336,10,0)</f>
        <v>0</v>
      </c>
      <c r="I1099" t="str">
        <f>VLOOKUP(A1099,'Medical Examinations'!$A$1:$H$2336,8,0)</f>
        <v>No</v>
      </c>
      <c r="J1099" t="str">
        <f>VLOOKUP(A1099,'Medical Examinations'!$A$1:$L$2336,11,0)</f>
        <v>Normal weight</v>
      </c>
      <c r="K1099" t="str">
        <f>VLOOKUP(A1099,'Medical Examinations'!$A$1:$L$2336,12,0)</f>
        <v>Diabetes</v>
      </c>
      <c r="L1099" s="8">
        <f>VLOOKUP(A1099,'Hospitalisation Details'!$A$1:$T$2344,17,0)</f>
        <v>22839</v>
      </c>
      <c r="M1099" s="3" t="str">
        <f>VLOOKUP(A1099,'Hospitalisation Details'!$A$1:$T$2344,14,0)</f>
        <v>tier - 3</v>
      </c>
      <c r="N1099" s="3" t="str">
        <f>VLOOKUP(A1099,'Hospitalisation Details'!$A$1:$T$2344,15,0)</f>
        <v>tier - 3</v>
      </c>
      <c r="O1099" t="str">
        <f>VLOOKUP(A1099,'Hospitalisation Details'!$A$1:$U$2344,21,FALSE)</f>
        <v>R1012</v>
      </c>
      <c r="P1099" t="str">
        <f>VLOOKUP(A1099,'Hospitalisation Details'!$A$1:$T$2344,19,0)</f>
        <v>60</v>
      </c>
      <c r="Q1099" s="9">
        <f>VLOOKUP(A1099,'Hospitalisation Details'!$A$1:$I$2344,6,FALSE)</f>
        <v>10310.780000000001</v>
      </c>
    </row>
    <row r="1100" spans="1:17" ht="15.75">
      <c r="A1100" s="6" t="s">
        <v>2958</v>
      </c>
      <c r="B1100" t="str">
        <f>VLOOKUP(A1100,'Customer Names'!$A$1:$D$2336,3,FALSE)</f>
        <v>Black</v>
      </c>
      <c r="C1100">
        <f>VLOOKUP(A1100,'Medical Examinations'!$A$1:$H$2336,2,0)</f>
        <v>23.96</v>
      </c>
      <c r="D1100">
        <f>VLOOKUP(A1100,'Medical Examinations'!$A$1:$H$2336,3,0)</f>
        <v>9.58</v>
      </c>
      <c r="E1100" t="str">
        <f>VLOOKUP(A1100,'Medical Examinations'!$A$1:$H$2336,4,0)</f>
        <v>Yes</v>
      </c>
      <c r="F1100" t="str">
        <f>VLOOKUP(A1100,'Medical Examinations'!$A$1:$H$2336,5,0)</f>
        <v>No</v>
      </c>
      <c r="G1100" t="str">
        <f>VLOOKUP(A1100,'Medical Examinations'!$A$1:$H$2336,6,0)</f>
        <v>Yes</v>
      </c>
      <c r="H1100">
        <f>VLOOKUP(A1100,'Medical Examinations'!$A$1:$L$2336,10,0)</f>
        <v>1</v>
      </c>
      <c r="I1100" t="str">
        <f>VLOOKUP(A1100,'Medical Examinations'!$A$1:$H$2336,8,0)</f>
        <v>No</v>
      </c>
      <c r="J1100" t="str">
        <f>VLOOKUP(A1100,'Medical Examinations'!$A$1:$L$2336,11,0)</f>
        <v>Normal weight</v>
      </c>
      <c r="K1100" t="str">
        <f>VLOOKUP(A1100,'Medical Examinations'!$A$1:$L$2336,12,0)</f>
        <v>Diabetes</v>
      </c>
      <c r="L1100" s="8">
        <f>VLOOKUP(A1100,'Hospitalisation Details'!$A$1:$T$2344,17,0)</f>
        <v>23278</v>
      </c>
      <c r="M1100" s="3" t="str">
        <f>VLOOKUP(A1100,'Hospitalisation Details'!$A$1:$T$2344,14,0)</f>
        <v>tier - 3</v>
      </c>
      <c r="N1100" s="3" t="str">
        <f>VLOOKUP(A1100,'Hospitalisation Details'!$A$1:$T$2344,15,0)</f>
        <v>tier - 1</v>
      </c>
      <c r="O1100" t="str">
        <f>VLOOKUP(A1100,'Hospitalisation Details'!$A$1:$U$2344,21,FALSE)</f>
        <v>R1013</v>
      </c>
      <c r="P1100" t="str">
        <f>VLOOKUP(A1100,'Hospitalisation Details'!$A$1:$T$2344,19,0)</f>
        <v>59</v>
      </c>
      <c r="Q1100" s="9">
        <f>VLOOKUP(A1100,'Hospitalisation Details'!$A$1:$I$2344,6,FALSE)</f>
        <v>10308.040000000001</v>
      </c>
    </row>
    <row r="1101" spans="1:17" ht="15.75">
      <c r="A1101" s="6" t="s">
        <v>2960</v>
      </c>
      <c r="B1101" t="str">
        <f>VLOOKUP(A1101,'Customer Names'!$A$1:$D$2336,3,FALSE)</f>
        <v>Brown</v>
      </c>
      <c r="C1101">
        <f>VLOOKUP(A1101,'Medical Examinations'!$A$1:$H$2336,2,0)</f>
        <v>35.93</v>
      </c>
      <c r="D1101">
        <f>VLOOKUP(A1101,'Medical Examinations'!$A$1:$H$2336,3,0)</f>
        <v>6.4</v>
      </c>
      <c r="E1101" t="str">
        <f>VLOOKUP(A1101,'Medical Examinations'!$A$1:$H$2336,4,0)</f>
        <v>Yes</v>
      </c>
      <c r="F1101" t="str">
        <f>VLOOKUP(A1101,'Medical Examinations'!$A$1:$H$2336,5,0)</f>
        <v>No</v>
      </c>
      <c r="G1101" t="str">
        <f>VLOOKUP(A1101,'Medical Examinations'!$A$1:$H$2336,6,0)</f>
        <v>No</v>
      </c>
      <c r="H1101">
        <f>VLOOKUP(A1101,'Medical Examinations'!$A$1:$L$2336,10,0)</f>
        <v>1</v>
      </c>
      <c r="I1101" t="str">
        <f>VLOOKUP(A1101,'Medical Examinations'!$A$1:$H$2336,8,0)</f>
        <v>No</v>
      </c>
      <c r="J1101" t="str">
        <f>VLOOKUP(A1101,'Medical Examinations'!$A$1:$L$2336,11,0)</f>
        <v>obesity</v>
      </c>
      <c r="K1101" t="str">
        <f>VLOOKUP(A1101,'Medical Examinations'!$A$1:$L$2336,12,0)</f>
        <v>Diabetes</v>
      </c>
      <c r="L1101" s="8">
        <f>VLOOKUP(A1101,'Hospitalisation Details'!$A$1:$T$2344,17,0)</f>
        <v>32400</v>
      </c>
      <c r="M1101" s="3" t="str">
        <f>VLOOKUP(A1101,'Hospitalisation Details'!$A$1:$T$2344,14,0)</f>
        <v>tier - 3</v>
      </c>
      <c r="N1101" s="3" t="str">
        <f>VLOOKUP(A1101,'Hospitalisation Details'!$A$1:$T$2344,15,0)</f>
        <v>tier - 1</v>
      </c>
      <c r="O1101" t="str">
        <f>VLOOKUP(A1101,'Hospitalisation Details'!$A$1:$U$2344,21,FALSE)</f>
        <v>R1021</v>
      </c>
      <c r="P1101" t="str">
        <f>VLOOKUP(A1101,'Hospitalisation Details'!$A$1:$T$2344,19,0)</f>
        <v>34</v>
      </c>
      <c r="Q1101" s="9">
        <f>VLOOKUP(A1101,'Hospitalisation Details'!$A$1:$I$2344,6,FALSE)</f>
        <v>10276.99</v>
      </c>
    </row>
    <row r="1102" spans="1:17" ht="15.75">
      <c r="A1102" s="6" t="s">
        <v>2963</v>
      </c>
      <c r="B1102" t="str">
        <f>VLOOKUP(A1102,'Customer Names'!$A$1:$D$2336,3,FALSE)</f>
        <v>Reasoner</v>
      </c>
      <c r="C1102">
        <f>VLOOKUP(A1102,'Medical Examinations'!$A$1:$H$2336,2,0)</f>
        <v>26.11</v>
      </c>
      <c r="D1102">
        <f>VLOOKUP(A1102,'Medical Examinations'!$A$1:$H$2336,3,0)</f>
        <v>6.8</v>
      </c>
      <c r="E1102" t="str">
        <f>VLOOKUP(A1102,'Medical Examinations'!$A$1:$H$2336,4,0)</f>
        <v>Yes</v>
      </c>
      <c r="F1102" t="str">
        <f>VLOOKUP(A1102,'Medical Examinations'!$A$1:$H$2336,5,0)</f>
        <v>No</v>
      </c>
      <c r="G1102" t="str">
        <f>VLOOKUP(A1102,'Medical Examinations'!$A$1:$H$2336,6,0)</f>
        <v>No</v>
      </c>
      <c r="H1102">
        <f>VLOOKUP(A1102,'Medical Examinations'!$A$1:$L$2336,10,0)</f>
        <v>2</v>
      </c>
      <c r="I1102" t="str">
        <f>VLOOKUP(A1102,'Medical Examinations'!$A$1:$H$2336,8,0)</f>
        <v>No</v>
      </c>
      <c r="J1102" t="str">
        <f>VLOOKUP(A1102,'Medical Examinations'!$A$1:$L$2336,11,0)</f>
        <v>Over weight</v>
      </c>
      <c r="K1102" t="str">
        <f>VLOOKUP(A1102,'Medical Examinations'!$A$1:$L$2336,12,0)</f>
        <v>Diabetes</v>
      </c>
      <c r="L1102" s="8">
        <f>VLOOKUP(A1102,'Hospitalisation Details'!$A$1:$T$2344,17,0)</f>
        <v>25740</v>
      </c>
      <c r="M1102" s="3" t="str">
        <f>VLOOKUP(A1102,'Hospitalisation Details'!$A$1:$T$2344,14,0)</f>
        <v>tier - 3</v>
      </c>
      <c r="N1102" s="3" t="str">
        <f>VLOOKUP(A1102,'Hospitalisation Details'!$A$1:$T$2344,15,0)</f>
        <v>tier - 1</v>
      </c>
      <c r="O1102" t="str">
        <f>VLOOKUP(A1102,'Hospitalisation Details'!$A$1:$U$2344,21,FALSE)</f>
        <v>R1024</v>
      </c>
      <c r="P1102" t="str">
        <f>VLOOKUP(A1102,'Hospitalisation Details'!$A$1:$T$2344,19,0)</f>
        <v>52</v>
      </c>
      <c r="Q1102" s="9">
        <f>VLOOKUP(A1102,'Hospitalisation Details'!$A$1:$I$2344,6,FALSE)</f>
        <v>10274.33</v>
      </c>
    </row>
    <row r="1103" spans="1:17" ht="15.75">
      <c r="A1103" s="6" t="s">
        <v>2965</v>
      </c>
      <c r="B1103" t="str">
        <f>VLOOKUP(A1103,'Customer Names'!$A$1:$D$2336,3,FALSE)</f>
        <v>Wandzilak</v>
      </c>
      <c r="C1103">
        <f>VLOOKUP(A1103,'Medical Examinations'!$A$1:$H$2336,2,0)</f>
        <v>32.299999999999997</v>
      </c>
      <c r="D1103">
        <f>VLOOKUP(A1103,'Medical Examinations'!$A$1:$H$2336,3,0)</f>
        <v>9.48</v>
      </c>
      <c r="E1103" t="str">
        <f>VLOOKUP(A1103,'Medical Examinations'!$A$1:$H$2336,4,0)</f>
        <v>No</v>
      </c>
      <c r="F1103" t="str">
        <f>VLOOKUP(A1103,'Medical Examinations'!$A$1:$H$2336,5,0)</f>
        <v>No</v>
      </c>
      <c r="G1103" t="str">
        <f>VLOOKUP(A1103,'Medical Examinations'!$A$1:$H$2336,6,0)</f>
        <v>No</v>
      </c>
      <c r="H1103">
        <f>VLOOKUP(A1103,'Medical Examinations'!$A$1:$L$2336,10,0)</f>
        <v>2</v>
      </c>
      <c r="I1103" t="str">
        <f>VLOOKUP(A1103,'Medical Examinations'!$A$1:$H$2336,8,0)</f>
        <v>No</v>
      </c>
      <c r="J1103" t="str">
        <f>VLOOKUP(A1103,'Medical Examinations'!$A$1:$L$2336,11,0)</f>
        <v>obesity</v>
      </c>
      <c r="K1103" t="str">
        <f>VLOOKUP(A1103,'Medical Examinations'!$A$1:$L$2336,12,0)</f>
        <v>Diabetes</v>
      </c>
      <c r="L1103" s="8">
        <f>VLOOKUP(A1103,'Hospitalisation Details'!$A$1:$T$2344,17,0)</f>
        <v>26995</v>
      </c>
      <c r="M1103" s="3" t="str">
        <f>VLOOKUP(A1103,'Hospitalisation Details'!$A$1:$T$2344,14,0)</f>
        <v>tier - 3</v>
      </c>
      <c r="N1103" s="3" t="str">
        <f>VLOOKUP(A1103,'Hospitalisation Details'!$A$1:$T$2344,15,0)</f>
        <v>tier - 3</v>
      </c>
      <c r="O1103" t="str">
        <f>VLOOKUP(A1103,'Hospitalisation Details'!$A$1:$U$2344,21,FALSE)</f>
        <v>R1012</v>
      </c>
      <c r="P1103" t="str">
        <f>VLOOKUP(A1103,'Hospitalisation Details'!$A$1:$T$2344,19,0)</f>
        <v>49</v>
      </c>
      <c r="Q1103" s="9">
        <f>VLOOKUP(A1103,'Hospitalisation Details'!$A$1:$I$2344,6,FALSE)</f>
        <v>10269.459999999999</v>
      </c>
    </row>
    <row r="1104" spans="1:17" ht="15.75">
      <c r="A1104" s="6" t="s">
        <v>2966</v>
      </c>
      <c r="B1104" t="str">
        <f>VLOOKUP(A1104,'Customer Names'!$A$1:$D$2336,3,FALSE)</f>
        <v>Carver</v>
      </c>
      <c r="C1104">
        <f>VLOOKUP(A1104,'Medical Examinations'!$A$1:$H$2336,2,0)</f>
        <v>28.69</v>
      </c>
      <c r="D1104">
        <f>VLOOKUP(A1104,'Medical Examinations'!$A$1:$H$2336,3,0)</f>
        <v>7.45</v>
      </c>
      <c r="E1104" t="str">
        <f>VLOOKUP(A1104,'Medical Examinations'!$A$1:$H$2336,4,0)</f>
        <v>No</v>
      </c>
      <c r="F1104" t="str">
        <f>VLOOKUP(A1104,'Medical Examinations'!$A$1:$H$2336,5,0)</f>
        <v>No</v>
      </c>
      <c r="G1104" t="str">
        <f>VLOOKUP(A1104,'Medical Examinations'!$A$1:$H$2336,6,0)</f>
        <v>No</v>
      </c>
      <c r="H1104">
        <f>VLOOKUP(A1104,'Medical Examinations'!$A$1:$L$2336,10,0)</f>
        <v>2</v>
      </c>
      <c r="I1104" t="str">
        <f>VLOOKUP(A1104,'Medical Examinations'!$A$1:$H$2336,8,0)</f>
        <v>No</v>
      </c>
      <c r="J1104" t="str">
        <f>VLOOKUP(A1104,'Medical Examinations'!$A$1:$L$2336,11,0)</f>
        <v>Over weight</v>
      </c>
      <c r="K1104" t="str">
        <f>VLOOKUP(A1104,'Medical Examinations'!$A$1:$L$2336,12,0)</f>
        <v>Diabetes</v>
      </c>
      <c r="L1104" s="8">
        <f>VLOOKUP(A1104,'Hospitalisation Details'!$A$1:$T$2344,17,0)</f>
        <v>26912</v>
      </c>
      <c r="M1104" s="3" t="str">
        <f>VLOOKUP(A1104,'Hospitalisation Details'!$A$1:$T$2344,14,0)</f>
        <v>tier - 3</v>
      </c>
      <c r="N1104" s="3" t="str">
        <f>VLOOKUP(A1104,'Hospitalisation Details'!$A$1:$T$2344,15,0)</f>
        <v>tier - 2</v>
      </c>
      <c r="O1104" t="str">
        <f>VLOOKUP(A1104,'Hospitalisation Details'!$A$1:$U$2344,21,FALSE)</f>
        <v>R1012</v>
      </c>
      <c r="P1104" t="str">
        <f>VLOOKUP(A1104,'Hospitalisation Details'!$A$1:$T$2344,19,0)</f>
        <v>49</v>
      </c>
      <c r="Q1104" s="9">
        <f>VLOOKUP(A1104,'Hospitalisation Details'!$A$1:$I$2344,6,FALSE)</f>
        <v>10264.44</v>
      </c>
    </row>
    <row r="1105" spans="1:17" ht="15.75">
      <c r="A1105" s="6" t="s">
        <v>2969</v>
      </c>
      <c r="B1105" t="str">
        <f>VLOOKUP(A1105,'Customer Names'!$A$1:$D$2336,3,FALSE)</f>
        <v>Borror</v>
      </c>
      <c r="C1105">
        <f>VLOOKUP(A1105,'Medical Examinations'!$A$1:$H$2336,2,0)</f>
        <v>31.28</v>
      </c>
      <c r="D1105">
        <f>VLOOKUP(A1105,'Medical Examinations'!$A$1:$H$2336,3,0)</f>
        <v>6.94</v>
      </c>
      <c r="E1105" t="str">
        <f>VLOOKUP(A1105,'Medical Examinations'!$A$1:$H$2336,4,0)</f>
        <v>Yes</v>
      </c>
      <c r="F1105" t="str">
        <f>VLOOKUP(A1105,'Medical Examinations'!$A$1:$H$2336,5,0)</f>
        <v>No</v>
      </c>
      <c r="G1105" t="str">
        <f>VLOOKUP(A1105,'Medical Examinations'!$A$1:$H$2336,6,0)</f>
        <v>No</v>
      </c>
      <c r="H1105">
        <f>VLOOKUP(A1105,'Medical Examinations'!$A$1:$L$2336,10,0)</f>
        <v>1</v>
      </c>
      <c r="I1105" t="str">
        <f>VLOOKUP(A1105,'Medical Examinations'!$A$1:$H$2336,8,0)</f>
        <v>No</v>
      </c>
      <c r="J1105" t="str">
        <f>VLOOKUP(A1105,'Medical Examinations'!$A$1:$L$2336,11,0)</f>
        <v>obesity</v>
      </c>
      <c r="K1105" t="str">
        <f>VLOOKUP(A1105,'Medical Examinations'!$A$1:$L$2336,12,0)</f>
        <v>Diabetes</v>
      </c>
      <c r="L1105" s="8">
        <f>VLOOKUP(A1105,'Hospitalisation Details'!$A$1:$T$2344,17,0)</f>
        <v>27621</v>
      </c>
      <c r="M1105" s="3" t="str">
        <f>VLOOKUP(A1105,'Hospitalisation Details'!$A$1:$T$2344,14,0)</f>
        <v>tier - 3</v>
      </c>
      <c r="N1105" s="3" t="str">
        <f>VLOOKUP(A1105,'Hospitalisation Details'!$A$1:$T$2344,15,0)</f>
        <v>tier - 2</v>
      </c>
      <c r="O1105" t="str">
        <f>VLOOKUP(A1105,'Hospitalisation Details'!$A$1:$U$2344,21,FALSE)</f>
        <v>R1011</v>
      </c>
      <c r="P1105" t="str">
        <f>VLOOKUP(A1105,'Hospitalisation Details'!$A$1:$T$2344,19,0)</f>
        <v>47</v>
      </c>
      <c r="Q1105" s="9">
        <f>VLOOKUP(A1105,'Hospitalisation Details'!$A$1:$I$2344,6,FALSE)</f>
        <v>10259.129999999999</v>
      </c>
    </row>
    <row r="1106" spans="1:17" ht="15.75">
      <c r="A1106" s="6" t="s">
        <v>2972</v>
      </c>
      <c r="B1106" t="str">
        <f>VLOOKUP(A1106,'Customer Names'!$A$1:$D$2336,3,FALSE)</f>
        <v>Saad</v>
      </c>
      <c r="C1106">
        <f>VLOOKUP(A1106,'Medical Examinations'!$A$1:$H$2336,2,0)</f>
        <v>30.21</v>
      </c>
      <c r="D1106">
        <f>VLOOKUP(A1106,'Medical Examinations'!$A$1:$H$2336,3,0)</f>
        <v>7.83</v>
      </c>
      <c r="E1106" t="str">
        <f>VLOOKUP(A1106,'Medical Examinations'!$A$1:$H$2336,4,0)</f>
        <v>No</v>
      </c>
      <c r="F1106" t="str">
        <f>VLOOKUP(A1106,'Medical Examinations'!$A$1:$H$2336,5,0)</f>
        <v>No</v>
      </c>
      <c r="G1106" t="str">
        <f>VLOOKUP(A1106,'Medical Examinations'!$A$1:$H$2336,6,0)</f>
        <v>No</v>
      </c>
      <c r="H1106">
        <f>VLOOKUP(A1106,'Medical Examinations'!$A$1:$L$2336,10,0)</f>
        <v>0</v>
      </c>
      <c r="I1106" t="str">
        <f>VLOOKUP(A1106,'Medical Examinations'!$A$1:$H$2336,8,0)</f>
        <v>No</v>
      </c>
      <c r="J1106" t="str">
        <f>VLOOKUP(A1106,'Medical Examinations'!$A$1:$L$2336,11,0)</f>
        <v>obesity</v>
      </c>
      <c r="K1106" t="str">
        <f>VLOOKUP(A1106,'Medical Examinations'!$A$1:$L$2336,12,0)</f>
        <v>Diabetes</v>
      </c>
      <c r="L1106" s="8">
        <f>VLOOKUP(A1106,'Hospitalisation Details'!$A$1:$T$2344,17,0)</f>
        <v>25104</v>
      </c>
      <c r="M1106" s="3" t="str">
        <f>VLOOKUP(A1106,'Hospitalisation Details'!$A$1:$T$2344,14,0)</f>
        <v>tier - 3</v>
      </c>
      <c r="N1106" s="3" t="str">
        <f>VLOOKUP(A1106,'Hospitalisation Details'!$A$1:$T$2344,15,0)</f>
        <v>tier - 1</v>
      </c>
      <c r="O1106" t="str">
        <f>VLOOKUP(A1106,'Hospitalisation Details'!$A$1:$U$2344,21,FALSE)</f>
        <v>R1012</v>
      </c>
      <c r="P1106" t="str">
        <f>VLOOKUP(A1106,'Hospitalisation Details'!$A$1:$T$2344,19,0)</f>
        <v>54</v>
      </c>
      <c r="Q1106" s="9">
        <f>VLOOKUP(A1106,'Hospitalisation Details'!$A$1:$I$2344,6,FALSE)</f>
        <v>10231.5</v>
      </c>
    </row>
    <row r="1107" spans="1:17" ht="15.75">
      <c r="A1107" s="6" t="s">
        <v>2975</v>
      </c>
      <c r="B1107" t="str">
        <f>VLOOKUP(A1107,'Customer Names'!$A$1:$D$2336,3,FALSE)</f>
        <v>Paul</v>
      </c>
      <c r="C1107">
        <f>VLOOKUP(A1107,'Medical Examinations'!$A$1:$H$2336,2,0)</f>
        <v>38.28</v>
      </c>
      <c r="D1107">
        <f>VLOOKUP(A1107,'Medical Examinations'!$A$1:$H$2336,3,0)</f>
        <v>10.17</v>
      </c>
      <c r="E1107" t="str">
        <f>VLOOKUP(A1107,'Medical Examinations'!$A$1:$H$2336,4,0)</f>
        <v>Yes</v>
      </c>
      <c r="F1107" t="str">
        <f>VLOOKUP(A1107,'Medical Examinations'!$A$1:$H$2336,5,0)</f>
        <v>No</v>
      </c>
      <c r="G1107" t="str">
        <f>VLOOKUP(A1107,'Medical Examinations'!$A$1:$H$2336,6,0)</f>
        <v>No</v>
      </c>
      <c r="H1107">
        <f>VLOOKUP(A1107,'Medical Examinations'!$A$1:$L$2336,10,0)</f>
        <v>0</v>
      </c>
      <c r="I1107" t="str">
        <f>VLOOKUP(A1107,'Medical Examinations'!$A$1:$H$2336,8,0)</f>
        <v>No</v>
      </c>
      <c r="J1107" t="str">
        <f>VLOOKUP(A1107,'Medical Examinations'!$A$1:$L$2336,11,0)</f>
        <v>obesity</v>
      </c>
      <c r="K1107" t="str">
        <f>VLOOKUP(A1107,'Medical Examinations'!$A$1:$L$2336,12,0)</f>
        <v>Diabetes</v>
      </c>
      <c r="L1107" s="8">
        <f>VLOOKUP(A1107,'Hospitalisation Details'!$A$1:$T$2344,17,0)</f>
        <v>24651</v>
      </c>
      <c r="M1107" s="3" t="str">
        <f>VLOOKUP(A1107,'Hospitalisation Details'!$A$1:$T$2344,14,0)</f>
        <v>tier - 3</v>
      </c>
      <c r="N1107" s="3" t="str">
        <f>VLOOKUP(A1107,'Hospitalisation Details'!$A$1:$T$2344,15,0)</f>
        <v>tier - 3</v>
      </c>
      <c r="O1107" t="str">
        <f>VLOOKUP(A1107,'Hospitalisation Details'!$A$1:$U$2344,21,FALSE)</f>
        <v>R1013</v>
      </c>
      <c r="P1107" t="str">
        <f>VLOOKUP(A1107,'Hospitalisation Details'!$A$1:$T$2344,19,0)</f>
        <v>55</v>
      </c>
      <c r="Q1107" s="9">
        <f>VLOOKUP(A1107,'Hospitalisation Details'!$A$1:$I$2344,6,FALSE)</f>
        <v>10226.280000000001</v>
      </c>
    </row>
    <row r="1108" spans="1:17" ht="15.75">
      <c r="A1108" s="6" t="s">
        <v>2977</v>
      </c>
      <c r="B1108" t="str">
        <f>VLOOKUP(A1108,'Customer Names'!$A$1:$D$2336,3,FALSE)</f>
        <v>Trail</v>
      </c>
      <c r="C1108">
        <f>VLOOKUP(A1108,'Medical Examinations'!$A$1:$H$2336,2,0)</f>
        <v>29.9</v>
      </c>
      <c r="D1108">
        <f>VLOOKUP(A1108,'Medical Examinations'!$A$1:$H$2336,3,0)</f>
        <v>8.9600000000000009</v>
      </c>
      <c r="E1108" t="str">
        <f>VLOOKUP(A1108,'Medical Examinations'!$A$1:$H$2336,4,0)</f>
        <v>Yes</v>
      </c>
      <c r="F1108" t="str">
        <f>VLOOKUP(A1108,'Medical Examinations'!$A$1:$H$2336,5,0)</f>
        <v>No</v>
      </c>
      <c r="G1108" t="str">
        <f>VLOOKUP(A1108,'Medical Examinations'!$A$1:$H$2336,6,0)</f>
        <v>No</v>
      </c>
      <c r="H1108">
        <f>VLOOKUP(A1108,'Medical Examinations'!$A$1:$L$2336,10,0)</f>
        <v>0</v>
      </c>
      <c r="I1108" t="str">
        <f>VLOOKUP(A1108,'Medical Examinations'!$A$1:$H$2336,8,0)</f>
        <v>No</v>
      </c>
      <c r="J1108" t="str">
        <f>VLOOKUP(A1108,'Medical Examinations'!$A$1:$L$2336,11,0)</f>
        <v>obesity</v>
      </c>
      <c r="K1108" t="str">
        <f>VLOOKUP(A1108,'Medical Examinations'!$A$1:$L$2336,12,0)</f>
        <v>Diabetes</v>
      </c>
      <c r="L1108" s="8">
        <f>VLOOKUP(A1108,'Hospitalisation Details'!$A$1:$T$2344,17,0)</f>
        <v>24741</v>
      </c>
      <c r="M1108" s="3" t="str">
        <f>VLOOKUP(A1108,'Hospitalisation Details'!$A$1:$T$2344,14,0)</f>
        <v>tier - 3</v>
      </c>
      <c r="N1108" s="3" t="str">
        <f>VLOOKUP(A1108,'Hospitalisation Details'!$A$1:$T$2344,15,0)</f>
        <v>tier - 2</v>
      </c>
      <c r="O1108" t="str">
        <f>VLOOKUP(A1108,'Hospitalisation Details'!$A$1:$U$2344,21,FALSE)</f>
        <v>R1011</v>
      </c>
      <c r="P1108" t="str">
        <f>VLOOKUP(A1108,'Hospitalisation Details'!$A$1:$T$2344,19,0)</f>
        <v>55</v>
      </c>
      <c r="Q1108" s="9">
        <f>VLOOKUP(A1108,'Hospitalisation Details'!$A$1:$I$2344,6,FALSE)</f>
        <v>10214.64</v>
      </c>
    </row>
    <row r="1109" spans="1:17" ht="15.75">
      <c r="A1109" s="6" t="s">
        <v>2979</v>
      </c>
      <c r="B1109" t="str">
        <f>VLOOKUP(A1109,'Customer Names'!$A$1:$D$2336,3,FALSE)</f>
        <v>Benton</v>
      </c>
      <c r="C1109">
        <f>VLOOKUP(A1109,'Medical Examinations'!$A$1:$H$2336,2,0)</f>
        <v>23.18</v>
      </c>
      <c r="D1109">
        <f>VLOOKUP(A1109,'Medical Examinations'!$A$1:$H$2336,3,0)</f>
        <v>6.96</v>
      </c>
      <c r="E1109" t="str">
        <f>VLOOKUP(A1109,'Medical Examinations'!$A$1:$H$2336,4,0)</f>
        <v>Yes</v>
      </c>
      <c r="F1109" t="str">
        <f>VLOOKUP(A1109,'Medical Examinations'!$A$1:$H$2336,5,0)</f>
        <v>No</v>
      </c>
      <c r="G1109" t="str">
        <f>VLOOKUP(A1109,'Medical Examinations'!$A$1:$H$2336,6,0)</f>
        <v>No</v>
      </c>
      <c r="H1109">
        <f>VLOOKUP(A1109,'Medical Examinations'!$A$1:$L$2336,10,0)</f>
        <v>2</v>
      </c>
      <c r="I1109" t="str">
        <f>VLOOKUP(A1109,'Medical Examinations'!$A$1:$H$2336,8,0)</f>
        <v>No</v>
      </c>
      <c r="J1109" t="str">
        <f>VLOOKUP(A1109,'Medical Examinations'!$A$1:$L$2336,11,0)</f>
        <v>Normal weight</v>
      </c>
      <c r="K1109" t="str">
        <f>VLOOKUP(A1109,'Medical Examinations'!$A$1:$L$2336,12,0)</f>
        <v>Diabetes</v>
      </c>
      <c r="L1109" s="8">
        <f>VLOOKUP(A1109,'Hospitalisation Details'!$A$1:$T$2344,17,0)</f>
        <v>25926</v>
      </c>
      <c r="M1109" s="3" t="str">
        <f>VLOOKUP(A1109,'Hospitalisation Details'!$A$1:$T$2344,14,0)</f>
        <v>tier - 3</v>
      </c>
      <c r="N1109" s="3" t="str">
        <f>VLOOKUP(A1109,'Hospitalisation Details'!$A$1:$T$2344,15,0)</f>
        <v>tier - 1</v>
      </c>
      <c r="O1109" t="str">
        <f>VLOOKUP(A1109,'Hospitalisation Details'!$A$1:$U$2344,21,FALSE)</f>
        <v>R1024</v>
      </c>
      <c r="P1109" t="str">
        <f>VLOOKUP(A1109,'Hospitalisation Details'!$A$1:$T$2344,19,0)</f>
        <v>52</v>
      </c>
      <c r="Q1109" s="9">
        <f>VLOOKUP(A1109,'Hospitalisation Details'!$A$1:$I$2344,6,FALSE)</f>
        <v>10197.77</v>
      </c>
    </row>
    <row r="1110" spans="1:17" ht="15.75">
      <c r="A1110" s="6" t="s">
        <v>2982</v>
      </c>
      <c r="B1110" t="str">
        <f>VLOOKUP(A1110,'Customer Names'!$A$1:$D$2336,3,FALSE)</f>
        <v>Bauman</v>
      </c>
      <c r="C1110">
        <f>VLOOKUP(A1110,'Medical Examinations'!$A$1:$H$2336,2,0)</f>
        <v>33.020000000000003</v>
      </c>
      <c r="D1110">
        <f>VLOOKUP(A1110,'Medical Examinations'!$A$1:$H$2336,3,0)</f>
        <v>5.07</v>
      </c>
      <c r="E1110" t="str">
        <f>VLOOKUP(A1110,'Medical Examinations'!$A$1:$H$2336,4,0)</f>
        <v>Yes</v>
      </c>
      <c r="F1110" t="str">
        <f>VLOOKUP(A1110,'Medical Examinations'!$A$1:$H$2336,5,0)</f>
        <v>No</v>
      </c>
      <c r="G1110" t="str">
        <f>VLOOKUP(A1110,'Medical Examinations'!$A$1:$H$2336,6,0)</f>
        <v>No</v>
      </c>
      <c r="H1110">
        <f>VLOOKUP(A1110,'Medical Examinations'!$A$1:$L$2336,10,0)</f>
        <v>0</v>
      </c>
      <c r="I1110" t="str">
        <f>VLOOKUP(A1110,'Medical Examinations'!$A$1:$H$2336,8,0)</f>
        <v>No</v>
      </c>
      <c r="J1110" t="str">
        <f>VLOOKUP(A1110,'Medical Examinations'!$A$1:$L$2336,11,0)</f>
        <v>obesity</v>
      </c>
      <c r="K1110" t="str">
        <f>VLOOKUP(A1110,'Medical Examinations'!$A$1:$L$2336,12,0)</f>
        <v>Normal</v>
      </c>
      <c r="L1110" s="8">
        <f>VLOOKUP(A1110,'Hospitalisation Details'!$A$1:$T$2344,17,0)</f>
        <v>31336</v>
      </c>
      <c r="M1110" s="3" t="str">
        <f>VLOOKUP(A1110,'Hospitalisation Details'!$A$1:$T$2344,14,0)</f>
        <v>tier - 3</v>
      </c>
      <c r="N1110" s="3" t="str">
        <f>VLOOKUP(A1110,'Hospitalisation Details'!$A$1:$T$2344,15,0)</f>
        <v>tier - 2</v>
      </c>
      <c r="O1110" t="str">
        <f>VLOOKUP(A1110,'Hospitalisation Details'!$A$1:$U$2344,21,FALSE)</f>
        <v>R1026</v>
      </c>
      <c r="P1110" t="str">
        <f>VLOOKUP(A1110,'Hospitalisation Details'!$A$1:$T$2344,19,0)</f>
        <v>37</v>
      </c>
      <c r="Q1110" s="9">
        <f>VLOOKUP(A1110,'Hospitalisation Details'!$A$1:$I$2344,6,FALSE)</f>
        <v>10191.82</v>
      </c>
    </row>
    <row r="1111" spans="1:17" ht="15.75">
      <c r="A1111" s="6" t="s">
        <v>2985</v>
      </c>
      <c r="B1111" t="str">
        <f>VLOOKUP(A1111,'Customer Names'!$A$1:$D$2336,3,FALSE)</f>
        <v>Bakula</v>
      </c>
      <c r="C1111">
        <f>VLOOKUP(A1111,'Medical Examinations'!$A$1:$H$2336,2,0)</f>
        <v>27.29</v>
      </c>
      <c r="D1111">
        <f>VLOOKUP(A1111,'Medical Examinations'!$A$1:$H$2336,3,0)</f>
        <v>5.85</v>
      </c>
      <c r="E1111" t="str">
        <f>VLOOKUP(A1111,'Medical Examinations'!$A$1:$H$2336,4,0)</f>
        <v>No</v>
      </c>
      <c r="F1111" t="str">
        <f>VLOOKUP(A1111,'Medical Examinations'!$A$1:$H$2336,5,0)</f>
        <v>No</v>
      </c>
      <c r="G1111" t="str">
        <f>VLOOKUP(A1111,'Medical Examinations'!$A$1:$H$2336,6,0)</f>
        <v>No</v>
      </c>
      <c r="H1111">
        <f>VLOOKUP(A1111,'Medical Examinations'!$A$1:$L$2336,10,0)</f>
        <v>2</v>
      </c>
      <c r="I1111" t="str">
        <f>VLOOKUP(A1111,'Medical Examinations'!$A$1:$H$2336,8,0)</f>
        <v>No</v>
      </c>
      <c r="J1111" t="str">
        <f>VLOOKUP(A1111,'Medical Examinations'!$A$1:$L$2336,11,0)</f>
        <v>Over weight</v>
      </c>
      <c r="K1111" t="str">
        <f>VLOOKUP(A1111,'Medical Examinations'!$A$1:$L$2336,12,0)</f>
        <v>Prediabetes</v>
      </c>
      <c r="L1111" s="8">
        <f>VLOOKUP(A1111,'Hospitalisation Details'!$A$1:$T$2344,17,0)</f>
        <v>26490</v>
      </c>
      <c r="M1111" s="3" t="str">
        <f>VLOOKUP(A1111,'Hospitalisation Details'!$A$1:$T$2344,14,0)</f>
        <v>tier - 3</v>
      </c>
      <c r="N1111" s="3" t="str">
        <f>VLOOKUP(A1111,'Hospitalisation Details'!$A$1:$T$2344,15,0)</f>
        <v>tier - 3</v>
      </c>
      <c r="O1111" t="str">
        <f>VLOOKUP(A1111,'Hospitalisation Details'!$A$1:$U$2344,21,FALSE)</f>
        <v>R1025</v>
      </c>
      <c r="P1111" t="str">
        <f>VLOOKUP(A1111,'Hospitalisation Details'!$A$1:$T$2344,19,0)</f>
        <v>50</v>
      </c>
      <c r="Q1111" s="9">
        <f>VLOOKUP(A1111,'Hospitalisation Details'!$A$1:$I$2344,6,FALSE)</f>
        <v>10160.870000000001</v>
      </c>
    </row>
    <row r="1112" spans="1:17" ht="15.75">
      <c r="A1112" s="6" t="s">
        <v>2988</v>
      </c>
      <c r="B1112" t="str">
        <f>VLOOKUP(A1112,'Customer Names'!$A$1:$D$2336,3,FALSE)</f>
        <v>Edwards</v>
      </c>
      <c r="C1112">
        <f>VLOOKUP(A1112,'Medical Examinations'!$A$1:$H$2336,2,0)</f>
        <v>23.18</v>
      </c>
      <c r="D1112">
        <f>VLOOKUP(A1112,'Medical Examinations'!$A$1:$H$2336,3,0)</f>
        <v>10.56</v>
      </c>
      <c r="E1112" t="str">
        <f>VLOOKUP(A1112,'Medical Examinations'!$A$1:$H$2336,4,0)</f>
        <v>No</v>
      </c>
      <c r="F1112" t="str">
        <f>VLOOKUP(A1112,'Medical Examinations'!$A$1:$H$2336,5,0)</f>
        <v>No</v>
      </c>
      <c r="G1112" t="str">
        <f>VLOOKUP(A1112,'Medical Examinations'!$A$1:$H$2336,6,0)</f>
        <v>No</v>
      </c>
      <c r="H1112">
        <f>VLOOKUP(A1112,'Medical Examinations'!$A$1:$L$2336,10,0)</f>
        <v>2</v>
      </c>
      <c r="I1112" t="str">
        <f>VLOOKUP(A1112,'Medical Examinations'!$A$1:$H$2336,8,0)</f>
        <v>No</v>
      </c>
      <c r="J1112" t="str">
        <f>VLOOKUP(A1112,'Medical Examinations'!$A$1:$L$2336,11,0)</f>
        <v>Normal weight</v>
      </c>
      <c r="K1112" t="str">
        <f>VLOOKUP(A1112,'Medical Examinations'!$A$1:$L$2336,12,0)</f>
        <v>Diabetes</v>
      </c>
      <c r="L1112" s="8">
        <f>VLOOKUP(A1112,'Hospitalisation Details'!$A$1:$T$2344,17,0)</f>
        <v>26950</v>
      </c>
      <c r="M1112" s="3" t="str">
        <f>VLOOKUP(A1112,'Hospitalisation Details'!$A$1:$T$2344,14,0)</f>
        <v>tier - 3</v>
      </c>
      <c r="N1112" s="3" t="str">
        <f>VLOOKUP(A1112,'Hospitalisation Details'!$A$1:$T$2344,15,0)</f>
        <v>tier - 2</v>
      </c>
      <c r="O1112" t="str">
        <f>VLOOKUP(A1112,'Hospitalisation Details'!$A$1:$U$2344,21,FALSE)</f>
        <v>R1012</v>
      </c>
      <c r="P1112" t="str">
        <f>VLOOKUP(A1112,'Hospitalisation Details'!$A$1:$T$2344,19,0)</f>
        <v>49</v>
      </c>
      <c r="Q1112" s="9">
        <f>VLOOKUP(A1112,'Hospitalisation Details'!$A$1:$I$2344,6,FALSE)</f>
        <v>10156.780000000001</v>
      </c>
    </row>
    <row r="1113" spans="1:17" ht="15.75">
      <c r="A1113" s="6" t="s">
        <v>2989</v>
      </c>
      <c r="B1113" t="str">
        <f>VLOOKUP(A1113,'Customer Names'!$A$1:$D$2336,3,FALSE)</f>
        <v>Davis</v>
      </c>
      <c r="C1113">
        <f>VLOOKUP(A1113,'Medical Examinations'!$A$1:$H$2336,2,0)</f>
        <v>32.659999999999997</v>
      </c>
      <c r="D1113">
        <f>VLOOKUP(A1113,'Medical Examinations'!$A$1:$H$2336,3,0)</f>
        <v>8.92</v>
      </c>
      <c r="E1113" t="str">
        <f>VLOOKUP(A1113,'Medical Examinations'!$A$1:$H$2336,4,0)</f>
        <v>Yes</v>
      </c>
      <c r="F1113" t="str">
        <f>VLOOKUP(A1113,'Medical Examinations'!$A$1:$H$2336,5,0)</f>
        <v>No</v>
      </c>
      <c r="G1113" t="str">
        <f>VLOOKUP(A1113,'Medical Examinations'!$A$1:$H$2336,6,0)</f>
        <v>No</v>
      </c>
      <c r="H1113">
        <f>VLOOKUP(A1113,'Medical Examinations'!$A$1:$L$2336,10,0)</f>
        <v>0</v>
      </c>
      <c r="I1113" t="str">
        <f>VLOOKUP(A1113,'Medical Examinations'!$A$1:$H$2336,8,0)</f>
        <v>No</v>
      </c>
      <c r="J1113" t="str">
        <f>VLOOKUP(A1113,'Medical Examinations'!$A$1:$L$2336,11,0)</f>
        <v>obesity</v>
      </c>
      <c r="K1113" t="str">
        <f>VLOOKUP(A1113,'Medical Examinations'!$A$1:$L$2336,12,0)</f>
        <v>Diabetes</v>
      </c>
      <c r="L1113" s="8">
        <f>VLOOKUP(A1113,'Hospitalisation Details'!$A$1:$T$2344,17,0)</f>
        <v>29749</v>
      </c>
      <c r="M1113" s="3" t="str">
        <f>VLOOKUP(A1113,'Hospitalisation Details'!$A$1:$T$2344,14,0)</f>
        <v>tier - 3</v>
      </c>
      <c r="N1113" s="3" t="str">
        <f>VLOOKUP(A1113,'Hospitalisation Details'!$A$1:$T$2344,15,0)</f>
        <v>tier - 1</v>
      </c>
      <c r="O1113" t="str">
        <f>VLOOKUP(A1113,'Hospitalisation Details'!$A$1:$U$2344,21,FALSE)</f>
        <v>R1025</v>
      </c>
      <c r="P1113" t="str">
        <f>VLOOKUP(A1113,'Hospitalisation Details'!$A$1:$T$2344,19,0)</f>
        <v>41</v>
      </c>
      <c r="Q1113" s="9">
        <f>VLOOKUP(A1113,'Hospitalisation Details'!$A$1:$I$2344,6,FALSE)</f>
        <v>10146.129999999999</v>
      </c>
    </row>
    <row r="1114" spans="1:17" ht="15.75">
      <c r="A1114" s="6" t="s">
        <v>2992</v>
      </c>
      <c r="B1114" t="str">
        <f>VLOOKUP(A1114,'Customer Names'!$A$1:$D$2336,3,FALSE)</f>
        <v>Weiler</v>
      </c>
      <c r="C1114">
        <f>VLOOKUP(A1114,'Medical Examinations'!$A$1:$H$2336,2,0)</f>
        <v>30.78</v>
      </c>
      <c r="D1114">
        <f>VLOOKUP(A1114,'Medical Examinations'!$A$1:$H$2336,3,0)</f>
        <v>8.6300000000000008</v>
      </c>
      <c r="E1114" t="str">
        <f>VLOOKUP(A1114,'Medical Examinations'!$A$1:$H$2336,4,0)</f>
        <v>No</v>
      </c>
      <c r="F1114" t="str">
        <f>VLOOKUP(A1114,'Medical Examinations'!$A$1:$H$2336,5,0)</f>
        <v>No</v>
      </c>
      <c r="G1114" t="str">
        <f>VLOOKUP(A1114,'Medical Examinations'!$A$1:$H$2336,6,0)</f>
        <v>No</v>
      </c>
      <c r="H1114">
        <f>VLOOKUP(A1114,'Medical Examinations'!$A$1:$L$2336,10,0)</f>
        <v>0</v>
      </c>
      <c r="I1114" t="str">
        <f>VLOOKUP(A1114,'Medical Examinations'!$A$1:$H$2336,8,0)</f>
        <v>No</v>
      </c>
      <c r="J1114" t="str">
        <f>VLOOKUP(A1114,'Medical Examinations'!$A$1:$L$2336,11,0)</f>
        <v>obesity</v>
      </c>
      <c r="K1114" t="str">
        <f>VLOOKUP(A1114,'Medical Examinations'!$A$1:$L$2336,12,0)</f>
        <v>Diabetes</v>
      </c>
      <c r="L1114" s="8">
        <f>VLOOKUP(A1114,'Hospitalisation Details'!$A$1:$T$2344,17,0)</f>
        <v>27393</v>
      </c>
      <c r="M1114" s="3" t="str">
        <f>VLOOKUP(A1114,'Hospitalisation Details'!$A$1:$T$2344,14,0)</f>
        <v>tier - 3</v>
      </c>
      <c r="N1114" s="3" t="str">
        <f>VLOOKUP(A1114,'Hospitalisation Details'!$A$1:$T$2344,15,0)</f>
        <v>tier - 1</v>
      </c>
      <c r="O1114" t="str">
        <f>VLOOKUP(A1114,'Hospitalisation Details'!$A$1:$U$2344,21,FALSE)</f>
        <v>R1016</v>
      </c>
      <c r="P1114" t="str">
        <f>VLOOKUP(A1114,'Hospitalisation Details'!$A$1:$T$2344,19,0)</f>
        <v>48</v>
      </c>
      <c r="Q1114" s="9">
        <f>VLOOKUP(A1114,'Hospitalisation Details'!$A$1:$I$2344,6,FALSE)</f>
        <v>10141.14</v>
      </c>
    </row>
    <row r="1115" spans="1:17" ht="15.75">
      <c r="A1115" s="6" t="s">
        <v>2994</v>
      </c>
      <c r="B1115" t="str">
        <f>VLOOKUP(A1115,'Customer Names'!$A$1:$D$2336,3,FALSE)</f>
        <v>Schaaf</v>
      </c>
      <c r="C1115">
        <f>VLOOKUP(A1115,'Medical Examinations'!$A$1:$H$2336,2,0)</f>
        <v>47.2</v>
      </c>
      <c r="D1115">
        <f>VLOOKUP(A1115,'Medical Examinations'!$A$1:$H$2336,3,0)</f>
        <v>6.29</v>
      </c>
      <c r="E1115" t="str">
        <f>VLOOKUP(A1115,'Medical Examinations'!$A$1:$H$2336,4,0)</f>
        <v>Yes</v>
      </c>
      <c r="F1115" t="str">
        <f>VLOOKUP(A1115,'Medical Examinations'!$A$1:$H$2336,5,0)</f>
        <v>No</v>
      </c>
      <c r="G1115" t="str">
        <f>VLOOKUP(A1115,'Medical Examinations'!$A$1:$H$2336,6,0)</f>
        <v>Yes</v>
      </c>
      <c r="H1115">
        <f>VLOOKUP(A1115,'Medical Examinations'!$A$1:$L$2336,10,0)</f>
        <v>1</v>
      </c>
      <c r="I1115" t="str">
        <f>VLOOKUP(A1115,'Medical Examinations'!$A$1:$H$2336,8,0)</f>
        <v>No</v>
      </c>
      <c r="J1115" t="str">
        <f>VLOOKUP(A1115,'Medical Examinations'!$A$1:$L$2336,11,0)</f>
        <v>obesity</v>
      </c>
      <c r="K1115" t="str">
        <f>VLOOKUP(A1115,'Medical Examinations'!$A$1:$L$2336,12,0)</f>
        <v>Prediabetes</v>
      </c>
      <c r="L1115" s="8">
        <f>VLOOKUP(A1115,'Hospitalisation Details'!$A$1:$T$2344,17,0)</f>
        <v>35678</v>
      </c>
      <c r="M1115" s="3" t="str">
        <f>VLOOKUP(A1115,'Hospitalisation Details'!$A$1:$T$2344,14,0)</f>
        <v>tier - 3</v>
      </c>
      <c r="N1115" s="3" t="str">
        <f>VLOOKUP(A1115,'Hospitalisation Details'!$A$1:$T$2344,15,0)</f>
        <v>tier - 2</v>
      </c>
      <c r="O1115" t="str">
        <f>VLOOKUP(A1115,'Hospitalisation Details'!$A$1:$U$2344,21,FALSE)</f>
        <v>R1012</v>
      </c>
      <c r="P1115" t="str">
        <f>VLOOKUP(A1115,'Hospitalisation Details'!$A$1:$T$2344,19,0)</f>
        <v>25</v>
      </c>
      <c r="Q1115" s="9">
        <f>VLOOKUP(A1115,'Hospitalisation Details'!$A$1:$I$2344,6,FALSE)</f>
        <v>10139.84</v>
      </c>
    </row>
    <row r="1116" spans="1:17" ht="15.75">
      <c r="A1116" s="6" t="s">
        <v>2997</v>
      </c>
      <c r="B1116" t="str">
        <f>VLOOKUP(A1116,'Customer Names'!$A$1:$D$2336,3,FALSE)</f>
        <v>Sack</v>
      </c>
      <c r="C1116">
        <f>VLOOKUP(A1116,'Medical Examinations'!$A$1:$H$2336,2,0)</f>
        <v>31.6</v>
      </c>
      <c r="D1116">
        <f>VLOOKUP(A1116,'Medical Examinations'!$A$1:$H$2336,3,0)</f>
        <v>5.75</v>
      </c>
      <c r="E1116" t="str">
        <f>VLOOKUP(A1116,'Medical Examinations'!$A$1:$H$2336,4,0)</f>
        <v>No</v>
      </c>
      <c r="F1116" t="str">
        <f>VLOOKUP(A1116,'Medical Examinations'!$A$1:$H$2336,5,0)</f>
        <v>No</v>
      </c>
      <c r="G1116" t="str">
        <f>VLOOKUP(A1116,'Medical Examinations'!$A$1:$H$2336,6,0)</f>
        <v>No</v>
      </c>
      <c r="H1116">
        <f>VLOOKUP(A1116,'Medical Examinations'!$A$1:$L$2336,10,0)</f>
        <v>2</v>
      </c>
      <c r="I1116" t="str">
        <f>VLOOKUP(A1116,'Medical Examinations'!$A$1:$H$2336,8,0)</f>
        <v>No</v>
      </c>
      <c r="J1116" t="str">
        <f>VLOOKUP(A1116,'Medical Examinations'!$A$1:$L$2336,11,0)</f>
        <v>obesity</v>
      </c>
      <c r="K1116" t="str">
        <f>VLOOKUP(A1116,'Medical Examinations'!$A$1:$L$2336,12,0)</f>
        <v>Prediabetes</v>
      </c>
      <c r="L1116" s="8">
        <f>VLOOKUP(A1116,'Hospitalisation Details'!$A$1:$T$2344,17,0)</f>
        <v>26619</v>
      </c>
      <c r="M1116" s="3" t="str">
        <f>VLOOKUP(A1116,'Hospitalisation Details'!$A$1:$T$2344,14,0)</f>
        <v>tier - 3</v>
      </c>
      <c r="N1116" s="3" t="str">
        <f>VLOOKUP(A1116,'Hospitalisation Details'!$A$1:$T$2344,15,0)</f>
        <v>tier - 3</v>
      </c>
      <c r="O1116" t="str">
        <f>VLOOKUP(A1116,'Hospitalisation Details'!$A$1:$U$2344,21,FALSE)</f>
        <v>R1011</v>
      </c>
      <c r="P1116" t="str">
        <f>VLOOKUP(A1116,'Hospitalisation Details'!$A$1:$T$2344,19,0)</f>
        <v>50</v>
      </c>
      <c r="Q1116" s="9">
        <f>VLOOKUP(A1116,'Hospitalisation Details'!$A$1:$I$2344,6,FALSE)</f>
        <v>10118.42</v>
      </c>
    </row>
    <row r="1117" spans="1:17" ht="15.75">
      <c r="A1117" s="6" t="s">
        <v>3000</v>
      </c>
      <c r="B1117" t="str">
        <f>VLOOKUP(A1117,'Customer Names'!$A$1:$D$2336,3,FALSE)</f>
        <v>Chenard</v>
      </c>
      <c r="C1117">
        <f>VLOOKUP(A1117,'Medical Examinations'!$A$1:$H$2336,2,0)</f>
        <v>33.914999999999999</v>
      </c>
      <c r="D1117">
        <f>VLOOKUP(A1117,'Medical Examinations'!$A$1:$H$2336,3,0)</f>
        <v>6.66</v>
      </c>
      <c r="E1117" t="str">
        <f>VLOOKUP(A1117,'Medical Examinations'!$A$1:$H$2336,4,0)</f>
        <v>Yes</v>
      </c>
      <c r="F1117" t="str">
        <f>VLOOKUP(A1117,'Medical Examinations'!$A$1:$H$2336,5,0)</f>
        <v>No</v>
      </c>
      <c r="G1117" t="str">
        <f>VLOOKUP(A1117,'Medical Examinations'!$A$1:$H$2336,6,0)</f>
        <v>No</v>
      </c>
      <c r="H1117">
        <f>VLOOKUP(A1117,'Medical Examinations'!$A$1:$L$2336,10,0)</f>
        <v>1</v>
      </c>
      <c r="I1117" t="str">
        <f>VLOOKUP(A1117,'Medical Examinations'!$A$1:$H$2336,8,0)</f>
        <v>No</v>
      </c>
      <c r="J1117" t="str">
        <f>VLOOKUP(A1117,'Medical Examinations'!$A$1:$L$2336,11,0)</f>
        <v>obesity</v>
      </c>
      <c r="K1117" t="str">
        <f>VLOOKUP(A1117,'Medical Examinations'!$A$1:$L$2336,12,0)</f>
        <v>Diabetes</v>
      </c>
      <c r="L1117" s="8">
        <f>VLOOKUP(A1117,'Hospitalisation Details'!$A$1:$T$2344,17,0)</f>
        <v>27577</v>
      </c>
      <c r="M1117" s="3" t="str">
        <f>VLOOKUP(A1117,'Hospitalisation Details'!$A$1:$T$2344,14,0)</f>
        <v>tier - 3</v>
      </c>
      <c r="N1117" s="3" t="str">
        <f>VLOOKUP(A1117,'Hospitalisation Details'!$A$1:$T$2344,15,0)</f>
        <v>tier - 3</v>
      </c>
      <c r="O1117" t="str">
        <f>VLOOKUP(A1117,'Hospitalisation Details'!$A$1:$U$2344,21,FALSE)</f>
        <v>R1012</v>
      </c>
      <c r="P1117" t="str">
        <f>VLOOKUP(A1117,'Hospitalisation Details'!$A$1:$T$2344,19,0)</f>
        <v>47</v>
      </c>
      <c r="Q1117" s="9">
        <f>VLOOKUP(A1117,'Hospitalisation Details'!$A$1:$I$2344,6,FALSE)</f>
        <v>10115.01</v>
      </c>
    </row>
    <row r="1118" spans="1:17" ht="15.75">
      <c r="A1118" s="6" t="s">
        <v>3003</v>
      </c>
      <c r="B1118" t="str">
        <f>VLOOKUP(A1118,'Customer Names'!$A$1:$D$2336,3,FALSE)</f>
        <v>Williamson</v>
      </c>
      <c r="C1118">
        <f>VLOOKUP(A1118,'Medical Examinations'!$A$1:$H$2336,2,0)</f>
        <v>23.54</v>
      </c>
      <c r="D1118">
        <f>VLOOKUP(A1118,'Medical Examinations'!$A$1:$H$2336,3,0)</f>
        <v>5.0999999999999996</v>
      </c>
      <c r="E1118" t="str">
        <f>VLOOKUP(A1118,'Medical Examinations'!$A$1:$H$2336,4,0)</f>
        <v>No</v>
      </c>
      <c r="F1118" t="str">
        <f>VLOOKUP(A1118,'Medical Examinations'!$A$1:$H$2336,5,0)</f>
        <v>No</v>
      </c>
      <c r="G1118" t="str">
        <f>VLOOKUP(A1118,'Medical Examinations'!$A$1:$H$2336,6,0)</f>
        <v>No</v>
      </c>
      <c r="H1118">
        <f>VLOOKUP(A1118,'Medical Examinations'!$A$1:$L$2336,10,0)</f>
        <v>2</v>
      </c>
      <c r="I1118" t="str">
        <f>VLOOKUP(A1118,'Medical Examinations'!$A$1:$H$2336,8,0)</f>
        <v>No</v>
      </c>
      <c r="J1118" t="str">
        <f>VLOOKUP(A1118,'Medical Examinations'!$A$1:$L$2336,11,0)</f>
        <v>Normal weight</v>
      </c>
      <c r="K1118" t="str">
        <f>VLOOKUP(A1118,'Medical Examinations'!$A$1:$L$2336,12,0)</f>
        <v>Normal</v>
      </c>
      <c r="L1118" s="8">
        <f>VLOOKUP(A1118,'Hospitalisation Details'!$A$1:$T$2344,17,0)</f>
        <v>26519</v>
      </c>
      <c r="M1118" s="3" t="str">
        <f>VLOOKUP(A1118,'Hospitalisation Details'!$A$1:$T$2344,14,0)</f>
        <v>tier - 3</v>
      </c>
      <c r="N1118" s="3" t="str">
        <f>VLOOKUP(A1118,'Hospitalisation Details'!$A$1:$T$2344,15,0)</f>
        <v>tier - 1</v>
      </c>
      <c r="O1118" t="str">
        <f>VLOOKUP(A1118,'Hospitalisation Details'!$A$1:$U$2344,21,FALSE)</f>
        <v>R1013</v>
      </c>
      <c r="P1118" t="str">
        <f>VLOOKUP(A1118,'Hospitalisation Details'!$A$1:$T$2344,19,0)</f>
        <v>50</v>
      </c>
      <c r="Q1118" s="9">
        <f>VLOOKUP(A1118,'Hospitalisation Details'!$A$1:$I$2344,6,FALSE)</f>
        <v>10107.219999999999</v>
      </c>
    </row>
    <row r="1119" spans="1:17" ht="15.75">
      <c r="A1119" s="6" t="s">
        <v>3006</v>
      </c>
      <c r="B1119" t="str">
        <f>VLOOKUP(A1119,'Customer Names'!$A$1:$D$2336,3,FALSE)</f>
        <v>Dollas</v>
      </c>
      <c r="C1119">
        <f>VLOOKUP(A1119,'Medical Examinations'!$A$1:$H$2336,2,0)</f>
        <v>27.074999999999999</v>
      </c>
      <c r="D1119">
        <f>VLOOKUP(A1119,'Medical Examinations'!$A$1:$H$2336,3,0)</f>
        <v>4.41</v>
      </c>
      <c r="E1119" t="str">
        <f>VLOOKUP(A1119,'Medical Examinations'!$A$1:$H$2336,4,0)</f>
        <v>No</v>
      </c>
      <c r="F1119" t="str">
        <f>VLOOKUP(A1119,'Medical Examinations'!$A$1:$H$2336,5,0)</f>
        <v>No</v>
      </c>
      <c r="G1119" t="str">
        <f>VLOOKUP(A1119,'Medical Examinations'!$A$1:$H$2336,6,0)</f>
        <v>No</v>
      </c>
      <c r="H1119">
        <f>VLOOKUP(A1119,'Medical Examinations'!$A$1:$L$2336,10,0)</f>
        <v>2</v>
      </c>
      <c r="I1119" t="str">
        <f>VLOOKUP(A1119,'Medical Examinations'!$A$1:$H$2336,8,0)</f>
        <v>No</v>
      </c>
      <c r="J1119" t="str">
        <f>VLOOKUP(A1119,'Medical Examinations'!$A$1:$L$2336,11,0)</f>
        <v>Over weight</v>
      </c>
      <c r="K1119" t="str">
        <f>VLOOKUP(A1119,'Medical Examinations'!$A$1:$L$2336,12,0)</f>
        <v>Normal</v>
      </c>
      <c r="L1119" s="8">
        <f>VLOOKUP(A1119,'Hospitalisation Details'!$A$1:$T$2344,17,0)</f>
        <v>26591</v>
      </c>
      <c r="M1119" s="3" t="str">
        <f>VLOOKUP(A1119,'Hospitalisation Details'!$A$1:$T$2344,14,0)</f>
        <v>tier - 3</v>
      </c>
      <c r="N1119" s="3" t="str">
        <f>VLOOKUP(A1119,'Hospitalisation Details'!$A$1:$T$2344,15,0)</f>
        <v>tier - 1</v>
      </c>
      <c r="O1119" t="str">
        <f>VLOOKUP(A1119,'Hospitalisation Details'!$A$1:$U$2344,21,FALSE)</f>
        <v>R1024</v>
      </c>
      <c r="P1119" t="str">
        <f>VLOOKUP(A1119,'Hospitalisation Details'!$A$1:$T$2344,19,0)</f>
        <v>50</v>
      </c>
      <c r="Q1119" s="9">
        <f>VLOOKUP(A1119,'Hospitalisation Details'!$A$1:$I$2344,6,FALSE)</f>
        <v>10106.129999999999</v>
      </c>
    </row>
    <row r="1120" spans="1:17" ht="15.75">
      <c r="A1120" s="6" t="s">
        <v>3008</v>
      </c>
      <c r="B1120" t="str">
        <f>VLOOKUP(A1120,'Customer Names'!$A$1:$D$2336,3,FALSE)</f>
        <v>Sprague</v>
      </c>
      <c r="C1120">
        <f>VLOOKUP(A1120,'Medical Examinations'!$A$1:$H$2336,2,0)</f>
        <v>25.8</v>
      </c>
      <c r="D1120">
        <f>VLOOKUP(A1120,'Medical Examinations'!$A$1:$H$2336,3,0)</f>
        <v>5.52</v>
      </c>
      <c r="E1120" t="str">
        <f>VLOOKUP(A1120,'Medical Examinations'!$A$1:$H$2336,4,0)</f>
        <v>Yes</v>
      </c>
      <c r="F1120" t="str">
        <f>VLOOKUP(A1120,'Medical Examinations'!$A$1:$H$2336,5,0)</f>
        <v>No</v>
      </c>
      <c r="G1120" t="str">
        <f>VLOOKUP(A1120,'Medical Examinations'!$A$1:$H$2336,6,0)</f>
        <v>No</v>
      </c>
      <c r="H1120">
        <f>VLOOKUP(A1120,'Medical Examinations'!$A$1:$L$2336,10,0)</f>
        <v>0</v>
      </c>
      <c r="I1120" t="str">
        <f>VLOOKUP(A1120,'Medical Examinations'!$A$1:$H$2336,8,0)</f>
        <v>No</v>
      </c>
      <c r="J1120" t="str">
        <f>VLOOKUP(A1120,'Medical Examinations'!$A$1:$L$2336,11,0)</f>
        <v>Over weight</v>
      </c>
      <c r="K1120" t="str">
        <f>VLOOKUP(A1120,'Medical Examinations'!$A$1:$L$2336,12,0)</f>
        <v>Normal</v>
      </c>
      <c r="L1120" s="8">
        <f>VLOOKUP(A1120,'Hospitalisation Details'!$A$1:$T$2344,17,0)</f>
        <v>28113</v>
      </c>
      <c r="M1120" s="3" t="str">
        <f>VLOOKUP(A1120,'Hospitalisation Details'!$A$1:$T$2344,14,0)</f>
        <v>tier - 3</v>
      </c>
      <c r="N1120" s="3" t="str">
        <f>VLOOKUP(A1120,'Hospitalisation Details'!$A$1:$T$2344,15,0)</f>
        <v>tier - 2</v>
      </c>
      <c r="O1120" t="str">
        <f>VLOOKUP(A1120,'Hospitalisation Details'!$A$1:$U$2344,21,FALSE)</f>
        <v>R1011</v>
      </c>
      <c r="P1120" t="str">
        <f>VLOOKUP(A1120,'Hospitalisation Details'!$A$1:$T$2344,19,0)</f>
        <v>46</v>
      </c>
      <c r="Q1120" s="9">
        <f>VLOOKUP(A1120,'Hospitalisation Details'!$A$1:$I$2344,6,FALSE)</f>
        <v>10096.969999999999</v>
      </c>
    </row>
    <row r="1121" spans="1:17" ht="15.75">
      <c r="A1121" s="6" t="s">
        <v>3011</v>
      </c>
      <c r="B1121" t="str">
        <f>VLOOKUP(A1121,'Customer Names'!$A$1:$D$2336,3,FALSE)</f>
        <v>Michell</v>
      </c>
      <c r="C1121">
        <f>VLOOKUP(A1121,'Medical Examinations'!$A$1:$H$2336,2,0)</f>
        <v>36.1</v>
      </c>
      <c r="D1121">
        <f>VLOOKUP(A1121,'Medical Examinations'!$A$1:$H$2336,3,0)</f>
        <v>4.62</v>
      </c>
      <c r="E1121" t="str">
        <f>VLOOKUP(A1121,'Medical Examinations'!$A$1:$H$2336,4,0)</f>
        <v>Yes</v>
      </c>
      <c r="F1121" t="str">
        <f>VLOOKUP(A1121,'Medical Examinations'!$A$1:$H$2336,5,0)</f>
        <v>No</v>
      </c>
      <c r="G1121" t="str">
        <f>VLOOKUP(A1121,'Medical Examinations'!$A$1:$H$2336,6,0)</f>
        <v>Yes</v>
      </c>
      <c r="H1121">
        <f>VLOOKUP(A1121,'Medical Examinations'!$A$1:$L$2336,10,0)</f>
        <v>1</v>
      </c>
      <c r="I1121" t="str">
        <f>VLOOKUP(A1121,'Medical Examinations'!$A$1:$H$2336,8,0)</f>
        <v>No</v>
      </c>
      <c r="J1121" t="str">
        <f>VLOOKUP(A1121,'Medical Examinations'!$A$1:$L$2336,11,0)</f>
        <v>obesity</v>
      </c>
      <c r="K1121" t="str">
        <f>VLOOKUP(A1121,'Medical Examinations'!$A$1:$L$2336,12,0)</f>
        <v>Normal</v>
      </c>
      <c r="L1121" s="8">
        <f>VLOOKUP(A1121,'Hospitalisation Details'!$A$1:$T$2344,17,0)</f>
        <v>25387</v>
      </c>
      <c r="M1121" s="3" t="str">
        <f>VLOOKUP(A1121,'Hospitalisation Details'!$A$1:$T$2344,14,0)</f>
        <v>tier - 3</v>
      </c>
      <c r="N1121" s="3" t="str">
        <f>VLOOKUP(A1121,'Hospitalisation Details'!$A$1:$T$2344,15,0)</f>
        <v>tier - 3</v>
      </c>
      <c r="O1121" t="str">
        <f>VLOOKUP(A1121,'Hospitalisation Details'!$A$1:$U$2344,21,FALSE)</f>
        <v>R1011</v>
      </c>
      <c r="P1121" t="str">
        <f>VLOOKUP(A1121,'Hospitalisation Details'!$A$1:$T$2344,19,0)</f>
        <v>53</v>
      </c>
      <c r="Q1121" s="9">
        <f>VLOOKUP(A1121,'Hospitalisation Details'!$A$1:$I$2344,6,FALSE)</f>
        <v>10085.85</v>
      </c>
    </row>
    <row r="1122" spans="1:17" ht="15.75">
      <c r="A1122" s="6" t="s">
        <v>3014</v>
      </c>
      <c r="B1122" t="str">
        <f>VLOOKUP(A1122,'Customer Names'!$A$1:$D$2336,3,FALSE)</f>
        <v>Datwyler</v>
      </c>
      <c r="C1122">
        <f>VLOOKUP(A1122,'Medical Examinations'!$A$1:$H$2336,2,0)</f>
        <v>30.495000000000001</v>
      </c>
      <c r="D1122">
        <f>VLOOKUP(A1122,'Medical Examinations'!$A$1:$H$2336,3,0)</f>
        <v>5.74</v>
      </c>
      <c r="E1122" t="str">
        <f>VLOOKUP(A1122,'Medical Examinations'!$A$1:$H$2336,4,0)</f>
        <v>Yes</v>
      </c>
      <c r="F1122" t="str">
        <f>VLOOKUP(A1122,'Medical Examinations'!$A$1:$H$2336,5,0)</f>
        <v>No</v>
      </c>
      <c r="G1122" t="str">
        <f>VLOOKUP(A1122,'Medical Examinations'!$A$1:$H$2336,6,0)</f>
        <v>Yes</v>
      </c>
      <c r="H1122">
        <f>VLOOKUP(A1122,'Medical Examinations'!$A$1:$L$2336,10,0)</f>
        <v>1</v>
      </c>
      <c r="I1122" t="str">
        <f>VLOOKUP(A1122,'Medical Examinations'!$A$1:$H$2336,8,0)</f>
        <v>No</v>
      </c>
      <c r="J1122" t="str">
        <f>VLOOKUP(A1122,'Medical Examinations'!$A$1:$L$2336,11,0)</f>
        <v>obesity</v>
      </c>
      <c r="K1122" t="str">
        <f>VLOOKUP(A1122,'Medical Examinations'!$A$1:$L$2336,12,0)</f>
        <v>Prediabetes</v>
      </c>
      <c r="L1122" s="8">
        <f>VLOOKUP(A1122,'Hospitalisation Details'!$A$1:$T$2344,17,0)</f>
        <v>25503</v>
      </c>
      <c r="M1122" s="3" t="str">
        <f>VLOOKUP(A1122,'Hospitalisation Details'!$A$1:$T$2344,14,0)</f>
        <v>tier - 3</v>
      </c>
      <c r="N1122" s="3" t="str">
        <f>VLOOKUP(A1122,'Hospitalisation Details'!$A$1:$T$2344,15,0)</f>
        <v>tier - 1</v>
      </c>
      <c r="O1122" t="str">
        <f>VLOOKUP(A1122,'Hospitalisation Details'!$A$1:$U$2344,21,FALSE)</f>
        <v>R1017</v>
      </c>
      <c r="P1122" t="str">
        <f>VLOOKUP(A1122,'Hospitalisation Details'!$A$1:$T$2344,19,0)</f>
        <v>53</v>
      </c>
      <c r="Q1122" s="9">
        <f>VLOOKUP(A1122,'Hospitalisation Details'!$A$1:$I$2344,6,FALSE)</f>
        <v>10072.06</v>
      </c>
    </row>
    <row r="1123" spans="1:17" ht="15.75">
      <c r="A1123" s="6" t="s">
        <v>3017</v>
      </c>
      <c r="B1123" t="str">
        <f>VLOOKUP(A1123,'Customer Names'!$A$1:$D$2336,3,FALSE)</f>
        <v>Mead</v>
      </c>
      <c r="C1123">
        <f>VLOOKUP(A1123,'Medical Examinations'!$A$1:$H$2336,2,0)</f>
        <v>21.4</v>
      </c>
      <c r="D1123">
        <f>VLOOKUP(A1123,'Medical Examinations'!$A$1:$H$2336,3,0)</f>
        <v>6.3</v>
      </c>
      <c r="E1123" t="str">
        <f>VLOOKUP(A1123,'Medical Examinations'!$A$1:$H$2336,4,0)</f>
        <v>Yes</v>
      </c>
      <c r="F1123" t="str">
        <f>VLOOKUP(A1123,'Medical Examinations'!$A$1:$H$2336,5,0)</f>
        <v>No</v>
      </c>
      <c r="G1123" t="str">
        <f>VLOOKUP(A1123,'Medical Examinations'!$A$1:$H$2336,6,0)</f>
        <v>Yes</v>
      </c>
      <c r="H1123">
        <f>VLOOKUP(A1123,'Medical Examinations'!$A$1:$L$2336,10,0)</f>
        <v>1</v>
      </c>
      <c r="I1123" t="str">
        <f>VLOOKUP(A1123,'Medical Examinations'!$A$1:$H$2336,8,0)</f>
        <v>No</v>
      </c>
      <c r="J1123" t="str">
        <f>VLOOKUP(A1123,'Medical Examinations'!$A$1:$L$2336,11,0)</f>
        <v>Normal weight</v>
      </c>
      <c r="K1123" t="str">
        <f>VLOOKUP(A1123,'Medical Examinations'!$A$1:$L$2336,12,0)</f>
        <v>Prediabetes</v>
      </c>
      <c r="L1123" s="8">
        <f>VLOOKUP(A1123,'Hospitalisation Details'!$A$1:$T$2344,17,0)</f>
        <v>25437</v>
      </c>
      <c r="M1123" s="3" t="str">
        <f>VLOOKUP(A1123,'Hospitalisation Details'!$A$1:$T$2344,14,0)</f>
        <v>tier - 3</v>
      </c>
      <c r="N1123" s="3" t="str">
        <f>VLOOKUP(A1123,'Hospitalisation Details'!$A$1:$T$2344,15,0)</f>
        <v>tier - 2</v>
      </c>
      <c r="O1123" t="str">
        <f>VLOOKUP(A1123,'Hospitalisation Details'!$A$1:$U$2344,21,FALSE)</f>
        <v>R1011</v>
      </c>
      <c r="P1123" t="str">
        <f>VLOOKUP(A1123,'Hospitalisation Details'!$A$1:$T$2344,19,0)</f>
        <v>53</v>
      </c>
      <c r="Q1123" s="9">
        <f>VLOOKUP(A1123,'Hospitalisation Details'!$A$1:$I$2344,6,FALSE)</f>
        <v>10065.41</v>
      </c>
    </row>
    <row r="1124" spans="1:17" ht="15.75">
      <c r="A1124" s="6" t="s">
        <v>3019</v>
      </c>
      <c r="B1124" t="str">
        <f>VLOOKUP(A1124,'Customer Names'!$A$1:$D$2336,3,FALSE)</f>
        <v>Kennedy</v>
      </c>
      <c r="C1124">
        <f>VLOOKUP(A1124,'Medical Examinations'!$A$1:$H$2336,2,0)</f>
        <v>32.299999999999997</v>
      </c>
      <c r="D1124">
        <f>VLOOKUP(A1124,'Medical Examinations'!$A$1:$H$2336,3,0)</f>
        <v>10.27</v>
      </c>
      <c r="E1124" t="str">
        <f>VLOOKUP(A1124,'Medical Examinations'!$A$1:$H$2336,4,0)</f>
        <v>No</v>
      </c>
      <c r="F1124" t="str">
        <f>VLOOKUP(A1124,'Medical Examinations'!$A$1:$H$2336,5,0)</f>
        <v>No</v>
      </c>
      <c r="G1124" t="str">
        <f>VLOOKUP(A1124,'Medical Examinations'!$A$1:$H$2336,6,0)</f>
        <v>No</v>
      </c>
      <c r="H1124">
        <f>VLOOKUP(A1124,'Medical Examinations'!$A$1:$L$2336,10,0)</f>
        <v>0</v>
      </c>
      <c r="I1124" t="str">
        <f>VLOOKUP(A1124,'Medical Examinations'!$A$1:$H$2336,8,0)</f>
        <v>No</v>
      </c>
      <c r="J1124" t="str">
        <f>VLOOKUP(A1124,'Medical Examinations'!$A$1:$L$2336,11,0)</f>
        <v>obesity</v>
      </c>
      <c r="K1124" t="str">
        <f>VLOOKUP(A1124,'Medical Examinations'!$A$1:$L$2336,12,0)</f>
        <v>Diabetes</v>
      </c>
      <c r="L1124" s="8">
        <f>VLOOKUP(A1124,'Hospitalisation Details'!$A$1:$T$2344,17,0)</f>
        <v>27271</v>
      </c>
      <c r="M1124" s="3" t="str">
        <f>VLOOKUP(A1124,'Hospitalisation Details'!$A$1:$T$2344,14,0)</f>
        <v>tier - 3</v>
      </c>
      <c r="N1124" s="3" t="str">
        <f>VLOOKUP(A1124,'Hospitalisation Details'!$A$1:$T$2344,15,0)</f>
        <v>tier - 2</v>
      </c>
      <c r="O1124" t="str">
        <f>VLOOKUP(A1124,'Hospitalisation Details'!$A$1:$U$2344,21,FALSE)</f>
        <v>R1024</v>
      </c>
      <c r="P1124" t="str">
        <f>VLOOKUP(A1124,'Hospitalisation Details'!$A$1:$T$2344,19,0)</f>
        <v>48</v>
      </c>
      <c r="Q1124" s="9">
        <f>VLOOKUP(A1124,'Hospitalisation Details'!$A$1:$I$2344,6,FALSE)</f>
        <v>10043.25</v>
      </c>
    </row>
    <row r="1125" spans="1:17" ht="15.75">
      <c r="A1125" s="6" t="s">
        <v>3022</v>
      </c>
      <c r="B1125" t="str">
        <f>VLOOKUP(A1125,'Customer Names'!$A$1:$D$2336,3,FALSE)</f>
        <v>Czech</v>
      </c>
      <c r="C1125">
        <f>VLOOKUP(A1125,'Medical Examinations'!$A$1:$H$2336,2,0)</f>
        <v>29.78</v>
      </c>
      <c r="D1125">
        <f>VLOOKUP(A1125,'Medical Examinations'!$A$1:$H$2336,3,0)</f>
        <v>5.85</v>
      </c>
      <c r="E1125" t="str">
        <f>VLOOKUP(A1125,'Medical Examinations'!$A$1:$H$2336,4,0)</f>
        <v>No</v>
      </c>
      <c r="F1125" t="str">
        <f>VLOOKUP(A1125,'Medical Examinations'!$A$1:$H$2336,5,0)</f>
        <v>No</v>
      </c>
      <c r="G1125" t="str">
        <f>VLOOKUP(A1125,'Medical Examinations'!$A$1:$H$2336,6,0)</f>
        <v>Yes</v>
      </c>
      <c r="H1125">
        <f>VLOOKUP(A1125,'Medical Examinations'!$A$1:$L$2336,10,0)</f>
        <v>1</v>
      </c>
      <c r="I1125" t="str">
        <f>VLOOKUP(A1125,'Medical Examinations'!$A$1:$H$2336,8,0)</f>
        <v>No</v>
      </c>
      <c r="J1125" t="str">
        <f>VLOOKUP(A1125,'Medical Examinations'!$A$1:$L$2336,11,0)</f>
        <v>Over weight</v>
      </c>
      <c r="K1125" t="str">
        <f>VLOOKUP(A1125,'Medical Examinations'!$A$1:$L$2336,12,0)</f>
        <v>Prediabetes</v>
      </c>
      <c r="L1125" s="8">
        <f>VLOOKUP(A1125,'Hospitalisation Details'!$A$1:$T$2344,17,0)</f>
        <v>29217</v>
      </c>
      <c r="M1125" s="3" t="str">
        <f>VLOOKUP(A1125,'Hospitalisation Details'!$A$1:$T$2344,14,0)</f>
        <v>tier - 3</v>
      </c>
      <c r="N1125" s="3" t="str">
        <f>VLOOKUP(A1125,'Hospitalisation Details'!$A$1:$T$2344,15,0)</f>
        <v>tier - 1</v>
      </c>
      <c r="O1125" t="str">
        <f>VLOOKUP(A1125,'Hospitalisation Details'!$A$1:$U$2344,21,FALSE)</f>
        <v>R1021</v>
      </c>
      <c r="P1125" t="str">
        <f>VLOOKUP(A1125,'Hospitalisation Details'!$A$1:$T$2344,19,0)</f>
        <v>43</v>
      </c>
      <c r="Q1125" s="9">
        <f>VLOOKUP(A1125,'Hospitalisation Details'!$A$1:$I$2344,6,FALSE)</f>
        <v>10027.15</v>
      </c>
    </row>
    <row r="1126" spans="1:17" ht="15.75">
      <c r="A1126" s="6" t="s">
        <v>3024</v>
      </c>
      <c r="B1126" t="str">
        <f>VLOOKUP(A1126,'Customer Names'!$A$1:$D$2336,3,FALSE)</f>
        <v>O'Brien</v>
      </c>
      <c r="C1126">
        <f>VLOOKUP(A1126,'Medical Examinations'!$A$1:$H$2336,2,0)</f>
        <v>34.76</v>
      </c>
      <c r="D1126">
        <f>VLOOKUP(A1126,'Medical Examinations'!$A$1:$H$2336,3,0)</f>
        <v>5.92</v>
      </c>
      <c r="E1126" t="str">
        <f>VLOOKUP(A1126,'Medical Examinations'!$A$1:$H$2336,4,0)</f>
        <v>Yes</v>
      </c>
      <c r="F1126" t="str">
        <f>VLOOKUP(A1126,'Medical Examinations'!$A$1:$H$2336,5,0)</f>
        <v>No</v>
      </c>
      <c r="G1126" t="str">
        <f>VLOOKUP(A1126,'Medical Examinations'!$A$1:$H$2336,6,0)</f>
        <v>No</v>
      </c>
      <c r="H1126">
        <f>VLOOKUP(A1126,'Medical Examinations'!$A$1:$L$2336,10,0)</f>
        <v>1</v>
      </c>
      <c r="I1126" t="str">
        <f>VLOOKUP(A1126,'Medical Examinations'!$A$1:$H$2336,8,0)</f>
        <v>No</v>
      </c>
      <c r="J1126" t="str">
        <f>VLOOKUP(A1126,'Medical Examinations'!$A$1:$L$2336,11,0)</f>
        <v>obesity</v>
      </c>
      <c r="K1126" t="str">
        <f>VLOOKUP(A1126,'Medical Examinations'!$A$1:$L$2336,12,0)</f>
        <v>Prediabetes</v>
      </c>
      <c r="L1126" s="8">
        <f>VLOOKUP(A1126,'Hospitalisation Details'!$A$1:$T$2344,17,0)</f>
        <v>32327</v>
      </c>
      <c r="M1126" s="3" t="str">
        <f>VLOOKUP(A1126,'Hospitalisation Details'!$A$1:$T$2344,14,0)</f>
        <v>tier - 3</v>
      </c>
      <c r="N1126" s="3" t="str">
        <f>VLOOKUP(A1126,'Hospitalisation Details'!$A$1:$T$2344,15,0)</f>
        <v>tier - 3</v>
      </c>
      <c r="O1126" t="str">
        <f>VLOOKUP(A1126,'Hospitalisation Details'!$A$1:$U$2344,21,FALSE)</f>
        <v>R1026</v>
      </c>
      <c r="P1126" t="str">
        <f>VLOOKUP(A1126,'Hospitalisation Details'!$A$1:$T$2344,19,0)</f>
        <v>34</v>
      </c>
      <c r="Q1126" s="9">
        <f>VLOOKUP(A1126,'Hospitalisation Details'!$A$1:$I$2344,6,FALSE)</f>
        <v>10011.44</v>
      </c>
    </row>
    <row r="1127" spans="1:17" ht="15.75">
      <c r="A1127" s="6" t="s">
        <v>3027</v>
      </c>
      <c r="B1127" t="str">
        <f>VLOOKUP(A1127,'Customer Names'!$A$1:$D$2336,3,FALSE)</f>
        <v>Bachman</v>
      </c>
      <c r="C1127">
        <f>VLOOKUP(A1127,'Medical Examinations'!$A$1:$H$2336,2,0)</f>
        <v>18.335000000000001</v>
      </c>
      <c r="D1127">
        <f>VLOOKUP(A1127,'Medical Examinations'!$A$1:$H$2336,3,0)</f>
        <v>10.01</v>
      </c>
      <c r="E1127" t="str">
        <f>VLOOKUP(A1127,'Medical Examinations'!$A$1:$H$2336,4,0)</f>
        <v>Yes</v>
      </c>
      <c r="F1127" t="str">
        <f>VLOOKUP(A1127,'Medical Examinations'!$A$1:$H$2336,5,0)</f>
        <v>No</v>
      </c>
      <c r="G1127" t="str">
        <f>VLOOKUP(A1127,'Medical Examinations'!$A$1:$H$2336,6,0)</f>
        <v>No</v>
      </c>
      <c r="H1127">
        <f>VLOOKUP(A1127,'Medical Examinations'!$A$1:$L$2336,10,0)</f>
        <v>2</v>
      </c>
      <c r="I1127" t="str">
        <f>VLOOKUP(A1127,'Medical Examinations'!$A$1:$H$2336,8,0)</f>
        <v>No</v>
      </c>
      <c r="J1127" t="str">
        <f>VLOOKUP(A1127,'Medical Examinations'!$A$1:$L$2336,11,0)</f>
        <v>Under weight</v>
      </c>
      <c r="K1127" t="str">
        <f>VLOOKUP(A1127,'Medical Examinations'!$A$1:$L$2336,12,0)</f>
        <v>Diabetes</v>
      </c>
      <c r="L1127" s="8">
        <f>VLOOKUP(A1127,'Hospitalisation Details'!$A$1:$T$2344,17,0)</f>
        <v>25791</v>
      </c>
      <c r="M1127" s="3" t="str">
        <f>VLOOKUP(A1127,'Hospitalisation Details'!$A$1:$T$2344,14,0)</f>
        <v>tier - 2</v>
      </c>
      <c r="N1127" s="3" t="str">
        <f>VLOOKUP(A1127,'Hospitalisation Details'!$A$1:$T$2344,15,0)</f>
        <v>tier - 3</v>
      </c>
      <c r="O1127" t="str">
        <f>VLOOKUP(A1127,'Hospitalisation Details'!$A$1:$U$2344,21,FALSE)</f>
        <v>R1012</v>
      </c>
      <c r="P1127" t="str">
        <f>VLOOKUP(A1127,'Hospitalisation Details'!$A$1:$T$2344,19,0)</f>
        <v>52</v>
      </c>
      <c r="Q1127" s="9">
        <f>VLOOKUP(A1127,'Hospitalisation Details'!$A$1:$I$2344,6,FALSE)</f>
        <v>9991.0400000000009</v>
      </c>
    </row>
    <row r="1128" spans="1:17" ht="15.75">
      <c r="A1128" s="6" t="s">
        <v>3030</v>
      </c>
      <c r="B1128" t="str">
        <f>VLOOKUP(A1128,'Customer Names'!$A$1:$D$2336,3,FALSE)</f>
        <v>Bednar</v>
      </c>
      <c r="C1128">
        <f>VLOOKUP(A1128,'Medical Examinations'!$A$1:$H$2336,2,0)</f>
        <v>32.299999999999997</v>
      </c>
      <c r="D1128">
        <f>VLOOKUP(A1128,'Medical Examinations'!$A$1:$H$2336,3,0)</f>
        <v>9.59</v>
      </c>
      <c r="E1128" t="str">
        <f>VLOOKUP(A1128,'Medical Examinations'!$A$1:$H$2336,4,0)</f>
        <v>No</v>
      </c>
      <c r="F1128" t="str">
        <f>VLOOKUP(A1128,'Medical Examinations'!$A$1:$H$2336,5,0)</f>
        <v>No</v>
      </c>
      <c r="G1128" t="str">
        <f>VLOOKUP(A1128,'Medical Examinations'!$A$1:$H$2336,6,0)</f>
        <v>No</v>
      </c>
      <c r="H1128">
        <f>VLOOKUP(A1128,'Medical Examinations'!$A$1:$L$2336,10,0)</f>
        <v>0</v>
      </c>
      <c r="I1128" t="str">
        <f>VLOOKUP(A1128,'Medical Examinations'!$A$1:$H$2336,8,0)</f>
        <v>No</v>
      </c>
      <c r="J1128" t="str">
        <f>VLOOKUP(A1128,'Medical Examinations'!$A$1:$L$2336,11,0)</f>
        <v>obesity</v>
      </c>
      <c r="K1128" t="str">
        <f>VLOOKUP(A1128,'Medical Examinations'!$A$1:$L$2336,12,0)</f>
        <v>Diabetes</v>
      </c>
      <c r="L1128" s="8">
        <f>VLOOKUP(A1128,'Hospitalisation Details'!$A$1:$T$2344,17,0)</f>
        <v>26212</v>
      </c>
      <c r="M1128" s="3" t="str">
        <f>VLOOKUP(A1128,'Hospitalisation Details'!$A$1:$T$2344,14,0)</f>
        <v>tier - 2</v>
      </c>
      <c r="N1128" s="3" t="str">
        <f>VLOOKUP(A1128,'Hospitalisation Details'!$A$1:$T$2344,15,0)</f>
        <v>tier - 2</v>
      </c>
      <c r="O1128" t="str">
        <f>VLOOKUP(A1128,'Hospitalisation Details'!$A$1:$U$2344,21,FALSE)</f>
        <v>R1019</v>
      </c>
      <c r="P1128" t="str">
        <f>VLOOKUP(A1128,'Hospitalisation Details'!$A$1:$T$2344,19,0)</f>
        <v>51</v>
      </c>
      <c r="Q1128" s="9">
        <f>VLOOKUP(A1128,'Hospitalisation Details'!$A$1:$I$2344,6,FALSE)</f>
        <v>9964.06</v>
      </c>
    </row>
    <row r="1129" spans="1:17" ht="15.75">
      <c r="A1129" s="6" t="s">
        <v>3032</v>
      </c>
      <c r="B1129" t="str">
        <f>VLOOKUP(A1129,'Customer Names'!$A$1:$D$2336,3,FALSE)</f>
        <v>Daye</v>
      </c>
      <c r="C1129">
        <f>VLOOKUP(A1129,'Medical Examinations'!$A$1:$H$2336,2,0)</f>
        <v>27.74</v>
      </c>
      <c r="D1129">
        <f>VLOOKUP(A1129,'Medical Examinations'!$A$1:$H$2336,3,0)</f>
        <v>10.37</v>
      </c>
      <c r="E1129" t="str">
        <f>VLOOKUP(A1129,'Medical Examinations'!$A$1:$H$2336,4,0)</f>
        <v>No</v>
      </c>
      <c r="F1129" t="str">
        <f>VLOOKUP(A1129,'Medical Examinations'!$A$1:$H$2336,5,0)</f>
        <v>No</v>
      </c>
      <c r="G1129" t="str">
        <f>VLOOKUP(A1129,'Medical Examinations'!$A$1:$H$2336,6,0)</f>
        <v>No</v>
      </c>
      <c r="H1129">
        <f>VLOOKUP(A1129,'Medical Examinations'!$A$1:$L$2336,10,0)</f>
        <v>0</v>
      </c>
      <c r="I1129" t="str">
        <f>VLOOKUP(A1129,'Medical Examinations'!$A$1:$H$2336,8,0)</f>
        <v>No</v>
      </c>
      <c r="J1129" t="str">
        <f>VLOOKUP(A1129,'Medical Examinations'!$A$1:$L$2336,11,0)</f>
        <v>Over weight</v>
      </c>
      <c r="K1129" t="str">
        <f>VLOOKUP(A1129,'Medical Examinations'!$A$1:$L$2336,12,0)</f>
        <v>Diabetes</v>
      </c>
      <c r="L1129" s="8">
        <f>VLOOKUP(A1129,'Hospitalisation Details'!$A$1:$T$2344,17,0)</f>
        <v>26293</v>
      </c>
      <c r="M1129" s="3" t="str">
        <f>VLOOKUP(A1129,'Hospitalisation Details'!$A$1:$T$2344,14,0)</f>
        <v>tier - 2</v>
      </c>
      <c r="N1129" s="3" t="str">
        <f>VLOOKUP(A1129,'Hospitalisation Details'!$A$1:$T$2344,15,0)</f>
        <v>tier - 3</v>
      </c>
      <c r="O1129" t="str">
        <f>VLOOKUP(A1129,'Hospitalisation Details'!$A$1:$U$2344,21,FALSE)</f>
        <v>R1018</v>
      </c>
      <c r="P1129" t="str">
        <f>VLOOKUP(A1129,'Hospitalisation Details'!$A$1:$T$2344,19,0)</f>
        <v>51</v>
      </c>
      <c r="Q1129" s="9">
        <f>VLOOKUP(A1129,'Hospitalisation Details'!$A$1:$I$2344,6,FALSE)</f>
        <v>9957.7199999999993</v>
      </c>
    </row>
    <row r="1130" spans="1:17" ht="15.75">
      <c r="A1130" s="6" t="s">
        <v>3034</v>
      </c>
      <c r="B1130" t="str">
        <f>VLOOKUP(A1130,'Customer Names'!$A$1:$D$2336,3,FALSE)</f>
        <v>Clarke</v>
      </c>
      <c r="C1130">
        <f>VLOOKUP(A1130,'Medical Examinations'!$A$1:$H$2336,2,0)</f>
        <v>24</v>
      </c>
      <c r="D1130">
        <f>VLOOKUP(A1130,'Medical Examinations'!$A$1:$H$2336,3,0)</f>
        <v>4.01</v>
      </c>
      <c r="E1130" t="str">
        <f>VLOOKUP(A1130,'Medical Examinations'!$A$1:$H$2336,4,0)</f>
        <v>Yes</v>
      </c>
      <c r="F1130" t="str">
        <f>VLOOKUP(A1130,'Medical Examinations'!$A$1:$H$2336,5,0)</f>
        <v>No</v>
      </c>
      <c r="G1130" t="str">
        <f>VLOOKUP(A1130,'Medical Examinations'!$A$1:$H$2336,6,0)</f>
        <v>No</v>
      </c>
      <c r="H1130">
        <f>VLOOKUP(A1130,'Medical Examinations'!$A$1:$L$2336,10,0)</f>
        <v>1</v>
      </c>
      <c r="I1130" t="str">
        <f>VLOOKUP(A1130,'Medical Examinations'!$A$1:$H$2336,8,0)</f>
        <v>No</v>
      </c>
      <c r="J1130" t="str">
        <f>VLOOKUP(A1130,'Medical Examinations'!$A$1:$L$2336,11,0)</f>
        <v>Normal weight</v>
      </c>
      <c r="K1130" t="str">
        <f>VLOOKUP(A1130,'Medical Examinations'!$A$1:$L$2336,12,0)</f>
        <v>Normal</v>
      </c>
      <c r="L1130" s="8">
        <f>VLOOKUP(A1130,'Hospitalisation Details'!$A$1:$T$2344,17,0)</f>
        <v>23631</v>
      </c>
      <c r="M1130" s="3" t="str">
        <f>VLOOKUP(A1130,'Hospitalisation Details'!$A$1:$T$2344,14,0)</f>
        <v>tier - 3</v>
      </c>
      <c r="N1130" s="3" t="str">
        <f>VLOOKUP(A1130,'Hospitalisation Details'!$A$1:$T$2344,15,0)</f>
        <v>tier - 3</v>
      </c>
      <c r="O1130" t="str">
        <f>VLOOKUP(A1130,'Hospitalisation Details'!$A$1:$U$2344,21,FALSE)</f>
        <v>R1013</v>
      </c>
      <c r="P1130" t="str">
        <f>VLOOKUP(A1130,'Hospitalisation Details'!$A$1:$T$2344,19,0)</f>
        <v>58</v>
      </c>
      <c r="Q1130" s="9">
        <f>VLOOKUP(A1130,'Hospitalisation Details'!$A$1:$I$2344,6,FALSE)</f>
        <v>9933.44</v>
      </c>
    </row>
    <row r="1131" spans="1:17" ht="15.75">
      <c r="A1131" s="6" t="s">
        <v>3037</v>
      </c>
      <c r="B1131" t="str">
        <f>VLOOKUP(A1131,'Customer Names'!$A$1:$D$2336,3,FALSE)</f>
        <v>Koren</v>
      </c>
      <c r="C1131">
        <f>VLOOKUP(A1131,'Medical Examinations'!$A$1:$H$2336,2,0)</f>
        <v>31.78</v>
      </c>
      <c r="D1131">
        <f>VLOOKUP(A1131,'Medical Examinations'!$A$1:$H$2336,3,0)</f>
        <v>4.24</v>
      </c>
      <c r="E1131" t="str">
        <f>VLOOKUP(A1131,'Medical Examinations'!$A$1:$H$2336,4,0)</f>
        <v>Yes</v>
      </c>
      <c r="F1131" t="str">
        <f>VLOOKUP(A1131,'Medical Examinations'!$A$1:$H$2336,5,0)</f>
        <v>No</v>
      </c>
      <c r="G1131" t="str">
        <f>VLOOKUP(A1131,'Medical Examinations'!$A$1:$H$2336,6,0)</f>
        <v>Yes</v>
      </c>
      <c r="H1131">
        <f>VLOOKUP(A1131,'Medical Examinations'!$A$1:$L$2336,10,0)</f>
        <v>1</v>
      </c>
      <c r="I1131" t="str">
        <f>VLOOKUP(A1131,'Medical Examinations'!$A$1:$H$2336,8,0)</f>
        <v>No</v>
      </c>
      <c r="J1131" t="str">
        <f>VLOOKUP(A1131,'Medical Examinations'!$A$1:$L$2336,11,0)</f>
        <v>obesity</v>
      </c>
      <c r="K1131" t="str">
        <f>VLOOKUP(A1131,'Medical Examinations'!$A$1:$L$2336,12,0)</f>
        <v>Normal</v>
      </c>
      <c r="L1131" s="8">
        <f>VLOOKUP(A1131,'Hospitalisation Details'!$A$1:$T$2344,17,0)</f>
        <v>30653</v>
      </c>
      <c r="M1131" s="3" t="str">
        <f>VLOOKUP(A1131,'Hospitalisation Details'!$A$1:$T$2344,14,0)</f>
        <v>tier - 2</v>
      </c>
      <c r="N1131" s="3" t="str">
        <f>VLOOKUP(A1131,'Hospitalisation Details'!$A$1:$T$2344,15,0)</f>
        <v>tier - 2</v>
      </c>
      <c r="O1131" t="str">
        <f>VLOOKUP(A1131,'Hospitalisation Details'!$A$1:$U$2344,21,FALSE)</f>
        <v>R1012</v>
      </c>
      <c r="P1131" t="str">
        <f>VLOOKUP(A1131,'Hospitalisation Details'!$A$1:$T$2344,19,0)</f>
        <v>39</v>
      </c>
      <c r="Q1131" s="9">
        <f>VLOOKUP(A1131,'Hospitalisation Details'!$A$1:$I$2344,6,FALSE)</f>
        <v>9931.9599999999991</v>
      </c>
    </row>
    <row r="1132" spans="1:17" ht="15.75">
      <c r="A1132" s="6" t="s">
        <v>3039</v>
      </c>
      <c r="B1132" t="str">
        <f>VLOOKUP(A1132,'Customer Names'!$A$1:$D$2336,3,FALSE)</f>
        <v>Kuramoto</v>
      </c>
      <c r="C1132">
        <f>VLOOKUP(A1132,'Medical Examinations'!$A$1:$H$2336,2,0)</f>
        <v>32.25</v>
      </c>
      <c r="D1132">
        <f>VLOOKUP(A1132,'Medical Examinations'!$A$1:$H$2336,3,0)</f>
        <v>5.36</v>
      </c>
      <c r="E1132" t="str">
        <f>VLOOKUP(A1132,'Medical Examinations'!$A$1:$H$2336,4,0)</f>
        <v>Yes</v>
      </c>
      <c r="F1132" t="str">
        <f>VLOOKUP(A1132,'Medical Examinations'!$A$1:$H$2336,5,0)</f>
        <v>No</v>
      </c>
      <c r="G1132" t="str">
        <f>VLOOKUP(A1132,'Medical Examinations'!$A$1:$H$2336,6,0)</f>
        <v>No</v>
      </c>
      <c r="H1132">
        <f>VLOOKUP(A1132,'Medical Examinations'!$A$1:$L$2336,10,0)</f>
        <v>0</v>
      </c>
      <c r="I1132" t="str">
        <f>VLOOKUP(A1132,'Medical Examinations'!$A$1:$H$2336,8,0)</f>
        <v>No</v>
      </c>
      <c r="J1132" t="str">
        <f>VLOOKUP(A1132,'Medical Examinations'!$A$1:$L$2336,11,0)</f>
        <v>obesity</v>
      </c>
      <c r="K1132" t="str">
        <f>VLOOKUP(A1132,'Medical Examinations'!$A$1:$L$2336,12,0)</f>
        <v>Normal</v>
      </c>
      <c r="L1132" s="8">
        <f>VLOOKUP(A1132,'Hospitalisation Details'!$A$1:$T$2344,17,0)</f>
        <v>31278</v>
      </c>
      <c r="M1132" s="3" t="str">
        <f>VLOOKUP(A1132,'Hospitalisation Details'!$A$1:$T$2344,14,0)</f>
        <v>tier - 2</v>
      </c>
      <c r="N1132" s="3" t="str">
        <f>VLOOKUP(A1132,'Hospitalisation Details'!$A$1:$T$2344,15,0)</f>
        <v>tier - 3</v>
      </c>
      <c r="O1132" t="str">
        <f>VLOOKUP(A1132,'Hospitalisation Details'!$A$1:$U$2344,21,FALSE)</f>
        <v>R1025</v>
      </c>
      <c r="P1132" t="str">
        <f>VLOOKUP(A1132,'Hospitalisation Details'!$A$1:$T$2344,19,0)</f>
        <v>37</v>
      </c>
      <c r="Q1132" s="9">
        <f>VLOOKUP(A1132,'Hospitalisation Details'!$A$1:$I$2344,6,FALSE)</f>
        <v>9930.64</v>
      </c>
    </row>
    <row r="1133" spans="1:17" ht="15.75">
      <c r="A1133" s="6" t="s">
        <v>3042</v>
      </c>
      <c r="B1133" t="str">
        <f>VLOOKUP(A1133,'Customer Names'!$A$1:$D$2336,3,FALSE)</f>
        <v>Lynn</v>
      </c>
      <c r="C1133">
        <f>VLOOKUP(A1133,'Medical Examinations'!$A$1:$H$2336,2,0)</f>
        <v>30.114999999999998</v>
      </c>
      <c r="D1133">
        <f>VLOOKUP(A1133,'Medical Examinations'!$A$1:$H$2336,3,0)</f>
        <v>4.99</v>
      </c>
      <c r="E1133" t="str">
        <f>VLOOKUP(A1133,'Medical Examinations'!$A$1:$H$2336,4,0)</f>
        <v>No</v>
      </c>
      <c r="F1133" t="str">
        <f>VLOOKUP(A1133,'Medical Examinations'!$A$1:$H$2336,5,0)</f>
        <v>No</v>
      </c>
      <c r="G1133" t="str">
        <f>VLOOKUP(A1133,'Medical Examinations'!$A$1:$H$2336,6,0)</f>
        <v>No</v>
      </c>
      <c r="H1133">
        <f>VLOOKUP(A1133,'Medical Examinations'!$A$1:$L$2336,10,0)</f>
        <v>2</v>
      </c>
      <c r="I1133" t="str">
        <f>VLOOKUP(A1133,'Medical Examinations'!$A$1:$H$2336,8,0)</f>
        <v>No</v>
      </c>
      <c r="J1133" t="str">
        <f>VLOOKUP(A1133,'Medical Examinations'!$A$1:$L$2336,11,0)</f>
        <v>obesity</v>
      </c>
      <c r="K1133" t="str">
        <f>VLOOKUP(A1133,'Medical Examinations'!$A$1:$L$2336,12,0)</f>
        <v>Normal</v>
      </c>
      <c r="L1133" s="8">
        <f>VLOOKUP(A1133,'Hospitalisation Details'!$A$1:$T$2344,17,0)</f>
        <v>26556</v>
      </c>
      <c r="M1133" s="3" t="str">
        <f>VLOOKUP(A1133,'Hospitalisation Details'!$A$1:$T$2344,14,0)</f>
        <v>tier - 2</v>
      </c>
      <c r="N1133" s="3" t="str">
        <f>VLOOKUP(A1133,'Hospitalisation Details'!$A$1:$T$2344,15,0)</f>
        <v>tier - 3</v>
      </c>
      <c r="O1133" t="str">
        <f>VLOOKUP(A1133,'Hospitalisation Details'!$A$1:$U$2344,21,FALSE)</f>
        <v>R1012</v>
      </c>
      <c r="P1133" t="str">
        <f>VLOOKUP(A1133,'Hospitalisation Details'!$A$1:$T$2344,19,0)</f>
        <v>50</v>
      </c>
      <c r="Q1133" s="9">
        <f>VLOOKUP(A1133,'Hospitalisation Details'!$A$1:$I$2344,6,FALSE)</f>
        <v>9910.36</v>
      </c>
    </row>
    <row r="1134" spans="1:17" ht="15.75">
      <c r="A1134" s="6" t="s">
        <v>3045</v>
      </c>
      <c r="B1134" t="str">
        <f>VLOOKUP(A1134,'Customer Names'!$A$1:$D$2336,3,FALSE)</f>
        <v>Dierksen</v>
      </c>
      <c r="C1134">
        <f>VLOOKUP(A1134,'Medical Examinations'!$A$1:$H$2336,2,0)</f>
        <v>22.41</v>
      </c>
      <c r="D1134">
        <f>VLOOKUP(A1134,'Medical Examinations'!$A$1:$H$2336,3,0)</f>
        <v>8.68</v>
      </c>
      <c r="E1134" t="str">
        <f>VLOOKUP(A1134,'Medical Examinations'!$A$1:$H$2336,4,0)</f>
        <v>No</v>
      </c>
      <c r="F1134" t="str">
        <f>VLOOKUP(A1134,'Medical Examinations'!$A$1:$H$2336,5,0)</f>
        <v>No</v>
      </c>
      <c r="G1134" t="str">
        <f>VLOOKUP(A1134,'Medical Examinations'!$A$1:$H$2336,6,0)</f>
        <v>No</v>
      </c>
      <c r="H1134">
        <f>VLOOKUP(A1134,'Medical Examinations'!$A$1:$L$2336,10,0)</f>
        <v>0</v>
      </c>
      <c r="I1134" t="str">
        <f>VLOOKUP(A1134,'Medical Examinations'!$A$1:$H$2336,8,0)</f>
        <v>No</v>
      </c>
      <c r="J1134" t="str">
        <f>VLOOKUP(A1134,'Medical Examinations'!$A$1:$L$2336,11,0)</f>
        <v>Normal weight</v>
      </c>
      <c r="K1134" t="str">
        <f>VLOOKUP(A1134,'Medical Examinations'!$A$1:$L$2336,12,0)</f>
        <v>Diabetes</v>
      </c>
      <c r="L1134" s="8">
        <f>VLOOKUP(A1134,'Hospitalisation Details'!$A$1:$T$2344,17,0)</f>
        <v>22875</v>
      </c>
      <c r="M1134" s="3" t="str">
        <f>VLOOKUP(A1134,'Hospitalisation Details'!$A$1:$T$2344,14,0)</f>
        <v>tier - 3</v>
      </c>
      <c r="N1134" s="3" t="str">
        <f>VLOOKUP(A1134,'Hospitalisation Details'!$A$1:$T$2344,15,0)</f>
        <v>tier - 2</v>
      </c>
      <c r="O1134" t="str">
        <f>VLOOKUP(A1134,'Hospitalisation Details'!$A$1:$U$2344,21,FALSE)</f>
        <v>R1013</v>
      </c>
      <c r="P1134" t="str">
        <f>VLOOKUP(A1134,'Hospitalisation Details'!$A$1:$T$2344,19,0)</f>
        <v>60</v>
      </c>
      <c r="Q1134" s="9">
        <f>VLOOKUP(A1134,'Hospitalisation Details'!$A$1:$I$2344,6,FALSE)</f>
        <v>9907.83</v>
      </c>
    </row>
    <row r="1135" spans="1:17" ht="15.75">
      <c r="A1135" s="6" t="s">
        <v>3048</v>
      </c>
      <c r="B1135" t="str">
        <f>VLOOKUP(A1135,'Customer Names'!$A$1:$D$2336,3,FALSE)</f>
        <v>Zoeller</v>
      </c>
      <c r="C1135">
        <f>VLOOKUP(A1135,'Medical Examinations'!$A$1:$H$2336,2,0)</f>
        <v>45.72</v>
      </c>
      <c r="D1135">
        <f>VLOOKUP(A1135,'Medical Examinations'!$A$1:$H$2336,3,0)</f>
        <v>4.2300000000000004</v>
      </c>
      <c r="E1135" t="str">
        <f>VLOOKUP(A1135,'Medical Examinations'!$A$1:$H$2336,4,0)</f>
        <v>Yes</v>
      </c>
      <c r="F1135" t="str">
        <f>VLOOKUP(A1135,'Medical Examinations'!$A$1:$H$2336,5,0)</f>
        <v>No</v>
      </c>
      <c r="G1135" t="str">
        <f>VLOOKUP(A1135,'Medical Examinations'!$A$1:$H$2336,6,0)</f>
        <v>No</v>
      </c>
      <c r="H1135">
        <f>VLOOKUP(A1135,'Medical Examinations'!$A$1:$L$2336,10,0)</f>
        <v>0</v>
      </c>
      <c r="I1135" t="str">
        <f>VLOOKUP(A1135,'Medical Examinations'!$A$1:$H$2336,8,0)</f>
        <v>No</v>
      </c>
      <c r="J1135" t="str">
        <f>VLOOKUP(A1135,'Medical Examinations'!$A$1:$L$2336,11,0)</f>
        <v>obesity</v>
      </c>
      <c r="K1135" t="str">
        <f>VLOOKUP(A1135,'Medical Examinations'!$A$1:$L$2336,12,0)</f>
        <v>Normal</v>
      </c>
      <c r="L1135" s="8">
        <f>VLOOKUP(A1135,'Hospitalisation Details'!$A$1:$T$2344,17,0)</f>
        <v>35254</v>
      </c>
      <c r="M1135" s="3" t="str">
        <f>VLOOKUP(A1135,'Hospitalisation Details'!$A$1:$T$2344,14,0)</f>
        <v>tier - 2</v>
      </c>
      <c r="N1135" s="3" t="str">
        <f>VLOOKUP(A1135,'Hospitalisation Details'!$A$1:$T$2344,15,0)</f>
        <v>tier - 3</v>
      </c>
      <c r="O1135" t="str">
        <f>VLOOKUP(A1135,'Hospitalisation Details'!$A$1:$U$2344,21,FALSE)</f>
        <v>R1012</v>
      </c>
      <c r="P1135" t="str">
        <f>VLOOKUP(A1135,'Hospitalisation Details'!$A$1:$T$2344,19,0)</f>
        <v>26</v>
      </c>
      <c r="Q1135" s="9">
        <f>VLOOKUP(A1135,'Hospitalisation Details'!$A$1:$I$2344,6,FALSE)</f>
        <v>9894.69</v>
      </c>
    </row>
    <row r="1136" spans="1:17" ht="15.75">
      <c r="A1136" s="6" t="s">
        <v>3050</v>
      </c>
      <c r="B1136" t="str">
        <f>VLOOKUP(A1136,'Customer Names'!$A$1:$D$2336,3,FALSE)</f>
        <v>Flesch</v>
      </c>
      <c r="C1136">
        <f>VLOOKUP(A1136,'Medical Examinations'!$A$1:$H$2336,2,0)</f>
        <v>25</v>
      </c>
      <c r="D1136">
        <f>VLOOKUP(A1136,'Medical Examinations'!$A$1:$H$2336,3,0)</f>
        <v>5.32</v>
      </c>
      <c r="E1136" t="str">
        <f>VLOOKUP(A1136,'Medical Examinations'!$A$1:$H$2336,4,0)</f>
        <v>Yes</v>
      </c>
      <c r="F1136" t="str">
        <f>VLOOKUP(A1136,'Medical Examinations'!$A$1:$H$2336,5,0)</f>
        <v>No</v>
      </c>
      <c r="G1136" t="str">
        <f>VLOOKUP(A1136,'Medical Examinations'!$A$1:$H$2336,6,0)</f>
        <v>No</v>
      </c>
      <c r="H1136">
        <f>VLOOKUP(A1136,'Medical Examinations'!$A$1:$L$2336,10,0)</f>
        <v>2</v>
      </c>
      <c r="I1136" t="str">
        <f>VLOOKUP(A1136,'Medical Examinations'!$A$1:$H$2336,8,0)</f>
        <v>No</v>
      </c>
      <c r="J1136" t="str">
        <f>VLOOKUP(A1136,'Medical Examinations'!$A$1:$L$2336,11,0)</f>
        <v>Over weight</v>
      </c>
      <c r="K1136" t="str">
        <f>VLOOKUP(A1136,'Medical Examinations'!$A$1:$L$2336,12,0)</f>
        <v>Normal</v>
      </c>
      <c r="L1136" s="8">
        <f>VLOOKUP(A1136,'Hospitalisation Details'!$A$1:$T$2344,17,0)</f>
        <v>24416</v>
      </c>
      <c r="M1136" s="3" t="str">
        <f>VLOOKUP(A1136,'Hospitalisation Details'!$A$1:$T$2344,14,0)</f>
        <v>tier - 3</v>
      </c>
      <c r="N1136" s="3" t="str">
        <f>VLOOKUP(A1136,'Hospitalisation Details'!$A$1:$T$2344,15,0)</f>
        <v>tier - 3</v>
      </c>
      <c r="O1136" t="str">
        <f>VLOOKUP(A1136,'Hospitalisation Details'!$A$1:$U$2344,21,FALSE)</f>
        <v>R1013</v>
      </c>
      <c r="P1136" t="str">
        <f>VLOOKUP(A1136,'Hospitalisation Details'!$A$1:$T$2344,19,0)</f>
        <v>56</v>
      </c>
      <c r="Q1136" s="9">
        <f>VLOOKUP(A1136,'Hospitalisation Details'!$A$1:$I$2344,6,FALSE)</f>
        <v>9890.23</v>
      </c>
    </row>
    <row r="1137" spans="1:17" ht="15.75">
      <c r="A1137" s="6" t="s">
        <v>3052</v>
      </c>
      <c r="B1137" t="str">
        <f>VLOOKUP(A1137,'Customer Names'!$A$1:$D$2336,3,FALSE)</f>
        <v>Maltby</v>
      </c>
      <c r="C1137">
        <f>VLOOKUP(A1137,'Medical Examinations'!$A$1:$H$2336,2,0)</f>
        <v>39.5</v>
      </c>
      <c r="D1137">
        <f>VLOOKUP(A1137,'Medical Examinations'!$A$1:$H$2336,3,0)</f>
        <v>6.66</v>
      </c>
      <c r="E1137" t="str">
        <f>VLOOKUP(A1137,'Medical Examinations'!$A$1:$H$2336,4,0)</f>
        <v>No</v>
      </c>
      <c r="F1137" t="str">
        <f>VLOOKUP(A1137,'Medical Examinations'!$A$1:$H$2336,5,0)</f>
        <v>No</v>
      </c>
      <c r="G1137" t="str">
        <f>VLOOKUP(A1137,'Medical Examinations'!$A$1:$H$2336,6,0)</f>
        <v>No</v>
      </c>
      <c r="H1137">
        <f>VLOOKUP(A1137,'Medical Examinations'!$A$1:$L$2336,10,0)</f>
        <v>0</v>
      </c>
      <c r="I1137" t="str">
        <f>VLOOKUP(A1137,'Medical Examinations'!$A$1:$H$2336,8,0)</f>
        <v>No</v>
      </c>
      <c r="J1137" t="str">
        <f>VLOOKUP(A1137,'Medical Examinations'!$A$1:$L$2336,11,0)</f>
        <v>obesity</v>
      </c>
      <c r="K1137" t="str">
        <f>VLOOKUP(A1137,'Medical Examinations'!$A$1:$L$2336,12,0)</f>
        <v>Diabetes</v>
      </c>
      <c r="L1137" s="8">
        <f>VLOOKUP(A1137,'Hospitalisation Details'!$A$1:$T$2344,17,0)</f>
        <v>26245</v>
      </c>
      <c r="M1137" s="3" t="str">
        <f>VLOOKUP(A1137,'Hospitalisation Details'!$A$1:$T$2344,14,0)</f>
        <v>tier - 2</v>
      </c>
      <c r="N1137" s="3" t="str">
        <f>VLOOKUP(A1137,'Hospitalisation Details'!$A$1:$T$2344,15,0)</f>
        <v>tier - 3</v>
      </c>
      <c r="O1137" t="str">
        <f>VLOOKUP(A1137,'Hospitalisation Details'!$A$1:$U$2344,21,FALSE)</f>
        <v>R1011</v>
      </c>
      <c r="P1137" t="str">
        <f>VLOOKUP(A1137,'Hospitalisation Details'!$A$1:$T$2344,19,0)</f>
        <v>51</v>
      </c>
      <c r="Q1137" s="9">
        <f>VLOOKUP(A1137,'Hospitalisation Details'!$A$1:$I$2344,6,FALSE)</f>
        <v>9880.07</v>
      </c>
    </row>
    <row r="1138" spans="1:17" ht="15.75">
      <c r="A1138" s="6" t="s">
        <v>3055</v>
      </c>
      <c r="B1138" t="str">
        <f>VLOOKUP(A1138,'Customer Names'!$A$1:$D$2336,3,FALSE)</f>
        <v>Custance</v>
      </c>
      <c r="C1138">
        <f>VLOOKUP(A1138,'Medical Examinations'!$A$1:$H$2336,2,0)</f>
        <v>37.729999999999997</v>
      </c>
      <c r="D1138">
        <f>VLOOKUP(A1138,'Medical Examinations'!$A$1:$H$2336,3,0)</f>
        <v>7.4</v>
      </c>
      <c r="E1138" t="str">
        <f>VLOOKUP(A1138,'Medical Examinations'!$A$1:$H$2336,4,0)</f>
        <v>No</v>
      </c>
      <c r="F1138" t="str">
        <f>VLOOKUP(A1138,'Medical Examinations'!$A$1:$H$2336,5,0)</f>
        <v>No</v>
      </c>
      <c r="G1138" t="str">
        <f>VLOOKUP(A1138,'Medical Examinations'!$A$1:$H$2336,6,0)</f>
        <v>No</v>
      </c>
      <c r="H1138">
        <f>VLOOKUP(A1138,'Medical Examinations'!$A$1:$L$2336,10,0)</f>
        <v>0</v>
      </c>
      <c r="I1138" t="str">
        <f>VLOOKUP(A1138,'Medical Examinations'!$A$1:$H$2336,8,0)</f>
        <v>No</v>
      </c>
      <c r="J1138" t="str">
        <f>VLOOKUP(A1138,'Medical Examinations'!$A$1:$L$2336,11,0)</f>
        <v>obesity</v>
      </c>
      <c r="K1138" t="str">
        <f>VLOOKUP(A1138,'Medical Examinations'!$A$1:$L$2336,12,0)</f>
        <v>Diabetes</v>
      </c>
      <c r="L1138" s="8">
        <f>VLOOKUP(A1138,'Hospitalisation Details'!$A$1:$T$2344,17,0)</f>
        <v>26209</v>
      </c>
      <c r="M1138" s="3" t="str">
        <f>VLOOKUP(A1138,'Hospitalisation Details'!$A$1:$T$2344,14,0)</f>
        <v>tier - 2</v>
      </c>
      <c r="N1138" s="3" t="str">
        <f>VLOOKUP(A1138,'Hospitalisation Details'!$A$1:$T$2344,15,0)</f>
        <v>tier - 1</v>
      </c>
      <c r="O1138" t="str">
        <f>VLOOKUP(A1138,'Hospitalisation Details'!$A$1:$U$2344,21,FALSE)</f>
        <v>R1013</v>
      </c>
      <c r="P1138" t="str">
        <f>VLOOKUP(A1138,'Hospitalisation Details'!$A$1:$T$2344,19,0)</f>
        <v>51</v>
      </c>
      <c r="Q1138" s="9">
        <f>VLOOKUP(A1138,'Hospitalisation Details'!$A$1:$I$2344,6,FALSE)</f>
        <v>9877.61</v>
      </c>
    </row>
    <row r="1139" spans="1:17" ht="15.75">
      <c r="A1139" s="6" t="s">
        <v>3058</v>
      </c>
      <c r="B1139" t="str">
        <f>VLOOKUP(A1139,'Customer Names'!$A$1:$D$2336,3,FALSE)</f>
        <v>Choi</v>
      </c>
      <c r="C1139">
        <f>VLOOKUP(A1139,'Medical Examinations'!$A$1:$H$2336,2,0)</f>
        <v>40.659999999999997</v>
      </c>
      <c r="D1139">
        <f>VLOOKUP(A1139,'Medical Examinations'!$A$1:$H$2336,3,0)</f>
        <v>10.08</v>
      </c>
      <c r="E1139" t="str">
        <f>VLOOKUP(A1139,'Medical Examinations'!$A$1:$H$2336,4,0)</f>
        <v>No</v>
      </c>
      <c r="F1139" t="str">
        <f>VLOOKUP(A1139,'Medical Examinations'!$A$1:$H$2336,5,0)</f>
        <v>No</v>
      </c>
      <c r="G1139" t="str">
        <f>VLOOKUP(A1139,'Medical Examinations'!$A$1:$H$2336,6,0)</f>
        <v>No</v>
      </c>
      <c r="H1139">
        <f>VLOOKUP(A1139,'Medical Examinations'!$A$1:$L$2336,10,0)</f>
        <v>0</v>
      </c>
      <c r="I1139" t="str">
        <f>VLOOKUP(A1139,'Medical Examinations'!$A$1:$H$2336,8,0)</f>
        <v>No</v>
      </c>
      <c r="J1139" t="str">
        <f>VLOOKUP(A1139,'Medical Examinations'!$A$1:$L$2336,11,0)</f>
        <v>obesity</v>
      </c>
      <c r="K1139" t="str">
        <f>VLOOKUP(A1139,'Medical Examinations'!$A$1:$L$2336,12,0)</f>
        <v>Diabetes</v>
      </c>
      <c r="L1139" s="8">
        <f>VLOOKUP(A1139,'Hospitalisation Details'!$A$1:$T$2344,17,0)</f>
        <v>26117</v>
      </c>
      <c r="M1139" s="3" t="str">
        <f>VLOOKUP(A1139,'Hospitalisation Details'!$A$1:$T$2344,14,0)</f>
        <v>tier - 2</v>
      </c>
      <c r="N1139" s="3" t="str">
        <f>VLOOKUP(A1139,'Hospitalisation Details'!$A$1:$T$2344,15,0)</f>
        <v>tier - 3</v>
      </c>
      <c r="O1139" t="str">
        <f>VLOOKUP(A1139,'Hospitalisation Details'!$A$1:$U$2344,21,FALSE)</f>
        <v>R1024</v>
      </c>
      <c r="P1139" t="str">
        <f>VLOOKUP(A1139,'Hospitalisation Details'!$A$1:$T$2344,19,0)</f>
        <v>51</v>
      </c>
      <c r="Q1139" s="9">
        <f>VLOOKUP(A1139,'Hospitalisation Details'!$A$1:$I$2344,6,FALSE)</f>
        <v>9875.68</v>
      </c>
    </row>
    <row r="1140" spans="1:17" ht="15.75">
      <c r="A1140" s="6" t="s">
        <v>3061</v>
      </c>
      <c r="B1140" t="str">
        <f>VLOOKUP(A1140,'Customer Names'!$A$1:$D$2336,3,FALSE)</f>
        <v>Barnett</v>
      </c>
      <c r="C1140">
        <f>VLOOKUP(A1140,'Medical Examinations'!$A$1:$H$2336,2,0)</f>
        <v>34.200000000000003</v>
      </c>
      <c r="D1140">
        <f>VLOOKUP(A1140,'Medical Examinations'!$A$1:$H$2336,3,0)</f>
        <v>8.58</v>
      </c>
      <c r="E1140" t="str">
        <f>VLOOKUP(A1140,'Medical Examinations'!$A$1:$H$2336,4,0)</f>
        <v>No</v>
      </c>
      <c r="F1140" t="str">
        <f>VLOOKUP(A1140,'Medical Examinations'!$A$1:$H$2336,5,0)</f>
        <v>No</v>
      </c>
      <c r="G1140" t="str">
        <f>VLOOKUP(A1140,'Medical Examinations'!$A$1:$H$2336,6,0)</f>
        <v>No</v>
      </c>
      <c r="H1140">
        <f>VLOOKUP(A1140,'Medical Examinations'!$A$1:$L$2336,10,0)</f>
        <v>0</v>
      </c>
      <c r="I1140" t="str">
        <f>VLOOKUP(A1140,'Medical Examinations'!$A$1:$H$2336,8,0)</f>
        <v>No</v>
      </c>
      <c r="J1140" t="str">
        <f>VLOOKUP(A1140,'Medical Examinations'!$A$1:$L$2336,11,0)</f>
        <v>obesity</v>
      </c>
      <c r="K1140" t="str">
        <f>VLOOKUP(A1140,'Medical Examinations'!$A$1:$L$2336,12,0)</f>
        <v>Diabetes</v>
      </c>
      <c r="L1140" s="8">
        <f>VLOOKUP(A1140,'Hospitalisation Details'!$A$1:$T$2344,17,0)</f>
        <v>26289</v>
      </c>
      <c r="M1140" s="3" t="str">
        <f>VLOOKUP(A1140,'Hospitalisation Details'!$A$1:$T$2344,14,0)</f>
        <v>tier - 2</v>
      </c>
      <c r="N1140" s="3" t="str">
        <f>VLOOKUP(A1140,'Hospitalisation Details'!$A$1:$T$2344,15,0)</f>
        <v>tier - 2</v>
      </c>
      <c r="O1140" t="str">
        <f>VLOOKUP(A1140,'Hospitalisation Details'!$A$1:$U$2344,21,FALSE)</f>
        <v>R1011</v>
      </c>
      <c r="P1140" t="str">
        <f>VLOOKUP(A1140,'Hospitalisation Details'!$A$1:$T$2344,19,0)</f>
        <v>51</v>
      </c>
      <c r="Q1140" s="9">
        <f>VLOOKUP(A1140,'Hospitalisation Details'!$A$1:$I$2344,6,FALSE)</f>
        <v>9872.7000000000007</v>
      </c>
    </row>
    <row r="1141" spans="1:17" ht="15.75">
      <c r="A1141" s="6" t="s">
        <v>3064</v>
      </c>
      <c r="B1141" t="str">
        <f>VLOOKUP(A1141,'Customer Names'!$A$1:$D$2336,3,FALSE)</f>
        <v>Proulx</v>
      </c>
      <c r="C1141">
        <f>VLOOKUP(A1141,'Medical Examinations'!$A$1:$H$2336,2,0)</f>
        <v>46.51</v>
      </c>
      <c r="D1141">
        <f>VLOOKUP(A1141,'Medical Examinations'!$A$1:$H$2336,3,0)</f>
        <v>5.84</v>
      </c>
      <c r="E1141" t="str">
        <f>VLOOKUP(A1141,'Medical Examinations'!$A$1:$H$2336,4,0)</f>
        <v>No</v>
      </c>
      <c r="F1141" t="str">
        <f>VLOOKUP(A1141,'Medical Examinations'!$A$1:$H$2336,5,0)</f>
        <v>No</v>
      </c>
      <c r="G1141" t="str">
        <f>VLOOKUP(A1141,'Medical Examinations'!$A$1:$H$2336,6,0)</f>
        <v>No</v>
      </c>
      <c r="H1141">
        <f>VLOOKUP(A1141,'Medical Examinations'!$A$1:$L$2336,10,0)</f>
        <v>1</v>
      </c>
      <c r="I1141" t="str">
        <f>VLOOKUP(A1141,'Medical Examinations'!$A$1:$H$2336,8,0)</f>
        <v>No</v>
      </c>
      <c r="J1141" t="str">
        <f>VLOOKUP(A1141,'Medical Examinations'!$A$1:$L$2336,11,0)</f>
        <v>obesity</v>
      </c>
      <c r="K1141" t="str">
        <f>VLOOKUP(A1141,'Medical Examinations'!$A$1:$L$2336,12,0)</f>
        <v>Prediabetes</v>
      </c>
      <c r="L1141" s="8">
        <f>VLOOKUP(A1141,'Hospitalisation Details'!$A$1:$T$2344,17,0)</f>
        <v>35982</v>
      </c>
      <c r="M1141" s="3" t="str">
        <f>VLOOKUP(A1141,'Hospitalisation Details'!$A$1:$T$2344,14,0)</f>
        <v>tier - 2</v>
      </c>
      <c r="N1141" s="3" t="str">
        <f>VLOOKUP(A1141,'Hospitalisation Details'!$A$1:$T$2344,15,0)</f>
        <v>tier - 2</v>
      </c>
      <c r="O1141" t="str">
        <f>VLOOKUP(A1141,'Hospitalisation Details'!$A$1:$U$2344,21,FALSE)</f>
        <v>R1023</v>
      </c>
      <c r="P1141" t="str">
        <f>VLOOKUP(A1141,'Hospitalisation Details'!$A$1:$T$2344,19,0)</f>
        <v>24</v>
      </c>
      <c r="Q1141" s="9">
        <f>VLOOKUP(A1141,'Hospitalisation Details'!$A$1:$I$2344,6,FALSE)</f>
        <v>9870.59</v>
      </c>
    </row>
    <row r="1142" spans="1:17" ht="15.75">
      <c r="A1142" s="6" t="s">
        <v>3066</v>
      </c>
      <c r="B1142" t="str">
        <f>VLOOKUP(A1142,'Customer Names'!$A$1:$D$2336,3,FALSE)</f>
        <v>Hamilton</v>
      </c>
      <c r="C1142">
        <f>VLOOKUP(A1142,'Medical Examinations'!$A$1:$H$2336,2,0)</f>
        <v>28.88</v>
      </c>
      <c r="D1142">
        <f>VLOOKUP(A1142,'Medical Examinations'!$A$1:$H$2336,3,0)</f>
        <v>4.8600000000000003</v>
      </c>
      <c r="E1142" t="str">
        <f>VLOOKUP(A1142,'Medical Examinations'!$A$1:$H$2336,4,0)</f>
        <v>Yes</v>
      </c>
      <c r="F1142" t="str">
        <f>VLOOKUP(A1142,'Medical Examinations'!$A$1:$H$2336,5,0)</f>
        <v>No</v>
      </c>
      <c r="G1142" t="str">
        <f>VLOOKUP(A1142,'Medical Examinations'!$A$1:$H$2336,6,0)</f>
        <v>Yes</v>
      </c>
      <c r="H1142">
        <f>VLOOKUP(A1142,'Medical Examinations'!$A$1:$L$2336,10,0)</f>
        <v>1</v>
      </c>
      <c r="I1142" t="str">
        <f>VLOOKUP(A1142,'Medical Examinations'!$A$1:$H$2336,8,0)</f>
        <v>No</v>
      </c>
      <c r="J1142" t="str">
        <f>VLOOKUP(A1142,'Medical Examinations'!$A$1:$L$2336,11,0)</f>
        <v>Over weight</v>
      </c>
      <c r="K1142" t="str">
        <f>VLOOKUP(A1142,'Medical Examinations'!$A$1:$L$2336,12,0)</f>
        <v>Normal</v>
      </c>
      <c r="L1142" s="8">
        <f>VLOOKUP(A1142,'Hospitalisation Details'!$A$1:$T$2344,17,0)</f>
        <v>25428</v>
      </c>
      <c r="M1142" s="3" t="str">
        <f>VLOOKUP(A1142,'Hospitalisation Details'!$A$1:$T$2344,14,0)</f>
        <v>tier - 3</v>
      </c>
      <c r="N1142" s="3" t="str">
        <f>VLOOKUP(A1142,'Hospitalisation Details'!$A$1:$T$2344,15,0)</f>
        <v>tier - 3</v>
      </c>
      <c r="O1142" t="str">
        <f>VLOOKUP(A1142,'Hospitalisation Details'!$A$1:$U$2344,21,FALSE)</f>
        <v>R1012</v>
      </c>
      <c r="P1142" t="str">
        <f>VLOOKUP(A1142,'Hospitalisation Details'!$A$1:$T$2344,19,0)</f>
        <v>53</v>
      </c>
      <c r="Q1142" s="9">
        <f>VLOOKUP(A1142,'Hospitalisation Details'!$A$1:$I$2344,6,FALSE)</f>
        <v>9869.81</v>
      </c>
    </row>
    <row r="1143" spans="1:17" ht="15.75">
      <c r="A1143" s="6" t="s">
        <v>3067</v>
      </c>
      <c r="B1143" t="str">
        <f>VLOOKUP(A1143,'Customer Names'!$A$1:$D$2336,3,FALSE)</f>
        <v>Lundine</v>
      </c>
      <c r="C1143">
        <f>VLOOKUP(A1143,'Medical Examinations'!$A$1:$H$2336,2,0)</f>
        <v>33.914999999999999</v>
      </c>
      <c r="D1143">
        <f>VLOOKUP(A1143,'Medical Examinations'!$A$1:$H$2336,3,0)</f>
        <v>11.52</v>
      </c>
      <c r="E1143" t="str">
        <f>VLOOKUP(A1143,'Medical Examinations'!$A$1:$H$2336,4,0)</f>
        <v>No</v>
      </c>
      <c r="F1143" t="str">
        <f>VLOOKUP(A1143,'Medical Examinations'!$A$1:$H$2336,5,0)</f>
        <v>No</v>
      </c>
      <c r="G1143" t="str">
        <f>VLOOKUP(A1143,'Medical Examinations'!$A$1:$H$2336,6,0)</f>
        <v>No</v>
      </c>
      <c r="H1143">
        <f>VLOOKUP(A1143,'Medical Examinations'!$A$1:$L$2336,10,0)</f>
        <v>0</v>
      </c>
      <c r="I1143" t="str">
        <f>VLOOKUP(A1143,'Medical Examinations'!$A$1:$H$2336,8,0)</f>
        <v>No</v>
      </c>
      <c r="J1143" t="str">
        <f>VLOOKUP(A1143,'Medical Examinations'!$A$1:$L$2336,11,0)</f>
        <v>obesity</v>
      </c>
      <c r="K1143" t="str">
        <f>VLOOKUP(A1143,'Medical Examinations'!$A$1:$L$2336,12,0)</f>
        <v>Diabetes</v>
      </c>
      <c r="L1143" s="8">
        <f>VLOOKUP(A1143,'Hospitalisation Details'!$A$1:$T$2344,17,0)</f>
        <v>26246</v>
      </c>
      <c r="M1143" s="3" t="str">
        <f>VLOOKUP(A1143,'Hospitalisation Details'!$A$1:$T$2344,14,0)</f>
        <v>tier - 2</v>
      </c>
      <c r="N1143" s="3" t="str">
        <f>VLOOKUP(A1143,'Hospitalisation Details'!$A$1:$T$2344,15,0)</f>
        <v>tier - 3</v>
      </c>
      <c r="O1143" t="str">
        <f>VLOOKUP(A1143,'Hospitalisation Details'!$A$1:$U$2344,21,FALSE)</f>
        <v>R1024</v>
      </c>
      <c r="P1143" t="str">
        <f>VLOOKUP(A1143,'Hospitalisation Details'!$A$1:$T$2344,19,0)</f>
        <v>51</v>
      </c>
      <c r="Q1143" s="9">
        <f>VLOOKUP(A1143,'Hospitalisation Details'!$A$1:$I$2344,6,FALSE)</f>
        <v>9866.2999999999993</v>
      </c>
    </row>
    <row r="1144" spans="1:17" ht="15.75">
      <c r="A1144" s="6" t="s">
        <v>3069</v>
      </c>
      <c r="B1144" t="str">
        <f>VLOOKUP(A1144,'Customer Names'!$A$1:$D$2336,3,FALSE)</f>
        <v>Paullin</v>
      </c>
      <c r="C1144">
        <f>VLOOKUP(A1144,'Medical Examinations'!$A$1:$H$2336,2,0)</f>
        <v>24.32</v>
      </c>
      <c r="D1144">
        <f>VLOOKUP(A1144,'Medical Examinations'!$A$1:$H$2336,3,0)</f>
        <v>6.15</v>
      </c>
      <c r="E1144" t="str">
        <f>VLOOKUP(A1144,'Medical Examinations'!$A$1:$H$2336,4,0)</f>
        <v>Yes</v>
      </c>
      <c r="F1144" t="str">
        <f>VLOOKUP(A1144,'Medical Examinations'!$A$1:$H$2336,5,0)</f>
        <v>No</v>
      </c>
      <c r="G1144" t="str">
        <f>VLOOKUP(A1144,'Medical Examinations'!$A$1:$H$2336,6,0)</f>
        <v>Yes</v>
      </c>
      <c r="H1144">
        <f>VLOOKUP(A1144,'Medical Examinations'!$A$1:$L$2336,10,0)</f>
        <v>1</v>
      </c>
      <c r="I1144" t="str">
        <f>VLOOKUP(A1144,'Medical Examinations'!$A$1:$H$2336,8,0)</f>
        <v>No</v>
      </c>
      <c r="J1144" t="str">
        <f>VLOOKUP(A1144,'Medical Examinations'!$A$1:$L$2336,11,0)</f>
        <v>Normal weight</v>
      </c>
      <c r="K1144" t="str">
        <f>VLOOKUP(A1144,'Medical Examinations'!$A$1:$L$2336,12,0)</f>
        <v>Prediabetes</v>
      </c>
      <c r="L1144" s="8">
        <f>VLOOKUP(A1144,'Hospitalisation Details'!$A$1:$T$2344,17,0)</f>
        <v>25496</v>
      </c>
      <c r="M1144" s="3" t="str">
        <f>VLOOKUP(A1144,'Hospitalisation Details'!$A$1:$T$2344,14,0)</f>
        <v>tier - 3</v>
      </c>
      <c r="N1144" s="3" t="str">
        <f>VLOOKUP(A1144,'Hospitalisation Details'!$A$1:$T$2344,15,0)</f>
        <v>tier - 3</v>
      </c>
      <c r="O1144" t="str">
        <f>VLOOKUP(A1144,'Hospitalisation Details'!$A$1:$U$2344,21,FALSE)</f>
        <v>R1012</v>
      </c>
      <c r="P1144" t="str">
        <f>VLOOKUP(A1144,'Hospitalisation Details'!$A$1:$T$2344,19,0)</f>
        <v>53</v>
      </c>
      <c r="Q1144" s="9">
        <f>VLOOKUP(A1144,'Hospitalisation Details'!$A$1:$I$2344,6,FALSE)</f>
        <v>9863.4699999999993</v>
      </c>
    </row>
    <row r="1145" spans="1:17" ht="15.75">
      <c r="A1145" s="6" t="s">
        <v>3071</v>
      </c>
      <c r="B1145" t="str">
        <f>VLOOKUP(A1145,'Customer Names'!$A$1:$D$2336,3,FALSE)</f>
        <v>Delucia</v>
      </c>
      <c r="C1145">
        <f>VLOOKUP(A1145,'Medical Examinations'!$A$1:$H$2336,2,0)</f>
        <v>25.8</v>
      </c>
      <c r="D1145">
        <f>VLOOKUP(A1145,'Medical Examinations'!$A$1:$H$2336,3,0)</f>
        <v>9.94</v>
      </c>
      <c r="E1145" t="str">
        <f>VLOOKUP(A1145,'Medical Examinations'!$A$1:$H$2336,4,0)</f>
        <v>No</v>
      </c>
      <c r="F1145" t="str">
        <f>VLOOKUP(A1145,'Medical Examinations'!$A$1:$H$2336,5,0)</f>
        <v>No</v>
      </c>
      <c r="G1145" t="str">
        <f>VLOOKUP(A1145,'Medical Examinations'!$A$1:$H$2336,6,0)</f>
        <v>No</v>
      </c>
      <c r="H1145">
        <f>VLOOKUP(A1145,'Medical Examinations'!$A$1:$L$2336,10,0)</f>
        <v>0</v>
      </c>
      <c r="I1145" t="str">
        <f>VLOOKUP(A1145,'Medical Examinations'!$A$1:$H$2336,8,0)</f>
        <v>No</v>
      </c>
      <c r="J1145" t="str">
        <f>VLOOKUP(A1145,'Medical Examinations'!$A$1:$L$2336,11,0)</f>
        <v>Over weight</v>
      </c>
      <c r="K1145" t="str">
        <f>VLOOKUP(A1145,'Medical Examinations'!$A$1:$L$2336,12,0)</f>
        <v>Diabetes</v>
      </c>
      <c r="L1145" s="8">
        <f>VLOOKUP(A1145,'Hospitalisation Details'!$A$1:$T$2344,17,0)</f>
        <v>26131</v>
      </c>
      <c r="M1145" s="3" t="str">
        <f>VLOOKUP(A1145,'Hospitalisation Details'!$A$1:$T$2344,14,0)</f>
        <v>tier - 2</v>
      </c>
      <c r="N1145" s="3" t="str">
        <f>VLOOKUP(A1145,'Hospitalisation Details'!$A$1:$T$2344,15,0)</f>
        <v>tier - 2</v>
      </c>
      <c r="O1145" t="str">
        <f>VLOOKUP(A1145,'Hospitalisation Details'!$A$1:$U$2344,21,FALSE)</f>
        <v>R1011</v>
      </c>
      <c r="P1145" t="str">
        <f>VLOOKUP(A1145,'Hospitalisation Details'!$A$1:$T$2344,19,0)</f>
        <v>51</v>
      </c>
      <c r="Q1145" s="9">
        <f>VLOOKUP(A1145,'Hospitalisation Details'!$A$1:$I$2344,6,FALSE)</f>
        <v>9861.0300000000007</v>
      </c>
    </row>
    <row r="1146" spans="1:17" ht="15.75">
      <c r="A1146" s="6" t="s">
        <v>3074</v>
      </c>
      <c r="B1146" t="str">
        <f>VLOOKUP(A1146,'Customer Names'!$A$1:$D$2336,3,FALSE)</f>
        <v>Valentine</v>
      </c>
      <c r="C1146">
        <f>VLOOKUP(A1146,'Medical Examinations'!$A$1:$H$2336,2,0)</f>
        <v>21.56</v>
      </c>
      <c r="D1146">
        <f>VLOOKUP(A1146,'Medical Examinations'!$A$1:$H$2336,3,0)</f>
        <v>10.56</v>
      </c>
      <c r="E1146" t="str">
        <f>VLOOKUP(A1146,'Medical Examinations'!$A$1:$H$2336,4,0)</f>
        <v>No</v>
      </c>
      <c r="F1146" t="str">
        <f>VLOOKUP(A1146,'Medical Examinations'!$A$1:$H$2336,5,0)</f>
        <v>No</v>
      </c>
      <c r="G1146" t="str">
        <f>VLOOKUP(A1146,'Medical Examinations'!$A$1:$H$2336,6,0)</f>
        <v>No</v>
      </c>
      <c r="H1146">
        <f>VLOOKUP(A1146,'Medical Examinations'!$A$1:$L$2336,10,0)</f>
        <v>0</v>
      </c>
      <c r="I1146" t="str">
        <f>VLOOKUP(A1146,'Medical Examinations'!$A$1:$H$2336,8,0)</f>
        <v>No</v>
      </c>
      <c r="J1146" t="str">
        <f>VLOOKUP(A1146,'Medical Examinations'!$A$1:$L$2336,11,0)</f>
        <v>Normal weight</v>
      </c>
      <c r="K1146" t="str">
        <f>VLOOKUP(A1146,'Medical Examinations'!$A$1:$L$2336,12,0)</f>
        <v>Diabetes</v>
      </c>
      <c r="L1146" s="8">
        <f>VLOOKUP(A1146,'Hospitalisation Details'!$A$1:$T$2344,17,0)</f>
        <v>26229</v>
      </c>
      <c r="M1146" s="3" t="str">
        <f>VLOOKUP(A1146,'Hospitalisation Details'!$A$1:$T$2344,14,0)</f>
        <v>tier - 2</v>
      </c>
      <c r="N1146" s="3" t="str">
        <f>VLOOKUP(A1146,'Hospitalisation Details'!$A$1:$T$2344,15,0)</f>
        <v>tier - 3</v>
      </c>
      <c r="O1146" t="str">
        <f>VLOOKUP(A1146,'Hospitalisation Details'!$A$1:$U$2344,21,FALSE)</f>
        <v>R1013</v>
      </c>
      <c r="P1146" t="str">
        <f>VLOOKUP(A1146,'Hospitalisation Details'!$A$1:$T$2344,19,0)</f>
        <v>51</v>
      </c>
      <c r="Q1146" s="9">
        <f>VLOOKUP(A1146,'Hospitalisation Details'!$A$1:$I$2344,6,FALSE)</f>
        <v>9855.1299999999992</v>
      </c>
    </row>
    <row r="1147" spans="1:17" ht="15.75">
      <c r="A1147" s="6" t="s">
        <v>3076</v>
      </c>
      <c r="B1147" t="str">
        <f>VLOOKUP(A1147,'Customer Names'!$A$1:$D$2336,3,FALSE)</f>
        <v>Mohara</v>
      </c>
      <c r="C1147">
        <f>VLOOKUP(A1147,'Medical Examinations'!$A$1:$H$2336,2,0)</f>
        <v>31.6</v>
      </c>
      <c r="D1147">
        <f>VLOOKUP(A1147,'Medical Examinations'!$A$1:$H$2336,3,0)</f>
        <v>6.79</v>
      </c>
      <c r="E1147" t="str">
        <f>VLOOKUP(A1147,'Medical Examinations'!$A$1:$H$2336,4,0)</f>
        <v>No</v>
      </c>
      <c r="F1147" t="str">
        <f>VLOOKUP(A1147,'Medical Examinations'!$A$1:$H$2336,5,0)</f>
        <v>No</v>
      </c>
      <c r="G1147" t="str">
        <f>VLOOKUP(A1147,'Medical Examinations'!$A$1:$H$2336,6,0)</f>
        <v>No</v>
      </c>
      <c r="H1147">
        <f>VLOOKUP(A1147,'Medical Examinations'!$A$1:$L$2336,10,0)</f>
        <v>0</v>
      </c>
      <c r="I1147" t="str">
        <f>VLOOKUP(A1147,'Medical Examinations'!$A$1:$H$2336,8,0)</f>
        <v>No</v>
      </c>
      <c r="J1147" t="str">
        <f>VLOOKUP(A1147,'Medical Examinations'!$A$1:$L$2336,11,0)</f>
        <v>obesity</v>
      </c>
      <c r="K1147" t="str">
        <f>VLOOKUP(A1147,'Medical Examinations'!$A$1:$L$2336,12,0)</f>
        <v>Diabetes</v>
      </c>
      <c r="L1147" s="8">
        <f>VLOOKUP(A1147,'Hospitalisation Details'!$A$1:$T$2344,17,0)</f>
        <v>25146</v>
      </c>
      <c r="M1147" s="3" t="str">
        <f>VLOOKUP(A1147,'Hospitalisation Details'!$A$1:$T$2344,14,0)</f>
        <v>tier - 3</v>
      </c>
      <c r="N1147" s="3" t="str">
        <f>VLOOKUP(A1147,'Hospitalisation Details'!$A$1:$T$2344,15,0)</f>
        <v>tier - 3</v>
      </c>
      <c r="O1147" t="str">
        <f>VLOOKUP(A1147,'Hospitalisation Details'!$A$1:$U$2344,21,FALSE)</f>
        <v>R1011</v>
      </c>
      <c r="P1147" t="str">
        <f>VLOOKUP(A1147,'Hospitalisation Details'!$A$1:$T$2344,19,0)</f>
        <v>54</v>
      </c>
      <c r="Q1147" s="9">
        <f>VLOOKUP(A1147,'Hospitalisation Details'!$A$1:$I$2344,6,FALSE)</f>
        <v>9850.43</v>
      </c>
    </row>
    <row r="1148" spans="1:17" ht="15.75">
      <c r="A1148" s="6" t="s">
        <v>3079</v>
      </c>
      <c r="B1148" t="str">
        <f>VLOOKUP(A1148,'Customer Names'!$A$1:$D$2336,3,FALSE)</f>
        <v>Fairbrother</v>
      </c>
      <c r="C1148">
        <f>VLOOKUP(A1148,'Medical Examinations'!$A$1:$H$2336,2,0)</f>
        <v>42.93</v>
      </c>
      <c r="D1148">
        <f>VLOOKUP(A1148,'Medical Examinations'!$A$1:$H$2336,3,0)</f>
        <v>4.8</v>
      </c>
      <c r="E1148" t="str">
        <f>VLOOKUP(A1148,'Medical Examinations'!$A$1:$H$2336,4,0)</f>
        <v>No</v>
      </c>
      <c r="F1148" t="str">
        <f>VLOOKUP(A1148,'Medical Examinations'!$A$1:$H$2336,5,0)</f>
        <v>No</v>
      </c>
      <c r="G1148" t="str">
        <f>VLOOKUP(A1148,'Medical Examinations'!$A$1:$H$2336,6,0)</f>
        <v>No</v>
      </c>
      <c r="H1148">
        <f>VLOOKUP(A1148,'Medical Examinations'!$A$1:$L$2336,10,0)</f>
        <v>1</v>
      </c>
      <c r="I1148" t="str">
        <f>VLOOKUP(A1148,'Medical Examinations'!$A$1:$H$2336,8,0)</f>
        <v>No</v>
      </c>
      <c r="J1148" t="str">
        <f>VLOOKUP(A1148,'Medical Examinations'!$A$1:$L$2336,11,0)</f>
        <v>obesity</v>
      </c>
      <c r="K1148" t="str">
        <f>VLOOKUP(A1148,'Medical Examinations'!$A$1:$L$2336,12,0)</f>
        <v>Normal</v>
      </c>
      <c r="L1148" s="8">
        <f>VLOOKUP(A1148,'Hospitalisation Details'!$A$1:$T$2344,17,0)</f>
        <v>33829</v>
      </c>
      <c r="M1148" s="3" t="str">
        <f>VLOOKUP(A1148,'Hospitalisation Details'!$A$1:$T$2344,14,0)</f>
        <v>tier - 2</v>
      </c>
      <c r="N1148" s="3" t="str">
        <f>VLOOKUP(A1148,'Hospitalisation Details'!$A$1:$T$2344,15,0)</f>
        <v>tier - 1</v>
      </c>
      <c r="O1148" t="str">
        <f>VLOOKUP(A1148,'Hospitalisation Details'!$A$1:$U$2344,21,FALSE)</f>
        <v>R1012</v>
      </c>
      <c r="P1148" t="str">
        <f>VLOOKUP(A1148,'Hospitalisation Details'!$A$1:$T$2344,19,0)</f>
        <v>30</v>
      </c>
      <c r="Q1148" s="9">
        <f>VLOOKUP(A1148,'Hospitalisation Details'!$A$1:$I$2344,6,FALSE)</f>
        <v>9844.4500000000007</v>
      </c>
    </row>
    <row r="1149" spans="1:17" ht="15.75">
      <c r="A1149" s="6" t="s">
        <v>3082</v>
      </c>
      <c r="B1149" t="str">
        <f>VLOOKUP(A1149,'Customer Names'!$A$1:$D$2336,3,FALSE)</f>
        <v>Fagan</v>
      </c>
      <c r="C1149">
        <f>VLOOKUP(A1149,'Medical Examinations'!$A$1:$H$2336,2,0)</f>
        <v>26.72</v>
      </c>
      <c r="D1149">
        <f>VLOOKUP(A1149,'Medical Examinations'!$A$1:$H$2336,3,0)</f>
        <v>5.75</v>
      </c>
      <c r="E1149" t="str">
        <f>VLOOKUP(A1149,'Medical Examinations'!$A$1:$H$2336,4,0)</f>
        <v>No</v>
      </c>
      <c r="F1149" t="str">
        <f>VLOOKUP(A1149,'Medical Examinations'!$A$1:$H$2336,5,0)</f>
        <v>No</v>
      </c>
      <c r="G1149" t="str">
        <f>VLOOKUP(A1149,'Medical Examinations'!$A$1:$H$2336,6,0)</f>
        <v>No</v>
      </c>
      <c r="H1149">
        <f>VLOOKUP(A1149,'Medical Examinations'!$A$1:$L$2336,10,0)</f>
        <v>2</v>
      </c>
      <c r="I1149" t="str">
        <f>VLOOKUP(A1149,'Medical Examinations'!$A$1:$H$2336,8,0)</f>
        <v>No</v>
      </c>
      <c r="J1149" t="str">
        <f>VLOOKUP(A1149,'Medical Examinations'!$A$1:$L$2336,11,0)</f>
        <v>Over weight</v>
      </c>
      <c r="K1149" t="str">
        <f>VLOOKUP(A1149,'Medical Examinations'!$A$1:$L$2336,12,0)</f>
        <v>Prediabetes</v>
      </c>
      <c r="L1149" s="8">
        <f>VLOOKUP(A1149,'Hospitalisation Details'!$A$1:$T$2344,17,0)</f>
        <v>26568</v>
      </c>
      <c r="M1149" s="3" t="str">
        <f>VLOOKUP(A1149,'Hospitalisation Details'!$A$1:$T$2344,14,0)</f>
        <v>tier - 2</v>
      </c>
      <c r="N1149" s="3" t="str">
        <f>VLOOKUP(A1149,'Hospitalisation Details'!$A$1:$T$2344,15,0)</f>
        <v>tier - 3</v>
      </c>
      <c r="O1149" t="str">
        <f>VLOOKUP(A1149,'Hospitalisation Details'!$A$1:$U$2344,21,FALSE)</f>
        <v>R1021</v>
      </c>
      <c r="P1149" t="str">
        <f>VLOOKUP(A1149,'Hospitalisation Details'!$A$1:$T$2344,19,0)</f>
        <v>50</v>
      </c>
      <c r="Q1149" s="9">
        <f>VLOOKUP(A1149,'Hospitalisation Details'!$A$1:$I$2344,6,FALSE)</f>
        <v>9836.2099999999991</v>
      </c>
    </row>
    <row r="1150" spans="1:17" ht="15.75">
      <c r="A1150" s="6" t="s">
        <v>3084</v>
      </c>
      <c r="B1150" t="str">
        <f>VLOOKUP(A1150,'Customer Names'!$A$1:$D$2336,3,FALSE)</f>
        <v>Toth</v>
      </c>
      <c r="C1150">
        <f>VLOOKUP(A1150,'Medical Examinations'!$A$1:$H$2336,2,0)</f>
        <v>26.67</v>
      </c>
      <c r="D1150">
        <f>VLOOKUP(A1150,'Medical Examinations'!$A$1:$H$2336,3,0)</f>
        <v>5.81</v>
      </c>
      <c r="E1150" t="str">
        <f>VLOOKUP(A1150,'Medical Examinations'!$A$1:$H$2336,4,0)</f>
        <v>No</v>
      </c>
      <c r="F1150" t="str">
        <f>VLOOKUP(A1150,'Medical Examinations'!$A$1:$H$2336,5,0)</f>
        <v>No</v>
      </c>
      <c r="G1150" t="str">
        <f>VLOOKUP(A1150,'Medical Examinations'!$A$1:$H$2336,6,0)</f>
        <v>No</v>
      </c>
      <c r="H1150">
        <f>VLOOKUP(A1150,'Medical Examinations'!$A$1:$L$2336,10,0)</f>
        <v>2</v>
      </c>
      <c r="I1150" t="str">
        <f>VLOOKUP(A1150,'Medical Examinations'!$A$1:$H$2336,8,0)</f>
        <v>No</v>
      </c>
      <c r="J1150" t="str">
        <f>VLOOKUP(A1150,'Medical Examinations'!$A$1:$L$2336,11,0)</f>
        <v>Over weight</v>
      </c>
      <c r="K1150" t="str">
        <f>VLOOKUP(A1150,'Medical Examinations'!$A$1:$L$2336,12,0)</f>
        <v>Prediabetes</v>
      </c>
      <c r="L1150" s="8">
        <f>VLOOKUP(A1150,'Hospitalisation Details'!$A$1:$T$2344,17,0)</f>
        <v>26478</v>
      </c>
      <c r="M1150" s="3" t="str">
        <f>VLOOKUP(A1150,'Hospitalisation Details'!$A$1:$T$2344,14,0)</f>
        <v>tier - 2</v>
      </c>
      <c r="N1150" s="3" t="str">
        <f>VLOOKUP(A1150,'Hospitalisation Details'!$A$1:$T$2344,15,0)</f>
        <v>tier - 2</v>
      </c>
      <c r="O1150" t="str">
        <f>VLOOKUP(A1150,'Hospitalisation Details'!$A$1:$U$2344,21,FALSE)</f>
        <v>R1021</v>
      </c>
      <c r="P1150" t="str">
        <f>VLOOKUP(A1150,'Hospitalisation Details'!$A$1:$T$2344,19,0)</f>
        <v>50</v>
      </c>
      <c r="Q1150" s="9">
        <f>VLOOKUP(A1150,'Hospitalisation Details'!$A$1:$I$2344,6,FALSE)</f>
        <v>9819.25</v>
      </c>
    </row>
    <row r="1151" spans="1:17" ht="15.75">
      <c r="A1151" s="6" t="s">
        <v>3086</v>
      </c>
      <c r="B1151" t="str">
        <f>VLOOKUP(A1151,'Customer Names'!$A$1:$D$2336,3,FALSE)</f>
        <v>Guinn</v>
      </c>
      <c r="C1151">
        <f>VLOOKUP(A1151,'Medical Examinations'!$A$1:$H$2336,2,0)</f>
        <v>42.68</v>
      </c>
      <c r="D1151">
        <f>VLOOKUP(A1151,'Medical Examinations'!$A$1:$H$2336,3,0)</f>
        <v>9.2799999999999994</v>
      </c>
      <c r="E1151" t="str">
        <f>VLOOKUP(A1151,'Medical Examinations'!$A$1:$H$2336,4,0)</f>
        <v>No</v>
      </c>
      <c r="F1151" t="str">
        <f>VLOOKUP(A1151,'Medical Examinations'!$A$1:$H$2336,5,0)</f>
        <v>No</v>
      </c>
      <c r="G1151" t="str">
        <f>VLOOKUP(A1151,'Medical Examinations'!$A$1:$H$2336,6,0)</f>
        <v>No</v>
      </c>
      <c r="H1151">
        <f>VLOOKUP(A1151,'Medical Examinations'!$A$1:$L$2336,10,0)</f>
        <v>2</v>
      </c>
      <c r="I1151" t="str">
        <f>VLOOKUP(A1151,'Medical Examinations'!$A$1:$H$2336,8,0)</f>
        <v>No</v>
      </c>
      <c r="J1151" t="str">
        <f>VLOOKUP(A1151,'Medical Examinations'!$A$1:$L$2336,11,0)</f>
        <v>obesity</v>
      </c>
      <c r="K1151" t="str">
        <f>VLOOKUP(A1151,'Medical Examinations'!$A$1:$L$2336,12,0)</f>
        <v>Diabetes</v>
      </c>
      <c r="L1151" s="8">
        <f>VLOOKUP(A1151,'Hospitalisation Details'!$A$1:$T$2344,17,0)</f>
        <v>26924</v>
      </c>
      <c r="M1151" s="3" t="str">
        <f>VLOOKUP(A1151,'Hospitalisation Details'!$A$1:$T$2344,14,0)</f>
        <v>tier - 2</v>
      </c>
      <c r="N1151" s="3" t="str">
        <f>VLOOKUP(A1151,'Hospitalisation Details'!$A$1:$T$2344,15,0)</f>
        <v>tier - 1</v>
      </c>
      <c r="O1151" t="str">
        <f>VLOOKUP(A1151,'Hospitalisation Details'!$A$1:$U$2344,21,FALSE)</f>
        <v>R1013</v>
      </c>
      <c r="P1151" t="str">
        <f>VLOOKUP(A1151,'Hospitalisation Details'!$A$1:$T$2344,19,0)</f>
        <v>49</v>
      </c>
      <c r="Q1151" s="9">
        <f>VLOOKUP(A1151,'Hospitalisation Details'!$A$1:$I$2344,6,FALSE)</f>
        <v>9800.89</v>
      </c>
    </row>
    <row r="1152" spans="1:17" ht="15.75">
      <c r="A1152" s="6" t="s">
        <v>3089</v>
      </c>
      <c r="B1152" t="str">
        <f>VLOOKUP(A1152,'Customer Names'!$A$1:$D$2336,3,FALSE)</f>
        <v>Rogers</v>
      </c>
      <c r="C1152">
        <f>VLOOKUP(A1152,'Medical Examinations'!$A$1:$H$2336,2,0)</f>
        <v>24.31</v>
      </c>
      <c r="D1152">
        <f>VLOOKUP(A1152,'Medical Examinations'!$A$1:$H$2336,3,0)</f>
        <v>6.37</v>
      </c>
      <c r="E1152" t="str">
        <f>VLOOKUP(A1152,'Medical Examinations'!$A$1:$H$2336,4,0)</f>
        <v>No</v>
      </c>
      <c r="F1152" t="str">
        <f>VLOOKUP(A1152,'Medical Examinations'!$A$1:$H$2336,5,0)</f>
        <v>No</v>
      </c>
      <c r="G1152" t="str">
        <f>VLOOKUP(A1152,'Medical Examinations'!$A$1:$H$2336,6,0)</f>
        <v>No</v>
      </c>
      <c r="H1152">
        <f>VLOOKUP(A1152,'Medical Examinations'!$A$1:$L$2336,10,0)</f>
        <v>0</v>
      </c>
      <c r="I1152" t="str">
        <f>VLOOKUP(A1152,'Medical Examinations'!$A$1:$H$2336,8,0)</f>
        <v>No</v>
      </c>
      <c r="J1152" t="str">
        <f>VLOOKUP(A1152,'Medical Examinations'!$A$1:$L$2336,11,0)</f>
        <v>Normal weight</v>
      </c>
      <c r="K1152" t="str">
        <f>VLOOKUP(A1152,'Medical Examinations'!$A$1:$L$2336,12,0)</f>
        <v>Prediabetes</v>
      </c>
      <c r="L1152" s="8">
        <f>VLOOKUP(A1152,'Hospitalisation Details'!$A$1:$T$2344,17,0)</f>
        <v>28283</v>
      </c>
      <c r="M1152" s="3" t="str">
        <f>VLOOKUP(A1152,'Hospitalisation Details'!$A$1:$T$2344,14,0)</f>
        <v>tier - 3</v>
      </c>
      <c r="N1152" s="3" t="str">
        <f>VLOOKUP(A1152,'Hospitalisation Details'!$A$1:$T$2344,15,0)</f>
        <v>tier - 2</v>
      </c>
      <c r="O1152" t="str">
        <f>VLOOKUP(A1152,'Hospitalisation Details'!$A$1:$U$2344,21,FALSE)</f>
        <v>R1013</v>
      </c>
      <c r="P1152" t="str">
        <f>VLOOKUP(A1152,'Hospitalisation Details'!$A$1:$T$2344,19,0)</f>
        <v>45</v>
      </c>
      <c r="Q1152" s="9">
        <f>VLOOKUP(A1152,'Hospitalisation Details'!$A$1:$I$2344,6,FALSE)</f>
        <v>9788.8700000000008</v>
      </c>
    </row>
    <row r="1153" spans="1:17" ht="15.75">
      <c r="A1153" s="6" t="s">
        <v>3091</v>
      </c>
      <c r="B1153" t="str">
        <f>VLOOKUP(A1153,'Customer Names'!$A$1:$D$2336,3,FALSE)</f>
        <v>Diviney</v>
      </c>
      <c r="C1153">
        <f>VLOOKUP(A1153,'Medical Examinations'!$A$1:$H$2336,2,0)</f>
        <v>44.75</v>
      </c>
      <c r="D1153">
        <f>VLOOKUP(A1153,'Medical Examinations'!$A$1:$H$2336,3,0)</f>
        <v>5.09</v>
      </c>
      <c r="E1153" t="str">
        <f>VLOOKUP(A1153,'Medical Examinations'!$A$1:$H$2336,4,0)</f>
        <v>Yes</v>
      </c>
      <c r="F1153" t="str">
        <f>VLOOKUP(A1153,'Medical Examinations'!$A$1:$H$2336,5,0)</f>
        <v>No</v>
      </c>
      <c r="G1153" t="str">
        <f>VLOOKUP(A1153,'Medical Examinations'!$A$1:$H$2336,6,0)</f>
        <v>No</v>
      </c>
      <c r="H1153">
        <f>VLOOKUP(A1153,'Medical Examinations'!$A$1:$L$2336,10,0)</f>
        <v>0</v>
      </c>
      <c r="I1153" t="str">
        <f>VLOOKUP(A1153,'Medical Examinations'!$A$1:$H$2336,8,0)</f>
        <v>No</v>
      </c>
      <c r="J1153" t="str">
        <f>VLOOKUP(A1153,'Medical Examinations'!$A$1:$L$2336,11,0)</f>
        <v>obesity</v>
      </c>
      <c r="K1153" t="str">
        <f>VLOOKUP(A1153,'Medical Examinations'!$A$1:$L$2336,12,0)</f>
        <v>Normal</v>
      </c>
      <c r="L1153" s="8">
        <f>VLOOKUP(A1153,'Hospitalisation Details'!$A$1:$T$2344,17,0)</f>
        <v>35285</v>
      </c>
      <c r="M1153" s="3" t="str">
        <f>VLOOKUP(A1153,'Hospitalisation Details'!$A$1:$T$2344,14,0)</f>
        <v>tier - 2</v>
      </c>
      <c r="N1153" s="3" t="str">
        <f>VLOOKUP(A1153,'Hospitalisation Details'!$A$1:$T$2344,15,0)</f>
        <v>tier - 3</v>
      </c>
      <c r="O1153" t="str">
        <f>VLOOKUP(A1153,'Hospitalisation Details'!$A$1:$U$2344,21,FALSE)</f>
        <v>R1023</v>
      </c>
      <c r="P1153" t="str">
        <f>VLOOKUP(A1153,'Hospitalisation Details'!$A$1:$T$2344,19,0)</f>
        <v>26</v>
      </c>
      <c r="Q1153" s="9">
        <f>VLOOKUP(A1153,'Hospitalisation Details'!$A$1:$I$2344,6,FALSE)</f>
        <v>9787.32</v>
      </c>
    </row>
    <row r="1154" spans="1:17" ht="15.75">
      <c r="A1154" s="6" t="s">
        <v>3094</v>
      </c>
      <c r="B1154" t="str">
        <f>VLOOKUP(A1154,'Customer Names'!$A$1:$D$2336,3,FALSE)</f>
        <v>Marlatt</v>
      </c>
      <c r="C1154">
        <f>VLOOKUP(A1154,'Medical Examinations'!$A$1:$H$2336,2,0)</f>
        <v>30.78</v>
      </c>
      <c r="D1154">
        <f>VLOOKUP(A1154,'Medical Examinations'!$A$1:$H$2336,3,0)</f>
        <v>7.94</v>
      </c>
      <c r="E1154" t="str">
        <f>VLOOKUP(A1154,'Medical Examinations'!$A$1:$H$2336,4,0)</f>
        <v>No</v>
      </c>
      <c r="F1154" t="str">
        <f>VLOOKUP(A1154,'Medical Examinations'!$A$1:$H$2336,5,0)</f>
        <v>No</v>
      </c>
      <c r="G1154" t="str">
        <f>VLOOKUP(A1154,'Medical Examinations'!$A$1:$H$2336,6,0)</f>
        <v>No</v>
      </c>
      <c r="H1154">
        <f>VLOOKUP(A1154,'Medical Examinations'!$A$1:$L$2336,10,0)</f>
        <v>2</v>
      </c>
      <c r="I1154" t="str">
        <f>VLOOKUP(A1154,'Medical Examinations'!$A$1:$H$2336,8,0)</f>
        <v>No</v>
      </c>
      <c r="J1154" t="str">
        <f>VLOOKUP(A1154,'Medical Examinations'!$A$1:$L$2336,11,0)</f>
        <v>obesity</v>
      </c>
      <c r="K1154" t="str">
        <f>VLOOKUP(A1154,'Medical Examinations'!$A$1:$L$2336,12,0)</f>
        <v>Diabetes</v>
      </c>
      <c r="L1154" s="8">
        <f>VLOOKUP(A1154,'Hospitalisation Details'!$A$1:$T$2344,17,0)</f>
        <v>26852</v>
      </c>
      <c r="M1154" s="3" t="str">
        <f>VLOOKUP(A1154,'Hospitalisation Details'!$A$1:$T$2344,14,0)</f>
        <v>tier - 2</v>
      </c>
      <c r="N1154" s="3" t="str">
        <f>VLOOKUP(A1154,'Hospitalisation Details'!$A$1:$T$2344,15,0)</f>
        <v>tier - 2</v>
      </c>
      <c r="O1154" t="str">
        <f>VLOOKUP(A1154,'Hospitalisation Details'!$A$1:$U$2344,21,FALSE)</f>
        <v>R1024</v>
      </c>
      <c r="P1154" t="str">
        <f>VLOOKUP(A1154,'Hospitalisation Details'!$A$1:$T$2344,19,0)</f>
        <v>49</v>
      </c>
      <c r="Q1154" s="9">
        <f>VLOOKUP(A1154,'Hospitalisation Details'!$A$1:$I$2344,6,FALSE)</f>
        <v>9778.35</v>
      </c>
    </row>
    <row r="1155" spans="1:17" ht="15.75">
      <c r="A1155" s="6" t="s">
        <v>3096</v>
      </c>
      <c r="B1155" t="str">
        <f>VLOOKUP(A1155,'Customer Names'!$A$1:$D$2336,3,FALSE)</f>
        <v>Ohler</v>
      </c>
      <c r="C1155">
        <f>VLOOKUP(A1155,'Medical Examinations'!$A$1:$H$2336,2,0)</f>
        <v>21.86</v>
      </c>
      <c r="D1155">
        <f>VLOOKUP(A1155,'Medical Examinations'!$A$1:$H$2336,3,0)</f>
        <v>10.95</v>
      </c>
      <c r="E1155" t="str">
        <f>VLOOKUP(A1155,'Medical Examinations'!$A$1:$H$2336,4,0)</f>
        <v>No</v>
      </c>
      <c r="F1155" t="str">
        <f>VLOOKUP(A1155,'Medical Examinations'!$A$1:$H$2336,5,0)</f>
        <v>No</v>
      </c>
      <c r="G1155" t="str">
        <f>VLOOKUP(A1155,'Medical Examinations'!$A$1:$H$2336,6,0)</f>
        <v>No</v>
      </c>
      <c r="H1155">
        <f>VLOOKUP(A1155,'Medical Examinations'!$A$1:$L$2336,10,0)</f>
        <v>0</v>
      </c>
      <c r="I1155" t="str">
        <f>VLOOKUP(A1155,'Medical Examinations'!$A$1:$H$2336,8,0)</f>
        <v>No</v>
      </c>
      <c r="J1155" t="str">
        <f>VLOOKUP(A1155,'Medical Examinations'!$A$1:$L$2336,11,0)</f>
        <v>Normal weight</v>
      </c>
      <c r="K1155" t="str">
        <f>VLOOKUP(A1155,'Medical Examinations'!$A$1:$L$2336,12,0)</f>
        <v>Diabetes</v>
      </c>
      <c r="L1155" s="8">
        <f>VLOOKUP(A1155,'Hospitalisation Details'!$A$1:$T$2344,17,0)</f>
        <v>23990</v>
      </c>
      <c r="M1155" s="3" t="str">
        <f>VLOOKUP(A1155,'Hospitalisation Details'!$A$1:$T$2344,14,0)</f>
        <v>tier - 3</v>
      </c>
      <c r="N1155" s="3" t="str">
        <f>VLOOKUP(A1155,'Hospitalisation Details'!$A$1:$T$2344,15,0)</f>
        <v>tier - 1</v>
      </c>
      <c r="O1155" t="str">
        <f>VLOOKUP(A1155,'Hospitalisation Details'!$A$1:$U$2344,21,FALSE)</f>
        <v>R1012</v>
      </c>
      <c r="P1155" t="str">
        <f>VLOOKUP(A1155,'Hospitalisation Details'!$A$1:$T$2344,19,0)</f>
        <v>57</v>
      </c>
      <c r="Q1155" s="9">
        <f>VLOOKUP(A1155,'Hospitalisation Details'!$A$1:$I$2344,6,FALSE)</f>
        <v>9764.08</v>
      </c>
    </row>
    <row r="1156" spans="1:17" ht="15.75">
      <c r="A1156" s="6" t="s">
        <v>3099</v>
      </c>
      <c r="B1156" t="str">
        <f>VLOOKUP(A1156,'Customer Names'!$A$1:$D$2336,3,FALSE)</f>
        <v>Mossler</v>
      </c>
      <c r="C1156">
        <f>VLOOKUP(A1156,'Medical Examinations'!$A$1:$H$2336,2,0)</f>
        <v>49.09</v>
      </c>
      <c r="D1156">
        <f>VLOOKUP(A1156,'Medical Examinations'!$A$1:$H$2336,3,0)</f>
        <v>6.3</v>
      </c>
      <c r="E1156" t="str">
        <f>VLOOKUP(A1156,'Medical Examinations'!$A$1:$H$2336,4,0)</f>
        <v>Yes</v>
      </c>
      <c r="F1156" t="str">
        <f>VLOOKUP(A1156,'Medical Examinations'!$A$1:$H$2336,5,0)</f>
        <v>No</v>
      </c>
      <c r="G1156" t="str">
        <f>VLOOKUP(A1156,'Medical Examinations'!$A$1:$H$2336,6,0)</f>
        <v>No</v>
      </c>
      <c r="H1156">
        <f>VLOOKUP(A1156,'Medical Examinations'!$A$1:$L$2336,10,0)</f>
        <v>0</v>
      </c>
      <c r="I1156" t="str">
        <f>VLOOKUP(A1156,'Medical Examinations'!$A$1:$H$2336,8,0)</f>
        <v>No</v>
      </c>
      <c r="J1156" t="str">
        <f>VLOOKUP(A1156,'Medical Examinations'!$A$1:$L$2336,11,0)</f>
        <v>obesity</v>
      </c>
      <c r="K1156" t="str">
        <f>VLOOKUP(A1156,'Medical Examinations'!$A$1:$L$2336,12,0)</f>
        <v>Prediabetes</v>
      </c>
      <c r="L1156" s="8">
        <f>VLOOKUP(A1156,'Hospitalisation Details'!$A$1:$T$2344,17,0)</f>
        <v>37086</v>
      </c>
      <c r="M1156" s="3" t="str">
        <f>VLOOKUP(A1156,'Hospitalisation Details'!$A$1:$T$2344,14,0)</f>
        <v>tier - 2</v>
      </c>
      <c r="N1156" s="3" t="str">
        <f>VLOOKUP(A1156,'Hospitalisation Details'!$A$1:$T$2344,15,0)</f>
        <v>tier - 2</v>
      </c>
      <c r="O1156" t="str">
        <f>VLOOKUP(A1156,'Hospitalisation Details'!$A$1:$U$2344,21,FALSE)</f>
        <v>R1012</v>
      </c>
      <c r="P1156" t="str">
        <f>VLOOKUP(A1156,'Hospitalisation Details'!$A$1:$T$2344,19,0)</f>
        <v>21</v>
      </c>
      <c r="Q1156" s="9">
        <f>VLOOKUP(A1156,'Hospitalisation Details'!$A$1:$I$2344,6,FALSE)</f>
        <v>9753.49</v>
      </c>
    </row>
    <row r="1157" spans="1:17" ht="15.75">
      <c r="A1157" s="6" t="s">
        <v>3102</v>
      </c>
      <c r="B1157" t="str">
        <f>VLOOKUP(A1157,'Customer Names'!$A$1:$D$2336,3,FALSE)</f>
        <v>Segall</v>
      </c>
      <c r="C1157">
        <f>VLOOKUP(A1157,'Medical Examinations'!$A$1:$H$2336,2,0)</f>
        <v>47.74</v>
      </c>
      <c r="D1157">
        <f>VLOOKUP(A1157,'Medical Examinations'!$A$1:$H$2336,3,0)</f>
        <v>8.0500000000000007</v>
      </c>
      <c r="E1157" t="str">
        <f>VLOOKUP(A1157,'Medical Examinations'!$A$1:$H$2336,4,0)</f>
        <v>Yes</v>
      </c>
      <c r="F1157" t="str">
        <f>VLOOKUP(A1157,'Medical Examinations'!$A$1:$H$2336,5,0)</f>
        <v>No</v>
      </c>
      <c r="G1157" t="str">
        <f>VLOOKUP(A1157,'Medical Examinations'!$A$1:$H$2336,6,0)</f>
        <v>No</v>
      </c>
      <c r="H1157">
        <f>VLOOKUP(A1157,'Medical Examinations'!$A$1:$L$2336,10,0)</f>
        <v>2</v>
      </c>
      <c r="I1157" t="str">
        <f>VLOOKUP(A1157,'Medical Examinations'!$A$1:$H$2336,8,0)</f>
        <v>No</v>
      </c>
      <c r="J1157" t="str">
        <f>VLOOKUP(A1157,'Medical Examinations'!$A$1:$L$2336,11,0)</f>
        <v>obesity</v>
      </c>
      <c r="K1157" t="str">
        <f>VLOOKUP(A1157,'Medical Examinations'!$A$1:$L$2336,12,0)</f>
        <v>Diabetes</v>
      </c>
      <c r="L1157" s="8">
        <f>VLOOKUP(A1157,'Hospitalisation Details'!$A$1:$T$2344,17,0)</f>
        <v>25753</v>
      </c>
      <c r="M1157" s="3" t="str">
        <f>VLOOKUP(A1157,'Hospitalisation Details'!$A$1:$T$2344,14,0)</f>
        <v>tier - 2</v>
      </c>
      <c r="N1157" s="3" t="str">
        <f>VLOOKUP(A1157,'Hospitalisation Details'!$A$1:$T$2344,15,0)</f>
        <v>tier - 1</v>
      </c>
      <c r="O1157" t="str">
        <f>VLOOKUP(A1157,'Hospitalisation Details'!$A$1:$U$2344,21,FALSE)</f>
        <v>R1013</v>
      </c>
      <c r="P1157" t="str">
        <f>VLOOKUP(A1157,'Hospitalisation Details'!$A$1:$T$2344,19,0)</f>
        <v>52</v>
      </c>
      <c r="Q1157" s="9">
        <f>VLOOKUP(A1157,'Hospitalisation Details'!$A$1:$I$2344,6,FALSE)</f>
        <v>9748.91</v>
      </c>
    </row>
    <row r="1158" spans="1:17" ht="15.75">
      <c r="A1158" s="6" t="s">
        <v>3105</v>
      </c>
      <c r="B1158" t="str">
        <f>VLOOKUP(A1158,'Customer Names'!$A$1:$D$2336,3,FALSE)</f>
        <v>Sprieser</v>
      </c>
      <c r="C1158">
        <f>VLOOKUP(A1158,'Medical Examinations'!$A$1:$H$2336,2,0)</f>
        <v>30.2</v>
      </c>
      <c r="D1158">
        <f>VLOOKUP(A1158,'Medical Examinations'!$A$1:$H$2336,3,0)</f>
        <v>9.8800000000000008</v>
      </c>
      <c r="E1158" t="str">
        <f>VLOOKUP(A1158,'Medical Examinations'!$A$1:$H$2336,4,0)</f>
        <v>Yes</v>
      </c>
      <c r="F1158" t="str">
        <f>VLOOKUP(A1158,'Medical Examinations'!$A$1:$H$2336,5,0)</f>
        <v>No</v>
      </c>
      <c r="G1158" t="str">
        <f>VLOOKUP(A1158,'Medical Examinations'!$A$1:$H$2336,6,0)</f>
        <v>No</v>
      </c>
      <c r="H1158">
        <f>VLOOKUP(A1158,'Medical Examinations'!$A$1:$L$2336,10,0)</f>
        <v>2</v>
      </c>
      <c r="I1158" t="str">
        <f>VLOOKUP(A1158,'Medical Examinations'!$A$1:$H$2336,8,0)</f>
        <v>No</v>
      </c>
      <c r="J1158" t="str">
        <f>VLOOKUP(A1158,'Medical Examinations'!$A$1:$L$2336,11,0)</f>
        <v>obesity</v>
      </c>
      <c r="K1158" t="str">
        <f>VLOOKUP(A1158,'Medical Examinations'!$A$1:$L$2336,12,0)</f>
        <v>Diabetes</v>
      </c>
      <c r="L1158" s="8">
        <f>VLOOKUP(A1158,'Hospitalisation Details'!$A$1:$T$2344,17,0)</f>
        <v>25798</v>
      </c>
      <c r="M1158" s="3" t="str">
        <f>VLOOKUP(A1158,'Hospitalisation Details'!$A$1:$T$2344,14,0)</f>
        <v>tier - 3</v>
      </c>
      <c r="N1158" s="3" t="str">
        <f>VLOOKUP(A1158,'Hospitalisation Details'!$A$1:$T$2344,15,0)</f>
        <v>tier - 1</v>
      </c>
      <c r="O1158" t="str">
        <f>VLOOKUP(A1158,'Hospitalisation Details'!$A$1:$U$2344,21,FALSE)</f>
        <v>R1011</v>
      </c>
      <c r="P1158" t="str">
        <f>VLOOKUP(A1158,'Hospitalisation Details'!$A$1:$T$2344,19,0)</f>
        <v>52</v>
      </c>
      <c r="Q1158" s="9">
        <f>VLOOKUP(A1158,'Hospitalisation Details'!$A$1:$I$2344,6,FALSE)</f>
        <v>9724.5300000000007</v>
      </c>
    </row>
    <row r="1159" spans="1:17" ht="15.75">
      <c r="A1159" s="6" t="s">
        <v>3108</v>
      </c>
      <c r="B1159" t="str">
        <f>VLOOKUP(A1159,'Customer Names'!$A$1:$D$2336,3,FALSE)</f>
        <v>Blanco</v>
      </c>
      <c r="C1159">
        <f>VLOOKUP(A1159,'Medical Examinations'!$A$1:$H$2336,2,0)</f>
        <v>33.25</v>
      </c>
      <c r="D1159">
        <f>VLOOKUP(A1159,'Medical Examinations'!$A$1:$H$2336,3,0)</f>
        <v>7.42</v>
      </c>
      <c r="E1159" t="str">
        <f>VLOOKUP(A1159,'Medical Examinations'!$A$1:$H$2336,4,0)</f>
        <v>Yes</v>
      </c>
      <c r="F1159" t="str">
        <f>VLOOKUP(A1159,'Medical Examinations'!$A$1:$H$2336,5,0)</f>
        <v>No</v>
      </c>
      <c r="G1159" t="str">
        <f>VLOOKUP(A1159,'Medical Examinations'!$A$1:$H$2336,6,0)</f>
        <v>No</v>
      </c>
      <c r="H1159">
        <f>VLOOKUP(A1159,'Medical Examinations'!$A$1:$L$2336,10,0)</f>
        <v>2</v>
      </c>
      <c r="I1159" t="str">
        <f>VLOOKUP(A1159,'Medical Examinations'!$A$1:$H$2336,8,0)</f>
        <v>No</v>
      </c>
      <c r="J1159" t="str">
        <f>VLOOKUP(A1159,'Medical Examinations'!$A$1:$L$2336,11,0)</f>
        <v>obesity</v>
      </c>
      <c r="K1159" t="str">
        <f>VLOOKUP(A1159,'Medical Examinations'!$A$1:$L$2336,12,0)</f>
        <v>Diabetes</v>
      </c>
      <c r="L1159" s="8">
        <f>VLOOKUP(A1159,'Hospitalisation Details'!$A$1:$T$2344,17,0)</f>
        <v>25823</v>
      </c>
      <c r="M1159" s="3" t="str">
        <f>VLOOKUP(A1159,'Hospitalisation Details'!$A$1:$T$2344,14,0)</f>
        <v>tier - 3</v>
      </c>
      <c r="N1159" s="3" t="str">
        <f>VLOOKUP(A1159,'Hospitalisation Details'!$A$1:$T$2344,15,0)</f>
        <v>tier - 1</v>
      </c>
      <c r="O1159" t="str">
        <f>VLOOKUP(A1159,'Hospitalisation Details'!$A$1:$U$2344,21,FALSE)</f>
        <v>R1016</v>
      </c>
      <c r="P1159" t="str">
        <f>VLOOKUP(A1159,'Hospitalisation Details'!$A$1:$T$2344,19,0)</f>
        <v>52</v>
      </c>
      <c r="Q1159" s="9">
        <f>VLOOKUP(A1159,'Hospitalisation Details'!$A$1:$I$2344,6,FALSE)</f>
        <v>9722.77</v>
      </c>
    </row>
    <row r="1160" spans="1:17" ht="15.75">
      <c r="A1160" s="6" t="s">
        <v>3111</v>
      </c>
      <c r="B1160" t="str">
        <f>VLOOKUP(A1160,'Customer Names'!$A$1:$D$2336,3,FALSE)</f>
        <v>Sheptock</v>
      </c>
      <c r="C1160">
        <f>VLOOKUP(A1160,'Medical Examinations'!$A$1:$H$2336,2,0)</f>
        <v>26.6</v>
      </c>
      <c r="D1160">
        <f>VLOOKUP(A1160,'Medical Examinations'!$A$1:$H$2336,3,0)</f>
        <v>8.4499999999999993</v>
      </c>
      <c r="E1160" t="str">
        <f>VLOOKUP(A1160,'Medical Examinations'!$A$1:$H$2336,4,0)</f>
        <v>Yes</v>
      </c>
      <c r="F1160" t="str">
        <f>VLOOKUP(A1160,'Medical Examinations'!$A$1:$H$2336,5,0)</f>
        <v>No</v>
      </c>
      <c r="G1160" t="str">
        <f>VLOOKUP(A1160,'Medical Examinations'!$A$1:$H$2336,6,0)</f>
        <v>No</v>
      </c>
      <c r="H1160">
        <f>VLOOKUP(A1160,'Medical Examinations'!$A$1:$L$2336,10,0)</f>
        <v>1</v>
      </c>
      <c r="I1160" t="str">
        <f>VLOOKUP(A1160,'Medical Examinations'!$A$1:$H$2336,8,0)</f>
        <v>No</v>
      </c>
      <c r="J1160" t="str">
        <f>VLOOKUP(A1160,'Medical Examinations'!$A$1:$L$2336,11,0)</f>
        <v>Over weight</v>
      </c>
      <c r="K1160" t="str">
        <f>VLOOKUP(A1160,'Medical Examinations'!$A$1:$L$2336,12,0)</f>
        <v>Diabetes</v>
      </c>
      <c r="L1160" s="8">
        <f>VLOOKUP(A1160,'Hospitalisation Details'!$A$1:$T$2344,17,0)</f>
        <v>27572</v>
      </c>
      <c r="M1160" s="3" t="str">
        <f>VLOOKUP(A1160,'Hospitalisation Details'!$A$1:$T$2344,14,0)</f>
        <v>tier - 2</v>
      </c>
      <c r="N1160" s="3" t="str">
        <f>VLOOKUP(A1160,'Hospitalisation Details'!$A$1:$T$2344,15,0)</f>
        <v>tier - 1</v>
      </c>
      <c r="O1160" t="str">
        <f>VLOOKUP(A1160,'Hospitalisation Details'!$A$1:$U$2344,21,FALSE)</f>
        <v>R1024</v>
      </c>
      <c r="P1160" t="str">
        <f>VLOOKUP(A1160,'Hospitalisation Details'!$A$1:$T$2344,19,0)</f>
        <v>47</v>
      </c>
      <c r="Q1160" s="9">
        <f>VLOOKUP(A1160,'Hospitalisation Details'!$A$1:$I$2344,6,FALSE)</f>
        <v>9715.84</v>
      </c>
    </row>
    <row r="1161" spans="1:17" ht="15.75">
      <c r="A1161" s="6" t="s">
        <v>3114</v>
      </c>
      <c r="B1161" t="str">
        <f>VLOOKUP(A1161,'Customer Names'!$A$1:$D$2336,3,FALSE)</f>
        <v>Chruniak</v>
      </c>
      <c r="C1161">
        <f>VLOOKUP(A1161,'Medical Examinations'!$A$1:$H$2336,2,0)</f>
        <v>26.35</v>
      </c>
      <c r="D1161">
        <f>VLOOKUP(A1161,'Medical Examinations'!$A$1:$H$2336,3,0)</f>
        <v>6.21</v>
      </c>
      <c r="E1161" t="str">
        <f>VLOOKUP(A1161,'Medical Examinations'!$A$1:$H$2336,4,0)</f>
        <v>No</v>
      </c>
      <c r="F1161" t="str">
        <f>VLOOKUP(A1161,'Medical Examinations'!$A$1:$H$2336,5,0)</f>
        <v>No</v>
      </c>
      <c r="G1161" t="str">
        <f>VLOOKUP(A1161,'Medical Examinations'!$A$1:$H$2336,6,0)</f>
        <v>No</v>
      </c>
      <c r="H1161">
        <f>VLOOKUP(A1161,'Medical Examinations'!$A$1:$L$2336,10,0)</f>
        <v>2</v>
      </c>
      <c r="I1161" t="str">
        <f>VLOOKUP(A1161,'Medical Examinations'!$A$1:$H$2336,8,0)</f>
        <v>No</v>
      </c>
      <c r="J1161" t="str">
        <f>VLOOKUP(A1161,'Medical Examinations'!$A$1:$L$2336,11,0)</f>
        <v>Over weight</v>
      </c>
      <c r="K1161" t="str">
        <f>VLOOKUP(A1161,'Medical Examinations'!$A$1:$L$2336,12,0)</f>
        <v>Prediabetes</v>
      </c>
      <c r="L1161" s="8">
        <f>VLOOKUP(A1161,'Hospitalisation Details'!$A$1:$T$2344,17,0)</f>
        <v>26490</v>
      </c>
      <c r="M1161" s="3" t="str">
        <f>VLOOKUP(A1161,'Hospitalisation Details'!$A$1:$T$2344,14,0)</f>
        <v>tier - 2</v>
      </c>
      <c r="N1161" s="3" t="str">
        <f>VLOOKUP(A1161,'Hospitalisation Details'!$A$1:$T$2344,15,0)</f>
        <v>tier - 1</v>
      </c>
      <c r="O1161" t="str">
        <f>VLOOKUP(A1161,'Hospitalisation Details'!$A$1:$U$2344,21,FALSE)</f>
        <v>R1021</v>
      </c>
      <c r="P1161" t="str">
        <f>VLOOKUP(A1161,'Hospitalisation Details'!$A$1:$T$2344,19,0)</f>
        <v>50</v>
      </c>
      <c r="Q1161" s="9">
        <f>VLOOKUP(A1161,'Hospitalisation Details'!$A$1:$I$2344,6,FALSE)</f>
        <v>9710.7099999999991</v>
      </c>
    </row>
    <row r="1162" spans="1:17" ht="15.75">
      <c r="A1162" s="6" t="s">
        <v>3117</v>
      </c>
      <c r="B1162" t="str">
        <f>VLOOKUP(A1162,'Customer Names'!$A$1:$D$2336,3,FALSE)</f>
        <v>Miller</v>
      </c>
      <c r="C1162">
        <f>VLOOKUP(A1162,'Medical Examinations'!$A$1:$H$2336,2,0)</f>
        <v>39.994999999999997</v>
      </c>
      <c r="D1162">
        <f>VLOOKUP(A1162,'Medical Examinations'!$A$1:$H$2336,3,0)</f>
        <v>4.6500000000000004</v>
      </c>
      <c r="E1162" t="str">
        <f>VLOOKUP(A1162,'Medical Examinations'!$A$1:$H$2336,4,0)</f>
        <v>No</v>
      </c>
      <c r="F1162" t="str">
        <f>VLOOKUP(A1162,'Medical Examinations'!$A$1:$H$2336,5,0)</f>
        <v>No</v>
      </c>
      <c r="G1162" t="str">
        <f>VLOOKUP(A1162,'Medical Examinations'!$A$1:$H$2336,6,0)</f>
        <v>No</v>
      </c>
      <c r="H1162">
        <f>VLOOKUP(A1162,'Medical Examinations'!$A$1:$L$2336,10,0)</f>
        <v>0</v>
      </c>
      <c r="I1162" t="str">
        <f>VLOOKUP(A1162,'Medical Examinations'!$A$1:$H$2336,8,0)</f>
        <v>No</v>
      </c>
      <c r="J1162" t="str">
        <f>VLOOKUP(A1162,'Medical Examinations'!$A$1:$L$2336,11,0)</f>
        <v>obesity</v>
      </c>
      <c r="K1162" t="str">
        <f>VLOOKUP(A1162,'Medical Examinations'!$A$1:$L$2336,12,0)</f>
        <v>Normal</v>
      </c>
      <c r="L1162" s="8">
        <f>VLOOKUP(A1162,'Hospitalisation Details'!$A$1:$T$2344,17,0)</f>
        <v>28387</v>
      </c>
      <c r="M1162" s="3" t="str">
        <f>VLOOKUP(A1162,'Hospitalisation Details'!$A$1:$T$2344,14,0)</f>
        <v>tier - 2</v>
      </c>
      <c r="N1162" s="3" t="str">
        <f>VLOOKUP(A1162,'Hospitalisation Details'!$A$1:$T$2344,15,0)</f>
        <v>tier - 3</v>
      </c>
      <c r="O1162" t="str">
        <f>VLOOKUP(A1162,'Hospitalisation Details'!$A$1:$U$2344,21,FALSE)</f>
        <v>R1024</v>
      </c>
      <c r="P1162" t="str">
        <f>VLOOKUP(A1162,'Hospitalisation Details'!$A$1:$T$2344,19,0)</f>
        <v>45</v>
      </c>
      <c r="Q1162" s="9">
        <f>VLOOKUP(A1162,'Hospitalisation Details'!$A$1:$I$2344,6,FALSE)</f>
        <v>9704.67</v>
      </c>
    </row>
    <row r="1163" spans="1:17" ht="15.75">
      <c r="A1163" s="6" t="s">
        <v>3120</v>
      </c>
      <c r="B1163" t="str">
        <f>VLOOKUP(A1163,'Customer Names'!$A$1:$D$2336,3,FALSE)</f>
        <v>Theis</v>
      </c>
      <c r="C1163">
        <f>VLOOKUP(A1163,'Medical Examinations'!$A$1:$H$2336,2,0)</f>
        <v>22.92</v>
      </c>
      <c r="D1163">
        <f>VLOOKUP(A1163,'Medical Examinations'!$A$1:$H$2336,3,0)</f>
        <v>5.87</v>
      </c>
      <c r="E1163" t="str">
        <f>VLOOKUP(A1163,'Medical Examinations'!$A$1:$H$2336,4,0)</f>
        <v>Yes</v>
      </c>
      <c r="F1163" t="str">
        <f>VLOOKUP(A1163,'Medical Examinations'!$A$1:$H$2336,5,0)</f>
        <v>No</v>
      </c>
      <c r="G1163" t="str">
        <f>VLOOKUP(A1163,'Medical Examinations'!$A$1:$H$2336,6,0)</f>
        <v>No</v>
      </c>
      <c r="H1163">
        <f>VLOOKUP(A1163,'Medical Examinations'!$A$1:$L$2336,10,0)</f>
        <v>1</v>
      </c>
      <c r="I1163" t="str">
        <f>VLOOKUP(A1163,'Medical Examinations'!$A$1:$H$2336,8,0)</f>
        <v>No</v>
      </c>
      <c r="J1163" t="str">
        <f>VLOOKUP(A1163,'Medical Examinations'!$A$1:$L$2336,11,0)</f>
        <v>Normal weight</v>
      </c>
      <c r="K1163" t="str">
        <f>VLOOKUP(A1163,'Medical Examinations'!$A$1:$L$2336,12,0)</f>
        <v>Prediabetes</v>
      </c>
      <c r="L1163" s="8">
        <f>VLOOKUP(A1163,'Hospitalisation Details'!$A$1:$T$2344,17,0)</f>
        <v>23688</v>
      </c>
      <c r="M1163" s="3" t="str">
        <f>VLOOKUP(A1163,'Hospitalisation Details'!$A$1:$T$2344,14,0)</f>
        <v>tier - 3</v>
      </c>
      <c r="N1163" s="3" t="str">
        <f>VLOOKUP(A1163,'Hospitalisation Details'!$A$1:$T$2344,15,0)</f>
        <v>tier - 3</v>
      </c>
      <c r="O1163" t="str">
        <f>VLOOKUP(A1163,'Hospitalisation Details'!$A$1:$U$2344,21,FALSE)</f>
        <v>R1013</v>
      </c>
      <c r="P1163" t="str">
        <f>VLOOKUP(A1163,'Hospitalisation Details'!$A$1:$T$2344,19,0)</f>
        <v>58</v>
      </c>
      <c r="Q1163" s="9">
        <f>VLOOKUP(A1163,'Hospitalisation Details'!$A$1:$I$2344,6,FALSE)</f>
        <v>9698.42</v>
      </c>
    </row>
    <row r="1164" spans="1:17" ht="15.75">
      <c r="A1164" s="6" t="s">
        <v>3122</v>
      </c>
      <c r="B1164" t="str">
        <f>VLOOKUP(A1164,'Customer Names'!$A$1:$D$2336,3,FALSE)</f>
        <v>Sadler</v>
      </c>
      <c r="C1164">
        <f>VLOOKUP(A1164,'Medical Examinations'!$A$1:$H$2336,2,0)</f>
        <v>24.78</v>
      </c>
      <c r="D1164">
        <f>VLOOKUP(A1164,'Medical Examinations'!$A$1:$H$2336,3,0)</f>
        <v>4.24</v>
      </c>
      <c r="E1164" t="str">
        <f>VLOOKUP(A1164,'Medical Examinations'!$A$1:$H$2336,4,0)</f>
        <v>Yes</v>
      </c>
      <c r="F1164" t="str">
        <f>VLOOKUP(A1164,'Medical Examinations'!$A$1:$H$2336,5,0)</f>
        <v>No</v>
      </c>
      <c r="G1164" t="str">
        <f>VLOOKUP(A1164,'Medical Examinations'!$A$1:$H$2336,6,0)</f>
        <v>No</v>
      </c>
      <c r="H1164">
        <f>VLOOKUP(A1164,'Medical Examinations'!$A$1:$L$2336,10,0)</f>
        <v>2</v>
      </c>
      <c r="I1164" t="str">
        <f>VLOOKUP(A1164,'Medical Examinations'!$A$1:$H$2336,8,0)</f>
        <v>No</v>
      </c>
      <c r="J1164" t="str">
        <f>VLOOKUP(A1164,'Medical Examinations'!$A$1:$L$2336,11,0)</f>
        <v>Normal weight</v>
      </c>
      <c r="K1164" t="str">
        <f>VLOOKUP(A1164,'Medical Examinations'!$A$1:$L$2336,12,0)</f>
        <v>Normal</v>
      </c>
      <c r="L1164" s="8">
        <f>VLOOKUP(A1164,'Hospitalisation Details'!$A$1:$T$2344,17,0)</f>
        <v>24366</v>
      </c>
      <c r="M1164" s="3" t="str">
        <f>VLOOKUP(A1164,'Hospitalisation Details'!$A$1:$T$2344,14,0)</f>
        <v>tier - 3</v>
      </c>
      <c r="N1164" s="3" t="str">
        <f>VLOOKUP(A1164,'Hospitalisation Details'!$A$1:$T$2344,15,0)</f>
        <v>tier - 2</v>
      </c>
      <c r="O1164" t="str">
        <f>VLOOKUP(A1164,'Hospitalisation Details'!$A$1:$U$2344,21,FALSE)</f>
        <v>R1013</v>
      </c>
      <c r="P1164" t="str">
        <f>VLOOKUP(A1164,'Hospitalisation Details'!$A$1:$T$2344,19,0)</f>
        <v>56</v>
      </c>
      <c r="Q1164" s="9">
        <f>VLOOKUP(A1164,'Hospitalisation Details'!$A$1:$I$2344,6,FALSE)</f>
        <v>9684.2900000000009</v>
      </c>
    </row>
    <row r="1165" spans="1:17" ht="15.75">
      <c r="A1165" s="6" t="s">
        <v>3125</v>
      </c>
      <c r="B1165" t="str">
        <f>VLOOKUP(A1165,'Customer Names'!$A$1:$D$2336,3,FALSE)</f>
        <v>Auger</v>
      </c>
      <c r="C1165">
        <f>VLOOKUP(A1165,'Medical Examinations'!$A$1:$H$2336,2,0)</f>
        <v>34.07</v>
      </c>
      <c r="D1165">
        <f>VLOOKUP(A1165,'Medical Examinations'!$A$1:$H$2336,3,0)</f>
        <v>7.81</v>
      </c>
      <c r="E1165" t="str">
        <f>VLOOKUP(A1165,'Medical Examinations'!$A$1:$H$2336,4,0)</f>
        <v>Yes</v>
      </c>
      <c r="F1165" t="str">
        <f>VLOOKUP(A1165,'Medical Examinations'!$A$1:$H$2336,5,0)</f>
        <v>No</v>
      </c>
      <c r="G1165" t="str">
        <f>VLOOKUP(A1165,'Medical Examinations'!$A$1:$H$2336,6,0)</f>
        <v>No</v>
      </c>
      <c r="H1165">
        <f>VLOOKUP(A1165,'Medical Examinations'!$A$1:$L$2336,10,0)</f>
        <v>0</v>
      </c>
      <c r="I1165" t="str">
        <f>VLOOKUP(A1165,'Medical Examinations'!$A$1:$H$2336,8,0)</f>
        <v>No</v>
      </c>
      <c r="J1165" t="str">
        <f>VLOOKUP(A1165,'Medical Examinations'!$A$1:$L$2336,11,0)</f>
        <v>obesity</v>
      </c>
      <c r="K1165" t="str">
        <f>VLOOKUP(A1165,'Medical Examinations'!$A$1:$L$2336,12,0)</f>
        <v>Diabetes</v>
      </c>
      <c r="L1165" s="8">
        <f>VLOOKUP(A1165,'Hospitalisation Details'!$A$1:$T$2344,17,0)</f>
        <v>29806</v>
      </c>
      <c r="M1165" s="3" t="str">
        <f>VLOOKUP(A1165,'Hospitalisation Details'!$A$1:$T$2344,14,0)</f>
        <v>tier - 2</v>
      </c>
      <c r="N1165" s="3" t="str">
        <f>VLOOKUP(A1165,'Hospitalisation Details'!$A$1:$T$2344,15,0)</f>
        <v>tier - 3</v>
      </c>
      <c r="O1165" t="str">
        <f>VLOOKUP(A1165,'Hospitalisation Details'!$A$1:$U$2344,21,FALSE)</f>
        <v>R1011</v>
      </c>
      <c r="P1165" t="str">
        <f>VLOOKUP(A1165,'Hospitalisation Details'!$A$1:$T$2344,19,0)</f>
        <v>41</v>
      </c>
      <c r="Q1165" s="9">
        <f>VLOOKUP(A1165,'Hospitalisation Details'!$A$1:$I$2344,6,FALSE)</f>
        <v>9664.34</v>
      </c>
    </row>
    <row r="1166" spans="1:17" ht="15.75">
      <c r="A1166" s="6" t="s">
        <v>3128</v>
      </c>
      <c r="B1166" t="str">
        <f>VLOOKUP(A1166,'Customer Names'!$A$1:$D$2336,3,FALSE)</f>
        <v>Steadman</v>
      </c>
      <c r="C1166">
        <f>VLOOKUP(A1166,'Medical Examinations'!$A$1:$H$2336,2,0)</f>
        <v>30.14</v>
      </c>
      <c r="D1166">
        <f>VLOOKUP(A1166,'Medical Examinations'!$A$1:$H$2336,3,0)</f>
        <v>9.85</v>
      </c>
      <c r="E1166" t="str">
        <f>VLOOKUP(A1166,'Medical Examinations'!$A$1:$H$2336,4,0)</f>
        <v>No</v>
      </c>
      <c r="F1166" t="str">
        <f>VLOOKUP(A1166,'Medical Examinations'!$A$1:$H$2336,5,0)</f>
        <v>No</v>
      </c>
      <c r="G1166" t="str">
        <f>VLOOKUP(A1166,'Medical Examinations'!$A$1:$H$2336,6,0)</f>
        <v>No</v>
      </c>
      <c r="H1166">
        <f>VLOOKUP(A1166,'Medical Examinations'!$A$1:$L$2336,10,0)</f>
        <v>0</v>
      </c>
      <c r="I1166" t="str">
        <f>VLOOKUP(A1166,'Medical Examinations'!$A$1:$H$2336,8,0)</f>
        <v>No</v>
      </c>
      <c r="J1166" t="str">
        <f>VLOOKUP(A1166,'Medical Examinations'!$A$1:$L$2336,11,0)</f>
        <v>obesity</v>
      </c>
      <c r="K1166" t="str">
        <f>VLOOKUP(A1166,'Medical Examinations'!$A$1:$L$2336,12,0)</f>
        <v>Diabetes</v>
      </c>
      <c r="L1166" s="8">
        <f>VLOOKUP(A1166,'Hospitalisation Details'!$A$1:$T$2344,17,0)</f>
        <v>27218</v>
      </c>
      <c r="M1166" s="3" t="str">
        <f>VLOOKUP(A1166,'Hospitalisation Details'!$A$1:$T$2344,14,0)</f>
        <v>tier - 2</v>
      </c>
      <c r="N1166" s="3" t="str">
        <f>VLOOKUP(A1166,'Hospitalisation Details'!$A$1:$T$2344,15,0)</f>
        <v>tier - 2</v>
      </c>
      <c r="O1166" t="str">
        <f>VLOOKUP(A1166,'Hospitalisation Details'!$A$1:$U$2344,21,FALSE)</f>
        <v>R1011</v>
      </c>
      <c r="P1166" t="str">
        <f>VLOOKUP(A1166,'Hospitalisation Details'!$A$1:$T$2344,19,0)</f>
        <v>48</v>
      </c>
      <c r="Q1166" s="9">
        <f>VLOOKUP(A1166,'Hospitalisation Details'!$A$1:$I$2344,6,FALSE)</f>
        <v>9653.81</v>
      </c>
    </row>
    <row r="1167" spans="1:17" ht="15.75">
      <c r="A1167" s="6" t="s">
        <v>3131</v>
      </c>
      <c r="B1167" t="str">
        <f>VLOOKUP(A1167,'Customer Names'!$A$1:$D$2336,3,FALSE)</f>
        <v>McCarron</v>
      </c>
      <c r="C1167">
        <f>VLOOKUP(A1167,'Medical Examinations'!$A$1:$H$2336,2,0)</f>
        <v>18.05</v>
      </c>
      <c r="D1167">
        <f>VLOOKUP(A1167,'Medical Examinations'!$A$1:$H$2336,3,0)</f>
        <v>6.94</v>
      </c>
      <c r="E1167" t="str">
        <f>VLOOKUP(A1167,'Medical Examinations'!$A$1:$H$2336,4,0)</f>
        <v>No</v>
      </c>
      <c r="F1167" t="str">
        <f>VLOOKUP(A1167,'Medical Examinations'!$A$1:$H$2336,5,0)</f>
        <v>No</v>
      </c>
      <c r="G1167" t="str">
        <f>VLOOKUP(A1167,'Medical Examinations'!$A$1:$H$2336,6,0)</f>
        <v>No</v>
      </c>
      <c r="H1167">
        <f>VLOOKUP(A1167,'Medical Examinations'!$A$1:$L$2336,10,0)</f>
        <v>0</v>
      </c>
      <c r="I1167" t="str">
        <f>VLOOKUP(A1167,'Medical Examinations'!$A$1:$H$2336,8,0)</f>
        <v>No</v>
      </c>
      <c r="J1167" t="str">
        <f>VLOOKUP(A1167,'Medical Examinations'!$A$1:$L$2336,11,0)</f>
        <v>Under weight</v>
      </c>
      <c r="K1167" t="str">
        <f>VLOOKUP(A1167,'Medical Examinations'!$A$1:$L$2336,12,0)</f>
        <v>Diabetes</v>
      </c>
      <c r="L1167" s="8">
        <f>VLOOKUP(A1167,'Hospitalisation Details'!$A$1:$T$2344,17,0)</f>
        <v>26133</v>
      </c>
      <c r="M1167" s="3" t="str">
        <f>VLOOKUP(A1167,'Hospitalisation Details'!$A$1:$T$2344,14,0)</f>
        <v>tier - 2</v>
      </c>
      <c r="N1167" s="3" t="str">
        <f>VLOOKUP(A1167,'Hospitalisation Details'!$A$1:$T$2344,15,0)</f>
        <v>tier - 1</v>
      </c>
      <c r="O1167" t="str">
        <f>VLOOKUP(A1167,'Hospitalisation Details'!$A$1:$U$2344,21,FALSE)</f>
        <v>R1012</v>
      </c>
      <c r="P1167" t="str">
        <f>VLOOKUP(A1167,'Hospitalisation Details'!$A$1:$T$2344,19,0)</f>
        <v>51</v>
      </c>
      <c r="Q1167" s="9">
        <f>VLOOKUP(A1167,'Hospitalisation Details'!$A$1:$I$2344,6,FALSE)</f>
        <v>9644.25</v>
      </c>
    </row>
    <row r="1168" spans="1:17" ht="15.75">
      <c r="A1168" s="6" t="s">
        <v>3133</v>
      </c>
      <c r="B1168" t="str">
        <f>VLOOKUP(A1168,'Customer Names'!$A$1:$D$2336,3,FALSE)</f>
        <v>Roecker</v>
      </c>
      <c r="C1168">
        <f>VLOOKUP(A1168,'Medical Examinations'!$A$1:$H$2336,2,0)</f>
        <v>37.4</v>
      </c>
      <c r="D1168">
        <f>VLOOKUP(A1168,'Medical Examinations'!$A$1:$H$2336,3,0)</f>
        <v>11.3</v>
      </c>
      <c r="E1168" t="str">
        <f>VLOOKUP(A1168,'Medical Examinations'!$A$1:$H$2336,4,0)</f>
        <v>Yes</v>
      </c>
      <c r="F1168" t="str">
        <f>VLOOKUP(A1168,'Medical Examinations'!$A$1:$H$2336,5,0)</f>
        <v>No</v>
      </c>
      <c r="G1168" t="str">
        <f>VLOOKUP(A1168,'Medical Examinations'!$A$1:$H$2336,6,0)</f>
        <v>No</v>
      </c>
      <c r="H1168">
        <f>VLOOKUP(A1168,'Medical Examinations'!$A$1:$L$2336,10,0)</f>
        <v>2</v>
      </c>
      <c r="I1168" t="str">
        <f>VLOOKUP(A1168,'Medical Examinations'!$A$1:$H$2336,8,0)</f>
        <v>No</v>
      </c>
      <c r="J1168" t="str">
        <f>VLOOKUP(A1168,'Medical Examinations'!$A$1:$L$2336,11,0)</f>
        <v>obesity</v>
      </c>
      <c r="K1168" t="str">
        <f>VLOOKUP(A1168,'Medical Examinations'!$A$1:$L$2336,12,0)</f>
        <v>Diabetes</v>
      </c>
      <c r="L1168" s="8">
        <f>VLOOKUP(A1168,'Hospitalisation Details'!$A$1:$T$2344,17,0)</f>
        <v>25841</v>
      </c>
      <c r="M1168" s="3" t="str">
        <f>VLOOKUP(A1168,'Hospitalisation Details'!$A$1:$T$2344,14,0)</f>
        <v>tier - 2</v>
      </c>
      <c r="N1168" s="3" t="str">
        <f>VLOOKUP(A1168,'Hospitalisation Details'!$A$1:$T$2344,15,0)</f>
        <v>tier - 2</v>
      </c>
      <c r="O1168" t="str">
        <f>VLOOKUP(A1168,'Hospitalisation Details'!$A$1:$U$2344,21,FALSE)</f>
        <v>R1011</v>
      </c>
      <c r="P1168" t="str">
        <f>VLOOKUP(A1168,'Hospitalisation Details'!$A$1:$T$2344,19,0)</f>
        <v>52</v>
      </c>
      <c r="Q1168" s="9">
        <f>VLOOKUP(A1168,'Hospitalisation Details'!$A$1:$I$2344,6,FALSE)</f>
        <v>9634.5400000000009</v>
      </c>
    </row>
    <row r="1169" spans="1:17" ht="15.75">
      <c r="A1169" s="6" t="s">
        <v>3135</v>
      </c>
      <c r="B1169" t="str">
        <f>VLOOKUP(A1169,'Customer Names'!$A$1:$D$2336,3,FALSE)</f>
        <v>Giumarra</v>
      </c>
      <c r="C1169">
        <f>VLOOKUP(A1169,'Medical Examinations'!$A$1:$H$2336,2,0)</f>
        <v>25.75</v>
      </c>
      <c r="D1169">
        <f>VLOOKUP(A1169,'Medical Examinations'!$A$1:$H$2336,3,0)</f>
        <v>9.23</v>
      </c>
      <c r="E1169" t="str">
        <f>VLOOKUP(A1169,'Medical Examinations'!$A$1:$H$2336,4,0)</f>
        <v>No</v>
      </c>
      <c r="F1169" t="str">
        <f>VLOOKUP(A1169,'Medical Examinations'!$A$1:$H$2336,5,0)</f>
        <v>No</v>
      </c>
      <c r="G1169" t="str">
        <f>VLOOKUP(A1169,'Medical Examinations'!$A$1:$H$2336,6,0)</f>
        <v>No</v>
      </c>
      <c r="H1169">
        <f>VLOOKUP(A1169,'Medical Examinations'!$A$1:$L$2336,10,0)</f>
        <v>0</v>
      </c>
      <c r="I1169" t="str">
        <f>VLOOKUP(A1169,'Medical Examinations'!$A$1:$H$2336,8,0)</f>
        <v>No</v>
      </c>
      <c r="J1169" t="str">
        <f>VLOOKUP(A1169,'Medical Examinations'!$A$1:$L$2336,11,0)</f>
        <v>Over weight</v>
      </c>
      <c r="K1169" t="str">
        <f>VLOOKUP(A1169,'Medical Examinations'!$A$1:$L$2336,12,0)</f>
        <v>Diabetes</v>
      </c>
      <c r="L1169" s="8">
        <f>VLOOKUP(A1169,'Hospitalisation Details'!$A$1:$T$2344,17,0)</f>
        <v>25011</v>
      </c>
      <c r="M1169" s="3" t="str">
        <f>VLOOKUP(A1169,'Hospitalisation Details'!$A$1:$T$2344,14,0)</f>
        <v>tier - 3</v>
      </c>
      <c r="N1169" s="3" t="str">
        <f>VLOOKUP(A1169,'Hospitalisation Details'!$A$1:$T$2344,15,0)</f>
        <v>tier - 2</v>
      </c>
      <c r="O1169" t="str">
        <f>VLOOKUP(A1169,'Hospitalisation Details'!$A$1:$U$2344,21,FALSE)</f>
        <v>R1013</v>
      </c>
      <c r="P1169" t="str">
        <f>VLOOKUP(A1169,'Hospitalisation Details'!$A$1:$T$2344,19,0)</f>
        <v>54</v>
      </c>
      <c r="Q1169" s="9">
        <f>VLOOKUP(A1169,'Hospitalisation Details'!$A$1:$I$2344,6,FALSE)</f>
        <v>9630.91</v>
      </c>
    </row>
    <row r="1170" spans="1:17" ht="15.75">
      <c r="A1170" s="6" t="s">
        <v>3138</v>
      </c>
      <c r="B1170" t="str">
        <f>VLOOKUP(A1170,'Customer Names'!$A$1:$D$2336,3,FALSE)</f>
        <v>Peters</v>
      </c>
      <c r="C1170">
        <f>VLOOKUP(A1170,'Medical Examinations'!$A$1:$H$2336,2,0)</f>
        <v>32.299999999999997</v>
      </c>
      <c r="D1170">
        <f>VLOOKUP(A1170,'Medical Examinations'!$A$1:$H$2336,3,0)</f>
        <v>4.37</v>
      </c>
      <c r="E1170" t="str">
        <f>VLOOKUP(A1170,'Medical Examinations'!$A$1:$H$2336,4,0)</f>
        <v>No</v>
      </c>
      <c r="F1170" t="str">
        <f>VLOOKUP(A1170,'Medical Examinations'!$A$1:$H$2336,5,0)</f>
        <v>No</v>
      </c>
      <c r="G1170" t="str">
        <f>VLOOKUP(A1170,'Medical Examinations'!$A$1:$H$2336,6,0)</f>
        <v>No</v>
      </c>
      <c r="H1170">
        <f>VLOOKUP(A1170,'Medical Examinations'!$A$1:$L$2336,10,0)</f>
        <v>2</v>
      </c>
      <c r="I1170" t="str">
        <f>VLOOKUP(A1170,'Medical Examinations'!$A$1:$H$2336,8,0)</f>
        <v>No</v>
      </c>
      <c r="J1170" t="str">
        <f>VLOOKUP(A1170,'Medical Examinations'!$A$1:$L$2336,11,0)</f>
        <v>obesity</v>
      </c>
      <c r="K1170" t="str">
        <f>VLOOKUP(A1170,'Medical Examinations'!$A$1:$L$2336,12,0)</f>
        <v>Normal</v>
      </c>
      <c r="L1170" s="8">
        <f>VLOOKUP(A1170,'Hospitalisation Details'!$A$1:$T$2344,17,0)</f>
        <v>26595</v>
      </c>
      <c r="M1170" s="3" t="str">
        <f>VLOOKUP(A1170,'Hospitalisation Details'!$A$1:$T$2344,14,0)</f>
        <v>tier - 2</v>
      </c>
      <c r="N1170" s="3" t="str">
        <f>VLOOKUP(A1170,'Hospitalisation Details'!$A$1:$T$2344,15,0)</f>
        <v>tier - 2</v>
      </c>
      <c r="O1170" t="str">
        <f>VLOOKUP(A1170,'Hospitalisation Details'!$A$1:$U$2344,21,FALSE)</f>
        <v>R1011</v>
      </c>
      <c r="P1170" t="str">
        <f>VLOOKUP(A1170,'Hospitalisation Details'!$A$1:$T$2344,19,0)</f>
        <v>50</v>
      </c>
      <c r="Q1170" s="9">
        <f>VLOOKUP(A1170,'Hospitalisation Details'!$A$1:$I$2344,6,FALSE)</f>
        <v>9630.4</v>
      </c>
    </row>
    <row r="1171" spans="1:17" ht="15.75">
      <c r="A1171" s="6" t="s">
        <v>3140</v>
      </c>
      <c r="B1171" t="str">
        <f>VLOOKUP(A1171,'Customer Names'!$A$1:$D$2336,3,FALSE)</f>
        <v>Bower</v>
      </c>
      <c r="C1171">
        <f>VLOOKUP(A1171,'Medical Examinations'!$A$1:$H$2336,2,0)</f>
        <v>28.61</v>
      </c>
      <c r="D1171">
        <f>VLOOKUP(A1171,'Medical Examinations'!$A$1:$H$2336,3,0)</f>
        <v>5.76</v>
      </c>
      <c r="E1171" t="str">
        <f>VLOOKUP(A1171,'Medical Examinations'!$A$1:$H$2336,4,0)</f>
        <v>No</v>
      </c>
      <c r="F1171" t="str">
        <f>VLOOKUP(A1171,'Medical Examinations'!$A$1:$H$2336,5,0)</f>
        <v>No</v>
      </c>
      <c r="G1171" t="str">
        <f>VLOOKUP(A1171,'Medical Examinations'!$A$1:$H$2336,6,0)</f>
        <v>Yes</v>
      </c>
      <c r="H1171">
        <f>VLOOKUP(A1171,'Medical Examinations'!$A$1:$L$2336,10,0)</f>
        <v>1</v>
      </c>
      <c r="I1171" t="str">
        <f>VLOOKUP(A1171,'Medical Examinations'!$A$1:$H$2336,8,0)</f>
        <v>No</v>
      </c>
      <c r="J1171" t="str">
        <f>VLOOKUP(A1171,'Medical Examinations'!$A$1:$L$2336,11,0)</f>
        <v>Over weight</v>
      </c>
      <c r="K1171" t="str">
        <f>VLOOKUP(A1171,'Medical Examinations'!$A$1:$L$2336,12,0)</f>
        <v>Prediabetes</v>
      </c>
      <c r="L1171" s="8">
        <f>VLOOKUP(A1171,'Hospitalisation Details'!$A$1:$T$2344,17,0)</f>
        <v>29208</v>
      </c>
      <c r="M1171" s="3" t="str">
        <f>VLOOKUP(A1171,'Hospitalisation Details'!$A$1:$T$2344,14,0)</f>
        <v>tier - 2</v>
      </c>
      <c r="N1171" s="3" t="str">
        <f>VLOOKUP(A1171,'Hospitalisation Details'!$A$1:$T$2344,15,0)</f>
        <v>tier - 2</v>
      </c>
      <c r="O1171" t="str">
        <f>VLOOKUP(A1171,'Hospitalisation Details'!$A$1:$U$2344,21,FALSE)</f>
        <v>R1021</v>
      </c>
      <c r="P1171" t="str">
        <f>VLOOKUP(A1171,'Hospitalisation Details'!$A$1:$T$2344,19,0)</f>
        <v>43</v>
      </c>
      <c r="Q1171" s="9">
        <f>VLOOKUP(A1171,'Hospitalisation Details'!$A$1:$I$2344,6,FALSE)</f>
        <v>9630.2999999999993</v>
      </c>
    </row>
    <row r="1172" spans="1:17" ht="15.75">
      <c r="A1172" s="6" t="s">
        <v>3143</v>
      </c>
      <c r="B1172" t="str">
        <f>VLOOKUP(A1172,'Customer Names'!$A$1:$D$2336,3,FALSE)</f>
        <v>Chen</v>
      </c>
      <c r="C1172">
        <f>VLOOKUP(A1172,'Medical Examinations'!$A$1:$H$2336,2,0)</f>
        <v>45.41</v>
      </c>
      <c r="D1172">
        <f>VLOOKUP(A1172,'Medical Examinations'!$A$1:$H$2336,3,0)</f>
        <v>4.96</v>
      </c>
      <c r="E1172" t="str">
        <f>VLOOKUP(A1172,'Medical Examinations'!$A$1:$H$2336,4,0)</f>
        <v>No</v>
      </c>
      <c r="F1172" t="str">
        <f>VLOOKUP(A1172,'Medical Examinations'!$A$1:$H$2336,5,0)</f>
        <v>No</v>
      </c>
      <c r="G1172" t="str">
        <f>VLOOKUP(A1172,'Medical Examinations'!$A$1:$H$2336,6,0)</f>
        <v>No</v>
      </c>
      <c r="H1172">
        <f>VLOOKUP(A1172,'Medical Examinations'!$A$1:$L$2336,10,0)</f>
        <v>1</v>
      </c>
      <c r="I1172" t="str">
        <f>VLOOKUP(A1172,'Medical Examinations'!$A$1:$H$2336,8,0)</f>
        <v>No</v>
      </c>
      <c r="J1172" t="str">
        <f>VLOOKUP(A1172,'Medical Examinations'!$A$1:$L$2336,11,0)</f>
        <v>obesity</v>
      </c>
      <c r="K1172" t="str">
        <f>VLOOKUP(A1172,'Medical Examinations'!$A$1:$L$2336,12,0)</f>
        <v>Normal</v>
      </c>
      <c r="L1172" s="8">
        <f>VLOOKUP(A1172,'Hospitalisation Details'!$A$1:$T$2344,17,0)</f>
        <v>35969</v>
      </c>
      <c r="M1172" s="3" t="str">
        <f>VLOOKUP(A1172,'Hospitalisation Details'!$A$1:$T$2344,14,0)</f>
        <v>tier - 2</v>
      </c>
      <c r="N1172" s="3" t="str">
        <f>VLOOKUP(A1172,'Hospitalisation Details'!$A$1:$T$2344,15,0)</f>
        <v>tier - 2</v>
      </c>
      <c r="O1172" t="str">
        <f>VLOOKUP(A1172,'Hospitalisation Details'!$A$1:$U$2344,21,FALSE)</f>
        <v>R1026</v>
      </c>
      <c r="P1172" t="str">
        <f>VLOOKUP(A1172,'Hospitalisation Details'!$A$1:$T$2344,19,0)</f>
        <v>24</v>
      </c>
      <c r="Q1172" s="9">
        <f>VLOOKUP(A1172,'Hospitalisation Details'!$A$1:$I$2344,6,FALSE)</f>
        <v>9628.7900000000009</v>
      </c>
    </row>
    <row r="1173" spans="1:17" ht="15.75">
      <c r="A1173" s="6" t="s">
        <v>3145</v>
      </c>
      <c r="B1173" t="str">
        <f>VLOOKUP(A1173,'Customer Names'!$A$1:$D$2336,3,FALSE)</f>
        <v>Capriccioso</v>
      </c>
      <c r="C1173">
        <f>VLOOKUP(A1173,'Medical Examinations'!$A$1:$H$2336,2,0)</f>
        <v>31.2</v>
      </c>
      <c r="D1173">
        <f>VLOOKUP(A1173,'Medical Examinations'!$A$1:$H$2336,3,0)</f>
        <v>11.04</v>
      </c>
      <c r="E1173" t="str">
        <f>VLOOKUP(A1173,'Medical Examinations'!$A$1:$H$2336,4,0)</f>
        <v>Yes</v>
      </c>
      <c r="F1173" t="str">
        <f>VLOOKUP(A1173,'Medical Examinations'!$A$1:$H$2336,5,0)</f>
        <v>No</v>
      </c>
      <c r="G1173" t="str">
        <f>VLOOKUP(A1173,'Medical Examinations'!$A$1:$H$2336,6,0)</f>
        <v>No</v>
      </c>
      <c r="H1173">
        <f>VLOOKUP(A1173,'Medical Examinations'!$A$1:$L$2336,10,0)</f>
        <v>2</v>
      </c>
      <c r="I1173" t="str">
        <f>VLOOKUP(A1173,'Medical Examinations'!$A$1:$H$2336,8,0)</f>
        <v>No</v>
      </c>
      <c r="J1173" t="str">
        <f>VLOOKUP(A1173,'Medical Examinations'!$A$1:$L$2336,11,0)</f>
        <v>obesity</v>
      </c>
      <c r="K1173" t="str">
        <f>VLOOKUP(A1173,'Medical Examinations'!$A$1:$L$2336,12,0)</f>
        <v>Diabetes</v>
      </c>
      <c r="L1173" s="8">
        <f>VLOOKUP(A1173,'Hospitalisation Details'!$A$1:$T$2344,17,0)</f>
        <v>25918</v>
      </c>
      <c r="M1173" s="3" t="str">
        <f>VLOOKUP(A1173,'Hospitalisation Details'!$A$1:$T$2344,14,0)</f>
        <v>tier - 2</v>
      </c>
      <c r="N1173" s="3" t="str">
        <f>VLOOKUP(A1173,'Hospitalisation Details'!$A$1:$T$2344,15,0)</f>
        <v>tier - 3</v>
      </c>
      <c r="O1173" t="str">
        <f>VLOOKUP(A1173,'Hospitalisation Details'!$A$1:$U$2344,21,FALSE)</f>
        <v>R1011</v>
      </c>
      <c r="P1173" t="str">
        <f>VLOOKUP(A1173,'Hospitalisation Details'!$A$1:$T$2344,19,0)</f>
        <v>52</v>
      </c>
      <c r="Q1173" s="9">
        <f>VLOOKUP(A1173,'Hospitalisation Details'!$A$1:$I$2344,6,FALSE)</f>
        <v>9625.92</v>
      </c>
    </row>
    <row r="1174" spans="1:17" ht="15.75">
      <c r="A1174" s="6" t="s">
        <v>3148</v>
      </c>
      <c r="B1174" t="str">
        <f>VLOOKUP(A1174,'Customer Names'!$A$1:$D$2336,3,FALSE)</f>
        <v>Starbuck</v>
      </c>
      <c r="C1174">
        <f>VLOOKUP(A1174,'Medical Examinations'!$A$1:$H$2336,2,0)</f>
        <v>29.83</v>
      </c>
      <c r="D1174">
        <f>VLOOKUP(A1174,'Medical Examinations'!$A$1:$H$2336,3,0)</f>
        <v>7.81</v>
      </c>
      <c r="E1174" t="str">
        <f>VLOOKUP(A1174,'Medical Examinations'!$A$1:$H$2336,4,0)</f>
        <v>Yes</v>
      </c>
      <c r="F1174" t="str">
        <f>VLOOKUP(A1174,'Medical Examinations'!$A$1:$H$2336,5,0)</f>
        <v>No</v>
      </c>
      <c r="G1174" t="str">
        <f>VLOOKUP(A1174,'Medical Examinations'!$A$1:$H$2336,6,0)</f>
        <v>No</v>
      </c>
      <c r="H1174">
        <f>VLOOKUP(A1174,'Medical Examinations'!$A$1:$L$2336,10,0)</f>
        <v>1</v>
      </c>
      <c r="I1174" t="str">
        <f>VLOOKUP(A1174,'Medical Examinations'!$A$1:$H$2336,8,0)</f>
        <v>No</v>
      </c>
      <c r="J1174" t="str">
        <f>VLOOKUP(A1174,'Medical Examinations'!$A$1:$L$2336,11,0)</f>
        <v>Over weight</v>
      </c>
      <c r="K1174" t="str">
        <f>VLOOKUP(A1174,'Medical Examinations'!$A$1:$L$2336,12,0)</f>
        <v>Diabetes</v>
      </c>
      <c r="L1174" s="8">
        <f>VLOOKUP(A1174,'Hospitalisation Details'!$A$1:$T$2344,17,0)</f>
        <v>27696</v>
      </c>
      <c r="M1174" s="3" t="str">
        <f>VLOOKUP(A1174,'Hospitalisation Details'!$A$1:$T$2344,14,0)</f>
        <v>tier - 3</v>
      </c>
      <c r="N1174" s="3" t="str">
        <f>VLOOKUP(A1174,'Hospitalisation Details'!$A$1:$T$2344,15,0)</f>
        <v>tier - 3</v>
      </c>
      <c r="O1174" t="str">
        <f>VLOOKUP(A1174,'Hospitalisation Details'!$A$1:$U$2344,21,FALSE)</f>
        <v>R1012</v>
      </c>
      <c r="P1174" t="str">
        <f>VLOOKUP(A1174,'Hospitalisation Details'!$A$1:$T$2344,19,0)</f>
        <v>47</v>
      </c>
      <c r="Q1174" s="9">
        <f>VLOOKUP(A1174,'Hospitalisation Details'!$A$1:$I$2344,6,FALSE)</f>
        <v>9620.33</v>
      </c>
    </row>
    <row r="1175" spans="1:17" ht="15.75">
      <c r="A1175" s="6" t="s">
        <v>3151</v>
      </c>
      <c r="B1175" t="str">
        <f>VLOOKUP(A1175,'Customer Names'!$A$1:$D$2336,3,FALSE)</f>
        <v>McMahon</v>
      </c>
      <c r="C1175">
        <f>VLOOKUP(A1175,'Medical Examinations'!$A$1:$H$2336,2,0)</f>
        <v>29.06</v>
      </c>
      <c r="D1175">
        <f>VLOOKUP(A1175,'Medical Examinations'!$A$1:$H$2336,3,0)</f>
        <v>4.55</v>
      </c>
      <c r="E1175" t="str">
        <f>VLOOKUP(A1175,'Medical Examinations'!$A$1:$H$2336,4,0)</f>
        <v>No</v>
      </c>
      <c r="F1175" t="str">
        <f>VLOOKUP(A1175,'Medical Examinations'!$A$1:$H$2336,5,0)</f>
        <v>No</v>
      </c>
      <c r="G1175" t="str">
        <f>VLOOKUP(A1175,'Medical Examinations'!$A$1:$H$2336,6,0)</f>
        <v>No</v>
      </c>
      <c r="H1175">
        <f>VLOOKUP(A1175,'Medical Examinations'!$A$1:$L$2336,10,0)</f>
        <v>0</v>
      </c>
      <c r="I1175" t="str">
        <f>VLOOKUP(A1175,'Medical Examinations'!$A$1:$H$2336,8,0)</f>
        <v>No</v>
      </c>
      <c r="J1175" t="str">
        <f>VLOOKUP(A1175,'Medical Examinations'!$A$1:$L$2336,11,0)</f>
        <v>Over weight</v>
      </c>
      <c r="K1175" t="str">
        <f>VLOOKUP(A1175,'Medical Examinations'!$A$1:$L$2336,12,0)</f>
        <v>Normal</v>
      </c>
      <c r="L1175" s="8">
        <f>VLOOKUP(A1175,'Hospitalisation Details'!$A$1:$T$2344,17,0)</f>
        <v>30192</v>
      </c>
      <c r="M1175" s="3" t="str">
        <f>VLOOKUP(A1175,'Hospitalisation Details'!$A$1:$T$2344,14,0)</f>
        <v>tier - 2</v>
      </c>
      <c r="N1175" s="3" t="str">
        <f>VLOOKUP(A1175,'Hospitalisation Details'!$A$1:$T$2344,15,0)</f>
        <v>tier - 1</v>
      </c>
      <c r="O1175" t="str">
        <f>VLOOKUP(A1175,'Hospitalisation Details'!$A$1:$U$2344,21,FALSE)</f>
        <v>R1025</v>
      </c>
      <c r="P1175" t="str">
        <f>VLOOKUP(A1175,'Hospitalisation Details'!$A$1:$T$2344,19,0)</f>
        <v>40</v>
      </c>
      <c r="Q1175" s="9">
        <f>VLOOKUP(A1175,'Hospitalisation Details'!$A$1:$I$2344,6,FALSE)</f>
        <v>9619.18</v>
      </c>
    </row>
    <row r="1176" spans="1:17" ht="15.75">
      <c r="A1176" s="6" t="s">
        <v>3154</v>
      </c>
      <c r="B1176" t="str">
        <f>VLOOKUP(A1176,'Customer Names'!$A$1:$D$2336,3,FALSE)</f>
        <v>Rissell</v>
      </c>
      <c r="C1176">
        <f>VLOOKUP(A1176,'Medical Examinations'!$A$1:$H$2336,2,0)</f>
        <v>27.454999999999998</v>
      </c>
      <c r="D1176">
        <f>VLOOKUP(A1176,'Medical Examinations'!$A$1:$H$2336,3,0)</f>
        <v>6.13</v>
      </c>
      <c r="E1176" t="str">
        <f>VLOOKUP(A1176,'Medical Examinations'!$A$1:$H$2336,4,0)</f>
        <v>No</v>
      </c>
      <c r="F1176" t="str">
        <f>VLOOKUP(A1176,'Medical Examinations'!$A$1:$H$2336,5,0)</f>
        <v>No</v>
      </c>
      <c r="G1176" t="str">
        <f>VLOOKUP(A1176,'Medical Examinations'!$A$1:$H$2336,6,0)</f>
        <v>No</v>
      </c>
      <c r="H1176">
        <f>VLOOKUP(A1176,'Medical Examinations'!$A$1:$L$2336,10,0)</f>
        <v>2</v>
      </c>
      <c r="I1176" t="str">
        <f>VLOOKUP(A1176,'Medical Examinations'!$A$1:$H$2336,8,0)</f>
        <v>No</v>
      </c>
      <c r="J1176" t="str">
        <f>VLOOKUP(A1176,'Medical Examinations'!$A$1:$L$2336,11,0)</f>
        <v>Over weight</v>
      </c>
      <c r="K1176" t="str">
        <f>VLOOKUP(A1176,'Medical Examinations'!$A$1:$L$2336,12,0)</f>
        <v>Prediabetes</v>
      </c>
      <c r="L1176" s="8">
        <f>VLOOKUP(A1176,'Hospitalisation Details'!$A$1:$T$2344,17,0)</f>
        <v>26660</v>
      </c>
      <c r="M1176" s="3" t="str">
        <f>VLOOKUP(A1176,'Hospitalisation Details'!$A$1:$T$2344,14,0)</f>
        <v>tier - 3</v>
      </c>
      <c r="N1176" s="3" t="str">
        <f>VLOOKUP(A1176,'Hospitalisation Details'!$A$1:$T$2344,15,0)</f>
        <v>tier - 3</v>
      </c>
      <c r="O1176" t="str">
        <f>VLOOKUP(A1176,'Hospitalisation Details'!$A$1:$U$2344,21,FALSE)</f>
        <v>R1016</v>
      </c>
      <c r="P1176" t="str">
        <f>VLOOKUP(A1176,'Hospitalisation Details'!$A$1:$T$2344,19,0)</f>
        <v>50</v>
      </c>
      <c r="Q1176" s="9">
        <f>VLOOKUP(A1176,'Hospitalisation Details'!$A$1:$I$2344,6,FALSE)</f>
        <v>9617.66</v>
      </c>
    </row>
    <row r="1177" spans="1:17" ht="15.75">
      <c r="A1177" s="6" t="s">
        <v>3157</v>
      </c>
      <c r="B1177" t="str">
        <f>VLOOKUP(A1177,'Customer Names'!$A$1:$D$2336,3,FALSE)</f>
        <v>Kromroy</v>
      </c>
      <c r="C1177">
        <f>VLOOKUP(A1177,'Medical Examinations'!$A$1:$H$2336,2,0)</f>
        <v>23.01</v>
      </c>
      <c r="D1177">
        <f>VLOOKUP(A1177,'Medical Examinations'!$A$1:$H$2336,3,0)</f>
        <v>6.04</v>
      </c>
      <c r="E1177" t="str">
        <f>VLOOKUP(A1177,'Medical Examinations'!$A$1:$H$2336,4,0)</f>
        <v>Yes</v>
      </c>
      <c r="F1177" t="str">
        <f>VLOOKUP(A1177,'Medical Examinations'!$A$1:$H$2336,5,0)</f>
        <v>No</v>
      </c>
      <c r="G1177" t="str">
        <f>VLOOKUP(A1177,'Medical Examinations'!$A$1:$H$2336,6,0)</f>
        <v>No</v>
      </c>
      <c r="H1177">
        <f>VLOOKUP(A1177,'Medical Examinations'!$A$1:$L$2336,10,0)</f>
        <v>1</v>
      </c>
      <c r="I1177" t="str">
        <f>VLOOKUP(A1177,'Medical Examinations'!$A$1:$H$2336,8,0)</f>
        <v>No</v>
      </c>
      <c r="J1177" t="str">
        <f>VLOOKUP(A1177,'Medical Examinations'!$A$1:$L$2336,11,0)</f>
        <v>Normal weight</v>
      </c>
      <c r="K1177" t="str">
        <f>VLOOKUP(A1177,'Medical Examinations'!$A$1:$L$2336,12,0)</f>
        <v>Prediabetes</v>
      </c>
      <c r="L1177" s="8">
        <f>VLOOKUP(A1177,'Hospitalisation Details'!$A$1:$T$2344,17,0)</f>
        <v>23726</v>
      </c>
      <c r="M1177" s="3" t="str">
        <f>VLOOKUP(A1177,'Hospitalisation Details'!$A$1:$T$2344,14,0)</f>
        <v>tier - 3</v>
      </c>
      <c r="N1177" s="3" t="str">
        <f>VLOOKUP(A1177,'Hospitalisation Details'!$A$1:$T$2344,15,0)</f>
        <v>tier - 3</v>
      </c>
      <c r="O1177" t="str">
        <f>VLOOKUP(A1177,'Hospitalisation Details'!$A$1:$U$2344,21,FALSE)</f>
        <v>R1013</v>
      </c>
      <c r="P1177" t="str">
        <f>VLOOKUP(A1177,'Hospitalisation Details'!$A$1:$T$2344,19,0)</f>
        <v>58</v>
      </c>
      <c r="Q1177" s="9">
        <f>VLOOKUP(A1177,'Hospitalisation Details'!$A$1:$I$2344,6,FALSE)</f>
        <v>9597.6299999999992</v>
      </c>
    </row>
    <row r="1178" spans="1:17" ht="15.75">
      <c r="A1178" s="6" t="s">
        <v>3160</v>
      </c>
      <c r="B1178" t="str">
        <f>VLOOKUP(A1178,'Customer Names'!$A$1:$D$2336,3,FALSE)</f>
        <v>Manfredi</v>
      </c>
      <c r="C1178">
        <f>VLOOKUP(A1178,'Medical Examinations'!$A$1:$H$2336,2,0)</f>
        <v>31.39</v>
      </c>
      <c r="D1178">
        <f>VLOOKUP(A1178,'Medical Examinations'!$A$1:$H$2336,3,0)</f>
        <v>8.85</v>
      </c>
      <c r="E1178" t="str">
        <f>VLOOKUP(A1178,'Medical Examinations'!$A$1:$H$2336,4,0)</f>
        <v>Yes</v>
      </c>
      <c r="F1178" t="str">
        <f>VLOOKUP(A1178,'Medical Examinations'!$A$1:$H$2336,5,0)</f>
        <v>No</v>
      </c>
      <c r="G1178" t="str">
        <f>VLOOKUP(A1178,'Medical Examinations'!$A$1:$H$2336,6,0)</f>
        <v>No</v>
      </c>
      <c r="H1178">
        <f>VLOOKUP(A1178,'Medical Examinations'!$A$1:$L$2336,10,0)</f>
        <v>0</v>
      </c>
      <c r="I1178" t="str">
        <f>VLOOKUP(A1178,'Medical Examinations'!$A$1:$H$2336,8,0)</f>
        <v>No</v>
      </c>
      <c r="J1178" t="str">
        <f>VLOOKUP(A1178,'Medical Examinations'!$A$1:$L$2336,11,0)</f>
        <v>obesity</v>
      </c>
      <c r="K1178" t="str">
        <f>VLOOKUP(A1178,'Medical Examinations'!$A$1:$L$2336,12,0)</f>
        <v>Diabetes</v>
      </c>
      <c r="L1178" s="8">
        <f>VLOOKUP(A1178,'Hospitalisation Details'!$A$1:$T$2344,17,0)</f>
        <v>29877</v>
      </c>
      <c r="M1178" s="3" t="str">
        <f>VLOOKUP(A1178,'Hospitalisation Details'!$A$1:$T$2344,14,0)</f>
        <v>tier - 2</v>
      </c>
      <c r="N1178" s="3" t="str">
        <f>VLOOKUP(A1178,'Hospitalisation Details'!$A$1:$T$2344,15,0)</f>
        <v>tier - 1</v>
      </c>
      <c r="O1178" t="str">
        <f>VLOOKUP(A1178,'Hospitalisation Details'!$A$1:$U$2344,21,FALSE)</f>
        <v>R1021</v>
      </c>
      <c r="P1178" t="str">
        <f>VLOOKUP(A1178,'Hospitalisation Details'!$A$1:$T$2344,19,0)</f>
        <v>41</v>
      </c>
      <c r="Q1178" s="9">
        <f>VLOOKUP(A1178,'Hospitalisation Details'!$A$1:$I$2344,6,FALSE)</f>
        <v>9584.0400000000009</v>
      </c>
    </row>
    <row r="1179" spans="1:17" ht="15.75">
      <c r="A1179" s="6" t="s">
        <v>3163</v>
      </c>
      <c r="B1179" t="str">
        <f>VLOOKUP(A1179,'Customer Names'!$A$1:$D$2336,3,FALSE)</f>
        <v>Manwaring</v>
      </c>
      <c r="C1179">
        <f>VLOOKUP(A1179,'Medical Examinations'!$A$1:$H$2336,2,0)</f>
        <v>34.770000000000003</v>
      </c>
      <c r="D1179">
        <f>VLOOKUP(A1179,'Medical Examinations'!$A$1:$H$2336,3,0)</f>
        <v>10.54</v>
      </c>
      <c r="E1179" t="str">
        <f>VLOOKUP(A1179,'Medical Examinations'!$A$1:$H$2336,4,0)</f>
        <v>No</v>
      </c>
      <c r="F1179" t="str">
        <f>VLOOKUP(A1179,'Medical Examinations'!$A$1:$H$2336,5,0)</f>
        <v>No</v>
      </c>
      <c r="G1179" t="str">
        <f>VLOOKUP(A1179,'Medical Examinations'!$A$1:$H$2336,6,0)</f>
        <v>No</v>
      </c>
      <c r="H1179">
        <f>VLOOKUP(A1179,'Medical Examinations'!$A$1:$L$2336,10,0)</f>
        <v>2</v>
      </c>
      <c r="I1179" t="str">
        <f>VLOOKUP(A1179,'Medical Examinations'!$A$1:$H$2336,8,0)</f>
        <v>No</v>
      </c>
      <c r="J1179" t="str">
        <f>VLOOKUP(A1179,'Medical Examinations'!$A$1:$L$2336,11,0)</f>
        <v>obesity</v>
      </c>
      <c r="K1179" t="str">
        <f>VLOOKUP(A1179,'Medical Examinations'!$A$1:$L$2336,12,0)</f>
        <v>Diabetes</v>
      </c>
      <c r="L1179" s="8">
        <f>VLOOKUP(A1179,'Hospitalisation Details'!$A$1:$T$2344,17,0)</f>
        <v>26996</v>
      </c>
      <c r="M1179" s="3" t="str">
        <f>VLOOKUP(A1179,'Hospitalisation Details'!$A$1:$T$2344,14,0)</f>
        <v>tier - 2</v>
      </c>
      <c r="N1179" s="3" t="str">
        <f>VLOOKUP(A1179,'Hospitalisation Details'!$A$1:$T$2344,15,0)</f>
        <v>tier - 3</v>
      </c>
      <c r="O1179" t="str">
        <f>VLOOKUP(A1179,'Hospitalisation Details'!$A$1:$U$2344,21,FALSE)</f>
        <v>R1012</v>
      </c>
      <c r="P1179" t="str">
        <f>VLOOKUP(A1179,'Hospitalisation Details'!$A$1:$T$2344,19,0)</f>
        <v>49</v>
      </c>
      <c r="Q1179" s="9">
        <f>VLOOKUP(A1179,'Hospitalisation Details'!$A$1:$I$2344,6,FALSE)</f>
        <v>9583.89</v>
      </c>
    </row>
    <row r="1180" spans="1:17" ht="15.75">
      <c r="A1180" s="6" t="s">
        <v>3166</v>
      </c>
      <c r="B1180" t="str">
        <f>VLOOKUP(A1180,'Customer Names'!$A$1:$D$2336,3,FALSE)</f>
        <v>Tomaszewski</v>
      </c>
      <c r="C1180">
        <f>VLOOKUP(A1180,'Medical Examinations'!$A$1:$H$2336,2,0)</f>
        <v>24.48</v>
      </c>
      <c r="D1180">
        <f>VLOOKUP(A1180,'Medical Examinations'!$A$1:$H$2336,3,0)</f>
        <v>4.37</v>
      </c>
      <c r="E1180" t="str">
        <f>VLOOKUP(A1180,'Medical Examinations'!$A$1:$H$2336,4,0)</f>
        <v>Yes</v>
      </c>
      <c r="F1180" t="str">
        <f>VLOOKUP(A1180,'Medical Examinations'!$A$1:$H$2336,5,0)</f>
        <v>No</v>
      </c>
      <c r="G1180" t="str">
        <f>VLOOKUP(A1180,'Medical Examinations'!$A$1:$H$2336,6,0)</f>
        <v>No</v>
      </c>
      <c r="H1180">
        <f>VLOOKUP(A1180,'Medical Examinations'!$A$1:$L$2336,10,0)</f>
        <v>2</v>
      </c>
      <c r="I1180" t="str">
        <f>VLOOKUP(A1180,'Medical Examinations'!$A$1:$H$2336,8,0)</f>
        <v>No</v>
      </c>
      <c r="J1180" t="str">
        <f>VLOOKUP(A1180,'Medical Examinations'!$A$1:$L$2336,11,0)</f>
        <v>Normal weight</v>
      </c>
      <c r="K1180" t="str">
        <f>VLOOKUP(A1180,'Medical Examinations'!$A$1:$L$2336,12,0)</f>
        <v>Normal</v>
      </c>
      <c r="L1180" s="8">
        <f>VLOOKUP(A1180,'Hospitalisation Details'!$A$1:$T$2344,17,0)</f>
        <v>24445</v>
      </c>
      <c r="M1180" s="3" t="str">
        <f>VLOOKUP(A1180,'Hospitalisation Details'!$A$1:$T$2344,14,0)</f>
        <v>tier - 3</v>
      </c>
      <c r="N1180" s="3" t="str">
        <f>VLOOKUP(A1180,'Hospitalisation Details'!$A$1:$T$2344,15,0)</f>
        <v>tier - 2</v>
      </c>
      <c r="O1180" t="str">
        <f>VLOOKUP(A1180,'Hospitalisation Details'!$A$1:$U$2344,21,FALSE)</f>
        <v>R1013</v>
      </c>
      <c r="P1180" t="str">
        <f>VLOOKUP(A1180,'Hospitalisation Details'!$A$1:$T$2344,19,0)</f>
        <v>56</v>
      </c>
      <c r="Q1180" s="9">
        <f>VLOOKUP(A1180,'Hospitalisation Details'!$A$1:$I$2344,6,FALSE)</f>
        <v>9582.5400000000009</v>
      </c>
    </row>
    <row r="1181" spans="1:17" ht="15.75">
      <c r="A1181" s="6" t="s">
        <v>3168</v>
      </c>
      <c r="B1181" t="str">
        <f>VLOOKUP(A1181,'Customer Names'!$A$1:$D$2336,3,FALSE)</f>
        <v>Gannon</v>
      </c>
      <c r="C1181">
        <f>VLOOKUP(A1181,'Medical Examinations'!$A$1:$H$2336,2,0)</f>
        <v>22.61</v>
      </c>
      <c r="D1181">
        <f>VLOOKUP(A1181,'Medical Examinations'!$A$1:$H$2336,3,0)</f>
        <v>9.6300000000000008</v>
      </c>
      <c r="E1181" t="str">
        <f>VLOOKUP(A1181,'Medical Examinations'!$A$1:$H$2336,4,0)</f>
        <v>No</v>
      </c>
      <c r="F1181" t="str">
        <f>VLOOKUP(A1181,'Medical Examinations'!$A$1:$H$2336,5,0)</f>
        <v>No</v>
      </c>
      <c r="G1181" t="str">
        <f>VLOOKUP(A1181,'Medical Examinations'!$A$1:$H$2336,6,0)</f>
        <v>No</v>
      </c>
      <c r="H1181">
        <f>VLOOKUP(A1181,'Medical Examinations'!$A$1:$L$2336,10,0)</f>
        <v>2</v>
      </c>
      <c r="I1181" t="str">
        <f>VLOOKUP(A1181,'Medical Examinations'!$A$1:$H$2336,8,0)</f>
        <v>No</v>
      </c>
      <c r="J1181" t="str">
        <f>VLOOKUP(A1181,'Medical Examinations'!$A$1:$L$2336,11,0)</f>
        <v>Normal weight</v>
      </c>
      <c r="K1181" t="str">
        <f>VLOOKUP(A1181,'Medical Examinations'!$A$1:$L$2336,12,0)</f>
        <v>Diabetes</v>
      </c>
      <c r="L1181" s="8">
        <f>VLOOKUP(A1181,'Hospitalisation Details'!$A$1:$T$2344,17,0)</f>
        <v>26999</v>
      </c>
      <c r="M1181" s="3" t="str">
        <f>VLOOKUP(A1181,'Hospitalisation Details'!$A$1:$T$2344,14,0)</f>
        <v>tier - 2</v>
      </c>
      <c r="N1181" s="3" t="str">
        <f>VLOOKUP(A1181,'Hospitalisation Details'!$A$1:$T$2344,15,0)</f>
        <v>tier - 1</v>
      </c>
      <c r="O1181" t="str">
        <f>VLOOKUP(A1181,'Hospitalisation Details'!$A$1:$U$2344,21,FALSE)</f>
        <v>R1012</v>
      </c>
      <c r="P1181" t="str">
        <f>VLOOKUP(A1181,'Hospitalisation Details'!$A$1:$T$2344,19,0)</f>
        <v>49</v>
      </c>
      <c r="Q1181" s="9">
        <f>VLOOKUP(A1181,'Hospitalisation Details'!$A$1:$I$2344,6,FALSE)</f>
        <v>9566.99</v>
      </c>
    </row>
    <row r="1182" spans="1:17" ht="15.75">
      <c r="A1182" s="6" t="s">
        <v>3170</v>
      </c>
      <c r="B1182" t="str">
        <f>VLOOKUP(A1182,'Customer Names'!$A$1:$D$2336,3,FALSE)</f>
        <v>Frye</v>
      </c>
      <c r="C1182">
        <f>VLOOKUP(A1182,'Medical Examinations'!$A$1:$H$2336,2,0)</f>
        <v>34.299999999999997</v>
      </c>
      <c r="D1182">
        <f>VLOOKUP(A1182,'Medical Examinations'!$A$1:$H$2336,3,0)</f>
        <v>10.37</v>
      </c>
      <c r="E1182" t="str">
        <f>VLOOKUP(A1182,'Medical Examinations'!$A$1:$H$2336,4,0)</f>
        <v>No</v>
      </c>
      <c r="F1182" t="str">
        <f>VLOOKUP(A1182,'Medical Examinations'!$A$1:$H$2336,5,0)</f>
        <v>No</v>
      </c>
      <c r="G1182" t="str">
        <f>VLOOKUP(A1182,'Medical Examinations'!$A$1:$H$2336,6,0)</f>
        <v>No</v>
      </c>
      <c r="H1182">
        <f>VLOOKUP(A1182,'Medical Examinations'!$A$1:$L$2336,10,0)</f>
        <v>0</v>
      </c>
      <c r="I1182" t="str">
        <f>VLOOKUP(A1182,'Medical Examinations'!$A$1:$H$2336,8,0)</f>
        <v>No</v>
      </c>
      <c r="J1182" t="str">
        <f>VLOOKUP(A1182,'Medical Examinations'!$A$1:$L$2336,11,0)</f>
        <v>obesity</v>
      </c>
      <c r="K1182" t="str">
        <f>VLOOKUP(A1182,'Medical Examinations'!$A$1:$L$2336,12,0)</f>
        <v>Diabetes</v>
      </c>
      <c r="L1182" s="8">
        <f>VLOOKUP(A1182,'Hospitalisation Details'!$A$1:$T$2344,17,0)</f>
        <v>27255</v>
      </c>
      <c r="M1182" s="3" t="str">
        <f>VLOOKUP(A1182,'Hospitalisation Details'!$A$1:$T$2344,14,0)</f>
        <v>tier - 3</v>
      </c>
      <c r="N1182" s="3" t="str">
        <f>VLOOKUP(A1182,'Hospitalisation Details'!$A$1:$T$2344,15,0)</f>
        <v>tier - 1</v>
      </c>
      <c r="O1182" t="str">
        <f>VLOOKUP(A1182,'Hospitalisation Details'!$A$1:$U$2344,21,FALSE)</f>
        <v>R1011</v>
      </c>
      <c r="P1182" t="str">
        <f>VLOOKUP(A1182,'Hospitalisation Details'!$A$1:$T$2344,19,0)</f>
        <v>48</v>
      </c>
      <c r="Q1182" s="9">
        <f>VLOOKUP(A1182,'Hospitalisation Details'!$A$1:$I$2344,6,FALSE)</f>
        <v>9563.0300000000007</v>
      </c>
    </row>
    <row r="1183" spans="1:17" ht="15.75">
      <c r="A1183" s="6" t="s">
        <v>3172</v>
      </c>
      <c r="B1183" t="str">
        <f>VLOOKUP(A1183,'Customer Names'!$A$1:$D$2336,3,FALSE)</f>
        <v>Jenkins</v>
      </c>
      <c r="C1183">
        <f>VLOOKUP(A1183,'Medical Examinations'!$A$1:$H$2336,2,0)</f>
        <v>46.09</v>
      </c>
      <c r="D1183">
        <f>VLOOKUP(A1183,'Medical Examinations'!$A$1:$H$2336,3,0)</f>
        <v>5.44</v>
      </c>
      <c r="E1183" t="str">
        <f>VLOOKUP(A1183,'Medical Examinations'!$A$1:$H$2336,4,0)</f>
        <v>No</v>
      </c>
      <c r="F1183" t="str">
        <f>VLOOKUP(A1183,'Medical Examinations'!$A$1:$H$2336,5,0)</f>
        <v>No</v>
      </c>
      <c r="G1183" t="str">
        <f>VLOOKUP(A1183,'Medical Examinations'!$A$1:$H$2336,6,0)</f>
        <v>No</v>
      </c>
      <c r="H1183">
        <f>VLOOKUP(A1183,'Medical Examinations'!$A$1:$L$2336,10,0)</f>
        <v>2</v>
      </c>
      <c r="I1183" t="str">
        <f>VLOOKUP(A1183,'Medical Examinations'!$A$1:$H$2336,8,0)</f>
        <v>No</v>
      </c>
      <c r="J1183" t="str">
        <f>VLOOKUP(A1183,'Medical Examinations'!$A$1:$L$2336,11,0)</f>
        <v>obesity</v>
      </c>
      <c r="K1183" t="str">
        <f>VLOOKUP(A1183,'Medical Examinations'!$A$1:$L$2336,12,0)</f>
        <v>Normal</v>
      </c>
      <c r="L1183" s="8">
        <f>VLOOKUP(A1183,'Hospitalisation Details'!$A$1:$T$2344,17,0)</f>
        <v>26564</v>
      </c>
      <c r="M1183" s="3" t="str">
        <f>VLOOKUP(A1183,'Hospitalisation Details'!$A$1:$T$2344,14,0)</f>
        <v>tier - 2</v>
      </c>
      <c r="N1183" s="3" t="str">
        <f>VLOOKUP(A1183,'Hospitalisation Details'!$A$1:$T$2344,15,0)</f>
        <v>tier - 1</v>
      </c>
      <c r="O1183" t="str">
        <f>VLOOKUP(A1183,'Hospitalisation Details'!$A$1:$U$2344,21,FALSE)</f>
        <v>R1013</v>
      </c>
      <c r="P1183" t="str">
        <f>VLOOKUP(A1183,'Hospitalisation Details'!$A$1:$T$2344,19,0)</f>
        <v>50</v>
      </c>
      <c r="Q1183" s="9">
        <f>VLOOKUP(A1183,'Hospitalisation Details'!$A$1:$I$2344,6,FALSE)</f>
        <v>9549.57</v>
      </c>
    </row>
    <row r="1184" spans="1:17" ht="15.75">
      <c r="A1184" s="6" t="s">
        <v>3174</v>
      </c>
      <c r="B1184" t="str">
        <f>VLOOKUP(A1184,'Customer Names'!$A$1:$D$2336,3,FALSE)</f>
        <v>Currier</v>
      </c>
      <c r="C1184">
        <f>VLOOKUP(A1184,'Medical Examinations'!$A$1:$H$2336,2,0)</f>
        <v>44.744999999999997</v>
      </c>
      <c r="D1184">
        <f>VLOOKUP(A1184,'Medical Examinations'!$A$1:$H$2336,3,0)</f>
        <v>5.19</v>
      </c>
      <c r="E1184" t="str">
        <f>VLOOKUP(A1184,'Medical Examinations'!$A$1:$H$2336,4,0)</f>
        <v>No</v>
      </c>
      <c r="F1184" t="str">
        <f>VLOOKUP(A1184,'Medical Examinations'!$A$1:$H$2336,5,0)</f>
        <v>No</v>
      </c>
      <c r="G1184" t="str">
        <f>VLOOKUP(A1184,'Medical Examinations'!$A$1:$H$2336,6,0)</f>
        <v>No</v>
      </c>
      <c r="H1184">
        <f>VLOOKUP(A1184,'Medical Examinations'!$A$1:$L$2336,10,0)</f>
        <v>2</v>
      </c>
      <c r="I1184" t="str">
        <f>VLOOKUP(A1184,'Medical Examinations'!$A$1:$H$2336,8,0)</f>
        <v>No</v>
      </c>
      <c r="J1184" t="str">
        <f>VLOOKUP(A1184,'Medical Examinations'!$A$1:$L$2336,11,0)</f>
        <v>obesity</v>
      </c>
      <c r="K1184" t="str">
        <f>VLOOKUP(A1184,'Medical Examinations'!$A$1:$L$2336,12,0)</f>
        <v>Normal</v>
      </c>
      <c r="L1184" s="8">
        <f>VLOOKUP(A1184,'Hospitalisation Details'!$A$1:$T$2344,17,0)</f>
        <v>26564</v>
      </c>
      <c r="M1184" s="3" t="str">
        <f>VLOOKUP(A1184,'Hospitalisation Details'!$A$1:$T$2344,14,0)</f>
        <v>tier - 2</v>
      </c>
      <c r="N1184" s="3" t="str">
        <f>VLOOKUP(A1184,'Hospitalisation Details'!$A$1:$T$2344,15,0)</f>
        <v>tier - 1</v>
      </c>
      <c r="O1184" t="str">
        <f>VLOOKUP(A1184,'Hospitalisation Details'!$A$1:$U$2344,21,FALSE)</f>
        <v>R1024</v>
      </c>
      <c r="P1184" t="str">
        <f>VLOOKUP(A1184,'Hospitalisation Details'!$A$1:$T$2344,19,0)</f>
        <v>50</v>
      </c>
      <c r="Q1184" s="9">
        <f>VLOOKUP(A1184,'Hospitalisation Details'!$A$1:$I$2344,6,FALSE)</f>
        <v>9541.7000000000007</v>
      </c>
    </row>
    <row r="1185" spans="1:17" ht="15.75">
      <c r="A1185" s="6" t="s">
        <v>3177</v>
      </c>
      <c r="B1185" t="str">
        <f>VLOOKUP(A1185,'Customer Names'!$A$1:$D$2336,3,FALSE)</f>
        <v>Whittendale</v>
      </c>
      <c r="C1185">
        <f>VLOOKUP(A1185,'Medical Examinations'!$A$1:$H$2336,2,0)</f>
        <v>26.33</v>
      </c>
      <c r="D1185">
        <f>VLOOKUP(A1185,'Medical Examinations'!$A$1:$H$2336,3,0)</f>
        <v>11.8</v>
      </c>
      <c r="E1185" t="str">
        <f>VLOOKUP(A1185,'Medical Examinations'!$A$1:$H$2336,4,0)</f>
        <v>Yes</v>
      </c>
      <c r="F1185" t="str">
        <f>VLOOKUP(A1185,'Medical Examinations'!$A$1:$H$2336,5,0)</f>
        <v>No</v>
      </c>
      <c r="G1185" t="str">
        <f>VLOOKUP(A1185,'Medical Examinations'!$A$1:$H$2336,6,0)</f>
        <v>No</v>
      </c>
      <c r="H1185">
        <f>VLOOKUP(A1185,'Medical Examinations'!$A$1:$L$2336,10,0)</f>
        <v>1</v>
      </c>
      <c r="I1185" t="str">
        <f>VLOOKUP(A1185,'Medical Examinations'!$A$1:$H$2336,8,0)</f>
        <v>No</v>
      </c>
      <c r="J1185" t="str">
        <f>VLOOKUP(A1185,'Medical Examinations'!$A$1:$L$2336,11,0)</f>
        <v>Over weight</v>
      </c>
      <c r="K1185" t="str">
        <f>VLOOKUP(A1185,'Medical Examinations'!$A$1:$L$2336,12,0)</f>
        <v>Diabetes</v>
      </c>
      <c r="L1185" s="8">
        <f>VLOOKUP(A1185,'Hospitalisation Details'!$A$1:$T$2344,17,0)</f>
        <v>27603</v>
      </c>
      <c r="M1185" s="3" t="str">
        <f>VLOOKUP(A1185,'Hospitalisation Details'!$A$1:$T$2344,14,0)</f>
        <v>tier - 2</v>
      </c>
      <c r="N1185" s="3" t="str">
        <f>VLOOKUP(A1185,'Hospitalisation Details'!$A$1:$T$2344,15,0)</f>
        <v>tier - 2</v>
      </c>
      <c r="O1185" t="str">
        <f>VLOOKUP(A1185,'Hospitalisation Details'!$A$1:$U$2344,21,FALSE)</f>
        <v>R1024</v>
      </c>
      <c r="P1185" t="str">
        <f>VLOOKUP(A1185,'Hospitalisation Details'!$A$1:$T$2344,19,0)</f>
        <v>47</v>
      </c>
      <c r="Q1185" s="9">
        <f>VLOOKUP(A1185,'Hospitalisation Details'!$A$1:$I$2344,6,FALSE)</f>
        <v>9540.17</v>
      </c>
    </row>
    <row r="1186" spans="1:17" ht="15.75">
      <c r="A1186" s="6" t="s">
        <v>3180</v>
      </c>
      <c r="B1186" t="str">
        <f>VLOOKUP(A1186,'Customer Names'!$A$1:$D$2336,3,FALSE)</f>
        <v>Rixe</v>
      </c>
      <c r="C1186">
        <f>VLOOKUP(A1186,'Medical Examinations'!$A$1:$H$2336,2,0)</f>
        <v>26.6</v>
      </c>
      <c r="D1186">
        <f>VLOOKUP(A1186,'Medical Examinations'!$A$1:$H$2336,3,0)</f>
        <v>8.3800000000000008</v>
      </c>
      <c r="E1186" t="str">
        <f>VLOOKUP(A1186,'Medical Examinations'!$A$1:$H$2336,4,0)</f>
        <v>No</v>
      </c>
      <c r="F1186" t="str">
        <f>VLOOKUP(A1186,'Medical Examinations'!$A$1:$H$2336,5,0)</f>
        <v>No</v>
      </c>
      <c r="G1186" t="str">
        <f>VLOOKUP(A1186,'Medical Examinations'!$A$1:$H$2336,6,0)</f>
        <v>No</v>
      </c>
      <c r="H1186">
        <f>VLOOKUP(A1186,'Medical Examinations'!$A$1:$L$2336,10,0)</f>
        <v>2</v>
      </c>
      <c r="I1186" t="str">
        <f>VLOOKUP(A1186,'Medical Examinations'!$A$1:$H$2336,8,0)</f>
        <v>No</v>
      </c>
      <c r="J1186" t="str">
        <f>VLOOKUP(A1186,'Medical Examinations'!$A$1:$L$2336,11,0)</f>
        <v>Over weight</v>
      </c>
      <c r="K1186" t="str">
        <f>VLOOKUP(A1186,'Medical Examinations'!$A$1:$L$2336,12,0)</f>
        <v>Diabetes</v>
      </c>
      <c r="L1186" s="8">
        <f>VLOOKUP(A1186,'Hospitalisation Details'!$A$1:$T$2344,17,0)</f>
        <v>27019</v>
      </c>
      <c r="M1186" s="3" t="str">
        <f>VLOOKUP(A1186,'Hospitalisation Details'!$A$1:$T$2344,14,0)</f>
        <v>tier - 2</v>
      </c>
      <c r="N1186" s="3" t="str">
        <f>VLOOKUP(A1186,'Hospitalisation Details'!$A$1:$T$2344,15,0)</f>
        <v>tier - 3</v>
      </c>
      <c r="O1186" t="str">
        <f>VLOOKUP(A1186,'Hospitalisation Details'!$A$1:$U$2344,21,FALSE)</f>
        <v>R1021</v>
      </c>
      <c r="P1186" t="str">
        <f>VLOOKUP(A1186,'Hospitalisation Details'!$A$1:$T$2344,19,0)</f>
        <v>49</v>
      </c>
      <c r="Q1186" s="9">
        <f>VLOOKUP(A1186,'Hospitalisation Details'!$A$1:$I$2344,6,FALSE)</f>
        <v>9538.65</v>
      </c>
    </row>
    <row r="1187" spans="1:17" ht="15.75">
      <c r="A1187" s="6" t="s">
        <v>3183</v>
      </c>
      <c r="B1187" t="str">
        <f>VLOOKUP(A1187,'Customer Names'!$A$1:$D$2336,3,FALSE)</f>
        <v>Ballon-Landa</v>
      </c>
      <c r="C1187">
        <f>VLOOKUP(A1187,'Medical Examinations'!$A$1:$H$2336,2,0)</f>
        <v>27.5</v>
      </c>
      <c r="D1187">
        <f>VLOOKUP(A1187,'Medical Examinations'!$A$1:$H$2336,3,0)</f>
        <v>7.58</v>
      </c>
      <c r="E1187" t="str">
        <f>VLOOKUP(A1187,'Medical Examinations'!$A$1:$H$2336,4,0)</f>
        <v>No</v>
      </c>
      <c r="F1187" t="str">
        <f>VLOOKUP(A1187,'Medical Examinations'!$A$1:$H$2336,5,0)</f>
        <v>No</v>
      </c>
      <c r="G1187" t="str">
        <f>VLOOKUP(A1187,'Medical Examinations'!$A$1:$H$2336,6,0)</f>
        <v>No</v>
      </c>
      <c r="H1187">
        <f>VLOOKUP(A1187,'Medical Examinations'!$A$1:$L$2336,10,0)</f>
        <v>0</v>
      </c>
      <c r="I1187" t="str">
        <f>VLOOKUP(A1187,'Medical Examinations'!$A$1:$H$2336,8,0)</f>
        <v>No</v>
      </c>
      <c r="J1187" t="str">
        <f>VLOOKUP(A1187,'Medical Examinations'!$A$1:$L$2336,11,0)</f>
        <v>Over weight</v>
      </c>
      <c r="K1187" t="str">
        <f>VLOOKUP(A1187,'Medical Examinations'!$A$1:$L$2336,12,0)</f>
        <v>Diabetes</v>
      </c>
      <c r="L1187" s="8">
        <f>VLOOKUP(A1187,'Hospitalisation Details'!$A$1:$T$2344,17,0)</f>
        <v>26266</v>
      </c>
      <c r="M1187" s="3" t="str">
        <f>VLOOKUP(A1187,'Hospitalisation Details'!$A$1:$T$2344,14,0)</f>
        <v>tier - 2</v>
      </c>
      <c r="N1187" s="3" t="str">
        <f>VLOOKUP(A1187,'Hospitalisation Details'!$A$1:$T$2344,15,0)</f>
        <v>tier - 2</v>
      </c>
      <c r="O1187" t="str">
        <f>VLOOKUP(A1187,'Hospitalisation Details'!$A$1:$U$2344,21,FALSE)</f>
        <v>R1011</v>
      </c>
      <c r="P1187" t="str">
        <f>VLOOKUP(A1187,'Hospitalisation Details'!$A$1:$T$2344,19,0)</f>
        <v>51</v>
      </c>
      <c r="Q1187" s="9">
        <f>VLOOKUP(A1187,'Hospitalisation Details'!$A$1:$I$2344,6,FALSE)</f>
        <v>9528.9</v>
      </c>
    </row>
    <row r="1188" spans="1:17" ht="15.75">
      <c r="A1188" s="6" t="s">
        <v>3185</v>
      </c>
      <c r="B1188" t="str">
        <f>VLOOKUP(A1188,'Customer Names'!$A$1:$D$2336,3,FALSE)</f>
        <v>Zaferos</v>
      </c>
      <c r="C1188">
        <f>VLOOKUP(A1188,'Medical Examinations'!$A$1:$H$2336,2,0)</f>
        <v>41.55</v>
      </c>
      <c r="D1188">
        <f>VLOOKUP(A1188,'Medical Examinations'!$A$1:$H$2336,3,0)</f>
        <v>4.6100000000000003</v>
      </c>
      <c r="E1188" t="str">
        <f>VLOOKUP(A1188,'Medical Examinations'!$A$1:$H$2336,4,0)</f>
        <v>No</v>
      </c>
      <c r="F1188" t="str">
        <f>VLOOKUP(A1188,'Medical Examinations'!$A$1:$H$2336,5,0)</f>
        <v>No</v>
      </c>
      <c r="G1188" t="str">
        <f>VLOOKUP(A1188,'Medical Examinations'!$A$1:$H$2336,6,0)</f>
        <v>No</v>
      </c>
      <c r="H1188">
        <f>VLOOKUP(A1188,'Medical Examinations'!$A$1:$L$2336,10,0)</f>
        <v>1</v>
      </c>
      <c r="I1188" t="str">
        <f>VLOOKUP(A1188,'Medical Examinations'!$A$1:$H$2336,8,0)</f>
        <v>No</v>
      </c>
      <c r="J1188" t="str">
        <f>VLOOKUP(A1188,'Medical Examinations'!$A$1:$L$2336,11,0)</f>
        <v>obesity</v>
      </c>
      <c r="K1188" t="str">
        <f>VLOOKUP(A1188,'Medical Examinations'!$A$1:$L$2336,12,0)</f>
        <v>Normal</v>
      </c>
      <c r="L1188" s="8">
        <f>VLOOKUP(A1188,'Hospitalisation Details'!$A$1:$T$2344,17,0)</f>
        <v>33838</v>
      </c>
      <c r="M1188" s="3" t="str">
        <f>VLOOKUP(A1188,'Hospitalisation Details'!$A$1:$T$2344,14,0)</f>
        <v>tier - 2</v>
      </c>
      <c r="N1188" s="3" t="str">
        <f>VLOOKUP(A1188,'Hospitalisation Details'!$A$1:$T$2344,15,0)</f>
        <v>tier - 1</v>
      </c>
      <c r="O1188" t="str">
        <f>VLOOKUP(A1188,'Hospitalisation Details'!$A$1:$U$2344,21,FALSE)</f>
        <v>R1012</v>
      </c>
      <c r="P1188" t="str">
        <f>VLOOKUP(A1188,'Hospitalisation Details'!$A$1:$T$2344,19,0)</f>
        <v>30</v>
      </c>
      <c r="Q1188" s="9">
        <f>VLOOKUP(A1188,'Hospitalisation Details'!$A$1:$I$2344,6,FALSE)</f>
        <v>9507.68</v>
      </c>
    </row>
    <row r="1189" spans="1:17" ht="15.75">
      <c r="A1189" s="6" t="s">
        <v>3188</v>
      </c>
      <c r="B1189" t="str">
        <f>VLOOKUP(A1189,'Customer Names'!$A$1:$D$2336,3,FALSE)</f>
        <v>Jackson</v>
      </c>
      <c r="C1189">
        <f>VLOOKUP(A1189,'Medical Examinations'!$A$1:$H$2336,2,0)</f>
        <v>41.47</v>
      </c>
      <c r="D1189">
        <f>VLOOKUP(A1189,'Medical Examinations'!$A$1:$H$2336,3,0)</f>
        <v>4.7</v>
      </c>
      <c r="E1189" t="str">
        <f>VLOOKUP(A1189,'Medical Examinations'!$A$1:$H$2336,4,0)</f>
        <v>Yes</v>
      </c>
      <c r="F1189" t="str">
        <f>VLOOKUP(A1189,'Medical Examinations'!$A$1:$H$2336,5,0)</f>
        <v>No</v>
      </c>
      <c r="G1189" t="str">
        <f>VLOOKUP(A1189,'Medical Examinations'!$A$1:$H$2336,6,0)</f>
        <v>Yes</v>
      </c>
      <c r="H1189">
        <f>VLOOKUP(A1189,'Medical Examinations'!$A$1:$L$2336,10,0)</f>
        <v>1</v>
      </c>
      <c r="I1189" t="str">
        <f>VLOOKUP(A1189,'Medical Examinations'!$A$1:$H$2336,8,0)</f>
        <v>No</v>
      </c>
      <c r="J1189" t="str">
        <f>VLOOKUP(A1189,'Medical Examinations'!$A$1:$L$2336,11,0)</f>
        <v>obesity</v>
      </c>
      <c r="K1189" t="str">
        <f>VLOOKUP(A1189,'Medical Examinations'!$A$1:$L$2336,12,0)</f>
        <v>Normal</v>
      </c>
      <c r="L1189" s="8">
        <f>VLOOKUP(A1189,'Hospitalisation Details'!$A$1:$T$2344,17,0)</f>
        <v>25439</v>
      </c>
      <c r="M1189" s="3" t="str">
        <f>VLOOKUP(A1189,'Hospitalisation Details'!$A$1:$T$2344,14,0)</f>
        <v>tier - 3</v>
      </c>
      <c r="N1189" s="3" t="str">
        <f>VLOOKUP(A1189,'Hospitalisation Details'!$A$1:$T$2344,15,0)</f>
        <v>tier - 2</v>
      </c>
      <c r="O1189" t="str">
        <f>VLOOKUP(A1189,'Hospitalisation Details'!$A$1:$U$2344,21,FALSE)</f>
        <v>R1013</v>
      </c>
      <c r="P1189" t="str">
        <f>VLOOKUP(A1189,'Hospitalisation Details'!$A$1:$T$2344,19,0)</f>
        <v>53</v>
      </c>
      <c r="Q1189" s="9">
        <f>VLOOKUP(A1189,'Hospitalisation Details'!$A$1:$I$2344,6,FALSE)</f>
        <v>9504.31</v>
      </c>
    </row>
    <row r="1190" spans="1:17" ht="15.75">
      <c r="A1190" s="6" t="s">
        <v>3190</v>
      </c>
      <c r="B1190" t="str">
        <f>VLOOKUP(A1190,'Customer Names'!$A$1:$D$2336,3,FALSE)</f>
        <v>Evans Marke</v>
      </c>
      <c r="C1190">
        <f>VLOOKUP(A1190,'Medical Examinations'!$A$1:$H$2336,2,0)</f>
        <v>24.795000000000002</v>
      </c>
      <c r="D1190">
        <f>VLOOKUP(A1190,'Medical Examinations'!$A$1:$H$2336,3,0)</f>
        <v>6.05</v>
      </c>
      <c r="E1190" t="str">
        <f>VLOOKUP(A1190,'Medical Examinations'!$A$1:$H$2336,4,0)</f>
        <v>Yes</v>
      </c>
      <c r="F1190" t="str">
        <f>VLOOKUP(A1190,'Medical Examinations'!$A$1:$H$2336,5,0)</f>
        <v>No</v>
      </c>
      <c r="G1190" t="str">
        <f>VLOOKUP(A1190,'Medical Examinations'!$A$1:$H$2336,6,0)</f>
        <v>No</v>
      </c>
      <c r="H1190">
        <f>VLOOKUP(A1190,'Medical Examinations'!$A$1:$L$2336,10,0)</f>
        <v>0</v>
      </c>
      <c r="I1190" t="str">
        <f>VLOOKUP(A1190,'Medical Examinations'!$A$1:$H$2336,8,0)</f>
        <v>No</v>
      </c>
      <c r="J1190" t="str">
        <f>VLOOKUP(A1190,'Medical Examinations'!$A$1:$L$2336,11,0)</f>
        <v>Normal weight</v>
      </c>
      <c r="K1190" t="str">
        <f>VLOOKUP(A1190,'Medical Examinations'!$A$1:$L$2336,12,0)</f>
        <v>Prediabetes</v>
      </c>
      <c r="L1190" s="8">
        <f>VLOOKUP(A1190,'Hospitalisation Details'!$A$1:$T$2344,17,0)</f>
        <v>28092</v>
      </c>
      <c r="M1190" s="3" t="str">
        <f>VLOOKUP(A1190,'Hospitalisation Details'!$A$1:$T$2344,14,0)</f>
        <v>tier - 2</v>
      </c>
      <c r="N1190" s="3" t="str">
        <f>VLOOKUP(A1190,'Hospitalisation Details'!$A$1:$T$2344,15,0)</f>
        <v>tier - 3</v>
      </c>
      <c r="O1190" t="str">
        <f>VLOOKUP(A1190,'Hospitalisation Details'!$A$1:$U$2344,21,FALSE)</f>
        <v>R1017</v>
      </c>
      <c r="P1190" t="str">
        <f>VLOOKUP(A1190,'Hospitalisation Details'!$A$1:$T$2344,19,0)</f>
        <v>46</v>
      </c>
      <c r="Q1190" s="9">
        <f>VLOOKUP(A1190,'Hospitalisation Details'!$A$1:$I$2344,6,FALSE)</f>
        <v>9500.57</v>
      </c>
    </row>
    <row r="1191" spans="1:17" ht="15.75">
      <c r="A1191" s="6" t="s">
        <v>3193</v>
      </c>
      <c r="B1191" t="str">
        <f>VLOOKUP(A1191,'Customer Names'!$A$1:$D$2336,3,FALSE)</f>
        <v>Samland</v>
      </c>
      <c r="C1191">
        <f>VLOOKUP(A1191,'Medical Examinations'!$A$1:$H$2336,2,0)</f>
        <v>29.48</v>
      </c>
      <c r="D1191">
        <f>VLOOKUP(A1191,'Medical Examinations'!$A$1:$H$2336,3,0)</f>
        <v>5.63</v>
      </c>
      <c r="E1191" t="str">
        <f>VLOOKUP(A1191,'Medical Examinations'!$A$1:$H$2336,4,0)</f>
        <v>Yes</v>
      </c>
      <c r="F1191" t="str">
        <f>VLOOKUP(A1191,'Medical Examinations'!$A$1:$H$2336,5,0)</f>
        <v>No</v>
      </c>
      <c r="G1191" t="str">
        <f>VLOOKUP(A1191,'Medical Examinations'!$A$1:$H$2336,6,0)</f>
        <v>Yes</v>
      </c>
      <c r="H1191">
        <f>VLOOKUP(A1191,'Medical Examinations'!$A$1:$L$2336,10,0)</f>
        <v>1</v>
      </c>
      <c r="I1191" t="str">
        <f>VLOOKUP(A1191,'Medical Examinations'!$A$1:$H$2336,8,0)</f>
        <v>No</v>
      </c>
      <c r="J1191" t="str">
        <f>VLOOKUP(A1191,'Medical Examinations'!$A$1:$L$2336,11,0)</f>
        <v>Over weight</v>
      </c>
      <c r="K1191" t="str">
        <f>VLOOKUP(A1191,'Medical Examinations'!$A$1:$L$2336,12,0)</f>
        <v>Normal</v>
      </c>
      <c r="L1191" s="8">
        <f>VLOOKUP(A1191,'Hospitalisation Details'!$A$1:$T$2344,17,0)</f>
        <v>25358</v>
      </c>
      <c r="M1191" s="3" t="str">
        <f>VLOOKUP(A1191,'Hospitalisation Details'!$A$1:$T$2344,14,0)</f>
        <v>tier - 2</v>
      </c>
      <c r="N1191" s="3" t="str">
        <f>VLOOKUP(A1191,'Hospitalisation Details'!$A$1:$T$2344,15,0)</f>
        <v>tier - 2</v>
      </c>
      <c r="O1191" t="str">
        <f>VLOOKUP(A1191,'Hospitalisation Details'!$A$1:$U$2344,21,FALSE)</f>
        <v>R1013</v>
      </c>
      <c r="P1191" t="str">
        <f>VLOOKUP(A1191,'Hospitalisation Details'!$A$1:$T$2344,19,0)</f>
        <v>54</v>
      </c>
      <c r="Q1191" s="9">
        <f>VLOOKUP(A1191,'Hospitalisation Details'!$A$1:$I$2344,6,FALSE)</f>
        <v>9487.64</v>
      </c>
    </row>
    <row r="1192" spans="1:17" ht="15.75">
      <c r="A1192" s="6" t="s">
        <v>3196</v>
      </c>
      <c r="B1192" t="str">
        <f>VLOOKUP(A1192,'Customer Names'!$A$1:$D$2336,3,FALSE)</f>
        <v>Shapiro</v>
      </c>
      <c r="C1192">
        <f>VLOOKUP(A1192,'Medical Examinations'!$A$1:$H$2336,2,0)</f>
        <v>28.09</v>
      </c>
      <c r="D1192">
        <f>VLOOKUP(A1192,'Medical Examinations'!$A$1:$H$2336,3,0)</f>
        <v>6.06</v>
      </c>
      <c r="E1192" t="str">
        <f>VLOOKUP(A1192,'Medical Examinations'!$A$1:$H$2336,4,0)</f>
        <v>No</v>
      </c>
      <c r="F1192" t="str">
        <f>VLOOKUP(A1192,'Medical Examinations'!$A$1:$H$2336,5,0)</f>
        <v>No</v>
      </c>
      <c r="G1192" t="str">
        <f>VLOOKUP(A1192,'Medical Examinations'!$A$1:$H$2336,6,0)</f>
        <v>Yes</v>
      </c>
      <c r="H1192">
        <f>VLOOKUP(A1192,'Medical Examinations'!$A$1:$L$2336,10,0)</f>
        <v>1</v>
      </c>
      <c r="I1192" t="str">
        <f>VLOOKUP(A1192,'Medical Examinations'!$A$1:$H$2336,8,0)</f>
        <v>No</v>
      </c>
      <c r="J1192" t="str">
        <f>VLOOKUP(A1192,'Medical Examinations'!$A$1:$L$2336,11,0)</f>
        <v>Over weight</v>
      </c>
      <c r="K1192" t="str">
        <f>VLOOKUP(A1192,'Medical Examinations'!$A$1:$L$2336,12,0)</f>
        <v>Prediabetes</v>
      </c>
      <c r="L1192" s="8">
        <f>VLOOKUP(A1192,'Hospitalisation Details'!$A$1:$T$2344,17,0)</f>
        <v>29053</v>
      </c>
      <c r="M1192" s="3" t="str">
        <f>VLOOKUP(A1192,'Hospitalisation Details'!$A$1:$T$2344,14,0)</f>
        <v>tier - 2</v>
      </c>
      <c r="N1192" s="3" t="str">
        <f>VLOOKUP(A1192,'Hospitalisation Details'!$A$1:$T$2344,15,0)</f>
        <v>tier - 2</v>
      </c>
      <c r="O1192" t="str">
        <f>VLOOKUP(A1192,'Hospitalisation Details'!$A$1:$U$2344,21,FALSE)</f>
        <v>R1021</v>
      </c>
      <c r="P1192" t="str">
        <f>VLOOKUP(A1192,'Hospitalisation Details'!$A$1:$T$2344,19,0)</f>
        <v>43</v>
      </c>
      <c r="Q1192" s="9">
        <f>VLOOKUP(A1192,'Hospitalisation Details'!$A$1:$I$2344,6,FALSE)</f>
        <v>9453.92</v>
      </c>
    </row>
    <row r="1193" spans="1:17" ht="15.75">
      <c r="A1193" s="6" t="s">
        <v>3199</v>
      </c>
      <c r="B1193" t="str">
        <f>VLOOKUP(A1193,'Customer Names'!$A$1:$D$2336,3,FALSE)</f>
        <v>Snitzer</v>
      </c>
      <c r="C1193">
        <f>VLOOKUP(A1193,'Medical Examinations'!$A$1:$H$2336,2,0)</f>
        <v>32.729999999999997</v>
      </c>
      <c r="D1193">
        <f>VLOOKUP(A1193,'Medical Examinations'!$A$1:$H$2336,3,0)</f>
        <v>5.19</v>
      </c>
      <c r="E1193" t="str">
        <f>VLOOKUP(A1193,'Medical Examinations'!$A$1:$H$2336,4,0)</f>
        <v>No</v>
      </c>
      <c r="F1193" t="str">
        <f>VLOOKUP(A1193,'Medical Examinations'!$A$1:$H$2336,5,0)</f>
        <v>No</v>
      </c>
      <c r="G1193" t="str">
        <f>VLOOKUP(A1193,'Medical Examinations'!$A$1:$H$2336,6,0)</f>
        <v>No</v>
      </c>
      <c r="H1193">
        <f>VLOOKUP(A1193,'Medical Examinations'!$A$1:$L$2336,10,0)</f>
        <v>1</v>
      </c>
      <c r="I1193" t="str">
        <f>VLOOKUP(A1193,'Medical Examinations'!$A$1:$H$2336,8,0)</f>
        <v>No</v>
      </c>
      <c r="J1193" t="str">
        <f>VLOOKUP(A1193,'Medical Examinations'!$A$1:$L$2336,11,0)</f>
        <v>obesity</v>
      </c>
      <c r="K1193" t="str">
        <f>VLOOKUP(A1193,'Medical Examinations'!$A$1:$L$2336,12,0)</f>
        <v>Normal</v>
      </c>
      <c r="L1193" s="8">
        <f>VLOOKUP(A1193,'Hospitalisation Details'!$A$1:$T$2344,17,0)</f>
        <v>32095</v>
      </c>
      <c r="M1193" s="3" t="str">
        <f>VLOOKUP(A1193,'Hospitalisation Details'!$A$1:$T$2344,14,0)</f>
        <v>tier - 2</v>
      </c>
      <c r="N1193" s="3" t="str">
        <f>VLOOKUP(A1193,'Hospitalisation Details'!$A$1:$T$2344,15,0)</f>
        <v>tier - 3</v>
      </c>
      <c r="O1193" t="str">
        <f>VLOOKUP(A1193,'Hospitalisation Details'!$A$1:$U$2344,21,FALSE)</f>
        <v>R1021</v>
      </c>
      <c r="P1193" t="str">
        <f>VLOOKUP(A1193,'Hospitalisation Details'!$A$1:$T$2344,19,0)</f>
        <v>35</v>
      </c>
      <c r="Q1193" s="9">
        <f>VLOOKUP(A1193,'Hospitalisation Details'!$A$1:$I$2344,6,FALSE)</f>
        <v>9448.42</v>
      </c>
    </row>
    <row r="1194" spans="1:17" ht="15.75">
      <c r="A1194" s="6" t="s">
        <v>3201</v>
      </c>
      <c r="B1194" t="str">
        <f>VLOOKUP(A1194,'Customer Names'!$A$1:$D$2336,3,FALSE)</f>
        <v>Herra Arroyo</v>
      </c>
      <c r="C1194">
        <f>VLOOKUP(A1194,'Medical Examinations'!$A$1:$H$2336,2,0)</f>
        <v>27.36</v>
      </c>
      <c r="D1194">
        <f>VLOOKUP(A1194,'Medical Examinations'!$A$1:$H$2336,3,0)</f>
        <v>8.9600000000000009</v>
      </c>
      <c r="E1194" t="str">
        <f>VLOOKUP(A1194,'Medical Examinations'!$A$1:$H$2336,4,0)</f>
        <v>No</v>
      </c>
      <c r="F1194" t="str">
        <f>VLOOKUP(A1194,'Medical Examinations'!$A$1:$H$2336,5,0)</f>
        <v>No</v>
      </c>
      <c r="G1194" t="str">
        <f>VLOOKUP(A1194,'Medical Examinations'!$A$1:$H$2336,6,0)</f>
        <v>No</v>
      </c>
      <c r="H1194">
        <f>VLOOKUP(A1194,'Medical Examinations'!$A$1:$L$2336,10,0)</f>
        <v>0</v>
      </c>
      <c r="I1194" t="str">
        <f>VLOOKUP(A1194,'Medical Examinations'!$A$1:$H$2336,8,0)</f>
        <v>No</v>
      </c>
      <c r="J1194" t="str">
        <f>VLOOKUP(A1194,'Medical Examinations'!$A$1:$L$2336,11,0)</f>
        <v>Over weight</v>
      </c>
      <c r="K1194" t="str">
        <f>VLOOKUP(A1194,'Medical Examinations'!$A$1:$L$2336,12,0)</f>
        <v>Diabetes</v>
      </c>
      <c r="L1194" s="8">
        <f>VLOOKUP(A1194,'Hospitalisation Details'!$A$1:$T$2344,17,0)</f>
        <v>27188</v>
      </c>
      <c r="M1194" s="3" t="str">
        <f>VLOOKUP(A1194,'Hospitalisation Details'!$A$1:$T$2344,14,0)</f>
        <v>tier - 2</v>
      </c>
      <c r="N1194" s="3" t="str">
        <f>VLOOKUP(A1194,'Hospitalisation Details'!$A$1:$T$2344,15,0)</f>
        <v>tier - 3</v>
      </c>
      <c r="O1194" t="str">
        <f>VLOOKUP(A1194,'Hospitalisation Details'!$A$1:$U$2344,21,FALSE)</f>
        <v>R1024</v>
      </c>
      <c r="P1194" t="str">
        <f>VLOOKUP(A1194,'Hospitalisation Details'!$A$1:$T$2344,19,0)</f>
        <v>48</v>
      </c>
      <c r="Q1194" s="9">
        <f>VLOOKUP(A1194,'Hospitalisation Details'!$A$1:$I$2344,6,FALSE)</f>
        <v>9447.3799999999992</v>
      </c>
    </row>
    <row r="1195" spans="1:17" ht="15.75">
      <c r="A1195" s="6" t="s">
        <v>3203</v>
      </c>
      <c r="B1195" t="str">
        <f>VLOOKUP(A1195,'Customer Names'!$A$1:$D$2336,3,FALSE)</f>
        <v>Watters</v>
      </c>
      <c r="C1195">
        <f>VLOOKUP(A1195,'Medical Examinations'!$A$1:$H$2336,2,0)</f>
        <v>27.265000000000001</v>
      </c>
      <c r="D1195">
        <f>VLOOKUP(A1195,'Medical Examinations'!$A$1:$H$2336,3,0)</f>
        <v>11.39</v>
      </c>
      <c r="E1195" t="str">
        <f>VLOOKUP(A1195,'Medical Examinations'!$A$1:$H$2336,4,0)</f>
        <v>No</v>
      </c>
      <c r="F1195" t="str">
        <f>VLOOKUP(A1195,'Medical Examinations'!$A$1:$H$2336,5,0)</f>
        <v>No</v>
      </c>
      <c r="G1195" t="str">
        <f>VLOOKUP(A1195,'Medical Examinations'!$A$1:$H$2336,6,0)</f>
        <v>No</v>
      </c>
      <c r="H1195">
        <f>VLOOKUP(A1195,'Medical Examinations'!$A$1:$L$2336,10,0)</f>
        <v>0</v>
      </c>
      <c r="I1195" t="str">
        <f>VLOOKUP(A1195,'Medical Examinations'!$A$1:$H$2336,8,0)</f>
        <v>No</v>
      </c>
      <c r="J1195" t="str">
        <f>VLOOKUP(A1195,'Medical Examinations'!$A$1:$L$2336,11,0)</f>
        <v>Over weight</v>
      </c>
      <c r="K1195" t="str">
        <f>VLOOKUP(A1195,'Medical Examinations'!$A$1:$L$2336,12,0)</f>
        <v>Diabetes</v>
      </c>
      <c r="L1195" s="8">
        <f>VLOOKUP(A1195,'Hospitalisation Details'!$A$1:$T$2344,17,0)</f>
        <v>27360</v>
      </c>
      <c r="M1195" s="3" t="str">
        <f>VLOOKUP(A1195,'Hospitalisation Details'!$A$1:$T$2344,14,0)</f>
        <v>tier - 2</v>
      </c>
      <c r="N1195" s="3" t="str">
        <f>VLOOKUP(A1195,'Hospitalisation Details'!$A$1:$T$2344,15,0)</f>
        <v>tier - 1</v>
      </c>
      <c r="O1195" t="str">
        <f>VLOOKUP(A1195,'Hospitalisation Details'!$A$1:$U$2344,21,FALSE)</f>
        <v>R1024</v>
      </c>
      <c r="P1195" t="str">
        <f>VLOOKUP(A1195,'Hospitalisation Details'!$A$1:$T$2344,19,0)</f>
        <v>48</v>
      </c>
      <c r="Q1195" s="9">
        <f>VLOOKUP(A1195,'Hospitalisation Details'!$A$1:$I$2344,6,FALSE)</f>
        <v>9447.25</v>
      </c>
    </row>
    <row r="1196" spans="1:17" ht="15.75">
      <c r="A1196" s="6" t="s">
        <v>3205</v>
      </c>
      <c r="B1196" t="str">
        <f>VLOOKUP(A1196,'Customer Names'!$A$1:$D$2336,3,FALSE)</f>
        <v>Steele-Belkin</v>
      </c>
      <c r="C1196">
        <f>VLOOKUP(A1196,'Medical Examinations'!$A$1:$H$2336,2,0)</f>
        <v>48.07</v>
      </c>
      <c r="D1196">
        <f>VLOOKUP(A1196,'Medical Examinations'!$A$1:$H$2336,3,0)</f>
        <v>4.0599999999999996</v>
      </c>
      <c r="E1196" t="str">
        <f>VLOOKUP(A1196,'Medical Examinations'!$A$1:$H$2336,4,0)</f>
        <v>Yes</v>
      </c>
      <c r="F1196" t="str">
        <f>VLOOKUP(A1196,'Medical Examinations'!$A$1:$H$2336,5,0)</f>
        <v>No</v>
      </c>
      <c r="G1196" t="str">
        <f>VLOOKUP(A1196,'Medical Examinations'!$A$1:$H$2336,6,0)</f>
        <v>No</v>
      </c>
      <c r="H1196">
        <f>VLOOKUP(A1196,'Medical Examinations'!$A$1:$L$2336,10,0)</f>
        <v>0</v>
      </c>
      <c r="I1196" t="str">
        <f>VLOOKUP(A1196,'Medical Examinations'!$A$1:$H$2336,8,0)</f>
        <v>No</v>
      </c>
      <c r="J1196" t="str">
        <f>VLOOKUP(A1196,'Medical Examinations'!$A$1:$L$2336,11,0)</f>
        <v>obesity</v>
      </c>
      <c r="K1196" t="str">
        <f>VLOOKUP(A1196,'Medical Examinations'!$A$1:$L$2336,12,0)</f>
        <v>Normal</v>
      </c>
      <c r="L1196" s="8">
        <f>VLOOKUP(A1196,'Hospitalisation Details'!$A$1:$T$2344,17,0)</f>
        <v>28067</v>
      </c>
      <c r="M1196" s="3" t="str">
        <f>VLOOKUP(A1196,'Hospitalisation Details'!$A$1:$T$2344,14,0)</f>
        <v>tier - 2</v>
      </c>
      <c r="N1196" s="3" t="str">
        <f>VLOOKUP(A1196,'Hospitalisation Details'!$A$1:$T$2344,15,0)</f>
        <v>tier - 1</v>
      </c>
      <c r="O1196" t="str">
        <f>VLOOKUP(A1196,'Hospitalisation Details'!$A$1:$U$2344,21,FALSE)</f>
        <v>R1024</v>
      </c>
      <c r="P1196" t="str">
        <f>VLOOKUP(A1196,'Hospitalisation Details'!$A$1:$T$2344,19,0)</f>
        <v>46</v>
      </c>
      <c r="Q1196" s="9">
        <f>VLOOKUP(A1196,'Hospitalisation Details'!$A$1:$I$2344,6,FALSE)</f>
        <v>9432.93</v>
      </c>
    </row>
    <row r="1197" spans="1:17" ht="15.75">
      <c r="A1197" s="6" t="s">
        <v>3208</v>
      </c>
      <c r="B1197" t="str">
        <f>VLOOKUP(A1197,'Customer Names'!$A$1:$D$2336,3,FALSE)</f>
        <v>Christensen</v>
      </c>
      <c r="C1197">
        <f>VLOOKUP(A1197,'Medical Examinations'!$A$1:$H$2336,2,0)</f>
        <v>30.8</v>
      </c>
      <c r="D1197">
        <f>VLOOKUP(A1197,'Medical Examinations'!$A$1:$H$2336,3,0)</f>
        <v>5.23</v>
      </c>
      <c r="E1197" t="str">
        <f>VLOOKUP(A1197,'Medical Examinations'!$A$1:$H$2336,4,0)</f>
        <v>Yes</v>
      </c>
      <c r="F1197" t="str">
        <f>VLOOKUP(A1197,'Medical Examinations'!$A$1:$H$2336,5,0)</f>
        <v>No</v>
      </c>
      <c r="G1197" t="str">
        <f>VLOOKUP(A1197,'Medical Examinations'!$A$1:$H$2336,6,0)</f>
        <v>No</v>
      </c>
      <c r="H1197">
        <f>VLOOKUP(A1197,'Medical Examinations'!$A$1:$L$2336,10,0)</f>
        <v>0</v>
      </c>
      <c r="I1197" t="str">
        <f>VLOOKUP(A1197,'Medical Examinations'!$A$1:$H$2336,8,0)</f>
        <v>No</v>
      </c>
      <c r="J1197" t="str">
        <f>VLOOKUP(A1197,'Medical Examinations'!$A$1:$L$2336,11,0)</f>
        <v>obesity</v>
      </c>
      <c r="K1197" t="str">
        <f>VLOOKUP(A1197,'Medical Examinations'!$A$1:$L$2336,12,0)</f>
        <v>Normal</v>
      </c>
      <c r="L1197" s="8">
        <f>VLOOKUP(A1197,'Hospitalisation Details'!$A$1:$T$2344,17,0)</f>
        <v>28063</v>
      </c>
      <c r="M1197" s="3" t="str">
        <f>VLOOKUP(A1197,'Hospitalisation Details'!$A$1:$T$2344,14,0)</f>
        <v>tier - 2</v>
      </c>
      <c r="N1197" s="3" t="str">
        <f>VLOOKUP(A1197,'Hospitalisation Details'!$A$1:$T$2344,15,0)</f>
        <v>tier - 2</v>
      </c>
      <c r="O1197" t="str">
        <f>VLOOKUP(A1197,'Hospitalisation Details'!$A$1:$U$2344,21,FALSE)</f>
        <v>R1011</v>
      </c>
      <c r="P1197" t="str">
        <f>VLOOKUP(A1197,'Hospitalisation Details'!$A$1:$T$2344,19,0)</f>
        <v>46</v>
      </c>
      <c r="Q1197" s="9">
        <f>VLOOKUP(A1197,'Hospitalisation Details'!$A$1:$I$2344,6,FALSE)</f>
        <v>9414.92</v>
      </c>
    </row>
    <row r="1198" spans="1:17" ht="15.75">
      <c r="A1198" s="6" t="s">
        <v>3211</v>
      </c>
      <c r="B1198" t="str">
        <f>VLOOKUP(A1198,'Customer Names'!$A$1:$D$2336,3,FALSE)</f>
        <v>Hodge</v>
      </c>
      <c r="C1198">
        <f>VLOOKUP(A1198,'Medical Examinations'!$A$1:$H$2336,2,0)</f>
        <v>32.299999999999997</v>
      </c>
      <c r="D1198">
        <f>VLOOKUP(A1198,'Medical Examinations'!$A$1:$H$2336,3,0)</f>
        <v>5.05</v>
      </c>
      <c r="E1198" t="str">
        <f>VLOOKUP(A1198,'Medical Examinations'!$A$1:$H$2336,4,0)</f>
        <v>Yes</v>
      </c>
      <c r="F1198" t="str">
        <f>VLOOKUP(A1198,'Medical Examinations'!$A$1:$H$2336,5,0)</f>
        <v>No</v>
      </c>
      <c r="G1198" t="str">
        <f>VLOOKUP(A1198,'Medical Examinations'!$A$1:$H$2336,6,0)</f>
        <v>No</v>
      </c>
      <c r="H1198">
        <f>VLOOKUP(A1198,'Medical Examinations'!$A$1:$L$2336,10,0)</f>
        <v>0</v>
      </c>
      <c r="I1198" t="str">
        <f>VLOOKUP(A1198,'Medical Examinations'!$A$1:$H$2336,8,0)</f>
        <v>No</v>
      </c>
      <c r="J1198" t="str">
        <f>VLOOKUP(A1198,'Medical Examinations'!$A$1:$L$2336,11,0)</f>
        <v>obesity</v>
      </c>
      <c r="K1198" t="str">
        <f>VLOOKUP(A1198,'Medical Examinations'!$A$1:$L$2336,12,0)</f>
        <v>Normal</v>
      </c>
      <c r="L1198" s="8">
        <f>VLOOKUP(A1198,'Hospitalisation Details'!$A$1:$T$2344,17,0)</f>
        <v>28050</v>
      </c>
      <c r="M1198" s="3" t="str">
        <f>VLOOKUP(A1198,'Hospitalisation Details'!$A$1:$T$2344,14,0)</f>
        <v>tier - 2</v>
      </c>
      <c r="N1198" s="3" t="str">
        <f>VLOOKUP(A1198,'Hospitalisation Details'!$A$1:$T$2344,15,0)</f>
        <v>tier - 3</v>
      </c>
      <c r="O1198" t="str">
        <f>VLOOKUP(A1198,'Hospitalisation Details'!$A$1:$U$2344,21,FALSE)</f>
        <v>R1024</v>
      </c>
      <c r="P1198" t="str">
        <f>VLOOKUP(A1198,'Hospitalisation Details'!$A$1:$T$2344,19,0)</f>
        <v>46</v>
      </c>
      <c r="Q1198" s="9">
        <f>VLOOKUP(A1198,'Hospitalisation Details'!$A$1:$I$2344,6,FALSE)</f>
        <v>9411.01</v>
      </c>
    </row>
    <row r="1199" spans="1:17" ht="15.75">
      <c r="A1199" s="6" t="s">
        <v>3214</v>
      </c>
      <c r="B1199" t="str">
        <f>VLOOKUP(A1199,'Customer Names'!$A$1:$D$2336,3,FALSE)</f>
        <v>Rusterholz</v>
      </c>
      <c r="C1199">
        <f>VLOOKUP(A1199,'Medical Examinations'!$A$1:$H$2336,2,0)</f>
        <v>39.700000000000003</v>
      </c>
      <c r="D1199">
        <f>VLOOKUP(A1199,'Medical Examinations'!$A$1:$H$2336,3,0)</f>
        <v>7.34</v>
      </c>
      <c r="E1199" t="str">
        <f>VLOOKUP(A1199,'Medical Examinations'!$A$1:$H$2336,4,0)</f>
        <v>No</v>
      </c>
      <c r="F1199" t="str">
        <f>VLOOKUP(A1199,'Medical Examinations'!$A$1:$H$2336,5,0)</f>
        <v>No</v>
      </c>
      <c r="G1199" t="str">
        <f>VLOOKUP(A1199,'Medical Examinations'!$A$1:$H$2336,6,0)</f>
        <v>No</v>
      </c>
      <c r="H1199">
        <f>VLOOKUP(A1199,'Medical Examinations'!$A$1:$L$2336,10,0)</f>
        <v>0</v>
      </c>
      <c r="I1199" t="str">
        <f>VLOOKUP(A1199,'Medical Examinations'!$A$1:$H$2336,8,0)</f>
        <v>No</v>
      </c>
      <c r="J1199" t="str">
        <f>VLOOKUP(A1199,'Medical Examinations'!$A$1:$L$2336,11,0)</f>
        <v>obesity</v>
      </c>
      <c r="K1199" t="str">
        <f>VLOOKUP(A1199,'Medical Examinations'!$A$1:$L$2336,12,0)</f>
        <v>Diabetes</v>
      </c>
      <c r="L1199" s="8">
        <f>VLOOKUP(A1199,'Hospitalisation Details'!$A$1:$T$2344,17,0)</f>
        <v>26226</v>
      </c>
      <c r="M1199" s="3" t="str">
        <f>VLOOKUP(A1199,'Hospitalisation Details'!$A$1:$T$2344,14,0)</f>
        <v>tier - 3</v>
      </c>
      <c r="N1199" s="3" t="str">
        <f>VLOOKUP(A1199,'Hospitalisation Details'!$A$1:$T$2344,15,0)</f>
        <v>tier - 3</v>
      </c>
      <c r="O1199" t="str">
        <f>VLOOKUP(A1199,'Hospitalisation Details'!$A$1:$U$2344,21,FALSE)</f>
        <v>R1011</v>
      </c>
      <c r="P1199" t="str">
        <f>VLOOKUP(A1199,'Hospitalisation Details'!$A$1:$T$2344,19,0)</f>
        <v>51</v>
      </c>
      <c r="Q1199" s="9">
        <f>VLOOKUP(A1199,'Hospitalisation Details'!$A$1:$I$2344,6,FALSE)</f>
        <v>9391.35</v>
      </c>
    </row>
    <row r="1200" spans="1:17" ht="15.75">
      <c r="A1200" s="6" t="s">
        <v>3216</v>
      </c>
      <c r="B1200" t="str">
        <f>VLOOKUP(A1200,'Customer Names'!$A$1:$D$2336,3,FALSE)</f>
        <v>Lafrance</v>
      </c>
      <c r="C1200">
        <f>VLOOKUP(A1200,'Medical Examinations'!$A$1:$H$2336,2,0)</f>
        <v>35.97</v>
      </c>
      <c r="D1200">
        <f>VLOOKUP(A1200,'Medical Examinations'!$A$1:$H$2336,3,0)</f>
        <v>8.1300000000000008</v>
      </c>
      <c r="E1200" t="str">
        <f>VLOOKUP(A1200,'Medical Examinations'!$A$1:$H$2336,4,0)</f>
        <v>No</v>
      </c>
      <c r="F1200" t="str">
        <f>VLOOKUP(A1200,'Medical Examinations'!$A$1:$H$2336,5,0)</f>
        <v>No</v>
      </c>
      <c r="G1200" t="str">
        <f>VLOOKUP(A1200,'Medical Examinations'!$A$1:$H$2336,6,0)</f>
        <v>No</v>
      </c>
      <c r="H1200">
        <f>VLOOKUP(A1200,'Medical Examinations'!$A$1:$L$2336,10,0)</f>
        <v>0</v>
      </c>
      <c r="I1200" t="str">
        <f>VLOOKUP(A1200,'Medical Examinations'!$A$1:$H$2336,8,0)</f>
        <v>No</v>
      </c>
      <c r="J1200" t="str">
        <f>VLOOKUP(A1200,'Medical Examinations'!$A$1:$L$2336,11,0)</f>
        <v>obesity</v>
      </c>
      <c r="K1200" t="str">
        <f>VLOOKUP(A1200,'Medical Examinations'!$A$1:$L$2336,12,0)</f>
        <v>Diabetes</v>
      </c>
      <c r="L1200" s="8">
        <f>VLOOKUP(A1200,'Hospitalisation Details'!$A$1:$T$2344,17,0)</f>
        <v>26296</v>
      </c>
      <c r="M1200" s="3" t="str">
        <f>VLOOKUP(A1200,'Hospitalisation Details'!$A$1:$T$2344,14,0)</f>
        <v>tier - 3</v>
      </c>
      <c r="N1200" s="3" t="str">
        <f>VLOOKUP(A1200,'Hospitalisation Details'!$A$1:$T$2344,15,0)</f>
        <v>tier - 2</v>
      </c>
      <c r="O1200" t="str">
        <f>VLOOKUP(A1200,'Hospitalisation Details'!$A$1:$U$2344,21,FALSE)</f>
        <v>R1013</v>
      </c>
      <c r="P1200" t="str">
        <f>VLOOKUP(A1200,'Hospitalisation Details'!$A$1:$T$2344,19,0)</f>
        <v>51</v>
      </c>
      <c r="Q1200" s="9">
        <f>VLOOKUP(A1200,'Hospitalisation Details'!$A$1:$I$2344,6,FALSE)</f>
        <v>9386.16</v>
      </c>
    </row>
    <row r="1201" spans="1:17" ht="15.75">
      <c r="A1201" s="6" t="s">
        <v>3219</v>
      </c>
      <c r="B1201" t="str">
        <f>VLOOKUP(A1201,'Customer Names'!$A$1:$D$2336,3,FALSE)</f>
        <v>Hallis</v>
      </c>
      <c r="C1201">
        <f>VLOOKUP(A1201,'Medical Examinations'!$A$1:$H$2336,2,0)</f>
        <v>25.86</v>
      </c>
      <c r="D1201">
        <f>VLOOKUP(A1201,'Medical Examinations'!$A$1:$H$2336,3,0)</f>
        <v>6.68</v>
      </c>
      <c r="E1201" t="str">
        <f>VLOOKUP(A1201,'Medical Examinations'!$A$1:$H$2336,4,0)</f>
        <v>Yes</v>
      </c>
      <c r="F1201" t="str">
        <f>VLOOKUP(A1201,'Medical Examinations'!$A$1:$H$2336,5,0)</f>
        <v>No</v>
      </c>
      <c r="G1201" t="str">
        <f>VLOOKUP(A1201,'Medical Examinations'!$A$1:$H$2336,6,0)</f>
        <v>No</v>
      </c>
      <c r="H1201">
        <f>VLOOKUP(A1201,'Medical Examinations'!$A$1:$L$2336,10,0)</f>
        <v>1</v>
      </c>
      <c r="I1201" t="str">
        <f>VLOOKUP(A1201,'Medical Examinations'!$A$1:$H$2336,8,0)</f>
        <v>No</v>
      </c>
      <c r="J1201" t="str">
        <f>VLOOKUP(A1201,'Medical Examinations'!$A$1:$L$2336,11,0)</f>
        <v>Over weight</v>
      </c>
      <c r="K1201" t="str">
        <f>VLOOKUP(A1201,'Medical Examinations'!$A$1:$L$2336,12,0)</f>
        <v>Diabetes</v>
      </c>
      <c r="L1201" s="8">
        <f>VLOOKUP(A1201,'Hospitalisation Details'!$A$1:$T$2344,17,0)</f>
        <v>27730</v>
      </c>
      <c r="M1201" s="3" t="str">
        <f>VLOOKUP(A1201,'Hospitalisation Details'!$A$1:$T$2344,14,0)</f>
        <v>tier - 2</v>
      </c>
      <c r="N1201" s="3" t="str">
        <f>VLOOKUP(A1201,'Hospitalisation Details'!$A$1:$T$2344,15,0)</f>
        <v>tier - 2</v>
      </c>
      <c r="O1201" t="str">
        <f>VLOOKUP(A1201,'Hospitalisation Details'!$A$1:$U$2344,21,FALSE)</f>
        <v>R1024</v>
      </c>
      <c r="P1201" t="str">
        <f>VLOOKUP(A1201,'Hospitalisation Details'!$A$1:$T$2344,19,0)</f>
        <v>47</v>
      </c>
      <c r="Q1201" s="9">
        <f>VLOOKUP(A1201,'Hospitalisation Details'!$A$1:$I$2344,6,FALSE)</f>
        <v>9380.75</v>
      </c>
    </row>
    <row r="1202" spans="1:17" ht="15.75">
      <c r="A1202" s="6" t="s">
        <v>3221</v>
      </c>
      <c r="B1202" t="str">
        <f>VLOOKUP(A1202,'Customer Names'!$A$1:$D$2336,3,FALSE)</f>
        <v>Marshall</v>
      </c>
      <c r="C1202">
        <f>VLOOKUP(A1202,'Medical Examinations'!$A$1:$H$2336,2,0)</f>
        <v>30.03</v>
      </c>
      <c r="D1202">
        <f>VLOOKUP(A1202,'Medical Examinations'!$A$1:$H$2336,3,0)</f>
        <v>11.51</v>
      </c>
      <c r="E1202" t="str">
        <f>VLOOKUP(A1202,'Medical Examinations'!$A$1:$H$2336,4,0)</f>
        <v>No</v>
      </c>
      <c r="F1202" t="str">
        <f>VLOOKUP(A1202,'Medical Examinations'!$A$1:$H$2336,5,0)</f>
        <v>No</v>
      </c>
      <c r="G1202" t="str">
        <f>VLOOKUP(A1202,'Medical Examinations'!$A$1:$H$2336,6,0)</f>
        <v>No</v>
      </c>
      <c r="H1202">
        <f>VLOOKUP(A1202,'Medical Examinations'!$A$1:$L$2336,10,0)</f>
        <v>0</v>
      </c>
      <c r="I1202" t="str">
        <f>VLOOKUP(A1202,'Medical Examinations'!$A$1:$H$2336,8,0)</f>
        <v>No</v>
      </c>
      <c r="J1202" t="str">
        <f>VLOOKUP(A1202,'Medical Examinations'!$A$1:$L$2336,11,0)</f>
        <v>obesity</v>
      </c>
      <c r="K1202" t="str">
        <f>VLOOKUP(A1202,'Medical Examinations'!$A$1:$L$2336,12,0)</f>
        <v>Diabetes</v>
      </c>
      <c r="L1202" s="8">
        <f>VLOOKUP(A1202,'Hospitalisation Details'!$A$1:$T$2344,17,0)</f>
        <v>26263</v>
      </c>
      <c r="M1202" s="3" t="str">
        <f>VLOOKUP(A1202,'Hospitalisation Details'!$A$1:$T$2344,14,0)</f>
        <v>tier - 2</v>
      </c>
      <c r="N1202" s="3" t="str">
        <f>VLOOKUP(A1202,'Hospitalisation Details'!$A$1:$T$2344,15,0)</f>
        <v>tier - 1</v>
      </c>
      <c r="O1202" t="str">
        <f>VLOOKUP(A1202,'Hospitalisation Details'!$A$1:$U$2344,21,FALSE)</f>
        <v>R1013</v>
      </c>
      <c r="P1202" t="str">
        <f>VLOOKUP(A1202,'Hospitalisation Details'!$A$1:$T$2344,19,0)</f>
        <v>51</v>
      </c>
      <c r="Q1202" s="9">
        <f>VLOOKUP(A1202,'Hospitalisation Details'!$A$1:$I$2344,6,FALSE)</f>
        <v>9377.9</v>
      </c>
    </row>
    <row r="1203" spans="1:17" ht="15.75">
      <c r="A1203" s="6" t="s">
        <v>3222</v>
      </c>
      <c r="B1203" t="str">
        <f>VLOOKUP(A1203,'Customer Names'!$A$1:$D$2336,3,FALSE)</f>
        <v>Salowitz</v>
      </c>
      <c r="C1203">
        <f>VLOOKUP(A1203,'Medical Examinations'!$A$1:$H$2336,2,0)</f>
        <v>25.76</v>
      </c>
      <c r="D1203">
        <f>VLOOKUP(A1203,'Medical Examinations'!$A$1:$H$2336,3,0)</f>
        <v>6.02</v>
      </c>
      <c r="E1203" t="str">
        <f>VLOOKUP(A1203,'Medical Examinations'!$A$1:$H$2336,4,0)</f>
        <v>Yes</v>
      </c>
      <c r="F1203" t="str">
        <f>VLOOKUP(A1203,'Medical Examinations'!$A$1:$H$2336,5,0)</f>
        <v>No</v>
      </c>
      <c r="G1203" t="str">
        <f>VLOOKUP(A1203,'Medical Examinations'!$A$1:$H$2336,6,0)</f>
        <v>Yes</v>
      </c>
      <c r="H1203">
        <f>VLOOKUP(A1203,'Medical Examinations'!$A$1:$L$2336,10,0)</f>
        <v>1</v>
      </c>
      <c r="I1203" t="str">
        <f>VLOOKUP(A1203,'Medical Examinations'!$A$1:$H$2336,8,0)</f>
        <v>No</v>
      </c>
      <c r="J1203" t="str">
        <f>VLOOKUP(A1203,'Medical Examinations'!$A$1:$L$2336,11,0)</f>
        <v>Over weight</v>
      </c>
      <c r="K1203" t="str">
        <f>VLOOKUP(A1203,'Medical Examinations'!$A$1:$L$2336,12,0)</f>
        <v>Prediabetes</v>
      </c>
      <c r="L1203" s="8">
        <f>VLOOKUP(A1203,'Hospitalisation Details'!$A$1:$T$2344,17,0)</f>
        <v>25531</v>
      </c>
      <c r="M1203" s="3" t="str">
        <f>VLOOKUP(A1203,'Hospitalisation Details'!$A$1:$T$2344,14,0)</f>
        <v>tier - 2</v>
      </c>
      <c r="N1203" s="3" t="str">
        <f>VLOOKUP(A1203,'Hospitalisation Details'!$A$1:$T$2344,15,0)</f>
        <v>tier - 3</v>
      </c>
      <c r="O1203" t="str">
        <f>VLOOKUP(A1203,'Hospitalisation Details'!$A$1:$U$2344,21,FALSE)</f>
        <v>R1013</v>
      </c>
      <c r="P1203" t="str">
        <f>VLOOKUP(A1203,'Hospitalisation Details'!$A$1:$T$2344,19,0)</f>
        <v>53</v>
      </c>
      <c r="Q1203" s="9">
        <f>VLOOKUP(A1203,'Hospitalisation Details'!$A$1:$I$2344,6,FALSE)</f>
        <v>9377.4500000000007</v>
      </c>
    </row>
    <row r="1204" spans="1:17" ht="15.75">
      <c r="A1204" s="6" t="s">
        <v>3225</v>
      </c>
      <c r="B1204" t="str">
        <f>VLOOKUP(A1204,'Customer Names'!$A$1:$D$2336,3,FALSE)</f>
        <v>Blake</v>
      </c>
      <c r="C1204">
        <f>VLOOKUP(A1204,'Medical Examinations'!$A$1:$H$2336,2,0)</f>
        <v>22.42</v>
      </c>
      <c r="D1204">
        <f>VLOOKUP(A1204,'Medical Examinations'!$A$1:$H$2336,3,0)</f>
        <v>7.96</v>
      </c>
      <c r="E1204" t="str">
        <f>VLOOKUP(A1204,'Medical Examinations'!$A$1:$H$2336,4,0)</f>
        <v>No</v>
      </c>
      <c r="F1204" t="str">
        <f>VLOOKUP(A1204,'Medical Examinations'!$A$1:$H$2336,5,0)</f>
        <v>No</v>
      </c>
      <c r="G1204" t="str">
        <f>VLOOKUP(A1204,'Medical Examinations'!$A$1:$H$2336,6,0)</f>
        <v>No</v>
      </c>
      <c r="H1204">
        <f>VLOOKUP(A1204,'Medical Examinations'!$A$1:$L$2336,10,0)</f>
        <v>0</v>
      </c>
      <c r="I1204" t="str">
        <f>VLOOKUP(A1204,'Medical Examinations'!$A$1:$H$2336,8,0)</f>
        <v>No</v>
      </c>
      <c r="J1204" t="str">
        <f>VLOOKUP(A1204,'Medical Examinations'!$A$1:$L$2336,11,0)</f>
        <v>Normal weight</v>
      </c>
      <c r="K1204" t="str">
        <f>VLOOKUP(A1204,'Medical Examinations'!$A$1:$L$2336,12,0)</f>
        <v>Diabetes</v>
      </c>
      <c r="L1204" s="8">
        <f>VLOOKUP(A1204,'Hospitalisation Details'!$A$1:$T$2344,17,0)</f>
        <v>26214</v>
      </c>
      <c r="M1204" s="3" t="str">
        <f>VLOOKUP(A1204,'Hospitalisation Details'!$A$1:$T$2344,14,0)</f>
        <v>tier - 3</v>
      </c>
      <c r="N1204" s="3" t="str">
        <f>VLOOKUP(A1204,'Hospitalisation Details'!$A$1:$T$2344,15,0)</f>
        <v>tier - 1</v>
      </c>
      <c r="O1204" t="str">
        <f>VLOOKUP(A1204,'Hospitalisation Details'!$A$1:$U$2344,21,FALSE)</f>
        <v>R1016</v>
      </c>
      <c r="P1204" t="str">
        <f>VLOOKUP(A1204,'Hospitalisation Details'!$A$1:$T$2344,19,0)</f>
        <v>51</v>
      </c>
      <c r="Q1204" s="9">
        <f>VLOOKUP(A1204,'Hospitalisation Details'!$A$1:$I$2344,6,FALSE)</f>
        <v>9361.33</v>
      </c>
    </row>
    <row r="1205" spans="1:17" ht="15.75">
      <c r="A1205" s="6" t="s">
        <v>3228</v>
      </c>
      <c r="B1205" t="str">
        <f>VLOOKUP(A1205,'Customer Names'!$A$1:$D$2336,3,FALSE)</f>
        <v>Langerak</v>
      </c>
      <c r="C1205">
        <f>VLOOKUP(A1205,'Medical Examinations'!$A$1:$H$2336,2,0)</f>
        <v>33.18</v>
      </c>
      <c r="D1205">
        <f>VLOOKUP(A1205,'Medical Examinations'!$A$1:$H$2336,3,0)</f>
        <v>6.01</v>
      </c>
      <c r="E1205" t="str">
        <f>VLOOKUP(A1205,'Medical Examinations'!$A$1:$H$2336,4,0)</f>
        <v>Yes</v>
      </c>
      <c r="F1205" t="str">
        <f>VLOOKUP(A1205,'Medical Examinations'!$A$1:$H$2336,5,0)</f>
        <v>No</v>
      </c>
      <c r="G1205" t="str">
        <f>VLOOKUP(A1205,'Medical Examinations'!$A$1:$H$2336,6,0)</f>
        <v>No</v>
      </c>
      <c r="H1205">
        <f>VLOOKUP(A1205,'Medical Examinations'!$A$1:$L$2336,10,0)</f>
        <v>1</v>
      </c>
      <c r="I1205" t="str">
        <f>VLOOKUP(A1205,'Medical Examinations'!$A$1:$H$2336,8,0)</f>
        <v>No</v>
      </c>
      <c r="J1205" t="str">
        <f>VLOOKUP(A1205,'Medical Examinations'!$A$1:$L$2336,11,0)</f>
        <v>obesity</v>
      </c>
      <c r="K1205" t="str">
        <f>VLOOKUP(A1205,'Medical Examinations'!$A$1:$L$2336,12,0)</f>
        <v>Prediabetes</v>
      </c>
      <c r="L1205" s="8">
        <f>VLOOKUP(A1205,'Hospitalisation Details'!$A$1:$T$2344,17,0)</f>
        <v>32325</v>
      </c>
      <c r="M1205" s="3" t="str">
        <f>VLOOKUP(A1205,'Hospitalisation Details'!$A$1:$T$2344,14,0)</f>
        <v>tier - 2</v>
      </c>
      <c r="N1205" s="3" t="str">
        <f>VLOOKUP(A1205,'Hospitalisation Details'!$A$1:$T$2344,15,0)</f>
        <v>tier - 1</v>
      </c>
      <c r="O1205" t="str">
        <f>VLOOKUP(A1205,'Hospitalisation Details'!$A$1:$U$2344,21,FALSE)</f>
        <v>R1021</v>
      </c>
      <c r="P1205" t="str">
        <f>VLOOKUP(A1205,'Hospitalisation Details'!$A$1:$T$2344,19,0)</f>
        <v>34</v>
      </c>
      <c r="Q1205" s="9">
        <f>VLOOKUP(A1205,'Hospitalisation Details'!$A$1:$I$2344,6,FALSE)</f>
        <v>9344.2000000000007</v>
      </c>
    </row>
    <row r="1206" spans="1:17" ht="15.75">
      <c r="A1206" s="6" t="s">
        <v>3230</v>
      </c>
      <c r="B1206" t="str">
        <f>VLOOKUP(A1206,'Customer Names'!$A$1:$D$2336,3,FALSE)</f>
        <v>Bonilla</v>
      </c>
      <c r="C1206">
        <f>VLOOKUP(A1206,'Medical Examinations'!$A$1:$H$2336,2,0)</f>
        <v>43.04</v>
      </c>
      <c r="D1206">
        <f>VLOOKUP(A1206,'Medical Examinations'!$A$1:$H$2336,3,0)</f>
        <v>5.9</v>
      </c>
      <c r="E1206" t="str">
        <f>VLOOKUP(A1206,'Medical Examinations'!$A$1:$H$2336,4,0)</f>
        <v>Yes</v>
      </c>
      <c r="F1206" t="str">
        <f>VLOOKUP(A1206,'Medical Examinations'!$A$1:$H$2336,5,0)</f>
        <v>No</v>
      </c>
      <c r="G1206" t="str">
        <f>VLOOKUP(A1206,'Medical Examinations'!$A$1:$H$2336,6,0)</f>
        <v>No</v>
      </c>
      <c r="H1206">
        <f>VLOOKUP(A1206,'Medical Examinations'!$A$1:$L$2336,10,0)</f>
        <v>0</v>
      </c>
      <c r="I1206" t="str">
        <f>VLOOKUP(A1206,'Medical Examinations'!$A$1:$H$2336,8,0)</f>
        <v>No</v>
      </c>
      <c r="J1206" t="str">
        <f>VLOOKUP(A1206,'Medical Examinations'!$A$1:$L$2336,11,0)</f>
        <v>obesity</v>
      </c>
      <c r="K1206" t="str">
        <f>VLOOKUP(A1206,'Medical Examinations'!$A$1:$L$2336,12,0)</f>
        <v>Prediabetes</v>
      </c>
      <c r="L1206" s="8">
        <f>VLOOKUP(A1206,'Hospitalisation Details'!$A$1:$T$2344,17,0)</f>
        <v>35350</v>
      </c>
      <c r="M1206" s="3" t="str">
        <f>VLOOKUP(A1206,'Hospitalisation Details'!$A$1:$T$2344,14,0)</f>
        <v>tier - 2</v>
      </c>
      <c r="N1206" s="3" t="str">
        <f>VLOOKUP(A1206,'Hospitalisation Details'!$A$1:$T$2344,15,0)</f>
        <v>tier - 1</v>
      </c>
      <c r="O1206" t="str">
        <f>VLOOKUP(A1206,'Hospitalisation Details'!$A$1:$U$2344,21,FALSE)</f>
        <v>R1026</v>
      </c>
      <c r="P1206" t="str">
        <f>VLOOKUP(A1206,'Hospitalisation Details'!$A$1:$T$2344,19,0)</f>
        <v>26</v>
      </c>
      <c r="Q1206" s="9">
        <f>VLOOKUP(A1206,'Hospitalisation Details'!$A$1:$I$2344,6,FALSE)</f>
        <v>9338.61</v>
      </c>
    </row>
    <row r="1207" spans="1:17" ht="15.75">
      <c r="A1207" s="6" t="s">
        <v>3233</v>
      </c>
      <c r="B1207" t="str">
        <f>VLOOKUP(A1207,'Customer Names'!$A$1:$D$2336,3,FALSE)</f>
        <v>Ciabattoni</v>
      </c>
      <c r="C1207">
        <f>VLOOKUP(A1207,'Medical Examinations'!$A$1:$H$2336,2,0)</f>
        <v>34.15</v>
      </c>
      <c r="D1207">
        <f>VLOOKUP(A1207,'Medical Examinations'!$A$1:$H$2336,3,0)</f>
        <v>4.49</v>
      </c>
      <c r="E1207" t="str">
        <f>VLOOKUP(A1207,'Medical Examinations'!$A$1:$H$2336,4,0)</f>
        <v>Yes</v>
      </c>
      <c r="F1207" t="str">
        <f>VLOOKUP(A1207,'Medical Examinations'!$A$1:$H$2336,5,0)</f>
        <v>No</v>
      </c>
      <c r="G1207" t="str">
        <f>VLOOKUP(A1207,'Medical Examinations'!$A$1:$H$2336,6,0)</f>
        <v>No</v>
      </c>
      <c r="H1207">
        <f>VLOOKUP(A1207,'Medical Examinations'!$A$1:$L$2336,10,0)</f>
        <v>1</v>
      </c>
      <c r="I1207" t="str">
        <f>VLOOKUP(A1207,'Medical Examinations'!$A$1:$H$2336,8,0)</f>
        <v>No</v>
      </c>
      <c r="J1207" t="str">
        <f>VLOOKUP(A1207,'Medical Examinations'!$A$1:$L$2336,11,0)</f>
        <v>obesity</v>
      </c>
      <c r="K1207" t="str">
        <f>VLOOKUP(A1207,'Medical Examinations'!$A$1:$L$2336,12,0)</f>
        <v>Normal</v>
      </c>
      <c r="L1207" s="8">
        <f>VLOOKUP(A1207,'Hospitalisation Details'!$A$1:$T$2344,17,0)</f>
        <v>32333</v>
      </c>
      <c r="M1207" s="3" t="str">
        <f>VLOOKUP(A1207,'Hospitalisation Details'!$A$1:$T$2344,14,0)</f>
        <v>tier - 2</v>
      </c>
      <c r="N1207" s="3" t="str">
        <f>VLOOKUP(A1207,'Hospitalisation Details'!$A$1:$T$2344,15,0)</f>
        <v>tier - 1</v>
      </c>
      <c r="O1207" t="str">
        <f>VLOOKUP(A1207,'Hospitalisation Details'!$A$1:$U$2344,21,FALSE)</f>
        <v>R1012</v>
      </c>
      <c r="P1207" t="str">
        <f>VLOOKUP(A1207,'Hospitalisation Details'!$A$1:$T$2344,19,0)</f>
        <v>34</v>
      </c>
      <c r="Q1207" s="9">
        <f>VLOOKUP(A1207,'Hospitalisation Details'!$A$1:$I$2344,6,FALSE)</f>
        <v>9320.26</v>
      </c>
    </row>
    <row r="1208" spans="1:17" ht="15.75">
      <c r="A1208" s="6" t="s">
        <v>3236</v>
      </c>
      <c r="B1208" t="str">
        <f>VLOOKUP(A1208,'Customer Names'!$A$1:$D$2336,3,FALSE)</f>
        <v>Escanero Palmer</v>
      </c>
      <c r="C1208">
        <f>VLOOKUP(A1208,'Medical Examinations'!$A$1:$H$2336,2,0)</f>
        <v>25.78</v>
      </c>
      <c r="D1208">
        <f>VLOOKUP(A1208,'Medical Examinations'!$A$1:$H$2336,3,0)</f>
        <v>6.25</v>
      </c>
      <c r="E1208" t="str">
        <f>VLOOKUP(A1208,'Medical Examinations'!$A$1:$H$2336,4,0)</f>
        <v>No</v>
      </c>
      <c r="F1208" t="str">
        <f>VLOOKUP(A1208,'Medical Examinations'!$A$1:$H$2336,5,0)</f>
        <v>No</v>
      </c>
      <c r="G1208" t="str">
        <f>VLOOKUP(A1208,'Medical Examinations'!$A$1:$H$2336,6,0)</f>
        <v>No</v>
      </c>
      <c r="H1208">
        <f>VLOOKUP(A1208,'Medical Examinations'!$A$1:$L$2336,10,0)</f>
        <v>0</v>
      </c>
      <c r="I1208" t="str">
        <f>VLOOKUP(A1208,'Medical Examinations'!$A$1:$H$2336,8,0)</f>
        <v>No</v>
      </c>
      <c r="J1208" t="str">
        <f>VLOOKUP(A1208,'Medical Examinations'!$A$1:$L$2336,11,0)</f>
        <v>Over weight</v>
      </c>
      <c r="K1208" t="str">
        <f>VLOOKUP(A1208,'Medical Examinations'!$A$1:$L$2336,12,0)</f>
        <v>Prediabetes</v>
      </c>
      <c r="L1208" s="8">
        <f>VLOOKUP(A1208,'Hospitalisation Details'!$A$1:$T$2344,17,0)</f>
        <v>28410</v>
      </c>
      <c r="M1208" s="3" t="str">
        <f>VLOOKUP(A1208,'Hospitalisation Details'!$A$1:$T$2344,14,0)</f>
        <v>tier - 2</v>
      </c>
      <c r="N1208" s="3" t="str">
        <f>VLOOKUP(A1208,'Hospitalisation Details'!$A$1:$T$2344,15,0)</f>
        <v>tier - 1</v>
      </c>
      <c r="O1208" t="str">
        <f>VLOOKUP(A1208,'Hospitalisation Details'!$A$1:$U$2344,21,FALSE)</f>
        <v>R1024</v>
      </c>
      <c r="P1208" t="str">
        <f>VLOOKUP(A1208,'Hospitalisation Details'!$A$1:$T$2344,19,0)</f>
        <v>45</v>
      </c>
      <c r="Q1208" s="9">
        <f>VLOOKUP(A1208,'Hospitalisation Details'!$A$1:$I$2344,6,FALSE)</f>
        <v>9315.41</v>
      </c>
    </row>
    <row r="1209" spans="1:17" ht="15.75">
      <c r="A1209" s="6" t="s">
        <v>3239</v>
      </c>
      <c r="B1209" t="str">
        <f>VLOOKUP(A1209,'Customer Names'!$A$1:$D$2336,3,FALSE)</f>
        <v>Lowe</v>
      </c>
      <c r="C1209">
        <f>VLOOKUP(A1209,'Medical Examinations'!$A$1:$H$2336,2,0)</f>
        <v>21.02</v>
      </c>
      <c r="D1209">
        <f>VLOOKUP(A1209,'Medical Examinations'!$A$1:$H$2336,3,0)</f>
        <v>9.6199999999999992</v>
      </c>
      <c r="E1209" t="str">
        <f>VLOOKUP(A1209,'Medical Examinations'!$A$1:$H$2336,4,0)</f>
        <v>Yes</v>
      </c>
      <c r="F1209" t="str">
        <f>VLOOKUP(A1209,'Medical Examinations'!$A$1:$H$2336,5,0)</f>
        <v>No</v>
      </c>
      <c r="G1209" t="str">
        <f>VLOOKUP(A1209,'Medical Examinations'!$A$1:$H$2336,6,0)</f>
        <v>Yes</v>
      </c>
      <c r="H1209">
        <f>VLOOKUP(A1209,'Medical Examinations'!$A$1:$L$2336,10,0)</f>
        <v>1</v>
      </c>
      <c r="I1209" t="str">
        <f>VLOOKUP(A1209,'Medical Examinations'!$A$1:$H$2336,8,0)</f>
        <v>No</v>
      </c>
      <c r="J1209" t="str">
        <f>VLOOKUP(A1209,'Medical Examinations'!$A$1:$L$2336,11,0)</f>
        <v>Normal weight</v>
      </c>
      <c r="K1209" t="str">
        <f>VLOOKUP(A1209,'Medical Examinations'!$A$1:$L$2336,12,0)</f>
        <v>Diabetes</v>
      </c>
      <c r="L1209" s="8">
        <f>VLOOKUP(A1209,'Hospitalisation Details'!$A$1:$T$2344,17,0)</f>
        <v>23170</v>
      </c>
      <c r="M1209" s="3" t="str">
        <f>VLOOKUP(A1209,'Hospitalisation Details'!$A$1:$T$2344,14,0)</f>
        <v>tier - 3</v>
      </c>
      <c r="N1209" s="3" t="str">
        <f>VLOOKUP(A1209,'Hospitalisation Details'!$A$1:$T$2344,15,0)</f>
        <v>tier - 1</v>
      </c>
      <c r="O1209" t="str">
        <f>VLOOKUP(A1209,'Hospitalisation Details'!$A$1:$U$2344,21,FALSE)</f>
        <v>R1013</v>
      </c>
      <c r="P1209" t="str">
        <f>VLOOKUP(A1209,'Hospitalisation Details'!$A$1:$T$2344,19,0)</f>
        <v>59</v>
      </c>
      <c r="Q1209" s="9">
        <f>VLOOKUP(A1209,'Hospitalisation Details'!$A$1:$I$2344,6,FALSE)</f>
        <v>9310.81</v>
      </c>
    </row>
    <row r="1210" spans="1:17" ht="15.75">
      <c r="A1210" s="6" t="s">
        <v>3241</v>
      </c>
      <c r="B1210" t="str">
        <f>VLOOKUP(A1210,'Customer Names'!$A$1:$D$2336,3,FALSE)</f>
        <v>Osmark</v>
      </c>
      <c r="C1210">
        <f>VLOOKUP(A1210,'Medical Examinations'!$A$1:$H$2336,2,0)</f>
        <v>37.51</v>
      </c>
      <c r="D1210">
        <f>VLOOKUP(A1210,'Medical Examinations'!$A$1:$H$2336,3,0)</f>
        <v>11.06</v>
      </c>
      <c r="E1210" t="str">
        <f>VLOOKUP(A1210,'Medical Examinations'!$A$1:$H$2336,4,0)</f>
        <v>No</v>
      </c>
      <c r="F1210" t="str">
        <f>VLOOKUP(A1210,'Medical Examinations'!$A$1:$H$2336,5,0)</f>
        <v>No</v>
      </c>
      <c r="G1210" t="str">
        <f>VLOOKUP(A1210,'Medical Examinations'!$A$1:$H$2336,6,0)</f>
        <v>No</v>
      </c>
      <c r="H1210">
        <f>VLOOKUP(A1210,'Medical Examinations'!$A$1:$L$2336,10,0)</f>
        <v>2</v>
      </c>
      <c r="I1210" t="str">
        <f>VLOOKUP(A1210,'Medical Examinations'!$A$1:$H$2336,8,0)</f>
        <v>No</v>
      </c>
      <c r="J1210" t="str">
        <f>VLOOKUP(A1210,'Medical Examinations'!$A$1:$L$2336,11,0)</f>
        <v>obesity</v>
      </c>
      <c r="K1210" t="str">
        <f>VLOOKUP(A1210,'Medical Examinations'!$A$1:$L$2336,12,0)</f>
        <v>Diabetes</v>
      </c>
      <c r="L1210" s="8">
        <f>VLOOKUP(A1210,'Hospitalisation Details'!$A$1:$T$2344,17,0)</f>
        <v>26953</v>
      </c>
      <c r="M1210" s="3" t="str">
        <f>VLOOKUP(A1210,'Hospitalisation Details'!$A$1:$T$2344,14,0)</f>
        <v>tier - 3</v>
      </c>
      <c r="N1210" s="3" t="str">
        <f>VLOOKUP(A1210,'Hospitalisation Details'!$A$1:$T$2344,15,0)</f>
        <v>tier - 3</v>
      </c>
      <c r="O1210" t="str">
        <f>VLOOKUP(A1210,'Hospitalisation Details'!$A$1:$U$2344,21,FALSE)</f>
        <v>R1013</v>
      </c>
      <c r="P1210" t="str">
        <f>VLOOKUP(A1210,'Hospitalisation Details'!$A$1:$T$2344,19,0)</f>
        <v>49</v>
      </c>
      <c r="Q1210" s="9">
        <f>VLOOKUP(A1210,'Hospitalisation Details'!$A$1:$I$2344,6,FALSE)</f>
        <v>9304.7000000000007</v>
      </c>
    </row>
    <row r="1211" spans="1:17" ht="15.75">
      <c r="A1211" s="6" t="s">
        <v>3244</v>
      </c>
      <c r="B1211" t="str">
        <f>VLOOKUP(A1211,'Customer Names'!$A$1:$D$2336,3,FALSE)</f>
        <v>Lawson</v>
      </c>
      <c r="C1211">
        <f>VLOOKUP(A1211,'Medical Examinations'!$A$1:$H$2336,2,0)</f>
        <v>25.745000000000001</v>
      </c>
      <c r="D1211">
        <f>VLOOKUP(A1211,'Medical Examinations'!$A$1:$H$2336,3,0)</f>
        <v>6.11</v>
      </c>
      <c r="E1211" t="str">
        <f>VLOOKUP(A1211,'Medical Examinations'!$A$1:$H$2336,4,0)</f>
        <v>Yes</v>
      </c>
      <c r="F1211" t="str">
        <f>VLOOKUP(A1211,'Medical Examinations'!$A$1:$H$2336,5,0)</f>
        <v>No</v>
      </c>
      <c r="G1211" t="str">
        <f>VLOOKUP(A1211,'Medical Examinations'!$A$1:$H$2336,6,0)</f>
        <v>No</v>
      </c>
      <c r="H1211">
        <f>VLOOKUP(A1211,'Medical Examinations'!$A$1:$L$2336,10,0)</f>
        <v>0</v>
      </c>
      <c r="I1211" t="str">
        <f>VLOOKUP(A1211,'Medical Examinations'!$A$1:$H$2336,8,0)</f>
        <v>No</v>
      </c>
      <c r="J1211" t="str">
        <f>VLOOKUP(A1211,'Medical Examinations'!$A$1:$L$2336,11,0)</f>
        <v>Over weight</v>
      </c>
      <c r="K1211" t="str">
        <f>VLOOKUP(A1211,'Medical Examinations'!$A$1:$L$2336,12,0)</f>
        <v>Prediabetes</v>
      </c>
      <c r="L1211" s="8">
        <f>VLOOKUP(A1211,'Hospitalisation Details'!$A$1:$T$2344,17,0)</f>
        <v>28067</v>
      </c>
      <c r="M1211" s="3" t="str">
        <f>VLOOKUP(A1211,'Hospitalisation Details'!$A$1:$T$2344,14,0)</f>
        <v>tier - 2</v>
      </c>
      <c r="N1211" s="3" t="str">
        <f>VLOOKUP(A1211,'Hospitalisation Details'!$A$1:$T$2344,15,0)</f>
        <v>tier - 1</v>
      </c>
      <c r="O1211" t="str">
        <f>VLOOKUP(A1211,'Hospitalisation Details'!$A$1:$U$2344,21,FALSE)</f>
        <v>R1012</v>
      </c>
      <c r="P1211" t="str">
        <f>VLOOKUP(A1211,'Hospitalisation Details'!$A$1:$T$2344,19,0)</f>
        <v>46</v>
      </c>
      <c r="Q1211" s="9">
        <f>VLOOKUP(A1211,'Hospitalisation Details'!$A$1:$I$2344,6,FALSE)</f>
        <v>9301.89</v>
      </c>
    </row>
    <row r="1212" spans="1:17" ht="15.75">
      <c r="A1212" s="6" t="s">
        <v>3245</v>
      </c>
      <c r="B1212" t="str">
        <f>VLOOKUP(A1212,'Customer Names'!$A$1:$D$2336,3,FALSE)</f>
        <v>Warwick</v>
      </c>
      <c r="C1212">
        <f>VLOOKUP(A1212,'Medical Examinations'!$A$1:$H$2336,2,0)</f>
        <v>31.35</v>
      </c>
      <c r="D1212">
        <f>VLOOKUP(A1212,'Medical Examinations'!$A$1:$H$2336,3,0)</f>
        <v>11.49</v>
      </c>
      <c r="E1212" t="str">
        <f>VLOOKUP(A1212,'Medical Examinations'!$A$1:$H$2336,4,0)</f>
        <v>No</v>
      </c>
      <c r="F1212" t="str">
        <f>VLOOKUP(A1212,'Medical Examinations'!$A$1:$H$2336,5,0)</f>
        <v>No</v>
      </c>
      <c r="G1212" t="str">
        <f>VLOOKUP(A1212,'Medical Examinations'!$A$1:$H$2336,6,0)</f>
        <v>No</v>
      </c>
      <c r="H1212">
        <f>VLOOKUP(A1212,'Medical Examinations'!$A$1:$L$2336,10,0)</f>
        <v>2</v>
      </c>
      <c r="I1212" t="str">
        <f>VLOOKUP(A1212,'Medical Examinations'!$A$1:$H$2336,8,0)</f>
        <v>No</v>
      </c>
      <c r="J1212" t="str">
        <f>VLOOKUP(A1212,'Medical Examinations'!$A$1:$L$2336,11,0)</f>
        <v>obesity</v>
      </c>
      <c r="K1212" t="str">
        <f>VLOOKUP(A1212,'Medical Examinations'!$A$1:$L$2336,12,0)</f>
        <v>Diabetes</v>
      </c>
      <c r="L1212" s="8">
        <f>VLOOKUP(A1212,'Hospitalisation Details'!$A$1:$T$2344,17,0)</f>
        <v>26925</v>
      </c>
      <c r="M1212" s="3" t="str">
        <f>VLOOKUP(A1212,'Hospitalisation Details'!$A$1:$T$2344,14,0)</f>
        <v>tier - 3</v>
      </c>
      <c r="N1212" s="3" t="str">
        <f>VLOOKUP(A1212,'Hospitalisation Details'!$A$1:$T$2344,15,0)</f>
        <v>tier - 3</v>
      </c>
      <c r="O1212" t="str">
        <f>VLOOKUP(A1212,'Hospitalisation Details'!$A$1:$U$2344,21,FALSE)</f>
        <v>R1016</v>
      </c>
      <c r="P1212" t="str">
        <f>VLOOKUP(A1212,'Hospitalisation Details'!$A$1:$T$2344,19,0)</f>
        <v>49</v>
      </c>
      <c r="Q1212" s="9">
        <f>VLOOKUP(A1212,'Hospitalisation Details'!$A$1:$I$2344,6,FALSE)</f>
        <v>9290.14</v>
      </c>
    </row>
    <row r="1213" spans="1:17" ht="15.75">
      <c r="A1213" s="6" t="s">
        <v>3248</v>
      </c>
      <c r="B1213" t="str">
        <f>VLOOKUP(A1213,'Customer Names'!$A$1:$D$2336,3,FALSE)</f>
        <v>Magnuson</v>
      </c>
      <c r="C1213">
        <f>VLOOKUP(A1213,'Medical Examinations'!$A$1:$H$2336,2,0)</f>
        <v>29.83</v>
      </c>
      <c r="D1213">
        <f>VLOOKUP(A1213,'Medical Examinations'!$A$1:$H$2336,3,0)</f>
        <v>8.68</v>
      </c>
      <c r="E1213" t="str">
        <f>VLOOKUP(A1213,'Medical Examinations'!$A$1:$H$2336,4,0)</f>
        <v>No</v>
      </c>
      <c r="F1213" t="str">
        <f>VLOOKUP(A1213,'Medical Examinations'!$A$1:$H$2336,5,0)</f>
        <v>No</v>
      </c>
      <c r="G1213" t="str">
        <f>VLOOKUP(A1213,'Medical Examinations'!$A$1:$H$2336,6,0)</f>
        <v>No</v>
      </c>
      <c r="H1213">
        <f>VLOOKUP(A1213,'Medical Examinations'!$A$1:$L$2336,10,0)</f>
        <v>2</v>
      </c>
      <c r="I1213" t="str">
        <f>VLOOKUP(A1213,'Medical Examinations'!$A$1:$H$2336,8,0)</f>
        <v>No</v>
      </c>
      <c r="J1213" t="str">
        <f>VLOOKUP(A1213,'Medical Examinations'!$A$1:$L$2336,11,0)</f>
        <v>Over weight</v>
      </c>
      <c r="K1213" t="str">
        <f>VLOOKUP(A1213,'Medical Examinations'!$A$1:$L$2336,12,0)</f>
        <v>Diabetes</v>
      </c>
      <c r="L1213" s="8">
        <f>VLOOKUP(A1213,'Hospitalisation Details'!$A$1:$T$2344,17,0)</f>
        <v>26953</v>
      </c>
      <c r="M1213" s="3" t="str">
        <f>VLOOKUP(A1213,'Hospitalisation Details'!$A$1:$T$2344,14,0)</f>
        <v>tier - 2</v>
      </c>
      <c r="N1213" s="3" t="str">
        <f>VLOOKUP(A1213,'Hospitalisation Details'!$A$1:$T$2344,15,0)</f>
        <v>tier - 3</v>
      </c>
      <c r="O1213" t="str">
        <f>VLOOKUP(A1213,'Hospitalisation Details'!$A$1:$U$2344,21,FALSE)</f>
        <v>R1018</v>
      </c>
      <c r="P1213" t="str">
        <f>VLOOKUP(A1213,'Hospitalisation Details'!$A$1:$T$2344,19,0)</f>
        <v>49</v>
      </c>
      <c r="Q1213" s="9">
        <f>VLOOKUP(A1213,'Hospitalisation Details'!$A$1:$I$2344,6,FALSE)</f>
        <v>9288.0300000000007</v>
      </c>
    </row>
    <row r="1214" spans="1:17" ht="15.75">
      <c r="A1214" s="6" t="s">
        <v>3250</v>
      </c>
      <c r="B1214" t="str">
        <f>VLOOKUP(A1214,'Customer Names'!$A$1:$D$2336,3,FALSE)</f>
        <v>Marsh</v>
      </c>
      <c r="C1214">
        <f>VLOOKUP(A1214,'Medical Examinations'!$A$1:$H$2336,2,0)</f>
        <v>25.49</v>
      </c>
      <c r="D1214">
        <f>VLOOKUP(A1214,'Medical Examinations'!$A$1:$H$2336,3,0)</f>
        <v>5.68</v>
      </c>
      <c r="E1214" t="str">
        <f>VLOOKUP(A1214,'Medical Examinations'!$A$1:$H$2336,4,0)</f>
        <v>Yes</v>
      </c>
      <c r="F1214" t="str">
        <f>VLOOKUP(A1214,'Medical Examinations'!$A$1:$H$2336,5,0)</f>
        <v>No</v>
      </c>
      <c r="G1214" t="str">
        <f>VLOOKUP(A1214,'Medical Examinations'!$A$1:$H$2336,6,0)</f>
        <v>Yes</v>
      </c>
      <c r="H1214">
        <f>VLOOKUP(A1214,'Medical Examinations'!$A$1:$L$2336,10,0)</f>
        <v>1</v>
      </c>
      <c r="I1214" t="str">
        <f>VLOOKUP(A1214,'Medical Examinations'!$A$1:$H$2336,8,0)</f>
        <v>No</v>
      </c>
      <c r="J1214" t="str">
        <f>VLOOKUP(A1214,'Medical Examinations'!$A$1:$L$2336,11,0)</f>
        <v>Over weight</v>
      </c>
      <c r="K1214" t="str">
        <f>VLOOKUP(A1214,'Medical Examinations'!$A$1:$L$2336,12,0)</f>
        <v>Normal</v>
      </c>
      <c r="L1214" s="8">
        <f>VLOOKUP(A1214,'Hospitalisation Details'!$A$1:$T$2344,17,0)</f>
        <v>25533</v>
      </c>
      <c r="M1214" s="3" t="str">
        <f>VLOOKUP(A1214,'Hospitalisation Details'!$A$1:$T$2344,14,0)</f>
        <v>tier - 2</v>
      </c>
      <c r="N1214" s="3" t="str">
        <f>VLOOKUP(A1214,'Hospitalisation Details'!$A$1:$T$2344,15,0)</f>
        <v>tier - 3</v>
      </c>
      <c r="O1214" t="str">
        <f>VLOOKUP(A1214,'Hospitalisation Details'!$A$1:$U$2344,21,FALSE)</f>
        <v>R1013</v>
      </c>
      <c r="P1214" t="str">
        <f>VLOOKUP(A1214,'Hospitalisation Details'!$A$1:$T$2344,19,0)</f>
        <v>53</v>
      </c>
      <c r="Q1214" s="9">
        <f>VLOOKUP(A1214,'Hospitalisation Details'!$A$1:$I$2344,6,FALSE)</f>
        <v>9285.8700000000008</v>
      </c>
    </row>
    <row r="1215" spans="1:17" ht="15.75">
      <c r="A1215" s="6" t="s">
        <v>3252</v>
      </c>
      <c r="B1215" t="str">
        <f>VLOOKUP(A1215,'Customer Names'!$A$1:$D$2336,3,FALSE)</f>
        <v>Kari</v>
      </c>
      <c r="C1215">
        <f>VLOOKUP(A1215,'Medical Examinations'!$A$1:$H$2336,2,0)</f>
        <v>34.1</v>
      </c>
      <c r="D1215">
        <f>VLOOKUP(A1215,'Medical Examinations'!$A$1:$H$2336,3,0)</f>
        <v>8.4499999999999993</v>
      </c>
      <c r="E1215" t="str">
        <f>VLOOKUP(A1215,'Medical Examinations'!$A$1:$H$2336,4,0)</f>
        <v>No</v>
      </c>
      <c r="F1215" t="str">
        <f>VLOOKUP(A1215,'Medical Examinations'!$A$1:$H$2336,5,0)</f>
        <v>No</v>
      </c>
      <c r="G1215" t="str">
        <f>VLOOKUP(A1215,'Medical Examinations'!$A$1:$H$2336,6,0)</f>
        <v>No</v>
      </c>
      <c r="H1215">
        <f>VLOOKUP(A1215,'Medical Examinations'!$A$1:$L$2336,10,0)</f>
        <v>0</v>
      </c>
      <c r="I1215" t="str">
        <f>VLOOKUP(A1215,'Medical Examinations'!$A$1:$H$2336,8,0)</f>
        <v>No</v>
      </c>
      <c r="J1215" t="str">
        <f>VLOOKUP(A1215,'Medical Examinations'!$A$1:$L$2336,11,0)</f>
        <v>obesity</v>
      </c>
      <c r="K1215" t="str">
        <f>VLOOKUP(A1215,'Medical Examinations'!$A$1:$L$2336,12,0)</f>
        <v>Diabetes</v>
      </c>
      <c r="L1215" s="8">
        <f>VLOOKUP(A1215,'Hospitalisation Details'!$A$1:$T$2344,17,0)</f>
        <v>26116</v>
      </c>
      <c r="M1215" s="3" t="str">
        <f>VLOOKUP(A1215,'Hospitalisation Details'!$A$1:$T$2344,14,0)</f>
        <v>tier - 2</v>
      </c>
      <c r="N1215" s="3" t="str">
        <f>VLOOKUP(A1215,'Hospitalisation Details'!$A$1:$T$2344,15,0)</f>
        <v>tier - 3</v>
      </c>
      <c r="O1215" t="str">
        <f>VLOOKUP(A1215,'Hospitalisation Details'!$A$1:$U$2344,21,FALSE)</f>
        <v>R1013</v>
      </c>
      <c r="P1215" t="str">
        <f>VLOOKUP(A1215,'Hospitalisation Details'!$A$1:$T$2344,19,0)</f>
        <v>51</v>
      </c>
      <c r="Q1215" s="9">
        <f>VLOOKUP(A1215,'Hospitalisation Details'!$A$1:$I$2344,6,FALSE)</f>
        <v>9283.56</v>
      </c>
    </row>
    <row r="1216" spans="1:17" ht="15.75">
      <c r="A1216" s="6" t="s">
        <v>3254</v>
      </c>
      <c r="B1216" t="str">
        <f>VLOOKUP(A1216,'Customer Names'!$A$1:$D$2336,3,FALSE)</f>
        <v>Standiford</v>
      </c>
      <c r="C1216">
        <f>VLOOKUP(A1216,'Medical Examinations'!$A$1:$H$2336,2,0)</f>
        <v>25.84</v>
      </c>
      <c r="D1216">
        <f>VLOOKUP(A1216,'Medical Examinations'!$A$1:$H$2336,3,0)</f>
        <v>8.51</v>
      </c>
      <c r="E1216" t="str">
        <f>VLOOKUP(A1216,'Medical Examinations'!$A$1:$H$2336,4,0)</f>
        <v>No</v>
      </c>
      <c r="F1216" t="str">
        <f>VLOOKUP(A1216,'Medical Examinations'!$A$1:$H$2336,5,0)</f>
        <v>No</v>
      </c>
      <c r="G1216" t="str">
        <f>VLOOKUP(A1216,'Medical Examinations'!$A$1:$H$2336,6,0)</f>
        <v>No</v>
      </c>
      <c r="H1216">
        <f>VLOOKUP(A1216,'Medical Examinations'!$A$1:$L$2336,10,0)</f>
        <v>2</v>
      </c>
      <c r="I1216" t="str">
        <f>VLOOKUP(A1216,'Medical Examinations'!$A$1:$H$2336,8,0)</f>
        <v>No</v>
      </c>
      <c r="J1216" t="str">
        <f>VLOOKUP(A1216,'Medical Examinations'!$A$1:$L$2336,11,0)</f>
        <v>Over weight</v>
      </c>
      <c r="K1216" t="str">
        <f>VLOOKUP(A1216,'Medical Examinations'!$A$1:$L$2336,12,0)</f>
        <v>Diabetes</v>
      </c>
      <c r="L1216" s="8">
        <f>VLOOKUP(A1216,'Hospitalisation Details'!$A$1:$T$2344,17,0)</f>
        <v>26964</v>
      </c>
      <c r="M1216" s="3" t="str">
        <f>VLOOKUP(A1216,'Hospitalisation Details'!$A$1:$T$2344,14,0)</f>
        <v>tier - 3</v>
      </c>
      <c r="N1216" s="3" t="str">
        <f>VLOOKUP(A1216,'Hospitalisation Details'!$A$1:$T$2344,15,0)</f>
        <v>tier - 2</v>
      </c>
      <c r="O1216" t="str">
        <f>VLOOKUP(A1216,'Hospitalisation Details'!$A$1:$U$2344,21,FALSE)</f>
        <v>R1016</v>
      </c>
      <c r="P1216" t="str">
        <f>VLOOKUP(A1216,'Hospitalisation Details'!$A$1:$T$2344,19,0)</f>
        <v>49</v>
      </c>
      <c r="Q1216" s="9">
        <f>VLOOKUP(A1216,'Hospitalisation Details'!$A$1:$I$2344,6,FALSE)</f>
        <v>9282.48</v>
      </c>
    </row>
    <row r="1217" spans="1:17" ht="15.75">
      <c r="A1217" s="6" t="s">
        <v>3257</v>
      </c>
      <c r="B1217" t="str">
        <f>VLOOKUP(A1217,'Customer Names'!$A$1:$D$2336,3,FALSE)</f>
        <v>Sherwin</v>
      </c>
      <c r="C1217">
        <f>VLOOKUP(A1217,'Medical Examinations'!$A$1:$H$2336,2,0)</f>
        <v>20.6</v>
      </c>
      <c r="D1217">
        <f>VLOOKUP(A1217,'Medical Examinations'!$A$1:$H$2336,3,0)</f>
        <v>7.62</v>
      </c>
      <c r="E1217" t="str">
        <f>VLOOKUP(A1217,'Medical Examinations'!$A$1:$H$2336,4,0)</f>
        <v>No</v>
      </c>
      <c r="F1217" t="str">
        <f>VLOOKUP(A1217,'Medical Examinations'!$A$1:$H$2336,5,0)</f>
        <v>No</v>
      </c>
      <c r="G1217" t="str">
        <f>VLOOKUP(A1217,'Medical Examinations'!$A$1:$H$2336,6,0)</f>
        <v>No</v>
      </c>
      <c r="H1217">
        <f>VLOOKUP(A1217,'Medical Examinations'!$A$1:$L$2336,10,0)</f>
        <v>0</v>
      </c>
      <c r="I1217" t="str">
        <f>VLOOKUP(A1217,'Medical Examinations'!$A$1:$H$2336,8,0)</f>
        <v>No</v>
      </c>
      <c r="J1217" t="str">
        <f>VLOOKUP(A1217,'Medical Examinations'!$A$1:$L$2336,11,0)</f>
        <v>Normal weight</v>
      </c>
      <c r="K1217" t="str">
        <f>VLOOKUP(A1217,'Medical Examinations'!$A$1:$L$2336,12,0)</f>
        <v>Diabetes</v>
      </c>
      <c r="L1217" s="8">
        <f>VLOOKUP(A1217,'Hospitalisation Details'!$A$1:$T$2344,17,0)</f>
        <v>26151</v>
      </c>
      <c r="M1217" s="3" t="str">
        <f>VLOOKUP(A1217,'Hospitalisation Details'!$A$1:$T$2344,14,0)</f>
        <v>tier - 2</v>
      </c>
      <c r="N1217" s="3" t="str">
        <f>VLOOKUP(A1217,'Hospitalisation Details'!$A$1:$T$2344,15,0)</f>
        <v>tier - 1</v>
      </c>
      <c r="O1217" t="str">
        <f>VLOOKUP(A1217,'Hospitalisation Details'!$A$1:$U$2344,21,FALSE)</f>
        <v>R1011</v>
      </c>
      <c r="P1217" t="str">
        <f>VLOOKUP(A1217,'Hospitalisation Details'!$A$1:$T$2344,19,0)</f>
        <v>51</v>
      </c>
      <c r="Q1217" s="9">
        <f>VLOOKUP(A1217,'Hospitalisation Details'!$A$1:$I$2344,6,FALSE)</f>
        <v>9264.7999999999993</v>
      </c>
    </row>
    <row r="1218" spans="1:17" ht="15.75">
      <c r="A1218" s="6" t="s">
        <v>3260</v>
      </c>
      <c r="B1218" t="str">
        <f>VLOOKUP(A1218,'Customer Names'!$A$1:$D$2336,3,FALSE)</f>
        <v>Parker</v>
      </c>
      <c r="C1218">
        <f>VLOOKUP(A1218,'Medical Examinations'!$A$1:$H$2336,2,0)</f>
        <v>28.88</v>
      </c>
      <c r="D1218">
        <f>VLOOKUP(A1218,'Medical Examinations'!$A$1:$H$2336,3,0)</f>
        <v>10.18</v>
      </c>
      <c r="E1218" t="str">
        <f>VLOOKUP(A1218,'Medical Examinations'!$A$1:$H$2336,4,0)</f>
        <v>No</v>
      </c>
      <c r="F1218" t="str">
        <f>VLOOKUP(A1218,'Medical Examinations'!$A$1:$H$2336,5,0)</f>
        <v>No</v>
      </c>
      <c r="G1218" t="str">
        <f>VLOOKUP(A1218,'Medical Examinations'!$A$1:$H$2336,6,0)</f>
        <v>No</v>
      </c>
      <c r="H1218">
        <f>VLOOKUP(A1218,'Medical Examinations'!$A$1:$L$2336,10,0)</f>
        <v>0</v>
      </c>
      <c r="I1218" t="str">
        <f>VLOOKUP(A1218,'Medical Examinations'!$A$1:$H$2336,8,0)</f>
        <v>No</v>
      </c>
      <c r="J1218" t="str">
        <f>VLOOKUP(A1218,'Medical Examinations'!$A$1:$L$2336,11,0)</f>
        <v>Over weight</v>
      </c>
      <c r="K1218" t="str">
        <f>VLOOKUP(A1218,'Medical Examinations'!$A$1:$L$2336,12,0)</f>
        <v>Diabetes</v>
      </c>
      <c r="L1218" s="8">
        <f>VLOOKUP(A1218,'Hospitalisation Details'!$A$1:$T$2344,17,0)</f>
        <v>27262</v>
      </c>
      <c r="M1218" s="3" t="str">
        <f>VLOOKUP(A1218,'Hospitalisation Details'!$A$1:$T$2344,14,0)</f>
        <v>tier - 2</v>
      </c>
      <c r="N1218" s="3" t="str">
        <f>VLOOKUP(A1218,'Hospitalisation Details'!$A$1:$T$2344,15,0)</f>
        <v>tier - 1</v>
      </c>
      <c r="O1218" t="str">
        <f>VLOOKUP(A1218,'Hospitalisation Details'!$A$1:$U$2344,21,FALSE)</f>
        <v>R1012</v>
      </c>
      <c r="P1218" t="str">
        <f>VLOOKUP(A1218,'Hospitalisation Details'!$A$1:$T$2344,19,0)</f>
        <v>48</v>
      </c>
      <c r="Q1218" s="9">
        <f>VLOOKUP(A1218,'Hospitalisation Details'!$A$1:$I$2344,6,FALSE)</f>
        <v>9249.5</v>
      </c>
    </row>
    <row r="1219" spans="1:17" ht="15.75">
      <c r="A1219" s="6" t="s">
        <v>3261</v>
      </c>
      <c r="B1219" t="str">
        <f>VLOOKUP(A1219,'Customer Names'!$A$1:$D$2336,3,FALSE)</f>
        <v>Blekeli</v>
      </c>
      <c r="C1219">
        <f>VLOOKUP(A1219,'Medical Examinations'!$A$1:$H$2336,2,0)</f>
        <v>28.24</v>
      </c>
      <c r="D1219">
        <f>VLOOKUP(A1219,'Medical Examinations'!$A$1:$H$2336,3,0)</f>
        <v>5.36</v>
      </c>
      <c r="E1219" t="str">
        <f>VLOOKUP(A1219,'Medical Examinations'!$A$1:$H$2336,4,0)</f>
        <v>No</v>
      </c>
      <c r="F1219" t="str">
        <f>VLOOKUP(A1219,'Medical Examinations'!$A$1:$H$2336,5,0)</f>
        <v>No</v>
      </c>
      <c r="G1219" t="str">
        <f>VLOOKUP(A1219,'Medical Examinations'!$A$1:$H$2336,6,0)</f>
        <v>No</v>
      </c>
      <c r="H1219">
        <f>VLOOKUP(A1219,'Medical Examinations'!$A$1:$L$2336,10,0)</f>
        <v>0</v>
      </c>
      <c r="I1219" t="str">
        <f>VLOOKUP(A1219,'Medical Examinations'!$A$1:$H$2336,8,0)</f>
        <v>No</v>
      </c>
      <c r="J1219" t="str">
        <f>VLOOKUP(A1219,'Medical Examinations'!$A$1:$L$2336,11,0)</f>
        <v>Over weight</v>
      </c>
      <c r="K1219" t="str">
        <f>VLOOKUP(A1219,'Medical Examinations'!$A$1:$L$2336,12,0)</f>
        <v>Normal</v>
      </c>
      <c r="L1219" s="8">
        <f>VLOOKUP(A1219,'Hospitalisation Details'!$A$1:$T$2344,17,0)</f>
        <v>29499</v>
      </c>
      <c r="M1219" s="3" t="str">
        <f>VLOOKUP(A1219,'Hospitalisation Details'!$A$1:$T$2344,14,0)</f>
        <v>tier - 2</v>
      </c>
      <c r="N1219" s="3" t="str">
        <f>VLOOKUP(A1219,'Hospitalisation Details'!$A$1:$T$2344,15,0)</f>
        <v>tier - 1</v>
      </c>
      <c r="O1219" t="str">
        <f>VLOOKUP(A1219,'Hospitalisation Details'!$A$1:$U$2344,21,FALSE)</f>
        <v>R1021</v>
      </c>
      <c r="P1219" t="str">
        <f>VLOOKUP(A1219,'Hospitalisation Details'!$A$1:$T$2344,19,0)</f>
        <v>42</v>
      </c>
      <c r="Q1219" s="9">
        <f>VLOOKUP(A1219,'Hospitalisation Details'!$A$1:$I$2344,6,FALSE)</f>
        <v>9247.94</v>
      </c>
    </row>
    <row r="1220" spans="1:17" ht="15.75">
      <c r="A1220" s="6" t="s">
        <v>3264</v>
      </c>
      <c r="B1220" t="str">
        <f>VLOOKUP(A1220,'Customer Names'!$A$1:$D$2336,3,FALSE)</f>
        <v>Vangampleare</v>
      </c>
      <c r="C1220">
        <f>VLOOKUP(A1220,'Medical Examinations'!$A$1:$H$2336,2,0)</f>
        <v>25.46</v>
      </c>
      <c r="D1220">
        <f>VLOOKUP(A1220,'Medical Examinations'!$A$1:$H$2336,3,0)</f>
        <v>11.78</v>
      </c>
      <c r="E1220" t="str">
        <f>VLOOKUP(A1220,'Medical Examinations'!$A$1:$H$2336,4,0)</f>
        <v>Yes</v>
      </c>
      <c r="F1220" t="str">
        <f>VLOOKUP(A1220,'Medical Examinations'!$A$1:$H$2336,5,0)</f>
        <v>No</v>
      </c>
      <c r="G1220" t="str">
        <f>VLOOKUP(A1220,'Medical Examinations'!$A$1:$H$2336,6,0)</f>
        <v>No</v>
      </c>
      <c r="H1220">
        <f>VLOOKUP(A1220,'Medical Examinations'!$A$1:$L$2336,10,0)</f>
        <v>1</v>
      </c>
      <c r="I1220" t="str">
        <f>VLOOKUP(A1220,'Medical Examinations'!$A$1:$H$2336,8,0)</f>
        <v>No</v>
      </c>
      <c r="J1220" t="str">
        <f>VLOOKUP(A1220,'Medical Examinations'!$A$1:$L$2336,11,0)</f>
        <v>Over weight</v>
      </c>
      <c r="K1220" t="str">
        <f>VLOOKUP(A1220,'Medical Examinations'!$A$1:$L$2336,12,0)</f>
        <v>Diabetes</v>
      </c>
      <c r="L1220" s="8">
        <f>VLOOKUP(A1220,'Hospitalisation Details'!$A$1:$T$2344,17,0)</f>
        <v>27734</v>
      </c>
      <c r="M1220" s="3" t="str">
        <f>VLOOKUP(A1220,'Hospitalisation Details'!$A$1:$T$2344,14,0)</f>
        <v>tier - 3</v>
      </c>
      <c r="N1220" s="3" t="str">
        <f>VLOOKUP(A1220,'Hospitalisation Details'!$A$1:$T$2344,15,0)</f>
        <v>tier - 3</v>
      </c>
      <c r="O1220" t="str">
        <f>VLOOKUP(A1220,'Hospitalisation Details'!$A$1:$U$2344,21,FALSE)</f>
        <v>R1015</v>
      </c>
      <c r="P1220" t="str">
        <f>VLOOKUP(A1220,'Hospitalisation Details'!$A$1:$T$2344,19,0)</f>
        <v>47</v>
      </c>
      <c r="Q1220" s="9">
        <f>VLOOKUP(A1220,'Hospitalisation Details'!$A$1:$I$2344,6,FALSE)</f>
        <v>9225.26</v>
      </c>
    </row>
    <row r="1221" spans="1:17" ht="15.75">
      <c r="A1221" s="6" t="s">
        <v>3266</v>
      </c>
      <c r="B1221" t="str">
        <f>VLOOKUP(A1221,'Customer Names'!$A$1:$D$2336,3,FALSE)</f>
        <v>Hiatt</v>
      </c>
      <c r="C1221">
        <f>VLOOKUP(A1221,'Medical Examinations'!$A$1:$H$2336,2,0)</f>
        <v>29.64</v>
      </c>
      <c r="D1221">
        <f>VLOOKUP(A1221,'Medical Examinations'!$A$1:$H$2336,3,0)</f>
        <v>10.82</v>
      </c>
      <c r="E1221" t="str">
        <f>VLOOKUP(A1221,'Medical Examinations'!$A$1:$H$2336,4,0)</f>
        <v>Yes</v>
      </c>
      <c r="F1221" t="str">
        <f>VLOOKUP(A1221,'Medical Examinations'!$A$1:$H$2336,5,0)</f>
        <v>No</v>
      </c>
      <c r="G1221" t="str">
        <f>VLOOKUP(A1221,'Medical Examinations'!$A$1:$H$2336,6,0)</f>
        <v>No</v>
      </c>
      <c r="H1221">
        <f>VLOOKUP(A1221,'Medical Examinations'!$A$1:$L$2336,10,0)</f>
        <v>0</v>
      </c>
      <c r="I1221" t="str">
        <f>VLOOKUP(A1221,'Medical Examinations'!$A$1:$H$2336,8,0)</f>
        <v>No</v>
      </c>
      <c r="J1221" t="str">
        <f>VLOOKUP(A1221,'Medical Examinations'!$A$1:$L$2336,11,0)</f>
        <v>Over weight</v>
      </c>
      <c r="K1221" t="str">
        <f>VLOOKUP(A1221,'Medical Examinations'!$A$1:$L$2336,12,0)</f>
        <v>Diabetes</v>
      </c>
      <c r="L1221" s="8">
        <f>VLOOKUP(A1221,'Hospitalisation Details'!$A$1:$T$2344,17,0)</f>
        <v>29925</v>
      </c>
      <c r="M1221" s="3" t="str">
        <f>VLOOKUP(A1221,'Hospitalisation Details'!$A$1:$T$2344,14,0)</f>
        <v>tier - 2</v>
      </c>
      <c r="N1221" s="3" t="str">
        <f>VLOOKUP(A1221,'Hospitalisation Details'!$A$1:$T$2344,15,0)</f>
        <v>tier - 3</v>
      </c>
      <c r="O1221" t="str">
        <f>VLOOKUP(A1221,'Hospitalisation Details'!$A$1:$U$2344,21,FALSE)</f>
        <v>R1019</v>
      </c>
      <c r="P1221" t="str">
        <f>VLOOKUP(A1221,'Hospitalisation Details'!$A$1:$T$2344,19,0)</f>
        <v>41</v>
      </c>
      <c r="Q1221" s="9">
        <f>VLOOKUP(A1221,'Hospitalisation Details'!$A$1:$I$2344,6,FALSE)</f>
        <v>9222.4</v>
      </c>
    </row>
    <row r="1222" spans="1:17" ht="15.75">
      <c r="A1222" s="6" t="s">
        <v>3269</v>
      </c>
      <c r="B1222" t="str">
        <f>VLOOKUP(A1222,'Customer Names'!$A$1:$D$2336,3,FALSE)</f>
        <v>Tadesse</v>
      </c>
      <c r="C1222">
        <f>VLOOKUP(A1222,'Medical Examinations'!$A$1:$H$2336,2,0)</f>
        <v>31.27</v>
      </c>
      <c r="D1222">
        <f>VLOOKUP(A1222,'Medical Examinations'!$A$1:$H$2336,3,0)</f>
        <v>7.73</v>
      </c>
      <c r="E1222" t="str">
        <f>VLOOKUP(A1222,'Medical Examinations'!$A$1:$H$2336,4,0)</f>
        <v>Yes</v>
      </c>
      <c r="F1222" t="str">
        <f>VLOOKUP(A1222,'Medical Examinations'!$A$1:$H$2336,5,0)</f>
        <v>No</v>
      </c>
      <c r="G1222" t="str">
        <f>VLOOKUP(A1222,'Medical Examinations'!$A$1:$H$2336,6,0)</f>
        <v>No</v>
      </c>
      <c r="H1222">
        <f>VLOOKUP(A1222,'Medical Examinations'!$A$1:$L$2336,10,0)</f>
        <v>1</v>
      </c>
      <c r="I1222" t="str">
        <f>VLOOKUP(A1222,'Medical Examinations'!$A$1:$H$2336,8,0)</f>
        <v>No</v>
      </c>
      <c r="J1222" t="str">
        <f>VLOOKUP(A1222,'Medical Examinations'!$A$1:$L$2336,11,0)</f>
        <v>obesity</v>
      </c>
      <c r="K1222" t="str">
        <f>VLOOKUP(A1222,'Medical Examinations'!$A$1:$L$2336,12,0)</f>
        <v>Diabetes</v>
      </c>
      <c r="L1222" s="8">
        <f>VLOOKUP(A1222,'Hospitalisation Details'!$A$1:$T$2344,17,0)</f>
        <v>31771</v>
      </c>
      <c r="M1222" s="3" t="str">
        <f>VLOOKUP(A1222,'Hospitalisation Details'!$A$1:$T$2344,14,0)</f>
        <v>tier - 2</v>
      </c>
      <c r="N1222" s="3" t="str">
        <f>VLOOKUP(A1222,'Hospitalisation Details'!$A$1:$T$2344,15,0)</f>
        <v>tier - 3</v>
      </c>
      <c r="O1222" t="str">
        <f>VLOOKUP(A1222,'Hospitalisation Details'!$A$1:$U$2344,21,FALSE)</f>
        <v>R1021</v>
      </c>
      <c r="P1222" t="str">
        <f>VLOOKUP(A1222,'Hospitalisation Details'!$A$1:$T$2344,19,0)</f>
        <v>36</v>
      </c>
      <c r="Q1222" s="9">
        <f>VLOOKUP(A1222,'Hospitalisation Details'!$A$1:$I$2344,6,FALSE)</f>
        <v>9210.06</v>
      </c>
    </row>
    <row r="1223" spans="1:17" ht="15.75">
      <c r="A1223" s="6" t="s">
        <v>3272</v>
      </c>
      <c r="B1223" t="str">
        <f>VLOOKUP(A1223,'Customer Names'!$A$1:$D$2336,3,FALSE)</f>
        <v>Jaswell</v>
      </c>
      <c r="C1223">
        <f>VLOOKUP(A1223,'Medical Examinations'!$A$1:$H$2336,2,0)</f>
        <v>19.95</v>
      </c>
      <c r="D1223">
        <f>VLOOKUP(A1223,'Medical Examinations'!$A$1:$H$2336,3,0)</f>
        <v>6.24</v>
      </c>
      <c r="E1223" t="str">
        <f>VLOOKUP(A1223,'Medical Examinations'!$A$1:$H$2336,4,0)</f>
        <v>Yes</v>
      </c>
      <c r="F1223" t="str">
        <f>VLOOKUP(A1223,'Medical Examinations'!$A$1:$H$2336,5,0)</f>
        <v>No</v>
      </c>
      <c r="G1223" t="str">
        <f>VLOOKUP(A1223,'Medical Examinations'!$A$1:$H$2336,6,0)</f>
        <v>No</v>
      </c>
      <c r="H1223">
        <f>VLOOKUP(A1223,'Medical Examinations'!$A$1:$L$2336,10,0)</f>
        <v>0</v>
      </c>
      <c r="I1223" t="str">
        <f>VLOOKUP(A1223,'Medical Examinations'!$A$1:$H$2336,8,0)</f>
        <v>No</v>
      </c>
      <c r="J1223" t="str">
        <f>VLOOKUP(A1223,'Medical Examinations'!$A$1:$L$2336,11,0)</f>
        <v>Normal weight</v>
      </c>
      <c r="K1223" t="str">
        <f>VLOOKUP(A1223,'Medical Examinations'!$A$1:$L$2336,12,0)</f>
        <v>Prediabetes</v>
      </c>
      <c r="L1223" s="8">
        <f>VLOOKUP(A1223,'Hospitalisation Details'!$A$1:$T$2344,17,0)</f>
        <v>28013</v>
      </c>
      <c r="M1223" s="3" t="str">
        <f>VLOOKUP(A1223,'Hospitalisation Details'!$A$1:$T$2344,14,0)</f>
        <v>tier - 2</v>
      </c>
      <c r="N1223" s="3" t="str">
        <f>VLOOKUP(A1223,'Hospitalisation Details'!$A$1:$T$2344,15,0)</f>
        <v>tier - 1</v>
      </c>
      <c r="O1223" t="str">
        <f>VLOOKUP(A1223,'Hospitalisation Details'!$A$1:$U$2344,21,FALSE)</f>
        <v>R1012</v>
      </c>
      <c r="P1223" t="str">
        <f>VLOOKUP(A1223,'Hospitalisation Details'!$A$1:$T$2344,19,0)</f>
        <v>46</v>
      </c>
      <c r="Q1223" s="9">
        <f>VLOOKUP(A1223,'Hospitalisation Details'!$A$1:$I$2344,6,FALSE)</f>
        <v>9193.84</v>
      </c>
    </row>
    <row r="1224" spans="1:17" ht="15.75">
      <c r="A1224" s="6" t="s">
        <v>3274</v>
      </c>
      <c r="B1224" t="str">
        <f>VLOOKUP(A1224,'Customer Names'!$A$1:$D$2336,3,FALSE)</f>
        <v>Phillips-Cook</v>
      </c>
      <c r="C1224">
        <f>VLOOKUP(A1224,'Medical Examinations'!$A$1:$H$2336,2,0)</f>
        <v>21.3</v>
      </c>
      <c r="D1224">
        <f>VLOOKUP(A1224,'Medical Examinations'!$A$1:$H$2336,3,0)</f>
        <v>10.42</v>
      </c>
      <c r="E1224" t="str">
        <f>VLOOKUP(A1224,'Medical Examinations'!$A$1:$H$2336,4,0)</f>
        <v>No</v>
      </c>
      <c r="F1224" t="str">
        <f>VLOOKUP(A1224,'Medical Examinations'!$A$1:$H$2336,5,0)</f>
        <v>No</v>
      </c>
      <c r="G1224" t="str">
        <f>VLOOKUP(A1224,'Medical Examinations'!$A$1:$H$2336,6,0)</f>
        <v>No</v>
      </c>
      <c r="H1224">
        <f>VLOOKUP(A1224,'Medical Examinations'!$A$1:$L$2336,10,0)</f>
        <v>2</v>
      </c>
      <c r="I1224" t="str">
        <f>VLOOKUP(A1224,'Medical Examinations'!$A$1:$H$2336,8,0)</f>
        <v>No</v>
      </c>
      <c r="J1224" t="str">
        <f>VLOOKUP(A1224,'Medical Examinations'!$A$1:$L$2336,11,0)</f>
        <v>Normal weight</v>
      </c>
      <c r="K1224" t="str">
        <f>VLOOKUP(A1224,'Medical Examinations'!$A$1:$L$2336,12,0)</f>
        <v>Diabetes</v>
      </c>
      <c r="L1224" s="8">
        <f>VLOOKUP(A1224,'Hospitalisation Details'!$A$1:$T$2344,17,0)</f>
        <v>27023</v>
      </c>
      <c r="M1224" s="3" t="str">
        <f>VLOOKUP(A1224,'Hospitalisation Details'!$A$1:$T$2344,14,0)</f>
        <v>tier - 2</v>
      </c>
      <c r="N1224" s="3" t="str">
        <f>VLOOKUP(A1224,'Hospitalisation Details'!$A$1:$T$2344,15,0)</f>
        <v>tier - 3</v>
      </c>
      <c r="O1224" t="str">
        <f>VLOOKUP(A1224,'Hospitalisation Details'!$A$1:$U$2344,21,FALSE)</f>
        <v>R1011</v>
      </c>
      <c r="P1224" t="str">
        <f>VLOOKUP(A1224,'Hospitalisation Details'!$A$1:$T$2344,19,0)</f>
        <v>49</v>
      </c>
      <c r="Q1224" s="9">
        <f>VLOOKUP(A1224,'Hospitalisation Details'!$A$1:$I$2344,6,FALSE)</f>
        <v>9182.17</v>
      </c>
    </row>
    <row r="1225" spans="1:17" ht="15.75">
      <c r="A1225" s="6" t="s">
        <v>3277</v>
      </c>
      <c r="B1225" t="str">
        <f>VLOOKUP(A1225,'Customer Names'!$A$1:$D$2336,3,FALSE)</f>
        <v>Clark</v>
      </c>
      <c r="C1225">
        <f>VLOOKUP(A1225,'Medical Examinations'!$A$1:$H$2336,2,0)</f>
        <v>31.635000000000002</v>
      </c>
      <c r="D1225">
        <f>VLOOKUP(A1225,'Medical Examinations'!$A$1:$H$2336,3,0)</f>
        <v>11.11</v>
      </c>
      <c r="E1225" t="str">
        <f>VLOOKUP(A1225,'Medical Examinations'!$A$1:$H$2336,4,0)</f>
        <v>No</v>
      </c>
      <c r="F1225" t="str">
        <f>VLOOKUP(A1225,'Medical Examinations'!$A$1:$H$2336,5,0)</f>
        <v>No</v>
      </c>
      <c r="G1225" t="str">
        <f>VLOOKUP(A1225,'Medical Examinations'!$A$1:$H$2336,6,0)</f>
        <v>No</v>
      </c>
      <c r="H1225">
        <f>VLOOKUP(A1225,'Medical Examinations'!$A$1:$L$2336,10,0)</f>
        <v>0</v>
      </c>
      <c r="I1225" t="str">
        <f>VLOOKUP(A1225,'Medical Examinations'!$A$1:$H$2336,8,0)</f>
        <v>No</v>
      </c>
      <c r="J1225" t="str">
        <f>VLOOKUP(A1225,'Medical Examinations'!$A$1:$L$2336,11,0)</f>
        <v>obesity</v>
      </c>
      <c r="K1225" t="str">
        <f>VLOOKUP(A1225,'Medical Examinations'!$A$1:$L$2336,12,0)</f>
        <v>Diabetes</v>
      </c>
      <c r="L1225" s="8">
        <f>VLOOKUP(A1225,'Hospitalisation Details'!$A$1:$T$2344,17,0)</f>
        <v>26296</v>
      </c>
      <c r="M1225" s="3" t="str">
        <f>VLOOKUP(A1225,'Hospitalisation Details'!$A$1:$T$2344,14,0)</f>
        <v>tier - 3</v>
      </c>
      <c r="N1225" s="3" t="str">
        <f>VLOOKUP(A1225,'Hospitalisation Details'!$A$1:$T$2344,15,0)</f>
        <v>tier - 1</v>
      </c>
      <c r="O1225" t="str">
        <f>VLOOKUP(A1225,'Hospitalisation Details'!$A$1:$U$2344,21,FALSE)</f>
        <v>R1012</v>
      </c>
      <c r="P1225" t="str">
        <f>VLOOKUP(A1225,'Hospitalisation Details'!$A$1:$T$2344,19,0)</f>
        <v>51</v>
      </c>
      <c r="Q1225" s="9">
        <f>VLOOKUP(A1225,'Hospitalisation Details'!$A$1:$I$2344,6,FALSE)</f>
        <v>9174.14</v>
      </c>
    </row>
    <row r="1226" spans="1:17" ht="15.75">
      <c r="A1226" s="6" t="s">
        <v>3279</v>
      </c>
      <c r="B1226" t="str">
        <f>VLOOKUP(A1226,'Customer Names'!$A$1:$D$2336,3,FALSE)</f>
        <v>Wang</v>
      </c>
      <c r="C1226">
        <f>VLOOKUP(A1226,'Medical Examinations'!$A$1:$H$2336,2,0)</f>
        <v>23.9</v>
      </c>
      <c r="D1226">
        <f>VLOOKUP(A1226,'Medical Examinations'!$A$1:$H$2336,3,0)</f>
        <v>7.67</v>
      </c>
      <c r="E1226" t="str">
        <f>VLOOKUP(A1226,'Medical Examinations'!$A$1:$H$2336,4,0)</f>
        <v>Yes</v>
      </c>
      <c r="F1226" t="str">
        <f>VLOOKUP(A1226,'Medical Examinations'!$A$1:$H$2336,5,0)</f>
        <v>No</v>
      </c>
      <c r="G1226" t="str">
        <f>VLOOKUP(A1226,'Medical Examinations'!$A$1:$H$2336,6,0)</f>
        <v>No</v>
      </c>
      <c r="H1226">
        <f>VLOOKUP(A1226,'Medical Examinations'!$A$1:$L$2336,10,0)</f>
        <v>2</v>
      </c>
      <c r="I1226" t="str">
        <f>VLOOKUP(A1226,'Medical Examinations'!$A$1:$H$2336,8,0)</f>
        <v>No</v>
      </c>
      <c r="J1226" t="str">
        <f>VLOOKUP(A1226,'Medical Examinations'!$A$1:$L$2336,11,0)</f>
        <v>Normal weight</v>
      </c>
      <c r="K1226" t="str">
        <f>VLOOKUP(A1226,'Medical Examinations'!$A$1:$L$2336,12,0)</f>
        <v>Diabetes</v>
      </c>
      <c r="L1226" s="8">
        <f>VLOOKUP(A1226,'Hospitalisation Details'!$A$1:$T$2344,17,0)</f>
        <v>25865</v>
      </c>
      <c r="M1226" s="3" t="str">
        <f>VLOOKUP(A1226,'Hospitalisation Details'!$A$1:$T$2344,14,0)</f>
        <v>tier - 2</v>
      </c>
      <c r="N1226" s="3" t="str">
        <f>VLOOKUP(A1226,'Hospitalisation Details'!$A$1:$T$2344,15,0)</f>
        <v>tier - 2</v>
      </c>
      <c r="O1226" t="str">
        <f>VLOOKUP(A1226,'Hospitalisation Details'!$A$1:$U$2344,21,FALSE)</f>
        <v>R1012</v>
      </c>
      <c r="P1226" t="str">
        <f>VLOOKUP(A1226,'Hospitalisation Details'!$A$1:$T$2344,19,0)</f>
        <v>52</v>
      </c>
      <c r="Q1226" s="9">
        <f>VLOOKUP(A1226,'Hospitalisation Details'!$A$1:$I$2344,6,FALSE)</f>
        <v>9171.75</v>
      </c>
    </row>
    <row r="1227" spans="1:17" ht="15.75">
      <c r="A1227" s="6" t="s">
        <v>3281</v>
      </c>
      <c r="B1227" t="str">
        <f>VLOOKUP(A1227,'Customer Names'!$A$1:$D$2336,3,FALSE)</f>
        <v>Desruisseaux</v>
      </c>
      <c r="C1227">
        <f>VLOOKUP(A1227,'Medical Examinations'!$A$1:$H$2336,2,0)</f>
        <v>34.15</v>
      </c>
      <c r="D1227">
        <f>VLOOKUP(A1227,'Medical Examinations'!$A$1:$H$2336,3,0)</f>
        <v>6.15</v>
      </c>
      <c r="E1227" t="str">
        <f>VLOOKUP(A1227,'Medical Examinations'!$A$1:$H$2336,4,0)</f>
        <v>No</v>
      </c>
      <c r="F1227" t="str">
        <f>VLOOKUP(A1227,'Medical Examinations'!$A$1:$H$2336,5,0)</f>
        <v>No</v>
      </c>
      <c r="G1227" t="str">
        <f>VLOOKUP(A1227,'Medical Examinations'!$A$1:$H$2336,6,0)</f>
        <v>No</v>
      </c>
      <c r="H1227">
        <f>VLOOKUP(A1227,'Medical Examinations'!$A$1:$L$2336,10,0)</f>
        <v>0</v>
      </c>
      <c r="I1227" t="str">
        <f>VLOOKUP(A1227,'Medical Examinations'!$A$1:$H$2336,8,0)</f>
        <v>No</v>
      </c>
      <c r="J1227" t="str">
        <f>VLOOKUP(A1227,'Medical Examinations'!$A$1:$L$2336,11,0)</f>
        <v>obesity</v>
      </c>
      <c r="K1227" t="str">
        <f>VLOOKUP(A1227,'Medical Examinations'!$A$1:$L$2336,12,0)</f>
        <v>Prediabetes</v>
      </c>
      <c r="L1227" s="8">
        <f>VLOOKUP(A1227,'Hospitalisation Details'!$A$1:$T$2344,17,0)</f>
        <v>33108</v>
      </c>
      <c r="M1227" s="3" t="str">
        <f>VLOOKUP(A1227,'Hospitalisation Details'!$A$1:$T$2344,14,0)</f>
        <v>tier - 2</v>
      </c>
      <c r="N1227" s="3" t="str">
        <f>VLOOKUP(A1227,'Hospitalisation Details'!$A$1:$T$2344,15,0)</f>
        <v>tier - 2</v>
      </c>
      <c r="O1227" t="str">
        <f>VLOOKUP(A1227,'Hospitalisation Details'!$A$1:$U$2344,21,FALSE)</f>
        <v>R1021</v>
      </c>
      <c r="P1227" t="str">
        <f>VLOOKUP(A1227,'Hospitalisation Details'!$A$1:$T$2344,19,0)</f>
        <v>32</v>
      </c>
      <c r="Q1227" s="9">
        <f>VLOOKUP(A1227,'Hospitalisation Details'!$A$1:$I$2344,6,FALSE)</f>
        <v>9159.51</v>
      </c>
    </row>
    <row r="1228" spans="1:17" ht="15.75">
      <c r="A1228" s="6" t="s">
        <v>3284</v>
      </c>
      <c r="B1228" t="str">
        <f>VLOOKUP(A1228,'Customer Names'!$A$1:$D$2336,3,FALSE)</f>
        <v>Ripp</v>
      </c>
      <c r="C1228">
        <f>VLOOKUP(A1228,'Medical Examinations'!$A$1:$H$2336,2,0)</f>
        <v>28.71</v>
      </c>
      <c r="D1228">
        <f>VLOOKUP(A1228,'Medical Examinations'!$A$1:$H$2336,3,0)</f>
        <v>5.71</v>
      </c>
      <c r="E1228" t="str">
        <f>VLOOKUP(A1228,'Medical Examinations'!$A$1:$H$2336,4,0)</f>
        <v>No</v>
      </c>
      <c r="F1228" t="str">
        <f>VLOOKUP(A1228,'Medical Examinations'!$A$1:$H$2336,5,0)</f>
        <v>No</v>
      </c>
      <c r="G1228" t="str">
        <f>VLOOKUP(A1228,'Medical Examinations'!$A$1:$H$2336,6,0)</f>
        <v>No</v>
      </c>
      <c r="H1228">
        <f>VLOOKUP(A1228,'Medical Examinations'!$A$1:$L$2336,10,0)</f>
        <v>0</v>
      </c>
      <c r="I1228" t="str">
        <f>VLOOKUP(A1228,'Medical Examinations'!$A$1:$H$2336,8,0)</f>
        <v>No</v>
      </c>
      <c r="J1228" t="str">
        <f>VLOOKUP(A1228,'Medical Examinations'!$A$1:$L$2336,11,0)</f>
        <v>Over weight</v>
      </c>
      <c r="K1228" t="str">
        <f>VLOOKUP(A1228,'Medical Examinations'!$A$1:$L$2336,12,0)</f>
        <v>Prediabetes</v>
      </c>
      <c r="L1228" s="8">
        <f>VLOOKUP(A1228,'Hospitalisation Details'!$A$1:$T$2344,17,0)</f>
        <v>30293</v>
      </c>
      <c r="M1228" s="3" t="str">
        <f>VLOOKUP(A1228,'Hospitalisation Details'!$A$1:$T$2344,14,0)</f>
        <v>tier - 2</v>
      </c>
      <c r="N1228" s="3" t="str">
        <f>VLOOKUP(A1228,'Hospitalisation Details'!$A$1:$T$2344,15,0)</f>
        <v>tier - 1</v>
      </c>
      <c r="O1228" t="str">
        <f>VLOOKUP(A1228,'Hospitalisation Details'!$A$1:$U$2344,21,FALSE)</f>
        <v>R1012</v>
      </c>
      <c r="P1228" t="str">
        <f>VLOOKUP(A1228,'Hospitalisation Details'!$A$1:$T$2344,19,0)</f>
        <v>40</v>
      </c>
      <c r="Q1228" s="9">
        <f>VLOOKUP(A1228,'Hospitalisation Details'!$A$1:$I$2344,6,FALSE)</f>
        <v>9147.5</v>
      </c>
    </row>
    <row r="1229" spans="1:17" ht="15.75">
      <c r="A1229" s="6" t="s">
        <v>3287</v>
      </c>
      <c r="B1229" t="str">
        <f>VLOOKUP(A1229,'Customer Names'!$A$1:$D$2336,3,FALSE)</f>
        <v>Harris</v>
      </c>
      <c r="C1229">
        <f>VLOOKUP(A1229,'Medical Examinations'!$A$1:$H$2336,2,0)</f>
        <v>36.700000000000003</v>
      </c>
      <c r="D1229">
        <f>VLOOKUP(A1229,'Medical Examinations'!$A$1:$H$2336,3,0)</f>
        <v>8.6999999999999993</v>
      </c>
      <c r="E1229" t="str">
        <f>VLOOKUP(A1229,'Medical Examinations'!$A$1:$H$2336,4,0)</f>
        <v>Yes</v>
      </c>
      <c r="F1229" t="str">
        <f>VLOOKUP(A1229,'Medical Examinations'!$A$1:$H$2336,5,0)</f>
        <v>No</v>
      </c>
      <c r="G1229" t="str">
        <f>VLOOKUP(A1229,'Medical Examinations'!$A$1:$H$2336,6,0)</f>
        <v>No</v>
      </c>
      <c r="H1229">
        <f>VLOOKUP(A1229,'Medical Examinations'!$A$1:$L$2336,10,0)</f>
        <v>2</v>
      </c>
      <c r="I1229" t="str">
        <f>VLOOKUP(A1229,'Medical Examinations'!$A$1:$H$2336,8,0)</f>
        <v>No</v>
      </c>
      <c r="J1229" t="str">
        <f>VLOOKUP(A1229,'Medical Examinations'!$A$1:$L$2336,11,0)</f>
        <v>obesity</v>
      </c>
      <c r="K1229" t="str">
        <f>VLOOKUP(A1229,'Medical Examinations'!$A$1:$L$2336,12,0)</f>
        <v>Diabetes</v>
      </c>
      <c r="L1229" s="8">
        <f>VLOOKUP(A1229,'Hospitalisation Details'!$A$1:$T$2344,17,0)</f>
        <v>25859</v>
      </c>
      <c r="M1229" s="3" t="str">
        <f>VLOOKUP(A1229,'Hospitalisation Details'!$A$1:$T$2344,14,0)</f>
        <v>tier - 3</v>
      </c>
      <c r="N1229" s="3" t="str">
        <f>VLOOKUP(A1229,'Hospitalisation Details'!$A$1:$T$2344,15,0)</f>
        <v>tier - 2</v>
      </c>
      <c r="O1229" t="str">
        <f>VLOOKUP(A1229,'Hospitalisation Details'!$A$1:$U$2344,21,FALSE)</f>
        <v>R1011</v>
      </c>
      <c r="P1229" t="str">
        <f>VLOOKUP(A1229,'Hospitalisation Details'!$A$1:$T$2344,19,0)</f>
        <v>52</v>
      </c>
      <c r="Q1229" s="9">
        <f>VLOOKUP(A1229,'Hospitalisation Details'!$A$1:$I$2344,6,FALSE)</f>
        <v>9144.57</v>
      </c>
    </row>
    <row r="1230" spans="1:17" ht="15.75">
      <c r="A1230" s="6" t="s">
        <v>3290</v>
      </c>
      <c r="B1230" t="str">
        <f>VLOOKUP(A1230,'Customer Names'!$A$1:$D$2336,3,FALSE)</f>
        <v>Shafer</v>
      </c>
      <c r="C1230">
        <f>VLOOKUP(A1230,'Medical Examinations'!$A$1:$H$2336,2,0)</f>
        <v>34.1</v>
      </c>
      <c r="D1230">
        <f>VLOOKUP(A1230,'Medical Examinations'!$A$1:$H$2336,3,0)</f>
        <v>9.0399999999999991</v>
      </c>
      <c r="E1230" t="str">
        <f>VLOOKUP(A1230,'Medical Examinations'!$A$1:$H$2336,4,0)</f>
        <v>Yes</v>
      </c>
      <c r="F1230" t="str">
        <f>VLOOKUP(A1230,'Medical Examinations'!$A$1:$H$2336,5,0)</f>
        <v>No</v>
      </c>
      <c r="G1230" t="str">
        <f>VLOOKUP(A1230,'Medical Examinations'!$A$1:$H$2336,6,0)</f>
        <v>No</v>
      </c>
      <c r="H1230">
        <f>VLOOKUP(A1230,'Medical Examinations'!$A$1:$L$2336,10,0)</f>
        <v>2</v>
      </c>
      <c r="I1230" t="str">
        <f>VLOOKUP(A1230,'Medical Examinations'!$A$1:$H$2336,8,0)</f>
        <v>No</v>
      </c>
      <c r="J1230" t="str">
        <f>VLOOKUP(A1230,'Medical Examinations'!$A$1:$L$2336,11,0)</f>
        <v>obesity</v>
      </c>
      <c r="K1230" t="str">
        <f>VLOOKUP(A1230,'Medical Examinations'!$A$1:$L$2336,12,0)</f>
        <v>Diabetes</v>
      </c>
      <c r="L1230" s="8">
        <f>VLOOKUP(A1230,'Hospitalisation Details'!$A$1:$T$2344,17,0)</f>
        <v>25792</v>
      </c>
      <c r="M1230" s="3" t="str">
        <f>VLOOKUP(A1230,'Hospitalisation Details'!$A$1:$T$2344,14,0)</f>
        <v>tier - 3</v>
      </c>
      <c r="N1230" s="3" t="str">
        <f>VLOOKUP(A1230,'Hospitalisation Details'!$A$1:$T$2344,15,0)</f>
        <v>tier - 3</v>
      </c>
      <c r="O1230" t="str">
        <f>VLOOKUP(A1230,'Hospitalisation Details'!$A$1:$U$2344,21,FALSE)</f>
        <v>R1013</v>
      </c>
      <c r="P1230" t="str">
        <f>VLOOKUP(A1230,'Hospitalisation Details'!$A$1:$T$2344,19,0)</f>
        <v>52</v>
      </c>
      <c r="Q1230" s="9">
        <f>VLOOKUP(A1230,'Hospitalisation Details'!$A$1:$I$2344,6,FALSE)</f>
        <v>9140.9500000000007</v>
      </c>
    </row>
    <row r="1231" spans="1:17" ht="15.75">
      <c r="A1231" s="6" t="s">
        <v>3292</v>
      </c>
      <c r="B1231" t="str">
        <f>VLOOKUP(A1231,'Customer Names'!$A$1:$D$2336,3,FALSE)</f>
        <v>Hemesath</v>
      </c>
      <c r="C1231">
        <f>VLOOKUP(A1231,'Medical Examinations'!$A$1:$H$2336,2,0)</f>
        <v>25.7</v>
      </c>
      <c r="D1231">
        <f>VLOOKUP(A1231,'Medical Examinations'!$A$1:$H$2336,3,0)</f>
        <v>5.61</v>
      </c>
      <c r="E1231" t="str">
        <f>VLOOKUP(A1231,'Medical Examinations'!$A$1:$H$2336,4,0)</f>
        <v>No</v>
      </c>
      <c r="F1231" t="str">
        <f>VLOOKUP(A1231,'Medical Examinations'!$A$1:$H$2336,5,0)</f>
        <v>No</v>
      </c>
      <c r="G1231" t="str">
        <f>VLOOKUP(A1231,'Medical Examinations'!$A$1:$H$2336,6,0)</f>
        <v>No</v>
      </c>
      <c r="H1231">
        <f>VLOOKUP(A1231,'Medical Examinations'!$A$1:$L$2336,10,0)</f>
        <v>0</v>
      </c>
      <c r="I1231" t="str">
        <f>VLOOKUP(A1231,'Medical Examinations'!$A$1:$H$2336,8,0)</f>
        <v>No</v>
      </c>
      <c r="J1231" t="str">
        <f>VLOOKUP(A1231,'Medical Examinations'!$A$1:$L$2336,11,0)</f>
        <v>Over weight</v>
      </c>
      <c r="K1231" t="str">
        <f>VLOOKUP(A1231,'Medical Examinations'!$A$1:$L$2336,12,0)</f>
        <v>Normal</v>
      </c>
      <c r="L1231" s="8">
        <f>VLOOKUP(A1231,'Hospitalisation Details'!$A$1:$T$2344,17,0)</f>
        <v>28461</v>
      </c>
      <c r="M1231" s="3" t="str">
        <f>VLOOKUP(A1231,'Hospitalisation Details'!$A$1:$T$2344,14,0)</f>
        <v>tier - 2</v>
      </c>
      <c r="N1231" s="3" t="str">
        <f>VLOOKUP(A1231,'Hospitalisation Details'!$A$1:$T$2344,15,0)</f>
        <v>tier - 1</v>
      </c>
      <c r="O1231" t="str">
        <f>VLOOKUP(A1231,'Hospitalisation Details'!$A$1:$U$2344,21,FALSE)</f>
        <v>R1011</v>
      </c>
      <c r="P1231" t="str">
        <f>VLOOKUP(A1231,'Hospitalisation Details'!$A$1:$T$2344,19,0)</f>
        <v>45</v>
      </c>
      <c r="Q1231" s="9">
        <f>VLOOKUP(A1231,'Hospitalisation Details'!$A$1:$I$2344,6,FALSE)</f>
        <v>9101.7999999999993</v>
      </c>
    </row>
    <row r="1232" spans="1:17" ht="15.75">
      <c r="A1232" s="6" t="s">
        <v>3295</v>
      </c>
      <c r="B1232" t="str">
        <f>VLOOKUP(A1232,'Customer Names'!$A$1:$D$2336,3,FALSE)</f>
        <v>Vinci</v>
      </c>
      <c r="C1232">
        <f>VLOOKUP(A1232,'Medical Examinations'!$A$1:$H$2336,2,0)</f>
        <v>21.68</v>
      </c>
      <c r="D1232">
        <f>VLOOKUP(A1232,'Medical Examinations'!$A$1:$H$2336,3,0)</f>
        <v>8.1199999999999992</v>
      </c>
      <c r="E1232" t="str">
        <f>VLOOKUP(A1232,'Medical Examinations'!$A$1:$H$2336,4,0)</f>
        <v>No</v>
      </c>
      <c r="F1232" t="str">
        <f>VLOOKUP(A1232,'Medical Examinations'!$A$1:$H$2336,5,0)</f>
        <v>No</v>
      </c>
      <c r="G1232" t="str">
        <f>VLOOKUP(A1232,'Medical Examinations'!$A$1:$H$2336,6,0)</f>
        <v>No</v>
      </c>
      <c r="H1232">
        <f>VLOOKUP(A1232,'Medical Examinations'!$A$1:$L$2336,10,0)</f>
        <v>0</v>
      </c>
      <c r="I1232" t="str">
        <f>VLOOKUP(A1232,'Medical Examinations'!$A$1:$H$2336,8,0)</f>
        <v>No</v>
      </c>
      <c r="J1232" t="str">
        <f>VLOOKUP(A1232,'Medical Examinations'!$A$1:$L$2336,11,0)</f>
        <v>Normal weight</v>
      </c>
      <c r="K1232" t="str">
        <f>VLOOKUP(A1232,'Medical Examinations'!$A$1:$L$2336,12,0)</f>
        <v>Diabetes</v>
      </c>
      <c r="L1232" s="8">
        <f>VLOOKUP(A1232,'Hospitalisation Details'!$A$1:$T$2344,17,0)</f>
        <v>24055</v>
      </c>
      <c r="M1232" s="3" t="str">
        <f>VLOOKUP(A1232,'Hospitalisation Details'!$A$1:$T$2344,14,0)</f>
        <v>tier - 3</v>
      </c>
      <c r="N1232" s="3" t="str">
        <f>VLOOKUP(A1232,'Hospitalisation Details'!$A$1:$T$2344,15,0)</f>
        <v>tier - 1</v>
      </c>
      <c r="O1232" t="str">
        <f>VLOOKUP(A1232,'Hospitalisation Details'!$A$1:$U$2344,21,FALSE)</f>
        <v>R1011</v>
      </c>
      <c r="P1232" t="str">
        <f>VLOOKUP(A1232,'Hospitalisation Details'!$A$1:$T$2344,19,0)</f>
        <v>57</v>
      </c>
      <c r="Q1232" s="9">
        <f>VLOOKUP(A1232,'Hospitalisation Details'!$A$1:$I$2344,6,FALSE)</f>
        <v>9095.94</v>
      </c>
    </row>
    <row r="1233" spans="1:17" ht="15.75">
      <c r="A1233" s="6" t="s">
        <v>3298</v>
      </c>
      <c r="B1233" t="str">
        <f>VLOOKUP(A1233,'Customer Names'!$A$1:$D$2336,3,FALSE)</f>
        <v>Diamond-Husmann</v>
      </c>
      <c r="C1233">
        <f>VLOOKUP(A1233,'Medical Examinations'!$A$1:$H$2336,2,0)</f>
        <v>25.175000000000001</v>
      </c>
      <c r="D1233">
        <f>VLOOKUP(A1233,'Medical Examinations'!$A$1:$H$2336,3,0)</f>
        <v>4.74</v>
      </c>
      <c r="E1233" t="str">
        <f>VLOOKUP(A1233,'Medical Examinations'!$A$1:$H$2336,4,0)</f>
        <v>No</v>
      </c>
      <c r="F1233" t="str">
        <f>VLOOKUP(A1233,'Medical Examinations'!$A$1:$H$2336,5,0)</f>
        <v>No</v>
      </c>
      <c r="G1233" t="str">
        <f>VLOOKUP(A1233,'Medical Examinations'!$A$1:$H$2336,6,0)</f>
        <v>No</v>
      </c>
      <c r="H1233">
        <f>VLOOKUP(A1233,'Medical Examinations'!$A$1:$L$2336,10,0)</f>
        <v>0</v>
      </c>
      <c r="I1233" t="str">
        <f>VLOOKUP(A1233,'Medical Examinations'!$A$1:$H$2336,8,0)</f>
        <v>No</v>
      </c>
      <c r="J1233" t="str">
        <f>VLOOKUP(A1233,'Medical Examinations'!$A$1:$L$2336,11,0)</f>
        <v>Over weight</v>
      </c>
      <c r="K1233" t="str">
        <f>VLOOKUP(A1233,'Medical Examinations'!$A$1:$L$2336,12,0)</f>
        <v>Normal</v>
      </c>
      <c r="L1233" s="8">
        <f>VLOOKUP(A1233,'Hospitalisation Details'!$A$1:$T$2344,17,0)</f>
        <v>28433</v>
      </c>
      <c r="M1233" s="3" t="str">
        <f>VLOOKUP(A1233,'Hospitalisation Details'!$A$1:$T$2344,14,0)</f>
        <v>tier - 2</v>
      </c>
      <c r="N1233" s="3" t="str">
        <f>VLOOKUP(A1233,'Hospitalisation Details'!$A$1:$T$2344,15,0)</f>
        <v>tier - 2</v>
      </c>
      <c r="O1233" t="str">
        <f>VLOOKUP(A1233,'Hospitalisation Details'!$A$1:$U$2344,21,FALSE)</f>
        <v>R1024</v>
      </c>
      <c r="P1233" t="str">
        <f>VLOOKUP(A1233,'Hospitalisation Details'!$A$1:$T$2344,19,0)</f>
        <v>45</v>
      </c>
      <c r="Q1233" s="9">
        <f>VLOOKUP(A1233,'Hospitalisation Details'!$A$1:$I$2344,6,FALSE)</f>
        <v>9095.07</v>
      </c>
    </row>
    <row r="1234" spans="1:17" ht="15.75">
      <c r="A1234" s="6" t="s">
        <v>3301</v>
      </c>
      <c r="B1234" t="str">
        <f>VLOOKUP(A1234,'Customer Names'!$A$1:$D$2336,3,FALSE)</f>
        <v>Soto</v>
      </c>
      <c r="C1234">
        <f>VLOOKUP(A1234,'Medical Examinations'!$A$1:$H$2336,2,0)</f>
        <v>44.77</v>
      </c>
      <c r="D1234">
        <f>VLOOKUP(A1234,'Medical Examinations'!$A$1:$H$2336,3,0)</f>
        <v>4.0599999999999996</v>
      </c>
      <c r="E1234" t="str">
        <f>VLOOKUP(A1234,'Medical Examinations'!$A$1:$H$2336,4,0)</f>
        <v>No</v>
      </c>
      <c r="F1234" t="str">
        <f>VLOOKUP(A1234,'Medical Examinations'!$A$1:$H$2336,5,0)</f>
        <v>No</v>
      </c>
      <c r="G1234" t="str">
        <f>VLOOKUP(A1234,'Medical Examinations'!$A$1:$H$2336,6,0)</f>
        <v>No</v>
      </c>
      <c r="H1234">
        <f>VLOOKUP(A1234,'Medical Examinations'!$A$1:$L$2336,10,0)</f>
        <v>2</v>
      </c>
      <c r="I1234" t="str">
        <f>VLOOKUP(A1234,'Medical Examinations'!$A$1:$H$2336,8,0)</f>
        <v>No</v>
      </c>
      <c r="J1234" t="str">
        <f>VLOOKUP(A1234,'Medical Examinations'!$A$1:$L$2336,11,0)</f>
        <v>obesity</v>
      </c>
      <c r="K1234" t="str">
        <f>VLOOKUP(A1234,'Medical Examinations'!$A$1:$L$2336,12,0)</f>
        <v>Normal</v>
      </c>
      <c r="L1234" s="8">
        <f>VLOOKUP(A1234,'Hospitalisation Details'!$A$1:$T$2344,17,0)</f>
        <v>26635</v>
      </c>
      <c r="M1234" s="3" t="str">
        <f>VLOOKUP(A1234,'Hospitalisation Details'!$A$1:$T$2344,14,0)</f>
        <v>tier - 3</v>
      </c>
      <c r="N1234" s="3" t="str">
        <f>VLOOKUP(A1234,'Hospitalisation Details'!$A$1:$T$2344,15,0)</f>
        <v>tier - 2</v>
      </c>
      <c r="O1234" t="str">
        <f>VLOOKUP(A1234,'Hospitalisation Details'!$A$1:$U$2344,21,FALSE)</f>
        <v>R1013</v>
      </c>
      <c r="P1234" t="str">
        <f>VLOOKUP(A1234,'Hospitalisation Details'!$A$1:$T$2344,19,0)</f>
        <v>50</v>
      </c>
      <c r="Q1234" s="9">
        <f>VLOOKUP(A1234,'Hospitalisation Details'!$A$1:$I$2344,6,FALSE)</f>
        <v>9058.73</v>
      </c>
    </row>
    <row r="1235" spans="1:17" ht="15.75">
      <c r="A1235" s="6" t="s">
        <v>3304</v>
      </c>
      <c r="B1235" t="str">
        <f>VLOOKUP(A1235,'Customer Names'!$A$1:$D$2336,3,FALSE)</f>
        <v>Howard</v>
      </c>
      <c r="C1235">
        <f>VLOOKUP(A1235,'Medical Examinations'!$A$1:$H$2336,2,0)</f>
        <v>37.07</v>
      </c>
      <c r="D1235">
        <f>VLOOKUP(A1235,'Medical Examinations'!$A$1:$H$2336,3,0)</f>
        <v>5.69</v>
      </c>
      <c r="E1235" t="str">
        <f>VLOOKUP(A1235,'Medical Examinations'!$A$1:$H$2336,4,0)</f>
        <v>No</v>
      </c>
      <c r="F1235" t="str">
        <f>VLOOKUP(A1235,'Medical Examinations'!$A$1:$H$2336,5,0)</f>
        <v>No</v>
      </c>
      <c r="G1235" t="str">
        <f>VLOOKUP(A1235,'Medical Examinations'!$A$1:$H$2336,6,0)</f>
        <v>No</v>
      </c>
      <c r="H1235">
        <f>VLOOKUP(A1235,'Medical Examinations'!$A$1:$L$2336,10,0)</f>
        <v>2</v>
      </c>
      <c r="I1235" t="str">
        <f>VLOOKUP(A1235,'Medical Examinations'!$A$1:$H$2336,8,0)</f>
        <v>No</v>
      </c>
      <c r="J1235" t="str">
        <f>VLOOKUP(A1235,'Medical Examinations'!$A$1:$L$2336,11,0)</f>
        <v>obesity</v>
      </c>
      <c r="K1235" t="str">
        <f>VLOOKUP(A1235,'Medical Examinations'!$A$1:$L$2336,12,0)</f>
        <v>Normal</v>
      </c>
      <c r="L1235" s="8">
        <f>VLOOKUP(A1235,'Hospitalisation Details'!$A$1:$T$2344,17,0)</f>
        <v>26640</v>
      </c>
      <c r="M1235" s="3" t="str">
        <f>VLOOKUP(A1235,'Hospitalisation Details'!$A$1:$T$2344,14,0)</f>
        <v>tier - 2</v>
      </c>
      <c r="N1235" s="3" t="str">
        <f>VLOOKUP(A1235,'Hospitalisation Details'!$A$1:$T$2344,15,0)</f>
        <v>tier - 2</v>
      </c>
      <c r="O1235" t="str">
        <f>VLOOKUP(A1235,'Hospitalisation Details'!$A$1:$U$2344,21,FALSE)</f>
        <v>R1013</v>
      </c>
      <c r="P1235" t="str">
        <f>VLOOKUP(A1235,'Hospitalisation Details'!$A$1:$T$2344,19,0)</f>
        <v>50</v>
      </c>
      <c r="Q1235" s="9">
        <f>VLOOKUP(A1235,'Hospitalisation Details'!$A$1:$I$2344,6,FALSE)</f>
        <v>9048.0300000000007</v>
      </c>
    </row>
    <row r="1236" spans="1:17" ht="15.75">
      <c r="A1236" s="6" t="s">
        <v>3306</v>
      </c>
      <c r="B1236" t="str">
        <f>VLOOKUP(A1236,'Customer Names'!$A$1:$D$2336,3,FALSE)</f>
        <v>Patrick</v>
      </c>
      <c r="C1236">
        <f>VLOOKUP(A1236,'Medical Examinations'!$A$1:$H$2336,2,0)</f>
        <v>39.799999999999997</v>
      </c>
      <c r="D1236">
        <f>VLOOKUP(A1236,'Medical Examinations'!$A$1:$H$2336,3,0)</f>
        <v>5.66</v>
      </c>
      <c r="E1236" t="str">
        <f>VLOOKUP(A1236,'Medical Examinations'!$A$1:$H$2336,4,0)</f>
        <v>No</v>
      </c>
      <c r="F1236" t="str">
        <f>VLOOKUP(A1236,'Medical Examinations'!$A$1:$H$2336,5,0)</f>
        <v>No</v>
      </c>
      <c r="G1236" t="str">
        <f>VLOOKUP(A1236,'Medical Examinations'!$A$1:$H$2336,6,0)</f>
        <v>Yes</v>
      </c>
      <c r="H1236">
        <f>VLOOKUP(A1236,'Medical Examinations'!$A$1:$L$2336,10,0)</f>
        <v>1</v>
      </c>
      <c r="I1236" t="str">
        <f>VLOOKUP(A1236,'Medical Examinations'!$A$1:$H$2336,8,0)</f>
        <v>No</v>
      </c>
      <c r="J1236" t="str">
        <f>VLOOKUP(A1236,'Medical Examinations'!$A$1:$L$2336,11,0)</f>
        <v>obesity</v>
      </c>
      <c r="K1236" t="str">
        <f>VLOOKUP(A1236,'Medical Examinations'!$A$1:$L$2336,12,0)</f>
        <v>Normal</v>
      </c>
      <c r="L1236" s="8">
        <f>VLOOKUP(A1236,'Hospitalisation Details'!$A$1:$T$2344,17,0)</f>
        <v>34304</v>
      </c>
      <c r="M1236" s="3" t="str">
        <f>VLOOKUP(A1236,'Hospitalisation Details'!$A$1:$T$2344,14,0)</f>
        <v>tier - 2</v>
      </c>
      <c r="N1236" s="3" t="str">
        <f>VLOOKUP(A1236,'Hospitalisation Details'!$A$1:$T$2344,15,0)</f>
        <v>tier - 3</v>
      </c>
      <c r="O1236" t="str">
        <f>VLOOKUP(A1236,'Hospitalisation Details'!$A$1:$U$2344,21,FALSE)</f>
        <v>R1026</v>
      </c>
      <c r="P1236" t="str">
        <f>VLOOKUP(A1236,'Hospitalisation Details'!$A$1:$T$2344,19,0)</f>
        <v>29</v>
      </c>
      <c r="Q1236" s="9">
        <f>VLOOKUP(A1236,'Hospitalisation Details'!$A$1:$I$2344,6,FALSE)</f>
        <v>9010.2000000000007</v>
      </c>
    </row>
    <row r="1237" spans="1:17" ht="15.75">
      <c r="A1237" s="6" t="s">
        <v>3308</v>
      </c>
      <c r="B1237" t="str">
        <f>VLOOKUP(A1237,'Customer Names'!$A$1:$D$2336,3,FALSE)</f>
        <v>Dacko</v>
      </c>
      <c r="C1237">
        <f>VLOOKUP(A1237,'Medical Examinations'!$A$1:$H$2336,2,0)</f>
        <v>26.36</v>
      </c>
      <c r="D1237">
        <f>VLOOKUP(A1237,'Medical Examinations'!$A$1:$H$2336,3,0)</f>
        <v>4.32</v>
      </c>
      <c r="E1237" t="str">
        <f>VLOOKUP(A1237,'Medical Examinations'!$A$1:$H$2336,4,0)</f>
        <v>No</v>
      </c>
      <c r="F1237" t="str">
        <f>VLOOKUP(A1237,'Medical Examinations'!$A$1:$H$2336,5,0)</f>
        <v>No</v>
      </c>
      <c r="G1237" t="str">
        <f>VLOOKUP(A1237,'Medical Examinations'!$A$1:$H$2336,6,0)</f>
        <v>Yes</v>
      </c>
      <c r="H1237">
        <f>VLOOKUP(A1237,'Medical Examinations'!$A$1:$L$2336,10,0)</f>
        <v>1</v>
      </c>
      <c r="I1237" t="str">
        <f>VLOOKUP(A1237,'Medical Examinations'!$A$1:$H$2336,8,0)</f>
        <v>No</v>
      </c>
      <c r="J1237" t="str">
        <f>VLOOKUP(A1237,'Medical Examinations'!$A$1:$L$2336,11,0)</f>
        <v>Over weight</v>
      </c>
      <c r="K1237" t="str">
        <f>VLOOKUP(A1237,'Medical Examinations'!$A$1:$L$2336,12,0)</f>
        <v>Normal</v>
      </c>
      <c r="L1237" s="8">
        <f>VLOOKUP(A1237,'Hospitalisation Details'!$A$1:$T$2344,17,0)</f>
        <v>29205</v>
      </c>
      <c r="M1237" s="3" t="str">
        <f>VLOOKUP(A1237,'Hospitalisation Details'!$A$1:$T$2344,14,0)</f>
        <v>tier - 2</v>
      </c>
      <c r="N1237" s="3" t="str">
        <f>VLOOKUP(A1237,'Hospitalisation Details'!$A$1:$T$2344,15,0)</f>
        <v>tier - 1</v>
      </c>
      <c r="O1237" t="str">
        <f>VLOOKUP(A1237,'Hospitalisation Details'!$A$1:$U$2344,21,FALSE)</f>
        <v>R1025</v>
      </c>
      <c r="P1237" t="str">
        <f>VLOOKUP(A1237,'Hospitalisation Details'!$A$1:$T$2344,19,0)</f>
        <v>43</v>
      </c>
      <c r="Q1237" s="9">
        <f>VLOOKUP(A1237,'Hospitalisation Details'!$A$1:$I$2344,6,FALSE)</f>
        <v>8998.43</v>
      </c>
    </row>
    <row r="1238" spans="1:17" ht="15.75">
      <c r="A1238" s="6" t="s">
        <v>3311</v>
      </c>
      <c r="B1238" t="str">
        <f>VLOOKUP(A1238,'Customer Names'!$A$1:$D$2336,3,FALSE)</f>
        <v>Glassey</v>
      </c>
      <c r="C1238">
        <f>VLOOKUP(A1238,'Medical Examinations'!$A$1:$H$2336,2,0)</f>
        <v>29.925000000000001</v>
      </c>
      <c r="D1238">
        <f>VLOOKUP(A1238,'Medical Examinations'!$A$1:$H$2336,3,0)</f>
        <v>8.2899999999999991</v>
      </c>
      <c r="E1238" t="str">
        <f>VLOOKUP(A1238,'Medical Examinations'!$A$1:$H$2336,4,0)</f>
        <v>No</v>
      </c>
      <c r="F1238" t="str">
        <f>VLOOKUP(A1238,'Medical Examinations'!$A$1:$H$2336,5,0)</f>
        <v>No</v>
      </c>
      <c r="G1238" t="str">
        <f>VLOOKUP(A1238,'Medical Examinations'!$A$1:$H$2336,6,0)</f>
        <v>No</v>
      </c>
      <c r="H1238">
        <f>VLOOKUP(A1238,'Medical Examinations'!$A$1:$L$2336,10,0)</f>
        <v>2</v>
      </c>
      <c r="I1238" t="str">
        <f>VLOOKUP(A1238,'Medical Examinations'!$A$1:$H$2336,8,0)</f>
        <v>No</v>
      </c>
      <c r="J1238" t="str">
        <f>VLOOKUP(A1238,'Medical Examinations'!$A$1:$L$2336,11,0)</f>
        <v>obesity</v>
      </c>
      <c r="K1238" t="str">
        <f>VLOOKUP(A1238,'Medical Examinations'!$A$1:$L$2336,12,0)</f>
        <v>Diabetes</v>
      </c>
      <c r="L1238" s="8">
        <f>VLOOKUP(A1238,'Hospitalisation Details'!$A$1:$T$2344,17,0)</f>
        <v>26948</v>
      </c>
      <c r="M1238" s="3" t="str">
        <f>VLOOKUP(A1238,'Hospitalisation Details'!$A$1:$T$2344,14,0)</f>
        <v>tier - 2</v>
      </c>
      <c r="N1238" s="3" t="str">
        <f>VLOOKUP(A1238,'Hospitalisation Details'!$A$1:$T$2344,15,0)</f>
        <v>tier - 1</v>
      </c>
      <c r="O1238" t="str">
        <f>VLOOKUP(A1238,'Hospitalisation Details'!$A$1:$U$2344,21,FALSE)</f>
        <v>R1012</v>
      </c>
      <c r="P1238" t="str">
        <f>VLOOKUP(A1238,'Hospitalisation Details'!$A$1:$T$2344,19,0)</f>
        <v>49</v>
      </c>
      <c r="Q1238" s="9">
        <f>VLOOKUP(A1238,'Hospitalisation Details'!$A$1:$I$2344,6,FALSE)</f>
        <v>8988.16</v>
      </c>
    </row>
    <row r="1239" spans="1:17" ht="15.75">
      <c r="A1239" s="6" t="s">
        <v>3314</v>
      </c>
      <c r="B1239" t="str">
        <f>VLOOKUP(A1239,'Customer Names'!$A$1:$D$2336,3,FALSE)</f>
        <v>Frechette</v>
      </c>
      <c r="C1239">
        <f>VLOOKUP(A1239,'Medical Examinations'!$A$1:$H$2336,2,0)</f>
        <v>37.29</v>
      </c>
      <c r="D1239">
        <f>VLOOKUP(A1239,'Medical Examinations'!$A$1:$H$2336,3,0)</f>
        <v>10.46</v>
      </c>
      <c r="E1239" t="str">
        <f>VLOOKUP(A1239,'Medical Examinations'!$A$1:$H$2336,4,0)</f>
        <v>No</v>
      </c>
      <c r="F1239" t="str">
        <f>VLOOKUP(A1239,'Medical Examinations'!$A$1:$H$2336,5,0)</f>
        <v>No</v>
      </c>
      <c r="G1239" t="str">
        <f>VLOOKUP(A1239,'Medical Examinations'!$A$1:$H$2336,6,0)</f>
        <v>No</v>
      </c>
      <c r="H1239">
        <f>VLOOKUP(A1239,'Medical Examinations'!$A$1:$L$2336,10,0)</f>
        <v>0</v>
      </c>
      <c r="I1239" t="str">
        <f>VLOOKUP(A1239,'Medical Examinations'!$A$1:$H$2336,8,0)</f>
        <v>No</v>
      </c>
      <c r="J1239" t="str">
        <f>VLOOKUP(A1239,'Medical Examinations'!$A$1:$L$2336,11,0)</f>
        <v>obesity</v>
      </c>
      <c r="K1239" t="str">
        <f>VLOOKUP(A1239,'Medical Examinations'!$A$1:$L$2336,12,0)</f>
        <v>Diabetes</v>
      </c>
      <c r="L1239" s="8">
        <f>VLOOKUP(A1239,'Hospitalisation Details'!$A$1:$T$2344,17,0)</f>
        <v>27231</v>
      </c>
      <c r="M1239" s="3" t="str">
        <f>VLOOKUP(A1239,'Hospitalisation Details'!$A$1:$T$2344,14,0)</f>
        <v>tier - 2</v>
      </c>
      <c r="N1239" s="3" t="str">
        <f>VLOOKUP(A1239,'Hospitalisation Details'!$A$1:$T$2344,15,0)</f>
        <v>tier - 2</v>
      </c>
      <c r="O1239" t="str">
        <f>VLOOKUP(A1239,'Hospitalisation Details'!$A$1:$U$2344,21,FALSE)</f>
        <v>R1013</v>
      </c>
      <c r="P1239" t="str">
        <f>VLOOKUP(A1239,'Hospitalisation Details'!$A$1:$T$2344,19,0)</f>
        <v>48</v>
      </c>
      <c r="Q1239" s="9">
        <f>VLOOKUP(A1239,'Hospitalisation Details'!$A$1:$I$2344,6,FALSE)</f>
        <v>8978.19</v>
      </c>
    </row>
    <row r="1240" spans="1:17" ht="15.75">
      <c r="A1240" s="6" t="s">
        <v>3316</v>
      </c>
      <c r="B1240" t="str">
        <f>VLOOKUP(A1240,'Customer Names'!$A$1:$D$2336,3,FALSE)</f>
        <v>Benitez</v>
      </c>
      <c r="C1240">
        <f>VLOOKUP(A1240,'Medical Examinations'!$A$1:$H$2336,2,0)</f>
        <v>30.2</v>
      </c>
      <c r="D1240">
        <f>VLOOKUP(A1240,'Medical Examinations'!$A$1:$H$2336,3,0)</f>
        <v>11.96</v>
      </c>
      <c r="E1240" t="str">
        <f>VLOOKUP(A1240,'Medical Examinations'!$A$1:$H$2336,4,0)</f>
        <v>No</v>
      </c>
      <c r="F1240" t="str">
        <f>VLOOKUP(A1240,'Medical Examinations'!$A$1:$H$2336,5,0)</f>
        <v>No</v>
      </c>
      <c r="G1240" t="str">
        <f>VLOOKUP(A1240,'Medical Examinations'!$A$1:$H$2336,6,0)</f>
        <v>No</v>
      </c>
      <c r="H1240">
        <f>VLOOKUP(A1240,'Medical Examinations'!$A$1:$L$2336,10,0)</f>
        <v>0</v>
      </c>
      <c r="I1240" t="str">
        <f>VLOOKUP(A1240,'Medical Examinations'!$A$1:$H$2336,8,0)</f>
        <v>No</v>
      </c>
      <c r="J1240" t="str">
        <f>VLOOKUP(A1240,'Medical Examinations'!$A$1:$L$2336,11,0)</f>
        <v>obesity</v>
      </c>
      <c r="K1240" t="str">
        <f>VLOOKUP(A1240,'Medical Examinations'!$A$1:$L$2336,12,0)</f>
        <v>Diabetes</v>
      </c>
      <c r="L1240" s="8">
        <f>VLOOKUP(A1240,'Hospitalisation Details'!$A$1:$T$2344,17,0)</f>
        <v>27280</v>
      </c>
      <c r="M1240" s="3" t="str">
        <f>VLOOKUP(A1240,'Hospitalisation Details'!$A$1:$T$2344,14,0)</f>
        <v>tier - 3</v>
      </c>
      <c r="N1240" s="3" t="str">
        <f>VLOOKUP(A1240,'Hospitalisation Details'!$A$1:$T$2344,15,0)</f>
        <v>tier - 2</v>
      </c>
      <c r="O1240" t="str">
        <f>VLOOKUP(A1240,'Hospitalisation Details'!$A$1:$U$2344,21,FALSE)</f>
        <v>R1011</v>
      </c>
      <c r="P1240" t="str">
        <f>VLOOKUP(A1240,'Hospitalisation Details'!$A$1:$T$2344,19,0)</f>
        <v>48</v>
      </c>
      <c r="Q1240" s="9">
        <f>VLOOKUP(A1240,'Hospitalisation Details'!$A$1:$I$2344,6,FALSE)</f>
        <v>8968.33</v>
      </c>
    </row>
    <row r="1241" spans="1:17" ht="15.75">
      <c r="A1241" s="6" t="s">
        <v>3319</v>
      </c>
      <c r="B1241" t="str">
        <f>VLOOKUP(A1241,'Customer Names'!$A$1:$D$2336,3,FALSE)</f>
        <v>Gauthier</v>
      </c>
      <c r="C1241">
        <f>VLOOKUP(A1241,'Medical Examinations'!$A$1:$H$2336,2,0)</f>
        <v>24.225000000000001</v>
      </c>
      <c r="D1241">
        <f>VLOOKUP(A1241,'Medical Examinations'!$A$1:$H$2336,3,0)</f>
        <v>4.25</v>
      </c>
      <c r="E1241" t="str">
        <f>VLOOKUP(A1241,'Medical Examinations'!$A$1:$H$2336,4,0)</f>
        <v>Yes</v>
      </c>
      <c r="F1241" t="str">
        <f>VLOOKUP(A1241,'Medical Examinations'!$A$1:$H$2336,5,0)</f>
        <v>No</v>
      </c>
      <c r="G1241" t="str">
        <f>VLOOKUP(A1241,'Medical Examinations'!$A$1:$H$2336,6,0)</f>
        <v>Yes</v>
      </c>
      <c r="H1241">
        <f>VLOOKUP(A1241,'Medical Examinations'!$A$1:$L$2336,10,0)</f>
        <v>1</v>
      </c>
      <c r="I1241" t="str">
        <f>VLOOKUP(A1241,'Medical Examinations'!$A$1:$H$2336,8,0)</f>
        <v>No</v>
      </c>
      <c r="J1241" t="str">
        <f>VLOOKUP(A1241,'Medical Examinations'!$A$1:$L$2336,11,0)</f>
        <v>Normal weight</v>
      </c>
      <c r="K1241" t="str">
        <f>VLOOKUP(A1241,'Medical Examinations'!$A$1:$L$2336,12,0)</f>
        <v>Normal</v>
      </c>
      <c r="L1241" s="8">
        <f>VLOOKUP(A1241,'Hospitalisation Details'!$A$1:$T$2344,17,0)</f>
        <v>30512</v>
      </c>
      <c r="M1241" s="3" t="str">
        <f>VLOOKUP(A1241,'Hospitalisation Details'!$A$1:$T$2344,14,0)</f>
        <v>tier - 2</v>
      </c>
      <c r="N1241" s="3" t="str">
        <f>VLOOKUP(A1241,'Hospitalisation Details'!$A$1:$T$2344,15,0)</f>
        <v>tier - 3</v>
      </c>
      <c r="O1241" t="str">
        <f>VLOOKUP(A1241,'Hospitalisation Details'!$A$1:$U$2344,21,FALSE)</f>
        <v>R1012</v>
      </c>
      <c r="P1241" t="str">
        <f>VLOOKUP(A1241,'Hospitalisation Details'!$A$1:$T$2344,19,0)</f>
        <v>39</v>
      </c>
      <c r="Q1241" s="9">
        <f>VLOOKUP(A1241,'Hospitalisation Details'!$A$1:$I$2344,6,FALSE)</f>
        <v>8965.7999999999993</v>
      </c>
    </row>
    <row r="1242" spans="1:17" ht="15.75">
      <c r="A1242" s="6" t="s">
        <v>3322</v>
      </c>
      <c r="B1242" t="str">
        <f>VLOOKUP(A1242,'Customer Names'!$A$1:$D$2336,3,FALSE)</f>
        <v>Fazioli</v>
      </c>
      <c r="C1242">
        <f>VLOOKUP(A1242,'Medical Examinations'!$A$1:$H$2336,2,0)</f>
        <v>31.445</v>
      </c>
      <c r="D1242">
        <f>VLOOKUP(A1242,'Medical Examinations'!$A$1:$H$2336,3,0)</f>
        <v>8.33</v>
      </c>
      <c r="E1242" t="str">
        <f>VLOOKUP(A1242,'Medical Examinations'!$A$1:$H$2336,4,0)</f>
        <v>No</v>
      </c>
      <c r="F1242" t="str">
        <f>VLOOKUP(A1242,'Medical Examinations'!$A$1:$H$2336,5,0)</f>
        <v>No</v>
      </c>
      <c r="G1242" t="str">
        <f>VLOOKUP(A1242,'Medical Examinations'!$A$1:$H$2336,6,0)</f>
        <v>No</v>
      </c>
      <c r="H1242">
        <f>VLOOKUP(A1242,'Medical Examinations'!$A$1:$L$2336,10,0)</f>
        <v>0</v>
      </c>
      <c r="I1242" t="str">
        <f>VLOOKUP(A1242,'Medical Examinations'!$A$1:$H$2336,8,0)</f>
        <v>No</v>
      </c>
      <c r="J1242" t="str">
        <f>VLOOKUP(A1242,'Medical Examinations'!$A$1:$L$2336,11,0)</f>
        <v>obesity</v>
      </c>
      <c r="K1242" t="str">
        <f>VLOOKUP(A1242,'Medical Examinations'!$A$1:$L$2336,12,0)</f>
        <v>Diabetes</v>
      </c>
      <c r="L1242" s="8">
        <f>VLOOKUP(A1242,'Hospitalisation Details'!$A$1:$T$2344,17,0)</f>
        <v>27258</v>
      </c>
      <c r="M1242" s="3" t="str">
        <f>VLOOKUP(A1242,'Hospitalisation Details'!$A$1:$T$2344,14,0)</f>
        <v>tier - 3</v>
      </c>
      <c r="N1242" s="3" t="str">
        <f>VLOOKUP(A1242,'Hospitalisation Details'!$A$1:$T$2344,15,0)</f>
        <v>tier - 2</v>
      </c>
      <c r="O1242" t="str">
        <f>VLOOKUP(A1242,'Hospitalisation Details'!$A$1:$U$2344,21,FALSE)</f>
        <v>R1016</v>
      </c>
      <c r="P1242" t="str">
        <f>VLOOKUP(A1242,'Hospitalisation Details'!$A$1:$T$2344,19,0)</f>
        <v>48</v>
      </c>
      <c r="Q1242" s="9">
        <f>VLOOKUP(A1242,'Hospitalisation Details'!$A$1:$I$2344,6,FALSE)</f>
        <v>8964.06</v>
      </c>
    </row>
    <row r="1243" spans="1:17" ht="15.75">
      <c r="A1243" s="6" t="s">
        <v>3325</v>
      </c>
      <c r="B1243" t="str">
        <f>VLOOKUP(A1243,'Customer Names'!$A$1:$D$2336,3,FALSE)</f>
        <v>Chorney</v>
      </c>
      <c r="C1243">
        <f>VLOOKUP(A1243,'Medical Examinations'!$A$1:$H$2336,2,0)</f>
        <v>38.880000000000003</v>
      </c>
      <c r="D1243">
        <f>VLOOKUP(A1243,'Medical Examinations'!$A$1:$H$2336,3,0)</f>
        <v>4.29</v>
      </c>
      <c r="E1243" t="str">
        <f>VLOOKUP(A1243,'Medical Examinations'!$A$1:$H$2336,4,0)</f>
        <v>No</v>
      </c>
      <c r="F1243" t="str">
        <f>VLOOKUP(A1243,'Medical Examinations'!$A$1:$H$2336,5,0)</f>
        <v>No</v>
      </c>
      <c r="G1243" t="str">
        <f>VLOOKUP(A1243,'Medical Examinations'!$A$1:$H$2336,6,0)</f>
        <v>No</v>
      </c>
      <c r="H1243">
        <f>VLOOKUP(A1243,'Medical Examinations'!$A$1:$L$2336,10,0)</f>
        <v>1</v>
      </c>
      <c r="I1243" t="str">
        <f>VLOOKUP(A1243,'Medical Examinations'!$A$1:$H$2336,8,0)</f>
        <v>No</v>
      </c>
      <c r="J1243" t="str">
        <f>VLOOKUP(A1243,'Medical Examinations'!$A$1:$L$2336,11,0)</f>
        <v>obesity</v>
      </c>
      <c r="K1243" t="str">
        <f>VLOOKUP(A1243,'Medical Examinations'!$A$1:$L$2336,12,0)</f>
        <v>Normal</v>
      </c>
      <c r="L1243" s="8">
        <f>VLOOKUP(A1243,'Hospitalisation Details'!$A$1:$T$2344,17,0)</f>
        <v>33874</v>
      </c>
      <c r="M1243" s="3" t="str">
        <f>VLOOKUP(A1243,'Hospitalisation Details'!$A$1:$T$2344,14,0)</f>
        <v>tier - 2</v>
      </c>
      <c r="N1243" s="3" t="str">
        <f>VLOOKUP(A1243,'Hospitalisation Details'!$A$1:$T$2344,15,0)</f>
        <v>tier - 3</v>
      </c>
      <c r="O1243" t="str">
        <f>VLOOKUP(A1243,'Hospitalisation Details'!$A$1:$U$2344,21,FALSE)</f>
        <v>R1026</v>
      </c>
      <c r="P1243" t="str">
        <f>VLOOKUP(A1243,'Hospitalisation Details'!$A$1:$T$2344,19,0)</f>
        <v>30</v>
      </c>
      <c r="Q1243" s="9">
        <f>VLOOKUP(A1243,'Hospitalisation Details'!$A$1:$I$2344,6,FALSE)</f>
        <v>8954.99</v>
      </c>
    </row>
    <row r="1244" spans="1:17" ht="15.75">
      <c r="A1244" s="6" t="s">
        <v>3327</v>
      </c>
      <c r="B1244" t="str">
        <f>VLOOKUP(A1244,'Customer Names'!$A$1:$D$2336,3,FALSE)</f>
        <v>Dannenhauer</v>
      </c>
      <c r="C1244">
        <f>VLOOKUP(A1244,'Medical Examinations'!$A$1:$H$2336,2,0)</f>
        <v>43.89</v>
      </c>
      <c r="D1244">
        <f>VLOOKUP(A1244,'Medical Examinations'!$A$1:$H$2336,3,0)</f>
        <v>6.32</v>
      </c>
      <c r="E1244" t="str">
        <f>VLOOKUP(A1244,'Medical Examinations'!$A$1:$H$2336,4,0)</f>
        <v>Yes</v>
      </c>
      <c r="F1244" t="str">
        <f>VLOOKUP(A1244,'Medical Examinations'!$A$1:$H$2336,5,0)</f>
        <v>No</v>
      </c>
      <c r="G1244" t="str">
        <f>VLOOKUP(A1244,'Medical Examinations'!$A$1:$H$2336,6,0)</f>
        <v>No</v>
      </c>
      <c r="H1244">
        <f>VLOOKUP(A1244,'Medical Examinations'!$A$1:$L$2336,10,0)</f>
        <v>0</v>
      </c>
      <c r="I1244" t="str">
        <f>VLOOKUP(A1244,'Medical Examinations'!$A$1:$H$2336,8,0)</f>
        <v>No</v>
      </c>
      <c r="J1244" t="str">
        <f>VLOOKUP(A1244,'Medical Examinations'!$A$1:$L$2336,11,0)</f>
        <v>obesity</v>
      </c>
      <c r="K1244" t="str">
        <f>VLOOKUP(A1244,'Medical Examinations'!$A$1:$L$2336,12,0)</f>
        <v>Prediabetes</v>
      </c>
      <c r="L1244" s="8">
        <f>VLOOKUP(A1244,'Hospitalisation Details'!$A$1:$T$2344,17,0)</f>
        <v>28119</v>
      </c>
      <c r="M1244" s="3" t="str">
        <f>VLOOKUP(A1244,'Hospitalisation Details'!$A$1:$T$2344,14,0)</f>
        <v>tier - 3</v>
      </c>
      <c r="N1244" s="3" t="str">
        <f>VLOOKUP(A1244,'Hospitalisation Details'!$A$1:$T$2344,15,0)</f>
        <v>tier - 2</v>
      </c>
      <c r="O1244" t="str">
        <f>VLOOKUP(A1244,'Hospitalisation Details'!$A$1:$U$2344,21,FALSE)</f>
        <v>R1013</v>
      </c>
      <c r="P1244" t="str">
        <f>VLOOKUP(A1244,'Hospitalisation Details'!$A$1:$T$2344,19,0)</f>
        <v>46</v>
      </c>
      <c r="Q1244" s="9">
        <f>VLOOKUP(A1244,'Hospitalisation Details'!$A$1:$I$2344,6,FALSE)</f>
        <v>8944.1200000000008</v>
      </c>
    </row>
    <row r="1245" spans="1:17" ht="15.75">
      <c r="A1245" s="6" t="s">
        <v>3330</v>
      </c>
      <c r="B1245" t="str">
        <f>VLOOKUP(A1245,'Customer Names'!$A$1:$D$2336,3,FALSE)</f>
        <v>McComb</v>
      </c>
      <c r="C1245">
        <f>VLOOKUP(A1245,'Medical Examinations'!$A$1:$H$2336,2,0)</f>
        <v>25.6</v>
      </c>
      <c r="D1245">
        <f>VLOOKUP(A1245,'Medical Examinations'!$A$1:$H$2336,3,0)</f>
        <v>5.65</v>
      </c>
      <c r="E1245" t="str">
        <f>VLOOKUP(A1245,'Medical Examinations'!$A$1:$H$2336,4,0)</f>
        <v>No</v>
      </c>
      <c r="F1245" t="str">
        <f>VLOOKUP(A1245,'Medical Examinations'!$A$1:$H$2336,5,0)</f>
        <v>No</v>
      </c>
      <c r="G1245" t="str">
        <f>VLOOKUP(A1245,'Medical Examinations'!$A$1:$H$2336,6,0)</f>
        <v>No</v>
      </c>
      <c r="H1245">
        <f>VLOOKUP(A1245,'Medical Examinations'!$A$1:$L$2336,10,0)</f>
        <v>2</v>
      </c>
      <c r="I1245" t="str">
        <f>VLOOKUP(A1245,'Medical Examinations'!$A$1:$H$2336,8,0)</f>
        <v>No</v>
      </c>
      <c r="J1245" t="str">
        <f>VLOOKUP(A1245,'Medical Examinations'!$A$1:$L$2336,11,0)</f>
        <v>Over weight</v>
      </c>
      <c r="K1245" t="str">
        <f>VLOOKUP(A1245,'Medical Examinations'!$A$1:$L$2336,12,0)</f>
        <v>Normal</v>
      </c>
      <c r="L1245" s="8">
        <f>VLOOKUP(A1245,'Hospitalisation Details'!$A$1:$T$2344,17,0)</f>
        <v>26456</v>
      </c>
      <c r="M1245" s="3" t="str">
        <f>VLOOKUP(A1245,'Hospitalisation Details'!$A$1:$T$2344,14,0)</f>
        <v>tier - 2</v>
      </c>
      <c r="N1245" s="3" t="str">
        <f>VLOOKUP(A1245,'Hospitalisation Details'!$A$1:$T$2344,15,0)</f>
        <v>tier - 1</v>
      </c>
      <c r="O1245" t="str">
        <f>VLOOKUP(A1245,'Hospitalisation Details'!$A$1:$U$2344,21,FALSE)</f>
        <v>R1011</v>
      </c>
      <c r="P1245" t="str">
        <f>VLOOKUP(A1245,'Hospitalisation Details'!$A$1:$T$2344,19,0)</f>
        <v>51</v>
      </c>
      <c r="Q1245" s="9">
        <f>VLOOKUP(A1245,'Hospitalisation Details'!$A$1:$I$2344,6,FALSE)</f>
        <v>8932.08</v>
      </c>
    </row>
    <row r="1246" spans="1:17" ht="15.75">
      <c r="A1246" s="6" t="s">
        <v>3332</v>
      </c>
      <c r="B1246" t="str">
        <f>VLOOKUP(A1246,'Customer Names'!$A$1:$D$2336,3,FALSE)</f>
        <v>Blake</v>
      </c>
      <c r="C1246">
        <f>VLOOKUP(A1246,'Medical Examinations'!$A$1:$H$2336,2,0)</f>
        <v>29.545000000000002</v>
      </c>
      <c r="D1246">
        <f>VLOOKUP(A1246,'Medical Examinations'!$A$1:$H$2336,3,0)</f>
        <v>8.41</v>
      </c>
      <c r="E1246" t="str">
        <f>VLOOKUP(A1246,'Medical Examinations'!$A$1:$H$2336,4,0)</f>
        <v>Yes</v>
      </c>
      <c r="F1246" t="str">
        <f>VLOOKUP(A1246,'Medical Examinations'!$A$1:$H$2336,5,0)</f>
        <v>No</v>
      </c>
      <c r="G1246" t="str">
        <f>VLOOKUP(A1246,'Medical Examinations'!$A$1:$H$2336,6,0)</f>
        <v>No</v>
      </c>
      <c r="H1246">
        <f>VLOOKUP(A1246,'Medical Examinations'!$A$1:$L$2336,10,0)</f>
        <v>1</v>
      </c>
      <c r="I1246" t="str">
        <f>VLOOKUP(A1246,'Medical Examinations'!$A$1:$H$2336,8,0)</f>
        <v>No</v>
      </c>
      <c r="J1246" t="str">
        <f>VLOOKUP(A1246,'Medical Examinations'!$A$1:$L$2336,11,0)</f>
        <v>Over weight</v>
      </c>
      <c r="K1246" t="str">
        <f>VLOOKUP(A1246,'Medical Examinations'!$A$1:$L$2336,12,0)</f>
        <v>Diabetes</v>
      </c>
      <c r="L1246" s="8">
        <f>VLOOKUP(A1246,'Hospitalisation Details'!$A$1:$T$2344,17,0)</f>
        <v>27582</v>
      </c>
      <c r="M1246" s="3" t="str">
        <f>VLOOKUP(A1246,'Hospitalisation Details'!$A$1:$T$2344,14,0)</f>
        <v>tier - 2</v>
      </c>
      <c r="N1246" s="3" t="str">
        <f>VLOOKUP(A1246,'Hospitalisation Details'!$A$1:$T$2344,15,0)</f>
        <v>tier - 2</v>
      </c>
      <c r="O1246" t="str">
        <f>VLOOKUP(A1246,'Hospitalisation Details'!$A$1:$U$2344,21,FALSE)</f>
        <v>R1012</v>
      </c>
      <c r="P1246" t="str">
        <f>VLOOKUP(A1246,'Hospitalisation Details'!$A$1:$T$2344,19,0)</f>
        <v>47</v>
      </c>
      <c r="Q1246" s="9">
        <f>VLOOKUP(A1246,'Hospitalisation Details'!$A$1:$I$2344,6,FALSE)</f>
        <v>8930.93</v>
      </c>
    </row>
    <row r="1247" spans="1:17" ht="15.75">
      <c r="A1247" s="6" t="s">
        <v>3334</v>
      </c>
      <c r="B1247" t="str">
        <f>VLOOKUP(A1247,'Customer Names'!$A$1:$D$2336,3,FALSE)</f>
        <v>Sambasivam</v>
      </c>
      <c r="C1247">
        <f>VLOOKUP(A1247,'Medical Examinations'!$A$1:$H$2336,2,0)</f>
        <v>23.25</v>
      </c>
      <c r="D1247">
        <f>VLOOKUP(A1247,'Medical Examinations'!$A$1:$H$2336,3,0)</f>
        <v>11.96</v>
      </c>
      <c r="E1247" t="str">
        <f>VLOOKUP(A1247,'Medical Examinations'!$A$1:$H$2336,4,0)</f>
        <v>Yes</v>
      </c>
      <c r="F1247" t="str">
        <f>VLOOKUP(A1247,'Medical Examinations'!$A$1:$H$2336,5,0)</f>
        <v>No</v>
      </c>
      <c r="G1247" t="str">
        <f>VLOOKUP(A1247,'Medical Examinations'!$A$1:$H$2336,6,0)</f>
        <v>No</v>
      </c>
      <c r="H1247">
        <f>VLOOKUP(A1247,'Medical Examinations'!$A$1:$L$2336,10,0)</f>
        <v>0</v>
      </c>
      <c r="I1247" t="str">
        <f>VLOOKUP(A1247,'Medical Examinations'!$A$1:$H$2336,8,0)</f>
        <v>No</v>
      </c>
      <c r="J1247" t="str">
        <f>VLOOKUP(A1247,'Medical Examinations'!$A$1:$L$2336,11,0)</f>
        <v>Normal weight</v>
      </c>
      <c r="K1247" t="str">
        <f>VLOOKUP(A1247,'Medical Examinations'!$A$1:$L$2336,12,0)</f>
        <v>Diabetes</v>
      </c>
      <c r="L1247" s="8">
        <f>VLOOKUP(A1247,'Hospitalisation Details'!$A$1:$T$2344,17,0)</f>
        <v>24721</v>
      </c>
      <c r="M1247" s="3" t="str">
        <f>VLOOKUP(A1247,'Hospitalisation Details'!$A$1:$T$2344,14,0)</f>
        <v>tier - 3</v>
      </c>
      <c r="N1247" s="3" t="str">
        <f>VLOOKUP(A1247,'Hospitalisation Details'!$A$1:$T$2344,15,0)</f>
        <v>tier - 2</v>
      </c>
      <c r="O1247" t="str">
        <f>VLOOKUP(A1247,'Hospitalisation Details'!$A$1:$U$2344,21,FALSE)</f>
        <v>R1013</v>
      </c>
      <c r="P1247" t="str">
        <f>VLOOKUP(A1247,'Hospitalisation Details'!$A$1:$T$2344,19,0)</f>
        <v>55</v>
      </c>
      <c r="Q1247" s="9">
        <f>VLOOKUP(A1247,'Hospitalisation Details'!$A$1:$I$2344,6,FALSE)</f>
        <v>8908.4699999999993</v>
      </c>
    </row>
    <row r="1248" spans="1:17" ht="15.75">
      <c r="A1248" s="6" t="s">
        <v>3337</v>
      </c>
      <c r="B1248" t="str">
        <f>VLOOKUP(A1248,'Customer Names'!$A$1:$D$2336,3,FALSE)</f>
        <v>Maina</v>
      </c>
      <c r="C1248">
        <f>VLOOKUP(A1248,'Medical Examinations'!$A$1:$H$2336,2,0)</f>
        <v>43.95</v>
      </c>
      <c r="D1248">
        <f>VLOOKUP(A1248,'Medical Examinations'!$A$1:$H$2336,3,0)</f>
        <v>5.17</v>
      </c>
      <c r="E1248" t="str">
        <f>VLOOKUP(A1248,'Medical Examinations'!$A$1:$H$2336,4,0)</f>
        <v>Yes</v>
      </c>
      <c r="F1248" t="str">
        <f>VLOOKUP(A1248,'Medical Examinations'!$A$1:$H$2336,5,0)</f>
        <v>No</v>
      </c>
      <c r="G1248" t="str">
        <f>VLOOKUP(A1248,'Medical Examinations'!$A$1:$H$2336,6,0)</f>
        <v>Yes</v>
      </c>
      <c r="H1248">
        <f>VLOOKUP(A1248,'Medical Examinations'!$A$1:$L$2336,10,0)</f>
        <v>1</v>
      </c>
      <c r="I1248" t="str">
        <f>VLOOKUP(A1248,'Medical Examinations'!$A$1:$H$2336,8,0)</f>
        <v>No</v>
      </c>
      <c r="J1248" t="str">
        <f>VLOOKUP(A1248,'Medical Examinations'!$A$1:$L$2336,11,0)</f>
        <v>obesity</v>
      </c>
      <c r="K1248" t="str">
        <f>VLOOKUP(A1248,'Medical Examinations'!$A$1:$L$2336,12,0)</f>
        <v>Normal</v>
      </c>
      <c r="L1248" s="8">
        <f>VLOOKUP(A1248,'Hospitalisation Details'!$A$1:$T$2344,17,0)</f>
        <v>35762</v>
      </c>
      <c r="M1248" s="3" t="str">
        <f>VLOOKUP(A1248,'Hospitalisation Details'!$A$1:$T$2344,14,0)</f>
        <v>tier - 2</v>
      </c>
      <c r="N1248" s="3" t="str">
        <f>VLOOKUP(A1248,'Hospitalisation Details'!$A$1:$T$2344,15,0)</f>
        <v>tier - 2</v>
      </c>
      <c r="O1248" t="str">
        <f>VLOOKUP(A1248,'Hospitalisation Details'!$A$1:$U$2344,21,FALSE)</f>
        <v>R1012</v>
      </c>
      <c r="P1248" t="str">
        <f>VLOOKUP(A1248,'Hospitalisation Details'!$A$1:$T$2344,19,0)</f>
        <v>25</v>
      </c>
      <c r="Q1248" s="9">
        <f>VLOOKUP(A1248,'Hospitalisation Details'!$A$1:$I$2344,6,FALSE)</f>
        <v>8906.14</v>
      </c>
    </row>
    <row r="1249" spans="1:17" ht="15.75">
      <c r="A1249" s="6" t="s">
        <v>3340</v>
      </c>
      <c r="B1249" t="str">
        <f>VLOOKUP(A1249,'Customer Names'!$A$1:$D$2336,3,FALSE)</f>
        <v>Keshian</v>
      </c>
      <c r="C1249">
        <f>VLOOKUP(A1249,'Medical Examinations'!$A$1:$H$2336,2,0)</f>
        <v>21.85</v>
      </c>
      <c r="D1249">
        <f>VLOOKUP(A1249,'Medical Examinations'!$A$1:$H$2336,3,0)</f>
        <v>8.76</v>
      </c>
      <c r="E1249" t="str">
        <f>VLOOKUP(A1249,'Medical Examinations'!$A$1:$H$2336,4,0)</f>
        <v>No</v>
      </c>
      <c r="F1249" t="str">
        <f>VLOOKUP(A1249,'Medical Examinations'!$A$1:$H$2336,5,0)</f>
        <v>No</v>
      </c>
      <c r="G1249" t="str">
        <f>VLOOKUP(A1249,'Medical Examinations'!$A$1:$H$2336,6,0)</f>
        <v>No</v>
      </c>
      <c r="H1249">
        <f>VLOOKUP(A1249,'Medical Examinations'!$A$1:$L$2336,10,0)</f>
        <v>0</v>
      </c>
      <c r="I1249" t="str">
        <f>VLOOKUP(A1249,'Medical Examinations'!$A$1:$H$2336,8,0)</f>
        <v>No</v>
      </c>
      <c r="J1249" t="str">
        <f>VLOOKUP(A1249,'Medical Examinations'!$A$1:$L$2336,11,0)</f>
        <v>Normal weight</v>
      </c>
      <c r="K1249" t="str">
        <f>VLOOKUP(A1249,'Medical Examinations'!$A$1:$L$2336,12,0)</f>
        <v>Diabetes</v>
      </c>
      <c r="L1249" s="8">
        <f>VLOOKUP(A1249,'Hospitalisation Details'!$A$1:$T$2344,17,0)</f>
        <v>28840</v>
      </c>
      <c r="M1249" s="3" t="str">
        <f>VLOOKUP(A1249,'Hospitalisation Details'!$A$1:$T$2344,14,0)</f>
        <v>tier - 2</v>
      </c>
      <c r="N1249" s="3" t="str">
        <f>VLOOKUP(A1249,'Hospitalisation Details'!$A$1:$T$2344,15,0)</f>
        <v>tier - 3</v>
      </c>
      <c r="O1249" t="str">
        <f>VLOOKUP(A1249,'Hospitalisation Details'!$A$1:$U$2344,21,FALSE)</f>
        <v>R1017</v>
      </c>
      <c r="P1249" t="str">
        <f>VLOOKUP(A1249,'Hospitalisation Details'!$A$1:$T$2344,19,0)</f>
        <v>44</v>
      </c>
      <c r="Q1249" s="9">
        <f>VLOOKUP(A1249,'Hospitalisation Details'!$A$1:$I$2344,6,FALSE)</f>
        <v>8891.14</v>
      </c>
    </row>
    <row r="1250" spans="1:17" ht="15.75">
      <c r="A1250" s="6" t="s">
        <v>3342</v>
      </c>
      <c r="B1250" t="str">
        <f>VLOOKUP(A1250,'Customer Names'!$A$1:$D$2336,3,FALSE)</f>
        <v>Maas</v>
      </c>
      <c r="C1250">
        <f>VLOOKUP(A1250,'Medical Examinations'!$A$1:$H$2336,2,0)</f>
        <v>25.73</v>
      </c>
      <c r="D1250">
        <f>VLOOKUP(A1250,'Medical Examinations'!$A$1:$H$2336,3,0)</f>
        <v>7.99</v>
      </c>
      <c r="E1250" t="str">
        <f>VLOOKUP(A1250,'Medical Examinations'!$A$1:$H$2336,4,0)</f>
        <v>No</v>
      </c>
      <c r="F1250" t="str">
        <f>VLOOKUP(A1250,'Medical Examinations'!$A$1:$H$2336,5,0)</f>
        <v>No</v>
      </c>
      <c r="G1250" t="str">
        <f>VLOOKUP(A1250,'Medical Examinations'!$A$1:$H$2336,6,0)</f>
        <v>No</v>
      </c>
      <c r="H1250">
        <f>VLOOKUP(A1250,'Medical Examinations'!$A$1:$L$2336,10,0)</f>
        <v>2</v>
      </c>
      <c r="I1250" t="str">
        <f>VLOOKUP(A1250,'Medical Examinations'!$A$1:$H$2336,8,0)</f>
        <v>No</v>
      </c>
      <c r="J1250" t="str">
        <f>VLOOKUP(A1250,'Medical Examinations'!$A$1:$L$2336,11,0)</f>
        <v>Over weight</v>
      </c>
      <c r="K1250" t="str">
        <f>VLOOKUP(A1250,'Medical Examinations'!$A$1:$L$2336,12,0)</f>
        <v>Diabetes</v>
      </c>
      <c r="L1250" s="8">
        <f>VLOOKUP(A1250,'Hospitalisation Details'!$A$1:$T$2344,17,0)</f>
        <v>26916</v>
      </c>
      <c r="M1250" s="3" t="str">
        <f>VLOOKUP(A1250,'Hospitalisation Details'!$A$1:$T$2344,14,0)</f>
        <v>tier - 2</v>
      </c>
      <c r="N1250" s="3" t="str">
        <f>VLOOKUP(A1250,'Hospitalisation Details'!$A$1:$T$2344,15,0)</f>
        <v>tier - 3</v>
      </c>
      <c r="O1250" t="str">
        <f>VLOOKUP(A1250,'Hospitalisation Details'!$A$1:$U$2344,21,FALSE)</f>
        <v>R1012</v>
      </c>
      <c r="P1250" t="str">
        <f>VLOOKUP(A1250,'Hospitalisation Details'!$A$1:$T$2344,19,0)</f>
        <v>49</v>
      </c>
      <c r="Q1250" s="9">
        <f>VLOOKUP(A1250,'Hospitalisation Details'!$A$1:$I$2344,6,FALSE)</f>
        <v>8890.59</v>
      </c>
    </row>
    <row r="1251" spans="1:17" ht="15.75">
      <c r="A1251" s="6" t="s">
        <v>3344</v>
      </c>
      <c r="B1251" t="str">
        <f>VLOOKUP(A1251,'Customer Names'!$A$1:$D$2336,3,FALSE)</f>
        <v>Sinasac</v>
      </c>
      <c r="C1251">
        <f>VLOOKUP(A1251,'Medical Examinations'!$A$1:$H$2336,2,0)</f>
        <v>32.229999999999997</v>
      </c>
      <c r="D1251">
        <f>VLOOKUP(A1251,'Medical Examinations'!$A$1:$H$2336,3,0)</f>
        <v>8.59</v>
      </c>
      <c r="E1251" t="str">
        <f>VLOOKUP(A1251,'Medical Examinations'!$A$1:$H$2336,4,0)</f>
        <v>No</v>
      </c>
      <c r="F1251" t="str">
        <f>VLOOKUP(A1251,'Medical Examinations'!$A$1:$H$2336,5,0)</f>
        <v>No</v>
      </c>
      <c r="G1251" t="str">
        <f>VLOOKUP(A1251,'Medical Examinations'!$A$1:$H$2336,6,0)</f>
        <v>No</v>
      </c>
      <c r="H1251">
        <f>VLOOKUP(A1251,'Medical Examinations'!$A$1:$L$2336,10,0)</f>
        <v>0</v>
      </c>
      <c r="I1251" t="str">
        <f>VLOOKUP(A1251,'Medical Examinations'!$A$1:$H$2336,8,0)</f>
        <v>No</v>
      </c>
      <c r="J1251" t="str">
        <f>VLOOKUP(A1251,'Medical Examinations'!$A$1:$L$2336,11,0)</f>
        <v>obesity</v>
      </c>
      <c r="K1251" t="str">
        <f>VLOOKUP(A1251,'Medical Examinations'!$A$1:$L$2336,12,0)</f>
        <v>Diabetes</v>
      </c>
      <c r="L1251" s="8">
        <f>VLOOKUP(A1251,'Hospitalisation Details'!$A$1:$T$2344,17,0)</f>
        <v>27198</v>
      </c>
      <c r="M1251" s="3" t="str">
        <f>VLOOKUP(A1251,'Hospitalisation Details'!$A$1:$T$2344,14,0)</f>
        <v>tier - 2</v>
      </c>
      <c r="N1251" s="3" t="str">
        <f>VLOOKUP(A1251,'Hospitalisation Details'!$A$1:$T$2344,15,0)</f>
        <v>tier - 3</v>
      </c>
      <c r="O1251" t="str">
        <f>VLOOKUP(A1251,'Hospitalisation Details'!$A$1:$U$2344,21,FALSE)</f>
        <v>R1013</v>
      </c>
      <c r="P1251" t="str">
        <f>VLOOKUP(A1251,'Hospitalisation Details'!$A$1:$T$2344,19,0)</f>
        <v>48</v>
      </c>
      <c r="Q1251" s="9">
        <f>VLOOKUP(A1251,'Hospitalisation Details'!$A$1:$I$2344,6,FALSE)</f>
        <v>8871.15</v>
      </c>
    </row>
    <row r="1252" spans="1:17" ht="15.75">
      <c r="A1252" s="6" t="s">
        <v>3347</v>
      </c>
      <c r="B1252" t="str">
        <f>VLOOKUP(A1252,'Customer Names'!$A$1:$D$2336,3,FALSE)</f>
        <v>Van De Kamp</v>
      </c>
      <c r="C1252">
        <f>VLOOKUP(A1252,'Medical Examinations'!$A$1:$H$2336,2,0)</f>
        <v>32.204999999999998</v>
      </c>
      <c r="D1252">
        <f>VLOOKUP(A1252,'Medical Examinations'!$A$1:$H$2336,3,0)</f>
        <v>6.14</v>
      </c>
      <c r="E1252" t="str">
        <f>VLOOKUP(A1252,'Medical Examinations'!$A$1:$H$2336,4,0)</f>
        <v>No</v>
      </c>
      <c r="F1252" t="str">
        <f>VLOOKUP(A1252,'Medical Examinations'!$A$1:$H$2336,5,0)</f>
        <v>No</v>
      </c>
      <c r="G1252" t="str">
        <f>VLOOKUP(A1252,'Medical Examinations'!$A$1:$H$2336,6,0)</f>
        <v>No</v>
      </c>
      <c r="H1252">
        <f>VLOOKUP(A1252,'Medical Examinations'!$A$1:$L$2336,10,0)</f>
        <v>2</v>
      </c>
      <c r="I1252" t="str">
        <f>VLOOKUP(A1252,'Medical Examinations'!$A$1:$H$2336,8,0)</f>
        <v>No</v>
      </c>
      <c r="J1252" t="str">
        <f>VLOOKUP(A1252,'Medical Examinations'!$A$1:$L$2336,11,0)</f>
        <v>obesity</v>
      </c>
      <c r="K1252" t="str">
        <f>VLOOKUP(A1252,'Medical Examinations'!$A$1:$L$2336,12,0)</f>
        <v>Prediabetes</v>
      </c>
      <c r="L1252" s="8">
        <f>VLOOKUP(A1252,'Hospitalisation Details'!$A$1:$T$2344,17,0)</f>
        <v>26625</v>
      </c>
      <c r="M1252" s="3" t="str">
        <f>VLOOKUP(A1252,'Hospitalisation Details'!$A$1:$T$2344,14,0)</f>
        <v>tier - 3</v>
      </c>
      <c r="N1252" s="3" t="str">
        <f>VLOOKUP(A1252,'Hospitalisation Details'!$A$1:$T$2344,15,0)</f>
        <v>tier - 2</v>
      </c>
      <c r="O1252" t="str">
        <f>VLOOKUP(A1252,'Hospitalisation Details'!$A$1:$U$2344,21,FALSE)</f>
        <v>R1012</v>
      </c>
      <c r="P1252" t="str">
        <f>VLOOKUP(A1252,'Hospitalisation Details'!$A$1:$T$2344,19,0)</f>
        <v>50</v>
      </c>
      <c r="Q1252" s="9">
        <f>VLOOKUP(A1252,'Hospitalisation Details'!$A$1:$I$2344,6,FALSE)</f>
        <v>8835.26</v>
      </c>
    </row>
    <row r="1253" spans="1:17" ht="15.75">
      <c r="A1253" s="6" t="s">
        <v>3350</v>
      </c>
      <c r="B1253" t="str">
        <f>VLOOKUP(A1253,'Customer Names'!$A$1:$D$2336,3,FALSE)</f>
        <v>Ruffo</v>
      </c>
      <c r="C1253">
        <f>VLOOKUP(A1253,'Medical Examinations'!$A$1:$H$2336,2,0)</f>
        <v>26.41</v>
      </c>
      <c r="D1253">
        <f>VLOOKUP(A1253,'Medical Examinations'!$A$1:$H$2336,3,0)</f>
        <v>4.08</v>
      </c>
      <c r="E1253" t="str">
        <f>VLOOKUP(A1253,'Medical Examinations'!$A$1:$H$2336,4,0)</f>
        <v>No</v>
      </c>
      <c r="F1253" t="str">
        <f>VLOOKUP(A1253,'Medical Examinations'!$A$1:$H$2336,5,0)</f>
        <v>No</v>
      </c>
      <c r="G1253" t="str">
        <f>VLOOKUP(A1253,'Medical Examinations'!$A$1:$H$2336,6,0)</f>
        <v>No</v>
      </c>
      <c r="H1253">
        <f>VLOOKUP(A1253,'Medical Examinations'!$A$1:$L$2336,10,0)</f>
        <v>2</v>
      </c>
      <c r="I1253" t="str">
        <f>VLOOKUP(A1253,'Medical Examinations'!$A$1:$H$2336,8,0)</f>
        <v>No</v>
      </c>
      <c r="J1253" t="str">
        <f>VLOOKUP(A1253,'Medical Examinations'!$A$1:$L$2336,11,0)</f>
        <v>Over weight</v>
      </c>
      <c r="K1253" t="str">
        <f>VLOOKUP(A1253,'Medical Examinations'!$A$1:$L$2336,12,0)</f>
        <v>Normal</v>
      </c>
      <c r="L1253" s="8">
        <f>VLOOKUP(A1253,'Hospitalisation Details'!$A$1:$T$2344,17,0)</f>
        <v>26617</v>
      </c>
      <c r="M1253" s="3" t="str">
        <f>VLOOKUP(A1253,'Hospitalisation Details'!$A$1:$T$2344,14,0)</f>
        <v>tier - 3</v>
      </c>
      <c r="N1253" s="3" t="str">
        <f>VLOOKUP(A1253,'Hospitalisation Details'!$A$1:$T$2344,15,0)</f>
        <v>tier - 1</v>
      </c>
      <c r="O1253" t="str">
        <f>VLOOKUP(A1253,'Hospitalisation Details'!$A$1:$U$2344,21,FALSE)</f>
        <v>R1012</v>
      </c>
      <c r="P1253" t="str">
        <f>VLOOKUP(A1253,'Hospitalisation Details'!$A$1:$T$2344,19,0)</f>
        <v>50</v>
      </c>
      <c r="Q1253" s="9">
        <f>VLOOKUP(A1253,'Hospitalisation Details'!$A$1:$I$2344,6,FALSE)</f>
        <v>8827.2099999999991</v>
      </c>
    </row>
    <row r="1254" spans="1:17" ht="15.75">
      <c r="A1254" s="6" t="s">
        <v>3352</v>
      </c>
      <c r="B1254" t="str">
        <f>VLOOKUP(A1254,'Customer Names'!$A$1:$D$2336,3,FALSE)</f>
        <v>Long</v>
      </c>
      <c r="C1254">
        <f>VLOOKUP(A1254,'Medical Examinations'!$A$1:$H$2336,2,0)</f>
        <v>30.2</v>
      </c>
      <c r="D1254">
        <f>VLOOKUP(A1254,'Medical Examinations'!$A$1:$H$2336,3,0)</f>
        <v>6.25</v>
      </c>
      <c r="E1254" t="str">
        <f>VLOOKUP(A1254,'Medical Examinations'!$A$1:$H$2336,4,0)</f>
        <v>Yes</v>
      </c>
      <c r="F1254" t="str">
        <f>VLOOKUP(A1254,'Medical Examinations'!$A$1:$H$2336,5,0)</f>
        <v>No</v>
      </c>
      <c r="G1254" t="str">
        <f>VLOOKUP(A1254,'Medical Examinations'!$A$1:$H$2336,6,0)</f>
        <v>No</v>
      </c>
      <c r="H1254">
        <f>VLOOKUP(A1254,'Medical Examinations'!$A$1:$L$2336,10,0)</f>
        <v>0</v>
      </c>
      <c r="I1254" t="str">
        <f>VLOOKUP(A1254,'Medical Examinations'!$A$1:$H$2336,8,0)</f>
        <v>No</v>
      </c>
      <c r="J1254" t="str">
        <f>VLOOKUP(A1254,'Medical Examinations'!$A$1:$L$2336,11,0)</f>
        <v>obesity</v>
      </c>
      <c r="K1254" t="str">
        <f>VLOOKUP(A1254,'Medical Examinations'!$A$1:$L$2336,12,0)</f>
        <v>Prediabetes</v>
      </c>
      <c r="L1254" s="8">
        <f>VLOOKUP(A1254,'Hospitalisation Details'!$A$1:$T$2344,17,0)</f>
        <v>27955</v>
      </c>
      <c r="M1254" s="3" t="str">
        <f>VLOOKUP(A1254,'Hospitalisation Details'!$A$1:$T$2344,14,0)</f>
        <v>tier - 2</v>
      </c>
      <c r="N1254" s="3" t="str">
        <f>VLOOKUP(A1254,'Hospitalisation Details'!$A$1:$T$2344,15,0)</f>
        <v>tier - 3</v>
      </c>
      <c r="O1254" t="str">
        <f>VLOOKUP(A1254,'Hospitalisation Details'!$A$1:$U$2344,21,FALSE)</f>
        <v>R1011</v>
      </c>
      <c r="P1254" t="str">
        <f>VLOOKUP(A1254,'Hospitalisation Details'!$A$1:$T$2344,19,0)</f>
        <v>46</v>
      </c>
      <c r="Q1254" s="9">
        <f>VLOOKUP(A1254,'Hospitalisation Details'!$A$1:$I$2344,6,FALSE)</f>
        <v>8825.09</v>
      </c>
    </row>
    <row r="1255" spans="1:17" ht="15.75">
      <c r="A1255" s="6" t="s">
        <v>3355</v>
      </c>
      <c r="B1255" t="str">
        <f>VLOOKUP(A1255,'Customer Names'!$A$1:$D$2336,3,FALSE)</f>
        <v>Rohde</v>
      </c>
      <c r="C1255">
        <f>VLOOKUP(A1255,'Medical Examinations'!$A$1:$H$2336,2,0)</f>
        <v>31.26</v>
      </c>
      <c r="D1255">
        <f>VLOOKUP(A1255,'Medical Examinations'!$A$1:$H$2336,3,0)</f>
        <v>5.94</v>
      </c>
      <c r="E1255" t="str">
        <f>VLOOKUP(A1255,'Medical Examinations'!$A$1:$H$2336,4,0)</f>
        <v>Yes</v>
      </c>
      <c r="F1255" t="str">
        <f>VLOOKUP(A1255,'Medical Examinations'!$A$1:$H$2336,5,0)</f>
        <v>No</v>
      </c>
      <c r="G1255" t="str">
        <f>VLOOKUP(A1255,'Medical Examinations'!$A$1:$H$2336,6,0)</f>
        <v>No</v>
      </c>
      <c r="H1255">
        <f>VLOOKUP(A1255,'Medical Examinations'!$A$1:$L$2336,10,0)</f>
        <v>1</v>
      </c>
      <c r="I1255" t="str">
        <f>VLOOKUP(A1255,'Medical Examinations'!$A$1:$H$2336,8,0)</f>
        <v>No</v>
      </c>
      <c r="J1255" t="str">
        <f>VLOOKUP(A1255,'Medical Examinations'!$A$1:$L$2336,11,0)</f>
        <v>obesity</v>
      </c>
      <c r="K1255" t="str">
        <f>VLOOKUP(A1255,'Medical Examinations'!$A$1:$L$2336,12,0)</f>
        <v>Prediabetes</v>
      </c>
      <c r="L1255" s="8">
        <f>VLOOKUP(A1255,'Hospitalisation Details'!$A$1:$T$2344,17,0)</f>
        <v>32377</v>
      </c>
      <c r="M1255" s="3" t="str">
        <f>VLOOKUP(A1255,'Hospitalisation Details'!$A$1:$T$2344,14,0)</f>
        <v>tier - 2</v>
      </c>
      <c r="N1255" s="3" t="str">
        <f>VLOOKUP(A1255,'Hospitalisation Details'!$A$1:$T$2344,15,0)</f>
        <v>tier - 1</v>
      </c>
      <c r="O1255" t="str">
        <f>VLOOKUP(A1255,'Hospitalisation Details'!$A$1:$U$2344,21,FALSE)</f>
        <v>R1025</v>
      </c>
      <c r="P1255" t="str">
        <f>VLOOKUP(A1255,'Hospitalisation Details'!$A$1:$T$2344,19,0)</f>
        <v>34</v>
      </c>
      <c r="Q1255" s="9">
        <f>VLOOKUP(A1255,'Hospitalisation Details'!$A$1:$I$2344,6,FALSE)</f>
        <v>8824.27</v>
      </c>
    </row>
    <row r="1256" spans="1:17" ht="15.75">
      <c r="A1256" s="6" t="s">
        <v>3357</v>
      </c>
      <c r="B1256" t="str">
        <f>VLOOKUP(A1256,'Customer Names'!$A$1:$D$2336,3,FALSE)</f>
        <v>Bonzi</v>
      </c>
      <c r="C1256">
        <f>VLOOKUP(A1256,'Medical Examinations'!$A$1:$H$2336,2,0)</f>
        <v>33.725000000000001</v>
      </c>
      <c r="D1256">
        <f>VLOOKUP(A1256,'Medical Examinations'!$A$1:$H$2336,3,0)</f>
        <v>6.45</v>
      </c>
      <c r="E1256" t="str">
        <f>VLOOKUP(A1256,'Medical Examinations'!$A$1:$H$2336,4,0)</f>
        <v>Yes</v>
      </c>
      <c r="F1256" t="str">
        <f>VLOOKUP(A1256,'Medical Examinations'!$A$1:$H$2336,5,0)</f>
        <v>No</v>
      </c>
      <c r="G1256" t="str">
        <f>VLOOKUP(A1256,'Medical Examinations'!$A$1:$H$2336,6,0)</f>
        <v>No</v>
      </c>
      <c r="H1256">
        <f>VLOOKUP(A1256,'Medical Examinations'!$A$1:$L$2336,10,0)</f>
        <v>0</v>
      </c>
      <c r="I1256" t="str">
        <f>VLOOKUP(A1256,'Medical Examinations'!$A$1:$H$2336,8,0)</f>
        <v>No</v>
      </c>
      <c r="J1256" t="str">
        <f>VLOOKUP(A1256,'Medical Examinations'!$A$1:$L$2336,11,0)</f>
        <v>obesity</v>
      </c>
      <c r="K1256" t="str">
        <f>VLOOKUP(A1256,'Medical Examinations'!$A$1:$L$2336,12,0)</f>
        <v>Diabetes</v>
      </c>
      <c r="L1256" s="8">
        <f>VLOOKUP(A1256,'Hospitalisation Details'!$A$1:$T$2344,17,0)</f>
        <v>28052</v>
      </c>
      <c r="M1256" s="3" t="str">
        <f>VLOOKUP(A1256,'Hospitalisation Details'!$A$1:$T$2344,14,0)</f>
        <v>tier - 2</v>
      </c>
      <c r="N1256" s="3" t="str">
        <f>VLOOKUP(A1256,'Hospitalisation Details'!$A$1:$T$2344,15,0)</f>
        <v>tier - 3</v>
      </c>
      <c r="O1256" t="str">
        <f>VLOOKUP(A1256,'Hospitalisation Details'!$A$1:$U$2344,21,FALSE)</f>
        <v>R1024</v>
      </c>
      <c r="P1256" t="str">
        <f>VLOOKUP(A1256,'Hospitalisation Details'!$A$1:$T$2344,19,0)</f>
        <v>46</v>
      </c>
      <c r="Q1256" s="9">
        <f>VLOOKUP(A1256,'Hospitalisation Details'!$A$1:$I$2344,6,FALSE)</f>
        <v>8823.99</v>
      </c>
    </row>
    <row r="1257" spans="1:17" ht="15.75">
      <c r="A1257" s="6" t="s">
        <v>3360</v>
      </c>
      <c r="B1257" t="str">
        <f>VLOOKUP(A1257,'Customer Names'!$A$1:$D$2336,3,FALSE)</f>
        <v>Moore</v>
      </c>
      <c r="C1257">
        <f>VLOOKUP(A1257,'Medical Examinations'!$A$1:$H$2336,2,0)</f>
        <v>28.9</v>
      </c>
      <c r="D1257">
        <f>VLOOKUP(A1257,'Medical Examinations'!$A$1:$H$2336,3,0)</f>
        <v>5.74</v>
      </c>
      <c r="E1257" t="str">
        <f>VLOOKUP(A1257,'Medical Examinations'!$A$1:$H$2336,4,0)</f>
        <v>Yes</v>
      </c>
      <c r="F1257" t="str">
        <f>VLOOKUP(A1257,'Medical Examinations'!$A$1:$H$2336,5,0)</f>
        <v>No</v>
      </c>
      <c r="G1257" t="str">
        <f>VLOOKUP(A1257,'Medical Examinations'!$A$1:$H$2336,6,0)</f>
        <v>No</v>
      </c>
      <c r="H1257">
        <f>VLOOKUP(A1257,'Medical Examinations'!$A$1:$L$2336,10,0)</f>
        <v>0</v>
      </c>
      <c r="I1257" t="str">
        <f>VLOOKUP(A1257,'Medical Examinations'!$A$1:$H$2336,8,0)</f>
        <v>No</v>
      </c>
      <c r="J1257" t="str">
        <f>VLOOKUP(A1257,'Medical Examinations'!$A$1:$L$2336,11,0)</f>
        <v>Over weight</v>
      </c>
      <c r="K1257" t="str">
        <f>VLOOKUP(A1257,'Medical Examinations'!$A$1:$L$2336,12,0)</f>
        <v>Prediabetes</v>
      </c>
      <c r="L1257" s="8">
        <f>VLOOKUP(A1257,'Hospitalisation Details'!$A$1:$T$2344,17,0)</f>
        <v>27925</v>
      </c>
      <c r="M1257" s="3" t="str">
        <f>VLOOKUP(A1257,'Hospitalisation Details'!$A$1:$T$2344,14,0)</f>
        <v>tier - 2</v>
      </c>
      <c r="N1257" s="3" t="str">
        <f>VLOOKUP(A1257,'Hospitalisation Details'!$A$1:$T$2344,15,0)</f>
        <v>tier - 1</v>
      </c>
      <c r="O1257" t="str">
        <f>VLOOKUP(A1257,'Hospitalisation Details'!$A$1:$U$2344,21,FALSE)</f>
        <v>R1011</v>
      </c>
      <c r="P1257" t="str">
        <f>VLOOKUP(A1257,'Hospitalisation Details'!$A$1:$T$2344,19,0)</f>
        <v>46</v>
      </c>
      <c r="Q1257" s="9">
        <f>VLOOKUP(A1257,'Hospitalisation Details'!$A$1:$I$2344,6,FALSE)</f>
        <v>8823.2800000000007</v>
      </c>
    </row>
    <row r="1258" spans="1:17" ht="15.75">
      <c r="A1258" s="6" t="s">
        <v>3363</v>
      </c>
      <c r="B1258" t="str">
        <f>VLOOKUP(A1258,'Customer Names'!$A$1:$D$2336,3,FALSE)</f>
        <v>McGrane</v>
      </c>
      <c r="C1258">
        <f>VLOOKUP(A1258,'Medical Examinations'!$A$1:$H$2336,2,0)</f>
        <v>45.69</v>
      </c>
      <c r="D1258">
        <f>VLOOKUP(A1258,'Medical Examinations'!$A$1:$H$2336,3,0)</f>
        <v>4.43</v>
      </c>
      <c r="E1258" t="str">
        <f>VLOOKUP(A1258,'Medical Examinations'!$A$1:$H$2336,4,0)</f>
        <v>Yes</v>
      </c>
      <c r="F1258" t="str">
        <f>VLOOKUP(A1258,'Medical Examinations'!$A$1:$H$2336,5,0)</f>
        <v>No</v>
      </c>
      <c r="G1258" t="str">
        <f>VLOOKUP(A1258,'Medical Examinations'!$A$1:$H$2336,6,0)</f>
        <v>No</v>
      </c>
      <c r="H1258">
        <f>VLOOKUP(A1258,'Medical Examinations'!$A$1:$L$2336,10,0)</f>
        <v>0</v>
      </c>
      <c r="I1258" t="str">
        <f>VLOOKUP(A1258,'Medical Examinations'!$A$1:$H$2336,8,0)</f>
        <v>No</v>
      </c>
      <c r="J1258" t="str">
        <f>VLOOKUP(A1258,'Medical Examinations'!$A$1:$L$2336,11,0)</f>
        <v>obesity</v>
      </c>
      <c r="K1258" t="str">
        <f>VLOOKUP(A1258,'Medical Examinations'!$A$1:$L$2336,12,0)</f>
        <v>Normal</v>
      </c>
      <c r="L1258" s="8">
        <f>VLOOKUP(A1258,'Hospitalisation Details'!$A$1:$T$2344,17,0)</f>
        <v>37202</v>
      </c>
      <c r="M1258" s="3" t="str">
        <f>VLOOKUP(A1258,'Hospitalisation Details'!$A$1:$T$2344,14,0)</f>
        <v>tier - 2</v>
      </c>
      <c r="N1258" s="3" t="str">
        <f>VLOOKUP(A1258,'Hospitalisation Details'!$A$1:$T$2344,15,0)</f>
        <v>tier - 3</v>
      </c>
      <c r="O1258" t="str">
        <f>VLOOKUP(A1258,'Hospitalisation Details'!$A$1:$U$2344,21,FALSE)</f>
        <v>R1023</v>
      </c>
      <c r="P1258" t="str">
        <f>VLOOKUP(A1258,'Hospitalisation Details'!$A$1:$T$2344,19,0)</f>
        <v>21</v>
      </c>
      <c r="Q1258" s="9">
        <f>VLOOKUP(A1258,'Hospitalisation Details'!$A$1:$I$2344,6,FALSE)</f>
        <v>8821.8799999999992</v>
      </c>
    </row>
    <row r="1259" spans="1:17" ht="15.75">
      <c r="A1259" s="6" t="s">
        <v>3365</v>
      </c>
      <c r="B1259" t="str">
        <f>VLOOKUP(A1259,'Customer Names'!$A$1:$D$2336,3,FALSE)</f>
        <v>Stepnowski</v>
      </c>
      <c r="C1259">
        <f>VLOOKUP(A1259,'Medical Examinations'!$A$1:$H$2336,2,0)</f>
        <v>21.03</v>
      </c>
      <c r="D1259">
        <f>VLOOKUP(A1259,'Medical Examinations'!$A$1:$H$2336,3,0)</f>
        <v>6.5</v>
      </c>
      <c r="E1259" t="str">
        <f>VLOOKUP(A1259,'Medical Examinations'!$A$1:$H$2336,4,0)</f>
        <v>No</v>
      </c>
      <c r="F1259" t="str">
        <f>VLOOKUP(A1259,'Medical Examinations'!$A$1:$H$2336,5,0)</f>
        <v>No</v>
      </c>
      <c r="G1259" t="str">
        <f>VLOOKUP(A1259,'Medical Examinations'!$A$1:$H$2336,6,0)</f>
        <v>No</v>
      </c>
      <c r="H1259">
        <f>VLOOKUP(A1259,'Medical Examinations'!$A$1:$L$2336,10,0)</f>
        <v>0</v>
      </c>
      <c r="I1259" t="str">
        <f>VLOOKUP(A1259,'Medical Examinations'!$A$1:$H$2336,8,0)</f>
        <v>No</v>
      </c>
      <c r="J1259" t="str">
        <f>VLOOKUP(A1259,'Medical Examinations'!$A$1:$L$2336,11,0)</f>
        <v>Normal weight</v>
      </c>
      <c r="K1259" t="str">
        <f>VLOOKUP(A1259,'Medical Examinations'!$A$1:$L$2336,12,0)</f>
        <v>Diabetes</v>
      </c>
      <c r="L1259" s="8">
        <f>VLOOKUP(A1259,'Hospitalisation Details'!$A$1:$T$2344,17,0)</f>
        <v>23983</v>
      </c>
      <c r="M1259" s="3" t="str">
        <f>VLOOKUP(A1259,'Hospitalisation Details'!$A$1:$T$2344,14,0)</f>
        <v>tier - 3</v>
      </c>
      <c r="N1259" s="3" t="str">
        <f>VLOOKUP(A1259,'Hospitalisation Details'!$A$1:$T$2344,15,0)</f>
        <v>tier - 2</v>
      </c>
      <c r="O1259" t="str">
        <f>VLOOKUP(A1259,'Hospitalisation Details'!$A$1:$U$2344,21,FALSE)</f>
        <v>R1013</v>
      </c>
      <c r="P1259" t="str">
        <f>VLOOKUP(A1259,'Hospitalisation Details'!$A$1:$T$2344,19,0)</f>
        <v>57</v>
      </c>
      <c r="Q1259" s="9">
        <f>VLOOKUP(A1259,'Hospitalisation Details'!$A$1:$I$2344,6,FALSE)</f>
        <v>8800.49</v>
      </c>
    </row>
    <row r="1260" spans="1:17" ht="15.75">
      <c r="A1260" s="6" t="s">
        <v>3368</v>
      </c>
      <c r="B1260" t="str">
        <f>VLOOKUP(A1260,'Customer Names'!$A$1:$D$2336,3,FALSE)</f>
        <v>Merkle</v>
      </c>
      <c r="C1260">
        <f>VLOOKUP(A1260,'Medical Examinations'!$A$1:$H$2336,2,0)</f>
        <v>37</v>
      </c>
      <c r="D1260">
        <f>VLOOKUP(A1260,'Medical Examinations'!$A$1:$H$2336,3,0)</f>
        <v>8.75</v>
      </c>
      <c r="E1260" t="str">
        <f>VLOOKUP(A1260,'Medical Examinations'!$A$1:$H$2336,4,0)</f>
        <v>No</v>
      </c>
      <c r="F1260" t="str">
        <f>VLOOKUP(A1260,'Medical Examinations'!$A$1:$H$2336,5,0)</f>
        <v>No</v>
      </c>
      <c r="G1260" t="str">
        <f>VLOOKUP(A1260,'Medical Examinations'!$A$1:$H$2336,6,0)</f>
        <v>No</v>
      </c>
      <c r="H1260">
        <f>VLOOKUP(A1260,'Medical Examinations'!$A$1:$L$2336,10,0)</f>
        <v>0</v>
      </c>
      <c r="I1260" t="str">
        <f>VLOOKUP(A1260,'Medical Examinations'!$A$1:$H$2336,8,0)</f>
        <v>No</v>
      </c>
      <c r="J1260" t="str">
        <f>VLOOKUP(A1260,'Medical Examinations'!$A$1:$L$2336,11,0)</f>
        <v>obesity</v>
      </c>
      <c r="K1260" t="str">
        <f>VLOOKUP(A1260,'Medical Examinations'!$A$1:$L$2336,12,0)</f>
        <v>Diabetes</v>
      </c>
      <c r="L1260" s="8">
        <f>VLOOKUP(A1260,'Hospitalisation Details'!$A$1:$T$2344,17,0)</f>
        <v>26102</v>
      </c>
      <c r="M1260" s="3" t="str">
        <f>VLOOKUP(A1260,'Hospitalisation Details'!$A$1:$T$2344,14,0)</f>
        <v>tier - 2</v>
      </c>
      <c r="N1260" s="3" t="str">
        <f>VLOOKUP(A1260,'Hospitalisation Details'!$A$1:$T$2344,15,0)</f>
        <v>tier - 1</v>
      </c>
      <c r="O1260" t="str">
        <f>VLOOKUP(A1260,'Hospitalisation Details'!$A$1:$U$2344,21,FALSE)</f>
        <v>R1011</v>
      </c>
      <c r="P1260" t="str">
        <f>VLOOKUP(A1260,'Hospitalisation Details'!$A$1:$T$2344,19,0)</f>
        <v>51</v>
      </c>
      <c r="Q1260" s="9">
        <f>VLOOKUP(A1260,'Hospitalisation Details'!$A$1:$I$2344,6,FALSE)</f>
        <v>8798.59</v>
      </c>
    </row>
    <row r="1261" spans="1:17" ht="15.75">
      <c r="A1261" s="6" t="s">
        <v>3371</v>
      </c>
      <c r="B1261" t="str">
        <f>VLOOKUP(A1261,'Customer Names'!$A$1:$D$2336,3,FALSE)</f>
        <v>Schaefer</v>
      </c>
      <c r="C1261">
        <f>VLOOKUP(A1261,'Medical Examinations'!$A$1:$H$2336,2,0)</f>
        <v>25.4</v>
      </c>
      <c r="D1261">
        <f>VLOOKUP(A1261,'Medical Examinations'!$A$1:$H$2336,3,0)</f>
        <v>11.96</v>
      </c>
      <c r="E1261" t="str">
        <f>VLOOKUP(A1261,'Medical Examinations'!$A$1:$H$2336,4,0)</f>
        <v>No</v>
      </c>
      <c r="F1261" t="str">
        <f>VLOOKUP(A1261,'Medical Examinations'!$A$1:$H$2336,5,0)</f>
        <v>No</v>
      </c>
      <c r="G1261" t="str">
        <f>VLOOKUP(A1261,'Medical Examinations'!$A$1:$H$2336,6,0)</f>
        <v>No</v>
      </c>
      <c r="H1261">
        <f>VLOOKUP(A1261,'Medical Examinations'!$A$1:$L$2336,10,0)</f>
        <v>0</v>
      </c>
      <c r="I1261" t="str">
        <f>VLOOKUP(A1261,'Medical Examinations'!$A$1:$H$2336,8,0)</f>
        <v>No</v>
      </c>
      <c r="J1261" t="str">
        <f>VLOOKUP(A1261,'Medical Examinations'!$A$1:$L$2336,11,0)</f>
        <v>Over weight</v>
      </c>
      <c r="K1261" t="str">
        <f>VLOOKUP(A1261,'Medical Examinations'!$A$1:$L$2336,12,0)</f>
        <v>Diabetes</v>
      </c>
      <c r="L1261" s="8">
        <f>VLOOKUP(A1261,'Hospitalisation Details'!$A$1:$T$2344,17,0)</f>
        <v>26168</v>
      </c>
      <c r="M1261" s="3" t="str">
        <f>VLOOKUP(A1261,'Hospitalisation Details'!$A$1:$T$2344,14,0)</f>
        <v>tier - 2</v>
      </c>
      <c r="N1261" s="3" t="str">
        <f>VLOOKUP(A1261,'Hospitalisation Details'!$A$1:$T$2344,15,0)</f>
        <v>tier - 3</v>
      </c>
      <c r="O1261" t="str">
        <f>VLOOKUP(A1261,'Hospitalisation Details'!$A$1:$U$2344,21,FALSE)</f>
        <v>R1011</v>
      </c>
      <c r="P1261" t="str">
        <f>VLOOKUP(A1261,'Hospitalisation Details'!$A$1:$T$2344,19,0)</f>
        <v>51</v>
      </c>
      <c r="Q1261" s="9">
        <f>VLOOKUP(A1261,'Hospitalisation Details'!$A$1:$I$2344,6,FALSE)</f>
        <v>8782.4699999999993</v>
      </c>
    </row>
    <row r="1262" spans="1:17" ht="15.75">
      <c r="A1262" s="6" t="s">
        <v>3373</v>
      </c>
      <c r="B1262" t="str">
        <f>VLOOKUP(A1262,'Customer Names'!$A$1:$D$2336,3,FALSE)</f>
        <v>Vigneron</v>
      </c>
      <c r="C1262">
        <f>VLOOKUP(A1262,'Medical Examinations'!$A$1:$H$2336,2,0)</f>
        <v>32.299999999999997</v>
      </c>
      <c r="D1262">
        <f>VLOOKUP(A1262,'Medical Examinations'!$A$1:$H$2336,3,0)</f>
        <v>10.54</v>
      </c>
      <c r="E1262" t="str">
        <f>VLOOKUP(A1262,'Medical Examinations'!$A$1:$H$2336,4,0)</f>
        <v>No</v>
      </c>
      <c r="F1262" t="str">
        <f>VLOOKUP(A1262,'Medical Examinations'!$A$1:$H$2336,5,0)</f>
        <v>No</v>
      </c>
      <c r="G1262" t="str">
        <f>VLOOKUP(A1262,'Medical Examinations'!$A$1:$H$2336,6,0)</f>
        <v>No</v>
      </c>
      <c r="H1262">
        <f>VLOOKUP(A1262,'Medical Examinations'!$A$1:$L$2336,10,0)</f>
        <v>0</v>
      </c>
      <c r="I1262" t="str">
        <f>VLOOKUP(A1262,'Medical Examinations'!$A$1:$H$2336,8,0)</f>
        <v>No</v>
      </c>
      <c r="J1262" t="str">
        <f>VLOOKUP(A1262,'Medical Examinations'!$A$1:$L$2336,11,0)</f>
        <v>obesity</v>
      </c>
      <c r="K1262" t="str">
        <f>VLOOKUP(A1262,'Medical Examinations'!$A$1:$L$2336,12,0)</f>
        <v>Diabetes</v>
      </c>
      <c r="L1262" s="8">
        <f>VLOOKUP(A1262,'Hospitalisation Details'!$A$1:$T$2344,17,0)</f>
        <v>27278</v>
      </c>
      <c r="M1262" s="3" t="str">
        <f>VLOOKUP(A1262,'Hospitalisation Details'!$A$1:$T$2344,14,0)</f>
        <v>tier - 2</v>
      </c>
      <c r="N1262" s="3" t="str">
        <f>VLOOKUP(A1262,'Hospitalisation Details'!$A$1:$T$2344,15,0)</f>
        <v>tier - 3</v>
      </c>
      <c r="O1262" t="str">
        <f>VLOOKUP(A1262,'Hospitalisation Details'!$A$1:$U$2344,21,FALSE)</f>
        <v>R1012</v>
      </c>
      <c r="P1262" t="str">
        <f>VLOOKUP(A1262,'Hospitalisation Details'!$A$1:$T$2344,19,0)</f>
        <v>48</v>
      </c>
      <c r="Q1262" s="9">
        <f>VLOOKUP(A1262,'Hospitalisation Details'!$A$1:$I$2344,6,FALSE)</f>
        <v>8765.25</v>
      </c>
    </row>
    <row r="1263" spans="1:17" ht="15.75">
      <c r="A1263" s="6" t="s">
        <v>3375</v>
      </c>
      <c r="B1263" t="str">
        <f>VLOOKUP(A1263,'Customer Names'!$A$1:$D$2336,3,FALSE)</f>
        <v>Mucci</v>
      </c>
      <c r="C1263">
        <f>VLOOKUP(A1263,'Medical Examinations'!$A$1:$H$2336,2,0)</f>
        <v>23.94</v>
      </c>
      <c r="D1263">
        <f>VLOOKUP(A1263,'Medical Examinations'!$A$1:$H$2336,3,0)</f>
        <v>4.54</v>
      </c>
      <c r="E1263" t="str">
        <f>VLOOKUP(A1263,'Medical Examinations'!$A$1:$H$2336,4,0)</f>
        <v>Yes</v>
      </c>
      <c r="F1263" t="str">
        <f>VLOOKUP(A1263,'Medical Examinations'!$A$1:$H$2336,5,0)</f>
        <v>No</v>
      </c>
      <c r="G1263" t="str">
        <f>VLOOKUP(A1263,'Medical Examinations'!$A$1:$H$2336,6,0)</f>
        <v>Yes</v>
      </c>
      <c r="H1263">
        <f>VLOOKUP(A1263,'Medical Examinations'!$A$1:$L$2336,10,0)</f>
        <v>1</v>
      </c>
      <c r="I1263" t="str">
        <f>VLOOKUP(A1263,'Medical Examinations'!$A$1:$H$2336,8,0)</f>
        <v>No</v>
      </c>
      <c r="J1263" t="str">
        <f>VLOOKUP(A1263,'Medical Examinations'!$A$1:$L$2336,11,0)</f>
        <v>Normal weight</v>
      </c>
      <c r="K1263" t="str">
        <f>VLOOKUP(A1263,'Medical Examinations'!$A$1:$L$2336,12,0)</f>
        <v>Normal</v>
      </c>
      <c r="L1263" s="8">
        <f>VLOOKUP(A1263,'Hospitalisation Details'!$A$1:$T$2344,17,0)</f>
        <v>25455</v>
      </c>
      <c r="M1263" s="3" t="str">
        <f>VLOOKUP(A1263,'Hospitalisation Details'!$A$1:$T$2344,14,0)</f>
        <v>tier - 2</v>
      </c>
      <c r="N1263" s="3" t="str">
        <f>VLOOKUP(A1263,'Hospitalisation Details'!$A$1:$T$2344,15,0)</f>
        <v>tier - 1</v>
      </c>
      <c r="O1263" t="str">
        <f>VLOOKUP(A1263,'Hospitalisation Details'!$A$1:$U$2344,21,FALSE)</f>
        <v>R1013</v>
      </c>
      <c r="P1263" t="str">
        <f>VLOOKUP(A1263,'Hospitalisation Details'!$A$1:$T$2344,19,0)</f>
        <v>53</v>
      </c>
      <c r="Q1263" s="9">
        <f>VLOOKUP(A1263,'Hospitalisation Details'!$A$1:$I$2344,6,FALSE)</f>
        <v>8760.1200000000008</v>
      </c>
    </row>
    <row r="1264" spans="1:17" ht="15.75">
      <c r="A1264" s="6" t="s">
        <v>3378</v>
      </c>
      <c r="B1264" t="str">
        <f>VLOOKUP(A1264,'Customer Names'!$A$1:$D$2336,3,FALSE)</f>
        <v>MacDonald</v>
      </c>
      <c r="C1264">
        <f>VLOOKUP(A1264,'Medical Examinations'!$A$1:$H$2336,2,0)</f>
        <v>46.4</v>
      </c>
      <c r="D1264">
        <f>VLOOKUP(A1264,'Medical Examinations'!$A$1:$H$2336,3,0)</f>
        <v>5.71</v>
      </c>
      <c r="E1264" t="str">
        <f>VLOOKUP(A1264,'Medical Examinations'!$A$1:$H$2336,4,0)</f>
        <v>No</v>
      </c>
      <c r="F1264" t="str">
        <f>VLOOKUP(A1264,'Medical Examinations'!$A$1:$H$2336,5,0)</f>
        <v>No</v>
      </c>
      <c r="G1264" t="str">
        <f>VLOOKUP(A1264,'Medical Examinations'!$A$1:$H$2336,6,0)</f>
        <v>No</v>
      </c>
      <c r="H1264">
        <f>VLOOKUP(A1264,'Medical Examinations'!$A$1:$L$2336,10,0)</f>
        <v>0</v>
      </c>
      <c r="I1264" t="str">
        <f>VLOOKUP(A1264,'Medical Examinations'!$A$1:$H$2336,8,0)</f>
        <v>No</v>
      </c>
      <c r="J1264" t="str">
        <f>VLOOKUP(A1264,'Medical Examinations'!$A$1:$L$2336,11,0)</f>
        <v>obesity</v>
      </c>
      <c r="K1264" t="str">
        <f>VLOOKUP(A1264,'Medical Examinations'!$A$1:$L$2336,12,0)</f>
        <v>Prediabetes</v>
      </c>
      <c r="L1264" s="8">
        <f>VLOOKUP(A1264,'Hospitalisation Details'!$A$1:$T$2344,17,0)</f>
        <v>36395</v>
      </c>
      <c r="M1264" s="3" t="str">
        <f>VLOOKUP(A1264,'Hospitalisation Details'!$A$1:$T$2344,14,0)</f>
        <v>tier - 2</v>
      </c>
      <c r="N1264" s="3" t="str">
        <f>VLOOKUP(A1264,'Hospitalisation Details'!$A$1:$T$2344,15,0)</f>
        <v>tier - 3</v>
      </c>
      <c r="O1264" t="str">
        <f>VLOOKUP(A1264,'Hospitalisation Details'!$A$1:$U$2344,21,FALSE)</f>
        <v>R1011</v>
      </c>
      <c r="P1264" t="str">
        <f>VLOOKUP(A1264,'Hospitalisation Details'!$A$1:$T$2344,19,0)</f>
        <v>23</v>
      </c>
      <c r="Q1264" s="9">
        <f>VLOOKUP(A1264,'Hospitalisation Details'!$A$1:$I$2344,6,FALSE)</f>
        <v>8747.68</v>
      </c>
    </row>
    <row r="1265" spans="1:17" ht="15.75">
      <c r="A1265" s="6" t="s">
        <v>3381</v>
      </c>
      <c r="B1265" t="str">
        <f>VLOOKUP(A1265,'Customer Names'!$A$1:$D$2336,3,FALSE)</f>
        <v>Deng</v>
      </c>
      <c r="C1265">
        <f>VLOOKUP(A1265,'Medical Examinations'!$A$1:$H$2336,2,0)</f>
        <v>40.375</v>
      </c>
      <c r="D1265">
        <f>VLOOKUP(A1265,'Medical Examinations'!$A$1:$H$2336,3,0)</f>
        <v>6.25</v>
      </c>
      <c r="E1265" t="str">
        <f>VLOOKUP(A1265,'Medical Examinations'!$A$1:$H$2336,4,0)</f>
        <v>Yes</v>
      </c>
      <c r="F1265" t="str">
        <f>VLOOKUP(A1265,'Medical Examinations'!$A$1:$H$2336,5,0)</f>
        <v>No</v>
      </c>
      <c r="G1265" t="str">
        <f>VLOOKUP(A1265,'Medical Examinations'!$A$1:$H$2336,6,0)</f>
        <v>No</v>
      </c>
      <c r="H1265">
        <f>VLOOKUP(A1265,'Medical Examinations'!$A$1:$L$2336,10,0)</f>
        <v>0</v>
      </c>
      <c r="I1265" t="str">
        <f>VLOOKUP(A1265,'Medical Examinations'!$A$1:$H$2336,8,0)</f>
        <v>No</v>
      </c>
      <c r="J1265" t="str">
        <f>VLOOKUP(A1265,'Medical Examinations'!$A$1:$L$2336,11,0)</f>
        <v>obesity</v>
      </c>
      <c r="K1265" t="str">
        <f>VLOOKUP(A1265,'Medical Examinations'!$A$1:$L$2336,12,0)</f>
        <v>Prediabetes</v>
      </c>
      <c r="L1265" s="8">
        <f>VLOOKUP(A1265,'Hospitalisation Details'!$A$1:$T$2344,17,0)</f>
        <v>27928</v>
      </c>
      <c r="M1265" s="3" t="str">
        <f>VLOOKUP(A1265,'Hospitalisation Details'!$A$1:$T$2344,14,0)</f>
        <v>tier - 2</v>
      </c>
      <c r="N1265" s="3" t="str">
        <f>VLOOKUP(A1265,'Hospitalisation Details'!$A$1:$T$2344,15,0)</f>
        <v>tier - 3</v>
      </c>
      <c r="O1265" t="str">
        <f>VLOOKUP(A1265,'Hospitalisation Details'!$A$1:$U$2344,21,FALSE)</f>
        <v>R1012</v>
      </c>
      <c r="P1265" t="str">
        <f>VLOOKUP(A1265,'Hospitalisation Details'!$A$1:$T$2344,19,0)</f>
        <v>46</v>
      </c>
      <c r="Q1265" s="9">
        <f>VLOOKUP(A1265,'Hospitalisation Details'!$A$1:$I$2344,6,FALSE)</f>
        <v>8733.23</v>
      </c>
    </row>
    <row r="1266" spans="1:17" ht="15.75">
      <c r="A1266" s="6" t="s">
        <v>3384</v>
      </c>
      <c r="B1266" t="str">
        <f>VLOOKUP(A1266,'Customer Names'!$A$1:$D$2336,3,FALSE)</f>
        <v>De Mata</v>
      </c>
      <c r="C1266">
        <f>VLOOKUP(A1266,'Medical Examinations'!$A$1:$H$2336,2,0)</f>
        <v>28.7</v>
      </c>
      <c r="D1266">
        <f>VLOOKUP(A1266,'Medical Examinations'!$A$1:$H$2336,3,0)</f>
        <v>9.4700000000000006</v>
      </c>
      <c r="E1266" t="str">
        <f>VLOOKUP(A1266,'Medical Examinations'!$A$1:$H$2336,4,0)</f>
        <v>No</v>
      </c>
      <c r="F1266" t="str">
        <f>VLOOKUP(A1266,'Medical Examinations'!$A$1:$H$2336,5,0)</f>
        <v>No</v>
      </c>
      <c r="G1266" t="str">
        <f>VLOOKUP(A1266,'Medical Examinations'!$A$1:$H$2336,6,0)</f>
        <v>No</v>
      </c>
      <c r="H1266">
        <f>VLOOKUP(A1266,'Medical Examinations'!$A$1:$L$2336,10,0)</f>
        <v>2</v>
      </c>
      <c r="I1266" t="str">
        <f>VLOOKUP(A1266,'Medical Examinations'!$A$1:$H$2336,8,0)</f>
        <v>No</v>
      </c>
      <c r="J1266" t="str">
        <f>VLOOKUP(A1266,'Medical Examinations'!$A$1:$L$2336,11,0)</f>
        <v>Over weight</v>
      </c>
      <c r="K1266" t="str">
        <f>VLOOKUP(A1266,'Medical Examinations'!$A$1:$L$2336,12,0)</f>
        <v>Diabetes</v>
      </c>
      <c r="L1266" s="8">
        <f>VLOOKUP(A1266,'Hospitalisation Details'!$A$1:$T$2344,17,0)</f>
        <v>26840</v>
      </c>
      <c r="M1266" s="3" t="str">
        <f>VLOOKUP(A1266,'Hospitalisation Details'!$A$1:$T$2344,14,0)</f>
        <v>tier - 3</v>
      </c>
      <c r="N1266" s="3" t="str">
        <f>VLOOKUP(A1266,'Hospitalisation Details'!$A$1:$T$2344,15,0)</f>
        <v>tier - 3</v>
      </c>
      <c r="O1266" t="str">
        <f>VLOOKUP(A1266,'Hospitalisation Details'!$A$1:$U$2344,21,FALSE)</f>
        <v>R1011</v>
      </c>
      <c r="P1266" t="str">
        <f>VLOOKUP(A1266,'Hospitalisation Details'!$A$1:$T$2344,19,0)</f>
        <v>49</v>
      </c>
      <c r="Q1266" s="9">
        <f>VLOOKUP(A1266,'Hospitalisation Details'!$A$1:$I$2344,6,FALSE)</f>
        <v>8703.4599999999991</v>
      </c>
    </row>
    <row r="1267" spans="1:17" ht="15.75">
      <c r="A1267" s="6" t="s">
        <v>3387</v>
      </c>
      <c r="B1267" t="str">
        <f>VLOOKUP(A1267,'Customer Names'!$A$1:$D$2336,3,FALSE)</f>
        <v>Strickland</v>
      </c>
      <c r="C1267">
        <f>VLOOKUP(A1267,'Medical Examinations'!$A$1:$H$2336,2,0)</f>
        <v>26.63</v>
      </c>
      <c r="D1267">
        <f>VLOOKUP(A1267,'Medical Examinations'!$A$1:$H$2336,3,0)</f>
        <v>5.7</v>
      </c>
      <c r="E1267" t="str">
        <f>VLOOKUP(A1267,'Medical Examinations'!$A$1:$H$2336,4,0)</f>
        <v>No</v>
      </c>
      <c r="F1267" t="str">
        <f>VLOOKUP(A1267,'Medical Examinations'!$A$1:$H$2336,5,0)</f>
        <v>No</v>
      </c>
      <c r="G1267" t="str">
        <f>VLOOKUP(A1267,'Medical Examinations'!$A$1:$H$2336,6,0)</f>
        <v>No</v>
      </c>
      <c r="H1267">
        <f>VLOOKUP(A1267,'Medical Examinations'!$A$1:$L$2336,10,0)</f>
        <v>0</v>
      </c>
      <c r="I1267" t="str">
        <f>VLOOKUP(A1267,'Medical Examinations'!$A$1:$H$2336,8,0)</f>
        <v>No</v>
      </c>
      <c r="J1267" t="str">
        <f>VLOOKUP(A1267,'Medical Examinations'!$A$1:$L$2336,11,0)</f>
        <v>Over weight</v>
      </c>
      <c r="K1267" t="str">
        <f>VLOOKUP(A1267,'Medical Examinations'!$A$1:$L$2336,12,0)</f>
        <v>Prediabetes</v>
      </c>
      <c r="L1267" s="8">
        <f>VLOOKUP(A1267,'Hospitalisation Details'!$A$1:$T$2344,17,0)</f>
        <v>29522</v>
      </c>
      <c r="M1267" s="3" t="str">
        <f>VLOOKUP(A1267,'Hospitalisation Details'!$A$1:$T$2344,14,0)</f>
        <v>tier - 2</v>
      </c>
      <c r="N1267" s="3" t="str">
        <f>VLOOKUP(A1267,'Hospitalisation Details'!$A$1:$T$2344,15,0)</f>
        <v>tier - 3</v>
      </c>
      <c r="O1267" t="str">
        <f>VLOOKUP(A1267,'Hospitalisation Details'!$A$1:$U$2344,21,FALSE)</f>
        <v>R1021</v>
      </c>
      <c r="P1267" t="str">
        <f>VLOOKUP(A1267,'Hospitalisation Details'!$A$1:$T$2344,19,0)</f>
        <v>42</v>
      </c>
      <c r="Q1267" s="9">
        <f>VLOOKUP(A1267,'Hospitalisation Details'!$A$1:$I$2344,6,FALSE)</f>
        <v>8701.84</v>
      </c>
    </row>
    <row r="1268" spans="1:17" ht="15.75">
      <c r="A1268" s="6" t="s">
        <v>3389</v>
      </c>
      <c r="B1268" t="str">
        <f>VLOOKUP(A1268,'Customer Names'!$A$1:$D$2336,3,FALSE)</f>
        <v>Cheney</v>
      </c>
      <c r="C1268">
        <f>VLOOKUP(A1268,'Medical Examinations'!$A$1:$H$2336,2,0)</f>
        <v>22.515000000000001</v>
      </c>
      <c r="D1268">
        <f>VLOOKUP(A1268,'Medical Examinations'!$A$1:$H$2336,3,0)</f>
        <v>11.18</v>
      </c>
      <c r="E1268" t="str">
        <f>VLOOKUP(A1268,'Medical Examinations'!$A$1:$H$2336,4,0)</f>
        <v>No</v>
      </c>
      <c r="F1268" t="str">
        <f>VLOOKUP(A1268,'Medical Examinations'!$A$1:$H$2336,5,0)</f>
        <v>No</v>
      </c>
      <c r="G1268" t="str">
        <f>VLOOKUP(A1268,'Medical Examinations'!$A$1:$H$2336,6,0)</f>
        <v>No</v>
      </c>
      <c r="H1268">
        <f>VLOOKUP(A1268,'Medical Examinations'!$A$1:$L$2336,10,0)</f>
        <v>2</v>
      </c>
      <c r="I1268" t="str">
        <f>VLOOKUP(A1268,'Medical Examinations'!$A$1:$H$2336,8,0)</f>
        <v>No</v>
      </c>
      <c r="J1268" t="str">
        <f>VLOOKUP(A1268,'Medical Examinations'!$A$1:$L$2336,11,0)</f>
        <v>Normal weight</v>
      </c>
      <c r="K1268" t="str">
        <f>VLOOKUP(A1268,'Medical Examinations'!$A$1:$L$2336,12,0)</f>
        <v>Diabetes</v>
      </c>
      <c r="L1268" s="8">
        <f>VLOOKUP(A1268,'Hospitalisation Details'!$A$1:$T$2344,17,0)</f>
        <v>26948</v>
      </c>
      <c r="M1268" s="3" t="str">
        <f>VLOOKUP(A1268,'Hospitalisation Details'!$A$1:$T$2344,14,0)</f>
        <v>tier - 2</v>
      </c>
      <c r="N1268" s="3" t="str">
        <f>VLOOKUP(A1268,'Hospitalisation Details'!$A$1:$T$2344,15,0)</f>
        <v>tier - 1</v>
      </c>
      <c r="O1268" t="str">
        <f>VLOOKUP(A1268,'Hospitalisation Details'!$A$1:$U$2344,21,FALSE)</f>
        <v>R1017</v>
      </c>
      <c r="P1268" t="str">
        <f>VLOOKUP(A1268,'Hospitalisation Details'!$A$1:$T$2344,19,0)</f>
        <v>49</v>
      </c>
      <c r="Q1268" s="9">
        <f>VLOOKUP(A1268,'Hospitalisation Details'!$A$1:$I$2344,6,FALSE)</f>
        <v>8688.86</v>
      </c>
    </row>
    <row r="1269" spans="1:17" ht="15.75">
      <c r="A1269" s="6" t="s">
        <v>3392</v>
      </c>
      <c r="B1269" t="str">
        <f>VLOOKUP(A1269,'Customer Names'!$A$1:$D$2336,3,FALSE)</f>
        <v>Godoy</v>
      </c>
      <c r="C1269">
        <f>VLOOKUP(A1269,'Medical Examinations'!$A$1:$H$2336,2,0)</f>
        <v>36.575000000000003</v>
      </c>
      <c r="D1269">
        <f>VLOOKUP(A1269,'Medical Examinations'!$A$1:$H$2336,3,0)</f>
        <v>10.98</v>
      </c>
      <c r="E1269" t="str">
        <f>VLOOKUP(A1269,'Medical Examinations'!$A$1:$H$2336,4,0)</f>
        <v>No</v>
      </c>
      <c r="F1269" t="str">
        <f>VLOOKUP(A1269,'Medical Examinations'!$A$1:$H$2336,5,0)</f>
        <v>No</v>
      </c>
      <c r="G1269" t="str">
        <f>VLOOKUP(A1269,'Medical Examinations'!$A$1:$H$2336,6,0)</f>
        <v>No</v>
      </c>
      <c r="H1269">
        <f>VLOOKUP(A1269,'Medical Examinations'!$A$1:$L$2336,10,0)</f>
        <v>0</v>
      </c>
      <c r="I1269" t="str">
        <f>VLOOKUP(A1269,'Medical Examinations'!$A$1:$H$2336,8,0)</f>
        <v>No</v>
      </c>
      <c r="J1269" t="str">
        <f>VLOOKUP(A1269,'Medical Examinations'!$A$1:$L$2336,11,0)</f>
        <v>obesity</v>
      </c>
      <c r="K1269" t="str">
        <f>VLOOKUP(A1269,'Medical Examinations'!$A$1:$L$2336,12,0)</f>
        <v>Diabetes</v>
      </c>
      <c r="L1269" s="8">
        <f>VLOOKUP(A1269,'Hospitalisation Details'!$A$1:$T$2344,17,0)</f>
        <v>27257</v>
      </c>
      <c r="M1269" s="3" t="str">
        <f>VLOOKUP(A1269,'Hospitalisation Details'!$A$1:$T$2344,14,0)</f>
        <v>tier - 2</v>
      </c>
      <c r="N1269" s="3" t="str">
        <f>VLOOKUP(A1269,'Hospitalisation Details'!$A$1:$T$2344,15,0)</f>
        <v>tier - 1</v>
      </c>
      <c r="O1269" t="str">
        <f>VLOOKUP(A1269,'Hospitalisation Details'!$A$1:$U$2344,21,FALSE)</f>
        <v>R1012</v>
      </c>
      <c r="P1269" t="str">
        <f>VLOOKUP(A1269,'Hospitalisation Details'!$A$1:$T$2344,19,0)</f>
        <v>48</v>
      </c>
      <c r="Q1269" s="9">
        <f>VLOOKUP(A1269,'Hospitalisation Details'!$A$1:$I$2344,6,FALSE)</f>
        <v>8671.19</v>
      </c>
    </row>
    <row r="1270" spans="1:17" ht="15.75">
      <c r="A1270" s="6" t="s">
        <v>3395</v>
      </c>
      <c r="B1270" t="str">
        <f>VLOOKUP(A1270,'Customer Names'!$A$1:$D$2336,3,FALSE)</f>
        <v>Rider</v>
      </c>
      <c r="C1270">
        <f>VLOOKUP(A1270,'Medical Examinations'!$A$1:$H$2336,2,0)</f>
        <v>23.66</v>
      </c>
      <c r="D1270">
        <f>VLOOKUP(A1270,'Medical Examinations'!$A$1:$H$2336,3,0)</f>
        <v>5.1100000000000003</v>
      </c>
      <c r="E1270" t="str">
        <f>VLOOKUP(A1270,'Medical Examinations'!$A$1:$H$2336,4,0)</f>
        <v>Yes</v>
      </c>
      <c r="F1270" t="str">
        <f>VLOOKUP(A1270,'Medical Examinations'!$A$1:$H$2336,5,0)</f>
        <v>No</v>
      </c>
      <c r="G1270" t="str">
        <f>VLOOKUP(A1270,'Medical Examinations'!$A$1:$H$2336,6,0)</f>
        <v>Yes</v>
      </c>
      <c r="H1270">
        <f>VLOOKUP(A1270,'Medical Examinations'!$A$1:$L$2336,10,0)</f>
        <v>1</v>
      </c>
      <c r="I1270" t="str">
        <f>VLOOKUP(A1270,'Medical Examinations'!$A$1:$H$2336,8,0)</f>
        <v>No</v>
      </c>
      <c r="J1270" t="str">
        <f>VLOOKUP(A1270,'Medical Examinations'!$A$1:$L$2336,11,0)</f>
        <v>Normal weight</v>
      </c>
      <c r="K1270" t="str">
        <f>VLOOKUP(A1270,'Medical Examinations'!$A$1:$L$2336,12,0)</f>
        <v>Normal</v>
      </c>
      <c r="L1270" s="8">
        <f>VLOOKUP(A1270,'Hospitalisation Details'!$A$1:$T$2344,17,0)</f>
        <v>25425</v>
      </c>
      <c r="M1270" s="3" t="str">
        <f>VLOOKUP(A1270,'Hospitalisation Details'!$A$1:$T$2344,14,0)</f>
        <v>tier - 2</v>
      </c>
      <c r="N1270" s="3" t="str">
        <f>VLOOKUP(A1270,'Hospitalisation Details'!$A$1:$T$2344,15,0)</f>
        <v>tier - 3</v>
      </c>
      <c r="O1270" t="str">
        <f>VLOOKUP(A1270,'Hospitalisation Details'!$A$1:$U$2344,21,FALSE)</f>
        <v>R1013</v>
      </c>
      <c r="P1270" t="str">
        <f>VLOOKUP(A1270,'Hospitalisation Details'!$A$1:$T$2344,19,0)</f>
        <v>53</v>
      </c>
      <c r="Q1270" s="9">
        <f>VLOOKUP(A1270,'Hospitalisation Details'!$A$1:$I$2344,6,FALSE)</f>
        <v>8665.14</v>
      </c>
    </row>
    <row r="1271" spans="1:17" ht="15.75">
      <c r="A1271" s="6" t="s">
        <v>3397</v>
      </c>
      <c r="B1271" t="str">
        <f>VLOOKUP(A1271,'Customer Names'!$A$1:$D$2336,3,FALSE)</f>
        <v>Evans</v>
      </c>
      <c r="C1271">
        <f>VLOOKUP(A1271,'Medical Examinations'!$A$1:$H$2336,2,0)</f>
        <v>18.62</v>
      </c>
      <c r="D1271">
        <f>VLOOKUP(A1271,'Medical Examinations'!$A$1:$H$2336,3,0)</f>
        <v>10.24</v>
      </c>
      <c r="E1271" t="str">
        <f>VLOOKUP(A1271,'Medical Examinations'!$A$1:$H$2336,4,0)</f>
        <v>No</v>
      </c>
      <c r="F1271" t="str">
        <f>VLOOKUP(A1271,'Medical Examinations'!$A$1:$H$2336,5,0)</f>
        <v>No</v>
      </c>
      <c r="G1271" t="str">
        <f>VLOOKUP(A1271,'Medical Examinations'!$A$1:$H$2336,6,0)</f>
        <v>No</v>
      </c>
      <c r="H1271">
        <f>VLOOKUP(A1271,'Medical Examinations'!$A$1:$L$2336,10,0)</f>
        <v>0</v>
      </c>
      <c r="I1271" t="str">
        <f>VLOOKUP(A1271,'Medical Examinations'!$A$1:$H$2336,8,0)</f>
        <v>No</v>
      </c>
      <c r="J1271" t="str">
        <f>VLOOKUP(A1271,'Medical Examinations'!$A$1:$L$2336,11,0)</f>
        <v>Normal weight</v>
      </c>
      <c r="K1271" t="str">
        <f>VLOOKUP(A1271,'Medical Examinations'!$A$1:$L$2336,12,0)</f>
        <v>Diabetes</v>
      </c>
      <c r="L1271" s="8">
        <f>VLOOKUP(A1271,'Hospitalisation Details'!$A$1:$T$2344,17,0)</f>
        <v>24036</v>
      </c>
      <c r="M1271" s="3" t="str">
        <f>VLOOKUP(A1271,'Hospitalisation Details'!$A$1:$T$2344,14,0)</f>
        <v>tier - 3</v>
      </c>
      <c r="N1271" s="3" t="str">
        <f>VLOOKUP(A1271,'Hospitalisation Details'!$A$1:$T$2344,15,0)</f>
        <v>tier - 2</v>
      </c>
      <c r="O1271" t="str">
        <f>VLOOKUP(A1271,'Hospitalisation Details'!$A$1:$U$2344,21,FALSE)</f>
        <v>R1012</v>
      </c>
      <c r="P1271" t="str">
        <f>VLOOKUP(A1271,'Hospitalisation Details'!$A$1:$T$2344,19,0)</f>
        <v>57</v>
      </c>
      <c r="Q1271" s="9">
        <f>VLOOKUP(A1271,'Hospitalisation Details'!$A$1:$I$2344,6,FALSE)</f>
        <v>8665.09</v>
      </c>
    </row>
    <row r="1272" spans="1:17" ht="15.75">
      <c r="A1272" s="6" t="s">
        <v>3399</v>
      </c>
      <c r="B1272" t="str">
        <f>VLOOKUP(A1272,'Customer Names'!$A$1:$D$2336,3,FALSE)</f>
        <v>Anderson</v>
      </c>
      <c r="C1272">
        <f>VLOOKUP(A1272,'Medical Examinations'!$A$1:$H$2336,2,0)</f>
        <v>19.190000000000001</v>
      </c>
      <c r="D1272">
        <f>VLOOKUP(A1272,'Medical Examinations'!$A$1:$H$2336,3,0)</f>
        <v>7.71</v>
      </c>
      <c r="E1272" t="str">
        <f>VLOOKUP(A1272,'Medical Examinations'!$A$1:$H$2336,4,0)</f>
        <v>Yes</v>
      </c>
      <c r="F1272" t="str">
        <f>VLOOKUP(A1272,'Medical Examinations'!$A$1:$H$2336,5,0)</f>
        <v>No</v>
      </c>
      <c r="G1272" t="str">
        <f>VLOOKUP(A1272,'Medical Examinations'!$A$1:$H$2336,6,0)</f>
        <v>No</v>
      </c>
      <c r="H1272">
        <f>VLOOKUP(A1272,'Medical Examinations'!$A$1:$L$2336,10,0)</f>
        <v>1</v>
      </c>
      <c r="I1272" t="str">
        <f>VLOOKUP(A1272,'Medical Examinations'!$A$1:$H$2336,8,0)</f>
        <v>No</v>
      </c>
      <c r="J1272" t="str">
        <f>VLOOKUP(A1272,'Medical Examinations'!$A$1:$L$2336,11,0)</f>
        <v>Normal weight</v>
      </c>
      <c r="K1272" t="str">
        <f>VLOOKUP(A1272,'Medical Examinations'!$A$1:$L$2336,12,0)</f>
        <v>Diabetes</v>
      </c>
      <c r="L1272" s="8">
        <f>VLOOKUP(A1272,'Hospitalisation Details'!$A$1:$T$2344,17,0)</f>
        <v>27609</v>
      </c>
      <c r="M1272" s="3" t="str">
        <f>VLOOKUP(A1272,'Hospitalisation Details'!$A$1:$T$2344,14,0)</f>
        <v>tier - 2</v>
      </c>
      <c r="N1272" s="3" t="str">
        <f>VLOOKUP(A1272,'Hospitalisation Details'!$A$1:$T$2344,15,0)</f>
        <v>tier - 2</v>
      </c>
      <c r="O1272" t="str">
        <f>VLOOKUP(A1272,'Hospitalisation Details'!$A$1:$U$2344,21,FALSE)</f>
        <v>R1017</v>
      </c>
      <c r="P1272" t="str">
        <f>VLOOKUP(A1272,'Hospitalisation Details'!$A$1:$T$2344,19,0)</f>
        <v>47</v>
      </c>
      <c r="Q1272" s="9">
        <f>VLOOKUP(A1272,'Hospitalisation Details'!$A$1:$I$2344,6,FALSE)</f>
        <v>8627.5400000000009</v>
      </c>
    </row>
    <row r="1273" spans="1:17" ht="15.75">
      <c r="A1273" s="6" t="s">
        <v>3401</v>
      </c>
      <c r="B1273" t="str">
        <f>VLOOKUP(A1273,'Customer Names'!$A$1:$D$2336,3,FALSE)</f>
        <v>Walters</v>
      </c>
      <c r="C1273">
        <f>VLOOKUP(A1273,'Medical Examinations'!$A$1:$H$2336,2,0)</f>
        <v>27.5</v>
      </c>
      <c r="D1273">
        <f>VLOOKUP(A1273,'Medical Examinations'!$A$1:$H$2336,3,0)</f>
        <v>6.03</v>
      </c>
      <c r="E1273" t="str">
        <f>VLOOKUP(A1273,'Medical Examinations'!$A$1:$H$2336,4,0)</f>
        <v>No</v>
      </c>
      <c r="F1273" t="str">
        <f>VLOOKUP(A1273,'Medical Examinations'!$A$1:$H$2336,5,0)</f>
        <v>No</v>
      </c>
      <c r="G1273" t="str">
        <f>VLOOKUP(A1273,'Medical Examinations'!$A$1:$H$2336,6,0)</f>
        <v>No</v>
      </c>
      <c r="H1273">
        <f>VLOOKUP(A1273,'Medical Examinations'!$A$1:$L$2336,10,0)</f>
        <v>0</v>
      </c>
      <c r="I1273" t="str">
        <f>VLOOKUP(A1273,'Medical Examinations'!$A$1:$H$2336,8,0)</f>
        <v>No</v>
      </c>
      <c r="J1273" t="str">
        <f>VLOOKUP(A1273,'Medical Examinations'!$A$1:$L$2336,11,0)</f>
        <v>Over weight</v>
      </c>
      <c r="K1273" t="str">
        <f>VLOOKUP(A1273,'Medical Examinations'!$A$1:$L$2336,12,0)</f>
        <v>Prediabetes</v>
      </c>
      <c r="L1273" s="8">
        <f>VLOOKUP(A1273,'Hospitalisation Details'!$A$1:$T$2344,17,0)</f>
        <v>28370</v>
      </c>
      <c r="M1273" s="3" t="str">
        <f>VLOOKUP(A1273,'Hospitalisation Details'!$A$1:$T$2344,14,0)</f>
        <v>tier - 2</v>
      </c>
      <c r="N1273" s="3" t="str">
        <f>VLOOKUP(A1273,'Hospitalisation Details'!$A$1:$T$2344,15,0)</f>
        <v>tier - 3</v>
      </c>
      <c r="O1273" t="str">
        <f>VLOOKUP(A1273,'Hospitalisation Details'!$A$1:$U$2344,21,FALSE)</f>
        <v>R1011</v>
      </c>
      <c r="P1273" t="str">
        <f>VLOOKUP(A1273,'Hospitalisation Details'!$A$1:$T$2344,19,0)</f>
        <v>45</v>
      </c>
      <c r="Q1273" s="9">
        <f>VLOOKUP(A1273,'Hospitalisation Details'!$A$1:$I$2344,6,FALSE)</f>
        <v>8615.2999999999993</v>
      </c>
    </row>
    <row r="1274" spans="1:17" ht="15.75">
      <c r="A1274" s="6" t="s">
        <v>3404</v>
      </c>
      <c r="B1274" t="str">
        <f>VLOOKUP(A1274,'Customer Names'!$A$1:$D$2336,3,FALSE)</f>
        <v>Leboeuf</v>
      </c>
      <c r="C1274">
        <f>VLOOKUP(A1274,'Medical Examinations'!$A$1:$H$2336,2,0)</f>
        <v>27.36</v>
      </c>
      <c r="D1274">
        <f>VLOOKUP(A1274,'Medical Examinations'!$A$1:$H$2336,3,0)</f>
        <v>5.96</v>
      </c>
      <c r="E1274" t="str">
        <f>VLOOKUP(A1274,'Medical Examinations'!$A$1:$H$2336,4,0)</f>
        <v>No</v>
      </c>
      <c r="F1274" t="str">
        <f>VLOOKUP(A1274,'Medical Examinations'!$A$1:$H$2336,5,0)</f>
        <v>No</v>
      </c>
      <c r="G1274" t="str">
        <f>VLOOKUP(A1274,'Medical Examinations'!$A$1:$H$2336,6,0)</f>
        <v>Yes</v>
      </c>
      <c r="H1274">
        <f>VLOOKUP(A1274,'Medical Examinations'!$A$1:$L$2336,10,0)</f>
        <v>1</v>
      </c>
      <c r="I1274" t="str">
        <f>VLOOKUP(A1274,'Medical Examinations'!$A$1:$H$2336,8,0)</f>
        <v>No</v>
      </c>
      <c r="J1274" t="str">
        <f>VLOOKUP(A1274,'Medical Examinations'!$A$1:$L$2336,11,0)</f>
        <v>Over weight</v>
      </c>
      <c r="K1274" t="str">
        <f>VLOOKUP(A1274,'Medical Examinations'!$A$1:$L$2336,12,0)</f>
        <v>Prediabetes</v>
      </c>
      <c r="L1274" s="8">
        <f>VLOOKUP(A1274,'Hospitalisation Details'!$A$1:$T$2344,17,0)</f>
        <v>29053</v>
      </c>
      <c r="M1274" s="3" t="str">
        <f>VLOOKUP(A1274,'Hospitalisation Details'!$A$1:$T$2344,14,0)</f>
        <v>tier - 1</v>
      </c>
      <c r="N1274" s="3" t="str">
        <f>VLOOKUP(A1274,'Hospitalisation Details'!$A$1:$T$2344,15,0)</f>
        <v>tier - 2</v>
      </c>
      <c r="O1274" t="str">
        <f>VLOOKUP(A1274,'Hospitalisation Details'!$A$1:$U$2344,21,FALSE)</f>
        <v>R1014</v>
      </c>
      <c r="P1274" t="str">
        <f>VLOOKUP(A1274,'Hospitalisation Details'!$A$1:$T$2344,19,0)</f>
        <v>43</v>
      </c>
      <c r="Q1274" s="9">
        <f>VLOOKUP(A1274,'Hospitalisation Details'!$A$1:$I$2344,6,FALSE)</f>
        <v>8606.2199999999993</v>
      </c>
    </row>
    <row r="1275" spans="1:17" ht="15.75">
      <c r="A1275" s="6" t="s">
        <v>3407</v>
      </c>
      <c r="B1275" t="str">
        <f>VLOOKUP(A1275,'Customer Names'!$A$1:$D$2336,3,FALSE)</f>
        <v>Scheibel</v>
      </c>
      <c r="C1275">
        <f>VLOOKUP(A1275,'Medical Examinations'!$A$1:$H$2336,2,0)</f>
        <v>20.350000000000001</v>
      </c>
      <c r="D1275">
        <f>VLOOKUP(A1275,'Medical Examinations'!$A$1:$H$2336,3,0)</f>
        <v>4.16</v>
      </c>
      <c r="E1275" t="str">
        <f>VLOOKUP(A1275,'Medical Examinations'!$A$1:$H$2336,4,0)</f>
        <v>No</v>
      </c>
      <c r="F1275" t="str">
        <f>VLOOKUP(A1275,'Medical Examinations'!$A$1:$H$2336,5,0)</f>
        <v>No</v>
      </c>
      <c r="G1275" t="str">
        <f>VLOOKUP(A1275,'Medical Examinations'!$A$1:$H$2336,6,0)</f>
        <v>No</v>
      </c>
      <c r="H1275">
        <f>VLOOKUP(A1275,'Medical Examinations'!$A$1:$L$2336,10,0)</f>
        <v>0</v>
      </c>
      <c r="I1275" t="str">
        <f>VLOOKUP(A1275,'Medical Examinations'!$A$1:$H$2336,8,0)</f>
        <v>No</v>
      </c>
      <c r="J1275" t="str">
        <f>VLOOKUP(A1275,'Medical Examinations'!$A$1:$L$2336,11,0)</f>
        <v>Normal weight</v>
      </c>
      <c r="K1275" t="str">
        <f>VLOOKUP(A1275,'Medical Examinations'!$A$1:$L$2336,12,0)</f>
        <v>Normal</v>
      </c>
      <c r="L1275" s="8">
        <f>VLOOKUP(A1275,'Hospitalisation Details'!$A$1:$T$2344,17,0)</f>
        <v>28413</v>
      </c>
      <c r="M1275" s="3" t="str">
        <f>VLOOKUP(A1275,'Hospitalisation Details'!$A$1:$T$2344,14,0)</f>
        <v>tier - 2</v>
      </c>
      <c r="N1275" s="3" t="str">
        <f>VLOOKUP(A1275,'Hospitalisation Details'!$A$1:$T$2344,15,0)</f>
        <v>tier - 2</v>
      </c>
      <c r="O1275" t="str">
        <f>VLOOKUP(A1275,'Hospitalisation Details'!$A$1:$U$2344,21,FALSE)</f>
        <v>R1013</v>
      </c>
      <c r="P1275" t="str">
        <f>VLOOKUP(A1275,'Hospitalisation Details'!$A$1:$T$2344,19,0)</f>
        <v>45</v>
      </c>
      <c r="Q1275" s="9">
        <f>VLOOKUP(A1275,'Hospitalisation Details'!$A$1:$I$2344,6,FALSE)</f>
        <v>8605.36</v>
      </c>
    </row>
    <row r="1276" spans="1:17" ht="15.75">
      <c r="A1276" s="6" t="s">
        <v>3409</v>
      </c>
      <c r="B1276" t="str">
        <f>VLOOKUP(A1276,'Customer Names'!$A$1:$D$2336,3,FALSE)</f>
        <v>Ritter</v>
      </c>
      <c r="C1276">
        <f>VLOOKUP(A1276,'Medical Examinations'!$A$1:$H$2336,2,0)</f>
        <v>24.035</v>
      </c>
      <c r="D1276">
        <f>VLOOKUP(A1276,'Medical Examinations'!$A$1:$H$2336,3,0)</f>
        <v>6.11</v>
      </c>
      <c r="E1276" t="str">
        <f>VLOOKUP(A1276,'Medical Examinations'!$A$1:$H$2336,4,0)</f>
        <v>No</v>
      </c>
      <c r="F1276" t="str">
        <f>VLOOKUP(A1276,'Medical Examinations'!$A$1:$H$2336,5,0)</f>
        <v>No</v>
      </c>
      <c r="G1276" t="str">
        <f>VLOOKUP(A1276,'Medical Examinations'!$A$1:$H$2336,6,0)</f>
        <v>No</v>
      </c>
      <c r="H1276">
        <f>VLOOKUP(A1276,'Medical Examinations'!$A$1:$L$2336,10,0)</f>
        <v>0</v>
      </c>
      <c r="I1276" t="str">
        <f>VLOOKUP(A1276,'Medical Examinations'!$A$1:$H$2336,8,0)</f>
        <v>No</v>
      </c>
      <c r="J1276" t="str">
        <f>VLOOKUP(A1276,'Medical Examinations'!$A$1:$L$2336,11,0)</f>
        <v>Normal weight</v>
      </c>
      <c r="K1276" t="str">
        <f>VLOOKUP(A1276,'Medical Examinations'!$A$1:$L$2336,12,0)</f>
        <v>Prediabetes</v>
      </c>
      <c r="L1276" s="8">
        <f>VLOOKUP(A1276,'Hospitalisation Details'!$A$1:$T$2344,17,0)</f>
        <v>28441</v>
      </c>
      <c r="M1276" s="3" t="str">
        <f>VLOOKUP(A1276,'Hospitalisation Details'!$A$1:$T$2344,14,0)</f>
        <v>tier - 3</v>
      </c>
      <c r="N1276" s="3" t="str">
        <f>VLOOKUP(A1276,'Hospitalisation Details'!$A$1:$T$2344,15,0)</f>
        <v>tier - 2</v>
      </c>
      <c r="O1276" t="str">
        <f>VLOOKUP(A1276,'Hospitalisation Details'!$A$1:$U$2344,21,FALSE)</f>
        <v>R1016</v>
      </c>
      <c r="P1276" t="str">
        <f>VLOOKUP(A1276,'Hospitalisation Details'!$A$1:$T$2344,19,0)</f>
        <v>45</v>
      </c>
      <c r="Q1276" s="9">
        <f>VLOOKUP(A1276,'Hospitalisation Details'!$A$1:$I$2344,6,FALSE)</f>
        <v>8604.48</v>
      </c>
    </row>
    <row r="1277" spans="1:17" ht="15.75">
      <c r="A1277" s="6" t="s">
        <v>3411</v>
      </c>
      <c r="B1277" t="str">
        <f>VLOOKUP(A1277,'Customer Names'!$A$1:$D$2336,3,FALSE)</f>
        <v>Deeg</v>
      </c>
      <c r="C1277">
        <f>VLOOKUP(A1277,'Medical Examinations'!$A$1:$H$2336,2,0)</f>
        <v>23.56</v>
      </c>
      <c r="D1277">
        <f>VLOOKUP(A1277,'Medical Examinations'!$A$1:$H$2336,3,0)</f>
        <v>5.97</v>
      </c>
      <c r="E1277" t="str">
        <f>VLOOKUP(A1277,'Medical Examinations'!$A$1:$H$2336,4,0)</f>
        <v>No</v>
      </c>
      <c r="F1277" t="str">
        <f>VLOOKUP(A1277,'Medical Examinations'!$A$1:$H$2336,5,0)</f>
        <v>No</v>
      </c>
      <c r="G1277" t="str">
        <f>VLOOKUP(A1277,'Medical Examinations'!$A$1:$H$2336,6,0)</f>
        <v>No</v>
      </c>
      <c r="H1277">
        <f>VLOOKUP(A1277,'Medical Examinations'!$A$1:$L$2336,10,0)</f>
        <v>0</v>
      </c>
      <c r="I1277" t="str">
        <f>VLOOKUP(A1277,'Medical Examinations'!$A$1:$H$2336,8,0)</f>
        <v>No</v>
      </c>
      <c r="J1277" t="str">
        <f>VLOOKUP(A1277,'Medical Examinations'!$A$1:$L$2336,11,0)</f>
        <v>Normal weight</v>
      </c>
      <c r="K1277" t="str">
        <f>VLOOKUP(A1277,'Medical Examinations'!$A$1:$L$2336,12,0)</f>
        <v>Prediabetes</v>
      </c>
      <c r="L1277" s="8">
        <f>VLOOKUP(A1277,'Hospitalisation Details'!$A$1:$T$2344,17,0)</f>
        <v>28392</v>
      </c>
      <c r="M1277" s="3" t="str">
        <f>VLOOKUP(A1277,'Hospitalisation Details'!$A$1:$T$2344,14,0)</f>
        <v>tier - 2</v>
      </c>
      <c r="N1277" s="3" t="str">
        <f>VLOOKUP(A1277,'Hospitalisation Details'!$A$1:$T$2344,15,0)</f>
        <v>tier - 1</v>
      </c>
      <c r="O1277" t="str">
        <f>VLOOKUP(A1277,'Hospitalisation Details'!$A$1:$U$2344,21,FALSE)</f>
        <v>R1019</v>
      </c>
      <c r="P1277" t="str">
        <f>VLOOKUP(A1277,'Hospitalisation Details'!$A$1:$T$2344,19,0)</f>
        <v>45</v>
      </c>
      <c r="Q1277" s="9">
        <f>VLOOKUP(A1277,'Hospitalisation Details'!$A$1:$I$2344,6,FALSE)</f>
        <v>8603.82</v>
      </c>
    </row>
    <row r="1278" spans="1:17" ht="15.75">
      <c r="A1278" s="6" t="s">
        <v>3413</v>
      </c>
      <c r="B1278" t="str">
        <f>VLOOKUP(A1278,'Customer Names'!$A$1:$D$2336,3,FALSE)</f>
        <v>Pretot</v>
      </c>
      <c r="C1278">
        <f>VLOOKUP(A1278,'Medical Examinations'!$A$1:$H$2336,2,0)</f>
        <v>27.17</v>
      </c>
      <c r="D1278">
        <f>VLOOKUP(A1278,'Medical Examinations'!$A$1:$H$2336,3,0)</f>
        <v>10.81</v>
      </c>
      <c r="E1278" t="str">
        <f>VLOOKUP(A1278,'Medical Examinations'!$A$1:$H$2336,4,0)</f>
        <v>No</v>
      </c>
      <c r="F1278" t="str">
        <f>VLOOKUP(A1278,'Medical Examinations'!$A$1:$H$2336,5,0)</f>
        <v>No</v>
      </c>
      <c r="G1278" t="str">
        <f>VLOOKUP(A1278,'Medical Examinations'!$A$1:$H$2336,6,0)</f>
        <v>No</v>
      </c>
      <c r="H1278">
        <f>VLOOKUP(A1278,'Medical Examinations'!$A$1:$L$2336,10,0)</f>
        <v>2</v>
      </c>
      <c r="I1278" t="str">
        <f>VLOOKUP(A1278,'Medical Examinations'!$A$1:$H$2336,8,0)</f>
        <v>No</v>
      </c>
      <c r="J1278" t="str">
        <f>VLOOKUP(A1278,'Medical Examinations'!$A$1:$L$2336,11,0)</f>
        <v>Over weight</v>
      </c>
      <c r="K1278" t="str">
        <f>VLOOKUP(A1278,'Medical Examinations'!$A$1:$L$2336,12,0)</f>
        <v>Diabetes</v>
      </c>
      <c r="L1278" s="8">
        <f>VLOOKUP(A1278,'Hospitalisation Details'!$A$1:$T$2344,17,0)</f>
        <v>26856</v>
      </c>
      <c r="M1278" s="3" t="str">
        <f>VLOOKUP(A1278,'Hospitalisation Details'!$A$1:$T$2344,14,0)</f>
        <v>tier - 2</v>
      </c>
      <c r="N1278" s="3" t="str">
        <f>VLOOKUP(A1278,'Hospitalisation Details'!$A$1:$T$2344,15,0)</f>
        <v>tier - 1</v>
      </c>
      <c r="O1278" t="str">
        <f>VLOOKUP(A1278,'Hospitalisation Details'!$A$1:$U$2344,21,FALSE)</f>
        <v>R1013</v>
      </c>
      <c r="P1278" t="str">
        <f>VLOOKUP(A1278,'Hospitalisation Details'!$A$1:$T$2344,19,0)</f>
        <v>49</v>
      </c>
      <c r="Q1278" s="9">
        <f>VLOOKUP(A1278,'Hospitalisation Details'!$A$1:$I$2344,6,FALSE)</f>
        <v>8601.33</v>
      </c>
    </row>
    <row r="1279" spans="1:17" ht="15.75">
      <c r="A1279" s="6" t="s">
        <v>3416</v>
      </c>
      <c r="B1279" t="str">
        <f>VLOOKUP(A1279,'Customer Names'!$A$1:$D$2336,3,FALSE)</f>
        <v>Willsey</v>
      </c>
      <c r="C1279">
        <f>VLOOKUP(A1279,'Medical Examinations'!$A$1:$H$2336,2,0)</f>
        <v>34.32</v>
      </c>
      <c r="D1279">
        <f>VLOOKUP(A1279,'Medical Examinations'!$A$1:$H$2336,3,0)</f>
        <v>5.7</v>
      </c>
      <c r="E1279" t="str">
        <f>VLOOKUP(A1279,'Medical Examinations'!$A$1:$H$2336,4,0)</f>
        <v>Yes</v>
      </c>
      <c r="F1279" t="str">
        <f>VLOOKUP(A1279,'Medical Examinations'!$A$1:$H$2336,5,0)</f>
        <v>No</v>
      </c>
      <c r="G1279" t="str">
        <f>VLOOKUP(A1279,'Medical Examinations'!$A$1:$H$2336,6,0)</f>
        <v>Yes</v>
      </c>
      <c r="H1279">
        <f>VLOOKUP(A1279,'Medical Examinations'!$A$1:$L$2336,10,0)</f>
        <v>1</v>
      </c>
      <c r="I1279" t="str">
        <f>VLOOKUP(A1279,'Medical Examinations'!$A$1:$H$2336,8,0)</f>
        <v>No</v>
      </c>
      <c r="J1279" t="str">
        <f>VLOOKUP(A1279,'Medical Examinations'!$A$1:$L$2336,11,0)</f>
        <v>obesity</v>
      </c>
      <c r="K1279" t="str">
        <f>VLOOKUP(A1279,'Medical Examinations'!$A$1:$L$2336,12,0)</f>
        <v>Prediabetes</v>
      </c>
      <c r="L1279" s="8">
        <f>VLOOKUP(A1279,'Hospitalisation Details'!$A$1:$T$2344,17,0)</f>
        <v>30522</v>
      </c>
      <c r="M1279" s="3" t="str">
        <f>VLOOKUP(A1279,'Hospitalisation Details'!$A$1:$T$2344,14,0)</f>
        <v>tier - 2</v>
      </c>
      <c r="N1279" s="3" t="str">
        <f>VLOOKUP(A1279,'Hospitalisation Details'!$A$1:$T$2344,15,0)</f>
        <v>tier - 3</v>
      </c>
      <c r="O1279" t="str">
        <f>VLOOKUP(A1279,'Hospitalisation Details'!$A$1:$U$2344,21,FALSE)</f>
        <v>R1013</v>
      </c>
      <c r="P1279" t="str">
        <f>VLOOKUP(A1279,'Hospitalisation Details'!$A$1:$T$2344,19,0)</f>
        <v>39</v>
      </c>
      <c r="Q1279" s="9">
        <f>VLOOKUP(A1279,'Hospitalisation Details'!$A$1:$I$2344,6,FALSE)</f>
        <v>8596.83</v>
      </c>
    </row>
    <row r="1280" spans="1:17" ht="15.75">
      <c r="A1280" s="6" t="s">
        <v>3419</v>
      </c>
      <c r="B1280" t="str">
        <f>VLOOKUP(A1280,'Customer Names'!$A$1:$D$2336,3,FALSE)</f>
        <v>Roach</v>
      </c>
      <c r="C1280">
        <f>VLOOKUP(A1280,'Medical Examinations'!$A$1:$H$2336,2,0)</f>
        <v>23.87</v>
      </c>
      <c r="D1280">
        <f>VLOOKUP(A1280,'Medical Examinations'!$A$1:$H$2336,3,0)</f>
        <v>4.7699999999999996</v>
      </c>
      <c r="E1280" t="str">
        <f>VLOOKUP(A1280,'Medical Examinations'!$A$1:$H$2336,4,0)</f>
        <v>Yes</v>
      </c>
      <c r="F1280" t="str">
        <f>VLOOKUP(A1280,'Medical Examinations'!$A$1:$H$2336,5,0)</f>
        <v>No</v>
      </c>
      <c r="G1280" t="str">
        <f>VLOOKUP(A1280,'Medical Examinations'!$A$1:$H$2336,6,0)</f>
        <v>Yes</v>
      </c>
      <c r="H1280">
        <f>VLOOKUP(A1280,'Medical Examinations'!$A$1:$L$2336,10,0)</f>
        <v>1</v>
      </c>
      <c r="I1280" t="str">
        <f>VLOOKUP(A1280,'Medical Examinations'!$A$1:$H$2336,8,0)</f>
        <v>No</v>
      </c>
      <c r="J1280" t="str">
        <f>VLOOKUP(A1280,'Medical Examinations'!$A$1:$L$2336,11,0)</f>
        <v>Normal weight</v>
      </c>
      <c r="K1280" t="str">
        <f>VLOOKUP(A1280,'Medical Examinations'!$A$1:$L$2336,12,0)</f>
        <v>Normal</v>
      </c>
      <c r="L1280" s="8">
        <f>VLOOKUP(A1280,'Hospitalisation Details'!$A$1:$T$2344,17,0)</f>
        <v>30680</v>
      </c>
      <c r="M1280" s="3" t="str">
        <f>VLOOKUP(A1280,'Hospitalisation Details'!$A$1:$T$2344,14,0)</f>
        <v>tier - 2</v>
      </c>
      <c r="N1280" s="3" t="str">
        <f>VLOOKUP(A1280,'Hospitalisation Details'!$A$1:$T$2344,15,0)</f>
        <v>tier - 1</v>
      </c>
      <c r="O1280" t="str">
        <f>VLOOKUP(A1280,'Hospitalisation Details'!$A$1:$U$2344,21,FALSE)</f>
        <v>R1013</v>
      </c>
      <c r="P1280" t="str">
        <f>VLOOKUP(A1280,'Hospitalisation Details'!$A$1:$T$2344,19,0)</f>
        <v>39</v>
      </c>
      <c r="Q1280" s="9">
        <f>VLOOKUP(A1280,'Hospitalisation Details'!$A$1:$I$2344,6,FALSE)</f>
        <v>8582.2999999999993</v>
      </c>
    </row>
    <row r="1281" spans="1:17" ht="15.75">
      <c r="A1281" s="6" t="s">
        <v>3421</v>
      </c>
      <c r="B1281" t="str">
        <f>VLOOKUP(A1281,'Customer Names'!$A$1:$D$2336,3,FALSE)</f>
        <v>Jacobsen</v>
      </c>
      <c r="C1281">
        <f>VLOOKUP(A1281,'Medical Examinations'!$A$1:$H$2336,2,0)</f>
        <v>30.15</v>
      </c>
      <c r="D1281">
        <f>VLOOKUP(A1281,'Medical Examinations'!$A$1:$H$2336,3,0)</f>
        <v>4.25</v>
      </c>
      <c r="E1281" t="str">
        <f>VLOOKUP(A1281,'Medical Examinations'!$A$1:$H$2336,4,0)</f>
        <v>No</v>
      </c>
      <c r="F1281" t="str">
        <f>VLOOKUP(A1281,'Medical Examinations'!$A$1:$H$2336,5,0)</f>
        <v>No</v>
      </c>
      <c r="G1281" t="str">
        <f>VLOOKUP(A1281,'Medical Examinations'!$A$1:$H$2336,6,0)</f>
        <v>No</v>
      </c>
      <c r="H1281">
        <f>VLOOKUP(A1281,'Medical Examinations'!$A$1:$L$2336,10,0)</f>
        <v>1</v>
      </c>
      <c r="I1281" t="str">
        <f>VLOOKUP(A1281,'Medical Examinations'!$A$1:$H$2336,8,0)</f>
        <v>No</v>
      </c>
      <c r="J1281" t="str">
        <f>VLOOKUP(A1281,'Medical Examinations'!$A$1:$L$2336,11,0)</f>
        <v>obesity</v>
      </c>
      <c r="K1281" t="str">
        <f>VLOOKUP(A1281,'Medical Examinations'!$A$1:$L$2336,12,0)</f>
        <v>Normal</v>
      </c>
      <c r="L1281" s="8">
        <f>VLOOKUP(A1281,'Hospitalisation Details'!$A$1:$T$2344,17,0)</f>
        <v>32092</v>
      </c>
      <c r="M1281" s="3" t="str">
        <f>VLOOKUP(A1281,'Hospitalisation Details'!$A$1:$T$2344,14,0)</f>
        <v>tier - 2</v>
      </c>
      <c r="N1281" s="3" t="str">
        <f>VLOOKUP(A1281,'Hospitalisation Details'!$A$1:$T$2344,15,0)</f>
        <v>tier - 2</v>
      </c>
      <c r="O1281" t="str">
        <f>VLOOKUP(A1281,'Hospitalisation Details'!$A$1:$U$2344,21,FALSE)</f>
        <v>R1021</v>
      </c>
      <c r="P1281" t="str">
        <f>VLOOKUP(A1281,'Hospitalisation Details'!$A$1:$T$2344,19,0)</f>
        <v>35</v>
      </c>
      <c r="Q1281" s="9">
        <f>VLOOKUP(A1281,'Hospitalisation Details'!$A$1:$I$2344,6,FALSE)</f>
        <v>8573.2999999999993</v>
      </c>
    </row>
    <row r="1282" spans="1:17" ht="15.75">
      <c r="A1282" s="6" t="s">
        <v>3424</v>
      </c>
      <c r="B1282" t="str">
        <f>VLOOKUP(A1282,'Customer Names'!$A$1:$D$2336,3,FALSE)</f>
        <v>O'Hora</v>
      </c>
      <c r="C1282">
        <f>VLOOKUP(A1282,'Medical Examinations'!$A$1:$H$2336,2,0)</f>
        <v>26.36</v>
      </c>
      <c r="D1282">
        <f>VLOOKUP(A1282,'Medical Examinations'!$A$1:$H$2336,3,0)</f>
        <v>5.52</v>
      </c>
      <c r="E1282" t="str">
        <f>VLOOKUP(A1282,'Medical Examinations'!$A$1:$H$2336,4,0)</f>
        <v>No</v>
      </c>
      <c r="F1282" t="str">
        <f>VLOOKUP(A1282,'Medical Examinations'!$A$1:$H$2336,5,0)</f>
        <v>No</v>
      </c>
      <c r="G1282" t="str">
        <f>VLOOKUP(A1282,'Medical Examinations'!$A$1:$H$2336,6,0)</f>
        <v>No</v>
      </c>
      <c r="H1282">
        <f>VLOOKUP(A1282,'Medical Examinations'!$A$1:$L$2336,10,0)</f>
        <v>0</v>
      </c>
      <c r="I1282" t="str">
        <f>VLOOKUP(A1282,'Medical Examinations'!$A$1:$H$2336,8,0)</f>
        <v>No</v>
      </c>
      <c r="J1282" t="str">
        <f>VLOOKUP(A1282,'Medical Examinations'!$A$1:$L$2336,11,0)</f>
        <v>Over weight</v>
      </c>
      <c r="K1282" t="str">
        <f>VLOOKUP(A1282,'Medical Examinations'!$A$1:$L$2336,12,0)</f>
        <v>Normal</v>
      </c>
      <c r="L1282" s="8">
        <f>VLOOKUP(A1282,'Hospitalisation Details'!$A$1:$T$2344,17,0)</f>
        <v>30291</v>
      </c>
      <c r="M1282" s="3" t="str">
        <f>VLOOKUP(A1282,'Hospitalisation Details'!$A$1:$T$2344,14,0)</f>
        <v>tier - 2</v>
      </c>
      <c r="N1282" s="3" t="str">
        <f>VLOOKUP(A1282,'Hospitalisation Details'!$A$1:$T$2344,15,0)</f>
        <v>tier - 2</v>
      </c>
      <c r="O1282" t="str">
        <f>VLOOKUP(A1282,'Hospitalisation Details'!$A$1:$U$2344,21,FALSE)</f>
        <v>R1021</v>
      </c>
      <c r="P1282" t="str">
        <f>VLOOKUP(A1282,'Hospitalisation Details'!$A$1:$T$2344,19,0)</f>
        <v>40</v>
      </c>
      <c r="Q1282" s="9">
        <f>VLOOKUP(A1282,'Hospitalisation Details'!$A$1:$I$2344,6,FALSE)</f>
        <v>8572.0400000000009</v>
      </c>
    </row>
    <row r="1283" spans="1:17" ht="15.75">
      <c r="A1283" s="6" t="s">
        <v>3426</v>
      </c>
      <c r="B1283" t="str">
        <f>VLOOKUP(A1283,'Customer Names'!$A$1:$D$2336,3,FALSE)</f>
        <v>Amato</v>
      </c>
      <c r="C1283">
        <f>VLOOKUP(A1283,'Medical Examinations'!$A$1:$H$2336,2,0)</f>
        <v>45.32</v>
      </c>
      <c r="D1283">
        <f>VLOOKUP(A1283,'Medical Examinations'!$A$1:$H$2336,3,0)</f>
        <v>6.53</v>
      </c>
      <c r="E1283" t="str">
        <f>VLOOKUP(A1283,'Medical Examinations'!$A$1:$H$2336,4,0)</f>
        <v>Yes</v>
      </c>
      <c r="F1283" t="str">
        <f>VLOOKUP(A1283,'Medical Examinations'!$A$1:$H$2336,5,0)</f>
        <v>No</v>
      </c>
      <c r="G1283" t="str">
        <f>VLOOKUP(A1283,'Medical Examinations'!$A$1:$H$2336,6,0)</f>
        <v>No</v>
      </c>
      <c r="H1283">
        <f>VLOOKUP(A1283,'Medical Examinations'!$A$1:$L$2336,10,0)</f>
        <v>1</v>
      </c>
      <c r="I1283" t="str">
        <f>VLOOKUP(A1283,'Medical Examinations'!$A$1:$H$2336,8,0)</f>
        <v>No</v>
      </c>
      <c r="J1283" t="str">
        <f>VLOOKUP(A1283,'Medical Examinations'!$A$1:$L$2336,11,0)</f>
        <v>obesity</v>
      </c>
      <c r="K1283" t="str">
        <f>VLOOKUP(A1283,'Medical Examinations'!$A$1:$L$2336,12,0)</f>
        <v>Diabetes</v>
      </c>
      <c r="L1283" s="8">
        <f>VLOOKUP(A1283,'Hospitalisation Details'!$A$1:$T$2344,17,0)</f>
        <v>27663</v>
      </c>
      <c r="M1283" s="3" t="str">
        <f>VLOOKUP(A1283,'Hospitalisation Details'!$A$1:$T$2344,14,0)</f>
        <v>tier - 2</v>
      </c>
      <c r="N1283" s="3" t="str">
        <f>VLOOKUP(A1283,'Hospitalisation Details'!$A$1:$T$2344,15,0)</f>
        <v>tier - 3</v>
      </c>
      <c r="O1283" t="str">
        <f>VLOOKUP(A1283,'Hospitalisation Details'!$A$1:$U$2344,21,FALSE)</f>
        <v>R1013</v>
      </c>
      <c r="P1283" t="str">
        <f>VLOOKUP(A1283,'Hospitalisation Details'!$A$1:$T$2344,19,0)</f>
        <v>47</v>
      </c>
      <c r="Q1283" s="9">
        <f>VLOOKUP(A1283,'Hospitalisation Details'!$A$1:$I$2344,6,FALSE)</f>
        <v>8569.86</v>
      </c>
    </row>
    <row r="1284" spans="1:17" ht="15.75">
      <c r="A1284" s="6" t="s">
        <v>3428</v>
      </c>
      <c r="B1284" t="str">
        <f>VLOOKUP(A1284,'Customer Names'!$A$1:$D$2336,3,FALSE)</f>
        <v>Reed</v>
      </c>
      <c r="C1284">
        <f>VLOOKUP(A1284,'Medical Examinations'!$A$1:$H$2336,2,0)</f>
        <v>31.93</v>
      </c>
      <c r="D1284">
        <f>VLOOKUP(A1284,'Medical Examinations'!$A$1:$H$2336,3,0)</f>
        <v>4.82</v>
      </c>
      <c r="E1284" t="str">
        <f>VLOOKUP(A1284,'Medical Examinations'!$A$1:$H$2336,4,0)</f>
        <v>Yes</v>
      </c>
      <c r="F1284" t="str">
        <f>VLOOKUP(A1284,'Medical Examinations'!$A$1:$H$2336,5,0)</f>
        <v>No</v>
      </c>
      <c r="G1284" t="str">
        <f>VLOOKUP(A1284,'Medical Examinations'!$A$1:$H$2336,6,0)</f>
        <v>No</v>
      </c>
      <c r="H1284">
        <f>VLOOKUP(A1284,'Medical Examinations'!$A$1:$L$2336,10,0)</f>
        <v>1</v>
      </c>
      <c r="I1284" t="str">
        <f>VLOOKUP(A1284,'Medical Examinations'!$A$1:$H$2336,8,0)</f>
        <v>No</v>
      </c>
      <c r="J1284" t="str">
        <f>VLOOKUP(A1284,'Medical Examinations'!$A$1:$L$2336,11,0)</f>
        <v>obesity</v>
      </c>
      <c r="K1284" t="str">
        <f>VLOOKUP(A1284,'Medical Examinations'!$A$1:$L$2336,12,0)</f>
        <v>Normal</v>
      </c>
      <c r="L1284" s="8">
        <f>VLOOKUP(A1284,'Hospitalisation Details'!$A$1:$T$2344,17,0)</f>
        <v>32407</v>
      </c>
      <c r="M1284" s="3" t="str">
        <f>VLOOKUP(A1284,'Hospitalisation Details'!$A$1:$T$2344,14,0)</f>
        <v>tier - 2</v>
      </c>
      <c r="N1284" s="3" t="str">
        <f>VLOOKUP(A1284,'Hospitalisation Details'!$A$1:$T$2344,15,0)</f>
        <v>tier - 1</v>
      </c>
      <c r="O1284" t="str">
        <f>VLOOKUP(A1284,'Hospitalisation Details'!$A$1:$U$2344,21,FALSE)</f>
        <v>R1012</v>
      </c>
      <c r="P1284" t="str">
        <f>VLOOKUP(A1284,'Hospitalisation Details'!$A$1:$T$2344,19,0)</f>
        <v>34</v>
      </c>
      <c r="Q1284" s="9">
        <f>VLOOKUP(A1284,'Hospitalisation Details'!$A$1:$I$2344,6,FALSE)</f>
        <v>8567.25</v>
      </c>
    </row>
    <row r="1285" spans="1:17" ht="15.75">
      <c r="A1285" s="6" t="s">
        <v>3429</v>
      </c>
      <c r="B1285" t="str">
        <f>VLOOKUP(A1285,'Customer Names'!$A$1:$D$2336,3,FALSE)</f>
        <v>Wegner</v>
      </c>
      <c r="C1285">
        <f>VLOOKUP(A1285,'Medical Examinations'!$A$1:$H$2336,2,0)</f>
        <v>36</v>
      </c>
      <c r="D1285">
        <f>VLOOKUP(A1285,'Medical Examinations'!$A$1:$H$2336,3,0)</f>
        <v>11.94</v>
      </c>
      <c r="E1285" t="str">
        <f>VLOOKUP(A1285,'Medical Examinations'!$A$1:$H$2336,4,0)</f>
        <v>Yes</v>
      </c>
      <c r="F1285" t="str">
        <f>VLOOKUP(A1285,'Medical Examinations'!$A$1:$H$2336,5,0)</f>
        <v>No</v>
      </c>
      <c r="G1285" t="str">
        <f>VLOOKUP(A1285,'Medical Examinations'!$A$1:$H$2336,6,0)</f>
        <v>No</v>
      </c>
      <c r="H1285">
        <f>VLOOKUP(A1285,'Medical Examinations'!$A$1:$L$2336,10,0)</f>
        <v>1</v>
      </c>
      <c r="I1285" t="str">
        <f>VLOOKUP(A1285,'Medical Examinations'!$A$1:$H$2336,8,0)</f>
        <v>No</v>
      </c>
      <c r="J1285" t="str">
        <f>VLOOKUP(A1285,'Medical Examinations'!$A$1:$L$2336,11,0)</f>
        <v>obesity</v>
      </c>
      <c r="K1285" t="str">
        <f>VLOOKUP(A1285,'Medical Examinations'!$A$1:$L$2336,12,0)</f>
        <v>Diabetes</v>
      </c>
      <c r="L1285" s="8">
        <f>VLOOKUP(A1285,'Hospitalisation Details'!$A$1:$T$2344,17,0)</f>
        <v>27627</v>
      </c>
      <c r="M1285" s="3" t="str">
        <f>VLOOKUP(A1285,'Hospitalisation Details'!$A$1:$T$2344,14,0)</f>
        <v>tier - 2</v>
      </c>
      <c r="N1285" s="3" t="str">
        <f>VLOOKUP(A1285,'Hospitalisation Details'!$A$1:$T$2344,15,0)</f>
        <v>tier - 1</v>
      </c>
      <c r="O1285" t="str">
        <f>VLOOKUP(A1285,'Hospitalisation Details'!$A$1:$U$2344,21,FALSE)</f>
        <v>R1011</v>
      </c>
      <c r="P1285" t="str">
        <f>VLOOKUP(A1285,'Hospitalisation Details'!$A$1:$T$2344,19,0)</f>
        <v>47</v>
      </c>
      <c r="Q1285" s="9">
        <f>VLOOKUP(A1285,'Hospitalisation Details'!$A$1:$I$2344,6,FALSE)</f>
        <v>8556.91</v>
      </c>
    </row>
    <row r="1286" spans="1:17" ht="15.75">
      <c r="A1286" s="6" t="s">
        <v>3432</v>
      </c>
      <c r="B1286" t="str">
        <f>VLOOKUP(A1286,'Customer Names'!$A$1:$D$2336,3,FALSE)</f>
        <v>Bokun</v>
      </c>
      <c r="C1286">
        <f>VLOOKUP(A1286,'Medical Examinations'!$A$1:$H$2336,2,0)</f>
        <v>32</v>
      </c>
      <c r="D1286">
        <f>VLOOKUP(A1286,'Medical Examinations'!$A$1:$H$2336,3,0)</f>
        <v>7.85</v>
      </c>
      <c r="E1286" t="str">
        <f>VLOOKUP(A1286,'Medical Examinations'!$A$1:$H$2336,4,0)</f>
        <v>Yes</v>
      </c>
      <c r="F1286" t="str">
        <f>VLOOKUP(A1286,'Medical Examinations'!$A$1:$H$2336,5,0)</f>
        <v>No</v>
      </c>
      <c r="G1286" t="str">
        <f>VLOOKUP(A1286,'Medical Examinations'!$A$1:$H$2336,6,0)</f>
        <v>No</v>
      </c>
      <c r="H1286">
        <f>VLOOKUP(A1286,'Medical Examinations'!$A$1:$L$2336,10,0)</f>
        <v>1</v>
      </c>
      <c r="I1286" t="str">
        <f>VLOOKUP(A1286,'Medical Examinations'!$A$1:$H$2336,8,0)</f>
        <v>No</v>
      </c>
      <c r="J1286" t="str">
        <f>VLOOKUP(A1286,'Medical Examinations'!$A$1:$L$2336,11,0)</f>
        <v>obesity</v>
      </c>
      <c r="K1286" t="str">
        <f>VLOOKUP(A1286,'Medical Examinations'!$A$1:$L$2336,12,0)</f>
        <v>Diabetes</v>
      </c>
      <c r="L1286" s="8">
        <f>VLOOKUP(A1286,'Hospitalisation Details'!$A$1:$T$2344,17,0)</f>
        <v>27612</v>
      </c>
      <c r="M1286" s="3" t="str">
        <f>VLOOKUP(A1286,'Hospitalisation Details'!$A$1:$T$2344,14,0)</f>
        <v>tier - 2</v>
      </c>
      <c r="N1286" s="3" t="str">
        <f>VLOOKUP(A1286,'Hospitalisation Details'!$A$1:$T$2344,15,0)</f>
        <v>tier - 2</v>
      </c>
      <c r="O1286" t="str">
        <f>VLOOKUP(A1286,'Hospitalisation Details'!$A$1:$U$2344,21,FALSE)</f>
        <v>R1011</v>
      </c>
      <c r="P1286" t="str">
        <f>VLOOKUP(A1286,'Hospitalisation Details'!$A$1:$T$2344,19,0)</f>
        <v>47</v>
      </c>
      <c r="Q1286" s="9">
        <f>VLOOKUP(A1286,'Hospitalisation Details'!$A$1:$I$2344,6,FALSE)</f>
        <v>8551.35</v>
      </c>
    </row>
    <row r="1287" spans="1:17" ht="15.75">
      <c r="A1287" s="6" t="s">
        <v>3435</v>
      </c>
      <c r="B1287" t="str">
        <f>VLOOKUP(A1287,'Customer Names'!$A$1:$D$2336,3,FALSE)</f>
        <v>Ainsley</v>
      </c>
      <c r="C1287">
        <f>VLOOKUP(A1287,'Medical Examinations'!$A$1:$H$2336,2,0)</f>
        <v>29.37</v>
      </c>
      <c r="D1287">
        <f>VLOOKUP(A1287,'Medical Examinations'!$A$1:$H$2336,3,0)</f>
        <v>8.01</v>
      </c>
      <c r="E1287" t="str">
        <f>VLOOKUP(A1287,'Medical Examinations'!$A$1:$H$2336,4,0)</f>
        <v>Yes</v>
      </c>
      <c r="F1287" t="str">
        <f>VLOOKUP(A1287,'Medical Examinations'!$A$1:$H$2336,5,0)</f>
        <v>No</v>
      </c>
      <c r="G1287" t="str">
        <f>VLOOKUP(A1287,'Medical Examinations'!$A$1:$H$2336,6,0)</f>
        <v>No</v>
      </c>
      <c r="H1287">
        <f>VLOOKUP(A1287,'Medical Examinations'!$A$1:$L$2336,10,0)</f>
        <v>1</v>
      </c>
      <c r="I1287" t="str">
        <f>VLOOKUP(A1287,'Medical Examinations'!$A$1:$H$2336,8,0)</f>
        <v>No</v>
      </c>
      <c r="J1287" t="str">
        <f>VLOOKUP(A1287,'Medical Examinations'!$A$1:$L$2336,11,0)</f>
        <v>Over weight</v>
      </c>
      <c r="K1287" t="str">
        <f>VLOOKUP(A1287,'Medical Examinations'!$A$1:$L$2336,12,0)</f>
        <v>Diabetes</v>
      </c>
      <c r="L1287" s="8">
        <f>VLOOKUP(A1287,'Hospitalisation Details'!$A$1:$T$2344,17,0)</f>
        <v>30297</v>
      </c>
      <c r="M1287" s="3" t="str">
        <f>VLOOKUP(A1287,'Hospitalisation Details'!$A$1:$T$2344,14,0)</f>
        <v>tier - 2</v>
      </c>
      <c r="N1287" s="3" t="str">
        <f>VLOOKUP(A1287,'Hospitalisation Details'!$A$1:$T$2344,15,0)</f>
        <v>tier - 1</v>
      </c>
      <c r="O1287" t="str">
        <f>VLOOKUP(A1287,'Hospitalisation Details'!$A$1:$U$2344,21,FALSE)</f>
        <v>R1013</v>
      </c>
      <c r="P1287" t="str">
        <f>VLOOKUP(A1287,'Hospitalisation Details'!$A$1:$T$2344,19,0)</f>
        <v>40</v>
      </c>
      <c r="Q1287" s="9">
        <f>VLOOKUP(A1287,'Hospitalisation Details'!$A$1:$I$2344,6,FALSE)</f>
        <v>8547.69</v>
      </c>
    </row>
    <row r="1288" spans="1:17" ht="15.75">
      <c r="A1288" s="6" t="s">
        <v>3438</v>
      </c>
      <c r="B1288" t="str">
        <f>VLOOKUP(A1288,'Customer Names'!$A$1:$D$2336,3,FALSE)</f>
        <v>Foster</v>
      </c>
      <c r="C1288">
        <f>VLOOKUP(A1288,'Medical Examinations'!$A$1:$H$2336,2,0)</f>
        <v>23.6</v>
      </c>
      <c r="D1288">
        <f>VLOOKUP(A1288,'Medical Examinations'!$A$1:$H$2336,3,0)</f>
        <v>7.4</v>
      </c>
      <c r="E1288" t="str">
        <f>VLOOKUP(A1288,'Medical Examinations'!$A$1:$H$2336,4,0)</f>
        <v>Yes</v>
      </c>
      <c r="F1288" t="str">
        <f>VLOOKUP(A1288,'Medical Examinations'!$A$1:$H$2336,5,0)</f>
        <v>No</v>
      </c>
      <c r="G1288" t="str">
        <f>VLOOKUP(A1288,'Medical Examinations'!$A$1:$H$2336,6,0)</f>
        <v>No</v>
      </c>
      <c r="H1288">
        <f>VLOOKUP(A1288,'Medical Examinations'!$A$1:$L$2336,10,0)</f>
        <v>1</v>
      </c>
      <c r="I1288" t="str">
        <f>VLOOKUP(A1288,'Medical Examinations'!$A$1:$H$2336,8,0)</f>
        <v>No</v>
      </c>
      <c r="J1288" t="str">
        <f>VLOOKUP(A1288,'Medical Examinations'!$A$1:$L$2336,11,0)</f>
        <v>Normal weight</v>
      </c>
      <c r="K1288" t="str">
        <f>VLOOKUP(A1288,'Medical Examinations'!$A$1:$L$2336,12,0)</f>
        <v>Diabetes</v>
      </c>
      <c r="L1288" s="8">
        <f>VLOOKUP(A1288,'Hospitalisation Details'!$A$1:$T$2344,17,0)</f>
        <v>27704</v>
      </c>
      <c r="M1288" s="3" t="str">
        <f>VLOOKUP(A1288,'Hospitalisation Details'!$A$1:$T$2344,14,0)</f>
        <v>tier - 2</v>
      </c>
      <c r="N1288" s="3" t="str">
        <f>VLOOKUP(A1288,'Hospitalisation Details'!$A$1:$T$2344,15,0)</f>
        <v>tier - 3</v>
      </c>
      <c r="O1288" t="str">
        <f>VLOOKUP(A1288,'Hospitalisation Details'!$A$1:$U$2344,21,FALSE)</f>
        <v>R1011</v>
      </c>
      <c r="P1288" t="str">
        <f>VLOOKUP(A1288,'Hospitalisation Details'!$A$1:$T$2344,19,0)</f>
        <v>47</v>
      </c>
      <c r="Q1288" s="9">
        <f>VLOOKUP(A1288,'Hospitalisation Details'!$A$1:$I$2344,6,FALSE)</f>
        <v>8539.67</v>
      </c>
    </row>
    <row r="1289" spans="1:17" ht="15.75">
      <c r="A1289" s="6" t="s">
        <v>3440</v>
      </c>
      <c r="B1289" t="str">
        <f>VLOOKUP(A1289,'Customer Names'!$A$1:$D$2336,3,FALSE)</f>
        <v>Overpeck</v>
      </c>
      <c r="C1289">
        <f>VLOOKUP(A1289,'Medical Examinations'!$A$1:$H$2336,2,0)</f>
        <v>33.155000000000001</v>
      </c>
      <c r="D1289">
        <f>VLOOKUP(A1289,'Medical Examinations'!$A$1:$H$2336,3,0)</f>
        <v>8.3800000000000008</v>
      </c>
      <c r="E1289" t="str">
        <f>VLOOKUP(A1289,'Medical Examinations'!$A$1:$H$2336,4,0)</f>
        <v>Yes</v>
      </c>
      <c r="F1289" t="str">
        <f>VLOOKUP(A1289,'Medical Examinations'!$A$1:$H$2336,5,0)</f>
        <v>No</v>
      </c>
      <c r="G1289" t="str">
        <f>VLOOKUP(A1289,'Medical Examinations'!$A$1:$H$2336,6,0)</f>
        <v>No</v>
      </c>
      <c r="H1289">
        <f>VLOOKUP(A1289,'Medical Examinations'!$A$1:$L$2336,10,0)</f>
        <v>0</v>
      </c>
      <c r="I1289" t="str">
        <f>VLOOKUP(A1289,'Medical Examinations'!$A$1:$H$2336,8,0)</f>
        <v>No</v>
      </c>
      <c r="J1289" t="str">
        <f>VLOOKUP(A1289,'Medical Examinations'!$A$1:$L$2336,11,0)</f>
        <v>obesity</v>
      </c>
      <c r="K1289" t="str">
        <f>VLOOKUP(A1289,'Medical Examinations'!$A$1:$L$2336,12,0)</f>
        <v>Diabetes</v>
      </c>
      <c r="L1289" s="8">
        <f>VLOOKUP(A1289,'Hospitalisation Details'!$A$1:$T$2344,17,0)</f>
        <v>29947</v>
      </c>
      <c r="M1289" s="3" t="str">
        <f>VLOOKUP(A1289,'Hospitalisation Details'!$A$1:$T$2344,14,0)</f>
        <v>tier - 2</v>
      </c>
      <c r="N1289" s="3" t="str">
        <f>VLOOKUP(A1289,'Hospitalisation Details'!$A$1:$T$2344,15,0)</f>
        <v>tier - 3</v>
      </c>
      <c r="O1289" t="str">
        <f>VLOOKUP(A1289,'Hospitalisation Details'!$A$1:$U$2344,21,FALSE)</f>
        <v>R1024</v>
      </c>
      <c r="P1289" t="str">
        <f>VLOOKUP(A1289,'Hospitalisation Details'!$A$1:$T$2344,19,0)</f>
        <v>41</v>
      </c>
      <c r="Q1289" s="9">
        <f>VLOOKUP(A1289,'Hospitalisation Details'!$A$1:$I$2344,6,FALSE)</f>
        <v>8538.2900000000009</v>
      </c>
    </row>
    <row r="1290" spans="1:17" ht="15.75">
      <c r="A1290" s="6" t="s">
        <v>3442</v>
      </c>
      <c r="B1290" t="str">
        <f>VLOOKUP(A1290,'Customer Names'!$A$1:$D$2336,3,FALSE)</f>
        <v>Levine</v>
      </c>
      <c r="C1290">
        <f>VLOOKUP(A1290,'Medical Examinations'!$A$1:$H$2336,2,0)</f>
        <v>24.32</v>
      </c>
      <c r="D1290">
        <f>VLOOKUP(A1290,'Medical Examinations'!$A$1:$H$2336,3,0)</f>
        <v>11.56</v>
      </c>
      <c r="E1290" t="str">
        <f>VLOOKUP(A1290,'Medical Examinations'!$A$1:$H$2336,4,0)</f>
        <v>Yes</v>
      </c>
      <c r="F1290" t="str">
        <f>VLOOKUP(A1290,'Medical Examinations'!$A$1:$H$2336,5,0)</f>
        <v>No</v>
      </c>
      <c r="G1290" t="str">
        <f>VLOOKUP(A1290,'Medical Examinations'!$A$1:$H$2336,6,0)</f>
        <v>No</v>
      </c>
      <c r="H1290">
        <f>VLOOKUP(A1290,'Medical Examinations'!$A$1:$L$2336,10,0)</f>
        <v>1</v>
      </c>
      <c r="I1290" t="str">
        <f>VLOOKUP(A1290,'Medical Examinations'!$A$1:$H$2336,8,0)</f>
        <v>No</v>
      </c>
      <c r="J1290" t="str">
        <f>VLOOKUP(A1290,'Medical Examinations'!$A$1:$L$2336,11,0)</f>
        <v>Normal weight</v>
      </c>
      <c r="K1290" t="str">
        <f>VLOOKUP(A1290,'Medical Examinations'!$A$1:$L$2336,12,0)</f>
        <v>Diabetes</v>
      </c>
      <c r="L1290" s="8">
        <f>VLOOKUP(A1290,'Hospitalisation Details'!$A$1:$T$2344,17,0)</f>
        <v>30156</v>
      </c>
      <c r="M1290" s="3" t="str">
        <f>VLOOKUP(A1290,'Hospitalisation Details'!$A$1:$T$2344,14,0)</f>
        <v>tier - 2</v>
      </c>
      <c r="N1290" s="3" t="str">
        <f>VLOOKUP(A1290,'Hospitalisation Details'!$A$1:$T$2344,15,0)</f>
        <v>tier - 3</v>
      </c>
      <c r="O1290" t="str">
        <f>VLOOKUP(A1290,'Hospitalisation Details'!$A$1:$U$2344,21,FALSE)</f>
        <v>R1024</v>
      </c>
      <c r="P1290" t="str">
        <f>VLOOKUP(A1290,'Hospitalisation Details'!$A$1:$T$2344,19,0)</f>
        <v>40</v>
      </c>
      <c r="Q1290" s="9">
        <f>VLOOKUP(A1290,'Hospitalisation Details'!$A$1:$I$2344,6,FALSE)</f>
        <v>8534.67</v>
      </c>
    </row>
    <row r="1291" spans="1:17" ht="15.75">
      <c r="A1291" s="6" t="s">
        <v>3445</v>
      </c>
      <c r="B1291" t="str">
        <f>VLOOKUP(A1291,'Customer Names'!$A$1:$D$2336,3,FALSE)</f>
        <v>Jean</v>
      </c>
      <c r="C1291">
        <f>VLOOKUP(A1291,'Medical Examinations'!$A$1:$H$2336,2,0)</f>
        <v>36.299999999999997</v>
      </c>
      <c r="D1291">
        <f>VLOOKUP(A1291,'Medical Examinations'!$A$1:$H$2336,3,0)</f>
        <v>4.6100000000000003</v>
      </c>
      <c r="E1291" t="str">
        <f>VLOOKUP(A1291,'Medical Examinations'!$A$1:$H$2336,4,0)</f>
        <v>No</v>
      </c>
      <c r="F1291" t="str">
        <f>VLOOKUP(A1291,'Medical Examinations'!$A$1:$H$2336,5,0)</f>
        <v>No</v>
      </c>
      <c r="G1291" t="str">
        <f>VLOOKUP(A1291,'Medical Examinations'!$A$1:$H$2336,6,0)</f>
        <v>No</v>
      </c>
      <c r="H1291">
        <f>VLOOKUP(A1291,'Medical Examinations'!$A$1:$L$2336,10,0)</f>
        <v>0</v>
      </c>
      <c r="I1291" t="str">
        <f>VLOOKUP(A1291,'Medical Examinations'!$A$1:$H$2336,8,0)</f>
        <v>No</v>
      </c>
      <c r="J1291" t="str">
        <f>VLOOKUP(A1291,'Medical Examinations'!$A$1:$L$2336,11,0)</f>
        <v>obesity</v>
      </c>
      <c r="K1291" t="str">
        <f>VLOOKUP(A1291,'Medical Examinations'!$A$1:$L$2336,12,0)</f>
        <v>Normal</v>
      </c>
      <c r="L1291" s="8">
        <f>VLOOKUP(A1291,'Hospitalisation Details'!$A$1:$T$2344,17,0)</f>
        <v>28332</v>
      </c>
      <c r="M1291" s="3" t="str">
        <f>VLOOKUP(A1291,'Hospitalisation Details'!$A$1:$T$2344,14,0)</f>
        <v>tier - 2</v>
      </c>
      <c r="N1291" s="3" t="str">
        <f>VLOOKUP(A1291,'Hospitalisation Details'!$A$1:$T$2344,15,0)</f>
        <v>tier - 2</v>
      </c>
      <c r="O1291" t="str">
        <f>VLOOKUP(A1291,'Hospitalisation Details'!$A$1:$U$2344,21,FALSE)</f>
        <v>R1013</v>
      </c>
      <c r="P1291" t="str">
        <f>VLOOKUP(A1291,'Hospitalisation Details'!$A$1:$T$2344,19,0)</f>
        <v>45</v>
      </c>
      <c r="Q1291" s="9">
        <f>VLOOKUP(A1291,'Hospitalisation Details'!$A$1:$I$2344,6,FALSE)</f>
        <v>8527.5300000000007</v>
      </c>
    </row>
    <row r="1292" spans="1:17" ht="15.75">
      <c r="A1292" s="6" t="s">
        <v>3448</v>
      </c>
      <c r="B1292" t="str">
        <f>VLOOKUP(A1292,'Customer Names'!$A$1:$D$2336,3,FALSE)</f>
        <v>Wild</v>
      </c>
      <c r="C1292">
        <f>VLOOKUP(A1292,'Medical Examinations'!$A$1:$H$2336,2,0)</f>
        <v>34.4</v>
      </c>
      <c r="D1292">
        <f>VLOOKUP(A1292,'Medical Examinations'!$A$1:$H$2336,3,0)</f>
        <v>4.95</v>
      </c>
      <c r="E1292" t="str">
        <f>VLOOKUP(A1292,'Medical Examinations'!$A$1:$H$2336,4,0)</f>
        <v>No</v>
      </c>
      <c r="F1292" t="str">
        <f>VLOOKUP(A1292,'Medical Examinations'!$A$1:$H$2336,5,0)</f>
        <v>No</v>
      </c>
      <c r="G1292" t="str">
        <f>VLOOKUP(A1292,'Medical Examinations'!$A$1:$H$2336,6,0)</f>
        <v>Yes</v>
      </c>
      <c r="H1292">
        <f>VLOOKUP(A1292,'Medical Examinations'!$A$1:$L$2336,10,0)</f>
        <v>1</v>
      </c>
      <c r="I1292" t="str">
        <f>VLOOKUP(A1292,'Medical Examinations'!$A$1:$H$2336,8,0)</f>
        <v>No</v>
      </c>
      <c r="J1292" t="str">
        <f>VLOOKUP(A1292,'Medical Examinations'!$A$1:$L$2336,11,0)</f>
        <v>obesity</v>
      </c>
      <c r="K1292" t="str">
        <f>VLOOKUP(A1292,'Medical Examinations'!$A$1:$L$2336,12,0)</f>
        <v>Normal</v>
      </c>
      <c r="L1292" s="8">
        <f>VLOOKUP(A1292,'Hospitalisation Details'!$A$1:$T$2344,17,0)</f>
        <v>29080</v>
      </c>
      <c r="M1292" s="3" t="str">
        <f>VLOOKUP(A1292,'Hospitalisation Details'!$A$1:$T$2344,14,0)</f>
        <v>tier - 2</v>
      </c>
      <c r="N1292" s="3" t="str">
        <f>VLOOKUP(A1292,'Hospitalisation Details'!$A$1:$T$2344,15,0)</f>
        <v>tier - 2</v>
      </c>
      <c r="O1292" t="str">
        <f>VLOOKUP(A1292,'Hospitalisation Details'!$A$1:$U$2344,21,FALSE)</f>
        <v>R1011</v>
      </c>
      <c r="P1292" t="str">
        <f>VLOOKUP(A1292,'Hospitalisation Details'!$A$1:$T$2344,19,0)</f>
        <v>43</v>
      </c>
      <c r="Q1292" s="9">
        <f>VLOOKUP(A1292,'Hospitalisation Details'!$A$1:$I$2344,6,FALSE)</f>
        <v>8522</v>
      </c>
    </row>
    <row r="1293" spans="1:17" ht="15.75">
      <c r="A1293" s="6" t="s">
        <v>3450</v>
      </c>
      <c r="B1293" t="str">
        <f>VLOOKUP(A1293,'Customer Names'!$A$1:$D$2336,3,FALSE)</f>
        <v>Tabor</v>
      </c>
      <c r="C1293">
        <f>VLOOKUP(A1293,'Medical Examinations'!$A$1:$H$2336,2,0)</f>
        <v>30.9</v>
      </c>
      <c r="D1293">
        <f>VLOOKUP(A1293,'Medical Examinations'!$A$1:$H$2336,3,0)</f>
        <v>5.04</v>
      </c>
      <c r="E1293" t="str">
        <f>VLOOKUP(A1293,'Medical Examinations'!$A$1:$H$2336,4,0)</f>
        <v>No</v>
      </c>
      <c r="F1293" t="str">
        <f>VLOOKUP(A1293,'Medical Examinations'!$A$1:$H$2336,5,0)</f>
        <v>No</v>
      </c>
      <c r="G1293" t="str">
        <f>VLOOKUP(A1293,'Medical Examinations'!$A$1:$H$2336,6,0)</f>
        <v>No</v>
      </c>
      <c r="H1293">
        <f>VLOOKUP(A1293,'Medical Examinations'!$A$1:$L$2336,10,0)</f>
        <v>0</v>
      </c>
      <c r="I1293" t="str">
        <f>VLOOKUP(A1293,'Medical Examinations'!$A$1:$H$2336,8,0)</f>
        <v>No</v>
      </c>
      <c r="J1293" t="str">
        <f>VLOOKUP(A1293,'Medical Examinations'!$A$1:$L$2336,11,0)</f>
        <v>obesity</v>
      </c>
      <c r="K1293" t="str">
        <f>VLOOKUP(A1293,'Medical Examinations'!$A$1:$L$2336,12,0)</f>
        <v>Normal</v>
      </c>
      <c r="L1293" s="8">
        <f>VLOOKUP(A1293,'Hospitalisation Details'!$A$1:$T$2344,17,0)</f>
        <v>28488</v>
      </c>
      <c r="M1293" s="3" t="str">
        <f>VLOOKUP(A1293,'Hospitalisation Details'!$A$1:$T$2344,14,0)</f>
        <v>tier - 2</v>
      </c>
      <c r="N1293" s="3" t="str">
        <f>VLOOKUP(A1293,'Hospitalisation Details'!$A$1:$T$2344,15,0)</f>
        <v>tier - 3</v>
      </c>
      <c r="O1293" t="str">
        <f>VLOOKUP(A1293,'Hospitalisation Details'!$A$1:$U$2344,21,FALSE)</f>
        <v>R1011</v>
      </c>
      <c r="P1293" t="str">
        <f>VLOOKUP(A1293,'Hospitalisation Details'!$A$1:$T$2344,19,0)</f>
        <v>45</v>
      </c>
      <c r="Q1293" s="9">
        <f>VLOOKUP(A1293,'Hospitalisation Details'!$A$1:$I$2344,6,FALSE)</f>
        <v>8520.0300000000007</v>
      </c>
    </row>
    <row r="1294" spans="1:17" ht="15.75">
      <c r="A1294" s="6" t="s">
        <v>3452</v>
      </c>
      <c r="B1294" t="str">
        <f>VLOOKUP(A1294,'Customer Names'!$A$1:$D$2336,3,FALSE)</f>
        <v>Steffen</v>
      </c>
      <c r="C1294">
        <f>VLOOKUP(A1294,'Medical Examinations'!$A$1:$H$2336,2,0)</f>
        <v>28.6</v>
      </c>
      <c r="D1294">
        <f>VLOOKUP(A1294,'Medical Examinations'!$A$1:$H$2336,3,0)</f>
        <v>5.42</v>
      </c>
      <c r="E1294" t="str">
        <f>VLOOKUP(A1294,'Medical Examinations'!$A$1:$H$2336,4,0)</f>
        <v>No</v>
      </c>
      <c r="F1294" t="str">
        <f>VLOOKUP(A1294,'Medical Examinations'!$A$1:$H$2336,5,0)</f>
        <v>No</v>
      </c>
      <c r="G1294" t="str">
        <f>VLOOKUP(A1294,'Medical Examinations'!$A$1:$H$2336,6,0)</f>
        <v>No</v>
      </c>
      <c r="H1294">
        <f>VLOOKUP(A1294,'Medical Examinations'!$A$1:$L$2336,10,0)</f>
        <v>0</v>
      </c>
      <c r="I1294" t="str">
        <f>VLOOKUP(A1294,'Medical Examinations'!$A$1:$H$2336,8,0)</f>
        <v>No</v>
      </c>
      <c r="J1294" t="str">
        <f>VLOOKUP(A1294,'Medical Examinations'!$A$1:$L$2336,11,0)</f>
        <v>Over weight</v>
      </c>
      <c r="K1294" t="str">
        <f>VLOOKUP(A1294,'Medical Examinations'!$A$1:$L$2336,12,0)</f>
        <v>Normal</v>
      </c>
      <c r="L1294" s="8">
        <f>VLOOKUP(A1294,'Hospitalisation Details'!$A$1:$T$2344,17,0)</f>
        <v>28297</v>
      </c>
      <c r="M1294" s="3" t="str">
        <f>VLOOKUP(A1294,'Hospitalisation Details'!$A$1:$T$2344,14,0)</f>
        <v>tier - 2</v>
      </c>
      <c r="N1294" s="3" t="str">
        <f>VLOOKUP(A1294,'Hospitalisation Details'!$A$1:$T$2344,15,0)</f>
        <v>tier - 1</v>
      </c>
      <c r="O1294" t="str">
        <f>VLOOKUP(A1294,'Hospitalisation Details'!$A$1:$U$2344,21,FALSE)</f>
        <v>R1013</v>
      </c>
      <c r="P1294" t="str">
        <f>VLOOKUP(A1294,'Hospitalisation Details'!$A$1:$T$2344,19,0)</f>
        <v>45</v>
      </c>
      <c r="Q1294" s="9">
        <f>VLOOKUP(A1294,'Hospitalisation Details'!$A$1:$I$2344,6,FALSE)</f>
        <v>8516.83</v>
      </c>
    </row>
    <row r="1295" spans="1:17" ht="15.75">
      <c r="A1295" s="6" t="s">
        <v>3455</v>
      </c>
      <c r="B1295" t="str">
        <f>VLOOKUP(A1295,'Customer Names'!$A$1:$D$2336,3,FALSE)</f>
        <v>Tadich</v>
      </c>
      <c r="C1295">
        <f>VLOOKUP(A1295,'Medical Examinations'!$A$1:$H$2336,2,0)</f>
        <v>27.83</v>
      </c>
      <c r="D1295">
        <f>VLOOKUP(A1295,'Medical Examinations'!$A$1:$H$2336,3,0)</f>
        <v>5.39</v>
      </c>
      <c r="E1295" t="str">
        <f>VLOOKUP(A1295,'Medical Examinations'!$A$1:$H$2336,4,0)</f>
        <v>No</v>
      </c>
      <c r="F1295" t="str">
        <f>VLOOKUP(A1295,'Medical Examinations'!$A$1:$H$2336,5,0)</f>
        <v>No</v>
      </c>
      <c r="G1295" t="str">
        <f>VLOOKUP(A1295,'Medical Examinations'!$A$1:$H$2336,6,0)</f>
        <v>No</v>
      </c>
      <c r="H1295">
        <f>VLOOKUP(A1295,'Medical Examinations'!$A$1:$L$2336,10,0)</f>
        <v>0</v>
      </c>
      <c r="I1295" t="str">
        <f>VLOOKUP(A1295,'Medical Examinations'!$A$1:$H$2336,8,0)</f>
        <v>No</v>
      </c>
      <c r="J1295" t="str">
        <f>VLOOKUP(A1295,'Medical Examinations'!$A$1:$L$2336,11,0)</f>
        <v>Over weight</v>
      </c>
      <c r="K1295" t="str">
        <f>VLOOKUP(A1295,'Medical Examinations'!$A$1:$L$2336,12,0)</f>
        <v>Normal</v>
      </c>
      <c r="L1295" s="8">
        <f>VLOOKUP(A1295,'Hospitalisation Details'!$A$1:$T$2344,17,0)</f>
        <v>28485</v>
      </c>
      <c r="M1295" s="3" t="str">
        <f>VLOOKUP(A1295,'Hospitalisation Details'!$A$1:$T$2344,14,0)</f>
        <v>tier - 2</v>
      </c>
      <c r="N1295" s="3" t="str">
        <f>VLOOKUP(A1295,'Hospitalisation Details'!$A$1:$T$2344,15,0)</f>
        <v>tier - 2</v>
      </c>
      <c r="O1295" t="str">
        <f>VLOOKUP(A1295,'Hospitalisation Details'!$A$1:$U$2344,21,FALSE)</f>
        <v>R1013</v>
      </c>
      <c r="P1295" t="str">
        <f>VLOOKUP(A1295,'Hospitalisation Details'!$A$1:$T$2344,19,0)</f>
        <v>45</v>
      </c>
      <c r="Q1295" s="9">
        <f>VLOOKUP(A1295,'Hospitalisation Details'!$A$1:$I$2344,6,FALSE)</f>
        <v>8515.76</v>
      </c>
    </row>
    <row r="1296" spans="1:17" ht="15.75">
      <c r="A1296" s="6" t="s">
        <v>3458</v>
      </c>
      <c r="B1296" t="str">
        <f>VLOOKUP(A1296,'Customer Names'!$A$1:$D$2336,3,FALSE)</f>
        <v>Christenson</v>
      </c>
      <c r="C1296">
        <f>VLOOKUP(A1296,'Medical Examinations'!$A$1:$H$2336,2,0)</f>
        <v>39.64</v>
      </c>
      <c r="D1296">
        <f>VLOOKUP(A1296,'Medical Examinations'!$A$1:$H$2336,3,0)</f>
        <v>6</v>
      </c>
      <c r="E1296" t="str">
        <f>VLOOKUP(A1296,'Medical Examinations'!$A$1:$H$2336,4,0)</f>
        <v>No</v>
      </c>
      <c r="F1296" t="str">
        <f>VLOOKUP(A1296,'Medical Examinations'!$A$1:$H$2336,5,0)</f>
        <v>No</v>
      </c>
      <c r="G1296" t="str">
        <f>VLOOKUP(A1296,'Medical Examinations'!$A$1:$H$2336,6,0)</f>
        <v>Yes</v>
      </c>
      <c r="H1296">
        <f>VLOOKUP(A1296,'Medical Examinations'!$A$1:$L$2336,10,0)</f>
        <v>1</v>
      </c>
      <c r="I1296" t="str">
        <f>VLOOKUP(A1296,'Medical Examinations'!$A$1:$H$2336,8,0)</f>
        <v>No</v>
      </c>
      <c r="J1296" t="str">
        <f>VLOOKUP(A1296,'Medical Examinations'!$A$1:$L$2336,11,0)</f>
        <v>obesity</v>
      </c>
      <c r="K1296" t="str">
        <f>VLOOKUP(A1296,'Medical Examinations'!$A$1:$L$2336,12,0)</f>
        <v>Prediabetes</v>
      </c>
      <c r="L1296" s="8">
        <f>VLOOKUP(A1296,'Hospitalisation Details'!$A$1:$T$2344,17,0)</f>
        <v>34283</v>
      </c>
      <c r="M1296" s="3" t="str">
        <f>VLOOKUP(A1296,'Hospitalisation Details'!$A$1:$T$2344,14,0)</f>
        <v>tier - 2</v>
      </c>
      <c r="N1296" s="3" t="str">
        <f>VLOOKUP(A1296,'Hospitalisation Details'!$A$1:$T$2344,15,0)</f>
        <v>tier - 1</v>
      </c>
      <c r="O1296" t="str">
        <f>VLOOKUP(A1296,'Hospitalisation Details'!$A$1:$U$2344,21,FALSE)</f>
        <v>R1012</v>
      </c>
      <c r="P1296" t="str">
        <f>VLOOKUP(A1296,'Hospitalisation Details'!$A$1:$T$2344,19,0)</f>
        <v>29</v>
      </c>
      <c r="Q1296" s="9">
        <f>VLOOKUP(A1296,'Hospitalisation Details'!$A$1:$I$2344,6,FALSE)</f>
        <v>8471.65</v>
      </c>
    </row>
    <row r="1297" spans="1:17" ht="15.75">
      <c r="A1297" s="6" t="s">
        <v>3462</v>
      </c>
      <c r="B1297" t="str">
        <f>VLOOKUP(A1297,'Customer Names'!$A$1:$D$2336,3,FALSE)</f>
        <v>Shell</v>
      </c>
      <c r="C1297">
        <f>VLOOKUP(A1297,'Medical Examinations'!$A$1:$H$2336,2,0)</f>
        <v>38.479999999999997</v>
      </c>
      <c r="D1297">
        <f>VLOOKUP(A1297,'Medical Examinations'!$A$1:$H$2336,3,0)</f>
        <v>6.02</v>
      </c>
      <c r="E1297" t="str">
        <f>VLOOKUP(A1297,'Medical Examinations'!$A$1:$H$2336,4,0)</f>
        <v>No</v>
      </c>
      <c r="F1297" t="str">
        <f>VLOOKUP(A1297,'Medical Examinations'!$A$1:$H$2336,5,0)</f>
        <v>No</v>
      </c>
      <c r="G1297" t="str">
        <f>VLOOKUP(A1297,'Medical Examinations'!$A$1:$H$2336,6,0)</f>
        <v>No</v>
      </c>
      <c r="H1297">
        <f>VLOOKUP(A1297,'Medical Examinations'!$A$1:$L$2336,10,0)</f>
        <v>1</v>
      </c>
      <c r="I1297" t="str">
        <f>VLOOKUP(A1297,'Medical Examinations'!$A$1:$H$2336,8,0)</f>
        <v>No</v>
      </c>
      <c r="J1297" t="str">
        <f>VLOOKUP(A1297,'Medical Examinations'!$A$1:$L$2336,11,0)</f>
        <v>obesity</v>
      </c>
      <c r="K1297" t="str">
        <f>VLOOKUP(A1297,'Medical Examinations'!$A$1:$L$2336,12,0)</f>
        <v>Prediabetes</v>
      </c>
      <c r="L1297" s="8">
        <f>VLOOKUP(A1297,'Hospitalisation Details'!$A$1:$T$2344,17,0)</f>
        <v>33856</v>
      </c>
      <c r="M1297" s="3" t="str">
        <f>VLOOKUP(A1297,'Hospitalisation Details'!$A$1:$T$2344,14,0)</f>
        <v>tier - 2</v>
      </c>
      <c r="N1297" s="3" t="str">
        <f>VLOOKUP(A1297,'Hospitalisation Details'!$A$1:$T$2344,15,0)</f>
        <v>tier - 2</v>
      </c>
      <c r="O1297" t="str">
        <f>VLOOKUP(A1297,'Hospitalisation Details'!$A$1:$U$2344,21,FALSE)</f>
        <v>R1012</v>
      </c>
      <c r="P1297" t="str">
        <f>VLOOKUP(A1297,'Hospitalisation Details'!$A$1:$T$2344,19,0)</f>
        <v>30</v>
      </c>
      <c r="Q1297" s="9">
        <f>VLOOKUP(A1297,'Hospitalisation Details'!$A$1:$I$2344,6,FALSE)</f>
        <v>8466.35</v>
      </c>
    </row>
    <row r="1298" spans="1:17" ht="15.75">
      <c r="A1298" s="6" t="s">
        <v>3465</v>
      </c>
      <c r="B1298" t="str">
        <f>VLOOKUP(A1298,'Customer Names'!$A$1:$D$2336,3,FALSE)</f>
        <v>Rao</v>
      </c>
      <c r="C1298">
        <f>VLOOKUP(A1298,'Medical Examinations'!$A$1:$H$2336,2,0)</f>
        <v>36.200000000000003</v>
      </c>
      <c r="D1298">
        <f>VLOOKUP(A1298,'Medical Examinations'!$A$1:$H$2336,3,0)</f>
        <v>4.62</v>
      </c>
      <c r="E1298" t="str">
        <f>VLOOKUP(A1298,'Medical Examinations'!$A$1:$H$2336,4,0)</f>
        <v>No</v>
      </c>
      <c r="F1298" t="str">
        <f>VLOOKUP(A1298,'Medical Examinations'!$A$1:$H$2336,5,0)</f>
        <v>No</v>
      </c>
      <c r="G1298" t="str">
        <f>VLOOKUP(A1298,'Medical Examinations'!$A$1:$H$2336,6,0)</f>
        <v>No</v>
      </c>
      <c r="H1298">
        <f>VLOOKUP(A1298,'Medical Examinations'!$A$1:$L$2336,10,0)</f>
        <v>2</v>
      </c>
      <c r="I1298" t="str">
        <f>VLOOKUP(A1298,'Medical Examinations'!$A$1:$H$2336,8,0)</f>
        <v>No</v>
      </c>
      <c r="J1298" t="str">
        <f>VLOOKUP(A1298,'Medical Examinations'!$A$1:$L$2336,11,0)</f>
        <v>obesity</v>
      </c>
      <c r="K1298" t="str">
        <f>VLOOKUP(A1298,'Medical Examinations'!$A$1:$L$2336,12,0)</f>
        <v>Normal</v>
      </c>
      <c r="L1298" s="8">
        <f>VLOOKUP(A1298,'Hospitalisation Details'!$A$1:$T$2344,17,0)</f>
        <v>26659</v>
      </c>
      <c r="M1298" s="3" t="str">
        <f>VLOOKUP(A1298,'Hospitalisation Details'!$A$1:$T$2344,14,0)</f>
        <v>tier - 2</v>
      </c>
      <c r="N1298" s="3" t="str">
        <f>VLOOKUP(A1298,'Hospitalisation Details'!$A$1:$T$2344,15,0)</f>
        <v>tier - 3</v>
      </c>
      <c r="O1298" t="str">
        <f>VLOOKUP(A1298,'Hospitalisation Details'!$A$1:$U$2344,21,FALSE)</f>
        <v>R1011</v>
      </c>
      <c r="P1298" t="str">
        <f>VLOOKUP(A1298,'Hospitalisation Details'!$A$1:$T$2344,19,0)</f>
        <v>50</v>
      </c>
      <c r="Q1298" s="9">
        <f>VLOOKUP(A1298,'Hospitalisation Details'!$A$1:$I$2344,6,FALSE)</f>
        <v>8457.82</v>
      </c>
    </row>
    <row r="1299" spans="1:17" ht="15.75">
      <c r="A1299" s="6" t="s">
        <v>3468</v>
      </c>
      <c r="B1299" t="str">
        <f>VLOOKUP(A1299,'Customer Names'!$A$1:$D$2336,3,FALSE)</f>
        <v>Myers</v>
      </c>
      <c r="C1299">
        <f>VLOOKUP(A1299,'Medical Examinations'!$A$1:$H$2336,2,0)</f>
        <v>27.13</v>
      </c>
      <c r="D1299">
        <f>VLOOKUP(A1299,'Medical Examinations'!$A$1:$H$2336,3,0)</f>
        <v>5.59</v>
      </c>
      <c r="E1299" t="str">
        <f>VLOOKUP(A1299,'Medical Examinations'!$A$1:$H$2336,4,0)</f>
        <v>No</v>
      </c>
      <c r="F1299" t="str">
        <f>VLOOKUP(A1299,'Medical Examinations'!$A$1:$H$2336,5,0)</f>
        <v>No</v>
      </c>
      <c r="G1299" t="str">
        <f>VLOOKUP(A1299,'Medical Examinations'!$A$1:$H$2336,6,0)</f>
        <v>No</v>
      </c>
      <c r="H1299">
        <f>VLOOKUP(A1299,'Medical Examinations'!$A$1:$L$2336,10,0)</f>
        <v>1</v>
      </c>
      <c r="I1299" t="str">
        <f>VLOOKUP(A1299,'Medical Examinations'!$A$1:$H$2336,8,0)</f>
        <v>No</v>
      </c>
      <c r="J1299" t="str">
        <f>VLOOKUP(A1299,'Medical Examinations'!$A$1:$L$2336,11,0)</f>
        <v>Over weight</v>
      </c>
      <c r="K1299" t="str">
        <f>VLOOKUP(A1299,'Medical Examinations'!$A$1:$L$2336,12,0)</f>
        <v>Normal</v>
      </c>
      <c r="L1299" s="8">
        <f>VLOOKUP(A1299,'Hospitalisation Details'!$A$1:$T$2344,17,0)</f>
        <v>30852</v>
      </c>
      <c r="M1299" s="3" t="str">
        <f>VLOOKUP(A1299,'Hospitalisation Details'!$A$1:$T$2344,14,0)</f>
        <v>tier - 2</v>
      </c>
      <c r="N1299" s="3" t="str">
        <f>VLOOKUP(A1299,'Hospitalisation Details'!$A$1:$T$2344,15,0)</f>
        <v>tier - 2</v>
      </c>
      <c r="O1299" t="str">
        <f>VLOOKUP(A1299,'Hospitalisation Details'!$A$1:$U$2344,21,FALSE)</f>
        <v>R1025</v>
      </c>
      <c r="P1299" t="str">
        <f>VLOOKUP(A1299,'Hospitalisation Details'!$A$1:$T$2344,19,0)</f>
        <v>38</v>
      </c>
      <c r="Q1299" s="9">
        <f>VLOOKUP(A1299,'Hospitalisation Details'!$A$1:$I$2344,6,FALSE)</f>
        <v>8450.82</v>
      </c>
    </row>
    <row r="1300" spans="1:17" ht="15.75">
      <c r="A1300" s="6" t="s">
        <v>3470</v>
      </c>
      <c r="B1300" t="str">
        <f>VLOOKUP(A1300,'Customer Names'!$A$1:$D$2336,3,FALSE)</f>
        <v>McLean</v>
      </c>
      <c r="C1300">
        <f>VLOOKUP(A1300,'Medical Examinations'!$A$1:$H$2336,2,0)</f>
        <v>20.75</v>
      </c>
      <c r="D1300">
        <f>VLOOKUP(A1300,'Medical Examinations'!$A$1:$H$2336,3,0)</f>
        <v>5.18</v>
      </c>
      <c r="E1300" t="str">
        <f>VLOOKUP(A1300,'Medical Examinations'!$A$1:$H$2336,4,0)</f>
        <v>Yes</v>
      </c>
      <c r="F1300" t="str">
        <f>VLOOKUP(A1300,'Medical Examinations'!$A$1:$H$2336,5,0)</f>
        <v>No</v>
      </c>
      <c r="G1300" t="str">
        <f>VLOOKUP(A1300,'Medical Examinations'!$A$1:$H$2336,6,0)</f>
        <v>No</v>
      </c>
      <c r="H1300">
        <f>VLOOKUP(A1300,'Medical Examinations'!$A$1:$L$2336,10,0)</f>
        <v>2</v>
      </c>
      <c r="I1300" t="str">
        <f>VLOOKUP(A1300,'Medical Examinations'!$A$1:$H$2336,8,0)</f>
        <v>No</v>
      </c>
      <c r="J1300" t="str">
        <f>VLOOKUP(A1300,'Medical Examinations'!$A$1:$L$2336,11,0)</f>
        <v>Normal weight</v>
      </c>
      <c r="K1300" t="str">
        <f>VLOOKUP(A1300,'Medical Examinations'!$A$1:$L$2336,12,0)</f>
        <v>Normal</v>
      </c>
      <c r="L1300" s="8">
        <f>VLOOKUP(A1300,'Hospitalisation Details'!$A$1:$T$2344,17,0)</f>
        <v>24270</v>
      </c>
      <c r="M1300" s="3" t="str">
        <f>VLOOKUP(A1300,'Hospitalisation Details'!$A$1:$T$2344,14,0)</f>
        <v>tier - 3</v>
      </c>
      <c r="N1300" s="3" t="str">
        <f>VLOOKUP(A1300,'Hospitalisation Details'!$A$1:$T$2344,15,0)</f>
        <v>tier - 1</v>
      </c>
      <c r="O1300" t="str">
        <f>VLOOKUP(A1300,'Hospitalisation Details'!$A$1:$U$2344,21,FALSE)</f>
        <v>R1013</v>
      </c>
      <c r="P1300" t="str">
        <f>VLOOKUP(A1300,'Hospitalisation Details'!$A$1:$T$2344,19,0)</f>
        <v>56</v>
      </c>
      <c r="Q1300" s="9">
        <f>VLOOKUP(A1300,'Hospitalisation Details'!$A$1:$I$2344,6,FALSE)</f>
        <v>8448.66</v>
      </c>
    </row>
    <row r="1301" spans="1:17" ht="15.75">
      <c r="A1301" s="6" t="s">
        <v>3472</v>
      </c>
      <c r="B1301" t="str">
        <f>VLOOKUP(A1301,'Customer Names'!$A$1:$D$2336,3,FALSE)</f>
        <v>Gomez</v>
      </c>
      <c r="C1301">
        <f>VLOOKUP(A1301,'Medical Examinations'!$A$1:$H$2336,2,0)</f>
        <v>26.6</v>
      </c>
      <c r="D1301">
        <f>VLOOKUP(A1301,'Medical Examinations'!$A$1:$H$2336,3,0)</f>
        <v>6.29</v>
      </c>
      <c r="E1301" t="str">
        <f>VLOOKUP(A1301,'Medical Examinations'!$A$1:$H$2336,4,0)</f>
        <v>No</v>
      </c>
      <c r="F1301" t="str">
        <f>VLOOKUP(A1301,'Medical Examinations'!$A$1:$H$2336,5,0)</f>
        <v>No</v>
      </c>
      <c r="G1301" t="str">
        <f>VLOOKUP(A1301,'Medical Examinations'!$A$1:$H$2336,6,0)</f>
        <v>No</v>
      </c>
      <c r="H1301">
        <f>VLOOKUP(A1301,'Medical Examinations'!$A$1:$L$2336,10,0)</f>
        <v>2</v>
      </c>
      <c r="I1301" t="str">
        <f>VLOOKUP(A1301,'Medical Examinations'!$A$1:$H$2336,8,0)</f>
        <v>No</v>
      </c>
      <c r="J1301" t="str">
        <f>VLOOKUP(A1301,'Medical Examinations'!$A$1:$L$2336,11,0)</f>
        <v>Over weight</v>
      </c>
      <c r="K1301" t="str">
        <f>VLOOKUP(A1301,'Medical Examinations'!$A$1:$L$2336,12,0)</f>
        <v>Prediabetes</v>
      </c>
      <c r="L1301" s="8">
        <f>VLOOKUP(A1301,'Hospitalisation Details'!$A$1:$T$2344,17,0)</f>
        <v>26546</v>
      </c>
      <c r="M1301" s="3" t="str">
        <f>VLOOKUP(A1301,'Hospitalisation Details'!$A$1:$T$2344,14,0)</f>
        <v>tier - 3</v>
      </c>
      <c r="N1301" s="3" t="str">
        <f>VLOOKUP(A1301,'Hospitalisation Details'!$A$1:$T$2344,15,0)</f>
        <v>tier - 1</v>
      </c>
      <c r="O1301" t="str">
        <f>VLOOKUP(A1301,'Hospitalisation Details'!$A$1:$U$2344,21,FALSE)</f>
        <v>R1011</v>
      </c>
      <c r="P1301" t="str">
        <f>VLOOKUP(A1301,'Hospitalisation Details'!$A$1:$T$2344,19,0)</f>
        <v>50</v>
      </c>
      <c r="Q1301" s="9">
        <f>VLOOKUP(A1301,'Hospitalisation Details'!$A$1:$I$2344,6,FALSE)</f>
        <v>8444.4699999999993</v>
      </c>
    </row>
    <row r="1302" spans="1:17" ht="15.75">
      <c r="A1302" s="6" t="s">
        <v>3474</v>
      </c>
      <c r="B1302" t="str">
        <f>VLOOKUP(A1302,'Customer Names'!$A$1:$D$2336,3,FALSE)</f>
        <v>Hemingway</v>
      </c>
      <c r="C1302">
        <f>VLOOKUP(A1302,'Medical Examinations'!$A$1:$H$2336,2,0)</f>
        <v>25.3</v>
      </c>
      <c r="D1302">
        <f>VLOOKUP(A1302,'Medical Examinations'!$A$1:$H$2336,3,0)</f>
        <v>4.49</v>
      </c>
      <c r="E1302" t="str">
        <f>VLOOKUP(A1302,'Medical Examinations'!$A$1:$H$2336,4,0)</f>
        <v>No</v>
      </c>
      <c r="F1302" t="str">
        <f>VLOOKUP(A1302,'Medical Examinations'!$A$1:$H$2336,5,0)</f>
        <v>No</v>
      </c>
      <c r="G1302" t="str">
        <f>VLOOKUP(A1302,'Medical Examinations'!$A$1:$H$2336,6,0)</f>
        <v>No</v>
      </c>
      <c r="H1302">
        <f>VLOOKUP(A1302,'Medical Examinations'!$A$1:$L$2336,10,0)</f>
        <v>2</v>
      </c>
      <c r="I1302" t="str">
        <f>VLOOKUP(A1302,'Medical Examinations'!$A$1:$H$2336,8,0)</f>
        <v>No</v>
      </c>
      <c r="J1302" t="str">
        <f>VLOOKUP(A1302,'Medical Examinations'!$A$1:$L$2336,11,0)</f>
        <v>Over weight</v>
      </c>
      <c r="K1302" t="str">
        <f>VLOOKUP(A1302,'Medical Examinations'!$A$1:$L$2336,12,0)</f>
        <v>Normal</v>
      </c>
      <c r="L1302" s="8">
        <f>VLOOKUP(A1302,'Hospitalisation Details'!$A$1:$T$2344,17,0)</f>
        <v>26551</v>
      </c>
      <c r="M1302" s="3" t="str">
        <f>VLOOKUP(A1302,'Hospitalisation Details'!$A$1:$T$2344,14,0)</f>
        <v>tier - 2</v>
      </c>
      <c r="N1302" s="3" t="str">
        <f>VLOOKUP(A1302,'Hospitalisation Details'!$A$1:$T$2344,15,0)</f>
        <v>tier - 3</v>
      </c>
      <c r="O1302" t="str">
        <f>VLOOKUP(A1302,'Hospitalisation Details'!$A$1:$U$2344,21,FALSE)</f>
        <v>R1013</v>
      </c>
      <c r="P1302" t="str">
        <f>VLOOKUP(A1302,'Hospitalisation Details'!$A$1:$T$2344,19,0)</f>
        <v>50</v>
      </c>
      <c r="Q1302" s="9">
        <f>VLOOKUP(A1302,'Hospitalisation Details'!$A$1:$I$2344,6,FALSE)</f>
        <v>8442.67</v>
      </c>
    </row>
    <row r="1303" spans="1:17" ht="15.75">
      <c r="A1303" s="6" t="s">
        <v>3477</v>
      </c>
      <c r="B1303" t="str">
        <f>VLOOKUP(A1303,'Customer Names'!$A$1:$D$2336,3,FALSE)</f>
        <v>Pett</v>
      </c>
      <c r="C1303">
        <f>VLOOKUP(A1303,'Medical Examinations'!$A$1:$H$2336,2,0)</f>
        <v>18.84</v>
      </c>
      <c r="D1303">
        <f>VLOOKUP(A1303,'Medical Examinations'!$A$1:$H$2336,3,0)</f>
        <v>11.82</v>
      </c>
      <c r="E1303" t="str">
        <f>VLOOKUP(A1303,'Medical Examinations'!$A$1:$H$2336,4,0)</f>
        <v>Yes</v>
      </c>
      <c r="F1303" t="str">
        <f>VLOOKUP(A1303,'Medical Examinations'!$A$1:$H$2336,5,0)</f>
        <v>No</v>
      </c>
      <c r="G1303" t="str">
        <f>VLOOKUP(A1303,'Medical Examinations'!$A$1:$H$2336,6,0)</f>
        <v>Yes</v>
      </c>
      <c r="H1303">
        <f>VLOOKUP(A1303,'Medical Examinations'!$A$1:$L$2336,10,0)</f>
        <v>1</v>
      </c>
      <c r="I1303" t="str">
        <f>VLOOKUP(A1303,'Medical Examinations'!$A$1:$H$2336,8,0)</f>
        <v>No</v>
      </c>
      <c r="J1303" t="str">
        <f>VLOOKUP(A1303,'Medical Examinations'!$A$1:$L$2336,11,0)</f>
        <v>Normal weight</v>
      </c>
      <c r="K1303" t="str">
        <f>VLOOKUP(A1303,'Medical Examinations'!$A$1:$L$2336,12,0)</f>
        <v>Diabetes</v>
      </c>
      <c r="L1303" s="8">
        <f>VLOOKUP(A1303,'Hospitalisation Details'!$A$1:$T$2344,17,0)</f>
        <v>23278</v>
      </c>
      <c r="M1303" s="3" t="str">
        <f>VLOOKUP(A1303,'Hospitalisation Details'!$A$1:$T$2344,14,0)</f>
        <v>tier - 3</v>
      </c>
      <c r="N1303" s="3" t="str">
        <f>VLOOKUP(A1303,'Hospitalisation Details'!$A$1:$T$2344,15,0)</f>
        <v>tier - 2</v>
      </c>
      <c r="O1303" t="str">
        <f>VLOOKUP(A1303,'Hospitalisation Details'!$A$1:$U$2344,21,FALSE)</f>
        <v>R1013</v>
      </c>
      <c r="P1303" t="str">
        <f>VLOOKUP(A1303,'Hospitalisation Details'!$A$1:$T$2344,19,0)</f>
        <v>59</v>
      </c>
      <c r="Q1303" s="9">
        <f>VLOOKUP(A1303,'Hospitalisation Details'!$A$1:$I$2344,6,FALSE)</f>
        <v>8440.0499999999993</v>
      </c>
    </row>
    <row r="1304" spans="1:17" ht="15.75">
      <c r="A1304" s="6" t="s">
        <v>3480</v>
      </c>
      <c r="B1304" t="str">
        <f>VLOOKUP(A1304,'Customer Names'!$A$1:$D$2336,3,FALSE)</f>
        <v>Meingast</v>
      </c>
      <c r="C1304">
        <f>VLOOKUP(A1304,'Medical Examinations'!$A$1:$H$2336,2,0)</f>
        <v>19.57</v>
      </c>
      <c r="D1304">
        <f>VLOOKUP(A1304,'Medical Examinations'!$A$1:$H$2336,3,0)</f>
        <v>7.41</v>
      </c>
      <c r="E1304" t="str">
        <f>VLOOKUP(A1304,'Medical Examinations'!$A$1:$H$2336,4,0)</f>
        <v>Yes</v>
      </c>
      <c r="F1304" t="str">
        <f>VLOOKUP(A1304,'Medical Examinations'!$A$1:$H$2336,5,0)</f>
        <v>No</v>
      </c>
      <c r="G1304" t="str">
        <f>VLOOKUP(A1304,'Medical Examinations'!$A$1:$H$2336,6,0)</f>
        <v>No</v>
      </c>
      <c r="H1304">
        <f>VLOOKUP(A1304,'Medical Examinations'!$A$1:$L$2336,10,0)</f>
        <v>1</v>
      </c>
      <c r="I1304" t="str">
        <f>VLOOKUP(A1304,'Medical Examinations'!$A$1:$H$2336,8,0)</f>
        <v>No</v>
      </c>
      <c r="J1304" t="str">
        <f>VLOOKUP(A1304,'Medical Examinations'!$A$1:$L$2336,11,0)</f>
        <v>Normal weight</v>
      </c>
      <c r="K1304" t="str">
        <f>VLOOKUP(A1304,'Medical Examinations'!$A$1:$L$2336,12,0)</f>
        <v>Diabetes</v>
      </c>
      <c r="L1304" s="8">
        <f>VLOOKUP(A1304,'Hospitalisation Details'!$A$1:$T$2344,17,0)</f>
        <v>27665</v>
      </c>
      <c r="M1304" s="3" t="str">
        <f>VLOOKUP(A1304,'Hospitalisation Details'!$A$1:$T$2344,14,0)</f>
        <v>tier - 3</v>
      </c>
      <c r="N1304" s="3" t="str">
        <f>VLOOKUP(A1304,'Hospitalisation Details'!$A$1:$T$2344,15,0)</f>
        <v>tier - 2</v>
      </c>
      <c r="O1304" t="str">
        <f>VLOOKUP(A1304,'Hospitalisation Details'!$A$1:$U$2344,21,FALSE)</f>
        <v>R1012</v>
      </c>
      <c r="P1304" t="str">
        <f>VLOOKUP(A1304,'Hospitalisation Details'!$A$1:$T$2344,19,0)</f>
        <v>47</v>
      </c>
      <c r="Q1304" s="9">
        <f>VLOOKUP(A1304,'Hospitalisation Details'!$A$1:$I$2344,6,FALSE)</f>
        <v>8428.07</v>
      </c>
    </row>
    <row r="1305" spans="1:17" ht="15.75">
      <c r="A1305" s="6" t="s">
        <v>3483</v>
      </c>
      <c r="B1305" t="str">
        <f>VLOOKUP(A1305,'Customer Names'!$A$1:$D$2336,3,FALSE)</f>
        <v>McCarthy</v>
      </c>
      <c r="C1305">
        <f>VLOOKUP(A1305,'Medical Examinations'!$A$1:$H$2336,2,0)</f>
        <v>30.495000000000001</v>
      </c>
      <c r="D1305">
        <f>VLOOKUP(A1305,'Medical Examinations'!$A$1:$H$2336,3,0)</f>
        <v>5.97</v>
      </c>
      <c r="E1305" t="str">
        <f>VLOOKUP(A1305,'Medical Examinations'!$A$1:$H$2336,4,0)</f>
        <v>No</v>
      </c>
      <c r="F1305" t="str">
        <f>VLOOKUP(A1305,'Medical Examinations'!$A$1:$H$2336,5,0)</f>
        <v>No</v>
      </c>
      <c r="G1305" t="str">
        <f>VLOOKUP(A1305,'Medical Examinations'!$A$1:$H$2336,6,0)</f>
        <v>No</v>
      </c>
      <c r="H1305">
        <f>VLOOKUP(A1305,'Medical Examinations'!$A$1:$L$2336,10,0)</f>
        <v>0</v>
      </c>
      <c r="I1305" t="str">
        <f>VLOOKUP(A1305,'Medical Examinations'!$A$1:$H$2336,8,0)</f>
        <v>No</v>
      </c>
      <c r="J1305" t="str">
        <f>VLOOKUP(A1305,'Medical Examinations'!$A$1:$L$2336,11,0)</f>
        <v>obesity</v>
      </c>
      <c r="K1305" t="str">
        <f>VLOOKUP(A1305,'Medical Examinations'!$A$1:$L$2336,12,0)</f>
        <v>Prediabetes</v>
      </c>
      <c r="L1305" s="8">
        <f>VLOOKUP(A1305,'Hospitalisation Details'!$A$1:$T$2344,17,0)</f>
        <v>28372</v>
      </c>
      <c r="M1305" s="3" t="str">
        <f>VLOOKUP(A1305,'Hospitalisation Details'!$A$1:$T$2344,14,0)</f>
        <v>tier - 3</v>
      </c>
      <c r="N1305" s="3" t="str">
        <f>VLOOKUP(A1305,'Hospitalisation Details'!$A$1:$T$2344,15,0)</f>
        <v>tier - 1</v>
      </c>
      <c r="O1305" t="str">
        <f>VLOOKUP(A1305,'Hospitalisation Details'!$A$1:$U$2344,21,FALSE)</f>
        <v>R1012</v>
      </c>
      <c r="P1305" t="str">
        <f>VLOOKUP(A1305,'Hospitalisation Details'!$A$1:$T$2344,19,0)</f>
        <v>45</v>
      </c>
      <c r="Q1305" s="9">
        <f>VLOOKUP(A1305,'Hospitalisation Details'!$A$1:$I$2344,6,FALSE)</f>
        <v>8413.4599999999991</v>
      </c>
    </row>
    <row r="1306" spans="1:17" ht="15.75">
      <c r="A1306" s="6" t="s">
        <v>3485</v>
      </c>
      <c r="B1306" t="str">
        <f>VLOOKUP(A1306,'Customer Names'!$A$1:$D$2336,3,FALSE)</f>
        <v>Boyle</v>
      </c>
      <c r="C1306">
        <f>VLOOKUP(A1306,'Medical Examinations'!$A$1:$H$2336,2,0)</f>
        <v>30.114999999999998</v>
      </c>
      <c r="D1306">
        <f>VLOOKUP(A1306,'Medical Examinations'!$A$1:$H$2336,3,0)</f>
        <v>5.74</v>
      </c>
      <c r="E1306" t="str">
        <f>VLOOKUP(A1306,'Medical Examinations'!$A$1:$H$2336,4,0)</f>
        <v>No</v>
      </c>
      <c r="F1306" t="str">
        <f>VLOOKUP(A1306,'Medical Examinations'!$A$1:$H$2336,5,0)</f>
        <v>No</v>
      </c>
      <c r="G1306" t="str">
        <f>VLOOKUP(A1306,'Medical Examinations'!$A$1:$H$2336,6,0)</f>
        <v>Yes</v>
      </c>
      <c r="H1306">
        <f>VLOOKUP(A1306,'Medical Examinations'!$A$1:$L$2336,10,0)</f>
        <v>1</v>
      </c>
      <c r="I1306" t="str">
        <f>VLOOKUP(A1306,'Medical Examinations'!$A$1:$H$2336,8,0)</f>
        <v>No</v>
      </c>
      <c r="J1306" t="str">
        <f>VLOOKUP(A1306,'Medical Examinations'!$A$1:$L$2336,11,0)</f>
        <v>obesity</v>
      </c>
      <c r="K1306" t="str">
        <f>VLOOKUP(A1306,'Medical Examinations'!$A$1:$L$2336,12,0)</f>
        <v>Prediabetes</v>
      </c>
      <c r="L1306" s="8">
        <f>VLOOKUP(A1306,'Hospitalisation Details'!$A$1:$T$2344,17,0)</f>
        <v>29017</v>
      </c>
      <c r="M1306" s="3" t="str">
        <f>VLOOKUP(A1306,'Hospitalisation Details'!$A$1:$T$2344,14,0)</f>
        <v>tier - 2</v>
      </c>
      <c r="N1306" s="3" t="str">
        <f>VLOOKUP(A1306,'Hospitalisation Details'!$A$1:$T$2344,15,0)</f>
        <v>tier - 2</v>
      </c>
      <c r="O1306" t="str">
        <f>VLOOKUP(A1306,'Hospitalisation Details'!$A$1:$U$2344,21,FALSE)</f>
        <v>R1012</v>
      </c>
      <c r="P1306" t="str">
        <f>VLOOKUP(A1306,'Hospitalisation Details'!$A$1:$T$2344,19,0)</f>
        <v>43</v>
      </c>
      <c r="Q1306" s="9">
        <f>VLOOKUP(A1306,'Hospitalisation Details'!$A$1:$I$2344,6,FALSE)</f>
        <v>8410.0499999999993</v>
      </c>
    </row>
    <row r="1307" spans="1:17" ht="15.75">
      <c r="A1307" s="6" t="s">
        <v>3487</v>
      </c>
      <c r="B1307" t="str">
        <f>VLOOKUP(A1307,'Customer Names'!$A$1:$D$2336,3,FALSE)</f>
        <v>Gundersen</v>
      </c>
      <c r="C1307">
        <f>VLOOKUP(A1307,'Medical Examinations'!$A$1:$H$2336,2,0)</f>
        <v>24.78</v>
      </c>
      <c r="D1307">
        <f>VLOOKUP(A1307,'Medical Examinations'!$A$1:$H$2336,3,0)</f>
        <v>9.85</v>
      </c>
      <c r="E1307" t="str">
        <f>VLOOKUP(A1307,'Medical Examinations'!$A$1:$H$2336,4,0)</f>
        <v>No</v>
      </c>
      <c r="F1307" t="str">
        <f>VLOOKUP(A1307,'Medical Examinations'!$A$1:$H$2336,5,0)</f>
        <v>No</v>
      </c>
      <c r="G1307" t="str">
        <f>VLOOKUP(A1307,'Medical Examinations'!$A$1:$H$2336,6,0)</f>
        <v>No</v>
      </c>
      <c r="H1307">
        <f>VLOOKUP(A1307,'Medical Examinations'!$A$1:$L$2336,10,0)</f>
        <v>0</v>
      </c>
      <c r="I1307" t="str">
        <f>VLOOKUP(A1307,'Medical Examinations'!$A$1:$H$2336,8,0)</f>
        <v>No</v>
      </c>
      <c r="J1307" t="str">
        <f>VLOOKUP(A1307,'Medical Examinations'!$A$1:$L$2336,11,0)</f>
        <v>Normal weight</v>
      </c>
      <c r="K1307" t="str">
        <f>VLOOKUP(A1307,'Medical Examinations'!$A$1:$L$2336,12,0)</f>
        <v>Diabetes</v>
      </c>
      <c r="L1307" s="8">
        <f>VLOOKUP(A1307,'Hospitalisation Details'!$A$1:$T$2344,17,0)</f>
        <v>26194</v>
      </c>
      <c r="M1307" s="3" t="str">
        <f>VLOOKUP(A1307,'Hospitalisation Details'!$A$1:$T$2344,14,0)</f>
        <v>tier - 2</v>
      </c>
      <c r="N1307" s="3" t="str">
        <f>VLOOKUP(A1307,'Hospitalisation Details'!$A$1:$T$2344,15,0)</f>
        <v>tier - 3</v>
      </c>
      <c r="O1307" t="str">
        <f>VLOOKUP(A1307,'Hospitalisation Details'!$A$1:$U$2344,21,FALSE)</f>
        <v>R1013</v>
      </c>
      <c r="P1307" t="str">
        <f>VLOOKUP(A1307,'Hospitalisation Details'!$A$1:$T$2344,19,0)</f>
        <v>51</v>
      </c>
      <c r="Q1307" s="9">
        <f>VLOOKUP(A1307,'Hospitalisation Details'!$A$1:$I$2344,6,FALSE)</f>
        <v>8400.01</v>
      </c>
    </row>
    <row r="1308" spans="1:17" ht="15.75">
      <c r="A1308" s="6" t="s">
        <v>3490</v>
      </c>
      <c r="B1308" t="str">
        <f>VLOOKUP(A1308,'Customer Names'!$A$1:$D$2336,3,FALSE)</f>
        <v>Wolswinkel</v>
      </c>
      <c r="C1308">
        <f>VLOOKUP(A1308,'Medical Examinations'!$A$1:$H$2336,2,0)</f>
        <v>24.77</v>
      </c>
      <c r="D1308">
        <f>VLOOKUP(A1308,'Medical Examinations'!$A$1:$H$2336,3,0)</f>
        <v>7.59</v>
      </c>
      <c r="E1308" t="str">
        <f>VLOOKUP(A1308,'Medical Examinations'!$A$1:$H$2336,4,0)</f>
        <v>No</v>
      </c>
      <c r="F1308" t="str">
        <f>VLOOKUP(A1308,'Medical Examinations'!$A$1:$H$2336,5,0)</f>
        <v>No</v>
      </c>
      <c r="G1308" t="str">
        <f>VLOOKUP(A1308,'Medical Examinations'!$A$1:$H$2336,6,0)</f>
        <v>No</v>
      </c>
      <c r="H1308">
        <f>VLOOKUP(A1308,'Medical Examinations'!$A$1:$L$2336,10,0)</f>
        <v>0</v>
      </c>
      <c r="I1308" t="str">
        <f>VLOOKUP(A1308,'Medical Examinations'!$A$1:$H$2336,8,0)</f>
        <v>No</v>
      </c>
      <c r="J1308" t="str">
        <f>VLOOKUP(A1308,'Medical Examinations'!$A$1:$L$2336,11,0)</f>
        <v>Normal weight</v>
      </c>
      <c r="K1308" t="str">
        <f>VLOOKUP(A1308,'Medical Examinations'!$A$1:$L$2336,12,0)</f>
        <v>Diabetes</v>
      </c>
      <c r="L1308" s="8">
        <f>VLOOKUP(A1308,'Hospitalisation Details'!$A$1:$T$2344,17,0)</f>
        <v>26180</v>
      </c>
      <c r="M1308" s="3" t="str">
        <f>VLOOKUP(A1308,'Hospitalisation Details'!$A$1:$T$2344,14,0)</f>
        <v>tier - 2</v>
      </c>
      <c r="N1308" s="3" t="str">
        <f>VLOOKUP(A1308,'Hospitalisation Details'!$A$1:$T$2344,15,0)</f>
        <v>tier - 3</v>
      </c>
      <c r="O1308" t="str">
        <f>VLOOKUP(A1308,'Hospitalisation Details'!$A$1:$U$2344,21,FALSE)</f>
        <v>R1013</v>
      </c>
      <c r="P1308" t="str">
        <f>VLOOKUP(A1308,'Hospitalisation Details'!$A$1:$T$2344,19,0)</f>
        <v>51</v>
      </c>
      <c r="Q1308" s="9">
        <f>VLOOKUP(A1308,'Hospitalisation Details'!$A$1:$I$2344,6,FALSE)</f>
        <v>8396.6200000000008</v>
      </c>
    </row>
    <row r="1309" spans="1:17" ht="15.75">
      <c r="A1309" s="6" t="s">
        <v>3493</v>
      </c>
      <c r="B1309" t="str">
        <f>VLOOKUP(A1309,'Customer Names'!$A$1:$D$2336,3,FALSE)</f>
        <v>Bomberger</v>
      </c>
      <c r="C1309">
        <f>VLOOKUP(A1309,'Medical Examinations'!$A$1:$H$2336,2,0)</f>
        <v>16.579999999999998</v>
      </c>
      <c r="D1309">
        <f>VLOOKUP(A1309,'Medical Examinations'!$A$1:$H$2336,3,0)</f>
        <v>6.98</v>
      </c>
      <c r="E1309" t="str">
        <f>VLOOKUP(A1309,'Medical Examinations'!$A$1:$H$2336,4,0)</f>
        <v>Yes</v>
      </c>
      <c r="F1309" t="str">
        <f>VLOOKUP(A1309,'Medical Examinations'!$A$1:$H$2336,5,0)</f>
        <v>No</v>
      </c>
      <c r="G1309" t="str">
        <f>VLOOKUP(A1309,'Medical Examinations'!$A$1:$H$2336,6,0)</f>
        <v>Yes</v>
      </c>
      <c r="H1309">
        <f>VLOOKUP(A1309,'Medical Examinations'!$A$1:$L$2336,10,0)</f>
        <v>1</v>
      </c>
      <c r="I1309" t="str">
        <f>VLOOKUP(A1309,'Medical Examinations'!$A$1:$H$2336,8,0)</f>
        <v>No</v>
      </c>
      <c r="J1309" t="str">
        <f>VLOOKUP(A1309,'Medical Examinations'!$A$1:$L$2336,11,0)</f>
        <v>Under weight</v>
      </c>
      <c r="K1309" t="str">
        <f>VLOOKUP(A1309,'Medical Examinations'!$A$1:$L$2336,12,0)</f>
        <v>Diabetes</v>
      </c>
      <c r="L1309" s="8">
        <f>VLOOKUP(A1309,'Hospitalisation Details'!$A$1:$T$2344,17,0)</f>
        <v>23275</v>
      </c>
      <c r="M1309" s="3" t="str">
        <f>VLOOKUP(A1309,'Hospitalisation Details'!$A$1:$T$2344,14,0)</f>
        <v>tier - 3</v>
      </c>
      <c r="N1309" s="3" t="str">
        <f>VLOOKUP(A1309,'Hospitalisation Details'!$A$1:$T$2344,15,0)</f>
        <v>tier - 3</v>
      </c>
      <c r="O1309" t="str">
        <f>VLOOKUP(A1309,'Hospitalisation Details'!$A$1:$U$2344,21,FALSE)</f>
        <v>R1012</v>
      </c>
      <c r="P1309" t="str">
        <f>VLOOKUP(A1309,'Hospitalisation Details'!$A$1:$T$2344,19,0)</f>
        <v>59</v>
      </c>
      <c r="Q1309" s="9">
        <f>VLOOKUP(A1309,'Hospitalisation Details'!$A$1:$I$2344,6,FALSE)</f>
        <v>8355.5400000000009</v>
      </c>
    </row>
    <row r="1310" spans="1:17" ht="15.75">
      <c r="A1310" s="6" t="s">
        <v>3495</v>
      </c>
      <c r="B1310" t="str">
        <f>VLOOKUP(A1310,'Customer Names'!$A$1:$D$2336,3,FALSE)</f>
        <v>Roy</v>
      </c>
      <c r="C1310">
        <f>VLOOKUP(A1310,'Medical Examinations'!$A$1:$H$2336,2,0)</f>
        <v>38.17</v>
      </c>
      <c r="D1310">
        <f>VLOOKUP(A1310,'Medical Examinations'!$A$1:$H$2336,3,0)</f>
        <v>4.7300000000000004</v>
      </c>
      <c r="E1310" t="str">
        <f>VLOOKUP(A1310,'Medical Examinations'!$A$1:$H$2336,4,0)</f>
        <v>Yes</v>
      </c>
      <c r="F1310" t="str">
        <f>VLOOKUP(A1310,'Medical Examinations'!$A$1:$H$2336,5,0)</f>
        <v>No</v>
      </c>
      <c r="G1310" t="str">
        <f>VLOOKUP(A1310,'Medical Examinations'!$A$1:$H$2336,6,0)</f>
        <v>No</v>
      </c>
      <c r="H1310">
        <f>VLOOKUP(A1310,'Medical Examinations'!$A$1:$L$2336,10,0)</f>
        <v>0</v>
      </c>
      <c r="I1310" t="str">
        <f>VLOOKUP(A1310,'Medical Examinations'!$A$1:$H$2336,8,0)</f>
        <v>No</v>
      </c>
      <c r="J1310" t="str">
        <f>VLOOKUP(A1310,'Medical Examinations'!$A$1:$L$2336,11,0)</f>
        <v>obesity</v>
      </c>
      <c r="K1310" t="str">
        <f>VLOOKUP(A1310,'Medical Examinations'!$A$1:$L$2336,12,0)</f>
        <v>Normal</v>
      </c>
      <c r="L1310" s="8">
        <f>VLOOKUP(A1310,'Hospitalisation Details'!$A$1:$T$2344,17,0)</f>
        <v>27923</v>
      </c>
      <c r="M1310" s="3" t="str">
        <f>VLOOKUP(A1310,'Hospitalisation Details'!$A$1:$T$2344,14,0)</f>
        <v>tier - 2</v>
      </c>
      <c r="N1310" s="3" t="str">
        <f>VLOOKUP(A1310,'Hospitalisation Details'!$A$1:$T$2344,15,0)</f>
        <v>tier - 1</v>
      </c>
      <c r="O1310" t="str">
        <f>VLOOKUP(A1310,'Hospitalisation Details'!$A$1:$U$2344,21,FALSE)</f>
        <v>R1013</v>
      </c>
      <c r="P1310" t="str">
        <f>VLOOKUP(A1310,'Hospitalisation Details'!$A$1:$T$2344,19,0)</f>
        <v>46</v>
      </c>
      <c r="Q1310" s="9">
        <f>VLOOKUP(A1310,'Hospitalisation Details'!$A$1:$I$2344,6,FALSE)</f>
        <v>8347.16</v>
      </c>
    </row>
    <row r="1311" spans="1:17" ht="15.75">
      <c r="A1311" s="6" t="s">
        <v>3496</v>
      </c>
      <c r="B1311" t="str">
        <f>VLOOKUP(A1311,'Customer Names'!$A$1:$D$2336,3,FALSE)</f>
        <v>Lapierre</v>
      </c>
      <c r="C1311">
        <f>VLOOKUP(A1311,'Medical Examinations'!$A$1:$H$2336,2,0)</f>
        <v>39.424999999999997</v>
      </c>
      <c r="D1311">
        <f>VLOOKUP(A1311,'Medical Examinations'!$A$1:$H$2336,3,0)</f>
        <v>4.76</v>
      </c>
      <c r="E1311" t="str">
        <f>VLOOKUP(A1311,'Medical Examinations'!$A$1:$H$2336,4,0)</f>
        <v>Yes</v>
      </c>
      <c r="F1311" t="str">
        <f>VLOOKUP(A1311,'Medical Examinations'!$A$1:$H$2336,5,0)</f>
        <v>No</v>
      </c>
      <c r="G1311" t="str">
        <f>VLOOKUP(A1311,'Medical Examinations'!$A$1:$H$2336,6,0)</f>
        <v>No</v>
      </c>
      <c r="H1311">
        <f>VLOOKUP(A1311,'Medical Examinations'!$A$1:$L$2336,10,0)</f>
        <v>0</v>
      </c>
      <c r="I1311" t="str">
        <f>VLOOKUP(A1311,'Medical Examinations'!$A$1:$H$2336,8,0)</f>
        <v>No</v>
      </c>
      <c r="J1311" t="str">
        <f>VLOOKUP(A1311,'Medical Examinations'!$A$1:$L$2336,11,0)</f>
        <v>obesity</v>
      </c>
      <c r="K1311" t="str">
        <f>VLOOKUP(A1311,'Medical Examinations'!$A$1:$L$2336,12,0)</f>
        <v>Normal</v>
      </c>
      <c r="L1311" s="8">
        <f>VLOOKUP(A1311,'Hospitalisation Details'!$A$1:$T$2344,17,0)</f>
        <v>27948</v>
      </c>
      <c r="M1311" s="3" t="str">
        <f>VLOOKUP(A1311,'Hospitalisation Details'!$A$1:$T$2344,14,0)</f>
        <v>tier - 3</v>
      </c>
      <c r="N1311" s="3" t="str">
        <f>VLOOKUP(A1311,'Hospitalisation Details'!$A$1:$T$2344,15,0)</f>
        <v>tier - 1</v>
      </c>
      <c r="O1311" t="str">
        <f>VLOOKUP(A1311,'Hospitalisation Details'!$A$1:$U$2344,21,FALSE)</f>
        <v>R1016</v>
      </c>
      <c r="P1311" t="str">
        <f>VLOOKUP(A1311,'Hospitalisation Details'!$A$1:$T$2344,19,0)</f>
        <v>46</v>
      </c>
      <c r="Q1311" s="9">
        <f>VLOOKUP(A1311,'Hospitalisation Details'!$A$1:$I$2344,6,FALSE)</f>
        <v>8342.91</v>
      </c>
    </row>
    <row r="1312" spans="1:17" ht="15.75">
      <c r="A1312" s="6" t="s">
        <v>3499</v>
      </c>
      <c r="B1312" t="str">
        <f>VLOOKUP(A1312,'Customer Names'!$A$1:$D$2336,3,FALSE)</f>
        <v>Beaty</v>
      </c>
      <c r="C1312">
        <f>VLOOKUP(A1312,'Medical Examinations'!$A$1:$H$2336,2,0)</f>
        <v>33.44</v>
      </c>
      <c r="D1312">
        <f>VLOOKUP(A1312,'Medical Examinations'!$A$1:$H$2336,3,0)</f>
        <v>6.24</v>
      </c>
      <c r="E1312" t="str">
        <f>VLOOKUP(A1312,'Medical Examinations'!$A$1:$H$2336,4,0)</f>
        <v>Yes</v>
      </c>
      <c r="F1312" t="str">
        <f>VLOOKUP(A1312,'Medical Examinations'!$A$1:$H$2336,5,0)</f>
        <v>No</v>
      </c>
      <c r="G1312" t="str">
        <f>VLOOKUP(A1312,'Medical Examinations'!$A$1:$H$2336,6,0)</f>
        <v>No</v>
      </c>
      <c r="H1312">
        <f>VLOOKUP(A1312,'Medical Examinations'!$A$1:$L$2336,10,0)</f>
        <v>0</v>
      </c>
      <c r="I1312" t="str">
        <f>VLOOKUP(A1312,'Medical Examinations'!$A$1:$H$2336,8,0)</f>
        <v>No</v>
      </c>
      <c r="J1312" t="str">
        <f>VLOOKUP(A1312,'Medical Examinations'!$A$1:$L$2336,11,0)</f>
        <v>obesity</v>
      </c>
      <c r="K1312" t="str">
        <f>VLOOKUP(A1312,'Medical Examinations'!$A$1:$L$2336,12,0)</f>
        <v>Prediabetes</v>
      </c>
      <c r="L1312" s="8">
        <f>VLOOKUP(A1312,'Hospitalisation Details'!$A$1:$T$2344,17,0)</f>
        <v>27961</v>
      </c>
      <c r="M1312" s="3" t="str">
        <f>VLOOKUP(A1312,'Hospitalisation Details'!$A$1:$T$2344,14,0)</f>
        <v>tier - 3</v>
      </c>
      <c r="N1312" s="3" t="str">
        <f>VLOOKUP(A1312,'Hospitalisation Details'!$A$1:$T$2344,15,0)</f>
        <v>tier - 2</v>
      </c>
      <c r="O1312" t="str">
        <f>VLOOKUP(A1312,'Hospitalisation Details'!$A$1:$U$2344,21,FALSE)</f>
        <v>R1016</v>
      </c>
      <c r="P1312" t="str">
        <f>VLOOKUP(A1312,'Hospitalisation Details'!$A$1:$T$2344,19,0)</f>
        <v>46</v>
      </c>
      <c r="Q1312" s="9">
        <f>VLOOKUP(A1312,'Hospitalisation Details'!$A$1:$I$2344,6,FALSE)</f>
        <v>8334.59</v>
      </c>
    </row>
    <row r="1313" spans="1:17" ht="15.75">
      <c r="A1313" s="6" t="s">
        <v>3502</v>
      </c>
      <c r="B1313" t="str">
        <f>VLOOKUP(A1313,'Customer Names'!$A$1:$D$2336,3,FALSE)</f>
        <v>Hammer</v>
      </c>
      <c r="C1313">
        <f>VLOOKUP(A1313,'Medical Examinations'!$A$1:$H$2336,2,0)</f>
        <v>33.344999999999999</v>
      </c>
      <c r="D1313">
        <f>VLOOKUP(A1313,'Medical Examinations'!$A$1:$H$2336,3,0)</f>
        <v>5.44</v>
      </c>
      <c r="E1313" t="str">
        <f>VLOOKUP(A1313,'Medical Examinations'!$A$1:$H$2336,4,0)</f>
        <v>Yes</v>
      </c>
      <c r="F1313" t="str">
        <f>VLOOKUP(A1313,'Medical Examinations'!$A$1:$H$2336,5,0)</f>
        <v>No</v>
      </c>
      <c r="G1313" t="str">
        <f>VLOOKUP(A1313,'Medical Examinations'!$A$1:$H$2336,6,0)</f>
        <v>No</v>
      </c>
      <c r="H1313">
        <f>VLOOKUP(A1313,'Medical Examinations'!$A$1:$L$2336,10,0)</f>
        <v>0</v>
      </c>
      <c r="I1313" t="str">
        <f>VLOOKUP(A1313,'Medical Examinations'!$A$1:$H$2336,8,0)</f>
        <v>No</v>
      </c>
      <c r="J1313" t="str">
        <f>VLOOKUP(A1313,'Medical Examinations'!$A$1:$L$2336,11,0)</f>
        <v>obesity</v>
      </c>
      <c r="K1313" t="str">
        <f>VLOOKUP(A1313,'Medical Examinations'!$A$1:$L$2336,12,0)</f>
        <v>Normal</v>
      </c>
      <c r="L1313" s="8">
        <f>VLOOKUP(A1313,'Hospitalisation Details'!$A$1:$T$2344,17,0)</f>
        <v>27953</v>
      </c>
      <c r="M1313" s="3" t="str">
        <f>VLOOKUP(A1313,'Hospitalisation Details'!$A$1:$T$2344,14,0)</f>
        <v>tier - 3</v>
      </c>
      <c r="N1313" s="3" t="str">
        <f>VLOOKUP(A1313,'Hospitalisation Details'!$A$1:$T$2344,15,0)</f>
        <v>tier - 2</v>
      </c>
      <c r="O1313" t="str">
        <f>VLOOKUP(A1313,'Hospitalisation Details'!$A$1:$U$2344,21,FALSE)</f>
        <v>R1016</v>
      </c>
      <c r="P1313" t="str">
        <f>VLOOKUP(A1313,'Hospitalisation Details'!$A$1:$T$2344,19,0)</f>
        <v>46</v>
      </c>
      <c r="Q1313" s="9">
        <f>VLOOKUP(A1313,'Hospitalisation Details'!$A$1:$I$2344,6,FALSE)</f>
        <v>8334.4599999999991</v>
      </c>
    </row>
    <row r="1314" spans="1:17" ht="15.75">
      <c r="A1314" s="6" t="s">
        <v>3504</v>
      </c>
      <c r="B1314" t="str">
        <f>VLOOKUP(A1314,'Customer Names'!$A$1:$D$2336,3,FALSE)</f>
        <v>Randolph</v>
      </c>
      <c r="C1314">
        <f>VLOOKUP(A1314,'Medical Examinations'!$A$1:$H$2336,2,0)</f>
        <v>38.79</v>
      </c>
      <c r="D1314">
        <f>VLOOKUP(A1314,'Medical Examinations'!$A$1:$H$2336,3,0)</f>
        <v>5.08</v>
      </c>
      <c r="E1314" t="str">
        <f>VLOOKUP(A1314,'Medical Examinations'!$A$1:$H$2336,4,0)</f>
        <v>No</v>
      </c>
      <c r="F1314" t="str">
        <f>VLOOKUP(A1314,'Medical Examinations'!$A$1:$H$2336,5,0)</f>
        <v>No</v>
      </c>
      <c r="G1314" t="str">
        <f>VLOOKUP(A1314,'Medical Examinations'!$A$1:$H$2336,6,0)</f>
        <v>Yes</v>
      </c>
      <c r="H1314">
        <f>VLOOKUP(A1314,'Medical Examinations'!$A$1:$L$2336,10,0)</f>
        <v>1</v>
      </c>
      <c r="I1314" t="str">
        <f>VLOOKUP(A1314,'Medical Examinations'!$A$1:$H$2336,8,0)</f>
        <v>No</v>
      </c>
      <c r="J1314" t="str">
        <f>VLOOKUP(A1314,'Medical Examinations'!$A$1:$L$2336,11,0)</f>
        <v>obesity</v>
      </c>
      <c r="K1314" t="str">
        <f>VLOOKUP(A1314,'Medical Examinations'!$A$1:$L$2336,12,0)</f>
        <v>Normal</v>
      </c>
      <c r="L1314" s="8">
        <f>VLOOKUP(A1314,'Hospitalisation Details'!$A$1:$T$2344,17,0)</f>
        <v>34142</v>
      </c>
      <c r="M1314" s="3" t="str">
        <f>VLOOKUP(A1314,'Hospitalisation Details'!$A$1:$T$2344,14,0)</f>
        <v>tier - 2</v>
      </c>
      <c r="N1314" s="3" t="str">
        <f>VLOOKUP(A1314,'Hospitalisation Details'!$A$1:$T$2344,15,0)</f>
        <v>tier - 1</v>
      </c>
      <c r="O1314" t="str">
        <f>VLOOKUP(A1314,'Hospitalisation Details'!$A$1:$U$2344,21,FALSE)</f>
        <v>R1012</v>
      </c>
      <c r="P1314" t="str">
        <f>VLOOKUP(A1314,'Hospitalisation Details'!$A$1:$T$2344,19,0)</f>
        <v>29</v>
      </c>
      <c r="Q1314" s="9">
        <f>VLOOKUP(A1314,'Hospitalisation Details'!$A$1:$I$2344,6,FALSE)</f>
        <v>8314.65</v>
      </c>
    </row>
    <row r="1315" spans="1:17" ht="15.75">
      <c r="A1315" s="6" t="s">
        <v>3507</v>
      </c>
      <c r="B1315" t="str">
        <f>VLOOKUP(A1315,'Customer Names'!$A$1:$D$2336,3,FALSE)</f>
        <v>Masterson</v>
      </c>
      <c r="C1315">
        <f>VLOOKUP(A1315,'Medical Examinations'!$A$1:$H$2336,2,0)</f>
        <v>30.684999999999999</v>
      </c>
      <c r="D1315">
        <f>VLOOKUP(A1315,'Medical Examinations'!$A$1:$H$2336,3,0)</f>
        <v>4.87</v>
      </c>
      <c r="E1315" t="str">
        <f>VLOOKUP(A1315,'Medical Examinations'!$A$1:$H$2336,4,0)</f>
        <v>No</v>
      </c>
      <c r="F1315" t="str">
        <f>VLOOKUP(A1315,'Medical Examinations'!$A$1:$H$2336,5,0)</f>
        <v>No</v>
      </c>
      <c r="G1315" t="str">
        <f>VLOOKUP(A1315,'Medical Examinations'!$A$1:$H$2336,6,0)</f>
        <v>Yes</v>
      </c>
      <c r="H1315">
        <f>VLOOKUP(A1315,'Medical Examinations'!$A$1:$L$2336,10,0)</f>
        <v>1</v>
      </c>
      <c r="I1315" t="str">
        <f>VLOOKUP(A1315,'Medical Examinations'!$A$1:$H$2336,8,0)</f>
        <v>No</v>
      </c>
      <c r="J1315" t="str">
        <f>VLOOKUP(A1315,'Medical Examinations'!$A$1:$L$2336,11,0)</f>
        <v>obesity</v>
      </c>
      <c r="K1315" t="str">
        <f>VLOOKUP(A1315,'Medical Examinations'!$A$1:$L$2336,12,0)</f>
        <v>Normal</v>
      </c>
      <c r="L1315" s="8">
        <f>VLOOKUP(A1315,'Hospitalisation Details'!$A$1:$T$2344,17,0)</f>
        <v>29074</v>
      </c>
      <c r="M1315" s="3" t="str">
        <f>VLOOKUP(A1315,'Hospitalisation Details'!$A$1:$T$2344,14,0)</f>
        <v>tier - 2</v>
      </c>
      <c r="N1315" s="3" t="str">
        <f>VLOOKUP(A1315,'Hospitalisation Details'!$A$1:$T$2344,15,0)</f>
        <v>tier - 2</v>
      </c>
      <c r="O1315" t="str">
        <f>VLOOKUP(A1315,'Hospitalisation Details'!$A$1:$U$2344,21,FALSE)</f>
        <v>R1012</v>
      </c>
      <c r="P1315" t="str">
        <f>VLOOKUP(A1315,'Hospitalisation Details'!$A$1:$T$2344,19,0)</f>
        <v>43</v>
      </c>
      <c r="Q1315" s="9">
        <f>VLOOKUP(A1315,'Hospitalisation Details'!$A$1:$I$2344,6,FALSE)</f>
        <v>8310.84</v>
      </c>
    </row>
    <row r="1316" spans="1:17" ht="15.75">
      <c r="A1316" s="6" t="s">
        <v>3509</v>
      </c>
      <c r="B1316" t="str">
        <f>VLOOKUP(A1316,'Customer Names'!$A$1:$D$2336,3,FALSE)</f>
        <v>Friess</v>
      </c>
      <c r="C1316">
        <f>VLOOKUP(A1316,'Medical Examinations'!$A$1:$H$2336,2,0)</f>
        <v>22.135000000000002</v>
      </c>
      <c r="D1316">
        <f>VLOOKUP(A1316,'Medical Examinations'!$A$1:$H$2336,3,0)</f>
        <v>8.17</v>
      </c>
      <c r="E1316" t="str">
        <f>VLOOKUP(A1316,'Medical Examinations'!$A$1:$H$2336,4,0)</f>
        <v>No</v>
      </c>
      <c r="F1316" t="str">
        <f>VLOOKUP(A1316,'Medical Examinations'!$A$1:$H$2336,5,0)</f>
        <v>No</v>
      </c>
      <c r="G1316" t="str">
        <f>VLOOKUP(A1316,'Medical Examinations'!$A$1:$H$2336,6,0)</f>
        <v>No</v>
      </c>
      <c r="H1316">
        <f>VLOOKUP(A1316,'Medical Examinations'!$A$1:$L$2336,10,0)</f>
        <v>0</v>
      </c>
      <c r="I1316" t="str">
        <f>VLOOKUP(A1316,'Medical Examinations'!$A$1:$H$2336,8,0)</f>
        <v>No</v>
      </c>
      <c r="J1316" t="str">
        <f>VLOOKUP(A1316,'Medical Examinations'!$A$1:$L$2336,11,0)</f>
        <v>Normal weight</v>
      </c>
      <c r="K1316" t="str">
        <f>VLOOKUP(A1316,'Medical Examinations'!$A$1:$L$2336,12,0)</f>
        <v>Diabetes</v>
      </c>
      <c r="L1316" s="8">
        <f>VLOOKUP(A1316,'Hospitalisation Details'!$A$1:$T$2344,17,0)</f>
        <v>28667</v>
      </c>
      <c r="M1316" s="3" t="str">
        <f>VLOOKUP(A1316,'Hospitalisation Details'!$A$1:$T$2344,14,0)</f>
        <v>tier - 3</v>
      </c>
      <c r="N1316" s="3" t="str">
        <f>VLOOKUP(A1316,'Hospitalisation Details'!$A$1:$T$2344,15,0)</f>
        <v>tier - 3</v>
      </c>
      <c r="O1316" t="str">
        <f>VLOOKUP(A1316,'Hospitalisation Details'!$A$1:$U$2344,21,FALSE)</f>
        <v>R1016</v>
      </c>
      <c r="P1316" t="str">
        <f>VLOOKUP(A1316,'Hospitalisation Details'!$A$1:$T$2344,19,0)</f>
        <v>44</v>
      </c>
      <c r="Q1316" s="9">
        <f>VLOOKUP(A1316,'Hospitalisation Details'!$A$1:$I$2344,6,FALSE)</f>
        <v>8302.5400000000009</v>
      </c>
    </row>
    <row r="1317" spans="1:17" ht="15.75">
      <c r="A1317" s="6" t="s">
        <v>3512</v>
      </c>
      <c r="B1317" t="str">
        <f>VLOOKUP(A1317,'Customer Names'!$A$1:$D$2336,3,FALSE)</f>
        <v>Mantoni</v>
      </c>
      <c r="C1317">
        <f>VLOOKUP(A1317,'Medical Examinations'!$A$1:$H$2336,2,0)</f>
        <v>33.33</v>
      </c>
      <c r="D1317">
        <f>VLOOKUP(A1317,'Medical Examinations'!$A$1:$H$2336,3,0)</f>
        <v>7.61</v>
      </c>
      <c r="E1317" t="str">
        <f>VLOOKUP(A1317,'Medical Examinations'!$A$1:$H$2336,4,0)</f>
        <v>No</v>
      </c>
      <c r="F1317" t="str">
        <f>VLOOKUP(A1317,'Medical Examinations'!$A$1:$H$2336,5,0)</f>
        <v>No</v>
      </c>
      <c r="G1317" t="str">
        <f>VLOOKUP(A1317,'Medical Examinations'!$A$1:$H$2336,6,0)</f>
        <v>No</v>
      </c>
      <c r="H1317">
        <f>VLOOKUP(A1317,'Medical Examinations'!$A$1:$L$2336,10,0)</f>
        <v>0</v>
      </c>
      <c r="I1317" t="str">
        <f>VLOOKUP(A1317,'Medical Examinations'!$A$1:$H$2336,8,0)</f>
        <v>No</v>
      </c>
      <c r="J1317" t="str">
        <f>VLOOKUP(A1317,'Medical Examinations'!$A$1:$L$2336,11,0)</f>
        <v>obesity</v>
      </c>
      <c r="K1317" t="str">
        <f>VLOOKUP(A1317,'Medical Examinations'!$A$1:$L$2336,12,0)</f>
        <v>Diabetes</v>
      </c>
      <c r="L1317" s="8">
        <f>VLOOKUP(A1317,'Hospitalisation Details'!$A$1:$T$2344,17,0)</f>
        <v>27186</v>
      </c>
      <c r="M1317" s="3" t="str">
        <f>VLOOKUP(A1317,'Hospitalisation Details'!$A$1:$T$2344,14,0)</f>
        <v>tier - 2</v>
      </c>
      <c r="N1317" s="3" t="str">
        <f>VLOOKUP(A1317,'Hospitalisation Details'!$A$1:$T$2344,15,0)</f>
        <v>tier - 3</v>
      </c>
      <c r="O1317" t="str">
        <f>VLOOKUP(A1317,'Hospitalisation Details'!$A$1:$U$2344,21,FALSE)</f>
        <v>R1013</v>
      </c>
      <c r="P1317" t="str">
        <f>VLOOKUP(A1317,'Hospitalisation Details'!$A$1:$T$2344,19,0)</f>
        <v>49</v>
      </c>
      <c r="Q1317" s="9">
        <f>VLOOKUP(A1317,'Hospitalisation Details'!$A$1:$I$2344,6,FALSE)</f>
        <v>8283.68</v>
      </c>
    </row>
    <row r="1318" spans="1:17" ht="15.75">
      <c r="A1318" s="6" t="s">
        <v>3514</v>
      </c>
      <c r="B1318" t="str">
        <f>VLOOKUP(A1318,'Customer Names'!$A$1:$D$2336,3,FALSE)</f>
        <v>Bodeen</v>
      </c>
      <c r="C1318">
        <f>VLOOKUP(A1318,'Medical Examinations'!$A$1:$H$2336,2,0)</f>
        <v>31.13</v>
      </c>
      <c r="D1318">
        <f>VLOOKUP(A1318,'Medical Examinations'!$A$1:$H$2336,3,0)</f>
        <v>10.1</v>
      </c>
      <c r="E1318" t="str">
        <f>VLOOKUP(A1318,'Medical Examinations'!$A$1:$H$2336,4,0)</f>
        <v>No</v>
      </c>
      <c r="F1318" t="str">
        <f>VLOOKUP(A1318,'Medical Examinations'!$A$1:$H$2336,5,0)</f>
        <v>No</v>
      </c>
      <c r="G1318" t="str">
        <f>VLOOKUP(A1318,'Medical Examinations'!$A$1:$H$2336,6,0)</f>
        <v>No</v>
      </c>
      <c r="H1318">
        <f>VLOOKUP(A1318,'Medical Examinations'!$A$1:$L$2336,10,0)</f>
        <v>0</v>
      </c>
      <c r="I1318" t="str">
        <f>VLOOKUP(A1318,'Medical Examinations'!$A$1:$H$2336,8,0)</f>
        <v>No</v>
      </c>
      <c r="J1318" t="str">
        <f>VLOOKUP(A1318,'Medical Examinations'!$A$1:$L$2336,11,0)</f>
        <v>obesity</v>
      </c>
      <c r="K1318" t="str">
        <f>VLOOKUP(A1318,'Medical Examinations'!$A$1:$L$2336,12,0)</f>
        <v>Diabetes</v>
      </c>
      <c r="L1318" s="8">
        <f>VLOOKUP(A1318,'Hospitalisation Details'!$A$1:$T$2344,17,0)</f>
        <v>27385</v>
      </c>
      <c r="M1318" s="3" t="str">
        <f>VLOOKUP(A1318,'Hospitalisation Details'!$A$1:$T$2344,14,0)</f>
        <v>tier - 2</v>
      </c>
      <c r="N1318" s="3" t="str">
        <f>VLOOKUP(A1318,'Hospitalisation Details'!$A$1:$T$2344,15,0)</f>
        <v>tier - 2</v>
      </c>
      <c r="O1318" t="str">
        <f>VLOOKUP(A1318,'Hospitalisation Details'!$A$1:$U$2344,21,FALSE)</f>
        <v>R1013</v>
      </c>
      <c r="P1318" t="str">
        <f>VLOOKUP(A1318,'Hospitalisation Details'!$A$1:$T$2344,19,0)</f>
        <v>48</v>
      </c>
      <c r="Q1318" s="9">
        <f>VLOOKUP(A1318,'Hospitalisation Details'!$A$1:$I$2344,6,FALSE)</f>
        <v>8280.6200000000008</v>
      </c>
    </row>
    <row r="1319" spans="1:17" ht="15.75">
      <c r="A1319" s="6" t="s">
        <v>3517</v>
      </c>
      <c r="B1319" t="str">
        <f>VLOOKUP(A1319,'Customer Names'!$A$1:$D$2336,3,FALSE)</f>
        <v>McPherson</v>
      </c>
      <c r="C1319">
        <f>VLOOKUP(A1319,'Medical Examinations'!$A$1:$H$2336,2,0)</f>
        <v>28.9</v>
      </c>
      <c r="D1319">
        <f>VLOOKUP(A1319,'Medical Examinations'!$A$1:$H$2336,3,0)</f>
        <v>11.24</v>
      </c>
      <c r="E1319" t="str">
        <f>VLOOKUP(A1319,'Medical Examinations'!$A$1:$H$2336,4,0)</f>
        <v>No</v>
      </c>
      <c r="F1319" t="str">
        <f>VLOOKUP(A1319,'Medical Examinations'!$A$1:$H$2336,5,0)</f>
        <v>No</v>
      </c>
      <c r="G1319" t="str">
        <f>VLOOKUP(A1319,'Medical Examinations'!$A$1:$H$2336,6,0)</f>
        <v>No</v>
      </c>
      <c r="H1319">
        <f>VLOOKUP(A1319,'Medical Examinations'!$A$1:$L$2336,10,0)</f>
        <v>0</v>
      </c>
      <c r="I1319" t="str">
        <f>VLOOKUP(A1319,'Medical Examinations'!$A$1:$H$2336,8,0)</f>
        <v>No</v>
      </c>
      <c r="J1319" t="str">
        <f>VLOOKUP(A1319,'Medical Examinations'!$A$1:$L$2336,11,0)</f>
        <v>Over weight</v>
      </c>
      <c r="K1319" t="str">
        <f>VLOOKUP(A1319,'Medical Examinations'!$A$1:$L$2336,12,0)</f>
        <v>Diabetes</v>
      </c>
      <c r="L1319" s="8">
        <f>VLOOKUP(A1319,'Hospitalisation Details'!$A$1:$T$2344,17,0)</f>
        <v>27298</v>
      </c>
      <c r="M1319" s="3" t="str">
        <f>VLOOKUP(A1319,'Hospitalisation Details'!$A$1:$T$2344,14,0)</f>
        <v>tier - 2</v>
      </c>
      <c r="N1319" s="3" t="str">
        <f>VLOOKUP(A1319,'Hospitalisation Details'!$A$1:$T$2344,15,0)</f>
        <v>tier - 2</v>
      </c>
      <c r="O1319" t="str">
        <f>VLOOKUP(A1319,'Hospitalisation Details'!$A$1:$U$2344,21,FALSE)</f>
        <v>R1011</v>
      </c>
      <c r="P1319" t="str">
        <f>VLOOKUP(A1319,'Hospitalisation Details'!$A$1:$T$2344,19,0)</f>
        <v>48</v>
      </c>
      <c r="Q1319" s="9">
        <f>VLOOKUP(A1319,'Hospitalisation Details'!$A$1:$I$2344,6,FALSE)</f>
        <v>8277.52</v>
      </c>
    </row>
    <row r="1320" spans="1:17" ht="15.75">
      <c r="A1320" s="6" t="s">
        <v>3520</v>
      </c>
      <c r="B1320" t="str">
        <f>VLOOKUP(A1320,'Customer Names'!$A$1:$D$2336,3,FALSE)</f>
        <v>Palko</v>
      </c>
      <c r="C1320">
        <f>VLOOKUP(A1320,'Medical Examinations'!$A$1:$H$2336,2,0)</f>
        <v>43.31</v>
      </c>
      <c r="D1320">
        <f>VLOOKUP(A1320,'Medical Examinations'!$A$1:$H$2336,3,0)</f>
        <v>6.1</v>
      </c>
      <c r="E1320" t="str">
        <f>VLOOKUP(A1320,'Medical Examinations'!$A$1:$H$2336,4,0)</f>
        <v>Yes</v>
      </c>
      <c r="F1320" t="str">
        <f>VLOOKUP(A1320,'Medical Examinations'!$A$1:$H$2336,5,0)</f>
        <v>yes</v>
      </c>
      <c r="G1320" t="str">
        <f>VLOOKUP(A1320,'Medical Examinations'!$A$1:$H$2336,6,0)</f>
        <v>No</v>
      </c>
      <c r="H1320">
        <f>VLOOKUP(A1320,'Medical Examinations'!$A$1:$L$2336,10,0)</f>
        <v>1</v>
      </c>
      <c r="I1320" t="str">
        <f>VLOOKUP(A1320,'Medical Examinations'!$A$1:$H$2336,8,0)</f>
        <v>No</v>
      </c>
      <c r="J1320" t="str">
        <f>VLOOKUP(A1320,'Medical Examinations'!$A$1:$L$2336,11,0)</f>
        <v>obesity</v>
      </c>
      <c r="K1320" t="str">
        <f>VLOOKUP(A1320,'Medical Examinations'!$A$1:$L$2336,12,0)</f>
        <v>Prediabetes</v>
      </c>
      <c r="L1320" s="8">
        <f>VLOOKUP(A1320,'Hospitalisation Details'!$A$1:$T$2344,17,0)</f>
        <v>36858</v>
      </c>
      <c r="M1320" s="3" t="str">
        <f>VLOOKUP(A1320,'Hospitalisation Details'!$A$1:$T$2344,14,0)</f>
        <v>tier - 2</v>
      </c>
      <c r="N1320" s="3" t="str">
        <f>VLOOKUP(A1320,'Hospitalisation Details'!$A$1:$T$2344,15,0)</f>
        <v>tier - 1</v>
      </c>
      <c r="O1320" t="str">
        <f>VLOOKUP(A1320,'Hospitalisation Details'!$A$1:$U$2344,21,FALSE)</f>
        <v>R1023</v>
      </c>
      <c r="P1320" t="str">
        <f>VLOOKUP(A1320,'Hospitalisation Details'!$A$1:$T$2344,19,0)</f>
        <v>22</v>
      </c>
      <c r="Q1320" s="9">
        <f>VLOOKUP(A1320,'Hospitalisation Details'!$A$1:$I$2344,6,FALSE)</f>
        <v>8271.4599999999991</v>
      </c>
    </row>
    <row r="1321" spans="1:17" ht="15.75">
      <c r="A1321" s="6" t="s">
        <v>3523</v>
      </c>
      <c r="B1321" t="str">
        <f>VLOOKUP(A1321,'Customer Names'!$A$1:$D$2336,3,FALSE)</f>
        <v>Breathitt</v>
      </c>
      <c r="C1321">
        <f>VLOOKUP(A1321,'Medical Examinations'!$A$1:$H$2336,2,0)</f>
        <v>22.8</v>
      </c>
      <c r="D1321">
        <f>VLOOKUP(A1321,'Medical Examinations'!$A$1:$H$2336,3,0)</f>
        <v>6.98</v>
      </c>
      <c r="E1321" t="str">
        <f>VLOOKUP(A1321,'Medical Examinations'!$A$1:$H$2336,4,0)</f>
        <v>No</v>
      </c>
      <c r="F1321" t="str">
        <f>VLOOKUP(A1321,'Medical Examinations'!$A$1:$H$2336,5,0)</f>
        <v>No</v>
      </c>
      <c r="G1321" t="str">
        <f>VLOOKUP(A1321,'Medical Examinations'!$A$1:$H$2336,6,0)</f>
        <v>No</v>
      </c>
      <c r="H1321">
        <f>VLOOKUP(A1321,'Medical Examinations'!$A$1:$L$2336,10,0)</f>
        <v>0</v>
      </c>
      <c r="I1321" t="str">
        <f>VLOOKUP(A1321,'Medical Examinations'!$A$1:$H$2336,8,0)</f>
        <v>No</v>
      </c>
      <c r="J1321" t="str">
        <f>VLOOKUP(A1321,'Medical Examinations'!$A$1:$L$2336,11,0)</f>
        <v>Normal weight</v>
      </c>
      <c r="K1321" t="str">
        <f>VLOOKUP(A1321,'Medical Examinations'!$A$1:$L$2336,12,0)</f>
        <v>Diabetes</v>
      </c>
      <c r="L1321" s="8">
        <f>VLOOKUP(A1321,'Hospitalisation Details'!$A$1:$T$2344,17,0)</f>
        <v>27246</v>
      </c>
      <c r="M1321" s="3" t="str">
        <f>VLOOKUP(A1321,'Hospitalisation Details'!$A$1:$T$2344,14,0)</f>
        <v>tier - 2</v>
      </c>
      <c r="N1321" s="3" t="str">
        <f>VLOOKUP(A1321,'Hospitalisation Details'!$A$1:$T$2344,15,0)</f>
        <v>tier - 1</v>
      </c>
      <c r="O1321" t="str">
        <f>VLOOKUP(A1321,'Hospitalisation Details'!$A$1:$U$2344,21,FALSE)</f>
        <v>R1011</v>
      </c>
      <c r="P1321" t="str">
        <f>VLOOKUP(A1321,'Hospitalisation Details'!$A$1:$T$2344,19,0)</f>
        <v>48</v>
      </c>
      <c r="Q1321" s="9">
        <f>VLOOKUP(A1321,'Hospitalisation Details'!$A$1:$I$2344,6,FALSE)</f>
        <v>8269.0400000000009</v>
      </c>
    </row>
    <row r="1322" spans="1:17" ht="15.75">
      <c r="A1322" s="6" t="s">
        <v>3525</v>
      </c>
      <c r="B1322" t="str">
        <f>VLOOKUP(A1322,'Customer Names'!$A$1:$D$2336,3,FALSE)</f>
        <v>Evora</v>
      </c>
      <c r="C1322">
        <f>VLOOKUP(A1322,'Medical Examinations'!$A$1:$H$2336,2,0)</f>
        <v>19.09</v>
      </c>
      <c r="D1322">
        <f>VLOOKUP(A1322,'Medical Examinations'!$A$1:$H$2336,3,0)</f>
        <v>4</v>
      </c>
      <c r="E1322" t="str">
        <f>VLOOKUP(A1322,'Medical Examinations'!$A$1:$H$2336,4,0)</f>
        <v>Yes</v>
      </c>
      <c r="F1322" t="str">
        <f>VLOOKUP(A1322,'Medical Examinations'!$A$1:$H$2336,5,0)</f>
        <v>No</v>
      </c>
      <c r="G1322" t="str">
        <f>VLOOKUP(A1322,'Medical Examinations'!$A$1:$H$2336,6,0)</f>
        <v>No</v>
      </c>
      <c r="H1322">
        <f>VLOOKUP(A1322,'Medical Examinations'!$A$1:$L$2336,10,0)</f>
        <v>1</v>
      </c>
      <c r="I1322" t="str">
        <f>VLOOKUP(A1322,'Medical Examinations'!$A$1:$H$2336,8,0)</f>
        <v>No</v>
      </c>
      <c r="J1322" t="str">
        <f>VLOOKUP(A1322,'Medical Examinations'!$A$1:$L$2336,11,0)</f>
        <v>Normal weight</v>
      </c>
      <c r="K1322" t="str">
        <f>VLOOKUP(A1322,'Medical Examinations'!$A$1:$L$2336,12,0)</f>
        <v>Normal</v>
      </c>
      <c r="L1322" s="8">
        <f>VLOOKUP(A1322,'Hospitalisation Details'!$A$1:$T$2344,17,0)</f>
        <v>23625</v>
      </c>
      <c r="M1322" s="3" t="str">
        <f>VLOOKUP(A1322,'Hospitalisation Details'!$A$1:$T$2344,14,0)</f>
        <v>tier - 3</v>
      </c>
      <c r="N1322" s="3" t="str">
        <f>VLOOKUP(A1322,'Hospitalisation Details'!$A$1:$T$2344,15,0)</f>
        <v>tier - 3</v>
      </c>
      <c r="O1322" t="str">
        <f>VLOOKUP(A1322,'Hospitalisation Details'!$A$1:$U$2344,21,FALSE)</f>
        <v>R1013</v>
      </c>
      <c r="P1322" t="str">
        <f>VLOOKUP(A1322,'Hospitalisation Details'!$A$1:$T$2344,19,0)</f>
        <v>58</v>
      </c>
      <c r="Q1322" s="9">
        <f>VLOOKUP(A1322,'Hospitalisation Details'!$A$1:$I$2344,6,FALSE)</f>
        <v>8268</v>
      </c>
    </row>
    <row r="1323" spans="1:17" ht="15.75">
      <c r="A1323" s="6" t="s">
        <v>3528</v>
      </c>
      <c r="B1323" t="str">
        <f>VLOOKUP(A1323,'Customer Names'!$A$1:$D$2336,3,FALSE)</f>
        <v>Fischer</v>
      </c>
      <c r="C1323">
        <f>VLOOKUP(A1323,'Medical Examinations'!$A$1:$H$2336,2,0)</f>
        <v>23.37</v>
      </c>
      <c r="D1323">
        <f>VLOOKUP(A1323,'Medical Examinations'!$A$1:$H$2336,3,0)</f>
        <v>4.2300000000000004</v>
      </c>
      <c r="E1323" t="str">
        <f>VLOOKUP(A1323,'Medical Examinations'!$A$1:$H$2336,4,0)</f>
        <v>No</v>
      </c>
      <c r="F1323" t="str">
        <f>VLOOKUP(A1323,'Medical Examinations'!$A$1:$H$2336,5,0)</f>
        <v>No</v>
      </c>
      <c r="G1323" t="str">
        <f>VLOOKUP(A1323,'Medical Examinations'!$A$1:$H$2336,6,0)</f>
        <v>No</v>
      </c>
      <c r="H1323">
        <f>VLOOKUP(A1323,'Medical Examinations'!$A$1:$L$2336,10,0)</f>
        <v>0</v>
      </c>
      <c r="I1323" t="str">
        <f>VLOOKUP(A1323,'Medical Examinations'!$A$1:$H$2336,8,0)</f>
        <v>No</v>
      </c>
      <c r="J1323" t="str">
        <f>VLOOKUP(A1323,'Medical Examinations'!$A$1:$L$2336,11,0)</f>
        <v>Normal weight</v>
      </c>
      <c r="K1323" t="str">
        <f>VLOOKUP(A1323,'Medical Examinations'!$A$1:$L$2336,12,0)</f>
        <v>Normal</v>
      </c>
      <c r="L1323" s="8">
        <f>VLOOKUP(A1323,'Hospitalisation Details'!$A$1:$T$2344,17,0)</f>
        <v>30221</v>
      </c>
      <c r="M1323" s="3" t="str">
        <f>VLOOKUP(A1323,'Hospitalisation Details'!$A$1:$T$2344,14,0)</f>
        <v>tier - 2</v>
      </c>
      <c r="N1323" s="3" t="str">
        <f>VLOOKUP(A1323,'Hospitalisation Details'!$A$1:$T$2344,15,0)</f>
        <v>tier - 2</v>
      </c>
      <c r="O1323" t="str">
        <f>VLOOKUP(A1323,'Hospitalisation Details'!$A$1:$U$2344,21,FALSE)</f>
        <v>R1024</v>
      </c>
      <c r="P1323" t="str">
        <f>VLOOKUP(A1323,'Hospitalisation Details'!$A$1:$T$2344,19,0)</f>
        <v>40</v>
      </c>
      <c r="Q1323" s="9">
        <f>VLOOKUP(A1323,'Hospitalisation Details'!$A$1:$I$2344,6,FALSE)</f>
        <v>8252.2800000000007</v>
      </c>
    </row>
    <row r="1324" spans="1:17" ht="15.75">
      <c r="A1324" s="6" t="s">
        <v>3531</v>
      </c>
      <c r="B1324" t="str">
        <f>VLOOKUP(A1324,'Customer Names'!$A$1:$D$2336,3,FALSE)</f>
        <v>Deba</v>
      </c>
      <c r="C1324">
        <f>VLOOKUP(A1324,'Medical Examinations'!$A$1:$H$2336,2,0)</f>
        <v>33.44</v>
      </c>
      <c r="D1324">
        <f>VLOOKUP(A1324,'Medical Examinations'!$A$1:$H$2336,3,0)</f>
        <v>4.72</v>
      </c>
      <c r="E1324" t="str">
        <f>VLOOKUP(A1324,'Medical Examinations'!$A$1:$H$2336,4,0)</f>
        <v>Yes</v>
      </c>
      <c r="F1324" t="str">
        <f>VLOOKUP(A1324,'Medical Examinations'!$A$1:$H$2336,5,0)</f>
        <v>No</v>
      </c>
      <c r="G1324" t="str">
        <f>VLOOKUP(A1324,'Medical Examinations'!$A$1:$H$2336,6,0)</f>
        <v>No</v>
      </c>
      <c r="H1324">
        <f>VLOOKUP(A1324,'Medical Examinations'!$A$1:$L$2336,10,0)</f>
        <v>0</v>
      </c>
      <c r="I1324" t="str">
        <f>VLOOKUP(A1324,'Medical Examinations'!$A$1:$H$2336,8,0)</f>
        <v>No</v>
      </c>
      <c r="J1324" t="str">
        <f>VLOOKUP(A1324,'Medical Examinations'!$A$1:$L$2336,11,0)</f>
        <v>obesity</v>
      </c>
      <c r="K1324" t="str">
        <f>VLOOKUP(A1324,'Medical Examinations'!$A$1:$L$2336,12,0)</f>
        <v>Normal</v>
      </c>
      <c r="L1324" s="8">
        <f>VLOOKUP(A1324,'Hospitalisation Details'!$A$1:$T$2344,17,0)</f>
        <v>28005</v>
      </c>
      <c r="M1324" s="3" t="str">
        <f>VLOOKUP(A1324,'Hospitalisation Details'!$A$1:$T$2344,14,0)</f>
        <v>tier - 2</v>
      </c>
      <c r="N1324" s="3" t="str">
        <f>VLOOKUP(A1324,'Hospitalisation Details'!$A$1:$T$2344,15,0)</f>
        <v>tier - 2</v>
      </c>
      <c r="O1324" t="str">
        <f>VLOOKUP(A1324,'Hospitalisation Details'!$A$1:$U$2344,21,FALSE)</f>
        <v>R1013</v>
      </c>
      <c r="P1324" t="str">
        <f>VLOOKUP(A1324,'Hospitalisation Details'!$A$1:$T$2344,19,0)</f>
        <v>46</v>
      </c>
      <c r="Q1324" s="9">
        <f>VLOOKUP(A1324,'Hospitalisation Details'!$A$1:$I$2344,6,FALSE)</f>
        <v>8240.59</v>
      </c>
    </row>
    <row r="1325" spans="1:17" ht="15.75">
      <c r="A1325" s="6" t="s">
        <v>3534</v>
      </c>
      <c r="B1325" t="str">
        <f>VLOOKUP(A1325,'Customer Names'!$A$1:$D$2336,3,FALSE)</f>
        <v>Leloup</v>
      </c>
      <c r="C1325">
        <f>VLOOKUP(A1325,'Medical Examinations'!$A$1:$H$2336,2,0)</f>
        <v>28.05</v>
      </c>
      <c r="D1325">
        <f>VLOOKUP(A1325,'Medical Examinations'!$A$1:$H$2336,3,0)</f>
        <v>5.63</v>
      </c>
      <c r="E1325" t="str">
        <f>VLOOKUP(A1325,'Medical Examinations'!$A$1:$H$2336,4,0)</f>
        <v>Yes</v>
      </c>
      <c r="F1325" t="str">
        <f>VLOOKUP(A1325,'Medical Examinations'!$A$1:$H$2336,5,0)</f>
        <v>No</v>
      </c>
      <c r="G1325" t="str">
        <f>VLOOKUP(A1325,'Medical Examinations'!$A$1:$H$2336,6,0)</f>
        <v>No</v>
      </c>
      <c r="H1325">
        <f>VLOOKUP(A1325,'Medical Examinations'!$A$1:$L$2336,10,0)</f>
        <v>0</v>
      </c>
      <c r="I1325" t="str">
        <f>VLOOKUP(A1325,'Medical Examinations'!$A$1:$H$2336,8,0)</f>
        <v>No</v>
      </c>
      <c r="J1325" t="str">
        <f>VLOOKUP(A1325,'Medical Examinations'!$A$1:$L$2336,11,0)</f>
        <v>Over weight</v>
      </c>
      <c r="K1325" t="str">
        <f>VLOOKUP(A1325,'Medical Examinations'!$A$1:$L$2336,12,0)</f>
        <v>Normal</v>
      </c>
      <c r="L1325" s="8">
        <f>VLOOKUP(A1325,'Hospitalisation Details'!$A$1:$T$2344,17,0)</f>
        <v>27941</v>
      </c>
      <c r="M1325" s="3" t="str">
        <f>VLOOKUP(A1325,'Hospitalisation Details'!$A$1:$T$2344,14,0)</f>
        <v>tier - 2</v>
      </c>
      <c r="N1325" s="3" t="str">
        <f>VLOOKUP(A1325,'Hospitalisation Details'!$A$1:$T$2344,15,0)</f>
        <v>tier - 2</v>
      </c>
      <c r="O1325" t="str">
        <f>VLOOKUP(A1325,'Hospitalisation Details'!$A$1:$U$2344,21,FALSE)</f>
        <v>R1013</v>
      </c>
      <c r="P1325" t="str">
        <f>VLOOKUP(A1325,'Hospitalisation Details'!$A$1:$T$2344,19,0)</f>
        <v>46</v>
      </c>
      <c r="Q1325" s="9">
        <f>VLOOKUP(A1325,'Hospitalisation Details'!$A$1:$I$2344,6,FALSE)</f>
        <v>8233.1</v>
      </c>
    </row>
    <row r="1326" spans="1:17" ht="15.75">
      <c r="A1326" s="6" t="s">
        <v>3537</v>
      </c>
      <c r="B1326" t="str">
        <f>VLOOKUP(A1326,'Customer Names'!$A$1:$D$2336,3,FALSE)</f>
        <v>Labare</v>
      </c>
      <c r="C1326">
        <f>VLOOKUP(A1326,'Medical Examinations'!$A$1:$H$2336,2,0)</f>
        <v>27.72</v>
      </c>
      <c r="D1326">
        <f>VLOOKUP(A1326,'Medical Examinations'!$A$1:$H$2336,3,0)</f>
        <v>5.83</v>
      </c>
      <c r="E1326" t="str">
        <f>VLOOKUP(A1326,'Medical Examinations'!$A$1:$H$2336,4,0)</f>
        <v>Yes</v>
      </c>
      <c r="F1326" t="str">
        <f>VLOOKUP(A1326,'Medical Examinations'!$A$1:$H$2336,5,0)</f>
        <v>No</v>
      </c>
      <c r="G1326" t="str">
        <f>VLOOKUP(A1326,'Medical Examinations'!$A$1:$H$2336,6,0)</f>
        <v>No</v>
      </c>
      <c r="H1326">
        <f>VLOOKUP(A1326,'Medical Examinations'!$A$1:$L$2336,10,0)</f>
        <v>0</v>
      </c>
      <c r="I1326" t="str">
        <f>VLOOKUP(A1326,'Medical Examinations'!$A$1:$H$2336,8,0)</f>
        <v>No</v>
      </c>
      <c r="J1326" t="str">
        <f>VLOOKUP(A1326,'Medical Examinations'!$A$1:$L$2336,11,0)</f>
        <v>Over weight</v>
      </c>
      <c r="K1326" t="str">
        <f>VLOOKUP(A1326,'Medical Examinations'!$A$1:$L$2336,12,0)</f>
        <v>Prediabetes</v>
      </c>
      <c r="L1326" s="8">
        <f>VLOOKUP(A1326,'Hospitalisation Details'!$A$1:$T$2344,17,0)</f>
        <v>28006</v>
      </c>
      <c r="M1326" s="3" t="str">
        <f>VLOOKUP(A1326,'Hospitalisation Details'!$A$1:$T$2344,14,0)</f>
        <v>tier - 2</v>
      </c>
      <c r="N1326" s="3" t="str">
        <f>VLOOKUP(A1326,'Hospitalisation Details'!$A$1:$T$2344,15,0)</f>
        <v>tier - 3</v>
      </c>
      <c r="O1326" t="str">
        <f>VLOOKUP(A1326,'Hospitalisation Details'!$A$1:$U$2344,21,FALSE)</f>
        <v>R1013</v>
      </c>
      <c r="P1326" t="str">
        <f>VLOOKUP(A1326,'Hospitalisation Details'!$A$1:$T$2344,19,0)</f>
        <v>46</v>
      </c>
      <c r="Q1326" s="9">
        <f>VLOOKUP(A1326,'Hospitalisation Details'!$A$1:$I$2344,6,FALSE)</f>
        <v>8232.64</v>
      </c>
    </row>
    <row r="1327" spans="1:17" ht="15.75">
      <c r="A1327" s="6" t="s">
        <v>3539</v>
      </c>
      <c r="B1327" t="str">
        <f>VLOOKUP(A1327,'Customer Names'!$A$1:$D$2336,3,FALSE)</f>
        <v>Arouca</v>
      </c>
      <c r="C1327">
        <f>VLOOKUP(A1327,'Medical Examinations'!$A$1:$H$2336,2,0)</f>
        <v>29.81</v>
      </c>
      <c r="D1327">
        <f>VLOOKUP(A1327,'Medical Examinations'!$A$1:$H$2336,3,0)</f>
        <v>9.23</v>
      </c>
      <c r="E1327" t="str">
        <f>VLOOKUP(A1327,'Medical Examinations'!$A$1:$H$2336,4,0)</f>
        <v>No</v>
      </c>
      <c r="F1327" t="str">
        <f>VLOOKUP(A1327,'Medical Examinations'!$A$1:$H$2336,5,0)</f>
        <v>No</v>
      </c>
      <c r="G1327" t="str">
        <f>VLOOKUP(A1327,'Medical Examinations'!$A$1:$H$2336,6,0)</f>
        <v>No</v>
      </c>
      <c r="H1327">
        <f>VLOOKUP(A1327,'Medical Examinations'!$A$1:$L$2336,10,0)</f>
        <v>0</v>
      </c>
      <c r="I1327" t="str">
        <f>VLOOKUP(A1327,'Medical Examinations'!$A$1:$H$2336,8,0)</f>
        <v>No</v>
      </c>
      <c r="J1327" t="str">
        <f>VLOOKUP(A1327,'Medical Examinations'!$A$1:$L$2336,11,0)</f>
        <v>Over weight</v>
      </c>
      <c r="K1327" t="str">
        <f>VLOOKUP(A1327,'Medical Examinations'!$A$1:$L$2336,12,0)</f>
        <v>Diabetes</v>
      </c>
      <c r="L1327" s="8">
        <f>VLOOKUP(A1327,'Hospitalisation Details'!$A$1:$T$2344,17,0)</f>
        <v>28671</v>
      </c>
      <c r="M1327" s="3" t="str">
        <f>VLOOKUP(A1327,'Hospitalisation Details'!$A$1:$T$2344,14,0)</f>
        <v>tier - 2</v>
      </c>
      <c r="N1327" s="3" t="str">
        <f>VLOOKUP(A1327,'Hospitalisation Details'!$A$1:$T$2344,15,0)</f>
        <v>tier - 2</v>
      </c>
      <c r="O1327" t="str">
        <f>VLOOKUP(A1327,'Hospitalisation Details'!$A$1:$U$2344,21,FALSE)</f>
        <v>R1013</v>
      </c>
      <c r="P1327" t="str">
        <f>VLOOKUP(A1327,'Hospitalisation Details'!$A$1:$T$2344,19,0)</f>
        <v>44</v>
      </c>
      <c r="Q1327" s="9">
        <f>VLOOKUP(A1327,'Hospitalisation Details'!$A$1:$I$2344,6,FALSE)</f>
        <v>8219.2000000000007</v>
      </c>
    </row>
    <row r="1328" spans="1:17" ht="15.75">
      <c r="A1328" s="6" t="s">
        <v>3542</v>
      </c>
      <c r="B1328" t="str">
        <f>VLOOKUP(A1328,'Customer Names'!$A$1:$D$2336,3,FALSE)</f>
        <v>Reese</v>
      </c>
      <c r="C1328">
        <f>VLOOKUP(A1328,'Medical Examinations'!$A$1:$H$2336,2,0)</f>
        <v>23.98</v>
      </c>
      <c r="D1328">
        <f>VLOOKUP(A1328,'Medical Examinations'!$A$1:$H$2336,3,0)</f>
        <v>9.89</v>
      </c>
      <c r="E1328" t="str">
        <f>VLOOKUP(A1328,'Medical Examinations'!$A$1:$H$2336,4,0)</f>
        <v>No</v>
      </c>
      <c r="F1328" t="str">
        <f>VLOOKUP(A1328,'Medical Examinations'!$A$1:$H$2336,5,0)</f>
        <v>No</v>
      </c>
      <c r="G1328" t="str">
        <f>VLOOKUP(A1328,'Medical Examinations'!$A$1:$H$2336,6,0)</f>
        <v>No</v>
      </c>
      <c r="H1328">
        <f>VLOOKUP(A1328,'Medical Examinations'!$A$1:$L$2336,10,0)</f>
        <v>0</v>
      </c>
      <c r="I1328" t="str">
        <f>VLOOKUP(A1328,'Medical Examinations'!$A$1:$H$2336,8,0)</f>
        <v>No</v>
      </c>
      <c r="J1328" t="str">
        <f>VLOOKUP(A1328,'Medical Examinations'!$A$1:$L$2336,11,0)</f>
        <v>Normal weight</v>
      </c>
      <c r="K1328" t="str">
        <f>VLOOKUP(A1328,'Medical Examinations'!$A$1:$L$2336,12,0)</f>
        <v>Diabetes</v>
      </c>
      <c r="L1328" s="8">
        <f>VLOOKUP(A1328,'Hospitalisation Details'!$A$1:$T$2344,17,0)</f>
        <v>28787</v>
      </c>
      <c r="M1328" s="3" t="str">
        <f>VLOOKUP(A1328,'Hospitalisation Details'!$A$1:$T$2344,14,0)</f>
        <v>tier - 2</v>
      </c>
      <c r="N1328" s="3" t="str">
        <f>VLOOKUP(A1328,'Hospitalisation Details'!$A$1:$T$2344,15,0)</f>
        <v>tier - 3</v>
      </c>
      <c r="O1328" t="str">
        <f>VLOOKUP(A1328,'Hospitalisation Details'!$A$1:$U$2344,21,FALSE)</f>
        <v>R1013</v>
      </c>
      <c r="P1328" t="str">
        <f>VLOOKUP(A1328,'Hospitalisation Details'!$A$1:$T$2344,19,0)</f>
        <v>44</v>
      </c>
      <c r="Q1328" s="9">
        <f>VLOOKUP(A1328,'Hospitalisation Details'!$A$1:$I$2344,6,FALSE)</f>
        <v>8211.1</v>
      </c>
    </row>
    <row r="1329" spans="1:17" ht="15.75">
      <c r="A1329" s="6" t="s">
        <v>3544</v>
      </c>
      <c r="B1329" t="str">
        <f>VLOOKUP(A1329,'Customer Names'!$A$1:$D$2336,3,FALSE)</f>
        <v>McCloskey</v>
      </c>
      <c r="C1329">
        <f>VLOOKUP(A1329,'Medical Examinations'!$A$1:$H$2336,2,0)</f>
        <v>17.34</v>
      </c>
      <c r="D1329">
        <f>VLOOKUP(A1329,'Medical Examinations'!$A$1:$H$2336,3,0)</f>
        <v>12</v>
      </c>
      <c r="E1329" t="str">
        <f>VLOOKUP(A1329,'Medical Examinations'!$A$1:$H$2336,4,0)</f>
        <v>No</v>
      </c>
      <c r="F1329" t="str">
        <f>VLOOKUP(A1329,'Medical Examinations'!$A$1:$H$2336,5,0)</f>
        <v>No</v>
      </c>
      <c r="G1329" t="str">
        <f>VLOOKUP(A1329,'Medical Examinations'!$A$1:$H$2336,6,0)</f>
        <v>No</v>
      </c>
      <c r="H1329">
        <f>VLOOKUP(A1329,'Medical Examinations'!$A$1:$L$2336,10,0)</f>
        <v>0</v>
      </c>
      <c r="I1329" t="str">
        <f>VLOOKUP(A1329,'Medical Examinations'!$A$1:$H$2336,8,0)</f>
        <v>No</v>
      </c>
      <c r="J1329" t="str">
        <f>VLOOKUP(A1329,'Medical Examinations'!$A$1:$L$2336,11,0)</f>
        <v>Under weight</v>
      </c>
      <c r="K1329" t="str">
        <f>VLOOKUP(A1329,'Medical Examinations'!$A$1:$L$2336,12,0)</f>
        <v>Diabetes</v>
      </c>
      <c r="L1329" s="8">
        <f>VLOOKUP(A1329,'Hospitalisation Details'!$A$1:$T$2344,17,0)</f>
        <v>22973</v>
      </c>
      <c r="M1329" s="3" t="str">
        <f>VLOOKUP(A1329,'Hospitalisation Details'!$A$1:$T$2344,14,0)</f>
        <v>tier - 3</v>
      </c>
      <c r="N1329" s="3" t="str">
        <f>VLOOKUP(A1329,'Hospitalisation Details'!$A$1:$T$2344,15,0)</f>
        <v>tier - 3</v>
      </c>
      <c r="O1329" t="str">
        <f>VLOOKUP(A1329,'Hospitalisation Details'!$A$1:$U$2344,21,FALSE)</f>
        <v>R1013</v>
      </c>
      <c r="P1329" t="str">
        <f>VLOOKUP(A1329,'Hospitalisation Details'!$A$1:$T$2344,19,0)</f>
        <v>60</v>
      </c>
      <c r="Q1329" s="9">
        <f>VLOOKUP(A1329,'Hospitalisation Details'!$A$1:$I$2344,6,FALSE)</f>
        <v>8188.12</v>
      </c>
    </row>
    <row r="1330" spans="1:17" ht="15.75">
      <c r="A1330" s="6" t="s">
        <v>3546</v>
      </c>
      <c r="B1330" t="str">
        <f>VLOOKUP(A1330,'Customer Names'!$A$1:$D$2336,3,FALSE)</f>
        <v>Tedsen</v>
      </c>
      <c r="C1330">
        <f>VLOOKUP(A1330,'Medical Examinations'!$A$1:$H$2336,2,0)</f>
        <v>40.39</v>
      </c>
      <c r="D1330">
        <f>VLOOKUP(A1330,'Medical Examinations'!$A$1:$H$2336,3,0)</f>
        <v>4.24</v>
      </c>
      <c r="E1330" t="str">
        <f>VLOOKUP(A1330,'Medical Examinations'!$A$1:$H$2336,4,0)</f>
        <v>Yes</v>
      </c>
      <c r="F1330" t="str">
        <f>VLOOKUP(A1330,'Medical Examinations'!$A$1:$H$2336,5,0)</f>
        <v>No</v>
      </c>
      <c r="G1330" t="str">
        <f>VLOOKUP(A1330,'Medical Examinations'!$A$1:$H$2336,6,0)</f>
        <v>Yes</v>
      </c>
      <c r="H1330">
        <f>VLOOKUP(A1330,'Medical Examinations'!$A$1:$L$2336,10,0)</f>
        <v>1</v>
      </c>
      <c r="I1330" t="str">
        <f>VLOOKUP(A1330,'Medical Examinations'!$A$1:$H$2336,8,0)</f>
        <v>No</v>
      </c>
      <c r="J1330" t="str">
        <f>VLOOKUP(A1330,'Medical Examinations'!$A$1:$L$2336,11,0)</f>
        <v>obesity</v>
      </c>
      <c r="K1330" t="str">
        <f>VLOOKUP(A1330,'Medical Examinations'!$A$1:$L$2336,12,0)</f>
        <v>Normal</v>
      </c>
      <c r="L1330" s="8">
        <f>VLOOKUP(A1330,'Hospitalisation Details'!$A$1:$T$2344,17,0)</f>
        <v>35724</v>
      </c>
      <c r="M1330" s="3" t="str">
        <f>VLOOKUP(A1330,'Hospitalisation Details'!$A$1:$T$2344,14,0)</f>
        <v>tier - 2</v>
      </c>
      <c r="N1330" s="3" t="str">
        <f>VLOOKUP(A1330,'Hospitalisation Details'!$A$1:$T$2344,15,0)</f>
        <v>tier - 1</v>
      </c>
      <c r="O1330" t="str">
        <f>VLOOKUP(A1330,'Hospitalisation Details'!$A$1:$U$2344,21,FALSE)</f>
        <v>R1026</v>
      </c>
      <c r="P1330" t="str">
        <f>VLOOKUP(A1330,'Hospitalisation Details'!$A$1:$T$2344,19,0)</f>
        <v>25</v>
      </c>
      <c r="Q1330" s="9">
        <f>VLOOKUP(A1330,'Hospitalisation Details'!$A$1:$I$2344,6,FALSE)</f>
        <v>8182.89</v>
      </c>
    </row>
    <row r="1331" spans="1:17" ht="15.75">
      <c r="A1331" s="6" t="s">
        <v>3548</v>
      </c>
      <c r="B1331" t="str">
        <f>VLOOKUP(A1331,'Customer Names'!$A$1:$D$2336,3,FALSE)</f>
        <v>Koehlinger</v>
      </c>
      <c r="C1331">
        <f>VLOOKUP(A1331,'Medical Examinations'!$A$1:$H$2336,2,0)</f>
        <v>25.96</v>
      </c>
      <c r="D1331">
        <f>VLOOKUP(A1331,'Medical Examinations'!$A$1:$H$2336,3,0)</f>
        <v>4.68</v>
      </c>
      <c r="E1331" t="str">
        <f>VLOOKUP(A1331,'Medical Examinations'!$A$1:$H$2336,4,0)</f>
        <v>Yes</v>
      </c>
      <c r="F1331" t="str">
        <f>VLOOKUP(A1331,'Medical Examinations'!$A$1:$H$2336,5,0)</f>
        <v>No</v>
      </c>
      <c r="G1331" t="str">
        <f>VLOOKUP(A1331,'Medical Examinations'!$A$1:$H$2336,6,0)</f>
        <v>Yes</v>
      </c>
      <c r="H1331">
        <f>VLOOKUP(A1331,'Medical Examinations'!$A$1:$L$2336,10,0)</f>
        <v>1</v>
      </c>
      <c r="I1331" t="str">
        <f>VLOOKUP(A1331,'Medical Examinations'!$A$1:$H$2336,8,0)</f>
        <v>No</v>
      </c>
      <c r="J1331" t="str">
        <f>VLOOKUP(A1331,'Medical Examinations'!$A$1:$L$2336,11,0)</f>
        <v>Over weight</v>
      </c>
      <c r="K1331" t="str">
        <f>VLOOKUP(A1331,'Medical Examinations'!$A$1:$L$2336,12,0)</f>
        <v>Normal</v>
      </c>
      <c r="L1331" s="8">
        <f>VLOOKUP(A1331,'Hospitalisation Details'!$A$1:$T$2344,17,0)</f>
        <v>30475</v>
      </c>
      <c r="M1331" s="3" t="str">
        <f>VLOOKUP(A1331,'Hospitalisation Details'!$A$1:$T$2344,14,0)</f>
        <v>tier - 2</v>
      </c>
      <c r="N1331" s="3" t="str">
        <f>VLOOKUP(A1331,'Hospitalisation Details'!$A$1:$T$2344,15,0)</f>
        <v>tier - 2</v>
      </c>
      <c r="O1331" t="str">
        <f>VLOOKUP(A1331,'Hospitalisation Details'!$A$1:$U$2344,21,FALSE)</f>
        <v>R1020</v>
      </c>
      <c r="P1331" t="str">
        <f>VLOOKUP(A1331,'Hospitalisation Details'!$A$1:$T$2344,19,0)</f>
        <v>39</v>
      </c>
      <c r="Q1331" s="9">
        <f>VLOOKUP(A1331,'Hospitalisation Details'!$A$1:$I$2344,6,FALSE)</f>
        <v>8179.51</v>
      </c>
    </row>
    <row r="1332" spans="1:17" ht="15.75">
      <c r="A1332" s="6" t="s">
        <v>3550</v>
      </c>
      <c r="B1332" t="str">
        <f>VLOOKUP(A1332,'Customer Names'!$A$1:$D$2336,3,FALSE)</f>
        <v>Pielechaty</v>
      </c>
      <c r="C1332">
        <f>VLOOKUP(A1332,'Medical Examinations'!$A$1:$H$2336,2,0)</f>
        <v>17.68</v>
      </c>
      <c r="D1332">
        <f>VLOOKUP(A1332,'Medical Examinations'!$A$1:$H$2336,3,0)</f>
        <v>8.57</v>
      </c>
      <c r="E1332" t="str">
        <f>VLOOKUP(A1332,'Medical Examinations'!$A$1:$H$2336,4,0)</f>
        <v>Yes</v>
      </c>
      <c r="F1332" t="str">
        <f>VLOOKUP(A1332,'Medical Examinations'!$A$1:$H$2336,5,0)</f>
        <v>No</v>
      </c>
      <c r="G1332" t="str">
        <f>VLOOKUP(A1332,'Medical Examinations'!$A$1:$H$2336,6,0)</f>
        <v>Yes</v>
      </c>
      <c r="H1332">
        <f>VLOOKUP(A1332,'Medical Examinations'!$A$1:$L$2336,10,0)</f>
        <v>1</v>
      </c>
      <c r="I1332" t="str">
        <f>VLOOKUP(A1332,'Medical Examinations'!$A$1:$H$2336,8,0)</f>
        <v>No</v>
      </c>
      <c r="J1332" t="str">
        <f>VLOOKUP(A1332,'Medical Examinations'!$A$1:$L$2336,11,0)</f>
        <v>Under weight</v>
      </c>
      <c r="K1332" t="str">
        <f>VLOOKUP(A1332,'Medical Examinations'!$A$1:$L$2336,12,0)</f>
        <v>Diabetes</v>
      </c>
      <c r="L1332" s="8">
        <f>VLOOKUP(A1332,'Hospitalisation Details'!$A$1:$T$2344,17,0)</f>
        <v>23320</v>
      </c>
      <c r="M1332" s="3" t="str">
        <f>VLOOKUP(A1332,'Hospitalisation Details'!$A$1:$T$2344,14,0)</f>
        <v>tier - 3</v>
      </c>
      <c r="N1332" s="3" t="str">
        <f>VLOOKUP(A1332,'Hospitalisation Details'!$A$1:$T$2344,15,0)</f>
        <v>tier - 1</v>
      </c>
      <c r="O1332" t="str">
        <f>VLOOKUP(A1332,'Hospitalisation Details'!$A$1:$U$2344,21,FALSE)</f>
        <v>R1013</v>
      </c>
      <c r="P1332" t="str">
        <f>VLOOKUP(A1332,'Hospitalisation Details'!$A$1:$T$2344,19,0)</f>
        <v>59</v>
      </c>
      <c r="Q1332" s="9">
        <f>VLOOKUP(A1332,'Hospitalisation Details'!$A$1:$I$2344,6,FALSE)</f>
        <v>8177.9</v>
      </c>
    </row>
    <row r="1333" spans="1:17" ht="15.75">
      <c r="A1333" s="6" t="s">
        <v>3552</v>
      </c>
      <c r="B1333" t="str">
        <f>VLOOKUP(A1333,'Customer Names'!$A$1:$D$2336,3,FALSE)</f>
        <v>Korhonen</v>
      </c>
      <c r="C1333">
        <f>VLOOKUP(A1333,'Medical Examinations'!$A$1:$H$2336,2,0)</f>
        <v>30.875</v>
      </c>
      <c r="D1333">
        <f>VLOOKUP(A1333,'Medical Examinations'!$A$1:$H$2336,3,0)</f>
        <v>4.0999999999999996</v>
      </c>
      <c r="E1333" t="str">
        <f>VLOOKUP(A1333,'Medical Examinations'!$A$1:$H$2336,4,0)</f>
        <v>No</v>
      </c>
      <c r="F1333" t="str">
        <f>VLOOKUP(A1333,'Medical Examinations'!$A$1:$H$2336,5,0)</f>
        <v>No</v>
      </c>
      <c r="G1333" t="str">
        <f>VLOOKUP(A1333,'Medical Examinations'!$A$1:$H$2336,6,0)</f>
        <v>No</v>
      </c>
      <c r="H1333">
        <f>VLOOKUP(A1333,'Medical Examinations'!$A$1:$L$2336,10,0)</f>
        <v>0</v>
      </c>
      <c r="I1333" t="str">
        <f>VLOOKUP(A1333,'Medical Examinations'!$A$1:$H$2336,8,0)</f>
        <v>No</v>
      </c>
      <c r="J1333" t="str">
        <f>VLOOKUP(A1333,'Medical Examinations'!$A$1:$L$2336,11,0)</f>
        <v>obesity</v>
      </c>
      <c r="K1333" t="str">
        <f>VLOOKUP(A1333,'Medical Examinations'!$A$1:$L$2336,12,0)</f>
        <v>Normal</v>
      </c>
      <c r="L1333" s="8">
        <f>VLOOKUP(A1333,'Hospitalisation Details'!$A$1:$T$2344,17,0)</f>
        <v>30130</v>
      </c>
      <c r="M1333" s="3" t="str">
        <f>VLOOKUP(A1333,'Hospitalisation Details'!$A$1:$T$2344,14,0)</f>
        <v>tier - 3</v>
      </c>
      <c r="N1333" s="3" t="str">
        <f>VLOOKUP(A1333,'Hospitalisation Details'!$A$1:$T$2344,15,0)</f>
        <v>tier - 3</v>
      </c>
      <c r="O1333" t="str">
        <f>VLOOKUP(A1333,'Hospitalisation Details'!$A$1:$U$2344,21,FALSE)</f>
        <v>R1012</v>
      </c>
      <c r="P1333" t="str">
        <f>VLOOKUP(A1333,'Hospitalisation Details'!$A$1:$T$2344,19,0)</f>
        <v>40</v>
      </c>
      <c r="Q1333" s="9">
        <f>VLOOKUP(A1333,'Hospitalisation Details'!$A$1:$I$2344,6,FALSE)</f>
        <v>8162.72</v>
      </c>
    </row>
    <row r="1334" spans="1:17" ht="15.75">
      <c r="A1334" s="6" t="s">
        <v>3555</v>
      </c>
      <c r="B1334" t="str">
        <f>VLOOKUP(A1334,'Customer Names'!$A$1:$D$2336,3,FALSE)</f>
        <v>Kehr</v>
      </c>
      <c r="C1334">
        <f>VLOOKUP(A1334,'Medical Examinations'!$A$1:$H$2336,2,0)</f>
        <v>30.81</v>
      </c>
      <c r="D1334">
        <f>VLOOKUP(A1334,'Medical Examinations'!$A$1:$H$2336,3,0)</f>
        <v>4.49</v>
      </c>
      <c r="E1334" t="str">
        <f>VLOOKUP(A1334,'Medical Examinations'!$A$1:$H$2336,4,0)</f>
        <v>No</v>
      </c>
      <c r="F1334" t="str">
        <f>VLOOKUP(A1334,'Medical Examinations'!$A$1:$H$2336,5,0)</f>
        <v>No</v>
      </c>
      <c r="G1334" t="str">
        <f>VLOOKUP(A1334,'Medical Examinations'!$A$1:$H$2336,6,0)</f>
        <v>No</v>
      </c>
      <c r="H1334">
        <f>VLOOKUP(A1334,'Medical Examinations'!$A$1:$L$2336,10,0)</f>
        <v>0</v>
      </c>
      <c r="I1334" t="str">
        <f>VLOOKUP(A1334,'Medical Examinations'!$A$1:$H$2336,8,0)</f>
        <v>No</v>
      </c>
      <c r="J1334" t="str">
        <f>VLOOKUP(A1334,'Medical Examinations'!$A$1:$L$2336,11,0)</f>
        <v>obesity</v>
      </c>
      <c r="K1334" t="str">
        <f>VLOOKUP(A1334,'Medical Examinations'!$A$1:$L$2336,12,0)</f>
        <v>Normal</v>
      </c>
      <c r="L1334" s="8">
        <f>VLOOKUP(A1334,'Hospitalisation Details'!$A$1:$T$2344,17,0)</f>
        <v>33045</v>
      </c>
      <c r="M1334" s="3" t="str">
        <f>VLOOKUP(A1334,'Hospitalisation Details'!$A$1:$T$2344,14,0)</f>
        <v>tier - 2</v>
      </c>
      <c r="N1334" s="3" t="str">
        <f>VLOOKUP(A1334,'Hospitalisation Details'!$A$1:$T$2344,15,0)</f>
        <v>tier - 3</v>
      </c>
      <c r="O1334" t="str">
        <f>VLOOKUP(A1334,'Hospitalisation Details'!$A$1:$U$2344,21,FALSE)</f>
        <v>R1025</v>
      </c>
      <c r="P1334" t="str">
        <f>VLOOKUP(A1334,'Hospitalisation Details'!$A$1:$T$2344,19,0)</f>
        <v>32</v>
      </c>
      <c r="Q1334" s="9">
        <f>VLOOKUP(A1334,'Hospitalisation Details'!$A$1:$I$2344,6,FALSE)</f>
        <v>8157.92</v>
      </c>
    </row>
    <row r="1335" spans="1:17" ht="15.75">
      <c r="A1335" s="6" t="s">
        <v>3558</v>
      </c>
      <c r="B1335" t="str">
        <f>VLOOKUP(A1335,'Customer Names'!$A$1:$D$2336,3,FALSE)</f>
        <v>Montagna</v>
      </c>
      <c r="C1335">
        <f>VLOOKUP(A1335,'Medical Examinations'!$A$1:$H$2336,2,0)</f>
        <v>36.85</v>
      </c>
      <c r="D1335">
        <f>VLOOKUP(A1335,'Medical Examinations'!$A$1:$H$2336,3,0)</f>
        <v>8.8000000000000007</v>
      </c>
      <c r="E1335" t="str">
        <f>VLOOKUP(A1335,'Medical Examinations'!$A$1:$H$2336,4,0)</f>
        <v>No</v>
      </c>
      <c r="F1335" t="str">
        <f>VLOOKUP(A1335,'Medical Examinations'!$A$1:$H$2336,5,0)</f>
        <v>No</v>
      </c>
      <c r="G1335" t="str">
        <f>VLOOKUP(A1335,'Medical Examinations'!$A$1:$H$2336,6,0)</f>
        <v>No</v>
      </c>
      <c r="H1335">
        <f>VLOOKUP(A1335,'Medical Examinations'!$A$1:$L$2336,10,0)</f>
        <v>2</v>
      </c>
      <c r="I1335" t="str">
        <f>VLOOKUP(A1335,'Medical Examinations'!$A$1:$H$2336,8,0)</f>
        <v>No</v>
      </c>
      <c r="J1335" t="str">
        <f>VLOOKUP(A1335,'Medical Examinations'!$A$1:$L$2336,11,0)</f>
        <v>obesity</v>
      </c>
      <c r="K1335" t="str">
        <f>VLOOKUP(A1335,'Medical Examinations'!$A$1:$L$2336,12,0)</f>
        <v>Diabetes</v>
      </c>
      <c r="L1335" s="8">
        <f>VLOOKUP(A1335,'Hospitalisation Details'!$A$1:$T$2344,17,0)</f>
        <v>26910</v>
      </c>
      <c r="M1335" s="3" t="str">
        <f>VLOOKUP(A1335,'Hospitalisation Details'!$A$1:$T$2344,14,0)</f>
        <v>tier - 2</v>
      </c>
      <c r="N1335" s="3" t="str">
        <f>VLOOKUP(A1335,'Hospitalisation Details'!$A$1:$T$2344,15,0)</f>
        <v>tier - 2</v>
      </c>
      <c r="O1335" t="str">
        <f>VLOOKUP(A1335,'Hospitalisation Details'!$A$1:$U$2344,21,FALSE)</f>
        <v>R1013</v>
      </c>
      <c r="P1335" t="str">
        <f>VLOOKUP(A1335,'Hospitalisation Details'!$A$1:$T$2344,19,0)</f>
        <v>49</v>
      </c>
      <c r="Q1335" s="9">
        <f>VLOOKUP(A1335,'Hospitalisation Details'!$A$1:$I$2344,6,FALSE)</f>
        <v>8125.78</v>
      </c>
    </row>
    <row r="1336" spans="1:17" ht="15.75">
      <c r="A1336" s="6" t="s">
        <v>3561</v>
      </c>
      <c r="B1336" t="str">
        <f>VLOOKUP(A1336,'Customer Names'!$A$1:$D$2336,3,FALSE)</f>
        <v>M√ºller</v>
      </c>
      <c r="C1336">
        <f>VLOOKUP(A1336,'Medical Examinations'!$A$1:$H$2336,2,0)</f>
        <v>35.86</v>
      </c>
      <c r="D1336">
        <f>VLOOKUP(A1336,'Medical Examinations'!$A$1:$H$2336,3,0)</f>
        <v>7.93</v>
      </c>
      <c r="E1336" t="str">
        <f>VLOOKUP(A1336,'Medical Examinations'!$A$1:$H$2336,4,0)</f>
        <v>No</v>
      </c>
      <c r="F1336" t="str">
        <f>VLOOKUP(A1336,'Medical Examinations'!$A$1:$H$2336,5,0)</f>
        <v>No</v>
      </c>
      <c r="G1336" t="str">
        <f>VLOOKUP(A1336,'Medical Examinations'!$A$1:$H$2336,6,0)</f>
        <v>No</v>
      </c>
      <c r="H1336">
        <f>VLOOKUP(A1336,'Medical Examinations'!$A$1:$L$2336,10,0)</f>
        <v>2</v>
      </c>
      <c r="I1336" t="str">
        <f>VLOOKUP(A1336,'Medical Examinations'!$A$1:$H$2336,8,0)</f>
        <v>No</v>
      </c>
      <c r="J1336" t="str">
        <f>VLOOKUP(A1336,'Medical Examinations'!$A$1:$L$2336,11,0)</f>
        <v>obesity</v>
      </c>
      <c r="K1336" t="str">
        <f>VLOOKUP(A1336,'Medical Examinations'!$A$1:$L$2336,12,0)</f>
        <v>Diabetes</v>
      </c>
      <c r="L1336" s="8">
        <f>VLOOKUP(A1336,'Hospitalisation Details'!$A$1:$T$2344,17,0)</f>
        <v>26906</v>
      </c>
      <c r="M1336" s="3" t="str">
        <f>VLOOKUP(A1336,'Hospitalisation Details'!$A$1:$T$2344,14,0)</f>
        <v>tier - 3</v>
      </c>
      <c r="N1336" s="3" t="str">
        <f>VLOOKUP(A1336,'Hospitalisation Details'!$A$1:$T$2344,15,0)</f>
        <v>tier - 1</v>
      </c>
      <c r="O1336" t="str">
        <f>VLOOKUP(A1336,'Hospitalisation Details'!$A$1:$U$2344,21,FALSE)</f>
        <v>R1013</v>
      </c>
      <c r="P1336" t="str">
        <f>VLOOKUP(A1336,'Hospitalisation Details'!$A$1:$T$2344,19,0)</f>
        <v>49</v>
      </c>
      <c r="Q1336" s="9">
        <f>VLOOKUP(A1336,'Hospitalisation Details'!$A$1:$I$2344,6,FALSE)</f>
        <v>8124.41</v>
      </c>
    </row>
    <row r="1337" spans="1:17" ht="15.75">
      <c r="A1337" s="6" t="s">
        <v>3564</v>
      </c>
      <c r="B1337" t="str">
        <f>VLOOKUP(A1337,'Customer Names'!$A$1:$D$2336,3,FALSE)</f>
        <v>Baker</v>
      </c>
      <c r="C1337">
        <f>VLOOKUP(A1337,'Medical Examinations'!$A$1:$H$2336,2,0)</f>
        <v>30.3</v>
      </c>
      <c r="D1337">
        <f>VLOOKUP(A1337,'Medical Examinations'!$A$1:$H$2336,3,0)</f>
        <v>9.4499999999999993</v>
      </c>
      <c r="E1337" t="str">
        <f>VLOOKUP(A1337,'Medical Examinations'!$A$1:$H$2336,4,0)</f>
        <v>No</v>
      </c>
      <c r="F1337" t="str">
        <f>VLOOKUP(A1337,'Medical Examinations'!$A$1:$H$2336,5,0)</f>
        <v>No</v>
      </c>
      <c r="G1337" t="str">
        <f>VLOOKUP(A1337,'Medical Examinations'!$A$1:$H$2336,6,0)</f>
        <v>No</v>
      </c>
      <c r="H1337">
        <f>VLOOKUP(A1337,'Medical Examinations'!$A$1:$L$2336,10,0)</f>
        <v>2</v>
      </c>
      <c r="I1337" t="str">
        <f>VLOOKUP(A1337,'Medical Examinations'!$A$1:$H$2336,8,0)</f>
        <v>No</v>
      </c>
      <c r="J1337" t="str">
        <f>VLOOKUP(A1337,'Medical Examinations'!$A$1:$L$2336,11,0)</f>
        <v>obesity</v>
      </c>
      <c r="K1337" t="str">
        <f>VLOOKUP(A1337,'Medical Examinations'!$A$1:$L$2336,12,0)</f>
        <v>Diabetes</v>
      </c>
      <c r="L1337" s="8">
        <f>VLOOKUP(A1337,'Hospitalisation Details'!$A$1:$T$2344,17,0)</f>
        <v>27014</v>
      </c>
      <c r="M1337" s="3" t="str">
        <f>VLOOKUP(A1337,'Hospitalisation Details'!$A$1:$T$2344,14,0)</f>
        <v>tier - 3</v>
      </c>
      <c r="N1337" s="3" t="str">
        <f>VLOOKUP(A1337,'Hospitalisation Details'!$A$1:$T$2344,15,0)</f>
        <v>tier - 1</v>
      </c>
      <c r="O1337" t="str">
        <f>VLOOKUP(A1337,'Hospitalisation Details'!$A$1:$U$2344,21,FALSE)</f>
        <v>R1011</v>
      </c>
      <c r="P1337" t="str">
        <f>VLOOKUP(A1337,'Hospitalisation Details'!$A$1:$T$2344,19,0)</f>
        <v>49</v>
      </c>
      <c r="Q1337" s="9">
        <f>VLOOKUP(A1337,'Hospitalisation Details'!$A$1:$I$2344,6,FALSE)</f>
        <v>8116.68</v>
      </c>
    </row>
    <row r="1338" spans="1:17" ht="15.75">
      <c r="A1338" s="6" t="s">
        <v>3566</v>
      </c>
      <c r="B1338" t="str">
        <f>VLOOKUP(A1338,'Customer Names'!$A$1:$D$2336,3,FALSE)</f>
        <v>Sidebottom</v>
      </c>
      <c r="C1338">
        <f>VLOOKUP(A1338,'Medical Examinations'!$A$1:$H$2336,2,0)</f>
        <v>32.015000000000001</v>
      </c>
      <c r="D1338">
        <f>VLOOKUP(A1338,'Medical Examinations'!$A$1:$H$2336,3,0)</f>
        <v>7.67</v>
      </c>
      <c r="E1338" t="str">
        <f>VLOOKUP(A1338,'Medical Examinations'!$A$1:$H$2336,4,0)</f>
        <v>No</v>
      </c>
      <c r="F1338" t="str">
        <f>VLOOKUP(A1338,'Medical Examinations'!$A$1:$H$2336,5,0)</f>
        <v>No</v>
      </c>
      <c r="G1338" t="str">
        <f>VLOOKUP(A1338,'Medical Examinations'!$A$1:$H$2336,6,0)</f>
        <v>No</v>
      </c>
      <c r="H1338">
        <f>VLOOKUP(A1338,'Medical Examinations'!$A$1:$L$2336,10,0)</f>
        <v>0</v>
      </c>
      <c r="I1338" t="str">
        <f>VLOOKUP(A1338,'Medical Examinations'!$A$1:$H$2336,8,0)</f>
        <v>No</v>
      </c>
      <c r="J1338" t="str">
        <f>VLOOKUP(A1338,'Medical Examinations'!$A$1:$L$2336,11,0)</f>
        <v>obesity</v>
      </c>
      <c r="K1338" t="str">
        <f>VLOOKUP(A1338,'Medical Examinations'!$A$1:$L$2336,12,0)</f>
        <v>Diabetes</v>
      </c>
      <c r="L1338" s="8">
        <f>VLOOKUP(A1338,'Hospitalisation Details'!$A$1:$T$2344,17,0)</f>
        <v>28734</v>
      </c>
      <c r="M1338" s="3" t="str">
        <f>VLOOKUP(A1338,'Hospitalisation Details'!$A$1:$T$2344,14,0)</f>
        <v>tier - 3</v>
      </c>
      <c r="N1338" s="3" t="str">
        <f>VLOOKUP(A1338,'Hospitalisation Details'!$A$1:$T$2344,15,0)</f>
        <v>tier - 1</v>
      </c>
      <c r="O1338" t="str">
        <f>VLOOKUP(A1338,'Hospitalisation Details'!$A$1:$U$2344,21,FALSE)</f>
        <v>R1012</v>
      </c>
      <c r="P1338" t="str">
        <f>VLOOKUP(A1338,'Hospitalisation Details'!$A$1:$T$2344,19,0)</f>
        <v>44</v>
      </c>
      <c r="Q1338" s="9">
        <f>VLOOKUP(A1338,'Hospitalisation Details'!$A$1:$I$2344,6,FALSE)</f>
        <v>8116.27</v>
      </c>
    </row>
    <row r="1339" spans="1:17" ht="15.75">
      <c r="A1339" s="6" t="s">
        <v>3569</v>
      </c>
      <c r="B1339" t="str">
        <f>VLOOKUP(A1339,'Customer Names'!$A$1:$D$2336,3,FALSE)</f>
        <v>Johnson</v>
      </c>
      <c r="C1339">
        <f>VLOOKUP(A1339,'Medical Examinations'!$A$1:$H$2336,2,0)</f>
        <v>25.06</v>
      </c>
      <c r="D1339">
        <f>VLOOKUP(A1339,'Medical Examinations'!$A$1:$H$2336,3,0)</f>
        <v>10.53</v>
      </c>
      <c r="E1339" t="str">
        <f>VLOOKUP(A1339,'Medical Examinations'!$A$1:$H$2336,4,0)</f>
        <v>No</v>
      </c>
      <c r="F1339" t="str">
        <f>VLOOKUP(A1339,'Medical Examinations'!$A$1:$H$2336,5,0)</f>
        <v>No</v>
      </c>
      <c r="G1339" t="str">
        <f>VLOOKUP(A1339,'Medical Examinations'!$A$1:$H$2336,6,0)</f>
        <v>No</v>
      </c>
      <c r="H1339">
        <f>VLOOKUP(A1339,'Medical Examinations'!$A$1:$L$2336,10,0)</f>
        <v>2</v>
      </c>
      <c r="I1339" t="str">
        <f>VLOOKUP(A1339,'Medical Examinations'!$A$1:$H$2336,8,0)</f>
        <v>No</v>
      </c>
      <c r="J1339" t="str">
        <f>VLOOKUP(A1339,'Medical Examinations'!$A$1:$L$2336,11,0)</f>
        <v>Over weight</v>
      </c>
      <c r="K1339" t="str">
        <f>VLOOKUP(A1339,'Medical Examinations'!$A$1:$L$2336,12,0)</f>
        <v>Diabetes</v>
      </c>
      <c r="L1339" s="8">
        <f>VLOOKUP(A1339,'Hospitalisation Details'!$A$1:$T$2344,17,0)</f>
        <v>26948</v>
      </c>
      <c r="M1339" s="3" t="str">
        <f>VLOOKUP(A1339,'Hospitalisation Details'!$A$1:$T$2344,14,0)</f>
        <v>tier - 2</v>
      </c>
      <c r="N1339" s="3" t="str">
        <f>VLOOKUP(A1339,'Hospitalisation Details'!$A$1:$T$2344,15,0)</f>
        <v>tier - 2</v>
      </c>
      <c r="O1339" t="str">
        <f>VLOOKUP(A1339,'Hospitalisation Details'!$A$1:$U$2344,21,FALSE)</f>
        <v>R1013</v>
      </c>
      <c r="P1339" t="str">
        <f>VLOOKUP(A1339,'Hospitalisation Details'!$A$1:$T$2344,19,0)</f>
        <v>49</v>
      </c>
      <c r="Q1339" s="9">
        <f>VLOOKUP(A1339,'Hospitalisation Details'!$A$1:$I$2344,6,FALSE)</f>
        <v>8112.59</v>
      </c>
    </row>
    <row r="1340" spans="1:17" ht="15.75">
      <c r="A1340" s="6" t="s">
        <v>3570</v>
      </c>
      <c r="B1340" t="str">
        <f>VLOOKUP(A1340,'Customer Names'!$A$1:$D$2336,3,FALSE)</f>
        <v>Morris</v>
      </c>
      <c r="C1340">
        <f>VLOOKUP(A1340,'Medical Examinations'!$A$1:$H$2336,2,0)</f>
        <v>18.829999999999998</v>
      </c>
      <c r="D1340">
        <f>VLOOKUP(A1340,'Medical Examinations'!$A$1:$H$2336,3,0)</f>
        <v>10.08</v>
      </c>
      <c r="E1340" t="str">
        <f>VLOOKUP(A1340,'Medical Examinations'!$A$1:$H$2336,4,0)</f>
        <v>Yes</v>
      </c>
      <c r="F1340" t="str">
        <f>VLOOKUP(A1340,'Medical Examinations'!$A$1:$H$2336,5,0)</f>
        <v>No</v>
      </c>
      <c r="G1340" t="str">
        <f>VLOOKUP(A1340,'Medical Examinations'!$A$1:$H$2336,6,0)</f>
        <v>No</v>
      </c>
      <c r="H1340">
        <f>VLOOKUP(A1340,'Medical Examinations'!$A$1:$L$2336,10,0)</f>
        <v>0</v>
      </c>
      <c r="I1340" t="str">
        <f>VLOOKUP(A1340,'Medical Examinations'!$A$1:$H$2336,8,0)</f>
        <v>No</v>
      </c>
      <c r="J1340" t="str">
        <f>VLOOKUP(A1340,'Medical Examinations'!$A$1:$L$2336,11,0)</f>
        <v>Normal weight</v>
      </c>
      <c r="K1340" t="str">
        <f>VLOOKUP(A1340,'Medical Examinations'!$A$1:$L$2336,12,0)</f>
        <v>Diabetes</v>
      </c>
      <c r="L1340" s="8">
        <f>VLOOKUP(A1340,'Hospitalisation Details'!$A$1:$T$2344,17,0)</f>
        <v>24633</v>
      </c>
      <c r="M1340" s="3" t="str">
        <f>VLOOKUP(A1340,'Hospitalisation Details'!$A$1:$T$2344,14,0)</f>
        <v>tier - 3</v>
      </c>
      <c r="N1340" s="3" t="str">
        <f>VLOOKUP(A1340,'Hospitalisation Details'!$A$1:$T$2344,15,0)</f>
        <v>tier - 1</v>
      </c>
      <c r="O1340" t="str">
        <f>VLOOKUP(A1340,'Hospitalisation Details'!$A$1:$U$2344,21,FALSE)</f>
        <v>R1012</v>
      </c>
      <c r="P1340" t="str">
        <f>VLOOKUP(A1340,'Hospitalisation Details'!$A$1:$T$2344,19,0)</f>
        <v>55</v>
      </c>
      <c r="Q1340" s="9">
        <f>VLOOKUP(A1340,'Hospitalisation Details'!$A$1:$I$2344,6,FALSE)</f>
        <v>8091.3</v>
      </c>
    </row>
    <row r="1341" spans="1:17" ht="15.75">
      <c r="A1341" s="6" t="s">
        <v>3572</v>
      </c>
      <c r="B1341" t="str">
        <f>VLOOKUP(A1341,'Customer Names'!$A$1:$D$2336,3,FALSE)</f>
        <v>Chaisson</v>
      </c>
      <c r="C1341">
        <f>VLOOKUP(A1341,'Medical Examinations'!$A$1:$H$2336,2,0)</f>
        <v>47.52</v>
      </c>
      <c r="D1341">
        <f>VLOOKUP(A1341,'Medical Examinations'!$A$1:$H$2336,3,0)</f>
        <v>11.39</v>
      </c>
      <c r="E1341" t="str">
        <f>VLOOKUP(A1341,'Medical Examinations'!$A$1:$H$2336,4,0)</f>
        <v>Yes</v>
      </c>
      <c r="F1341" t="str">
        <f>VLOOKUP(A1341,'Medical Examinations'!$A$1:$H$2336,5,0)</f>
        <v>No</v>
      </c>
      <c r="G1341" t="str">
        <f>VLOOKUP(A1341,'Medical Examinations'!$A$1:$H$2336,6,0)</f>
        <v>No</v>
      </c>
      <c r="H1341">
        <f>VLOOKUP(A1341,'Medical Examinations'!$A$1:$L$2336,10,0)</f>
        <v>1</v>
      </c>
      <c r="I1341" t="str">
        <f>VLOOKUP(A1341,'Medical Examinations'!$A$1:$H$2336,8,0)</f>
        <v>No</v>
      </c>
      <c r="J1341" t="str">
        <f>VLOOKUP(A1341,'Medical Examinations'!$A$1:$L$2336,11,0)</f>
        <v>obesity</v>
      </c>
      <c r="K1341" t="str">
        <f>VLOOKUP(A1341,'Medical Examinations'!$A$1:$L$2336,12,0)</f>
        <v>Diabetes</v>
      </c>
      <c r="L1341" s="8">
        <f>VLOOKUP(A1341,'Hospitalisation Details'!$A$1:$T$2344,17,0)</f>
        <v>27749</v>
      </c>
      <c r="M1341" s="3" t="str">
        <f>VLOOKUP(A1341,'Hospitalisation Details'!$A$1:$T$2344,14,0)</f>
        <v>tier - 3</v>
      </c>
      <c r="N1341" s="3" t="str">
        <f>VLOOKUP(A1341,'Hospitalisation Details'!$A$1:$T$2344,15,0)</f>
        <v>tier - 3</v>
      </c>
      <c r="O1341" t="str">
        <f>VLOOKUP(A1341,'Hospitalisation Details'!$A$1:$U$2344,21,FALSE)</f>
        <v>R1013</v>
      </c>
      <c r="P1341" t="str">
        <f>VLOOKUP(A1341,'Hospitalisation Details'!$A$1:$T$2344,19,0)</f>
        <v>47</v>
      </c>
      <c r="Q1341" s="9">
        <f>VLOOKUP(A1341,'Hospitalisation Details'!$A$1:$I$2344,6,FALSE)</f>
        <v>8083.92</v>
      </c>
    </row>
    <row r="1342" spans="1:17" ht="15.75">
      <c r="A1342" s="6" t="s">
        <v>3575</v>
      </c>
      <c r="B1342" t="str">
        <f>VLOOKUP(A1342,'Customer Names'!$A$1:$D$2336,3,FALSE)</f>
        <v>Pigott</v>
      </c>
      <c r="C1342">
        <f>VLOOKUP(A1342,'Medical Examinations'!$A$1:$H$2336,2,0)</f>
        <v>37.82</v>
      </c>
      <c r="D1342">
        <f>VLOOKUP(A1342,'Medical Examinations'!$A$1:$H$2336,3,0)</f>
        <v>6.36</v>
      </c>
      <c r="E1342" t="str">
        <f>VLOOKUP(A1342,'Medical Examinations'!$A$1:$H$2336,4,0)</f>
        <v>No</v>
      </c>
      <c r="F1342" t="str">
        <f>VLOOKUP(A1342,'Medical Examinations'!$A$1:$H$2336,5,0)</f>
        <v>No</v>
      </c>
      <c r="G1342" t="str">
        <f>VLOOKUP(A1342,'Medical Examinations'!$A$1:$H$2336,6,0)</f>
        <v>No</v>
      </c>
      <c r="H1342">
        <f>VLOOKUP(A1342,'Medical Examinations'!$A$1:$L$2336,10,0)</f>
        <v>0</v>
      </c>
      <c r="I1342" t="str">
        <f>VLOOKUP(A1342,'Medical Examinations'!$A$1:$H$2336,8,0)</f>
        <v>No</v>
      </c>
      <c r="J1342" t="str">
        <f>VLOOKUP(A1342,'Medical Examinations'!$A$1:$L$2336,11,0)</f>
        <v>obesity</v>
      </c>
      <c r="K1342" t="str">
        <f>VLOOKUP(A1342,'Medical Examinations'!$A$1:$L$2336,12,0)</f>
        <v>Prediabetes</v>
      </c>
      <c r="L1342" s="8">
        <f>VLOOKUP(A1342,'Hospitalisation Details'!$A$1:$T$2344,17,0)</f>
        <v>34619</v>
      </c>
      <c r="M1342" s="3" t="str">
        <f>VLOOKUP(A1342,'Hospitalisation Details'!$A$1:$T$2344,14,0)</f>
        <v>tier - 2</v>
      </c>
      <c r="N1342" s="3" t="str">
        <f>VLOOKUP(A1342,'Hospitalisation Details'!$A$1:$T$2344,15,0)</f>
        <v>tier - 2</v>
      </c>
      <c r="O1342" t="str">
        <f>VLOOKUP(A1342,'Hospitalisation Details'!$A$1:$U$2344,21,FALSE)</f>
        <v>R1026</v>
      </c>
      <c r="P1342" t="str">
        <f>VLOOKUP(A1342,'Hospitalisation Details'!$A$1:$T$2344,19,0)</f>
        <v>28</v>
      </c>
      <c r="Q1342" s="9">
        <f>VLOOKUP(A1342,'Hospitalisation Details'!$A$1:$I$2344,6,FALSE)</f>
        <v>8081.74</v>
      </c>
    </row>
    <row r="1343" spans="1:17" ht="15.75">
      <c r="A1343" s="6" t="s">
        <v>3577</v>
      </c>
      <c r="B1343" t="str">
        <f>VLOOKUP(A1343,'Customer Names'!$A$1:$D$2336,3,FALSE)</f>
        <v>Cochrane</v>
      </c>
      <c r="C1343">
        <f>VLOOKUP(A1343,'Medical Examinations'!$A$1:$H$2336,2,0)</f>
        <v>44.16</v>
      </c>
      <c r="D1343">
        <f>VLOOKUP(A1343,'Medical Examinations'!$A$1:$H$2336,3,0)</f>
        <v>5.31</v>
      </c>
      <c r="E1343" t="str">
        <f>VLOOKUP(A1343,'Medical Examinations'!$A$1:$H$2336,4,0)</f>
        <v>Yes</v>
      </c>
      <c r="F1343" t="str">
        <f>VLOOKUP(A1343,'Medical Examinations'!$A$1:$H$2336,5,0)</f>
        <v>No</v>
      </c>
      <c r="G1343" t="str">
        <f>VLOOKUP(A1343,'Medical Examinations'!$A$1:$H$2336,6,0)</f>
        <v>No</v>
      </c>
      <c r="H1343">
        <f>VLOOKUP(A1343,'Medical Examinations'!$A$1:$L$2336,10,0)</f>
        <v>0</v>
      </c>
      <c r="I1343" t="str">
        <f>VLOOKUP(A1343,'Medical Examinations'!$A$1:$H$2336,8,0)</f>
        <v>No</v>
      </c>
      <c r="J1343" t="str">
        <f>VLOOKUP(A1343,'Medical Examinations'!$A$1:$L$2336,11,0)</f>
        <v>obesity</v>
      </c>
      <c r="K1343" t="str">
        <f>VLOOKUP(A1343,'Medical Examinations'!$A$1:$L$2336,12,0)</f>
        <v>Normal</v>
      </c>
      <c r="L1343" s="8">
        <f>VLOOKUP(A1343,'Hospitalisation Details'!$A$1:$T$2344,17,0)</f>
        <v>37131</v>
      </c>
      <c r="M1343" s="3" t="str">
        <f>VLOOKUP(A1343,'Hospitalisation Details'!$A$1:$T$2344,14,0)</f>
        <v>tier - 2</v>
      </c>
      <c r="N1343" s="3" t="str">
        <f>VLOOKUP(A1343,'Hospitalisation Details'!$A$1:$T$2344,15,0)</f>
        <v>tier - 2</v>
      </c>
      <c r="O1343" t="str">
        <f>VLOOKUP(A1343,'Hospitalisation Details'!$A$1:$U$2344,21,FALSE)</f>
        <v>R1012</v>
      </c>
      <c r="P1343" t="str">
        <f>VLOOKUP(A1343,'Hospitalisation Details'!$A$1:$T$2344,19,0)</f>
        <v>21</v>
      </c>
      <c r="Q1343" s="9">
        <f>VLOOKUP(A1343,'Hospitalisation Details'!$A$1:$I$2344,6,FALSE)</f>
        <v>8081.26</v>
      </c>
    </row>
    <row r="1344" spans="1:17" ht="15.75">
      <c r="A1344" s="6" t="s">
        <v>3580</v>
      </c>
      <c r="B1344" t="str">
        <f>VLOOKUP(A1344,'Customer Names'!$A$1:$D$2336,3,FALSE)</f>
        <v>Armitage</v>
      </c>
      <c r="C1344">
        <f>VLOOKUP(A1344,'Medical Examinations'!$A$1:$H$2336,2,0)</f>
        <v>37.049999999999997</v>
      </c>
      <c r="D1344">
        <f>VLOOKUP(A1344,'Medical Examinations'!$A$1:$H$2336,3,0)</f>
        <v>4.74</v>
      </c>
      <c r="E1344" t="str">
        <f>VLOOKUP(A1344,'Medical Examinations'!$A$1:$H$2336,4,0)</f>
        <v>No</v>
      </c>
      <c r="F1344" t="str">
        <f>VLOOKUP(A1344,'Medical Examinations'!$A$1:$H$2336,5,0)</f>
        <v>No</v>
      </c>
      <c r="G1344" t="str">
        <f>VLOOKUP(A1344,'Medical Examinations'!$A$1:$H$2336,6,0)</f>
        <v>Yes</v>
      </c>
      <c r="H1344">
        <f>VLOOKUP(A1344,'Medical Examinations'!$A$1:$L$2336,10,0)</f>
        <v>1</v>
      </c>
      <c r="I1344" t="str">
        <f>VLOOKUP(A1344,'Medical Examinations'!$A$1:$H$2336,8,0)</f>
        <v>No</v>
      </c>
      <c r="J1344" t="str">
        <f>VLOOKUP(A1344,'Medical Examinations'!$A$1:$L$2336,11,0)</f>
        <v>obesity</v>
      </c>
      <c r="K1344" t="str">
        <f>VLOOKUP(A1344,'Medical Examinations'!$A$1:$L$2336,12,0)</f>
        <v>Normal</v>
      </c>
      <c r="L1344" s="8">
        <f>VLOOKUP(A1344,'Hospitalisation Details'!$A$1:$T$2344,17,0)</f>
        <v>34280</v>
      </c>
      <c r="M1344" s="3" t="str">
        <f>VLOOKUP(A1344,'Hospitalisation Details'!$A$1:$T$2344,14,0)</f>
        <v>tier - 2</v>
      </c>
      <c r="N1344" s="3" t="str">
        <f>VLOOKUP(A1344,'Hospitalisation Details'!$A$1:$T$2344,15,0)</f>
        <v>tier - 1</v>
      </c>
      <c r="O1344" t="str">
        <f>VLOOKUP(A1344,'Hospitalisation Details'!$A$1:$U$2344,21,FALSE)</f>
        <v>R1026</v>
      </c>
      <c r="P1344" t="str">
        <f>VLOOKUP(A1344,'Hospitalisation Details'!$A$1:$T$2344,19,0)</f>
        <v>29</v>
      </c>
      <c r="Q1344" s="9">
        <f>VLOOKUP(A1344,'Hospitalisation Details'!$A$1:$I$2344,6,FALSE)</f>
        <v>8077.41</v>
      </c>
    </row>
    <row r="1345" spans="1:17" ht="15.75">
      <c r="A1345" s="6" t="s">
        <v>3583</v>
      </c>
      <c r="B1345" t="str">
        <f>VLOOKUP(A1345,'Customer Names'!$A$1:$D$2336,3,FALSE)</f>
        <v>Shen</v>
      </c>
      <c r="C1345">
        <f>VLOOKUP(A1345,'Medical Examinations'!$A$1:$H$2336,2,0)</f>
        <v>18.66</v>
      </c>
      <c r="D1345">
        <f>VLOOKUP(A1345,'Medical Examinations'!$A$1:$H$2336,3,0)</f>
        <v>11.35</v>
      </c>
      <c r="E1345" t="str">
        <f>VLOOKUP(A1345,'Medical Examinations'!$A$1:$H$2336,4,0)</f>
        <v>No</v>
      </c>
      <c r="F1345" t="str">
        <f>VLOOKUP(A1345,'Medical Examinations'!$A$1:$H$2336,5,0)</f>
        <v>No</v>
      </c>
      <c r="G1345" t="str">
        <f>VLOOKUP(A1345,'Medical Examinations'!$A$1:$H$2336,6,0)</f>
        <v>No</v>
      </c>
      <c r="H1345">
        <f>VLOOKUP(A1345,'Medical Examinations'!$A$1:$L$2336,10,0)</f>
        <v>0</v>
      </c>
      <c r="I1345" t="str">
        <f>VLOOKUP(A1345,'Medical Examinations'!$A$1:$H$2336,8,0)</f>
        <v>No</v>
      </c>
      <c r="J1345" t="str">
        <f>VLOOKUP(A1345,'Medical Examinations'!$A$1:$L$2336,11,0)</f>
        <v>Normal weight</v>
      </c>
      <c r="K1345" t="str">
        <f>VLOOKUP(A1345,'Medical Examinations'!$A$1:$L$2336,12,0)</f>
        <v>Diabetes</v>
      </c>
      <c r="L1345" s="8">
        <f>VLOOKUP(A1345,'Hospitalisation Details'!$A$1:$T$2344,17,0)</f>
        <v>24036</v>
      </c>
      <c r="M1345" s="3" t="str">
        <f>VLOOKUP(A1345,'Hospitalisation Details'!$A$1:$T$2344,14,0)</f>
        <v>tier - 3</v>
      </c>
      <c r="N1345" s="3" t="str">
        <f>VLOOKUP(A1345,'Hospitalisation Details'!$A$1:$T$2344,15,0)</f>
        <v>tier - 1</v>
      </c>
      <c r="O1345" t="str">
        <f>VLOOKUP(A1345,'Hospitalisation Details'!$A$1:$U$2344,21,FALSE)</f>
        <v>R1011</v>
      </c>
      <c r="P1345" t="str">
        <f>VLOOKUP(A1345,'Hospitalisation Details'!$A$1:$T$2344,19,0)</f>
        <v>57</v>
      </c>
      <c r="Q1345" s="9">
        <f>VLOOKUP(A1345,'Hospitalisation Details'!$A$1:$I$2344,6,FALSE)</f>
        <v>8071.57</v>
      </c>
    </row>
    <row r="1346" spans="1:17" ht="15.75">
      <c r="A1346" s="6" t="s">
        <v>3585</v>
      </c>
      <c r="B1346" t="str">
        <f>VLOOKUP(A1346,'Customer Names'!$A$1:$D$2336,3,FALSE)</f>
        <v>O'Kelly</v>
      </c>
      <c r="C1346">
        <f>VLOOKUP(A1346,'Medical Examinations'!$A$1:$H$2336,2,0)</f>
        <v>36.200000000000003</v>
      </c>
      <c r="D1346">
        <f>VLOOKUP(A1346,'Medical Examinations'!$A$1:$H$2336,3,0)</f>
        <v>6.81</v>
      </c>
      <c r="E1346" t="str">
        <f>VLOOKUP(A1346,'Medical Examinations'!$A$1:$H$2336,4,0)</f>
        <v>Yes</v>
      </c>
      <c r="F1346" t="str">
        <f>VLOOKUP(A1346,'Medical Examinations'!$A$1:$H$2336,5,0)</f>
        <v>No</v>
      </c>
      <c r="G1346" t="str">
        <f>VLOOKUP(A1346,'Medical Examinations'!$A$1:$H$2336,6,0)</f>
        <v>No</v>
      </c>
      <c r="H1346">
        <f>VLOOKUP(A1346,'Medical Examinations'!$A$1:$L$2336,10,0)</f>
        <v>1</v>
      </c>
      <c r="I1346" t="str">
        <f>VLOOKUP(A1346,'Medical Examinations'!$A$1:$H$2336,8,0)</f>
        <v>No</v>
      </c>
      <c r="J1346" t="str">
        <f>VLOOKUP(A1346,'Medical Examinations'!$A$1:$L$2336,11,0)</f>
        <v>obesity</v>
      </c>
      <c r="K1346" t="str">
        <f>VLOOKUP(A1346,'Medical Examinations'!$A$1:$L$2336,12,0)</f>
        <v>Diabetes</v>
      </c>
      <c r="L1346" s="8">
        <f>VLOOKUP(A1346,'Hospitalisation Details'!$A$1:$T$2344,17,0)</f>
        <v>27743</v>
      </c>
      <c r="M1346" s="3" t="str">
        <f>VLOOKUP(A1346,'Hospitalisation Details'!$A$1:$T$2344,14,0)</f>
        <v>tier - 3</v>
      </c>
      <c r="N1346" s="3" t="str">
        <f>VLOOKUP(A1346,'Hospitalisation Details'!$A$1:$T$2344,15,0)</f>
        <v>tier - 2</v>
      </c>
      <c r="O1346" t="str">
        <f>VLOOKUP(A1346,'Hospitalisation Details'!$A$1:$U$2344,21,FALSE)</f>
        <v>R1011</v>
      </c>
      <c r="P1346" t="str">
        <f>VLOOKUP(A1346,'Hospitalisation Details'!$A$1:$T$2344,19,0)</f>
        <v>47</v>
      </c>
      <c r="Q1346" s="9">
        <f>VLOOKUP(A1346,'Hospitalisation Details'!$A$1:$I$2344,6,FALSE)</f>
        <v>8068.19</v>
      </c>
    </row>
    <row r="1347" spans="1:17" ht="15.75">
      <c r="A1347" s="6" t="s">
        <v>3587</v>
      </c>
      <c r="B1347" t="str">
        <f>VLOOKUP(A1347,'Customer Names'!$A$1:$D$2336,3,FALSE)</f>
        <v>Huff</v>
      </c>
      <c r="C1347">
        <f>VLOOKUP(A1347,'Medical Examinations'!$A$1:$H$2336,2,0)</f>
        <v>18.87</v>
      </c>
      <c r="D1347">
        <f>VLOOKUP(A1347,'Medical Examinations'!$A$1:$H$2336,3,0)</f>
        <v>8.06</v>
      </c>
      <c r="E1347" t="str">
        <f>VLOOKUP(A1347,'Medical Examinations'!$A$1:$H$2336,4,0)</f>
        <v>No</v>
      </c>
      <c r="F1347" t="str">
        <f>VLOOKUP(A1347,'Medical Examinations'!$A$1:$H$2336,5,0)</f>
        <v>No</v>
      </c>
      <c r="G1347" t="str">
        <f>VLOOKUP(A1347,'Medical Examinations'!$A$1:$H$2336,6,0)</f>
        <v>No</v>
      </c>
      <c r="H1347">
        <f>VLOOKUP(A1347,'Medical Examinations'!$A$1:$L$2336,10,0)</f>
        <v>0</v>
      </c>
      <c r="I1347" t="str">
        <f>VLOOKUP(A1347,'Medical Examinations'!$A$1:$H$2336,8,0)</f>
        <v>No</v>
      </c>
      <c r="J1347" t="str">
        <f>VLOOKUP(A1347,'Medical Examinations'!$A$1:$L$2336,11,0)</f>
        <v>Normal weight</v>
      </c>
      <c r="K1347" t="str">
        <f>VLOOKUP(A1347,'Medical Examinations'!$A$1:$L$2336,12,0)</f>
        <v>Diabetes</v>
      </c>
      <c r="L1347" s="8">
        <f>VLOOKUP(A1347,'Hospitalisation Details'!$A$1:$T$2344,17,0)</f>
        <v>23965</v>
      </c>
      <c r="M1347" s="3" t="str">
        <f>VLOOKUP(A1347,'Hospitalisation Details'!$A$1:$T$2344,14,0)</f>
        <v>tier - 3</v>
      </c>
      <c r="N1347" s="3" t="str">
        <f>VLOOKUP(A1347,'Hospitalisation Details'!$A$1:$T$2344,15,0)</f>
        <v>tier - 1</v>
      </c>
      <c r="O1347" t="str">
        <f>VLOOKUP(A1347,'Hospitalisation Details'!$A$1:$U$2344,21,FALSE)</f>
        <v>R1013</v>
      </c>
      <c r="P1347" t="str">
        <f>VLOOKUP(A1347,'Hospitalisation Details'!$A$1:$T$2344,19,0)</f>
        <v>57</v>
      </c>
      <c r="Q1347" s="9">
        <f>VLOOKUP(A1347,'Hospitalisation Details'!$A$1:$I$2344,6,FALSE)</f>
        <v>8067.83</v>
      </c>
    </row>
    <row r="1348" spans="1:17" ht="15.75">
      <c r="A1348" s="6" t="s">
        <v>3590</v>
      </c>
      <c r="B1348" t="str">
        <f>VLOOKUP(A1348,'Customer Names'!$A$1:$D$2336,3,FALSE)</f>
        <v>Dye</v>
      </c>
      <c r="C1348">
        <f>VLOOKUP(A1348,'Medical Examinations'!$A$1:$H$2336,2,0)</f>
        <v>32.299999999999997</v>
      </c>
      <c r="D1348">
        <f>VLOOKUP(A1348,'Medical Examinations'!$A$1:$H$2336,3,0)</f>
        <v>6.74</v>
      </c>
      <c r="E1348" t="str">
        <f>VLOOKUP(A1348,'Medical Examinations'!$A$1:$H$2336,4,0)</f>
        <v>Yes</v>
      </c>
      <c r="F1348" t="str">
        <f>VLOOKUP(A1348,'Medical Examinations'!$A$1:$H$2336,5,0)</f>
        <v>No</v>
      </c>
      <c r="G1348" t="str">
        <f>VLOOKUP(A1348,'Medical Examinations'!$A$1:$H$2336,6,0)</f>
        <v>No</v>
      </c>
      <c r="H1348">
        <f>VLOOKUP(A1348,'Medical Examinations'!$A$1:$L$2336,10,0)</f>
        <v>1</v>
      </c>
      <c r="I1348" t="str">
        <f>VLOOKUP(A1348,'Medical Examinations'!$A$1:$H$2336,8,0)</f>
        <v>No</v>
      </c>
      <c r="J1348" t="str">
        <f>VLOOKUP(A1348,'Medical Examinations'!$A$1:$L$2336,11,0)</f>
        <v>obesity</v>
      </c>
      <c r="K1348" t="str">
        <f>VLOOKUP(A1348,'Medical Examinations'!$A$1:$L$2336,12,0)</f>
        <v>Diabetes</v>
      </c>
      <c r="L1348" s="8">
        <f>VLOOKUP(A1348,'Hospitalisation Details'!$A$1:$T$2344,17,0)</f>
        <v>27573</v>
      </c>
      <c r="M1348" s="3" t="str">
        <f>VLOOKUP(A1348,'Hospitalisation Details'!$A$1:$T$2344,14,0)</f>
        <v>tier - 3</v>
      </c>
      <c r="N1348" s="3" t="str">
        <f>VLOOKUP(A1348,'Hospitalisation Details'!$A$1:$T$2344,15,0)</f>
        <v>tier - 3</v>
      </c>
      <c r="O1348" t="str">
        <f>VLOOKUP(A1348,'Hospitalisation Details'!$A$1:$U$2344,21,FALSE)</f>
        <v>R1011</v>
      </c>
      <c r="P1348" t="str">
        <f>VLOOKUP(A1348,'Hospitalisation Details'!$A$1:$T$2344,19,0)</f>
        <v>47</v>
      </c>
      <c r="Q1348" s="9">
        <f>VLOOKUP(A1348,'Hospitalisation Details'!$A$1:$I$2344,6,FALSE)</f>
        <v>8062.76</v>
      </c>
    </row>
    <row r="1349" spans="1:17" ht="15.75">
      <c r="A1349" s="6" t="s">
        <v>3592</v>
      </c>
      <c r="B1349" t="str">
        <f>VLOOKUP(A1349,'Customer Names'!$A$1:$D$2336,3,FALSE)</f>
        <v>Willard</v>
      </c>
      <c r="C1349">
        <f>VLOOKUP(A1349,'Medical Examinations'!$A$1:$H$2336,2,0)</f>
        <v>22.64</v>
      </c>
      <c r="D1349">
        <f>VLOOKUP(A1349,'Medical Examinations'!$A$1:$H$2336,3,0)</f>
        <v>6.54</v>
      </c>
      <c r="E1349" t="str">
        <f>VLOOKUP(A1349,'Medical Examinations'!$A$1:$H$2336,4,0)</f>
        <v>Yes</v>
      </c>
      <c r="F1349" t="str">
        <f>VLOOKUP(A1349,'Medical Examinations'!$A$1:$H$2336,5,0)</f>
        <v>No</v>
      </c>
      <c r="G1349" t="str">
        <f>VLOOKUP(A1349,'Medical Examinations'!$A$1:$H$2336,6,0)</f>
        <v>No</v>
      </c>
      <c r="H1349">
        <f>VLOOKUP(A1349,'Medical Examinations'!$A$1:$L$2336,10,0)</f>
        <v>2</v>
      </c>
      <c r="I1349" t="str">
        <f>VLOOKUP(A1349,'Medical Examinations'!$A$1:$H$2336,8,0)</f>
        <v>No</v>
      </c>
      <c r="J1349" t="str">
        <f>VLOOKUP(A1349,'Medical Examinations'!$A$1:$L$2336,11,0)</f>
        <v>Normal weight</v>
      </c>
      <c r="K1349" t="str">
        <f>VLOOKUP(A1349,'Medical Examinations'!$A$1:$L$2336,12,0)</f>
        <v>Diabetes</v>
      </c>
      <c r="L1349" s="8">
        <f>VLOOKUP(A1349,'Hospitalisation Details'!$A$1:$T$2344,17,0)</f>
        <v>25914</v>
      </c>
      <c r="M1349" s="3" t="str">
        <f>VLOOKUP(A1349,'Hospitalisation Details'!$A$1:$T$2344,14,0)</f>
        <v>tier - 2</v>
      </c>
      <c r="N1349" s="3" t="str">
        <f>VLOOKUP(A1349,'Hospitalisation Details'!$A$1:$T$2344,15,0)</f>
        <v>tier - 1</v>
      </c>
      <c r="O1349" t="str">
        <f>VLOOKUP(A1349,'Hospitalisation Details'!$A$1:$U$2344,21,FALSE)</f>
        <v>R1013</v>
      </c>
      <c r="P1349" t="str">
        <f>VLOOKUP(A1349,'Hospitalisation Details'!$A$1:$T$2344,19,0)</f>
        <v>52</v>
      </c>
      <c r="Q1349" s="9">
        <f>VLOOKUP(A1349,'Hospitalisation Details'!$A$1:$I$2344,6,FALSE)</f>
        <v>8062.31</v>
      </c>
    </row>
    <row r="1350" spans="1:17" ht="15.75">
      <c r="A1350" s="6" t="s">
        <v>3595</v>
      </c>
      <c r="B1350" t="str">
        <f>VLOOKUP(A1350,'Customer Names'!$A$1:$D$2336,3,FALSE)</f>
        <v>D'Addario</v>
      </c>
      <c r="C1350">
        <f>VLOOKUP(A1350,'Medical Examinations'!$A$1:$H$2336,2,0)</f>
        <v>28.69</v>
      </c>
      <c r="D1350">
        <f>VLOOKUP(A1350,'Medical Examinations'!$A$1:$H$2336,3,0)</f>
        <v>5.4</v>
      </c>
      <c r="E1350" t="str">
        <f>VLOOKUP(A1350,'Medical Examinations'!$A$1:$H$2336,4,0)</f>
        <v>No</v>
      </c>
      <c r="F1350" t="str">
        <f>VLOOKUP(A1350,'Medical Examinations'!$A$1:$H$2336,5,0)</f>
        <v>No</v>
      </c>
      <c r="G1350" t="str">
        <f>VLOOKUP(A1350,'Medical Examinations'!$A$1:$H$2336,6,0)</f>
        <v>No</v>
      </c>
      <c r="H1350">
        <f>VLOOKUP(A1350,'Medical Examinations'!$A$1:$L$2336,10,0)</f>
        <v>0</v>
      </c>
      <c r="I1350" t="str">
        <f>VLOOKUP(A1350,'Medical Examinations'!$A$1:$H$2336,8,0)</f>
        <v>No</v>
      </c>
      <c r="J1350" t="str">
        <f>VLOOKUP(A1350,'Medical Examinations'!$A$1:$L$2336,11,0)</f>
        <v>Over weight</v>
      </c>
      <c r="K1350" t="str">
        <f>VLOOKUP(A1350,'Medical Examinations'!$A$1:$L$2336,12,0)</f>
        <v>Normal</v>
      </c>
      <c r="L1350" s="8">
        <f>VLOOKUP(A1350,'Hospitalisation Details'!$A$1:$T$2344,17,0)</f>
        <v>30312</v>
      </c>
      <c r="M1350" s="3" t="str">
        <f>VLOOKUP(A1350,'Hospitalisation Details'!$A$1:$T$2344,14,0)</f>
        <v>tier - 2</v>
      </c>
      <c r="N1350" s="3" t="str">
        <f>VLOOKUP(A1350,'Hospitalisation Details'!$A$1:$T$2344,15,0)</f>
        <v>tier - 3</v>
      </c>
      <c r="O1350" t="str">
        <f>VLOOKUP(A1350,'Hospitalisation Details'!$A$1:$U$2344,21,FALSE)</f>
        <v>R1012</v>
      </c>
      <c r="P1350" t="str">
        <f>VLOOKUP(A1350,'Hospitalisation Details'!$A$1:$T$2344,19,0)</f>
        <v>40</v>
      </c>
      <c r="Q1350" s="9">
        <f>VLOOKUP(A1350,'Hospitalisation Details'!$A$1:$I$2344,6,FALSE)</f>
        <v>8059.68</v>
      </c>
    </row>
    <row r="1351" spans="1:17" ht="15.75">
      <c r="A1351" s="6" t="s">
        <v>3597</v>
      </c>
      <c r="B1351" t="str">
        <f>VLOOKUP(A1351,'Customer Names'!$A$1:$D$2336,3,FALSE)</f>
        <v>Buchanan</v>
      </c>
      <c r="C1351">
        <f>VLOOKUP(A1351,'Medical Examinations'!$A$1:$H$2336,2,0)</f>
        <v>28.16</v>
      </c>
      <c r="D1351">
        <f>VLOOKUP(A1351,'Medical Examinations'!$A$1:$H$2336,3,0)</f>
        <v>5.58</v>
      </c>
      <c r="E1351" t="str">
        <f>VLOOKUP(A1351,'Medical Examinations'!$A$1:$H$2336,4,0)</f>
        <v>Yes</v>
      </c>
      <c r="F1351" t="str">
        <f>VLOOKUP(A1351,'Medical Examinations'!$A$1:$H$2336,5,0)</f>
        <v>No</v>
      </c>
      <c r="G1351" t="str">
        <f>VLOOKUP(A1351,'Medical Examinations'!$A$1:$H$2336,6,0)</f>
        <v>No</v>
      </c>
      <c r="H1351">
        <f>VLOOKUP(A1351,'Medical Examinations'!$A$1:$L$2336,10,0)</f>
        <v>0</v>
      </c>
      <c r="I1351" t="str">
        <f>VLOOKUP(A1351,'Medical Examinations'!$A$1:$H$2336,8,0)</f>
        <v>No</v>
      </c>
      <c r="J1351" t="str">
        <f>VLOOKUP(A1351,'Medical Examinations'!$A$1:$L$2336,11,0)</f>
        <v>Over weight</v>
      </c>
      <c r="K1351" t="str">
        <f>VLOOKUP(A1351,'Medical Examinations'!$A$1:$L$2336,12,0)</f>
        <v>Normal</v>
      </c>
      <c r="L1351" s="8">
        <f>VLOOKUP(A1351,'Hospitalisation Details'!$A$1:$T$2344,17,0)</f>
        <v>31379</v>
      </c>
      <c r="M1351" s="3" t="str">
        <f>VLOOKUP(A1351,'Hospitalisation Details'!$A$1:$T$2344,14,0)</f>
        <v>tier - 2</v>
      </c>
      <c r="N1351" s="3" t="str">
        <f>VLOOKUP(A1351,'Hospitalisation Details'!$A$1:$T$2344,15,0)</f>
        <v>tier - 3</v>
      </c>
      <c r="O1351" t="str">
        <f>VLOOKUP(A1351,'Hospitalisation Details'!$A$1:$U$2344,21,FALSE)</f>
        <v>R1012</v>
      </c>
      <c r="P1351" t="str">
        <f>VLOOKUP(A1351,'Hospitalisation Details'!$A$1:$T$2344,19,0)</f>
        <v>37</v>
      </c>
      <c r="Q1351" s="9">
        <f>VLOOKUP(A1351,'Hospitalisation Details'!$A$1:$I$2344,6,FALSE)</f>
        <v>8059.06</v>
      </c>
    </row>
    <row r="1352" spans="1:17" ht="15.75">
      <c r="A1352" s="6" t="s">
        <v>3600</v>
      </c>
      <c r="B1352" t="str">
        <f>VLOOKUP(A1352,'Customer Names'!$A$1:$D$2336,3,FALSE)</f>
        <v>Clark</v>
      </c>
      <c r="C1352">
        <f>VLOOKUP(A1352,'Medical Examinations'!$A$1:$H$2336,2,0)</f>
        <v>45.54</v>
      </c>
      <c r="D1352">
        <f>VLOOKUP(A1352,'Medical Examinations'!$A$1:$H$2336,3,0)</f>
        <v>5.84</v>
      </c>
      <c r="E1352" t="str">
        <f>VLOOKUP(A1352,'Medical Examinations'!$A$1:$H$2336,4,0)</f>
        <v>No</v>
      </c>
      <c r="F1352" t="str">
        <f>VLOOKUP(A1352,'Medical Examinations'!$A$1:$H$2336,5,0)</f>
        <v>No</v>
      </c>
      <c r="G1352" t="str">
        <f>VLOOKUP(A1352,'Medical Examinations'!$A$1:$H$2336,6,0)</f>
        <v>Yes</v>
      </c>
      <c r="H1352">
        <f>VLOOKUP(A1352,'Medical Examinations'!$A$1:$L$2336,10,0)</f>
        <v>1</v>
      </c>
      <c r="I1352" t="str">
        <f>VLOOKUP(A1352,'Medical Examinations'!$A$1:$H$2336,8,0)</f>
        <v>No</v>
      </c>
      <c r="J1352" t="str">
        <f>VLOOKUP(A1352,'Medical Examinations'!$A$1:$L$2336,11,0)</f>
        <v>obesity</v>
      </c>
      <c r="K1352" t="str">
        <f>VLOOKUP(A1352,'Medical Examinations'!$A$1:$L$2336,12,0)</f>
        <v>Prediabetes</v>
      </c>
      <c r="L1352" s="8">
        <f>VLOOKUP(A1352,'Hospitalisation Details'!$A$1:$T$2344,17,0)</f>
        <v>37967</v>
      </c>
      <c r="M1352" s="3" t="str">
        <f>VLOOKUP(A1352,'Hospitalisation Details'!$A$1:$T$2344,14,0)</f>
        <v>tier - 2</v>
      </c>
      <c r="N1352" s="3" t="str">
        <f>VLOOKUP(A1352,'Hospitalisation Details'!$A$1:$T$2344,15,0)</f>
        <v>tier - 2</v>
      </c>
      <c r="O1352" t="str">
        <f>VLOOKUP(A1352,'Hospitalisation Details'!$A$1:$U$2344,21,FALSE)</f>
        <v>R1012</v>
      </c>
      <c r="P1352" t="str">
        <f>VLOOKUP(A1352,'Hospitalisation Details'!$A$1:$T$2344,19,0)</f>
        <v>19</v>
      </c>
      <c r="Q1352" s="9">
        <f>VLOOKUP(A1352,'Hospitalisation Details'!$A$1:$I$2344,6,FALSE)</f>
        <v>8035.64</v>
      </c>
    </row>
    <row r="1353" spans="1:17" ht="15.75">
      <c r="A1353" s="6" t="s">
        <v>3602</v>
      </c>
      <c r="B1353" t="str">
        <f>VLOOKUP(A1353,'Customer Names'!$A$1:$D$2336,3,FALSE)</f>
        <v>Waterson</v>
      </c>
      <c r="C1353">
        <f>VLOOKUP(A1353,'Medical Examinations'!$A$1:$H$2336,2,0)</f>
        <v>28.7</v>
      </c>
      <c r="D1353">
        <f>VLOOKUP(A1353,'Medical Examinations'!$A$1:$H$2336,3,0)</f>
        <v>4.2</v>
      </c>
      <c r="E1353" t="str">
        <f>VLOOKUP(A1353,'Medical Examinations'!$A$1:$H$2336,4,0)</f>
        <v>No</v>
      </c>
      <c r="F1353" t="str">
        <f>VLOOKUP(A1353,'Medical Examinations'!$A$1:$H$2336,5,0)</f>
        <v>No</v>
      </c>
      <c r="G1353" t="str">
        <f>VLOOKUP(A1353,'Medical Examinations'!$A$1:$H$2336,6,0)</f>
        <v>No</v>
      </c>
      <c r="H1353">
        <f>VLOOKUP(A1353,'Medical Examinations'!$A$1:$L$2336,10,0)</f>
        <v>0</v>
      </c>
      <c r="I1353" t="str">
        <f>VLOOKUP(A1353,'Medical Examinations'!$A$1:$H$2336,8,0)</f>
        <v>No</v>
      </c>
      <c r="J1353" t="str">
        <f>VLOOKUP(A1353,'Medical Examinations'!$A$1:$L$2336,11,0)</f>
        <v>Over weight</v>
      </c>
      <c r="K1353" t="str">
        <f>VLOOKUP(A1353,'Medical Examinations'!$A$1:$L$2336,12,0)</f>
        <v>Normal</v>
      </c>
      <c r="L1353" s="8">
        <f>VLOOKUP(A1353,'Hospitalisation Details'!$A$1:$T$2344,17,0)</f>
        <v>28435</v>
      </c>
      <c r="M1353" s="3" t="str">
        <f>VLOOKUP(A1353,'Hospitalisation Details'!$A$1:$T$2344,14,0)</f>
        <v>tier - 3</v>
      </c>
      <c r="N1353" s="3" t="str">
        <f>VLOOKUP(A1353,'Hospitalisation Details'!$A$1:$T$2344,15,0)</f>
        <v>tier - 2</v>
      </c>
      <c r="O1353" t="str">
        <f>VLOOKUP(A1353,'Hospitalisation Details'!$A$1:$U$2344,21,FALSE)</f>
        <v>R1011</v>
      </c>
      <c r="P1353" t="str">
        <f>VLOOKUP(A1353,'Hospitalisation Details'!$A$1:$T$2344,19,0)</f>
        <v>45</v>
      </c>
      <c r="Q1353" s="9">
        <f>VLOOKUP(A1353,'Hospitalisation Details'!$A$1:$I$2344,6,FALSE)</f>
        <v>8027.97</v>
      </c>
    </row>
    <row r="1354" spans="1:17" ht="15.75">
      <c r="A1354" s="6" t="s">
        <v>3604</v>
      </c>
      <c r="B1354" t="str">
        <f>VLOOKUP(A1354,'Customer Names'!$A$1:$D$2336,3,FALSE)</f>
        <v>Piras</v>
      </c>
      <c r="C1354">
        <f>VLOOKUP(A1354,'Medical Examinations'!$A$1:$H$2336,2,0)</f>
        <v>27.74</v>
      </c>
      <c r="D1354">
        <f>VLOOKUP(A1354,'Medical Examinations'!$A$1:$H$2336,3,0)</f>
        <v>6.06</v>
      </c>
      <c r="E1354" t="str">
        <f>VLOOKUP(A1354,'Medical Examinations'!$A$1:$H$2336,4,0)</f>
        <v>Yes</v>
      </c>
      <c r="F1354" t="str">
        <f>VLOOKUP(A1354,'Medical Examinations'!$A$1:$H$2336,5,0)</f>
        <v>No</v>
      </c>
      <c r="G1354" t="str">
        <f>VLOOKUP(A1354,'Medical Examinations'!$A$1:$H$2336,6,0)</f>
        <v>No</v>
      </c>
      <c r="H1354">
        <f>VLOOKUP(A1354,'Medical Examinations'!$A$1:$L$2336,10,0)</f>
        <v>0</v>
      </c>
      <c r="I1354" t="str">
        <f>VLOOKUP(A1354,'Medical Examinations'!$A$1:$H$2336,8,0)</f>
        <v>No</v>
      </c>
      <c r="J1354" t="str">
        <f>VLOOKUP(A1354,'Medical Examinations'!$A$1:$L$2336,11,0)</f>
        <v>Over weight</v>
      </c>
      <c r="K1354" t="str">
        <f>VLOOKUP(A1354,'Medical Examinations'!$A$1:$L$2336,12,0)</f>
        <v>Prediabetes</v>
      </c>
      <c r="L1354" s="8">
        <f>VLOOKUP(A1354,'Hospitalisation Details'!$A$1:$T$2344,17,0)</f>
        <v>28114</v>
      </c>
      <c r="M1354" s="3" t="str">
        <f>VLOOKUP(A1354,'Hospitalisation Details'!$A$1:$T$2344,14,0)</f>
        <v>tier - 2</v>
      </c>
      <c r="N1354" s="3" t="str">
        <f>VLOOKUP(A1354,'Hospitalisation Details'!$A$1:$T$2344,15,0)</f>
        <v>tier - 2</v>
      </c>
      <c r="O1354" t="str">
        <f>VLOOKUP(A1354,'Hospitalisation Details'!$A$1:$U$2344,21,FALSE)</f>
        <v>R1012</v>
      </c>
      <c r="P1354" t="str">
        <f>VLOOKUP(A1354,'Hospitalisation Details'!$A$1:$T$2344,19,0)</f>
        <v>46</v>
      </c>
      <c r="Q1354" s="9">
        <f>VLOOKUP(A1354,'Hospitalisation Details'!$A$1:$I$2344,6,FALSE)</f>
        <v>8026.67</v>
      </c>
    </row>
    <row r="1355" spans="1:17" ht="15.75">
      <c r="A1355" s="6" t="s">
        <v>3607</v>
      </c>
      <c r="B1355" t="str">
        <f>VLOOKUP(A1355,'Customer Names'!$A$1:$D$2336,3,FALSE)</f>
        <v>Olson</v>
      </c>
      <c r="C1355">
        <f>VLOOKUP(A1355,'Medical Examinations'!$A$1:$H$2336,2,0)</f>
        <v>36.954999999999998</v>
      </c>
      <c r="D1355">
        <f>VLOOKUP(A1355,'Medical Examinations'!$A$1:$H$2336,3,0)</f>
        <v>7.57</v>
      </c>
      <c r="E1355" t="str">
        <f>VLOOKUP(A1355,'Medical Examinations'!$A$1:$H$2336,4,0)</f>
        <v>No</v>
      </c>
      <c r="F1355" t="str">
        <f>VLOOKUP(A1355,'Medical Examinations'!$A$1:$H$2336,5,0)</f>
        <v>No</v>
      </c>
      <c r="G1355" t="str">
        <f>VLOOKUP(A1355,'Medical Examinations'!$A$1:$H$2336,6,0)</f>
        <v>No</v>
      </c>
      <c r="H1355">
        <f>VLOOKUP(A1355,'Medical Examinations'!$A$1:$L$2336,10,0)</f>
        <v>0</v>
      </c>
      <c r="I1355" t="str">
        <f>VLOOKUP(A1355,'Medical Examinations'!$A$1:$H$2336,8,0)</f>
        <v>No</v>
      </c>
      <c r="J1355" t="str">
        <f>VLOOKUP(A1355,'Medical Examinations'!$A$1:$L$2336,11,0)</f>
        <v>obesity</v>
      </c>
      <c r="K1355" t="str">
        <f>VLOOKUP(A1355,'Medical Examinations'!$A$1:$L$2336,12,0)</f>
        <v>Diabetes</v>
      </c>
      <c r="L1355" s="8">
        <f>VLOOKUP(A1355,'Hospitalisation Details'!$A$1:$T$2344,17,0)</f>
        <v>28688</v>
      </c>
      <c r="M1355" s="3" t="str">
        <f>VLOOKUP(A1355,'Hospitalisation Details'!$A$1:$T$2344,14,0)</f>
        <v>tier - 2</v>
      </c>
      <c r="N1355" s="3" t="str">
        <f>VLOOKUP(A1355,'Hospitalisation Details'!$A$1:$T$2344,15,0)</f>
        <v>tier - 3</v>
      </c>
      <c r="O1355" t="str">
        <f>VLOOKUP(A1355,'Hospitalisation Details'!$A$1:$U$2344,21,FALSE)</f>
        <v>R1012</v>
      </c>
      <c r="P1355" t="str">
        <f>VLOOKUP(A1355,'Hospitalisation Details'!$A$1:$T$2344,19,0)</f>
        <v>44</v>
      </c>
      <c r="Q1355" s="9">
        <f>VLOOKUP(A1355,'Hospitalisation Details'!$A$1:$I$2344,6,FALSE)</f>
        <v>8023.14</v>
      </c>
    </row>
    <row r="1356" spans="1:17" ht="15.75">
      <c r="A1356" s="6" t="s">
        <v>3609</v>
      </c>
      <c r="B1356" t="str">
        <f>VLOOKUP(A1356,'Customer Names'!$A$1:$D$2336,3,FALSE)</f>
        <v>Manfredi</v>
      </c>
      <c r="C1356">
        <f>VLOOKUP(A1356,'Medical Examinations'!$A$1:$H$2336,2,0)</f>
        <v>30.69</v>
      </c>
      <c r="D1356">
        <f>VLOOKUP(A1356,'Medical Examinations'!$A$1:$H$2336,3,0)</f>
        <v>6.15</v>
      </c>
      <c r="E1356" t="str">
        <f>VLOOKUP(A1356,'Medical Examinations'!$A$1:$H$2336,4,0)</f>
        <v>No</v>
      </c>
      <c r="F1356" t="str">
        <f>VLOOKUP(A1356,'Medical Examinations'!$A$1:$H$2336,5,0)</f>
        <v>No</v>
      </c>
      <c r="G1356" t="str">
        <f>VLOOKUP(A1356,'Medical Examinations'!$A$1:$H$2336,6,0)</f>
        <v>No</v>
      </c>
      <c r="H1356">
        <f>VLOOKUP(A1356,'Medical Examinations'!$A$1:$L$2336,10,0)</f>
        <v>0</v>
      </c>
      <c r="I1356" t="str">
        <f>VLOOKUP(A1356,'Medical Examinations'!$A$1:$H$2336,8,0)</f>
        <v>No</v>
      </c>
      <c r="J1356" t="str">
        <f>VLOOKUP(A1356,'Medical Examinations'!$A$1:$L$2336,11,0)</f>
        <v>obesity</v>
      </c>
      <c r="K1356" t="str">
        <f>VLOOKUP(A1356,'Medical Examinations'!$A$1:$L$2336,12,0)</f>
        <v>Prediabetes</v>
      </c>
      <c r="L1356" s="8">
        <f>VLOOKUP(A1356,'Hospitalisation Details'!$A$1:$T$2344,17,0)</f>
        <v>32815</v>
      </c>
      <c r="M1356" s="3" t="str">
        <f>VLOOKUP(A1356,'Hospitalisation Details'!$A$1:$T$2344,14,0)</f>
        <v>tier - 2</v>
      </c>
      <c r="N1356" s="3" t="str">
        <f>VLOOKUP(A1356,'Hospitalisation Details'!$A$1:$T$2344,15,0)</f>
        <v>tier - 1</v>
      </c>
      <c r="O1356" t="str">
        <f>VLOOKUP(A1356,'Hospitalisation Details'!$A$1:$U$2344,21,FALSE)</f>
        <v>R1012</v>
      </c>
      <c r="P1356" t="str">
        <f>VLOOKUP(A1356,'Hospitalisation Details'!$A$1:$T$2344,19,0)</f>
        <v>33</v>
      </c>
      <c r="Q1356" s="9">
        <f>VLOOKUP(A1356,'Hospitalisation Details'!$A$1:$I$2344,6,FALSE)</f>
        <v>8021.11</v>
      </c>
    </row>
    <row r="1357" spans="1:17" ht="15.75">
      <c r="A1357" s="6" t="s">
        <v>3611</v>
      </c>
      <c r="B1357" t="str">
        <f>VLOOKUP(A1357,'Customer Names'!$A$1:$D$2336,3,FALSE)</f>
        <v>Landberg</v>
      </c>
      <c r="C1357">
        <f>VLOOKUP(A1357,'Medical Examinations'!$A$1:$H$2336,2,0)</f>
        <v>24.984999999999999</v>
      </c>
      <c r="D1357">
        <f>VLOOKUP(A1357,'Medical Examinations'!$A$1:$H$2336,3,0)</f>
        <v>4.5599999999999996</v>
      </c>
      <c r="E1357" t="str">
        <f>VLOOKUP(A1357,'Medical Examinations'!$A$1:$H$2336,4,0)</f>
        <v>No</v>
      </c>
      <c r="F1357" t="str">
        <f>VLOOKUP(A1357,'Medical Examinations'!$A$1:$H$2336,5,0)</f>
        <v>No</v>
      </c>
      <c r="G1357" t="str">
        <f>VLOOKUP(A1357,'Medical Examinations'!$A$1:$H$2336,6,0)</f>
        <v>No</v>
      </c>
      <c r="H1357">
        <f>VLOOKUP(A1357,'Medical Examinations'!$A$1:$L$2336,10,0)</f>
        <v>0</v>
      </c>
      <c r="I1357" t="str">
        <f>VLOOKUP(A1357,'Medical Examinations'!$A$1:$H$2336,8,0)</f>
        <v>No</v>
      </c>
      <c r="J1357" t="str">
        <f>VLOOKUP(A1357,'Medical Examinations'!$A$1:$L$2336,11,0)</f>
        <v>Over weight</v>
      </c>
      <c r="K1357" t="str">
        <f>VLOOKUP(A1357,'Medical Examinations'!$A$1:$L$2336,12,0)</f>
        <v>Normal</v>
      </c>
      <c r="L1357" s="8">
        <f>VLOOKUP(A1357,'Hospitalisation Details'!$A$1:$T$2344,17,0)</f>
        <v>29533</v>
      </c>
      <c r="M1357" s="3" t="str">
        <f>VLOOKUP(A1357,'Hospitalisation Details'!$A$1:$T$2344,14,0)</f>
        <v>tier - 2</v>
      </c>
      <c r="N1357" s="3" t="str">
        <f>VLOOKUP(A1357,'Hospitalisation Details'!$A$1:$T$2344,15,0)</f>
        <v>tier - 2</v>
      </c>
      <c r="O1357" t="str">
        <f>VLOOKUP(A1357,'Hospitalisation Details'!$A$1:$U$2344,21,FALSE)</f>
        <v>R1012</v>
      </c>
      <c r="P1357" t="str">
        <f>VLOOKUP(A1357,'Hospitalisation Details'!$A$1:$T$2344,19,0)</f>
        <v>42</v>
      </c>
      <c r="Q1357" s="9">
        <f>VLOOKUP(A1357,'Hospitalisation Details'!$A$1:$I$2344,6,FALSE)</f>
        <v>8017.06</v>
      </c>
    </row>
    <row r="1358" spans="1:17" ht="15.75">
      <c r="A1358" s="6" t="s">
        <v>3614</v>
      </c>
      <c r="B1358" t="str">
        <f>VLOOKUP(A1358,'Customer Names'!$A$1:$D$2336,3,FALSE)</f>
        <v>Flynn</v>
      </c>
      <c r="C1358">
        <f>VLOOKUP(A1358,'Medical Examinations'!$A$1:$H$2336,2,0)</f>
        <v>39.42</v>
      </c>
      <c r="D1358">
        <f>VLOOKUP(A1358,'Medical Examinations'!$A$1:$H$2336,3,0)</f>
        <v>4.72</v>
      </c>
      <c r="E1358" t="str">
        <f>VLOOKUP(A1358,'Medical Examinations'!$A$1:$H$2336,4,0)</f>
        <v>Yes</v>
      </c>
      <c r="F1358" t="str">
        <f>VLOOKUP(A1358,'Medical Examinations'!$A$1:$H$2336,5,0)</f>
        <v>No</v>
      </c>
      <c r="G1358" t="str">
        <f>VLOOKUP(A1358,'Medical Examinations'!$A$1:$H$2336,6,0)</f>
        <v>No</v>
      </c>
      <c r="H1358">
        <f>VLOOKUP(A1358,'Medical Examinations'!$A$1:$L$2336,10,0)</f>
        <v>1</v>
      </c>
      <c r="I1358" t="str">
        <f>VLOOKUP(A1358,'Medical Examinations'!$A$1:$H$2336,8,0)</f>
        <v>No</v>
      </c>
      <c r="J1358" t="str">
        <f>VLOOKUP(A1358,'Medical Examinations'!$A$1:$L$2336,11,0)</f>
        <v>obesity</v>
      </c>
      <c r="K1358" t="str">
        <f>VLOOKUP(A1358,'Medical Examinations'!$A$1:$L$2336,12,0)</f>
        <v>Normal</v>
      </c>
      <c r="L1358" s="8">
        <f>VLOOKUP(A1358,'Hospitalisation Details'!$A$1:$T$2344,17,0)</f>
        <v>34960</v>
      </c>
      <c r="M1358" s="3" t="str">
        <f>VLOOKUP(A1358,'Hospitalisation Details'!$A$1:$T$2344,14,0)</f>
        <v>tier - 2</v>
      </c>
      <c r="N1358" s="3" t="str">
        <f>VLOOKUP(A1358,'Hospitalisation Details'!$A$1:$T$2344,15,0)</f>
        <v>tier - 3</v>
      </c>
      <c r="O1358" t="str">
        <f>VLOOKUP(A1358,'Hospitalisation Details'!$A$1:$U$2344,21,FALSE)</f>
        <v>R1012</v>
      </c>
      <c r="P1358" t="str">
        <f>VLOOKUP(A1358,'Hospitalisation Details'!$A$1:$T$2344,19,0)</f>
        <v>27</v>
      </c>
      <c r="Q1358" s="9">
        <f>VLOOKUP(A1358,'Hospitalisation Details'!$A$1:$I$2344,6,FALSE)</f>
        <v>8014.62</v>
      </c>
    </row>
    <row r="1359" spans="1:17" ht="15.75">
      <c r="A1359" s="6" t="s">
        <v>3617</v>
      </c>
      <c r="B1359" t="str">
        <f>VLOOKUP(A1359,'Customer Names'!$A$1:$D$2336,3,FALSE)</f>
        <v>Bishop</v>
      </c>
      <c r="C1359">
        <f>VLOOKUP(A1359,'Medical Examinations'!$A$1:$H$2336,2,0)</f>
        <v>16.8</v>
      </c>
      <c r="D1359">
        <f>VLOOKUP(A1359,'Medical Examinations'!$A$1:$H$2336,3,0)</f>
        <v>7.98</v>
      </c>
      <c r="E1359" t="str">
        <f>VLOOKUP(A1359,'Medical Examinations'!$A$1:$H$2336,4,0)</f>
        <v>No</v>
      </c>
      <c r="F1359" t="str">
        <f>VLOOKUP(A1359,'Medical Examinations'!$A$1:$H$2336,5,0)</f>
        <v>No</v>
      </c>
      <c r="G1359" t="str">
        <f>VLOOKUP(A1359,'Medical Examinations'!$A$1:$H$2336,6,0)</f>
        <v>No</v>
      </c>
      <c r="H1359">
        <f>VLOOKUP(A1359,'Medical Examinations'!$A$1:$L$2336,10,0)</f>
        <v>0</v>
      </c>
      <c r="I1359" t="str">
        <f>VLOOKUP(A1359,'Medical Examinations'!$A$1:$H$2336,8,0)</f>
        <v>No</v>
      </c>
      <c r="J1359" t="str">
        <f>VLOOKUP(A1359,'Medical Examinations'!$A$1:$L$2336,11,0)</f>
        <v>Under weight</v>
      </c>
      <c r="K1359" t="str">
        <f>VLOOKUP(A1359,'Medical Examinations'!$A$1:$L$2336,12,0)</f>
        <v>Diabetes</v>
      </c>
      <c r="L1359" s="8">
        <f>VLOOKUP(A1359,'Hospitalisation Details'!$A$1:$T$2344,17,0)</f>
        <v>22880</v>
      </c>
      <c r="M1359" s="3" t="str">
        <f>VLOOKUP(A1359,'Hospitalisation Details'!$A$1:$T$2344,14,0)</f>
        <v>tier - 3</v>
      </c>
      <c r="N1359" s="3" t="str">
        <f>VLOOKUP(A1359,'Hospitalisation Details'!$A$1:$T$2344,15,0)</f>
        <v>tier - 1</v>
      </c>
      <c r="O1359" t="str">
        <f>VLOOKUP(A1359,'Hospitalisation Details'!$A$1:$U$2344,21,FALSE)</f>
        <v>R1013</v>
      </c>
      <c r="P1359" t="str">
        <f>VLOOKUP(A1359,'Hospitalisation Details'!$A$1:$T$2344,19,0)</f>
        <v>60</v>
      </c>
      <c r="Q1359" s="9">
        <f>VLOOKUP(A1359,'Hospitalisation Details'!$A$1:$I$2344,6,FALSE)</f>
        <v>8004.96</v>
      </c>
    </row>
    <row r="1360" spans="1:17" ht="15.75">
      <c r="A1360" s="6" t="s">
        <v>3619</v>
      </c>
      <c r="B1360" t="str">
        <f>VLOOKUP(A1360,'Customer Names'!$A$1:$D$2336,3,FALSE)</f>
        <v>Devitt</v>
      </c>
      <c r="C1360">
        <f>VLOOKUP(A1360,'Medical Examinations'!$A$1:$H$2336,2,0)</f>
        <v>23.274999999999999</v>
      </c>
      <c r="D1360">
        <f>VLOOKUP(A1360,'Medical Examinations'!$A$1:$H$2336,3,0)</f>
        <v>6.26</v>
      </c>
      <c r="E1360" t="str">
        <f>VLOOKUP(A1360,'Medical Examinations'!$A$1:$H$2336,4,0)</f>
        <v>Yes</v>
      </c>
      <c r="F1360" t="str">
        <f>VLOOKUP(A1360,'Medical Examinations'!$A$1:$H$2336,5,0)</f>
        <v>No</v>
      </c>
      <c r="G1360" t="str">
        <f>VLOOKUP(A1360,'Medical Examinations'!$A$1:$H$2336,6,0)</f>
        <v>Yes</v>
      </c>
      <c r="H1360">
        <f>VLOOKUP(A1360,'Medical Examinations'!$A$1:$L$2336,10,0)</f>
        <v>1</v>
      </c>
      <c r="I1360" t="str">
        <f>VLOOKUP(A1360,'Medical Examinations'!$A$1:$H$2336,8,0)</f>
        <v>No</v>
      </c>
      <c r="J1360" t="str">
        <f>VLOOKUP(A1360,'Medical Examinations'!$A$1:$L$2336,11,0)</f>
        <v>Normal weight</v>
      </c>
      <c r="K1360" t="str">
        <f>VLOOKUP(A1360,'Medical Examinations'!$A$1:$L$2336,12,0)</f>
        <v>Prediabetes</v>
      </c>
      <c r="L1360" s="8">
        <f>VLOOKUP(A1360,'Hospitalisation Details'!$A$1:$T$2344,17,0)</f>
        <v>30548</v>
      </c>
      <c r="M1360" s="3" t="str">
        <f>VLOOKUP(A1360,'Hospitalisation Details'!$A$1:$T$2344,14,0)</f>
        <v>tier - 2</v>
      </c>
      <c r="N1360" s="3" t="str">
        <f>VLOOKUP(A1360,'Hospitalisation Details'!$A$1:$T$2344,15,0)</f>
        <v>tier - 3</v>
      </c>
      <c r="O1360" t="str">
        <f>VLOOKUP(A1360,'Hospitalisation Details'!$A$1:$U$2344,21,FALSE)</f>
        <v>R1024</v>
      </c>
      <c r="P1360" t="str">
        <f>VLOOKUP(A1360,'Hospitalisation Details'!$A$1:$T$2344,19,0)</f>
        <v>39</v>
      </c>
      <c r="Q1360" s="9">
        <f>VLOOKUP(A1360,'Hospitalisation Details'!$A$1:$I$2344,6,FALSE)</f>
        <v>7986.48</v>
      </c>
    </row>
    <row r="1361" spans="1:17" ht="15.75">
      <c r="A1361" s="6" t="s">
        <v>3622</v>
      </c>
      <c r="B1361" t="str">
        <f>VLOOKUP(A1361,'Customer Names'!$A$1:$D$2336,3,FALSE)</f>
        <v>Lynch</v>
      </c>
      <c r="C1361">
        <f>VLOOKUP(A1361,'Medical Examinations'!$A$1:$H$2336,2,0)</f>
        <v>22.8</v>
      </c>
      <c r="D1361">
        <f>VLOOKUP(A1361,'Medical Examinations'!$A$1:$H$2336,3,0)</f>
        <v>4.29</v>
      </c>
      <c r="E1361" t="str">
        <f>VLOOKUP(A1361,'Medical Examinations'!$A$1:$H$2336,4,0)</f>
        <v>Yes</v>
      </c>
      <c r="F1361" t="str">
        <f>VLOOKUP(A1361,'Medical Examinations'!$A$1:$H$2336,5,0)</f>
        <v>No</v>
      </c>
      <c r="G1361" t="str">
        <f>VLOOKUP(A1361,'Medical Examinations'!$A$1:$H$2336,6,0)</f>
        <v>Yes</v>
      </c>
      <c r="H1361">
        <f>VLOOKUP(A1361,'Medical Examinations'!$A$1:$L$2336,10,0)</f>
        <v>1</v>
      </c>
      <c r="I1361" t="str">
        <f>VLOOKUP(A1361,'Medical Examinations'!$A$1:$H$2336,8,0)</f>
        <v>No</v>
      </c>
      <c r="J1361" t="str">
        <f>VLOOKUP(A1361,'Medical Examinations'!$A$1:$L$2336,11,0)</f>
        <v>Normal weight</v>
      </c>
      <c r="K1361" t="str">
        <f>VLOOKUP(A1361,'Medical Examinations'!$A$1:$L$2336,12,0)</f>
        <v>Normal</v>
      </c>
      <c r="L1361" s="8">
        <f>VLOOKUP(A1361,'Hospitalisation Details'!$A$1:$T$2344,17,0)</f>
        <v>30556</v>
      </c>
      <c r="M1361" s="3" t="str">
        <f>VLOOKUP(A1361,'Hospitalisation Details'!$A$1:$T$2344,14,0)</f>
        <v>tier - 2</v>
      </c>
      <c r="N1361" s="3" t="str">
        <f>VLOOKUP(A1361,'Hospitalisation Details'!$A$1:$T$2344,15,0)</f>
        <v>tier - 1</v>
      </c>
      <c r="O1361" t="str">
        <f>VLOOKUP(A1361,'Hospitalisation Details'!$A$1:$U$2344,21,FALSE)</f>
        <v>R1024</v>
      </c>
      <c r="P1361" t="str">
        <f>VLOOKUP(A1361,'Hospitalisation Details'!$A$1:$T$2344,19,0)</f>
        <v>39</v>
      </c>
      <c r="Q1361" s="9">
        <f>VLOOKUP(A1361,'Hospitalisation Details'!$A$1:$I$2344,6,FALSE)</f>
        <v>7985.82</v>
      </c>
    </row>
    <row r="1362" spans="1:17" ht="15.75">
      <c r="A1362" s="6" t="s">
        <v>3624</v>
      </c>
      <c r="B1362" t="str">
        <f>VLOOKUP(A1362,'Customer Names'!$A$1:$D$2336,3,FALSE)</f>
        <v>Tramontano</v>
      </c>
      <c r="C1362">
        <f>VLOOKUP(A1362,'Medical Examinations'!$A$1:$H$2336,2,0)</f>
        <v>24.3</v>
      </c>
      <c r="D1362">
        <f>VLOOKUP(A1362,'Medical Examinations'!$A$1:$H$2336,3,0)</f>
        <v>5.43</v>
      </c>
      <c r="E1362" t="str">
        <f>VLOOKUP(A1362,'Medical Examinations'!$A$1:$H$2336,4,0)</f>
        <v>No</v>
      </c>
      <c r="F1362" t="str">
        <f>VLOOKUP(A1362,'Medical Examinations'!$A$1:$H$2336,5,0)</f>
        <v>No</v>
      </c>
      <c r="G1362" t="str">
        <f>VLOOKUP(A1362,'Medical Examinations'!$A$1:$H$2336,6,0)</f>
        <v>No</v>
      </c>
      <c r="H1362">
        <f>VLOOKUP(A1362,'Medical Examinations'!$A$1:$L$2336,10,0)</f>
        <v>2</v>
      </c>
      <c r="I1362" t="str">
        <f>VLOOKUP(A1362,'Medical Examinations'!$A$1:$H$2336,8,0)</f>
        <v>No</v>
      </c>
      <c r="J1362" t="str">
        <f>VLOOKUP(A1362,'Medical Examinations'!$A$1:$L$2336,11,0)</f>
        <v>Normal weight</v>
      </c>
      <c r="K1362" t="str">
        <f>VLOOKUP(A1362,'Medical Examinations'!$A$1:$L$2336,12,0)</f>
        <v>Normal</v>
      </c>
      <c r="L1362" s="8">
        <f>VLOOKUP(A1362,'Hospitalisation Details'!$A$1:$T$2344,17,0)</f>
        <v>26626</v>
      </c>
      <c r="M1362" s="3" t="str">
        <f>VLOOKUP(A1362,'Hospitalisation Details'!$A$1:$T$2344,14,0)</f>
        <v>tier - 2</v>
      </c>
      <c r="N1362" s="3" t="str">
        <f>VLOOKUP(A1362,'Hospitalisation Details'!$A$1:$T$2344,15,0)</f>
        <v>tier - 2</v>
      </c>
      <c r="O1362" t="str">
        <f>VLOOKUP(A1362,'Hospitalisation Details'!$A$1:$U$2344,21,FALSE)</f>
        <v>R1013</v>
      </c>
      <c r="P1362" t="str">
        <f>VLOOKUP(A1362,'Hospitalisation Details'!$A$1:$T$2344,19,0)</f>
        <v>50</v>
      </c>
      <c r="Q1362" s="9">
        <f>VLOOKUP(A1362,'Hospitalisation Details'!$A$1:$I$2344,6,FALSE)</f>
        <v>7980.34</v>
      </c>
    </row>
    <row r="1363" spans="1:17" ht="15.75">
      <c r="A1363" s="6" t="s">
        <v>3627</v>
      </c>
      <c r="B1363" t="str">
        <f>VLOOKUP(A1363,'Customer Names'!$A$1:$D$2336,3,FALSE)</f>
        <v>Davidson</v>
      </c>
      <c r="C1363">
        <f>VLOOKUP(A1363,'Medical Examinations'!$A$1:$H$2336,2,0)</f>
        <v>25.13</v>
      </c>
      <c r="D1363">
        <f>VLOOKUP(A1363,'Medical Examinations'!$A$1:$H$2336,3,0)</f>
        <v>8</v>
      </c>
      <c r="E1363" t="str">
        <f>VLOOKUP(A1363,'Medical Examinations'!$A$1:$H$2336,4,0)</f>
        <v>Yes</v>
      </c>
      <c r="F1363" t="str">
        <f>VLOOKUP(A1363,'Medical Examinations'!$A$1:$H$2336,5,0)</f>
        <v>No</v>
      </c>
      <c r="G1363" t="str">
        <f>VLOOKUP(A1363,'Medical Examinations'!$A$1:$H$2336,6,0)</f>
        <v>No</v>
      </c>
      <c r="H1363">
        <f>VLOOKUP(A1363,'Medical Examinations'!$A$1:$L$2336,10,0)</f>
        <v>1</v>
      </c>
      <c r="I1363" t="str">
        <f>VLOOKUP(A1363,'Medical Examinations'!$A$1:$H$2336,8,0)</f>
        <v>No</v>
      </c>
      <c r="J1363" t="str">
        <f>VLOOKUP(A1363,'Medical Examinations'!$A$1:$L$2336,11,0)</f>
        <v>Over weight</v>
      </c>
      <c r="K1363" t="str">
        <f>VLOOKUP(A1363,'Medical Examinations'!$A$1:$L$2336,12,0)</f>
        <v>Diabetes</v>
      </c>
      <c r="L1363" s="8">
        <f>VLOOKUP(A1363,'Hospitalisation Details'!$A$1:$T$2344,17,0)</f>
        <v>27616</v>
      </c>
      <c r="M1363" s="3" t="str">
        <f>VLOOKUP(A1363,'Hospitalisation Details'!$A$1:$T$2344,14,0)</f>
        <v>tier - 2</v>
      </c>
      <c r="N1363" s="3" t="str">
        <f>VLOOKUP(A1363,'Hospitalisation Details'!$A$1:$T$2344,15,0)</f>
        <v>tier - 2</v>
      </c>
      <c r="O1363" t="str">
        <f>VLOOKUP(A1363,'Hospitalisation Details'!$A$1:$U$2344,21,FALSE)</f>
        <v>R1013</v>
      </c>
      <c r="P1363" t="str">
        <f>VLOOKUP(A1363,'Hospitalisation Details'!$A$1:$T$2344,19,0)</f>
        <v>47</v>
      </c>
      <c r="Q1363" s="9">
        <f>VLOOKUP(A1363,'Hospitalisation Details'!$A$1:$I$2344,6,FALSE)</f>
        <v>7966.81</v>
      </c>
    </row>
    <row r="1364" spans="1:17" ht="15.75">
      <c r="A1364" s="6" t="s">
        <v>3630</v>
      </c>
      <c r="B1364" t="str">
        <f>VLOOKUP(A1364,'Customer Names'!$A$1:$D$2336,3,FALSE)</f>
        <v>Burke</v>
      </c>
      <c r="C1364">
        <f>VLOOKUP(A1364,'Medical Examinations'!$A$1:$H$2336,2,0)</f>
        <v>22.72</v>
      </c>
      <c r="D1364">
        <f>VLOOKUP(A1364,'Medical Examinations'!$A$1:$H$2336,3,0)</f>
        <v>9.9600000000000009</v>
      </c>
      <c r="E1364" t="str">
        <f>VLOOKUP(A1364,'Medical Examinations'!$A$1:$H$2336,4,0)</f>
        <v>Yes</v>
      </c>
      <c r="F1364" t="str">
        <f>VLOOKUP(A1364,'Medical Examinations'!$A$1:$H$2336,5,0)</f>
        <v>No</v>
      </c>
      <c r="G1364" t="str">
        <f>VLOOKUP(A1364,'Medical Examinations'!$A$1:$H$2336,6,0)</f>
        <v>No</v>
      </c>
      <c r="H1364">
        <f>VLOOKUP(A1364,'Medical Examinations'!$A$1:$L$2336,10,0)</f>
        <v>2</v>
      </c>
      <c r="I1364" t="str">
        <f>VLOOKUP(A1364,'Medical Examinations'!$A$1:$H$2336,8,0)</f>
        <v>No</v>
      </c>
      <c r="J1364" t="str">
        <f>VLOOKUP(A1364,'Medical Examinations'!$A$1:$L$2336,11,0)</f>
        <v>Normal weight</v>
      </c>
      <c r="K1364" t="str">
        <f>VLOOKUP(A1364,'Medical Examinations'!$A$1:$L$2336,12,0)</f>
        <v>Diabetes</v>
      </c>
      <c r="L1364" s="8">
        <f>VLOOKUP(A1364,'Hospitalisation Details'!$A$1:$T$2344,17,0)</f>
        <v>25738</v>
      </c>
      <c r="M1364" s="3" t="str">
        <f>VLOOKUP(A1364,'Hospitalisation Details'!$A$1:$T$2344,14,0)</f>
        <v>tier - 2</v>
      </c>
      <c r="N1364" s="3" t="str">
        <f>VLOOKUP(A1364,'Hospitalisation Details'!$A$1:$T$2344,15,0)</f>
        <v>tier - 2</v>
      </c>
      <c r="O1364" t="str">
        <f>VLOOKUP(A1364,'Hospitalisation Details'!$A$1:$U$2344,21,FALSE)</f>
        <v>R1013</v>
      </c>
      <c r="P1364" t="str">
        <f>VLOOKUP(A1364,'Hospitalisation Details'!$A$1:$T$2344,19,0)</f>
        <v>52</v>
      </c>
      <c r="Q1364" s="9">
        <f>VLOOKUP(A1364,'Hospitalisation Details'!$A$1:$I$2344,6,FALSE)</f>
        <v>7958.13</v>
      </c>
    </row>
    <row r="1365" spans="1:17" ht="15.75">
      <c r="A1365" s="6" t="s">
        <v>3631</v>
      </c>
      <c r="B1365" t="str">
        <f>VLOOKUP(A1365,'Customer Names'!$A$1:$D$2336,3,FALSE)</f>
        <v>McGraw</v>
      </c>
      <c r="C1365">
        <f>VLOOKUP(A1365,'Medical Examinations'!$A$1:$H$2336,2,0)</f>
        <v>32.6</v>
      </c>
      <c r="D1365">
        <f>VLOOKUP(A1365,'Medical Examinations'!$A$1:$H$2336,3,0)</f>
        <v>6.8</v>
      </c>
      <c r="E1365" t="str">
        <f>VLOOKUP(A1365,'Medical Examinations'!$A$1:$H$2336,4,0)</f>
        <v>Yes</v>
      </c>
      <c r="F1365" t="str">
        <f>VLOOKUP(A1365,'Medical Examinations'!$A$1:$H$2336,5,0)</f>
        <v>No</v>
      </c>
      <c r="G1365" t="str">
        <f>VLOOKUP(A1365,'Medical Examinations'!$A$1:$H$2336,6,0)</f>
        <v>No</v>
      </c>
      <c r="H1365">
        <f>VLOOKUP(A1365,'Medical Examinations'!$A$1:$L$2336,10,0)</f>
        <v>0</v>
      </c>
      <c r="I1365" t="str">
        <f>VLOOKUP(A1365,'Medical Examinations'!$A$1:$H$2336,8,0)</f>
        <v>No</v>
      </c>
      <c r="J1365" t="str">
        <f>VLOOKUP(A1365,'Medical Examinations'!$A$1:$L$2336,11,0)</f>
        <v>obesity</v>
      </c>
      <c r="K1365" t="str">
        <f>VLOOKUP(A1365,'Medical Examinations'!$A$1:$L$2336,12,0)</f>
        <v>Diabetes</v>
      </c>
      <c r="L1365" s="8">
        <f>VLOOKUP(A1365,'Hospitalisation Details'!$A$1:$T$2344,17,0)</f>
        <v>29948</v>
      </c>
      <c r="M1365" s="3" t="str">
        <f>VLOOKUP(A1365,'Hospitalisation Details'!$A$1:$T$2344,14,0)</f>
        <v>tier - 2</v>
      </c>
      <c r="N1365" s="3" t="str">
        <f>VLOOKUP(A1365,'Hospitalisation Details'!$A$1:$T$2344,15,0)</f>
        <v>tier - 2</v>
      </c>
      <c r="O1365" t="str">
        <f>VLOOKUP(A1365,'Hospitalisation Details'!$A$1:$U$2344,21,FALSE)</f>
        <v>R1011</v>
      </c>
      <c r="P1365" t="str">
        <f>VLOOKUP(A1365,'Hospitalisation Details'!$A$1:$T$2344,19,0)</f>
        <v>41</v>
      </c>
      <c r="Q1365" s="9">
        <f>VLOOKUP(A1365,'Hospitalisation Details'!$A$1:$I$2344,6,FALSE)</f>
        <v>7954.52</v>
      </c>
    </row>
    <row r="1366" spans="1:17" ht="15.75">
      <c r="A1366" s="6" t="s">
        <v>3634</v>
      </c>
      <c r="B1366" t="str">
        <f>VLOOKUP(A1366,'Customer Names'!$A$1:$D$2336,3,FALSE)</f>
        <v>Fellure</v>
      </c>
      <c r="C1366">
        <f>VLOOKUP(A1366,'Medical Examinations'!$A$1:$H$2336,2,0)</f>
        <v>17.28</v>
      </c>
      <c r="D1366">
        <f>VLOOKUP(A1366,'Medical Examinations'!$A$1:$H$2336,3,0)</f>
        <v>6.22</v>
      </c>
      <c r="E1366" t="str">
        <f>VLOOKUP(A1366,'Medical Examinations'!$A$1:$H$2336,4,0)</f>
        <v>Yes</v>
      </c>
      <c r="F1366" t="str">
        <f>VLOOKUP(A1366,'Medical Examinations'!$A$1:$H$2336,5,0)</f>
        <v>No</v>
      </c>
      <c r="G1366" t="str">
        <f>VLOOKUP(A1366,'Medical Examinations'!$A$1:$H$2336,6,0)</f>
        <v>No</v>
      </c>
      <c r="H1366">
        <f>VLOOKUP(A1366,'Medical Examinations'!$A$1:$L$2336,10,0)</f>
        <v>2</v>
      </c>
      <c r="I1366" t="str">
        <f>VLOOKUP(A1366,'Medical Examinations'!$A$1:$H$2336,8,0)</f>
        <v>No</v>
      </c>
      <c r="J1366" t="str">
        <f>VLOOKUP(A1366,'Medical Examinations'!$A$1:$L$2336,11,0)</f>
        <v>Under weight</v>
      </c>
      <c r="K1366" t="str">
        <f>VLOOKUP(A1366,'Medical Examinations'!$A$1:$L$2336,12,0)</f>
        <v>Prediabetes</v>
      </c>
      <c r="L1366" s="8">
        <f>VLOOKUP(A1366,'Hospitalisation Details'!$A$1:$T$2344,17,0)</f>
        <v>24297</v>
      </c>
      <c r="M1366" s="3" t="str">
        <f>VLOOKUP(A1366,'Hospitalisation Details'!$A$1:$T$2344,14,0)</f>
        <v>tier - 3</v>
      </c>
      <c r="N1366" s="3" t="str">
        <f>VLOOKUP(A1366,'Hospitalisation Details'!$A$1:$T$2344,15,0)</f>
        <v>tier - 3</v>
      </c>
      <c r="O1366" t="str">
        <f>VLOOKUP(A1366,'Hospitalisation Details'!$A$1:$U$2344,21,FALSE)</f>
        <v>R1012</v>
      </c>
      <c r="P1366" t="str">
        <f>VLOOKUP(A1366,'Hospitalisation Details'!$A$1:$T$2344,19,0)</f>
        <v>56</v>
      </c>
      <c r="Q1366" s="9">
        <f>VLOOKUP(A1366,'Hospitalisation Details'!$A$1:$I$2344,6,FALSE)</f>
        <v>7953.72</v>
      </c>
    </row>
    <row r="1367" spans="1:17" ht="15.75">
      <c r="A1367" s="6" t="s">
        <v>3636</v>
      </c>
      <c r="B1367" t="str">
        <f>VLOOKUP(A1367,'Customer Names'!$A$1:$D$2336,3,FALSE)</f>
        <v>Sanford</v>
      </c>
      <c r="C1367">
        <f>VLOOKUP(A1367,'Medical Examinations'!$A$1:$H$2336,2,0)</f>
        <v>27.92</v>
      </c>
      <c r="D1367">
        <f>VLOOKUP(A1367,'Medical Examinations'!$A$1:$H$2336,3,0)</f>
        <v>5.79</v>
      </c>
      <c r="E1367" t="str">
        <f>VLOOKUP(A1367,'Medical Examinations'!$A$1:$H$2336,4,0)</f>
        <v>No</v>
      </c>
      <c r="F1367" t="str">
        <f>VLOOKUP(A1367,'Medical Examinations'!$A$1:$H$2336,5,0)</f>
        <v>No</v>
      </c>
      <c r="G1367" t="str">
        <f>VLOOKUP(A1367,'Medical Examinations'!$A$1:$H$2336,6,0)</f>
        <v>No</v>
      </c>
      <c r="H1367">
        <f>VLOOKUP(A1367,'Medical Examinations'!$A$1:$L$2336,10,0)</f>
        <v>1</v>
      </c>
      <c r="I1367" t="str">
        <f>VLOOKUP(A1367,'Medical Examinations'!$A$1:$H$2336,8,0)</f>
        <v>No</v>
      </c>
      <c r="J1367" t="str">
        <f>VLOOKUP(A1367,'Medical Examinations'!$A$1:$L$2336,11,0)</f>
        <v>Over weight</v>
      </c>
      <c r="K1367" t="str">
        <f>VLOOKUP(A1367,'Medical Examinations'!$A$1:$L$2336,12,0)</f>
        <v>Prediabetes</v>
      </c>
      <c r="L1367" s="8">
        <f>VLOOKUP(A1367,'Hospitalisation Details'!$A$1:$T$2344,17,0)</f>
        <v>32079</v>
      </c>
      <c r="M1367" s="3" t="str">
        <f>VLOOKUP(A1367,'Hospitalisation Details'!$A$1:$T$2344,14,0)</f>
        <v>tier - 2</v>
      </c>
      <c r="N1367" s="3" t="str">
        <f>VLOOKUP(A1367,'Hospitalisation Details'!$A$1:$T$2344,15,0)</f>
        <v>tier - 3</v>
      </c>
      <c r="O1367" t="str">
        <f>VLOOKUP(A1367,'Hospitalisation Details'!$A$1:$U$2344,21,FALSE)</f>
        <v>R1025</v>
      </c>
      <c r="P1367" t="str">
        <f>VLOOKUP(A1367,'Hospitalisation Details'!$A$1:$T$2344,19,0)</f>
        <v>35</v>
      </c>
      <c r="Q1367" s="9">
        <f>VLOOKUP(A1367,'Hospitalisation Details'!$A$1:$I$2344,6,FALSE)</f>
        <v>7948.22</v>
      </c>
    </row>
    <row r="1368" spans="1:17" ht="15.75">
      <c r="A1368" s="6" t="s">
        <v>3639</v>
      </c>
      <c r="B1368" t="str">
        <f>VLOOKUP(A1368,'Customer Names'!$A$1:$D$2336,3,FALSE)</f>
        <v>Wrenn</v>
      </c>
      <c r="C1368">
        <f>VLOOKUP(A1368,'Medical Examinations'!$A$1:$H$2336,2,0)</f>
        <v>38.284999999999997</v>
      </c>
      <c r="D1368">
        <f>VLOOKUP(A1368,'Medical Examinations'!$A$1:$H$2336,3,0)</f>
        <v>5.41</v>
      </c>
      <c r="E1368" t="str">
        <f>VLOOKUP(A1368,'Medical Examinations'!$A$1:$H$2336,4,0)</f>
        <v>No</v>
      </c>
      <c r="F1368" t="str">
        <f>VLOOKUP(A1368,'Medical Examinations'!$A$1:$H$2336,5,0)</f>
        <v>No</v>
      </c>
      <c r="G1368" t="str">
        <f>VLOOKUP(A1368,'Medical Examinations'!$A$1:$H$2336,6,0)</f>
        <v>No</v>
      </c>
      <c r="H1368">
        <f>VLOOKUP(A1368,'Medical Examinations'!$A$1:$L$2336,10,0)</f>
        <v>0</v>
      </c>
      <c r="I1368" t="str">
        <f>VLOOKUP(A1368,'Medical Examinations'!$A$1:$H$2336,8,0)</f>
        <v>No</v>
      </c>
      <c r="J1368" t="str">
        <f>VLOOKUP(A1368,'Medical Examinations'!$A$1:$L$2336,11,0)</f>
        <v>obesity</v>
      </c>
      <c r="K1368" t="str">
        <f>VLOOKUP(A1368,'Medical Examinations'!$A$1:$L$2336,12,0)</f>
        <v>Normal</v>
      </c>
      <c r="L1368" s="8">
        <f>VLOOKUP(A1368,'Hospitalisation Details'!$A$1:$T$2344,17,0)</f>
        <v>28326</v>
      </c>
      <c r="M1368" s="3" t="str">
        <f>VLOOKUP(A1368,'Hospitalisation Details'!$A$1:$T$2344,14,0)</f>
        <v>tier - 2</v>
      </c>
      <c r="N1368" s="3" t="str">
        <f>VLOOKUP(A1368,'Hospitalisation Details'!$A$1:$T$2344,15,0)</f>
        <v>tier - 1</v>
      </c>
      <c r="O1368" t="str">
        <f>VLOOKUP(A1368,'Hospitalisation Details'!$A$1:$U$2344,21,FALSE)</f>
        <v>R1024</v>
      </c>
      <c r="P1368" t="str">
        <f>VLOOKUP(A1368,'Hospitalisation Details'!$A$1:$T$2344,19,0)</f>
        <v>45</v>
      </c>
      <c r="Q1368" s="9">
        <f>VLOOKUP(A1368,'Hospitalisation Details'!$A$1:$I$2344,6,FALSE)</f>
        <v>7935.29</v>
      </c>
    </row>
    <row r="1369" spans="1:17" ht="15.75">
      <c r="A1369" s="6" t="s">
        <v>3642</v>
      </c>
      <c r="B1369" t="str">
        <f>VLOOKUP(A1369,'Customer Names'!$A$1:$D$2336,3,FALSE)</f>
        <v>Lindsey</v>
      </c>
      <c r="C1369">
        <f>VLOOKUP(A1369,'Medical Examinations'!$A$1:$H$2336,2,0)</f>
        <v>16.48</v>
      </c>
      <c r="D1369">
        <f>VLOOKUP(A1369,'Medical Examinations'!$A$1:$H$2336,3,0)</f>
        <v>11.05</v>
      </c>
      <c r="E1369" t="str">
        <f>VLOOKUP(A1369,'Medical Examinations'!$A$1:$H$2336,4,0)</f>
        <v>No</v>
      </c>
      <c r="F1369" t="str">
        <f>VLOOKUP(A1369,'Medical Examinations'!$A$1:$H$2336,5,0)</f>
        <v>No</v>
      </c>
      <c r="G1369" t="str">
        <f>VLOOKUP(A1369,'Medical Examinations'!$A$1:$H$2336,6,0)</f>
        <v>No</v>
      </c>
      <c r="H1369">
        <f>VLOOKUP(A1369,'Medical Examinations'!$A$1:$L$2336,10,0)</f>
        <v>0</v>
      </c>
      <c r="I1369" t="str">
        <f>VLOOKUP(A1369,'Medical Examinations'!$A$1:$H$2336,8,0)</f>
        <v>No</v>
      </c>
      <c r="J1369" t="str">
        <f>VLOOKUP(A1369,'Medical Examinations'!$A$1:$L$2336,11,0)</f>
        <v>Under weight</v>
      </c>
      <c r="K1369" t="str">
        <f>VLOOKUP(A1369,'Medical Examinations'!$A$1:$L$2336,12,0)</f>
        <v>Diabetes</v>
      </c>
      <c r="L1369" s="8">
        <f>VLOOKUP(A1369,'Hospitalisation Details'!$A$1:$T$2344,17,0)</f>
        <v>22929</v>
      </c>
      <c r="M1369" s="3" t="str">
        <f>VLOOKUP(A1369,'Hospitalisation Details'!$A$1:$T$2344,14,0)</f>
        <v>tier - 3</v>
      </c>
      <c r="N1369" s="3" t="str">
        <f>VLOOKUP(A1369,'Hospitalisation Details'!$A$1:$T$2344,15,0)</f>
        <v>tier - 2</v>
      </c>
      <c r="O1369" t="str">
        <f>VLOOKUP(A1369,'Hospitalisation Details'!$A$1:$U$2344,21,FALSE)</f>
        <v>R1013</v>
      </c>
      <c r="P1369" t="str">
        <f>VLOOKUP(A1369,'Hospitalisation Details'!$A$1:$T$2344,19,0)</f>
        <v>60</v>
      </c>
      <c r="Q1369" s="9">
        <f>VLOOKUP(A1369,'Hospitalisation Details'!$A$1:$I$2344,6,FALSE)</f>
        <v>7896.41</v>
      </c>
    </row>
    <row r="1370" spans="1:17" ht="15.75">
      <c r="A1370" s="6" t="s">
        <v>3644</v>
      </c>
      <c r="B1370" t="str">
        <f>VLOOKUP(A1370,'Customer Names'!$A$1:$D$2336,3,FALSE)</f>
        <v>Krueger</v>
      </c>
      <c r="C1370">
        <f>VLOOKUP(A1370,'Medical Examinations'!$A$1:$H$2336,2,0)</f>
        <v>38.57</v>
      </c>
      <c r="D1370">
        <f>VLOOKUP(A1370,'Medical Examinations'!$A$1:$H$2336,3,0)</f>
        <v>6.27</v>
      </c>
      <c r="E1370" t="str">
        <f>VLOOKUP(A1370,'Medical Examinations'!$A$1:$H$2336,4,0)</f>
        <v>No</v>
      </c>
      <c r="F1370" t="str">
        <f>VLOOKUP(A1370,'Medical Examinations'!$A$1:$H$2336,5,0)</f>
        <v>No</v>
      </c>
      <c r="G1370" t="str">
        <f>VLOOKUP(A1370,'Medical Examinations'!$A$1:$H$2336,6,0)</f>
        <v>No</v>
      </c>
      <c r="H1370">
        <f>VLOOKUP(A1370,'Medical Examinations'!$A$1:$L$2336,10,0)</f>
        <v>0</v>
      </c>
      <c r="I1370" t="str">
        <f>VLOOKUP(A1370,'Medical Examinations'!$A$1:$H$2336,8,0)</f>
        <v>No</v>
      </c>
      <c r="J1370" t="str">
        <f>VLOOKUP(A1370,'Medical Examinations'!$A$1:$L$2336,11,0)</f>
        <v>obesity</v>
      </c>
      <c r="K1370" t="str">
        <f>VLOOKUP(A1370,'Medical Examinations'!$A$1:$L$2336,12,0)</f>
        <v>Prediabetes</v>
      </c>
      <c r="L1370" s="8">
        <f>VLOOKUP(A1370,'Hospitalisation Details'!$A$1:$T$2344,17,0)</f>
        <v>34655</v>
      </c>
      <c r="M1370" s="3" t="str">
        <f>VLOOKUP(A1370,'Hospitalisation Details'!$A$1:$T$2344,14,0)</f>
        <v>tier - 2</v>
      </c>
      <c r="N1370" s="3" t="str">
        <f>VLOOKUP(A1370,'Hospitalisation Details'!$A$1:$T$2344,15,0)</f>
        <v>tier - 3</v>
      </c>
      <c r="O1370" t="str">
        <f>VLOOKUP(A1370,'Hospitalisation Details'!$A$1:$U$2344,21,FALSE)</f>
        <v>R1012</v>
      </c>
      <c r="P1370" t="str">
        <f>VLOOKUP(A1370,'Hospitalisation Details'!$A$1:$T$2344,19,0)</f>
        <v>28</v>
      </c>
      <c r="Q1370" s="9">
        <f>VLOOKUP(A1370,'Hospitalisation Details'!$A$1:$I$2344,6,FALSE)</f>
        <v>7851.85</v>
      </c>
    </row>
    <row r="1371" spans="1:17" ht="15.75">
      <c r="A1371" s="6" t="s">
        <v>3647</v>
      </c>
      <c r="B1371" t="str">
        <f>VLOOKUP(A1371,'Customer Names'!$A$1:$D$2336,3,FALSE)</f>
        <v>Babler</v>
      </c>
      <c r="C1371">
        <f>VLOOKUP(A1371,'Medical Examinations'!$A$1:$H$2336,2,0)</f>
        <v>43.85</v>
      </c>
      <c r="D1371">
        <f>VLOOKUP(A1371,'Medical Examinations'!$A$1:$H$2336,3,0)</f>
        <v>4.7699999999999996</v>
      </c>
      <c r="E1371" t="str">
        <f>VLOOKUP(A1371,'Medical Examinations'!$A$1:$H$2336,4,0)</f>
        <v>Yes</v>
      </c>
      <c r="F1371" t="str">
        <f>VLOOKUP(A1371,'Medical Examinations'!$A$1:$H$2336,5,0)</f>
        <v>No</v>
      </c>
      <c r="G1371" t="str">
        <f>VLOOKUP(A1371,'Medical Examinations'!$A$1:$H$2336,6,0)</f>
        <v>No</v>
      </c>
      <c r="H1371">
        <f>VLOOKUP(A1371,'Medical Examinations'!$A$1:$L$2336,10,0)</f>
        <v>0</v>
      </c>
      <c r="I1371" t="str">
        <f>VLOOKUP(A1371,'Medical Examinations'!$A$1:$H$2336,8,0)</f>
        <v>No</v>
      </c>
      <c r="J1371" t="str">
        <f>VLOOKUP(A1371,'Medical Examinations'!$A$1:$L$2336,11,0)</f>
        <v>obesity</v>
      </c>
      <c r="K1371" t="str">
        <f>VLOOKUP(A1371,'Medical Examinations'!$A$1:$L$2336,12,0)</f>
        <v>Normal</v>
      </c>
      <c r="L1371" s="8">
        <f>VLOOKUP(A1371,'Hospitalisation Details'!$A$1:$T$2344,17,0)</f>
        <v>37169</v>
      </c>
      <c r="M1371" s="3" t="str">
        <f>VLOOKUP(A1371,'Hospitalisation Details'!$A$1:$T$2344,14,0)</f>
        <v>tier - 2</v>
      </c>
      <c r="N1371" s="3" t="str">
        <f>VLOOKUP(A1371,'Hospitalisation Details'!$A$1:$T$2344,15,0)</f>
        <v>tier - 2</v>
      </c>
      <c r="O1371" t="str">
        <f>VLOOKUP(A1371,'Hospitalisation Details'!$A$1:$U$2344,21,FALSE)</f>
        <v>R1012</v>
      </c>
      <c r="P1371" t="str">
        <f>VLOOKUP(A1371,'Hospitalisation Details'!$A$1:$T$2344,19,0)</f>
        <v>21</v>
      </c>
      <c r="Q1371" s="9">
        <f>VLOOKUP(A1371,'Hospitalisation Details'!$A$1:$I$2344,6,FALSE)</f>
        <v>7844.8</v>
      </c>
    </row>
    <row r="1372" spans="1:17" ht="15.75">
      <c r="A1372" s="6" t="s">
        <v>3650</v>
      </c>
      <c r="B1372" t="str">
        <f>VLOOKUP(A1372,'Customer Names'!$A$1:$D$2336,3,FALSE)</f>
        <v>Brezenski</v>
      </c>
      <c r="C1372">
        <f>VLOOKUP(A1372,'Medical Examinations'!$A$1:$H$2336,2,0)</f>
        <v>30.11</v>
      </c>
      <c r="D1372">
        <f>VLOOKUP(A1372,'Medical Examinations'!$A$1:$H$2336,3,0)</f>
        <v>4.08</v>
      </c>
      <c r="E1372" t="str">
        <f>VLOOKUP(A1372,'Medical Examinations'!$A$1:$H$2336,4,0)</f>
        <v>No</v>
      </c>
      <c r="F1372" t="str">
        <f>VLOOKUP(A1372,'Medical Examinations'!$A$1:$H$2336,5,0)</f>
        <v>No</v>
      </c>
      <c r="G1372" t="str">
        <f>VLOOKUP(A1372,'Medical Examinations'!$A$1:$H$2336,6,0)</f>
        <v>No</v>
      </c>
      <c r="H1372">
        <f>VLOOKUP(A1372,'Medical Examinations'!$A$1:$L$2336,10,0)</f>
        <v>0</v>
      </c>
      <c r="I1372" t="str">
        <f>VLOOKUP(A1372,'Medical Examinations'!$A$1:$H$2336,8,0)</f>
        <v>No</v>
      </c>
      <c r="J1372" t="str">
        <f>VLOOKUP(A1372,'Medical Examinations'!$A$1:$L$2336,11,0)</f>
        <v>obesity</v>
      </c>
      <c r="K1372" t="str">
        <f>VLOOKUP(A1372,'Medical Examinations'!$A$1:$L$2336,12,0)</f>
        <v>Normal</v>
      </c>
      <c r="L1372" s="8">
        <f>VLOOKUP(A1372,'Hospitalisation Details'!$A$1:$T$2344,17,0)</f>
        <v>32793</v>
      </c>
      <c r="M1372" s="3" t="str">
        <f>VLOOKUP(A1372,'Hospitalisation Details'!$A$1:$T$2344,14,0)</f>
        <v>tier - 2</v>
      </c>
      <c r="N1372" s="3" t="str">
        <f>VLOOKUP(A1372,'Hospitalisation Details'!$A$1:$T$2344,15,0)</f>
        <v>tier - 2</v>
      </c>
      <c r="O1372" t="str">
        <f>VLOOKUP(A1372,'Hospitalisation Details'!$A$1:$U$2344,21,FALSE)</f>
        <v>R1012</v>
      </c>
      <c r="P1372" t="str">
        <f>VLOOKUP(A1372,'Hospitalisation Details'!$A$1:$T$2344,19,0)</f>
        <v>33</v>
      </c>
      <c r="Q1372" s="9">
        <f>VLOOKUP(A1372,'Hospitalisation Details'!$A$1:$I$2344,6,FALSE)</f>
        <v>7824.37</v>
      </c>
    </row>
    <row r="1373" spans="1:17" ht="15.75">
      <c r="A1373" s="6" t="s">
        <v>3653</v>
      </c>
      <c r="B1373" t="str">
        <f>VLOOKUP(A1373,'Customer Names'!$A$1:$D$2336,3,FALSE)</f>
        <v>Marschner</v>
      </c>
      <c r="C1373">
        <f>VLOOKUP(A1373,'Medical Examinations'!$A$1:$H$2336,2,0)</f>
        <v>31.59</v>
      </c>
      <c r="D1373">
        <f>VLOOKUP(A1373,'Medical Examinations'!$A$1:$H$2336,3,0)</f>
        <v>6.01</v>
      </c>
      <c r="E1373" t="str">
        <f>VLOOKUP(A1373,'Medical Examinations'!$A$1:$H$2336,4,0)</f>
        <v>No</v>
      </c>
      <c r="F1373" t="str">
        <f>VLOOKUP(A1373,'Medical Examinations'!$A$1:$H$2336,5,0)</f>
        <v>No</v>
      </c>
      <c r="G1373" t="str">
        <f>VLOOKUP(A1373,'Medical Examinations'!$A$1:$H$2336,6,0)</f>
        <v>No</v>
      </c>
      <c r="H1373">
        <f>VLOOKUP(A1373,'Medical Examinations'!$A$1:$L$2336,10,0)</f>
        <v>0</v>
      </c>
      <c r="I1373" t="str">
        <f>VLOOKUP(A1373,'Medical Examinations'!$A$1:$H$2336,8,0)</f>
        <v>No</v>
      </c>
      <c r="J1373" t="str">
        <f>VLOOKUP(A1373,'Medical Examinations'!$A$1:$L$2336,11,0)</f>
        <v>obesity</v>
      </c>
      <c r="K1373" t="str">
        <f>VLOOKUP(A1373,'Medical Examinations'!$A$1:$L$2336,12,0)</f>
        <v>Prediabetes</v>
      </c>
      <c r="L1373" s="8">
        <f>VLOOKUP(A1373,'Hospitalisation Details'!$A$1:$T$2344,17,0)</f>
        <v>33593</v>
      </c>
      <c r="M1373" s="3" t="str">
        <f>VLOOKUP(A1373,'Hospitalisation Details'!$A$1:$T$2344,14,0)</f>
        <v>tier - 2</v>
      </c>
      <c r="N1373" s="3" t="str">
        <f>VLOOKUP(A1373,'Hospitalisation Details'!$A$1:$T$2344,15,0)</f>
        <v>tier - 1</v>
      </c>
      <c r="O1373" t="str">
        <f>VLOOKUP(A1373,'Hospitalisation Details'!$A$1:$U$2344,21,FALSE)</f>
        <v>R1012</v>
      </c>
      <c r="P1373" t="str">
        <f>VLOOKUP(A1373,'Hospitalisation Details'!$A$1:$T$2344,19,0)</f>
        <v>31</v>
      </c>
      <c r="Q1373" s="9">
        <f>VLOOKUP(A1373,'Hospitalisation Details'!$A$1:$I$2344,6,FALSE)</f>
        <v>7812.67</v>
      </c>
    </row>
    <row r="1374" spans="1:17" ht="15.75">
      <c r="A1374" s="6" t="s">
        <v>3656</v>
      </c>
      <c r="B1374" t="str">
        <f>VLOOKUP(A1374,'Customer Names'!$A$1:$D$2336,3,FALSE)</f>
        <v>King</v>
      </c>
      <c r="C1374">
        <f>VLOOKUP(A1374,'Medical Examinations'!$A$1:$H$2336,2,0)</f>
        <v>40.15</v>
      </c>
      <c r="D1374">
        <f>VLOOKUP(A1374,'Medical Examinations'!$A$1:$H$2336,3,0)</f>
        <v>11.84</v>
      </c>
      <c r="E1374" t="str">
        <f>VLOOKUP(A1374,'Medical Examinations'!$A$1:$H$2336,4,0)</f>
        <v>No</v>
      </c>
      <c r="F1374" t="str">
        <f>VLOOKUP(A1374,'Medical Examinations'!$A$1:$H$2336,5,0)</f>
        <v>No</v>
      </c>
      <c r="G1374" t="str">
        <f>VLOOKUP(A1374,'Medical Examinations'!$A$1:$H$2336,6,0)</f>
        <v>No</v>
      </c>
      <c r="H1374">
        <f>VLOOKUP(A1374,'Medical Examinations'!$A$1:$L$2336,10,0)</f>
        <v>0</v>
      </c>
      <c r="I1374" t="str">
        <f>VLOOKUP(A1374,'Medical Examinations'!$A$1:$H$2336,8,0)</f>
        <v>No</v>
      </c>
      <c r="J1374" t="str">
        <f>VLOOKUP(A1374,'Medical Examinations'!$A$1:$L$2336,11,0)</f>
        <v>obesity</v>
      </c>
      <c r="K1374" t="str">
        <f>VLOOKUP(A1374,'Medical Examinations'!$A$1:$L$2336,12,0)</f>
        <v>Diabetes</v>
      </c>
      <c r="L1374" s="8">
        <f>VLOOKUP(A1374,'Hospitalisation Details'!$A$1:$T$2344,17,0)</f>
        <v>27342</v>
      </c>
      <c r="M1374" s="3" t="str">
        <f>VLOOKUP(A1374,'Hospitalisation Details'!$A$1:$T$2344,14,0)</f>
        <v>tier - 2</v>
      </c>
      <c r="N1374" s="3" t="str">
        <f>VLOOKUP(A1374,'Hospitalisation Details'!$A$1:$T$2344,15,0)</f>
        <v>tier - 3</v>
      </c>
      <c r="O1374" t="str">
        <f>VLOOKUP(A1374,'Hospitalisation Details'!$A$1:$U$2344,21,FALSE)</f>
        <v>R1013</v>
      </c>
      <c r="P1374" t="str">
        <f>VLOOKUP(A1374,'Hospitalisation Details'!$A$1:$T$2344,19,0)</f>
        <v>48</v>
      </c>
      <c r="Q1374" s="9">
        <f>VLOOKUP(A1374,'Hospitalisation Details'!$A$1:$I$2344,6,FALSE)</f>
        <v>7804.16</v>
      </c>
    </row>
    <row r="1375" spans="1:17" ht="15.75">
      <c r="A1375" s="6" t="s">
        <v>3658</v>
      </c>
      <c r="B1375" t="str">
        <f>VLOOKUP(A1375,'Customer Names'!$A$1:$D$2336,3,FALSE)</f>
        <v>Montez</v>
      </c>
      <c r="C1375">
        <f>VLOOKUP(A1375,'Medical Examinations'!$A$1:$H$2336,2,0)</f>
        <v>40.700000000000003</v>
      </c>
      <c r="D1375">
        <f>VLOOKUP(A1375,'Medical Examinations'!$A$1:$H$2336,3,0)</f>
        <v>6.27</v>
      </c>
      <c r="E1375" t="str">
        <f>VLOOKUP(A1375,'Medical Examinations'!$A$1:$H$2336,4,0)</f>
        <v>Yes</v>
      </c>
      <c r="F1375" t="str">
        <f>VLOOKUP(A1375,'Medical Examinations'!$A$1:$H$2336,5,0)</f>
        <v>No</v>
      </c>
      <c r="G1375" t="str">
        <f>VLOOKUP(A1375,'Medical Examinations'!$A$1:$H$2336,6,0)</f>
        <v>Yes</v>
      </c>
      <c r="H1375">
        <f>VLOOKUP(A1375,'Medical Examinations'!$A$1:$L$2336,10,0)</f>
        <v>1</v>
      </c>
      <c r="I1375" t="str">
        <f>VLOOKUP(A1375,'Medical Examinations'!$A$1:$H$2336,8,0)</f>
        <v>No</v>
      </c>
      <c r="J1375" t="str">
        <f>VLOOKUP(A1375,'Medical Examinations'!$A$1:$L$2336,11,0)</f>
        <v>obesity</v>
      </c>
      <c r="K1375" t="str">
        <f>VLOOKUP(A1375,'Medical Examinations'!$A$1:$L$2336,12,0)</f>
        <v>Prediabetes</v>
      </c>
      <c r="L1375" s="8">
        <f>VLOOKUP(A1375,'Hospitalisation Details'!$A$1:$T$2344,17,0)</f>
        <v>35766</v>
      </c>
      <c r="M1375" s="3" t="str">
        <f>VLOOKUP(A1375,'Hospitalisation Details'!$A$1:$T$2344,14,0)</f>
        <v>tier - 2</v>
      </c>
      <c r="N1375" s="3" t="str">
        <f>VLOOKUP(A1375,'Hospitalisation Details'!$A$1:$T$2344,15,0)</f>
        <v>tier - 3</v>
      </c>
      <c r="O1375" t="str">
        <f>VLOOKUP(A1375,'Hospitalisation Details'!$A$1:$U$2344,21,FALSE)</f>
        <v>R1012</v>
      </c>
      <c r="P1375" t="str">
        <f>VLOOKUP(A1375,'Hospitalisation Details'!$A$1:$T$2344,19,0)</f>
        <v>25</v>
      </c>
      <c r="Q1375" s="9">
        <f>VLOOKUP(A1375,'Hospitalisation Details'!$A$1:$I$2344,6,FALSE)</f>
        <v>7803.77</v>
      </c>
    </row>
    <row r="1376" spans="1:17" ht="15.75">
      <c r="A1376" s="6" t="s">
        <v>3661</v>
      </c>
      <c r="B1376" t="str">
        <f>VLOOKUP(A1376,'Customer Names'!$A$1:$D$2336,3,FALSE)</f>
        <v>Campbell</v>
      </c>
      <c r="C1376">
        <f>VLOOKUP(A1376,'Medical Examinations'!$A$1:$H$2336,2,0)</f>
        <v>40.76</v>
      </c>
      <c r="D1376">
        <f>VLOOKUP(A1376,'Medical Examinations'!$A$1:$H$2336,3,0)</f>
        <v>5.28</v>
      </c>
      <c r="E1376" t="str">
        <f>VLOOKUP(A1376,'Medical Examinations'!$A$1:$H$2336,4,0)</f>
        <v>No</v>
      </c>
      <c r="F1376" t="str">
        <f>VLOOKUP(A1376,'Medical Examinations'!$A$1:$H$2336,5,0)</f>
        <v>No</v>
      </c>
      <c r="G1376" t="str">
        <f>VLOOKUP(A1376,'Medical Examinations'!$A$1:$H$2336,6,0)</f>
        <v>No</v>
      </c>
      <c r="H1376">
        <f>VLOOKUP(A1376,'Medical Examinations'!$A$1:$L$2336,10,0)</f>
        <v>0</v>
      </c>
      <c r="I1376" t="str">
        <f>VLOOKUP(A1376,'Medical Examinations'!$A$1:$H$2336,8,0)</f>
        <v>No</v>
      </c>
      <c r="J1376" t="str">
        <f>VLOOKUP(A1376,'Medical Examinations'!$A$1:$L$2336,11,0)</f>
        <v>obesity</v>
      </c>
      <c r="K1376" t="str">
        <f>VLOOKUP(A1376,'Medical Examinations'!$A$1:$L$2336,12,0)</f>
        <v>Normal</v>
      </c>
      <c r="L1376" s="8">
        <f>VLOOKUP(A1376,'Hospitalisation Details'!$A$1:$T$2344,17,0)</f>
        <v>36519</v>
      </c>
      <c r="M1376" s="3" t="str">
        <f>VLOOKUP(A1376,'Hospitalisation Details'!$A$1:$T$2344,14,0)</f>
        <v>tier - 2</v>
      </c>
      <c r="N1376" s="3" t="str">
        <f>VLOOKUP(A1376,'Hospitalisation Details'!$A$1:$T$2344,15,0)</f>
        <v>tier - 2</v>
      </c>
      <c r="O1376" t="str">
        <f>VLOOKUP(A1376,'Hospitalisation Details'!$A$1:$U$2344,21,FALSE)</f>
        <v>R1026</v>
      </c>
      <c r="P1376" t="str">
        <f>VLOOKUP(A1376,'Hospitalisation Details'!$A$1:$T$2344,19,0)</f>
        <v>23</v>
      </c>
      <c r="Q1376" s="9">
        <f>VLOOKUP(A1376,'Hospitalisation Details'!$A$1:$I$2344,6,FALSE)</f>
        <v>7794.68</v>
      </c>
    </row>
    <row r="1377" spans="1:17" ht="15.75">
      <c r="A1377" s="6" t="s">
        <v>3663</v>
      </c>
      <c r="B1377" t="str">
        <f>VLOOKUP(A1377,'Customer Names'!$A$1:$D$2336,3,FALSE)</f>
        <v>Hurt</v>
      </c>
      <c r="C1377">
        <f>VLOOKUP(A1377,'Medical Examinations'!$A$1:$H$2336,2,0)</f>
        <v>29.7</v>
      </c>
      <c r="D1377">
        <f>VLOOKUP(A1377,'Medical Examinations'!$A$1:$H$2336,3,0)</f>
        <v>7.03</v>
      </c>
      <c r="E1377" t="str">
        <f>VLOOKUP(A1377,'Medical Examinations'!$A$1:$H$2336,4,0)</f>
        <v>No</v>
      </c>
      <c r="F1377" t="str">
        <f>VLOOKUP(A1377,'Medical Examinations'!$A$1:$H$2336,5,0)</f>
        <v>No</v>
      </c>
      <c r="G1377" t="str">
        <f>VLOOKUP(A1377,'Medical Examinations'!$A$1:$H$2336,6,0)</f>
        <v>No</v>
      </c>
      <c r="H1377">
        <f>VLOOKUP(A1377,'Medical Examinations'!$A$1:$L$2336,10,0)</f>
        <v>0</v>
      </c>
      <c r="I1377" t="str">
        <f>VLOOKUP(A1377,'Medical Examinations'!$A$1:$H$2336,8,0)</f>
        <v>No</v>
      </c>
      <c r="J1377" t="str">
        <f>VLOOKUP(A1377,'Medical Examinations'!$A$1:$L$2336,11,0)</f>
        <v>Over weight</v>
      </c>
      <c r="K1377" t="str">
        <f>VLOOKUP(A1377,'Medical Examinations'!$A$1:$L$2336,12,0)</f>
        <v>Diabetes</v>
      </c>
      <c r="L1377" s="8">
        <f>VLOOKUP(A1377,'Hospitalisation Details'!$A$1:$T$2344,17,0)</f>
        <v>27369</v>
      </c>
      <c r="M1377" s="3" t="str">
        <f>VLOOKUP(A1377,'Hospitalisation Details'!$A$1:$T$2344,14,0)</f>
        <v>tier - 1</v>
      </c>
      <c r="N1377" s="3" t="str">
        <f>VLOOKUP(A1377,'Hospitalisation Details'!$A$1:$T$2344,15,0)</f>
        <v>tier - 3</v>
      </c>
      <c r="O1377" t="str">
        <f>VLOOKUP(A1377,'Hospitalisation Details'!$A$1:$U$2344,21,FALSE)</f>
        <v>R1013</v>
      </c>
      <c r="P1377" t="str">
        <f>VLOOKUP(A1377,'Hospitalisation Details'!$A$1:$T$2344,19,0)</f>
        <v>48</v>
      </c>
      <c r="Q1377" s="9">
        <f>VLOOKUP(A1377,'Hospitalisation Details'!$A$1:$I$2344,6,FALSE)</f>
        <v>7789.64</v>
      </c>
    </row>
    <row r="1378" spans="1:17" ht="15.75">
      <c r="A1378" s="6" t="s">
        <v>3666</v>
      </c>
      <c r="B1378" t="str">
        <f>VLOOKUP(A1378,'Customer Names'!$A$1:$D$2336,3,FALSE)</f>
        <v>Garey</v>
      </c>
      <c r="C1378">
        <f>VLOOKUP(A1378,'Medical Examinations'!$A$1:$H$2336,2,0)</f>
        <v>40.58</v>
      </c>
      <c r="D1378">
        <f>VLOOKUP(A1378,'Medical Examinations'!$A$1:$H$2336,3,0)</f>
        <v>5.32</v>
      </c>
      <c r="E1378" t="str">
        <f>VLOOKUP(A1378,'Medical Examinations'!$A$1:$H$2336,4,0)</f>
        <v>Yes</v>
      </c>
      <c r="F1378" t="str">
        <f>VLOOKUP(A1378,'Medical Examinations'!$A$1:$H$2336,5,0)</f>
        <v>No</v>
      </c>
      <c r="G1378" t="str">
        <f>VLOOKUP(A1378,'Medical Examinations'!$A$1:$H$2336,6,0)</f>
        <v>Yes</v>
      </c>
      <c r="H1378">
        <f>VLOOKUP(A1378,'Medical Examinations'!$A$1:$L$2336,10,0)</f>
        <v>1</v>
      </c>
      <c r="I1378" t="str">
        <f>VLOOKUP(A1378,'Medical Examinations'!$A$1:$H$2336,8,0)</f>
        <v>No</v>
      </c>
      <c r="J1378" t="str">
        <f>VLOOKUP(A1378,'Medical Examinations'!$A$1:$L$2336,11,0)</f>
        <v>obesity</v>
      </c>
      <c r="K1378" t="str">
        <f>VLOOKUP(A1378,'Medical Examinations'!$A$1:$L$2336,12,0)</f>
        <v>Normal</v>
      </c>
      <c r="L1378" s="8">
        <f>VLOOKUP(A1378,'Hospitalisation Details'!$A$1:$T$2344,17,0)</f>
        <v>35785</v>
      </c>
      <c r="M1378" s="3" t="str">
        <f>VLOOKUP(A1378,'Hospitalisation Details'!$A$1:$T$2344,14,0)</f>
        <v>tier - 2</v>
      </c>
      <c r="N1378" s="3" t="str">
        <f>VLOOKUP(A1378,'Hospitalisation Details'!$A$1:$T$2344,15,0)</f>
        <v>tier - 1</v>
      </c>
      <c r="O1378" t="str">
        <f>VLOOKUP(A1378,'Hospitalisation Details'!$A$1:$U$2344,21,FALSE)</f>
        <v>R1012</v>
      </c>
      <c r="P1378" t="str">
        <f>VLOOKUP(A1378,'Hospitalisation Details'!$A$1:$T$2344,19,0)</f>
        <v>25</v>
      </c>
      <c r="Q1378" s="9">
        <f>VLOOKUP(A1378,'Hospitalisation Details'!$A$1:$I$2344,6,FALSE)</f>
        <v>7763.06</v>
      </c>
    </row>
    <row r="1379" spans="1:17" ht="15.75">
      <c r="A1379" s="6" t="s">
        <v>3668</v>
      </c>
      <c r="B1379" t="str">
        <f>VLOOKUP(A1379,'Customer Names'!$A$1:$D$2336,3,FALSE)</f>
        <v>Reddy</v>
      </c>
      <c r="C1379">
        <f>VLOOKUP(A1379,'Medical Examinations'!$A$1:$H$2336,2,0)</f>
        <v>33.06</v>
      </c>
      <c r="D1379">
        <f>VLOOKUP(A1379,'Medical Examinations'!$A$1:$H$2336,3,0)</f>
        <v>9.59</v>
      </c>
      <c r="E1379" t="str">
        <f>VLOOKUP(A1379,'Medical Examinations'!$A$1:$H$2336,4,0)</f>
        <v>Yes</v>
      </c>
      <c r="F1379" t="str">
        <f>VLOOKUP(A1379,'Medical Examinations'!$A$1:$H$2336,5,0)</f>
        <v>No</v>
      </c>
      <c r="G1379" t="str">
        <f>VLOOKUP(A1379,'Medical Examinations'!$A$1:$H$2336,6,0)</f>
        <v>No</v>
      </c>
      <c r="H1379">
        <f>VLOOKUP(A1379,'Medical Examinations'!$A$1:$L$2336,10,0)</f>
        <v>0</v>
      </c>
      <c r="I1379" t="str">
        <f>VLOOKUP(A1379,'Medical Examinations'!$A$1:$H$2336,8,0)</f>
        <v>No</v>
      </c>
      <c r="J1379" t="str">
        <f>VLOOKUP(A1379,'Medical Examinations'!$A$1:$L$2336,11,0)</f>
        <v>obesity</v>
      </c>
      <c r="K1379" t="str">
        <f>VLOOKUP(A1379,'Medical Examinations'!$A$1:$L$2336,12,0)</f>
        <v>Diabetes</v>
      </c>
      <c r="L1379" s="8">
        <f>VLOOKUP(A1379,'Hospitalisation Details'!$A$1:$T$2344,17,0)</f>
        <v>29767</v>
      </c>
      <c r="M1379" s="3" t="str">
        <f>VLOOKUP(A1379,'Hospitalisation Details'!$A$1:$T$2344,14,0)</f>
        <v>tier - 2</v>
      </c>
      <c r="N1379" s="3" t="str">
        <f>VLOOKUP(A1379,'Hospitalisation Details'!$A$1:$T$2344,15,0)</f>
        <v>tier - 1</v>
      </c>
      <c r="O1379" t="str">
        <f>VLOOKUP(A1379,'Hospitalisation Details'!$A$1:$U$2344,21,FALSE)</f>
        <v>R1012</v>
      </c>
      <c r="P1379" t="str">
        <f>VLOOKUP(A1379,'Hospitalisation Details'!$A$1:$T$2344,19,0)</f>
        <v>41</v>
      </c>
      <c r="Q1379" s="9">
        <f>VLOOKUP(A1379,'Hospitalisation Details'!$A$1:$I$2344,6,FALSE)</f>
        <v>7749.16</v>
      </c>
    </row>
    <row r="1380" spans="1:17" ht="15.75">
      <c r="A1380" s="6" t="s">
        <v>3671</v>
      </c>
      <c r="B1380" t="str">
        <f>VLOOKUP(A1380,'Customer Names'!$A$1:$D$2336,3,FALSE)</f>
        <v>Mueller</v>
      </c>
      <c r="C1380">
        <f>VLOOKUP(A1380,'Medical Examinations'!$A$1:$H$2336,2,0)</f>
        <v>26.62</v>
      </c>
      <c r="D1380">
        <f>VLOOKUP(A1380,'Medical Examinations'!$A$1:$H$2336,3,0)</f>
        <v>6.15</v>
      </c>
      <c r="E1380" t="str">
        <f>VLOOKUP(A1380,'Medical Examinations'!$A$1:$H$2336,4,0)</f>
        <v>Yes</v>
      </c>
      <c r="F1380" t="str">
        <f>VLOOKUP(A1380,'Medical Examinations'!$A$1:$H$2336,5,0)</f>
        <v>No</v>
      </c>
      <c r="G1380" t="str">
        <f>VLOOKUP(A1380,'Medical Examinations'!$A$1:$H$2336,6,0)</f>
        <v>No</v>
      </c>
      <c r="H1380">
        <f>VLOOKUP(A1380,'Medical Examinations'!$A$1:$L$2336,10,0)</f>
        <v>0</v>
      </c>
      <c r="I1380" t="str">
        <f>VLOOKUP(A1380,'Medical Examinations'!$A$1:$H$2336,8,0)</f>
        <v>No</v>
      </c>
      <c r="J1380" t="str">
        <f>VLOOKUP(A1380,'Medical Examinations'!$A$1:$L$2336,11,0)</f>
        <v>Over weight</v>
      </c>
      <c r="K1380" t="str">
        <f>VLOOKUP(A1380,'Medical Examinations'!$A$1:$L$2336,12,0)</f>
        <v>Prediabetes</v>
      </c>
      <c r="L1380" s="8">
        <f>VLOOKUP(A1380,'Hospitalisation Details'!$A$1:$T$2344,17,0)</f>
        <v>28106</v>
      </c>
      <c r="M1380" s="3" t="str">
        <f>VLOOKUP(A1380,'Hospitalisation Details'!$A$1:$T$2344,14,0)</f>
        <v>tier - 3</v>
      </c>
      <c r="N1380" s="3" t="str">
        <f>VLOOKUP(A1380,'Hospitalisation Details'!$A$1:$T$2344,15,0)</f>
        <v>tier - 2</v>
      </c>
      <c r="O1380" t="str">
        <f>VLOOKUP(A1380,'Hospitalisation Details'!$A$1:$U$2344,21,FALSE)</f>
        <v>R1013</v>
      </c>
      <c r="P1380" t="str">
        <f>VLOOKUP(A1380,'Hospitalisation Details'!$A$1:$T$2344,19,0)</f>
        <v>46</v>
      </c>
      <c r="Q1380" s="9">
        <f>VLOOKUP(A1380,'Hospitalisation Details'!$A$1:$I$2344,6,FALSE)</f>
        <v>7742.11</v>
      </c>
    </row>
    <row r="1381" spans="1:17" ht="15.75">
      <c r="A1381" s="6" t="s">
        <v>3673</v>
      </c>
      <c r="B1381" t="str">
        <f>VLOOKUP(A1381,'Customer Names'!$A$1:$D$2336,3,FALSE)</f>
        <v>Julia</v>
      </c>
      <c r="C1381">
        <f>VLOOKUP(A1381,'Medical Examinations'!$A$1:$H$2336,2,0)</f>
        <v>37.1</v>
      </c>
      <c r="D1381">
        <f>VLOOKUP(A1381,'Medical Examinations'!$A$1:$H$2336,3,0)</f>
        <v>11.08</v>
      </c>
      <c r="E1381" t="str">
        <f>VLOOKUP(A1381,'Medical Examinations'!$A$1:$H$2336,4,0)</f>
        <v>No</v>
      </c>
      <c r="F1381" t="str">
        <f>VLOOKUP(A1381,'Medical Examinations'!$A$1:$H$2336,5,0)</f>
        <v>No</v>
      </c>
      <c r="G1381" t="str">
        <f>VLOOKUP(A1381,'Medical Examinations'!$A$1:$H$2336,6,0)</f>
        <v>No</v>
      </c>
      <c r="H1381">
        <f>VLOOKUP(A1381,'Medical Examinations'!$A$1:$L$2336,10,0)</f>
        <v>0</v>
      </c>
      <c r="I1381" t="str">
        <f>VLOOKUP(A1381,'Medical Examinations'!$A$1:$H$2336,8,0)</f>
        <v>No</v>
      </c>
      <c r="J1381" t="str">
        <f>VLOOKUP(A1381,'Medical Examinations'!$A$1:$L$2336,11,0)</f>
        <v>obesity</v>
      </c>
      <c r="K1381" t="str">
        <f>VLOOKUP(A1381,'Medical Examinations'!$A$1:$L$2336,12,0)</f>
        <v>Diabetes</v>
      </c>
      <c r="L1381" s="8">
        <f>VLOOKUP(A1381,'Hospitalisation Details'!$A$1:$T$2344,17,0)</f>
        <v>28737</v>
      </c>
      <c r="M1381" s="3" t="str">
        <f>VLOOKUP(A1381,'Hospitalisation Details'!$A$1:$T$2344,14,0)</f>
        <v>tier - 1</v>
      </c>
      <c r="N1381" s="3" t="str">
        <f>VLOOKUP(A1381,'Hospitalisation Details'!$A$1:$T$2344,15,0)</f>
        <v>tier - 1</v>
      </c>
      <c r="O1381" t="str">
        <f>VLOOKUP(A1381,'Hospitalisation Details'!$A$1:$U$2344,21,FALSE)</f>
        <v>R1011</v>
      </c>
      <c r="P1381" t="str">
        <f>VLOOKUP(A1381,'Hospitalisation Details'!$A$1:$T$2344,19,0)</f>
        <v>44</v>
      </c>
      <c r="Q1381" s="9">
        <f>VLOOKUP(A1381,'Hospitalisation Details'!$A$1:$I$2344,6,FALSE)</f>
        <v>7740.34</v>
      </c>
    </row>
    <row r="1382" spans="1:17" ht="15.75">
      <c r="A1382" s="6" t="s">
        <v>3675</v>
      </c>
      <c r="B1382" t="str">
        <f>VLOOKUP(A1382,'Customer Names'!$A$1:$D$2336,3,FALSE)</f>
        <v>Uribe</v>
      </c>
      <c r="C1382">
        <f>VLOOKUP(A1382,'Medical Examinations'!$A$1:$H$2336,2,0)</f>
        <v>18.28</v>
      </c>
      <c r="D1382">
        <f>VLOOKUP(A1382,'Medical Examinations'!$A$1:$H$2336,3,0)</f>
        <v>7.95</v>
      </c>
      <c r="E1382" t="str">
        <f>VLOOKUP(A1382,'Medical Examinations'!$A$1:$H$2336,4,0)</f>
        <v>No</v>
      </c>
      <c r="F1382" t="str">
        <f>VLOOKUP(A1382,'Medical Examinations'!$A$1:$H$2336,5,0)</f>
        <v>No</v>
      </c>
      <c r="G1382" t="str">
        <f>VLOOKUP(A1382,'Medical Examinations'!$A$1:$H$2336,6,0)</f>
        <v>No</v>
      </c>
      <c r="H1382">
        <f>VLOOKUP(A1382,'Medical Examinations'!$A$1:$L$2336,10,0)</f>
        <v>0</v>
      </c>
      <c r="I1382" t="str">
        <f>VLOOKUP(A1382,'Medical Examinations'!$A$1:$H$2336,8,0)</f>
        <v>No</v>
      </c>
      <c r="J1382" t="str">
        <f>VLOOKUP(A1382,'Medical Examinations'!$A$1:$L$2336,11,0)</f>
        <v>Under weight</v>
      </c>
      <c r="K1382" t="str">
        <f>VLOOKUP(A1382,'Medical Examinations'!$A$1:$L$2336,12,0)</f>
        <v>Diabetes</v>
      </c>
      <c r="L1382" s="8">
        <f>VLOOKUP(A1382,'Hospitalisation Details'!$A$1:$T$2344,17,0)</f>
        <v>23941</v>
      </c>
      <c r="M1382" s="3" t="str">
        <f>VLOOKUP(A1382,'Hospitalisation Details'!$A$1:$T$2344,14,0)</f>
        <v>tier - 3</v>
      </c>
      <c r="N1382" s="3" t="str">
        <f>VLOOKUP(A1382,'Hospitalisation Details'!$A$1:$T$2344,15,0)</f>
        <v>tier - 2</v>
      </c>
      <c r="O1382" t="str">
        <f>VLOOKUP(A1382,'Hospitalisation Details'!$A$1:$U$2344,21,FALSE)</f>
        <v>R1013</v>
      </c>
      <c r="P1382" t="str">
        <f>VLOOKUP(A1382,'Hospitalisation Details'!$A$1:$T$2344,19,0)</f>
        <v>57</v>
      </c>
      <c r="Q1382" s="9">
        <f>VLOOKUP(A1382,'Hospitalisation Details'!$A$1:$I$2344,6,FALSE)</f>
        <v>7736.39</v>
      </c>
    </row>
    <row r="1383" spans="1:17" ht="15.75">
      <c r="A1383" s="6" t="s">
        <v>3678</v>
      </c>
      <c r="B1383" t="str">
        <f>VLOOKUP(A1383,'Customer Names'!$A$1:$D$2336,3,FALSE)</f>
        <v>Hand</v>
      </c>
      <c r="C1383">
        <f>VLOOKUP(A1383,'Medical Examinations'!$A$1:$H$2336,2,0)</f>
        <v>35.814999999999998</v>
      </c>
      <c r="D1383">
        <f>VLOOKUP(A1383,'Medical Examinations'!$A$1:$H$2336,3,0)</f>
        <v>6.23</v>
      </c>
      <c r="E1383" t="str">
        <f>VLOOKUP(A1383,'Medical Examinations'!$A$1:$H$2336,4,0)</f>
        <v>No</v>
      </c>
      <c r="F1383" t="str">
        <f>VLOOKUP(A1383,'Medical Examinations'!$A$1:$H$2336,5,0)</f>
        <v>No</v>
      </c>
      <c r="G1383" t="str">
        <f>VLOOKUP(A1383,'Medical Examinations'!$A$1:$H$2336,6,0)</f>
        <v>No</v>
      </c>
      <c r="H1383">
        <f>VLOOKUP(A1383,'Medical Examinations'!$A$1:$L$2336,10,0)</f>
        <v>0</v>
      </c>
      <c r="I1383" t="str">
        <f>VLOOKUP(A1383,'Medical Examinations'!$A$1:$H$2336,8,0)</f>
        <v>No</v>
      </c>
      <c r="J1383" t="str">
        <f>VLOOKUP(A1383,'Medical Examinations'!$A$1:$L$2336,11,0)</f>
        <v>obesity</v>
      </c>
      <c r="K1383" t="str">
        <f>VLOOKUP(A1383,'Medical Examinations'!$A$1:$L$2336,12,0)</f>
        <v>Prediabetes</v>
      </c>
      <c r="L1383" s="8">
        <f>VLOOKUP(A1383,'Hospitalisation Details'!$A$1:$T$2344,17,0)</f>
        <v>28366</v>
      </c>
      <c r="M1383" s="3" t="str">
        <f>VLOOKUP(A1383,'Hospitalisation Details'!$A$1:$T$2344,14,0)</f>
        <v>tier - 2</v>
      </c>
      <c r="N1383" s="3" t="str">
        <f>VLOOKUP(A1383,'Hospitalisation Details'!$A$1:$T$2344,15,0)</f>
        <v>tier - 3</v>
      </c>
      <c r="O1383" t="str">
        <f>VLOOKUP(A1383,'Hospitalisation Details'!$A$1:$U$2344,21,FALSE)</f>
        <v>R1012</v>
      </c>
      <c r="P1383" t="str">
        <f>VLOOKUP(A1383,'Hospitalisation Details'!$A$1:$T$2344,19,0)</f>
        <v>45</v>
      </c>
      <c r="Q1383" s="9">
        <f>VLOOKUP(A1383,'Hospitalisation Details'!$A$1:$I$2344,6,FALSE)</f>
        <v>7731.86</v>
      </c>
    </row>
    <row r="1384" spans="1:17" ht="15.75">
      <c r="A1384" s="6" t="s">
        <v>3680</v>
      </c>
      <c r="B1384" t="str">
        <f>VLOOKUP(A1384,'Customer Names'!$A$1:$D$2336,3,FALSE)</f>
        <v>Petersen</v>
      </c>
      <c r="C1384">
        <f>VLOOKUP(A1384,'Medical Examinations'!$A$1:$H$2336,2,0)</f>
        <v>30.69</v>
      </c>
      <c r="D1384">
        <f>VLOOKUP(A1384,'Medical Examinations'!$A$1:$H$2336,3,0)</f>
        <v>6.5</v>
      </c>
      <c r="E1384" t="str">
        <f>VLOOKUP(A1384,'Medical Examinations'!$A$1:$H$2336,4,0)</f>
        <v>No</v>
      </c>
      <c r="F1384" t="str">
        <f>VLOOKUP(A1384,'Medical Examinations'!$A$1:$H$2336,5,0)</f>
        <v>No</v>
      </c>
      <c r="G1384" t="str">
        <f>VLOOKUP(A1384,'Medical Examinations'!$A$1:$H$2336,6,0)</f>
        <v>No</v>
      </c>
      <c r="H1384">
        <f>VLOOKUP(A1384,'Medical Examinations'!$A$1:$L$2336,10,0)</f>
        <v>0</v>
      </c>
      <c r="I1384" t="str">
        <f>VLOOKUP(A1384,'Medical Examinations'!$A$1:$H$2336,8,0)</f>
        <v>No</v>
      </c>
      <c r="J1384" t="str">
        <f>VLOOKUP(A1384,'Medical Examinations'!$A$1:$L$2336,11,0)</f>
        <v>obesity</v>
      </c>
      <c r="K1384" t="str">
        <f>VLOOKUP(A1384,'Medical Examinations'!$A$1:$L$2336,12,0)</f>
        <v>Diabetes</v>
      </c>
      <c r="L1384" s="8">
        <f>VLOOKUP(A1384,'Hospitalisation Details'!$A$1:$T$2344,17,0)</f>
        <v>28828</v>
      </c>
      <c r="M1384" s="3" t="str">
        <f>VLOOKUP(A1384,'Hospitalisation Details'!$A$1:$T$2344,14,0)</f>
        <v>tier - 3</v>
      </c>
      <c r="N1384" s="3" t="str">
        <f>VLOOKUP(A1384,'Hospitalisation Details'!$A$1:$T$2344,15,0)</f>
        <v>tier - 2</v>
      </c>
      <c r="O1384" t="str">
        <f>VLOOKUP(A1384,'Hospitalisation Details'!$A$1:$U$2344,21,FALSE)</f>
        <v>R1013</v>
      </c>
      <c r="P1384" t="str">
        <f>VLOOKUP(A1384,'Hospitalisation Details'!$A$1:$T$2344,19,0)</f>
        <v>44</v>
      </c>
      <c r="Q1384" s="9">
        <f>VLOOKUP(A1384,'Hospitalisation Details'!$A$1:$I$2344,6,FALSE)</f>
        <v>7731.43</v>
      </c>
    </row>
    <row r="1385" spans="1:17" ht="15.75">
      <c r="A1385" s="6" t="s">
        <v>3681</v>
      </c>
      <c r="B1385" t="str">
        <f>VLOOKUP(A1385,'Customer Names'!$A$1:$D$2336,3,FALSE)</f>
        <v>Mac-Thiong</v>
      </c>
      <c r="C1385">
        <f>VLOOKUP(A1385,'Medical Examinations'!$A$1:$H$2336,2,0)</f>
        <v>26.125</v>
      </c>
      <c r="D1385">
        <f>VLOOKUP(A1385,'Medical Examinations'!$A$1:$H$2336,3,0)</f>
        <v>5.22</v>
      </c>
      <c r="E1385" t="str">
        <f>VLOOKUP(A1385,'Medical Examinations'!$A$1:$H$2336,4,0)</f>
        <v>No</v>
      </c>
      <c r="F1385" t="str">
        <f>VLOOKUP(A1385,'Medical Examinations'!$A$1:$H$2336,5,0)</f>
        <v>No</v>
      </c>
      <c r="G1385" t="str">
        <f>VLOOKUP(A1385,'Medical Examinations'!$A$1:$H$2336,6,0)</f>
        <v>No</v>
      </c>
      <c r="H1385">
        <f>VLOOKUP(A1385,'Medical Examinations'!$A$1:$L$2336,10,0)</f>
        <v>0</v>
      </c>
      <c r="I1385" t="str">
        <f>VLOOKUP(A1385,'Medical Examinations'!$A$1:$H$2336,8,0)</f>
        <v>No</v>
      </c>
      <c r="J1385" t="str">
        <f>VLOOKUP(A1385,'Medical Examinations'!$A$1:$L$2336,11,0)</f>
        <v>Over weight</v>
      </c>
      <c r="K1385" t="str">
        <f>VLOOKUP(A1385,'Medical Examinations'!$A$1:$L$2336,12,0)</f>
        <v>Normal</v>
      </c>
      <c r="L1385" s="8">
        <f>VLOOKUP(A1385,'Hospitalisation Details'!$A$1:$T$2344,17,0)</f>
        <v>29474</v>
      </c>
      <c r="M1385" s="3" t="str">
        <f>VLOOKUP(A1385,'Hospitalisation Details'!$A$1:$T$2344,14,0)</f>
        <v>tier - 3</v>
      </c>
      <c r="N1385" s="3" t="str">
        <f>VLOOKUP(A1385,'Hospitalisation Details'!$A$1:$T$2344,15,0)</f>
        <v>tier - 1</v>
      </c>
      <c r="O1385" t="str">
        <f>VLOOKUP(A1385,'Hospitalisation Details'!$A$1:$U$2344,21,FALSE)</f>
        <v>R1016</v>
      </c>
      <c r="P1385" t="str">
        <f>VLOOKUP(A1385,'Hospitalisation Details'!$A$1:$T$2344,19,0)</f>
        <v>42</v>
      </c>
      <c r="Q1385" s="9">
        <f>VLOOKUP(A1385,'Hospitalisation Details'!$A$1:$I$2344,6,FALSE)</f>
        <v>7729.65</v>
      </c>
    </row>
    <row r="1386" spans="1:17" ht="15.75">
      <c r="A1386" s="6" t="s">
        <v>3684</v>
      </c>
      <c r="B1386" t="str">
        <f>VLOOKUP(A1386,'Customer Names'!$A$1:$D$2336,3,FALSE)</f>
        <v>Walker</v>
      </c>
      <c r="C1386">
        <f>VLOOKUP(A1386,'Medical Examinations'!$A$1:$H$2336,2,0)</f>
        <v>34.58</v>
      </c>
      <c r="D1386">
        <f>VLOOKUP(A1386,'Medical Examinations'!$A$1:$H$2336,3,0)</f>
        <v>6.3</v>
      </c>
      <c r="E1386" t="str">
        <f>VLOOKUP(A1386,'Medical Examinations'!$A$1:$H$2336,4,0)</f>
        <v>No</v>
      </c>
      <c r="F1386" t="str">
        <f>VLOOKUP(A1386,'Medical Examinations'!$A$1:$H$2336,5,0)</f>
        <v>No</v>
      </c>
      <c r="G1386" t="str">
        <f>VLOOKUP(A1386,'Medical Examinations'!$A$1:$H$2336,6,0)</f>
        <v>Yes</v>
      </c>
      <c r="H1386">
        <f>VLOOKUP(A1386,'Medical Examinations'!$A$1:$L$2336,10,0)</f>
        <v>1</v>
      </c>
      <c r="I1386" t="str">
        <f>VLOOKUP(A1386,'Medical Examinations'!$A$1:$H$2336,8,0)</f>
        <v>No</v>
      </c>
      <c r="J1386" t="str">
        <f>VLOOKUP(A1386,'Medical Examinations'!$A$1:$L$2336,11,0)</f>
        <v>obesity</v>
      </c>
      <c r="K1386" t="str">
        <f>VLOOKUP(A1386,'Medical Examinations'!$A$1:$L$2336,12,0)</f>
        <v>Prediabetes</v>
      </c>
      <c r="L1386" s="8">
        <f>VLOOKUP(A1386,'Hospitalisation Details'!$A$1:$T$2344,17,0)</f>
        <v>29008</v>
      </c>
      <c r="M1386" s="3" t="str">
        <f>VLOOKUP(A1386,'Hospitalisation Details'!$A$1:$T$2344,14,0)</f>
        <v>tier - 2</v>
      </c>
      <c r="N1386" s="3" t="str">
        <f>VLOOKUP(A1386,'Hospitalisation Details'!$A$1:$T$2344,15,0)</f>
        <v>tier - 3</v>
      </c>
      <c r="O1386" t="str">
        <f>VLOOKUP(A1386,'Hospitalisation Details'!$A$1:$U$2344,21,FALSE)</f>
        <v>R1012</v>
      </c>
      <c r="P1386" t="str">
        <f>VLOOKUP(A1386,'Hospitalisation Details'!$A$1:$T$2344,19,0)</f>
        <v>44</v>
      </c>
      <c r="Q1386" s="9">
        <f>VLOOKUP(A1386,'Hospitalisation Details'!$A$1:$I$2344,6,FALSE)</f>
        <v>7727.25</v>
      </c>
    </row>
    <row r="1387" spans="1:17" ht="15.75">
      <c r="A1387" s="6" t="s">
        <v>3686</v>
      </c>
      <c r="B1387" t="str">
        <f>VLOOKUP(A1387,'Customer Names'!$A$1:$D$2336,3,FALSE)</f>
        <v>Steidl</v>
      </c>
      <c r="C1387">
        <f>VLOOKUP(A1387,'Medical Examinations'!$A$1:$H$2336,2,0)</f>
        <v>27.4</v>
      </c>
      <c r="D1387">
        <f>VLOOKUP(A1387,'Medical Examinations'!$A$1:$H$2336,3,0)</f>
        <v>8.84</v>
      </c>
      <c r="E1387" t="str">
        <f>VLOOKUP(A1387,'Medical Examinations'!$A$1:$H$2336,4,0)</f>
        <v>No</v>
      </c>
      <c r="F1387" t="str">
        <f>VLOOKUP(A1387,'Medical Examinations'!$A$1:$H$2336,5,0)</f>
        <v>No</v>
      </c>
      <c r="G1387" t="str">
        <f>VLOOKUP(A1387,'Medical Examinations'!$A$1:$H$2336,6,0)</f>
        <v>No</v>
      </c>
      <c r="H1387">
        <f>VLOOKUP(A1387,'Medical Examinations'!$A$1:$L$2336,10,0)</f>
        <v>0</v>
      </c>
      <c r="I1387" t="str">
        <f>VLOOKUP(A1387,'Medical Examinations'!$A$1:$H$2336,8,0)</f>
        <v>No</v>
      </c>
      <c r="J1387" t="str">
        <f>VLOOKUP(A1387,'Medical Examinations'!$A$1:$L$2336,11,0)</f>
        <v>Over weight</v>
      </c>
      <c r="K1387" t="str">
        <f>VLOOKUP(A1387,'Medical Examinations'!$A$1:$L$2336,12,0)</f>
        <v>Diabetes</v>
      </c>
      <c r="L1387" s="8">
        <f>VLOOKUP(A1387,'Hospitalisation Details'!$A$1:$T$2344,17,0)</f>
        <v>28853</v>
      </c>
      <c r="M1387" s="3" t="str">
        <f>VLOOKUP(A1387,'Hospitalisation Details'!$A$1:$T$2344,14,0)</f>
        <v>tier - 1</v>
      </c>
      <c r="N1387" s="3" t="str">
        <f>VLOOKUP(A1387,'Hospitalisation Details'!$A$1:$T$2344,15,0)</f>
        <v>tier - 2</v>
      </c>
      <c r="O1387" t="str">
        <f>VLOOKUP(A1387,'Hospitalisation Details'!$A$1:$U$2344,21,FALSE)</f>
        <v>R1011</v>
      </c>
      <c r="P1387" t="str">
        <f>VLOOKUP(A1387,'Hospitalisation Details'!$A$1:$T$2344,19,0)</f>
        <v>44</v>
      </c>
      <c r="Q1387" s="9">
        <f>VLOOKUP(A1387,'Hospitalisation Details'!$A$1:$I$2344,6,FALSE)</f>
        <v>7726.85</v>
      </c>
    </row>
    <row r="1388" spans="1:17" ht="15.75">
      <c r="A1388" s="6" t="s">
        <v>3689</v>
      </c>
      <c r="B1388" t="str">
        <f>VLOOKUP(A1388,'Customer Names'!$A$1:$D$2336,3,FALSE)</f>
        <v>Rose</v>
      </c>
      <c r="C1388">
        <f>VLOOKUP(A1388,'Medical Examinations'!$A$1:$H$2336,2,0)</f>
        <v>27.53</v>
      </c>
      <c r="D1388">
        <f>VLOOKUP(A1388,'Medical Examinations'!$A$1:$H$2336,3,0)</f>
        <v>4.1100000000000003</v>
      </c>
      <c r="E1388" t="str">
        <f>VLOOKUP(A1388,'Medical Examinations'!$A$1:$H$2336,4,0)</f>
        <v>No</v>
      </c>
      <c r="F1388" t="str">
        <f>VLOOKUP(A1388,'Medical Examinations'!$A$1:$H$2336,5,0)</f>
        <v>No</v>
      </c>
      <c r="G1388" t="str">
        <f>VLOOKUP(A1388,'Medical Examinations'!$A$1:$H$2336,6,0)</f>
        <v>No</v>
      </c>
      <c r="H1388">
        <f>VLOOKUP(A1388,'Medical Examinations'!$A$1:$L$2336,10,0)</f>
        <v>1</v>
      </c>
      <c r="I1388" t="str">
        <f>VLOOKUP(A1388,'Medical Examinations'!$A$1:$H$2336,8,0)</f>
        <v>No</v>
      </c>
      <c r="J1388" t="str">
        <f>VLOOKUP(A1388,'Medical Examinations'!$A$1:$L$2336,11,0)</f>
        <v>Over weight</v>
      </c>
      <c r="K1388" t="str">
        <f>VLOOKUP(A1388,'Medical Examinations'!$A$1:$L$2336,12,0)</f>
        <v>Normal</v>
      </c>
      <c r="L1388" s="8">
        <f>VLOOKUP(A1388,'Hospitalisation Details'!$A$1:$T$2344,17,0)</f>
        <v>31970</v>
      </c>
      <c r="M1388" s="3" t="str">
        <f>VLOOKUP(A1388,'Hospitalisation Details'!$A$1:$T$2344,14,0)</f>
        <v>tier - 2</v>
      </c>
      <c r="N1388" s="3" t="str">
        <f>VLOOKUP(A1388,'Hospitalisation Details'!$A$1:$T$2344,15,0)</f>
        <v>tier - 3</v>
      </c>
      <c r="O1388" t="str">
        <f>VLOOKUP(A1388,'Hospitalisation Details'!$A$1:$U$2344,21,FALSE)</f>
        <v>R1021</v>
      </c>
      <c r="P1388" t="str">
        <f>VLOOKUP(A1388,'Hospitalisation Details'!$A$1:$T$2344,19,0)</f>
        <v>35</v>
      </c>
      <c r="Q1388" s="9">
        <f>VLOOKUP(A1388,'Hospitalisation Details'!$A$1:$I$2344,6,FALSE)</f>
        <v>7684.62</v>
      </c>
    </row>
    <row r="1389" spans="1:17" ht="15.75">
      <c r="A1389" s="6" t="s">
        <v>3691</v>
      </c>
      <c r="B1389" t="str">
        <f>VLOOKUP(A1389,'Customer Names'!$A$1:$D$2336,3,FALSE)</f>
        <v>Alderfer</v>
      </c>
      <c r="C1389">
        <f>VLOOKUP(A1389,'Medical Examinations'!$A$1:$H$2336,2,0)</f>
        <v>33</v>
      </c>
      <c r="D1389">
        <f>VLOOKUP(A1389,'Medical Examinations'!$A$1:$H$2336,3,0)</f>
        <v>4.57</v>
      </c>
      <c r="E1389" t="str">
        <f>VLOOKUP(A1389,'Medical Examinations'!$A$1:$H$2336,4,0)</f>
        <v>No</v>
      </c>
      <c r="F1389" t="str">
        <f>VLOOKUP(A1389,'Medical Examinations'!$A$1:$H$2336,5,0)</f>
        <v>No</v>
      </c>
      <c r="G1389" t="str">
        <f>VLOOKUP(A1389,'Medical Examinations'!$A$1:$H$2336,6,0)</f>
        <v>No</v>
      </c>
      <c r="H1389">
        <f>VLOOKUP(A1389,'Medical Examinations'!$A$1:$L$2336,10,0)</f>
        <v>0</v>
      </c>
      <c r="I1389" t="str">
        <f>VLOOKUP(A1389,'Medical Examinations'!$A$1:$H$2336,8,0)</f>
        <v>No</v>
      </c>
      <c r="J1389" t="str">
        <f>VLOOKUP(A1389,'Medical Examinations'!$A$1:$L$2336,11,0)</f>
        <v>obesity</v>
      </c>
      <c r="K1389" t="str">
        <f>VLOOKUP(A1389,'Medical Examinations'!$A$1:$L$2336,12,0)</f>
        <v>Normal</v>
      </c>
      <c r="L1389" s="8">
        <f>VLOOKUP(A1389,'Hospitalisation Details'!$A$1:$T$2344,17,0)</f>
        <v>30303</v>
      </c>
      <c r="M1389" s="3" t="str">
        <f>VLOOKUP(A1389,'Hospitalisation Details'!$A$1:$T$2344,14,0)</f>
        <v>tier - 2</v>
      </c>
      <c r="N1389" s="3" t="str">
        <f>VLOOKUP(A1389,'Hospitalisation Details'!$A$1:$T$2344,15,0)</f>
        <v>tier - 1</v>
      </c>
      <c r="O1389" t="str">
        <f>VLOOKUP(A1389,'Hospitalisation Details'!$A$1:$U$2344,21,FALSE)</f>
        <v>R1013</v>
      </c>
      <c r="P1389" t="str">
        <f>VLOOKUP(A1389,'Hospitalisation Details'!$A$1:$T$2344,19,0)</f>
        <v>40</v>
      </c>
      <c r="Q1389" s="9">
        <f>VLOOKUP(A1389,'Hospitalisation Details'!$A$1:$I$2344,6,FALSE)</f>
        <v>7682.67</v>
      </c>
    </row>
    <row r="1390" spans="1:17" ht="15.75">
      <c r="A1390" s="6" t="s">
        <v>3694</v>
      </c>
      <c r="B1390" t="str">
        <f>VLOOKUP(A1390,'Customer Names'!$A$1:$D$2336,3,FALSE)</f>
        <v>Ryland</v>
      </c>
      <c r="C1390">
        <f>VLOOKUP(A1390,'Medical Examinations'!$A$1:$H$2336,2,0)</f>
        <v>25.78</v>
      </c>
      <c r="D1390">
        <f>VLOOKUP(A1390,'Medical Examinations'!$A$1:$H$2336,3,0)</f>
        <v>11.06</v>
      </c>
      <c r="E1390" t="str">
        <f>VLOOKUP(A1390,'Medical Examinations'!$A$1:$H$2336,4,0)</f>
        <v>Yes</v>
      </c>
      <c r="F1390" t="str">
        <f>VLOOKUP(A1390,'Medical Examinations'!$A$1:$H$2336,5,0)</f>
        <v>No</v>
      </c>
      <c r="G1390" t="str">
        <f>VLOOKUP(A1390,'Medical Examinations'!$A$1:$H$2336,6,0)</f>
        <v>No</v>
      </c>
      <c r="H1390">
        <f>VLOOKUP(A1390,'Medical Examinations'!$A$1:$L$2336,10,0)</f>
        <v>0</v>
      </c>
      <c r="I1390" t="str">
        <f>VLOOKUP(A1390,'Medical Examinations'!$A$1:$H$2336,8,0)</f>
        <v>No</v>
      </c>
      <c r="J1390" t="str">
        <f>VLOOKUP(A1390,'Medical Examinations'!$A$1:$L$2336,11,0)</f>
        <v>Over weight</v>
      </c>
      <c r="K1390" t="str">
        <f>VLOOKUP(A1390,'Medical Examinations'!$A$1:$L$2336,12,0)</f>
        <v>Diabetes</v>
      </c>
      <c r="L1390" s="8">
        <f>VLOOKUP(A1390,'Hospitalisation Details'!$A$1:$T$2344,17,0)</f>
        <v>29939</v>
      </c>
      <c r="M1390" s="3" t="str">
        <f>VLOOKUP(A1390,'Hospitalisation Details'!$A$1:$T$2344,14,0)</f>
        <v>tier - 2</v>
      </c>
      <c r="N1390" s="3" t="str">
        <f>VLOOKUP(A1390,'Hospitalisation Details'!$A$1:$T$2344,15,0)</f>
        <v>tier - 2</v>
      </c>
      <c r="O1390" t="str">
        <f>VLOOKUP(A1390,'Hospitalisation Details'!$A$1:$U$2344,21,FALSE)</f>
        <v>R1020</v>
      </c>
      <c r="P1390" t="str">
        <f>VLOOKUP(A1390,'Hospitalisation Details'!$A$1:$T$2344,19,0)</f>
        <v>41</v>
      </c>
      <c r="Q1390" s="9">
        <f>VLOOKUP(A1390,'Hospitalisation Details'!$A$1:$I$2344,6,FALSE)</f>
        <v>7681.17</v>
      </c>
    </row>
    <row r="1391" spans="1:17" ht="15.75">
      <c r="A1391" s="6" t="s">
        <v>3696</v>
      </c>
      <c r="B1391" t="str">
        <f>VLOOKUP(A1391,'Customer Names'!$A$1:$D$2336,3,FALSE)</f>
        <v>Bethea</v>
      </c>
      <c r="C1391">
        <f>VLOOKUP(A1391,'Medical Examinations'!$A$1:$H$2336,2,0)</f>
        <v>22.66</v>
      </c>
      <c r="D1391">
        <f>VLOOKUP(A1391,'Medical Examinations'!$A$1:$H$2336,3,0)</f>
        <v>10.68</v>
      </c>
      <c r="E1391" t="str">
        <f>VLOOKUP(A1391,'Medical Examinations'!$A$1:$H$2336,4,0)</f>
        <v>No</v>
      </c>
      <c r="F1391" t="str">
        <f>VLOOKUP(A1391,'Medical Examinations'!$A$1:$H$2336,5,0)</f>
        <v>No</v>
      </c>
      <c r="G1391" t="str">
        <f>VLOOKUP(A1391,'Medical Examinations'!$A$1:$H$2336,6,0)</f>
        <v>No</v>
      </c>
      <c r="H1391">
        <f>VLOOKUP(A1391,'Medical Examinations'!$A$1:$L$2336,10,0)</f>
        <v>0</v>
      </c>
      <c r="I1391" t="str">
        <f>VLOOKUP(A1391,'Medical Examinations'!$A$1:$H$2336,8,0)</f>
        <v>No</v>
      </c>
      <c r="J1391" t="str">
        <f>VLOOKUP(A1391,'Medical Examinations'!$A$1:$L$2336,11,0)</f>
        <v>Normal weight</v>
      </c>
      <c r="K1391" t="str">
        <f>VLOOKUP(A1391,'Medical Examinations'!$A$1:$L$2336,12,0)</f>
        <v>Diabetes</v>
      </c>
      <c r="L1391" s="8">
        <f>VLOOKUP(A1391,'Hospitalisation Details'!$A$1:$T$2344,17,0)</f>
        <v>26217</v>
      </c>
      <c r="M1391" s="3" t="str">
        <f>VLOOKUP(A1391,'Hospitalisation Details'!$A$1:$T$2344,14,0)</f>
        <v>tier - 2</v>
      </c>
      <c r="N1391" s="3" t="str">
        <f>VLOOKUP(A1391,'Hospitalisation Details'!$A$1:$T$2344,15,0)</f>
        <v>tier - 1</v>
      </c>
      <c r="O1391" t="str">
        <f>VLOOKUP(A1391,'Hospitalisation Details'!$A$1:$U$2344,21,FALSE)</f>
        <v>R1013</v>
      </c>
      <c r="P1391" t="str">
        <f>VLOOKUP(A1391,'Hospitalisation Details'!$A$1:$T$2344,19,0)</f>
        <v>51</v>
      </c>
      <c r="Q1391" s="9">
        <f>VLOOKUP(A1391,'Hospitalisation Details'!$A$1:$I$2344,6,FALSE)</f>
        <v>7680.92</v>
      </c>
    </row>
    <row r="1392" spans="1:17" ht="15.75">
      <c r="A1392" s="6" t="s">
        <v>3698</v>
      </c>
      <c r="B1392" t="str">
        <f>VLOOKUP(A1392,'Customer Names'!$A$1:$D$2336,3,FALSE)</f>
        <v>Kelly</v>
      </c>
      <c r="C1392">
        <f>VLOOKUP(A1392,'Medical Examinations'!$A$1:$H$2336,2,0)</f>
        <v>38.81</v>
      </c>
      <c r="D1392">
        <f>VLOOKUP(A1392,'Medical Examinations'!$A$1:$H$2336,3,0)</f>
        <v>6.14</v>
      </c>
      <c r="E1392" t="str">
        <f>VLOOKUP(A1392,'Medical Examinations'!$A$1:$H$2336,4,0)</f>
        <v>Yes</v>
      </c>
      <c r="F1392" t="str">
        <f>VLOOKUP(A1392,'Medical Examinations'!$A$1:$H$2336,5,0)</f>
        <v>No</v>
      </c>
      <c r="G1392" t="str">
        <f>VLOOKUP(A1392,'Medical Examinations'!$A$1:$H$2336,6,0)</f>
        <v>No</v>
      </c>
      <c r="H1392">
        <f>VLOOKUP(A1392,'Medical Examinations'!$A$1:$L$2336,10,0)</f>
        <v>1</v>
      </c>
      <c r="I1392" t="str">
        <f>VLOOKUP(A1392,'Medical Examinations'!$A$1:$H$2336,8,0)</f>
        <v>No</v>
      </c>
      <c r="J1392" t="str">
        <f>VLOOKUP(A1392,'Medical Examinations'!$A$1:$L$2336,11,0)</f>
        <v>obesity</v>
      </c>
      <c r="K1392" t="str">
        <f>VLOOKUP(A1392,'Medical Examinations'!$A$1:$L$2336,12,0)</f>
        <v>Prediabetes</v>
      </c>
      <c r="L1392" s="8">
        <f>VLOOKUP(A1392,'Hospitalisation Details'!$A$1:$T$2344,17,0)</f>
        <v>34955</v>
      </c>
      <c r="M1392" s="3" t="str">
        <f>VLOOKUP(A1392,'Hospitalisation Details'!$A$1:$T$2344,14,0)</f>
        <v>tier - 2</v>
      </c>
      <c r="N1392" s="3" t="str">
        <f>VLOOKUP(A1392,'Hospitalisation Details'!$A$1:$T$2344,15,0)</f>
        <v>tier - 1</v>
      </c>
      <c r="O1392" t="str">
        <f>VLOOKUP(A1392,'Hospitalisation Details'!$A$1:$U$2344,21,FALSE)</f>
        <v>R1012</v>
      </c>
      <c r="P1392" t="str">
        <f>VLOOKUP(A1392,'Hospitalisation Details'!$A$1:$T$2344,19,0)</f>
        <v>27</v>
      </c>
      <c r="Q1392" s="9">
        <f>VLOOKUP(A1392,'Hospitalisation Details'!$A$1:$I$2344,6,FALSE)</f>
        <v>7676.4</v>
      </c>
    </row>
    <row r="1393" spans="1:17" ht="15.75">
      <c r="A1393" s="6" t="s">
        <v>3700</v>
      </c>
      <c r="B1393" t="str">
        <f>VLOOKUP(A1393,'Customer Names'!$A$1:$D$2336,3,FALSE)</f>
        <v>Blois</v>
      </c>
      <c r="C1393">
        <f>VLOOKUP(A1393,'Medical Examinations'!$A$1:$H$2336,2,0)</f>
        <v>38.51</v>
      </c>
      <c r="D1393">
        <f>VLOOKUP(A1393,'Medical Examinations'!$A$1:$H$2336,3,0)</f>
        <v>5.45</v>
      </c>
      <c r="E1393" t="str">
        <f>VLOOKUP(A1393,'Medical Examinations'!$A$1:$H$2336,4,0)</f>
        <v>Yes</v>
      </c>
      <c r="F1393" t="str">
        <f>VLOOKUP(A1393,'Medical Examinations'!$A$1:$H$2336,5,0)</f>
        <v>No</v>
      </c>
      <c r="G1393" t="str">
        <f>VLOOKUP(A1393,'Medical Examinations'!$A$1:$H$2336,6,0)</f>
        <v>No</v>
      </c>
      <c r="H1393">
        <f>VLOOKUP(A1393,'Medical Examinations'!$A$1:$L$2336,10,0)</f>
        <v>0</v>
      </c>
      <c r="I1393" t="str">
        <f>VLOOKUP(A1393,'Medical Examinations'!$A$1:$H$2336,8,0)</f>
        <v>No</v>
      </c>
      <c r="J1393" t="str">
        <f>VLOOKUP(A1393,'Medical Examinations'!$A$1:$L$2336,11,0)</f>
        <v>obesity</v>
      </c>
      <c r="K1393" t="str">
        <f>VLOOKUP(A1393,'Medical Examinations'!$A$1:$L$2336,12,0)</f>
        <v>Normal</v>
      </c>
      <c r="L1393" s="8">
        <f>VLOOKUP(A1393,'Hospitalisation Details'!$A$1:$T$2344,17,0)</f>
        <v>35393</v>
      </c>
      <c r="M1393" s="3" t="str">
        <f>VLOOKUP(A1393,'Hospitalisation Details'!$A$1:$T$2344,14,0)</f>
        <v>tier - 2</v>
      </c>
      <c r="N1393" s="3" t="str">
        <f>VLOOKUP(A1393,'Hospitalisation Details'!$A$1:$T$2344,15,0)</f>
        <v>tier - 2</v>
      </c>
      <c r="O1393" t="str">
        <f>VLOOKUP(A1393,'Hospitalisation Details'!$A$1:$U$2344,21,FALSE)</f>
        <v>R1022</v>
      </c>
      <c r="P1393" t="str">
        <f>VLOOKUP(A1393,'Hospitalisation Details'!$A$1:$T$2344,19,0)</f>
        <v>26</v>
      </c>
      <c r="Q1393" s="9">
        <f>VLOOKUP(A1393,'Hospitalisation Details'!$A$1:$I$2344,6,FALSE)</f>
        <v>7670.75</v>
      </c>
    </row>
    <row r="1394" spans="1:17" ht="15.75">
      <c r="A1394" s="6" t="s">
        <v>3702</v>
      </c>
      <c r="B1394" t="str">
        <f>VLOOKUP(A1394,'Customer Names'!$A$1:$D$2336,3,FALSE)</f>
        <v>Dayton</v>
      </c>
      <c r="C1394">
        <f>VLOOKUP(A1394,'Medical Examinations'!$A$1:$H$2336,2,0)</f>
        <v>22.98</v>
      </c>
      <c r="D1394">
        <f>VLOOKUP(A1394,'Medical Examinations'!$A$1:$H$2336,3,0)</f>
        <v>6.14</v>
      </c>
      <c r="E1394" t="str">
        <f>VLOOKUP(A1394,'Medical Examinations'!$A$1:$H$2336,4,0)</f>
        <v>Yes</v>
      </c>
      <c r="F1394" t="str">
        <f>VLOOKUP(A1394,'Medical Examinations'!$A$1:$H$2336,5,0)</f>
        <v>No</v>
      </c>
      <c r="G1394" t="str">
        <f>VLOOKUP(A1394,'Medical Examinations'!$A$1:$H$2336,6,0)</f>
        <v>No</v>
      </c>
      <c r="H1394">
        <f>VLOOKUP(A1394,'Medical Examinations'!$A$1:$L$2336,10,0)</f>
        <v>0</v>
      </c>
      <c r="I1394" t="str">
        <f>VLOOKUP(A1394,'Medical Examinations'!$A$1:$H$2336,8,0)</f>
        <v>No</v>
      </c>
      <c r="J1394" t="str">
        <f>VLOOKUP(A1394,'Medical Examinations'!$A$1:$L$2336,11,0)</f>
        <v>Normal weight</v>
      </c>
      <c r="K1394" t="str">
        <f>VLOOKUP(A1394,'Medical Examinations'!$A$1:$L$2336,12,0)</f>
        <v>Prediabetes</v>
      </c>
      <c r="L1394" s="8">
        <f>VLOOKUP(A1394,'Hospitalisation Details'!$A$1:$T$2344,17,0)</f>
        <v>28042</v>
      </c>
      <c r="M1394" s="3" t="str">
        <f>VLOOKUP(A1394,'Hospitalisation Details'!$A$1:$T$2344,14,0)</f>
        <v>tier - 2</v>
      </c>
      <c r="N1394" s="3" t="str">
        <f>VLOOKUP(A1394,'Hospitalisation Details'!$A$1:$T$2344,15,0)</f>
        <v>tier - 1</v>
      </c>
      <c r="O1394" t="str">
        <f>VLOOKUP(A1394,'Hospitalisation Details'!$A$1:$U$2344,21,FALSE)</f>
        <v>R1011</v>
      </c>
      <c r="P1394" t="str">
        <f>VLOOKUP(A1394,'Hospitalisation Details'!$A$1:$T$2344,19,0)</f>
        <v>46</v>
      </c>
      <c r="Q1394" s="9">
        <f>VLOOKUP(A1394,'Hospitalisation Details'!$A$1:$I$2344,6,FALSE)</f>
        <v>7662.47</v>
      </c>
    </row>
    <row r="1395" spans="1:17" ht="15.75">
      <c r="A1395" s="6" t="s">
        <v>3705</v>
      </c>
      <c r="B1395" t="str">
        <f>VLOOKUP(A1395,'Customer Names'!$A$1:$D$2336,3,FALSE)</f>
        <v>Cloud</v>
      </c>
      <c r="C1395">
        <f>VLOOKUP(A1395,'Medical Examinations'!$A$1:$H$2336,2,0)</f>
        <v>15.65</v>
      </c>
      <c r="D1395">
        <f>VLOOKUP(A1395,'Medical Examinations'!$A$1:$H$2336,3,0)</f>
        <v>7.85</v>
      </c>
      <c r="E1395" t="str">
        <f>VLOOKUP(A1395,'Medical Examinations'!$A$1:$H$2336,4,0)</f>
        <v>No</v>
      </c>
      <c r="F1395" t="str">
        <f>VLOOKUP(A1395,'Medical Examinations'!$A$1:$H$2336,5,0)</f>
        <v>No</v>
      </c>
      <c r="G1395" t="str">
        <f>VLOOKUP(A1395,'Medical Examinations'!$A$1:$H$2336,6,0)</f>
        <v>No</v>
      </c>
      <c r="H1395">
        <f>VLOOKUP(A1395,'Medical Examinations'!$A$1:$L$2336,10,0)</f>
        <v>0</v>
      </c>
      <c r="I1395" t="str">
        <f>VLOOKUP(A1395,'Medical Examinations'!$A$1:$H$2336,8,0)</f>
        <v>No</v>
      </c>
      <c r="J1395" t="str">
        <f>VLOOKUP(A1395,'Medical Examinations'!$A$1:$L$2336,11,0)</f>
        <v>Under weight</v>
      </c>
      <c r="K1395" t="str">
        <f>VLOOKUP(A1395,'Medical Examinations'!$A$1:$L$2336,12,0)</f>
        <v>Diabetes</v>
      </c>
      <c r="L1395" s="8">
        <f>VLOOKUP(A1395,'Hospitalisation Details'!$A$1:$T$2344,17,0)</f>
        <v>24103</v>
      </c>
      <c r="M1395" s="3" t="str">
        <f>VLOOKUP(A1395,'Hospitalisation Details'!$A$1:$T$2344,14,0)</f>
        <v>tier - 3</v>
      </c>
      <c r="N1395" s="3" t="str">
        <f>VLOOKUP(A1395,'Hospitalisation Details'!$A$1:$T$2344,15,0)</f>
        <v>tier - 3</v>
      </c>
      <c r="O1395" t="str">
        <f>VLOOKUP(A1395,'Hospitalisation Details'!$A$1:$U$2344,21,FALSE)</f>
        <v>R1012</v>
      </c>
      <c r="P1395" t="str">
        <f>VLOOKUP(A1395,'Hospitalisation Details'!$A$1:$T$2344,19,0)</f>
        <v>57</v>
      </c>
      <c r="Q1395" s="9">
        <f>VLOOKUP(A1395,'Hospitalisation Details'!$A$1:$I$2344,6,FALSE)</f>
        <v>7657.69</v>
      </c>
    </row>
    <row r="1396" spans="1:17" ht="15.75">
      <c r="A1396" s="6" t="s">
        <v>3708</v>
      </c>
      <c r="B1396" t="str">
        <f>VLOOKUP(A1396,'Customer Names'!$A$1:$D$2336,3,FALSE)</f>
        <v>Betournay</v>
      </c>
      <c r="C1396">
        <f>VLOOKUP(A1396,'Medical Examinations'!$A$1:$H$2336,2,0)</f>
        <v>39.97</v>
      </c>
      <c r="D1396">
        <f>VLOOKUP(A1396,'Medical Examinations'!$A$1:$H$2336,3,0)</f>
        <v>4.09</v>
      </c>
      <c r="E1396" t="str">
        <f>VLOOKUP(A1396,'Medical Examinations'!$A$1:$H$2336,4,0)</f>
        <v>No</v>
      </c>
      <c r="F1396" t="str">
        <f>VLOOKUP(A1396,'Medical Examinations'!$A$1:$H$2336,5,0)</f>
        <v>No</v>
      </c>
      <c r="G1396" t="str">
        <f>VLOOKUP(A1396,'Medical Examinations'!$A$1:$H$2336,6,0)</f>
        <v>No</v>
      </c>
      <c r="H1396">
        <f>VLOOKUP(A1396,'Medical Examinations'!$A$1:$L$2336,10,0)</f>
        <v>1</v>
      </c>
      <c r="I1396" t="str">
        <f>VLOOKUP(A1396,'Medical Examinations'!$A$1:$H$2336,8,0)</f>
        <v>No</v>
      </c>
      <c r="J1396" t="str">
        <f>VLOOKUP(A1396,'Medical Examinations'!$A$1:$L$2336,11,0)</f>
        <v>obesity</v>
      </c>
      <c r="K1396" t="str">
        <f>VLOOKUP(A1396,'Medical Examinations'!$A$1:$L$2336,12,0)</f>
        <v>Normal</v>
      </c>
      <c r="L1396" s="8">
        <f>VLOOKUP(A1396,'Hospitalisation Details'!$A$1:$T$2344,17,0)</f>
        <v>36068</v>
      </c>
      <c r="M1396" s="3" t="str">
        <f>VLOOKUP(A1396,'Hospitalisation Details'!$A$1:$T$2344,14,0)</f>
        <v>tier - 2</v>
      </c>
      <c r="N1396" s="3" t="str">
        <f>VLOOKUP(A1396,'Hospitalisation Details'!$A$1:$T$2344,15,0)</f>
        <v>tier - 3</v>
      </c>
      <c r="O1396" t="str">
        <f>VLOOKUP(A1396,'Hospitalisation Details'!$A$1:$U$2344,21,FALSE)</f>
        <v>R1023</v>
      </c>
      <c r="P1396" t="str">
        <f>VLOOKUP(A1396,'Hospitalisation Details'!$A$1:$T$2344,19,0)</f>
        <v>24</v>
      </c>
      <c r="Q1396" s="9">
        <f>VLOOKUP(A1396,'Hospitalisation Details'!$A$1:$I$2344,6,FALSE)</f>
        <v>7652.26</v>
      </c>
    </row>
    <row r="1397" spans="1:17" ht="15.75">
      <c r="A1397" s="6" t="s">
        <v>3710</v>
      </c>
      <c r="B1397" t="str">
        <f>VLOOKUP(A1397,'Customer Names'!$A$1:$D$2336,3,FALSE)</f>
        <v>Temple</v>
      </c>
      <c r="C1397">
        <f>VLOOKUP(A1397,'Medical Examinations'!$A$1:$H$2336,2,0)</f>
        <v>37.22</v>
      </c>
      <c r="D1397">
        <f>VLOOKUP(A1397,'Medical Examinations'!$A$1:$H$2336,3,0)</f>
        <v>4.62</v>
      </c>
      <c r="E1397" t="str">
        <f>VLOOKUP(A1397,'Medical Examinations'!$A$1:$H$2336,4,0)</f>
        <v>No</v>
      </c>
      <c r="F1397" t="str">
        <f>VLOOKUP(A1397,'Medical Examinations'!$A$1:$H$2336,5,0)</f>
        <v>No</v>
      </c>
      <c r="G1397" t="str">
        <f>VLOOKUP(A1397,'Medical Examinations'!$A$1:$H$2336,6,0)</f>
        <v>Yes</v>
      </c>
      <c r="H1397">
        <f>VLOOKUP(A1397,'Medical Examinations'!$A$1:$L$2336,10,0)</f>
        <v>1</v>
      </c>
      <c r="I1397" t="str">
        <f>VLOOKUP(A1397,'Medical Examinations'!$A$1:$H$2336,8,0)</f>
        <v>No</v>
      </c>
      <c r="J1397" t="str">
        <f>VLOOKUP(A1397,'Medical Examinations'!$A$1:$L$2336,11,0)</f>
        <v>obesity</v>
      </c>
      <c r="K1397" t="str">
        <f>VLOOKUP(A1397,'Medical Examinations'!$A$1:$L$2336,12,0)</f>
        <v>Normal</v>
      </c>
      <c r="L1397" s="8">
        <f>VLOOKUP(A1397,'Hospitalisation Details'!$A$1:$T$2344,17,0)</f>
        <v>34191</v>
      </c>
      <c r="M1397" s="3" t="str">
        <f>VLOOKUP(A1397,'Hospitalisation Details'!$A$1:$T$2344,14,0)</f>
        <v>tier - 2</v>
      </c>
      <c r="N1397" s="3" t="str">
        <f>VLOOKUP(A1397,'Hospitalisation Details'!$A$1:$T$2344,15,0)</f>
        <v>tier - 2</v>
      </c>
      <c r="O1397" t="str">
        <f>VLOOKUP(A1397,'Hospitalisation Details'!$A$1:$U$2344,21,FALSE)</f>
        <v>R1012</v>
      </c>
      <c r="P1397" t="str">
        <f>VLOOKUP(A1397,'Hospitalisation Details'!$A$1:$T$2344,19,0)</f>
        <v>29</v>
      </c>
      <c r="Q1397" s="9">
        <f>VLOOKUP(A1397,'Hospitalisation Details'!$A$1:$I$2344,6,FALSE)</f>
        <v>7650.8</v>
      </c>
    </row>
    <row r="1398" spans="1:17" ht="15.75">
      <c r="A1398" s="6" t="s">
        <v>3712</v>
      </c>
      <c r="B1398" t="str">
        <f>VLOOKUP(A1398,'Customer Names'!$A$1:$D$2336,3,FALSE)</f>
        <v>Rollie</v>
      </c>
      <c r="C1398">
        <f>VLOOKUP(A1398,'Medical Examinations'!$A$1:$H$2336,2,0)</f>
        <v>41.325000000000003</v>
      </c>
      <c r="D1398">
        <f>VLOOKUP(A1398,'Medical Examinations'!$A$1:$H$2336,3,0)</f>
        <v>5.77</v>
      </c>
      <c r="E1398" t="str">
        <f>VLOOKUP(A1398,'Medical Examinations'!$A$1:$H$2336,4,0)</f>
        <v>No</v>
      </c>
      <c r="F1398" t="str">
        <f>VLOOKUP(A1398,'Medical Examinations'!$A$1:$H$2336,5,0)</f>
        <v>No</v>
      </c>
      <c r="G1398" t="str">
        <f>VLOOKUP(A1398,'Medical Examinations'!$A$1:$H$2336,6,0)</f>
        <v>No</v>
      </c>
      <c r="H1398">
        <f>VLOOKUP(A1398,'Medical Examinations'!$A$1:$L$2336,10,0)</f>
        <v>0</v>
      </c>
      <c r="I1398" t="str">
        <f>VLOOKUP(A1398,'Medical Examinations'!$A$1:$H$2336,8,0)</f>
        <v>No</v>
      </c>
      <c r="J1398" t="str">
        <f>VLOOKUP(A1398,'Medical Examinations'!$A$1:$L$2336,11,0)</f>
        <v>obesity</v>
      </c>
      <c r="K1398" t="str">
        <f>VLOOKUP(A1398,'Medical Examinations'!$A$1:$L$2336,12,0)</f>
        <v>Prediabetes</v>
      </c>
      <c r="L1398" s="8">
        <f>VLOOKUP(A1398,'Hospitalisation Details'!$A$1:$T$2344,17,0)</f>
        <v>29510</v>
      </c>
      <c r="M1398" s="3" t="str">
        <f>VLOOKUP(A1398,'Hospitalisation Details'!$A$1:$T$2344,14,0)</f>
        <v>tier - 2</v>
      </c>
      <c r="N1398" s="3" t="str">
        <f>VLOOKUP(A1398,'Hospitalisation Details'!$A$1:$T$2344,15,0)</f>
        <v>tier - 2</v>
      </c>
      <c r="O1398" t="str">
        <f>VLOOKUP(A1398,'Hospitalisation Details'!$A$1:$U$2344,21,FALSE)</f>
        <v>R1024</v>
      </c>
      <c r="P1398" t="str">
        <f>VLOOKUP(A1398,'Hospitalisation Details'!$A$1:$T$2344,19,0)</f>
        <v>42</v>
      </c>
      <c r="Q1398" s="9">
        <f>VLOOKUP(A1398,'Hospitalisation Details'!$A$1:$I$2344,6,FALSE)</f>
        <v>7650.77</v>
      </c>
    </row>
    <row r="1399" spans="1:17" ht="15.75">
      <c r="A1399" s="6" t="s">
        <v>3715</v>
      </c>
      <c r="B1399" t="str">
        <f>VLOOKUP(A1399,'Customer Names'!$A$1:$D$2336,3,FALSE)</f>
        <v>Roybal</v>
      </c>
      <c r="C1399">
        <f>VLOOKUP(A1399,'Medical Examinations'!$A$1:$H$2336,2,0)</f>
        <v>40.31</v>
      </c>
      <c r="D1399">
        <f>VLOOKUP(A1399,'Medical Examinations'!$A$1:$H$2336,3,0)</f>
        <v>5.84</v>
      </c>
      <c r="E1399" t="str">
        <f>VLOOKUP(A1399,'Medical Examinations'!$A$1:$H$2336,4,0)</f>
        <v>No</v>
      </c>
      <c r="F1399" t="str">
        <f>VLOOKUP(A1399,'Medical Examinations'!$A$1:$H$2336,5,0)</f>
        <v>No</v>
      </c>
      <c r="G1399" t="str">
        <f>VLOOKUP(A1399,'Medical Examinations'!$A$1:$H$2336,6,0)</f>
        <v>No</v>
      </c>
      <c r="H1399">
        <f>VLOOKUP(A1399,'Medical Examinations'!$A$1:$L$2336,10,0)</f>
        <v>0</v>
      </c>
      <c r="I1399" t="str">
        <f>VLOOKUP(A1399,'Medical Examinations'!$A$1:$H$2336,8,0)</f>
        <v>No</v>
      </c>
      <c r="J1399" t="str">
        <f>VLOOKUP(A1399,'Medical Examinations'!$A$1:$L$2336,11,0)</f>
        <v>obesity</v>
      </c>
      <c r="K1399" t="str">
        <f>VLOOKUP(A1399,'Medical Examinations'!$A$1:$L$2336,12,0)</f>
        <v>Prediabetes</v>
      </c>
      <c r="L1399" s="8">
        <f>VLOOKUP(A1399,'Hospitalisation Details'!$A$1:$T$2344,17,0)</f>
        <v>36326</v>
      </c>
      <c r="M1399" s="3" t="str">
        <f>VLOOKUP(A1399,'Hospitalisation Details'!$A$1:$T$2344,14,0)</f>
        <v>tier - 2</v>
      </c>
      <c r="N1399" s="3" t="str">
        <f>VLOOKUP(A1399,'Hospitalisation Details'!$A$1:$T$2344,15,0)</f>
        <v>tier - 2</v>
      </c>
      <c r="O1399" t="str">
        <f>VLOOKUP(A1399,'Hospitalisation Details'!$A$1:$U$2344,21,FALSE)</f>
        <v>R1026</v>
      </c>
      <c r="P1399" t="str">
        <f>VLOOKUP(A1399,'Hospitalisation Details'!$A$1:$T$2344,19,0)</f>
        <v>23</v>
      </c>
      <c r="Q1399" s="9">
        <f>VLOOKUP(A1399,'Hospitalisation Details'!$A$1:$I$2344,6,FALSE)</f>
        <v>7642.05</v>
      </c>
    </row>
    <row r="1400" spans="1:17" ht="15.75">
      <c r="A1400" s="6" t="s">
        <v>3718</v>
      </c>
      <c r="B1400" t="str">
        <f>VLOOKUP(A1400,'Customer Names'!$A$1:$D$2336,3,FALSE)</f>
        <v>Turgeon</v>
      </c>
      <c r="C1400">
        <f>VLOOKUP(A1400,'Medical Examinations'!$A$1:$H$2336,2,0)</f>
        <v>29.48</v>
      </c>
      <c r="D1400">
        <f>VLOOKUP(A1400,'Medical Examinations'!$A$1:$H$2336,3,0)</f>
        <v>4.91</v>
      </c>
      <c r="E1400" t="str">
        <f>VLOOKUP(A1400,'Medical Examinations'!$A$1:$H$2336,4,0)</f>
        <v>No</v>
      </c>
      <c r="F1400" t="str">
        <f>VLOOKUP(A1400,'Medical Examinations'!$A$1:$H$2336,5,0)</f>
        <v>No</v>
      </c>
      <c r="G1400" t="str">
        <f>VLOOKUP(A1400,'Medical Examinations'!$A$1:$H$2336,6,0)</f>
        <v>No</v>
      </c>
      <c r="H1400">
        <f>VLOOKUP(A1400,'Medical Examinations'!$A$1:$L$2336,10,0)</f>
        <v>0</v>
      </c>
      <c r="I1400" t="str">
        <f>VLOOKUP(A1400,'Medical Examinations'!$A$1:$H$2336,8,0)</f>
        <v>No</v>
      </c>
      <c r="J1400" t="str">
        <f>VLOOKUP(A1400,'Medical Examinations'!$A$1:$L$2336,11,0)</f>
        <v>Over weight</v>
      </c>
      <c r="K1400" t="str">
        <f>VLOOKUP(A1400,'Medical Examinations'!$A$1:$L$2336,12,0)</f>
        <v>Normal</v>
      </c>
      <c r="L1400" s="8">
        <f>VLOOKUP(A1400,'Hospitalisation Details'!$A$1:$T$2344,17,0)</f>
        <v>29426</v>
      </c>
      <c r="M1400" s="3" t="str">
        <f>VLOOKUP(A1400,'Hospitalisation Details'!$A$1:$T$2344,14,0)</f>
        <v>tier - 2</v>
      </c>
      <c r="N1400" s="3" t="str">
        <f>VLOOKUP(A1400,'Hospitalisation Details'!$A$1:$T$2344,15,0)</f>
        <v>tier - 1</v>
      </c>
      <c r="O1400" t="str">
        <f>VLOOKUP(A1400,'Hospitalisation Details'!$A$1:$U$2344,21,FALSE)</f>
        <v>R1013</v>
      </c>
      <c r="P1400" t="str">
        <f>VLOOKUP(A1400,'Hospitalisation Details'!$A$1:$T$2344,19,0)</f>
        <v>42</v>
      </c>
      <c r="Q1400" s="9">
        <f>VLOOKUP(A1400,'Hospitalisation Details'!$A$1:$I$2344,6,FALSE)</f>
        <v>7640.31</v>
      </c>
    </row>
    <row r="1401" spans="1:17" ht="15.75">
      <c r="A1401" s="6" t="s">
        <v>3720</v>
      </c>
      <c r="B1401" t="str">
        <f>VLOOKUP(A1401,'Customer Names'!$A$1:$D$2336,3,FALSE)</f>
        <v>Deingenis</v>
      </c>
      <c r="C1401">
        <f>VLOOKUP(A1401,'Medical Examinations'!$A$1:$H$2336,2,0)</f>
        <v>33.155000000000001</v>
      </c>
      <c r="D1401">
        <f>VLOOKUP(A1401,'Medical Examinations'!$A$1:$H$2336,3,0)</f>
        <v>5.07</v>
      </c>
      <c r="E1401" t="str">
        <f>VLOOKUP(A1401,'Medical Examinations'!$A$1:$H$2336,4,0)</f>
        <v>No</v>
      </c>
      <c r="F1401" t="str">
        <f>VLOOKUP(A1401,'Medical Examinations'!$A$1:$H$2336,5,0)</f>
        <v>No</v>
      </c>
      <c r="G1401" t="str">
        <f>VLOOKUP(A1401,'Medical Examinations'!$A$1:$H$2336,6,0)</f>
        <v>No</v>
      </c>
      <c r="H1401">
        <f>VLOOKUP(A1401,'Medical Examinations'!$A$1:$L$2336,10,0)</f>
        <v>0</v>
      </c>
      <c r="I1401" t="str">
        <f>VLOOKUP(A1401,'Medical Examinations'!$A$1:$H$2336,8,0)</f>
        <v>No</v>
      </c>
      <c r="J1401" t="str">
        <f>VLOOKUP(A1401,'Medical Examinations'!$A$1:$L$2336,11,0)</f>
        <v>obesity</v>
      </c>
      <c r="K1401" t="str">
        <f>VLOOKUP(A1401,'Medical Examinations'!$A$1:$L$2336,12,0)</f>
        <v>Normal</v>
      </c>
      <c r="L1401" s="8">
        <f>VLOOKUP(A1401,'Hospitalisation Details'!$A$1:$T$2344,17,0)</f>
        <v>29392</v>
      </c>
      <c r="M1401" s="3" t="str">
        <f>VLOOKUP(A1401,'Hospitalisation Details'!$A$1:$T$2344,14,0)</f>
        <v>tier - 2</v>
      </c>
      <c r="N1401" s="3" t="str">
        <f>VLOOKUP(A1401,'Hospitalisation Details'!$A$1:$T$2344,15,0)</f>
        <v>tier - 2</v>
      </c>
      <c r="O1401" t="str">
        <f>VLOOKUP(A1401,'Hospitalisation Details'!$A$1:$U$2344,21,FALSE)</f>
        <v>R1024</v>
      </c>
      <c r="P1401" t="str">
        <f>VLOOKUP(A1401,'Hospitalisation Details'!$A$1:$T$2344,19,0)</f>
        <v>42</v>
      </c>
      <c r="Q1401" s="9">
        <f>VLOOKUP(A1401,'Hospitalisation Details'!$A$1:$I$2344,6,FALSE)</f>
        <v>7639.42</v>
      </c>
    </row>
    <row r="1402" spans="1:17" ht="15.75">
      <c r="A1402" s="6" t="s">
        <v>3722</v>
      </c>
      <c r="B1402" t="str">
        <f>VLOOKUP(A1402,'Customer Names'!$A$1:$D$2336,3,FALSE)</f>
        <v>Hodge</v>
      </c>
      <c r="C1402">
        <f>VLOOKUP(A1402,'Medical Examinations'!$A$1:$H$2336,2,0)</f>
        <v>42.85</v>
      </c>
      <c r="D1402">
        <f>VLOOKUP(A1402,'Medical Examinations'!$A$1:$H$2336,3,0)</f>
        <v>5.81</v>
      </c>
      <c r="E1402" t="str">
        <f>VLOOKUP(A1402,'Medical Examinations'!$A$1:$H$2336,4,0)</f>
        <v>Yes</v>
      </c>
      <c r="F1402" t="str">
        <f>VLOOKUP(A1402,'Medical Examinations'!$A$1:$H$2336,5,0)</f>
        <v>No</v>
      </c>
      <c r="G1402" t="str">
        <f>VLOOKUP(A1402,'Medical Examinations'!$A$1:$H$2336,6,0)</f>
        <v>No</v>
      </c>
      <c r="H1402">
        <f>VLOOKUP(A1402,'Medical Examinations'!$A$1:$L$2336,10,0)</f>
        <v>0</v>
      </c>
      <c r="I1402" t="str">
        <f>VLOOKUP(A1402,'Medical Examinations'!$A$1:$H$2336,8,0)</f>
        <v>No</v>
      </c>
      <c r="J1402" t="str">
        <f>VLOOKUP(A1402,'Medical Examinations'!$A$1:$L$2336,11,0)</f>
        <v>obesity</v>
      </c>
      <c r="K1402" t="str">
        <f>VLOOKUP(A1402,'Medical Examinations'!$A$1:$L$2336,12,0)</f>
        <v>Prediabetes</v>
      </c>
      <c r="L1402" s="8">
        <f>VLOOKUP(A1402,'Hospitalisation Details'!$A$1:$T$2344,17,0)</f>
        <v>37238</v>
      </c>
      <c r="M1402" s="3" t="str">
        <f>VLOOKUP(A1402,'Hospitalisation Details'!$A$1:$T$2344,14,0)</f>
        <v>tier - 2</v>
      </c>
      <c r="N1402" s="3" t="str">
        <f>VLOOKUP(A1402,'Hospitalisation Details'!$A$1:$T$2344,15,0)</f>
        <v>tier - 3</v>
      </c>
      <c r="O1402" t="str">
        <f>VLOOKUP(A1402,'Hospitalisation Details'!$A$1:$U$2344,21,FALSE)</f>
        <v>R1012</v>
      </c>
      <c r="P1402" t="str">
        <f>VLOOKUP(A1402,'Hospitalisation Details'!$A$1:$T$2344,19,0)</f>
        <v>21</v>
      </c>
      <c r="Q1402" s="9">
        <f>VLOOKUP(A1402,'Hospitalisation Details'!$A$1:$I$2344,6,FALSE)</f>
        <v>7636.92</v>
      </c>
    </row>
    <row r="1403" spans="1:17" ht="15.75">
      <c r="A1403" s="6" t="s">
        <v>3724</v>
      </c>
      <c r="B1403" t="str">
        <f>VLOOKUP(A1403,'Customer Names'!$A$1:$D$2336,3,FALSE)</f>
        <v>Gibbs</v>
      </c>
      <c r="C1403">
        <f>VLOOKUP(A1403,'Medical Examinations'!$A$1:$H$2336,2,0)</f>
        <v>32.340000000000003</v>
      </c>
      <c r="D1403">
        <f>VLOOKUP(A1403,'Medical Examinations'!$A$1:$H$2336,3,0)</f>
        <v>11.2</v>
      </c>
      <c r="E1403" t="str">
        <f>VLOOKUP(A1403,'Medical Examinations'!$A$1:$H$2336,4,0)</f>
        <v>No</v>
      </c>
      <c r="F1403" t="str">
        <f>VLOOKUP(A1403,'Medical Examinations'!$A$1:$H$2336,5,0)</f>
        <v>No</v>
      </c>
      <c r="G1403" t="str">
        <f>VLOOKUP(A1403,'Medical Examinations'!$A$1:$H$2336,6,0)</f>
        <v>No</v>
      </c>
      <c r="H1403">
        <f>VLOOKUP(A1403,'Medical Examinations'!$A$1:$L$2336,10,0)</f>
        <v>0</v>
      </c>
      <c r="I1403" t="str">
        <f>VLOOKUP(A1403,'Medical Examinations'!$A$1:$H$2336,8,0)</f>
        <v>No</v>
      </c>
      <c r="J1403" t="str">
        <f>VLOOKUP(A1403,'Medical Examinations'!$A$1:$L$2336,11,0)</f>
        <v>obesity</v>
      </c>
      <c r="K1403" t="str">
        <f>VLOOKUP(A1403,'Medical Examinations'!$A$1:$L$2336,12,0)</f>
        <v>Diabetes</v>
      </c>
      <c r="L1403" s="8">
        <f>VLOOKUP(A1403,'Hospitalisation Details'!$A$1:$T$2344,17,0)</f>
        <v>28726</v>
      </c>
      <c r="M1403" s="3" t="str">
        <f>VLOOKUP(A1403,'Hospitalisation Details'!$A$1:$T$2344,14,0)</f>
        <v>tier - 2</v>
      </c>
      <c r="N1403" s="3" t="str">
        <f>VLOOKUP(A1403,'Hospitalisation Details'!$A$1:$T$2344,15,0)</f>
        <v>tier - 1</v>
      </c>
      <c r="O1403" t="str">
        <f>VLOOKUP(A1403,'Hospitalisation Details'!$A$1:$U$2344,21,FALSE)</f>
        <v>R1013</v>
      </c>
      <c r="P1403" t="str">
        <f>VLOOKUP(A1403,'Hospitalisation Details'!$A$1:$T$2344,19,0)</f>
        <v>44</v>
      </c>
      <c r="Q1403" s="9">
        <f>VLOOKUP(A1403,'Hospitalisation Details'!$A$1:$I$2344,6,FALSE)</f>
        <v>7633.72</v>
      </c>
    </row>
    <row r="1404" spans="1:17" ht="15.75">
      <c r="A1404" s="6" t="s">
        <v>3726</v>
      </c>
      <c r="B1404" t="str">
        <f>VLOOKUP(A1404,'Customer Names'!$A$1:$D$2336,3,FALSE)</f>
        <v>Trom</v>
      </c>
      <c r="C1404">
        <f>VLOOKUP(A1404,'Medical Examinations'!$A$1:$H$2336,2,0)</f>
        <v>27.5</v>
      </c>
      <c r="D1404">
        <f>VLOOKUP(A1404,'Medical Examinations'!$A$1:$H$2336,3,0)</f>
        <v>10.75</v>
      </c>
      <c r="E1404" t="str">
        <f>VLOOKUP(A1404,'Medical Examinations'!$A$1:$H$2336,4,0)</f>
        <v>No</v>
      </c>
      <c r="F1404" t="str">
        <f>VLOOKUP(A1404,'Medical Examinations'!$A$1:$H$2336,5,0)</f>
        <v>No</v>
      </c>
      <c r="G1404" t="str">
        <f>VLOOKUP(A1404,'Medical Examinations'!$A$1:$H$2336,6,0)</f>
        <v>No</v>
      </c>
      <c r="H1404">
        <f>VLOOKUP(A1404,'Medical Examinations'!$A$1:$L$2336,10,0)</f>
        <v>0</v>
      </c>
      <c r="I1404" t="str">
        <f>VLOOKUP(A1404,'Medical Examinations'!$A$1:$H$2336,8,0)</f>
        <v>No</v>
      </c>
      <c r="J1404" t="str">
        <f>VLOOKUP(A1404,'Medical Examinations'!$A$1:$L$2336,11,0)</f>
        <v>Over weight</v>
      </c>
      <c r="K1404" t="str">
        <f>VLOOKUP(A1404,'Medical Examinations'!$A$1:$L$2336,12,0)</f>
        <v>Diabetes</v>
      </c>
      <c r="L1404" s="8">
        <f>VLOOKUP(A1404,'Hospitalisation Details'!$A$1:$T$2344,17,0)</f>
        <v>28823</v>
      </c>
      <c r="M1404" s="3" t="str">
        <f>VLOOKUP(A1404,'Hospitalisation Details'!$A$1:$T$2344,14,0)</f>
        <v>tier - 2</v>
      </c>
      <c r="N1404" s="3" t="str">
        <f>VLOOKUP(A1404,'Hospitalisation Details'!$A$1:$T$2344,15,0)</f>
        <v>tier - 2</v>
      </c>
      <c r="O1404" t="str">
        <f>VLOOKUP(A1404,'Hospitalisation Details'!$A$1:$U$2344,21,FALSE)</f>
        <v>R1011</v>
      </c>
      <c r="P1404" t="str">
        <f>VLOOKUP(A1404,'Hospitalisation Details'!$A$1:$T$2344,19,0)</f>
        <v>44</v>
      </c>
      <c r="Q1404" s="9">
        <f>VLOOKUP(A1404,'Hospitalisation Details'!$A$1:$I$2344,6,FALSE)</f>
        <v>7626.99</v>
      </c>
    </row>
    <row r="1405" spans="1:17" ht="15.75">
      <c r="A1405" s="6" t="s">
        <v>3728</v>
      </c>
      <c r="B1405" t="str">
        <f>VLOOKUP(A1405,'Customer Names'!$A$1:$D$2336,3,FALSE)</f>
        <v>Sizer</v>
      </c>
      <c r="C1405">
        <f>VLOOKUP(A1405,'Medical Examinations'!$A$1:$H$2336,2,0)</f>
        <v>25.8</v>
      </c>
      <c r="D1405">
        <f>VLOOKUP(A1405,'Medical Examinations'!$A$1:$H$2336,3,0)</f>
        <v>7.8</v>
      </c>
      <c r="E1405" t="str">
        <f>VLOOKUP(A1405,'Medical Examinations'!$A$1:$H$2336,4,0)</f>
        <v>No</v>
      </c>
      <c r="F1405" t="str">
        <f>VLOOKUP(A1405,'Medical Examinations'!$A$1:$H$2336,5,0)</f>
        <v>No</v>
      </c>
      <c r="G1405" t="str">
        <f>VLOOKUP(A1405,'Medical Examinations'!$A$1:$H$2336,6,0)</f>
        <v>No</v>
      </c>
      <c r="H1405">
        <f>VLOOKUP(A1405,'Medical Examinations'!$A$1:$L$2336,10,0)</f>
        <v>0</v>
      </c>
      <c r="I1405" t="str">
        <f>VLOOKUP(A1405,'Medical Examinations'!$A$1:$H$2336,8,0)</f>
        <v>No</v>
      </c>
      <c r="J1405" t="str">
        <f>VLOOKUP(A1405,'Medical Examinations'!$A$1:$L$2336,11,0)</f>
        <v>Over weight</v>
      </c>
      <c r="K1405" t="str">
        <f>VLOOKUP(A1405,'Medical Examinations'!$A$1:$L$2336,12,0)</f>
        <v>Diabetes</v>
      </c>
      <c r="L1405" s="8">
        <f>VLOOKUP(A1405,'Hospitalisation Details'!$A$1:$T$2344,17,0)</f>
        <v>28800</v>
      </c>
      <c r="M1405" s="3" t="str">
        <f>VLOOKUP(A1405,'Hospitalisation Details'!$A$1:$T$2344,14,0)</f>
        <v>tier - 2</v>
      </c>
      <c r="N1405" s="3" t="str">
        <f>VLOOKUP(A1405,'Hospitalisation Details'!$A$1:$T$2344,15,0)</f>
        <v>tier - 1</v>
      </c>
      <c r="O1405" t="str">
        <f>VLOOKUP(A1405,'Hospitalisation Details'!$A$1:$U$2344,21,FALSE)</f>
        <v>R1011</v>
      </c>
      <c r="P1405" t="str">
        <f>VLOOKUP(A1405,'Hospitalisation Details'!$A$1:$T$2344,19,0)</f>
        <v>44</v>
      </c>
      <c r="Q1405" s="9">
        <f>VLOOKUP(A1405,'Hospitalisation Details'!$A$1:$I$2344,6,FALSE)</f>
        <v>7624.63</v>
      </c>
    </row>
    <row r="1406" spans="1:17" ht="15.75">
      <c r="A1406" s="6" t="s">
        <v>3731</v>
      </c>
      <c r="B1406" t="str">
        <f>VLOOKUP(A1406,'Customer Names'!$A$1:$D$2336,3,FALSE)</f>
        <v>Ellison</v>
      </c>
      <c r="C1406">
        <f>VLOOKUP(A1406,'Medical Examinations'!$A$1:$H$2336,2,0)</f>
        <v>25</v>
      </c>
      <c r="D1406">
        <f>VLOOKUP(A1406,'Medical Examinations'!$A$1:$H$2336,3,0)</f>
        <v>7.04</v>
      </c>
      <c r="E1406" t="str">
        <f>VLOOKUP(A1406,'Medical Examinations'!$A$1:$H$2336,4,0)</f>
        <v>No</v>
      </c>
      <c r="F1406" t="str">
        <f>VLOOKUP(A1406,'Medical Examinations'!$A$1:$H$2336,5,0)</f>
        <v>No</v>
      </c>
      <c r="G1406" t="str">
        <f>VLOOKUP(A1406,'Medical Examinations'!$A$1:$H$2336,6,0)</f>
        <v>No</v>
      </c>
      <c r="H1406">
        <f>VLOOKUP(A1406,'Medical Examinations'!$A$1:$L$2336,10,0)</f>
        <v>0</v>
      </c>
      <c r="I1406" t="str">
        <f>VLOOKUP(A1406,'Medical Examinations'!$A$1:$H$2336,8,0)</f>
        <v>No</v>
      </c>
      <c r="J1406" t="str">
        <f>VLOOKUP(A1406,'Medical Examinations'!$A$1:$L$2336,11,0)</f>
        <v>Over weight</v>
      </c>
      <c r="K1406" t="str">
        <f>VLOOKUP(A1406,'Medical Examinations'!$A$1:$L$2336,12,0)</f>
        <v>Diabetes</v>
      </c>
      <c r="L1406" s="8">
        <f>VLOOKUP(A1406,'Hospitalisation Details'!$A$1:$T$2344,17,0)</f>
        <v>28822</v>
      </c>
      <c r="M1406" s="3" t="str">
        <f>VLOOKUP(A1406,'Hospitalisation Details'!$A$1:$T$2344,14,0)</f>
        <v>tier - 2</v>
      </c>
      <c r="N1406" s="3" t="str">
        <f>VLOOKUP(A1406,'Hospitalisation Details'!$A$1:$T$2344,15,0)</f>
        <v>tier - 1</v>
      </c>
      <c r="O1406" t="str">
        <f>VLOOKUP(A1406,'Hospitalisation Details'!$A$1:$U$2344,21,FALSE)</f>
        <v>R1011</v>
      </c>
      <c r="P1406" t="str">
        <f>VLOOKUP(A1406,'Hospitalisation Details'!$A$1:$T$2344,19,0)</f>
        <v>44</v>
      </c>
      <c r="Q1406" s="9">
        <f>VLOOKUP(A1406,'Hospitalisation Details'!$A$1:$I$2344,6,FALSE)</f>
        <v>7623.52</v>
      </c>
    </row>
    <row r="1407" spans="1:17" ht="15.75">
      <c r="A1407" s="6" t="s">
        <v>3734</v>
      </c>
      <c r="B1407" t="str">
        <f>VLOOKUP(A1407,'Customer Names'!$A$1:$D$2336,3,FALSE)</f>
        <v>Sulkowski</v>
      </c>
      <c r="C1407">
        <f>VLOOKUP(A1407,'Medical Examinations'!$A$1:$H$2336,2,0)</f>
        <v>41.2</v>
      </c>
      <c r="D1407">
        <f>VLOOKUP(A1407,'Medical Examinations'!$A$1:$H$2336,3,0)</f>
        <v>4.18</v>
      </c>
      <c r="E1407" t="str">
        <f>VLOOKUP(A1407,'Medical Examinations'!$A$1:$H$2336,4,0)</f>
        <v>Yes</v>
      </c>
      <c r="F1407" t="str">
        <f>VLOOKUP(A1407,'Medical Examinations'!$A$1:$H$2336,5,0)</f>
        <v>No</v>
      </c>
      <c r="G1407" t="str">
        <f>VLOOKUP(A1407,'Medical Examinations'!$A$1:$H$2336,6,0)</f>
        <v>No</v>
      </c>
      <c r="H1407">
        <f>VLOOKUP(A1407,'Medical Examinations'!$A$1:$L$2336,10,0)</f>
        <v>0</v>
      </c>
      <c r="I1407" t="str">
        <f>VLOOKUP(A1407,'Medical Examinations'!$A$1:$H$2336,8,0)</f>
        <v>No</v>
      </c>
      <c r="J1407" t="str">
        <f>VLOOKUP(A1407,'Medical Examinations'!$A$1:$L$2336,11,0)</f>
        <v>obesity</v>
      </c>
      <c r="K1407" t="str">
        <f>VLOOKUP(A1407,'Medical Examinations'!$A$1:$L$2336,12,0)</f>
        <v>Normal</v>
      </c>
      <c r="L1407" s="8">
        <f>VLOOKUP(A1407,'Hospitalisation Details'!$A$1:$T$2344,17,0)</f>
        <v>35325</v>
      </c>
      <c r="M1407" s="3" t="str">
        <f>VLOOKUP(A1407,'Hospitalisation Details'!$A$1:$T$2344,14,0)</f>
        <v>tier - 2</v>
      </c>
      <c r="N1407" s="3" t="str">
        <f>VLOOKUP(A1407,'Hospitalisation Details'!$A$1:$T$2344,15,0)</f>
        <v>tier - 3</v>
      </c>
      <c r="O1407" t="str">
        <f>VLOOKUP(A1407,'Hospitalisation Details'!$A$1:$U$2344,21,FALSE)</f>
        <v>R1011</v>
      </c>
      <c r="P1407" t="str">
        <f>VLOOKUP(A1407,'Hospitalisation Details'!$A$1:$T$2344,19,0)</f>
        <v>26</v>
      </c>
      <c r="Q1407" s="9">
        <f>VLOOKUP(A1407,'Hospitalisation Details'!$A$1:$I$2344,6,FALSE)</f>
        <v>7623.13</v>
      </c>
    </row>
    <row r="1408" spans="1:17" ht="15.75">
      <c r="A1408" s="6" t="s">
        <v>3736</v>
      </c>
      <c r="B1408" t="str">
        <f>VLOOKUP(A1408,'Customer Names'!$A$1:$D$2336,3,FALSE)</f>
        <v>Maringo</v>
      </c>
      <c r="C1408">
        <f>VLOOKUP(A1408,'Medical Examinations'!$A$1:$H$2336,2,0)</f>
        <v>17.78</v>
      </c>
      <c r="D1408">
        <f>VLOOKUP(A1408,'Medical Examinations'!$A$1:$H$2336,3,0)</f>
        <v>8.19</v>
      </c>
      <c r="E1408" t="str">
        <f>VLOOKUP(A1408,'Medical Examinations'!$A$1:$H$2336,4,0)</f>
        <v>No</v>
      </c>
      <c r="F1408" t="str">
        <f>VLOOKUP(A1408,'Medical Examinations'!$A$1:$H$2336,5,0)</f>
        <v>No</v>
      </c>
      <c r="G1408" t="str">
        <f>VLOOKUP(A1408,'Medical Examinations'!$A$1:$H$2336,6,0)</f>
        <v>No</v>
      </c>
      <c r="H1408">
        <f>VLOOKUP(A1408,'Medical Examinations'!$A$1:$L$2336,10,0)</f>
        <v>0</v>
      </c>
      <c r="I1408" t="str">
        <f>VLOOKUP(A1408,'Medical Examinations'!$A$1:$H$2336,8,0)</f>
        <v>No</v>
      </c>
      <c r="J1408" t="str">
        <f>VLOOKUP(A1408,'Medical Examinations'!$A$1:$L$2336,11,0)</f>
        <v>Under weight</v>
      </c>
      <c r="K1408" t="str">
        <f>VLOOKUP(A1408,'Medical Examinations'!$A$1:$L$2336,12,0)</f>
        <v>Diabetes</v>
      </c>
      <c r="L1408" s="8">
        <f>VLOOKUP(A1408,'Hospitalisation Details'!$A$1:$T$2344,17,0)</f>
        <v>25022</v>
      </c>
      <c r="M1408" s="3" t="str">
        <f>VLOOKUP(A1408,'Hospitalisation Details'!$A$1:$T$2344,14,0)</f>
        <v>tier - 3</v>
      </c>
      <c r="N1408" s="3" t="str">
        <f>VLOOKUP(A1408,'Hospitalisation Details'!$A$1:$T$2344,15,0)</f>
        <v>tier - 2</v>
      </c>
      <c r="O1408" t="str">
        <f>VLOOKUP(A1408,'Hospitalisation Details'!$A$1:$U$2344,21,FALSE)</f>
        <v>R1012</v>
      </c>
      <c r="P1408" t="str">
        <f>VLOOKUP(A1408,'Hospitalisation Details'!$A$1:$T$2344,19,0)</f>
        <v>54</v>
      </c>
      <c r="Q1408" s="9">
        <f>VLOOKUP(A1408,'Hospitalisation Details'!$A$1:$I$2344,6,FALSE)</f>
        <v>7609.6</v>
      </c>
    </row>
    <row r="1409" spans="1:17" ht="15.75">
      <c r="A1409" s="6" t="s">
        <v>3738</v>
      </c>
      <c r="B1409" t="str">
        <f>VLOOKUP(A1409,'Customer Names'!$A$1:$D$2336,3,FALSE)</f>
        <v>Lattin</v>
      </c>
      <c r="C1409">
        <f>VLOOKUP(A1409,'Medical Examinations'!$A$1:$H$2336,2,0)</f>
        <v>40.119999999999997</v>
      </c>
      <c r="D1409">
        <f>VLOOKUP(A1409,'Medical Examinations'!$A$1:$H$2336,3,0)</f>
        <v>6.22</v>
      </c>
      <c r="E1409" t="str">
        <f>VLOOKUP(A1409,'Medical Examinations'!$A$1:$H$2336,4,0)</f>
        <v>Yes</v>
      </c>
      <c r="F1409" t="str">
        <f>VLOOKUP(A1409,'Medical Examinations'!$A$1:$H$2336,5,0)</f>
        <v>No</v>
      </c>
      <c r="G1409" t="str">
        <f>VLOOKUP(A1409,'Medical Examinations'!$A$1:$H$2336,6,0)</f>
        <v>Yes</v>
      </c>
      <c r="H1409">
        <f>VLOOKUP(A1409,'Medical Examinations'!$A$1:$L$2336,10,0)</f>
        <v>1</v>
      </c>
      <c r="I1409" t="str">
        <f>VLOOKUP(A1409,'Medical Examinations'!$A$1:$H$2336,8,0)</f>
        <v>No</v>
      </c>
      <c r="J1409" t="str">
        <f>VLOOKUP(A1409,'Medical Examinations'!$A$1:$L$2336,11,0)</f>
        <v>obesity</v>
      </c>
      <c r="K1409" t="str">
        <f>VLOOKUP(A1409,'Medical Examinations'!$A$1:$L$2336,12,0)</f>
        <v>Prediabetes</v>
      </c>
      <c r="L1409" s="8">
        <f>VLOOKUP(A1409,'Hospitalisation Details'!$A$1:$T$2344,17,0)</f>
        <v>35703</v>
      </c>
      <c r="M1409" s="3" t="str">
        <f>VLOOKUP(A1409,'Hospitalisation Details'!$A$1:$T$2344,14,0)</f>
        <v>tier - 2</v>
      </c>
      <c r="N1409" s="3" t="str">
        <f>VLOOKUP(A1409,'Hospitalisation Details'!$A$1:$T$2344,15,0)</f>
        <v>tier - 2</v>
      </c>
      <c r="O1409" t="str">
        <f>VLOOKUP(A1409,'Hospitalisation Details'!$A$1:$U$2344,21,FALSE)</f>
        <v>R1012</v>
      </c>
      <c r="P1409" t="str">
        <f>VLOOKUP(A1409,'Hospitalisation Details'!$A$1:$T$2344,19,0)</f>
        <v>25</v>
      </c>
      <c r="Q1409" s="9">
        <f>VLOOKUP(A1409,'Hospitalisation Details'!$A$1:$I$2344,6,FALSE)</f>
        <v>7607.03</v>
      </c>
    </row>
    <row r="1410" spans="1:17" ht="15.75">
      <c r="A1410" s="6" t="s">
        <v>3740</v>
      </c>
      <c r="B1410" t="str">
        <f>VLOOKUP(A1410,'Customer Names'!$A$1:$D$2336,3,FALSE)</f>
        <v>Deblander</v>
      </c>
      <c r="C1410">
        <f>VLOOKUP(A1410,'Medical Examinations'!$A$1:$H$2336,2,0)</f>
        <v>19.350000000000001</v>
      </c>
      <c r="D1410">
        <f>VLOOKUP(A1410,'Medical Examinations'!$A$1:$H$2336,3,0)</f>
        <v>8.2200000000000006</v>
      </c>
      <c r="E1410" t="str">
        <f>VLOOKUP(A1410,'Medical Examinations'!$A$1:$H$2336,4,0)</f>
        <v>Yes</v>
      </c>
      <c r="F1410" t="str">
        <f>VLOOKUP(A1410,'Medical Examinations'!$A$1:$H$2336,5,0)</f>
        <v>No</v>
      </c>
      <c r="G1410" t="str">
        <f>VLOOKUP(A1410,'Medical Examinations'!$A$1:$H$2336,6,0)</f>
        <v>No</v>
      </c>
      <c r="H1410">
        <f>VLOOKUP(A1410,'Medical Examinations'!$A$1:$L$2336,10,0)</f>
        <v>0</v>
      </c>
      <c r="I1410" t="str">
        <f>VLOOKUP(A1410,'Medical Examinations'!$A$1:$H$2336,8,0)</f>
        <v>No</v>
      </c>
      <c r="J1410" t="str">
        <f>VLOOKUP(A1410,'Medical Examinations'!$A$1:$L$2336,11,0)</f>
        <v>Normal weight</v>
      </c>
      <c r="K1410" t="str">
        <f>VLOOKUP(A1410,'Medical Examinations'!$A$1:$L$2336,12,0)</f>
        <v>Diabetes</v>
      </c>
      <c r="L1410" s="8">
        <f>VLOOKUP(A1410,'Hospitalisation Details'!$A$1:$T$2344,17,0)</f>
        <v>24670</v>
      </c>
      <c r="M1410" s="3" t="str">
        <f>VLOOKUP(A1410,'Hospitalisation Details'!$A$1:$T$2344,14,0)</f>
        <v>tier - 3</v>
      </c>
      <c r="N1410" s="3" t="str">
        <f>VLOOKUP(A1410,'Hospitalisation Details'!$A$1:$T$2344,15,0)</f>
        <v>tier - 2</v>
      </c>
      <c r="O1410" t="str">
        <f>VLOOKUP(A1410,'Hospitalisation Details'!$A$1:$U$2344,21,FALSE)</f>
        <v>R1013</v>
      </c>
      <c r="P1410" t="str">
        <f>VLOOKUP(A1410,'Hospitalisation Details'!$A$1:$T$2344,19,0)</f>
        <v>55</v>
      </c>
      <c r="Q1410" s="9">
        <f>VLOOKUP(A1410,'Hospitalisation Details'!$A$1:$I$2344,6,FALSE)</f>
        <v>7585.62</v>
      </c>
    </row>
    <row r="1411" spans="1:17" ht="15.75">
      <c r="A1411" s="6" t="s">
        <v>3742</v>
      </c>
      <c r="B1411" t="str">
        <f>VLOOKUP(A1411,'Customer Names'!$A$1:$D$2336,3,FALSE)</f>
        <v>O'Neill</v>
      </c>
      <c r="C1411">
        <f>VLOOKUP(A1411,'Medical Examinations'!$A$1:$H$2336,2,0)</f>
        <v>36.69</v>
      </c>
      <c r="D1411">
        <f>VLOOKUP(A1411,'Medical Examinations'!$A$1:$H$2336,3,0)</f>
        <v>6.15</v>
      </c>
      <c r="E1411" t="str">
        <f>VLOOKUP(A1411,'Medical Examinations'!$A$1:$H$2336,4,0)</f>
        <v>No</v>
      </c>
      <c r="F1411" t="str">
        <f>VLOOKUP(A1411,'Medical Examinations'!$A$1:$H$2336,5,0)</f>
        <v>No</v>
      </c>
      <c r="G1411" t="str">
        <f>VLOOKUP(A1411,'Medical Examinations'!$A$1:$H$2336,6,0)</f>
        <v>No</v>
      </c>
      <c r="H1411">
        <f>VLOOKUP(A1411,'Medical Examinations'!$A$1:$L$2336,10,0)</f>
        <v>0</v>
      </c>
      <c r="I1411" t="str">
        <f>VLOOKUP(A1411,'Medical Examinations'!$A$1:$H$2336,8,0)</f>
        <v>No</v>
      </c>
      <c r="J1411" t="str">
        <f>VLOOKUP(A1411,'Medical Examinations'!$A$1:$L$2336,11,0)</f>
        <v>obesity</v>
      </c>
      <c r="K1411" t="str">
        <f>VLOOKUP(A1411,'Medical Examinations'!$A$1:$L$2336,12,0)</f>
        <v>Prediabetes</v>
      </c>
      <c r="L1411" s="8">
        <f>VLOOKUP(A1411,'Hospitalisation Details'!$A$1:$T$2344,17,0)</f>
        <v>34560</v>
      </c>
      <c r="M1411" s="3" t="str">
        <f>VLOOKUP(A1411,'Hospitalisation Details'!$A$1:$T$2344,14,0)</f>
        <v>tier - 2</v>
      </c>
      <c r="N1411" s="3" t="str">
        <f>VLOOKUP(A1411,'Hospitalisation Details'!$A$1:$T$2344,15,0)</f>
        <v>tier - 2</v>
      </c>
      <c r="O1411" t="str">
        <f>VLOOKUP(A1411,'Hospitalisation Details'!$A$1:$U$2344,21,FALSE)</f>
        <v>R1021</v>
      </c>
      <c r="P1411" t="str">
        <f>VLOOKUP(A1411,'Hospitalisation Details'!$A$1:$T$2344,19,0)</f>
        <v>28</v>
      </c>
      <c r="Q1411" s="9">
        <f>VLOOKUP(A1411,'Hospitalisation Details'!$A$1:$I$2344,6,FALSE)</f>
        <v>7567.13</v>
      </c>
    </row>
    <row r="1412" spans="1:17" ht="15.75">
      <c r="A1412" s="6" t="s">
        <v>3745</v>
      </c>
      <c r="B1412" t="str">
        <f>VLOOKUP(A1412,'Customer Names'!$A$1:$D$2336,3,FALSE)</f>
        <v>Davis</v>
      </c>
      <c r="C1412">
        <f>VLOOKUP(A1412,'Medical Examinations'!$A$1:$H$2336,2,0)</f>
        <v>28.51</v>
      </c>
      <c r="D1412">
        <f>VLOOKUP(A1412,'Medical Examinations'!$A$1:$H$2336,3,0)</f>
        <v>5.65</v>
      </c>
      <c r="E1412" t="str">
        <f>VLOOKUP(A1412,'Medical Examinations'!$A$1:$H$2336,4,0)</f>
        <v>Yes</v>
      </c>
      <c r="F1412" t="str">
        <f>VLOOKUP(A1412,'Medical Examinations'!$A$1:$H$2336,5,0)</f>
        <v>No</v>
      </c>
      <c r="G1412" t="str">
        <f>VLOOKUP(A1412,'Medical Examinations'!$A$1:$H$2336,6,0)</f>
        <v>No</v>
      </c>
      <c r="H1412">
        <f>VLOOKUP(A1412,'Medical Examinations'!$A$1:$L$2336,10,0)</f>
        <v>1</v>
      </c>
      <c r="I1412" t="str">
        <f>VLOOKUP(A1412,'Medical Examinations'!$A$1:$H$2336,8,0)</f>
        <v>No</v>
      </c>
      <c r="J1412" t="str">
        <f>VLOOKUP(A1412,'Medical Examinations'!$A$1:$L$2336,11,0)</f>
        <v>Over weight</v>
      </c>
      <c r="K1412" t="str">
        <f>VLOOKUP(A1412,'Medical Examinations'!$A$1:$L$2336,12,0)</f>
        <v>Normal</v>
      </c>
      <c r="L1412" s="8">
        <f>VLOOKUP(A1412,'Hospitalisation Details'!$A$1:$T$2344,17,0)</f>
        <v>32492</v>
      </c>
      <c r="M1412" s="3" t="str">
        <f>VLOOKUP(A1412,'Hospitalisation Details'!$A$1:$T$2344,14,0)</f>
        <v>tier - 2</v>
      </c>
      <c r="N1412" s="3" t="str">
        <f>VLOOKUP(A1412,'Hospitalisation Details'!$A$1:$T$2344,15,0)</f>
        <v>tier - 2</v>
      </c>
      <c r="O1412" t="str">
        <f>VLOOKUP(A1412,'Hospitalisation Details'!$A$1:$U$2344,21,FALSE)</f>
        <v>R1012</v>
      </c>
      <c r="P1412" t="str">
        <f>VLOOKUP(A1412,'Hospitalisation Details'!$A$1:$T$2344,19,0)</f>
        <v>34</v>
      </c>
      <c r="Q1412" s="9">
        <f>VLOOKUP(A1412,'Hospitalisation Details'!$A$1:$I$2344,6,FALSE)</f>
        <v>7538.52</v>
      </c>
    </row>
    <row r="1413" spans="1:17" ht="15.75">
      <c r="A1413" s="6" t="s">
        <v>3747</v>
      </c>
      <c r="B1413" t="str">
        <f>VLOOKUP(A1413,'Customer Names'!$A$1:$D$2336,3,FALSE)</f>
        <v>Stanek</v>
      </c>
      <c r="C1413">
        <f>VLOOKUP(A1413,'Medical Examinations'!$A$1:$H$2336,2,0)</f>
        <v>30.21</v>
      </c>
      <c r="D1413">
        <f>VLOOKUP(A1413,'Medical Examinations'!$A$1:$H$2336,3,0)</f>
        <v>5.5</v>
      </c>
      <c r="E1413" t="str">
        <f>VLOOKUP(A1413,'Medical Examinations'!$A$1:$H$2336,4,0)</f>
        <v>No</v>
      </c>
      <c r="F1413" t="str">
        <f>VLOOKUP(A1413,'Medical Examinations'!$A$1:$H$2336,5,0)</f>
        <v>No</v>
      </c>
      <c r="G1413" t="str">
        <f>VLOOKUP(A1413,'Medical Examinations'!$A$1:$H$2336,6,0)</f>
        <v>No</v>
      </c>
      <c r="H1413">
        <f>VLOOKUP(A1413,'Medical Examinations'!$A$1:$L$2336,10,0)</f>
        <v>1</v>
      </c>
      <c r="I1413" t="str">
        <f>VLOOKUP(A1413,'Medical Examinations'!$A$1:$H$2336,8,0)</f>
        <v>No</v>
      </c>
      <c r="J1413" t="str">
        <f>VLOOKUP(A1413,'Medical Examinations'!$A$1:$L$2336,11,0)</f>
        <v>obesity</v>
      </c>
      <c r="K1413" t="str">
        <f>VLOOKUP(A1413,'Medical Examinations'!$A$1:$L$2336,12,0)</f>
        <v>Normal</v>
      </c>
      <c r="L1413" s="8">
        <f>VLOOKUP(A1413,'Hospitalisation Details'!$A$1:$T$2344,17,0)</f>
        <v>30916</v>
      </c>
      <c r="M1413" s="3" t="str">
        <f>VLOOKUP(A1413,'Hospitalisation Details'!$A$1:$T$2344,14,0)</f>
        <v>tier - 2</v>
      </c>
      <c r="N1413" s="3" t="str">
        <f>VLOOKUP(A1413,'Hospitalisation Details'!$A$1:$T$2344,15,0)</f>
        <v>tier - 2</v>
      </c>
      <c r="O1413" t="str">
        <f>VLOOKUP(A1413,'Hospitalisation Details'!$A$1:$U$2344,21,FALSE)</f>
        <v>R1012</v>
      </c>
      <c r="P1413" t="str">
        <f>VLOOKUP(A1413,'Hospitalisation Details'!$A$1:$T$2344,19,0)</f>
        <v>38</v>
      </c>
      <c r="Q1413" s="9">
        <f>VLOOKUP(A1413,'Hospitalisation Details'!$A$1:$I$2344,6,FALSE)</f>
        <v>7537.16</v>
      </c>
    </row>
    <row r="1414" spans="1:17" ht="15.75">
      <c r="A1414" s="6" t="s">
        <v>3749</v>
      </c>
      <c r="B1414" t="str">
        <f>VLOOKUP(A1414,'Customer Names'!$A$1:$D$2336,3,FALSE)</f>
        <v>Harris</v>
      </c>
      <c r="C1414">
        <f>VLOOKUP(A1414,'Medical Examinations'!$A$1:$H$2336,2,0)</f>
        <v>24.33</v>
      </c>
      <c r="D1414">
        <f>VLOOKUP(A1414,'Medical Examinations'!$A$1:$H$2336,3,0)</f>
        <v>8</v>
      </c>
      <c r="E1414" t="str">
        <f>VLOOKUP(A1414,'Medical Examinations'!$A$1:$H$2336,4,0)</f>
        <v>No</v>
      </c>
      <c r="F1414" t="str">
        <f>VLOOKUP(A1414,'Medical Examinations'!$A$1:$H$2336,5,0)</f>
        <v>No</v>
      </c>
      <c r="G1414" t="str">
        <f>VLOOKUP(A1414,'Medical Examinations'!$A$1:$H$2336,6,0)</f>
        <v>No</v>
      </c>
      <c r="H1414">
        <f>VLOOKUP(A1414,'Medical Examinations'!$A$1:$L$2336,10,0)</f>
        <v>0</v>
      </c>
      <c r="I1414" t="str">
        <f>VLOOKUP(A1414,'Medical Examinations'!$A$1:$H$2336,8,0)</f>
        <v>No</v>
      </c>
      <c r="J1414" t="str">
        <f>VLOOKUP(A1414,'Medical Examinations'!$A$1:$L$2336,11,0)</f>
        <v>Normal weight</v>
      </c>
      <c r="K1414" t="str">
        <f>VLOOKUP(A1414,'Medical Examinations'!$A$1:$L$2336,12,0)</f>
        <v>Diabetes</v>
      </c>
      <c r="L1414" s="8">
        <f>VLOOKUP(A1414,'Hospitalisation Details'!$A$1:$T$2344,17,0)</f>
        <v>28838</v>
      </c>
      <c r="M1414" s="3" t="str">
        <f>VLOOKUP(A1414,'Hospitalisation Details'!$A$1:$T$2344,14,0)</f>
        <v>tier - 2</v>
      </c>
      <c r="N1414" s="3" t="str">
        <f>VLOOKUP(A1414,'Hospitalisation Details'!$A$1:$T$2344,15,0)</f>
        <v>tier - 1</v>
      </c>
      <c r="O1414" t="str">
        <f>VLOOKUP(A1414,'Hospitalisation Details'!$A$1:$U$2344,21,FALSE)</f>
        <v>R1013</v>
      </c>
      <c r="P1414" t="str">
        <f>VLOOKUP(A1414,'Hospitalisation Details'!$A$1:$T$2344,19,0)</f>
        <v>44</v>
      </c>
      <c r="Q1414" s="9">
        <f>VLOOKUP(A1414,'Hospitalisation Details'!$A$1:$I$2344,6,FALSE)</f>
        <v>7531.7</v>
      </c>
    </row>
    <row r="1415" spans="1:17" ht="15.75">
      <c r="A1415" s="6" t="s">
        <v>3751</v>
      </c>
      <c r="B1415" t="str">
        <f>VLOOKUP(A1415,'Customer Names'!$A$1:$D$2336,3,FALSE)</f>
        <v>Manning</v>
      </c>
      <c r="C1415">
        <f>VLOOKUP(A1415,'Medical Examinations'!$A$1:$H$2336,2,0)</f>
        <v>19.855</v>
      </c>
      <c r="D1415">
        <f>VLOOKUP(A1415,'Medical Examinations'!$A$1:$H$2336,3,0)</f>
        <v>5.71</v>
      </c>
      <c r="E1415" t="str">
        <f>VLOOKUP(A1415,'Medical Examinations'!$A$1:$H$2336,4,0)</f>
        <v>Yes</v>
      </c>
      <c r="F1415" t="str">
        <f>VLOOKUP(A1415,'Medical Examinations'!$A$1:$H$2336,5,0)</f>
        <v>No</v>
      </c>
      <c r="G1415" t="str">
        <f>VLOOKUP(A1415,'Medical Examinations'!$A$1:$H$2336,6,0)</f>
        <v>No</v>
      </c>
      <c r="H1415">
        <f>VLOOKUP(A1415,'Medical Examinations'!$A$1:$L$2336,10,0)</f>
        <v>0</v>
      </c>
      <c r="I1415" t="str">
        <f>VLOOKUP(A1415,'Medical Examinations'!$A$1:$H$2336,8,0)</f>
        <v>No</v>
      </c>
      <c r="J1415" t="str">
        <f>VLOOKUP(A1415,'Medical Examinations'!$A$1:$L$2336,11,0)</f>
        <v>Normal weight</v>
      </c>
      <c r="K1415" t="str">
        <f>VLOOKUP(A1415,'Medical Examinations'!$A$1:$L$2336,12,0)</f>
        <v>Prediabetes</v>
      </c>
      <c r="L1415" s="8">
        <f>VLOOKUP(A1415,'Hospitalisation Details'!$A$1:$T$2344,17,0)</f>
        <v>28043</v>
      </c>
      <c r="M1415" s="3" t="str">
        <f>VLOOKUP(A1415,'Hospitalisation Details'!$A$1:$T$2344,14,0)</f>
        <v>tier - 3</v>
      </c>
      <c r="N1415" s="3" t="str">
        <f>VLOOKUP(A1415,'Hospitalisation Details'!$A$1:$T$2344,15,0)</f>
        <v>tier - 1</v>
      </c>
      <c r="O1415" t="str">
        <f>VLOOKUP(A1415,'Hospitalisation Details'!$A$1:$U$2344,21,FALSE)</f>
        <v>R1012</v>
      </c>
      <c r="P1415" t="str">
        <f>VLOOKUP(A1415,'Hospitalisation Details'!$A$1:$T$2344,19,0)</f>
        <v>46</v>
      </c>
      <c r="Q1415" s="9">
        <f>VLOOKUP(A1415,'Hospitalisation Details'!$A$1:$I$2344,6,FALSE)</f>
        <v>7526.71</v>
      </c>
    </row>
    <row r="1416" spans="1:17" ht="15.75">
      <c r="A1416" s="6" t="s">
        <v>3753</v>
      </c>
      <c r="B1416" t="str">
        <f>VLOOKUP(A1416,'Customer Names'!$A$1:$D$2336,3,FALSE)</f>
        <v>Barrera Munoz</v>
      </c>
      <c r="C1416">
        <f>VLOOKUP(A1416,'Medical Examinations'!$A$1:$H$2336,2,0)</f>
        <v>25.364999999999998</v>
      </c>
      <c r="D1416">
        <f>VLOOKUP(A1416,'Medical Examinations'!$A$1:$H$2336,3,0)</f>
        <v>11.71</v>
      </c>
      <c r="E1416" t="str">
        <f>VLOOKUP(A1416,'Medical Examinations'!$A$1:$H$2336,4,0)</f>
        <v>No</v>
      </c>
      <c r="F1416" t="str">
        <f>VLOOKUP(A1416,'Medical Examinations'!$A$1:$H$2336,5,0)</f>
        <v>No</v>
      </c>
      <c r="G1416" t="str">
        <f>VLOOKUP(A1416,'Medical Examinations'!$A$1:$H$2336,6,0)</f>
        <v>No</v>
      </c>
      <c r="H1416">
        <f>VLOOKUP(A1416,'Medical Examinations'!$A$1:$L$2336,10,0)</f>
        <v>0</v>
      </c>
      <c r="I1416" t="str">
        <f>VLOOKUP(A1416,'Medical Examinations'!$A$1:$H$2336,8,0)</f>
        <v>No</v>
      </c>
      <c r="J1416" t="str">
        <f>VLOOKUP(A1416,'Medical Examinations'!$A$1:$L$2336,11,0)</f>
        <v>Over weight</v>
      </c>
      <c r="K1416" t="str">
        <f>VLOOKUP(A1416,'Medical Examinations'!$A$1:$L$2336,12,0)</f>
        <v>Diabetes</v>
      </c>
      <c r="L1416" s="8">
        <f>VLOOKUP(A1416,'Hospitalisation Details'!$A$1:$T$2344,17,0)</f>
        <v>28781</v>
      </c>
      <c r="M1416" s="3" t="str">
        <f>VLOOKUP(A1416,'Hospitalisation Details'!$A$1:$T$2344,14,0)</f>
        <v>tier - 2</v>
      </c>
      <c r="N1416" s="3" t="str">
        <f>VLOOKUP(A1416,'Hospitalisation Details'!$A$1:$T$2344,15,0)</f>
        <v>tier - 3</v>
      </c>
      <c r="O1416" t="str">
        <f>VLOOKUP(A1416,'Hospitalisation Details'!$A$1:$U$2344,21,FALSE)</f>
        <v>R1012</v>
      </c>
      <c r="P1416" t="str">
        <f>VLOOKUP(A1416,'Hospitalisation Details'!$A$1:$T$2344,19,0)</f>
        <v>44</v>
      </c>
      <c r="Q1416" s="9">
        <f>VLOOKUP(A1416,'Hospitalisation Details'!$A$1:$I$2344,6,FALSE)</f>
        <v>7518.03</v>
      </c>
    </row>
    <row r="1417" spans="1:17" ht="15.75">
      <c r="A1417" s="6" t="s">
        <v>3756</v>
      </c>
      <c r="B1417" t="str">
        <f>VLOOKUP(A1417,'Customer Names'!$A$1:$D$2336,3,FALSE)</f>
        <v>Schauwaers</v>
      </c>
      <c r="C1417">
        <f>VLOOKUP(A1417,'Medical Examinations'!$A$1:$H$2336,2,0)</f>
        <v>29.6</v>
      </c>
      <c r="D1417">
        <f>VLOOKUP(A1417,'Medical Examinations'!$A$1:$H$2336,3,0)</f>
        <v>6.17</v>
      </c>
      <c r="E1417" t="str">
        <f>VLOOKUP(A1417,'Medical Examinations'!$A$1:$H$2336,4,0)</f>
        <v>Yes</v>
      </c>
      <c r="F1417" t="str">
        <f>VLOOKUP(A1417,'Medical Examinations'!$A$1:$H$2336,5,0)</f>
        <v>No</v>
      </c>
      <c r="G1417" t="str">
        <f>VLOOKUP(A1417,'Medical Examinations'!$A$1:$H$2336,6,0)</f>
        <v>Yes</v>
      </c>
      <c r="H1417">
        <f>VLOOKUP(A1417,'Medical Examinations'!$A$1:$L$2336,10,0)</f>
        <v>1</v>
      </c>
      <c r="I1417" t="str">
        <f>VLOOKUP(A1417,'Medical Examinations'!$A$1:$H$2336,8,0)</f>
        <v>No</v>
      </c>
      <c r="J1417" t="str">
        <f>VLOOKUP(A1417,'Medical Examinations'!$A$1:$L$2336,11,0)</f>
        <v>Over weight</v>
      </c>
      <c r="K1417" t="str">
        <f>VLOOKUP(A1417,'Medical Examinations'!$A$1:$L$2336,12,0)</f>
        <v>Prediabetes</v>
      </c>
      <c r="L1417" s="8">
        <f>VLOOKUP(A1417,'Hospitalisation Details'!$A$1:$T$2344,17,0)</f>
        <v>30507</v>
      </c>
      <c r="M1417" s="3" t="str">
        <f>VLOOKUP(A1417,'Hospitalisation Details'!$A$1:$T$2344,14,0)</f>
        <v>tier - 3</v>
      </c>
      <c r="N1417" s="3" t="str">
        <f>VLOOKUP(A1417,'Hospitalisation Details'!$A$1:$T$2344,15,0)</f>
        <v>tier - 2</v>
      </c>
      <c r="O1417" t="str">
        <f>VLOOKUP(A1417,'Hospitalisation Details'!$A$1:$U$2344,21,FALSE)</f>
        <v>R1011</v>
      </c>
      <c r="P1417" t="str">
        <f>VLOOKUP(A1417,'Hospitalisation Details'!$A$1:$T$2344,19,0)</f>
        <v>39</v>
      </c>
      <c r="Q1417" s="9">
        <f>VLOOKUP(A1417,'Hospitalisation Details'!$A$1:$I$2344,6,FALSE)</f>
        <v>7512.27</v>
      </c>
    </row>
    <row r="1418" spans="1:17" ht="15.75">
      <c r="A1418" s="6" t="s">
        <v>3758</v>
      </c>
      <c r="B1418" t="str">
        <f>VLOOKUP(A1418,'Customer Names'!$A$1:$D$2336,3,FALSE)</f>
        <v>Hartman</v>
      </c>
      <c r="C1418">
        <f>VLOOKUP(A1418,'Medical Examinations'!$A$1:$H$2336,2,0)</f>
        <v>39.43</v>
      </c>
      <c r="D1418">
        <f>VLOOKUP(A1418,'Medical Examinations'!$A$1:$H$2336,3,0)</f>
        <v>6.1</v>
      </c>
      <c r="E1418" t="str">
        <f>VLOOKUP(A1418,'Medical Examinations'!$A$1:$H$2336,4,0)</f>
        <v>Yes</v>
      </c>
      <c r="F1418" t="str">
        <f>VLOOKUP(A1418,'Medical Examinations'!$A$1:$H$2336,5,0)</f>
        <v>No</v>
      </c>
      <c r="G1418" t="str">
        <f>VLOOKUP(A1418,'Medical Examinations'!$A$1:$H$2336,6,0)</f>
        <v>Yes</v>
      </c>
      <c r="H1418">
        <f>VLOOKUP(A1418,'Medical Examinations'!$A$1:$L$2336,10,0)</f>
        <v>1</v>
      </c>
      <c r="I1418" t="str">
        <f>VLOOKUP(A1418,'Medical Examinations'!$A$1:$H$2336,8,0)</f>
        <v>No</v>
      </c>
      <c r="J1418" t="str">
        <f>VLOOKUP(A1418,'Medical Examinations'!$A$1:$L$2336,11,0)</f>
        <v>obesity</v>
      </c>
      <c r="K1418" t="str">
        <f>VLOOKUP(A1418,'Medical Examinations'!$A$1:$L$2336,12,0)</f>
        <v>Prediabetes</v>
      </c>
      <c r="L1418" s="8">
        <f>VLOOKUP(A1418,'Hospitalisation Details'!$A$1:$T$2344,17,0)</f>
        <v>35731</v>
      </c>
      <c r="M1418" s="3" t="str">
        <f>VLOOKUP(A1418,'Hospitalisation Details'!$A$1:$T$2344,14,0)</f>
        <v>tier - 2</v>
      </c>
      <c r="N1418" s="3" t="str">
        <f>VLOOKUP(A1418,'Hospitalisation Details'!$A$1:$T$2344,15,0)</f>
        <v>tier - 1</v>
      </c>
      <c r="O1418" t="str">
        <f>VLOOKUP(A1418,'Hospitalisation Details'!$A$1:$U$2344,21,FALSE)</f>
        <v>R1012</v>
      </c>
      <c r="P1418" t="str">
        <f>VLOOKUP(A1418,'Hospitalisation Details'!$A$1:$T$2344,19,0)</f>
        <v>25</v>
      </c>
      <c r="Q1418" s="9">
        <f>VLOOKUP(A1418,'Hospitalisation Details'!$A$1:$I$2344,6,FALSE)</f>
        <v>7504.3</v>
      </c>
    </row>
    <row r="1419" spans="1:17" ht="15.75">
      <c r="A1419" s="6" t="s">
        <v>3761</v>
      </c>
      <c r="B1419" t="str">
        <f>VLOOKUP(A1419,'Customer Names'!$A$1:$D$2336,3,FALSE)</f>
        <v>Fire</v>
      </c>
      <c r="C1419">
        <f>VLOOKUP(A1419,'Medical Examinations'!$A$1:$H$2336,2,0)</f>
        <v>27.34</v>
      </c>
      <c r="D1419">
        <f>VLOOKUP(A1419,'Medical Examinations'!$A$1:$H$2336,3,0)</f>
        <v>5.19</v>
      </c>
      <c r="E1419" t="str">
        <f>VLOOKUP(A1419,'Medical Examinations'!$A$1:$H$2336,4,0)</f>
        <v>Yes</v>
      </c>
      <c r="F1419" t="str">
        <f>VLOOKUP(A1419,'Medical Examinations'!$A$1:$H$2336,5,0)</f>
        <v>No</v>
      </c>
      <c r="G1419" t="str">
        <f>VLOOKUP(A1419,'Medical Examinations'!$A$1:$H$2336,6,0)</f>
        <v>No</v>
      </c>
      <c r="H1419">
        <f>VLOOKUP(A1419,'Medical Examinations'!$A$1:$L$2336,10,0)</f>
        <v>1</v>
      </c>
      <c r="I1419" t="str">
        <f>VLOOKUP(A1419,'Medical Examinations'!$A$1:$H$2336,8,0)</f>
        <v>No</v>
      </c>
      <c r="J1419" t="str">
        <f>VLOOKUP(A1419,'Medical Examinations'!$A$1:$L$2336,11,0)</f>
        <v>Over weight</v>
      </c>
      <c r="K1419" t="str">
        <f>VLOOKUP(A1419,'Medical Examinations'!$A$1:$L$2336,12,0)</f>
        <v>Normal</v>
      </c>
      <c r="L1419" s="8">
        <f>VLOOKUP(A1419,'Hospitalisation Details'!$A$1:$T$2344,17,0)</f>
        <v>32492</v>
      </c>
      <c r="M1419" s="3" t="str">
        <f>VLOOKUP(A1419,'Hospitalisation Details'!$A$1:$T$2344,14,0)</f>
        <v>tier - 2</v>
      </c>
      <c r="N1419" s="3" t="str">
        <f>VLOOKUP(A1419,'Hospitalisation Details'!$A$1:$T$2344,15,0)</f>
        <v>tier - 3</v>
      </c>
      <c r="O1419" t="str">
        <f>VLOOKUP(A1419,'Hospitalisation Details'!$A$1:$U$2344,21,FALSE)</f>
        <v>R1025</v>
      </c>
      <c r="P1419" t="str">
        <f>VLOOKUP(A1419,'Hospitalisation Details'!$A$1:$T$2344,19,0)</f>
        <v>34</v>
      </c>
      <c r="Q1419" s="9">
        <f>VLOOKUP(A1419,'Hospitalisation Details'!$A$1:$I$2344,6,FALSE)</f>
        <v>7494.63</v>
      </c>
    </row>
    <row r="1420" spans="1:17" ht="15.75">
      <c r="A1420" s="6" t="s">
        <v>3763</v>
      </c>
      <c r="B1420" t="str">
        <f>VLOOKUP(A1420,'Customer Names'!$A$1:$D$2336,3,FALSE)</f>
        <v>Waliaula</v>
      </c>
      <c r="C1420">
        <f>VLOOKUP(A1420,'Medical Examinations'!$A$1:$H$2336,2,0)</f>
        <v>39.01</v>
      </c>
      <c r="D1420">
        <f>VLOOKUP(A1420,'Medical Examinations'!$A$1:$H$2336,3,0)</f>
        <v>5.37</v>
      </c>
      <c r="E1420" t="str">
        <f>VLOOKUP(A1420,'Medical Examinations'!$A$1:$H$2336,4,0)</f>
        <v>Yes</v>
      </c>
      <c r="F1420" t="str">
        <f>VLOOKUP(A1420,'Medical Examinations'!$A$1:$H$2336,5,0)</f>
        <v>No</v>
      </c>
      <c r="G1420" t="str">
        <f>VLOOKUP(A1420,'Medical Examinations'!$A$1:$H$2336,6,0)</f>
        <v>No</v>
      </c>
      <c r="H1420">
        <f>VLOOKUP(A1420,'Medical Examinations'!$A$1:$L$2336,10,0)</f>
        <v>0</v>
      </c>
      <c r="I1420" t="str">
        <f>VLOOKUP(A1420,'Medical Examinations'!$A$1:$H$2336,8,0)</f>
        <v>No</v>
      </c>
      <c r="J1420" t="str">
        <f>VLOOKUP(A1420,'Medical Examinations'!$A$1:$L$2336,11,0)</f>
        <v>obesity</v>
      </c>
      <c r="K1420" t="str">
        <f>VLOOKUP(A1420,'Medical Examinations'!$A$1:$L$2336,12,0)</f>
        <v>Normal</v>
      </c>
      <c r="L1420" s="8">
        <f>VLOOKUP(A1420,'Hospitalisation Details'!$A$1:$T$2344,17,0)</f>
        <v>35230</v>
      </c>
      <c r="M1420" s="3" t="str">
        <f>VLOOKUP(A1420,'Hospitalisation Details'!$A$1:$T$2344,14,0)</f>
        <v>tier - 2</v>
      </c>
      <c r="N1420" s="3" t="str">
        <f>VLOOKUP(A1420,'Hospitalisation Details'!$A$1:$T$2344,15,0)</f>
        <v>tier - 3</v>
      </c>
      <c r="O1420" t="str">
        <f>VLOOKUP(A1420,'Hospitalisation Details'!$A$1:$U$2344,21,FALSE)</f>
        <v>R1012</v>
      </c>
      <c r="P1420" t="str">
        <f>VLOOKUP(A1420,'Hospitalisation Details'!$A$1:$T$2344,19,0)</f>
        <v>26</v>
      </c>
      <c r="Q1420" s="9">
        <f>VLOOKUP(A1420,'Hospitalisation Details'!$A$1:$I$2344,6,FALSE)</f>
        <v>7487.38</v>
      </c>
    </row>
    <row r="1421" spans="1:17" ht="15.75">
      <c r="A1421" s="6" t="s">
        <v>3765</v>
      </c>
      <c r="B1421" t="str">
        <f>VLOOKUP(A1421,'Customer Names'!$A$1:$D$2336,3,FALSE)</f>
        <v>Blackshear</v>
      </c>
      <c r="C1421">
        <f>VLOOKUP(A1421,'Medical Examinations'!$A$1:$H$2336,2,0)</f>
        <v>18.989999999999998</v>
      </c>
      <c r="D1421">
        <f>VLOOKUP(A1421,'Medical Examinations'!$A$1:$H$2336,3,0)</f>
        <v>10.82</v>
      </c>
      <c r="E1421" t="str">
        <f>VLOOKUP(A1421,'Medical Examinations'!$A$1:$H$2336,4,0)</f>
        <v>Yes</v>
      </c>
      <c r="F1421" t="str">
        <f>VLOOKUP(A1421,'Medical Examinations'!$A$1:$H$2336,5,0)</f>
        <v>No</v>
      </c>
      <c r="G1421" t="str">
        <f>VLOOKUP(A1421,'Medical Examinations'!$A$1:$H$2336,6,0)</f>
        <v>No</v>
      </c>
      <c r="H1421">
        <f>VLOOKUP(A1421,'Medical Examinations'!$A$1:$L$2336,10,0)</f>
        <v>0</v>
      </c>
      <c r="I1421" t="str">
        <f>VLOOKUP(A1421,'Medical Examinations'!$A$1:$H$2336,8,0)</f>
        <v>No</v>
      </c>
      <c r="J1421" t="str">
        <f>VLOOKUP(A1421,'Medical Examinations'!$A$1:$L$2336,11,0)</f>
        <v>Normal weight</v>
      </c>
      <c r="K1421" t="str">
        <f>VLOOKUP(A1421,'Medical Examinations'!$A$1:$L$2336,12,0)</f>
        <v>Diabetes</v>
      </c>
      <c r="L1421" s="8">
        <f>VLOOKUP(A1421,'Hospitalisation Details'!$A$1:$T$2344,17,0)</f>
        <v>24688</v>
      </c>
      <c r="M1421" s="3" t="str">
        <f>VLOOKUP(A1421,'Hospitalisation Details'!$A$1:$T$2344,14,0)</f>
        <v>tier - 3</v>
      </c>
      <c r="N1421" s="3" t="str">
        <f>VLOOKUP(A1421,'Hospitalisation Details'!$A$1:$T$2344,15,0)</f>
        <v>tier - 3</v>
      </c>
      <c r="O1421" t="str">
        <f>VLOOKUP(A1421,'Hospitalisation Details'!$A$1:$U$2344,21,FALSE)</f>
        <v>R1013</v>
      </c>
      <c r="P1421" t="str">
        <f>VLOOKUP(A1421,'Hospitalisation Details'!$A$1:$T$2344,19,0)</f>
        <v>55</v>
      </c>
      <c r="Q1421" s="9">
        <f>VLOOKUP(A1421,'Hospitalisation Details'!$A$1:$I$2344,6,FALSE)</f>
        <v>7463.51</v>
      </c>
    </row>
    <row r="1422" spans="1:17" ht="15.75">
      <c r="A1422" s="6" t="s">
        <v>3768</v>
      </c>
      <c r="B1422" t="str">
        <f>VLOOKUP(A1422,'Customer Names'!$A$1:$D$2336,3,FALSE)</f>
        <v>Nettik</v>
      </c>
      <c r="C1422">
        <f>VLOOKUP(A1422,'Medical Examinations'!$A$1:$H$2336,2,0)</f>
        <v>42.3</v>
      </c>
      <c r="D1422">
        <f>VLOOKUP(A1422,'Medical Examinations'!$A$1:$H$2336,3,0)</f>
        <v>6.06</v>
      </c>
      <c r="E1422" t="str">
        <f>VLOOKUP(A1422,'Medical Examinations'!$A$1:$H$2336,4,0)</f>
        <v>Yes</v>
      </c>
      <c r="F1422" t="str">
        <f>VLOOKUP(A1422,'Medical Examinations'!$A$1:$H$2336,5,0)</f>
        <v>No</v>
      </c>
      <c r="G1422" t="str">
        <f>VLOOKUP(A1422,'Medical Examinations'!$A$1:$H$2336,6,0)</f>
        <v>No</v>
      </c>
      <c r="H1422">
        <f>VLOOKUP(A1422,'Medical Examinations'!$A$1:$L$2336,10,0)</f>
        <v>0</v>
      </c>
      <c r="I1422" t="str">
        <f>VLOOKUP(A1422,'Medical Examinations'!$A$1:$H$2336,8,0)</f>
        <v>No</v>
      </c>
      <c r="J1422" t="str">
        <f>VLOOKUP(A1422,'Medical Examinations'!$A$1:$L$2336,11,0)</f>
        <v>obesity</v>
      </c>
      <c r="K1422" t="str">
        <f>VLOOKUP(A1422,'Medical Examinations'!$A$1:$L$2336,12,0)</f>
        <v>Prediabetes</v>
      </c>
      <c r="L1422" s="8">
        <f>VLOOKUP(A1422,'Hospitalisation Details'!$A$1:$T$2344,17,0)</f>
        <v>37043</v>
      </c>
      <c r="M1422" s="3" t="str">
        <f>VLOOKUP(A1422,'Hospitalisation Details'!$A$1:$T$2344,14,0)</f>
        <v>tier - 2</v>
      </c>
      <c r="N1422" s="3" t="str">
        <f>VLOOKUP(A1422,'Hospitalisation Details'!$A$1:$T$2344,15,0)</f>
        <v>tier - 2</v>
      </c>
      <c r="O1422" t="str">
        <f>VLOOKUP(A1422,'Hospitalisation Details'!$A$1:$U$2344,21,FALSE)</f>
        <v>R1012</v>
      </c>
      <c r="P1422" t="str">
        <f>VLOOKUP(A1422,'Hospitalisation Details'!$A$1:$T$2344,19,0)</f>
        <v>22</v>
      </c>
      <c r="Q1422" s="9">
        <f>VLOOKUP(A1422,'Hospitalisation Details'!$A$1:$I$2344,6,FALSE)</f>
        <v>7450.36</v>
      </c>
    </row>
    <row r="1423" spans="1:17" ht="15.75">
      <c r="A1423" s="6" t="s">
        <v>3771</v>
      </c>
      <c r="B1423" t="str">
        <f>VLOOKUP(A1423,'Customer Names'!$A$1:$D$2336,3,FALSE)</f>
        <v>Novales</v>
      </c>
      <c r="C1423">
        <f>VLOOKUP(A1423,'Medical Examinations'!$A$1:$H$2336,2,0)</f>
        <v>39.805</v>
      </c>
      <c r="D1423">
        <f>VLOOKUP(A1423,'Medical Examinations'!$A$1:$H$2336,3,0)</f>
        <v>5.91</v>
      </c>
      <c r="E1423" t="str">
        <f>VLOOKUP(A1423,'Medical Examinations'!$A$1:$H$2336,4,0)</f>
        <v>No</v>
      </c>
      <c r="F1423" t="str">
        <f>VLOOKUP(A1423,'Medical Examinations'!$A$1:$H$2336,5,0)</f>
        <v>No</v>
      </c>
      <c r="G1423" t="str">
        <f>VLOOKUP(A1423,'Medical Examinations'!$A$1:$H$2336,6,0)</f>
        <v>No</v>
      </c>
      <c r="H1423">
        <f>VLOOKUP(A1423,'Medical Examinations'!$A$1:$L$2336,10,0)</f>
        <v>0</v>
      </c>
      <c r="I1423" t="str">
        <f>VLOOKUP(A1423,'Medical Examinations'!$A$1:$H$2336,8,0)</f>
        <v>No</v>
      </c>
      <c r="J1423" t="str">
        <f>VLOOKUP(A1423,'Medical Examinations'!$A$1:$L$2336,11,0)</f>
        <v>obesity</v>
      </c>
      <c r="K1423" t="str">
        <f>VLOOKUP(A1423,'Medical Examinations'!$A$1:$L$2336,12,0)</f>
        <v>Prediabetes</v>
      </c>
      <c r="L1423" s="8">
        <f>VLOOKUP(A1423,'Hospitalisation Details'!$A$1:$T$2344,17,0)</f>
        <v>28398</v>
      </c>
      <c r="M1423" s="3" t="str">
        <f>VLOOKUP(A1423,'Hospitalisation Details'!$A$1:$T$2344,14,0)</f>
        <v>tier - 3</v>
      </c>
      <c r="N1423" s="3" t="str">
        <f>VLOOKUP(A1423,'Hospitalisation Details'!$A$1:$T$2344,15,0)</f>
        <v>tier - 3</v>
      </c>
      <c r="O1423" t="str">
        <f>VLOOKUP(A1423,'Hospitalisation Details'!$A$1:$U$2344,21,FALSE)</f>
        <v>R1017</v>
      </c>
      <c r="P1423" t="str">
        <f>VLOOKUP(A1423,'Hospitalisation Details'!$A$1:$T$2344,19,0)</f>
        <v>45</v>
      </c>
      <c r="Q1423" s="9">
        <f>VLOOKUP(A1423,'Hospitalisation Details'!$A$1:$I$2344,6,FALSE)</f>
        <v>7448.4</v>
      </c>
    </row>
    <row r="1424" spans="1:17" ht="15.75">
      <c r="A1424" s="6" t="s">
        <v>3774</v>
      </c>
      <c r="B1424" t="str">
        <f>VLOOKUP(A1424,'Customer Names'!$A$1:$D$2336,3,FALSE)</f>
        <v>Rosauer</v>
      </c>
      <c r="C1424">
        <f>VLOOKUP(A1424,'Medical Examinations'!$A$1:$H$2336,2,0)</f>
        <v>33.700000000000003</v>
      </c>
      <c r="D1424">
        <f>VLOOKUP(A1424,'Medical Examinations'!$A$1:$H$2336,3,0)</f>
        <v>5.87</v>
      </c>
      <c r="E1424" t="str">
        <f>VLOOKUP(A1424,'Medical Examinations'!$A$1:$H$2336,4,0)</f>
        <v>No</v>
      </c>
      <c r="F1424" t="str">
        <f>VLOOKUP(A1424,'Medical Examinations'!$A$1:$H$2336,5,0)</f>
        <v>No</v>
      </c>
      <c r="G1424" t="str">
        <f>VLOOKUP(A1424,'Medical Examinations'!$A$1:$H$2336,6,0)</f>
        <v>No</v>
      </c>
      <c r="H1424">
        <f>VLOOKUP(A1424,'Medical Examinations'!$A$1:$L$2336,10,0)</f>
        <v>0</v>
      </c>
      <c r="I1424" t="str">
        <f>VLOOKUP(A1424,'Medical Examinations'!$A$1:$H$2336,8,0)</f>
        <v>No</v>
      </c>
      <c r="J1424" t="str">
        <f>VLOOKUP(A1424,'Medical Examinations'!$A$1:$L$2336,11,0)</f>
        <v>obesity</v>
      </c>
      <c r="K1424" t="str">
        <f>VLOOKUP(A1424,'Medical Examinations'!$A$1:$L$2336,12,0)</f>
        <v>Prediabetes</v>
      </c>
      <c r="L1424" s="8">
        <f>VLOOKUP(A1424,'Hospitalisation Details'!$A$1:$T$2344,17,0)</f>
        <v>28393</v>
      </c>
      <c r="M1424" s="3" t="str">
        <f>VLOOKUP(A1424,'Hospitalisation Details'!$A$1:$T$2344,14,0)</f>
        <v>tier - 3</v>
      </c>
      <c r="N1424" s="3" t="str">
        <f>VLOOKUP(A1424,'Hospitalisation Details'!$A$1:$T$2344,15,0)</f>
        <v>tier - 1</v>
      </c>
      <c r="O1424" t="str">
        <f>VLOOKUP(A1424,'Hospitalisation Details'!$A$1:$U$2344,21,FALSE)</f>
        <v>R1011</v>
      </c>
      <c r="P1424" t="str">
        <f>VLOOKUP(A1424,'Hospitalisation Details'!$A$1:$T$2344,19,0)</f>
        <v>45</v>
      </c>
      <c r="Q1424" s="9">
        <f>VLOOKUP(A1424,'Hospitalisation Details'!$A$1:$I$2344,6,FALSE)</f>
        <v>7445.92</v>
      </c>
    </row>
    <row r="1425" spans="1:17" ht="15.75">
      <c r="A1425" s="6" t="s">
        <v>3777</v>
      </c>
      <c r="B1425" t="str">
        <f>VLOOKUP(A1425,'Customer Names'!$A$1:$D$2336,3,FALSE)</f>
        <v>Ryder</v>
      </c>
      <c r="C1425">
        <f>VLOOKUP(A1425,'Medical Examinations'!$A$1:$H$2336,2,0)</f>
        <v>36.195</v>
      </c>
      <c r="D1425">
        <f>VLOOKUP(A1425,'Medical Examinations'!$A$1:$H$2336,3,0)</f>
        <v>6.22</v>
      </c>
      <c r="E1425" t="str">
        <f>VLOOKUP(A1425,'Medical Examinations'!$A$1:$H$2336,4,0)</f>
        <v>No</v>
      </c>
      <c r="F1425" t="str">
        <f>VLOOKUP(A1425,'Medical Examinations'!$A$1:$H$2336,5,0)</f>
        <v>No</v>
      </c>
      <c r="G1425" t="str">
        <f>VLOOKUP(A1425,'Medical Examinations'!$A$1:$H$2336,6,0)</f>
        <v>No</v>
      </c>
      <c r="H1425">
        <f>VLOOKUP(A1425,'Medical Examinations'!$A$1:$L$2336,10,0)</f>
        <v>0</v>
      </c>
      <c r="I1425" t="str">
        <f>VLOOKUP(A1425,'Medical Examinations'!$A$1:$H$2336,8,0)</f>
        <v>No</v>
      </c>
      <c r="J1425" t="str">
        <f>VLOOKUP(A1425,'Medical Examinations'!$A$1:$L$2336,11,0)</f>
        <v>obesity</v>
      </c>
      <c r="K1425" t="str">
        <f>VLOOKUP(A1425,'Medical Examinations'!$A$1:$L$2336,12,0)</f>
        <v>Prediabetes</v>
      </c>
      <c r="L1425" s="8">
        <f>VLOOKUP(A1425,'Hospitalisation Details'!$A$1:$T$2344,17,0)</f>
        <v>29409</v>
      </c>
      <c r="M1425" s="3" t="str">
        <f>VLOOKUP(A1425,'Hospitalisation Details'!$A$1:$T$2344,14,0)</f>
        <v>tier - 2</v>
      </c>
      <c r="N1425" s="3" t="str">
        <f>VLOOKUP(A1425,'Hospitalisation Details'!$A$1:$T$2344,15,0)</f>
        <v>tier - 3</v>
      </c>
      <c r="O1425" t="str">
        <f>VLOOKUP(A1425,'Hospitalisation Details'!$A$1:$U$2344,21,FALSE)</f>
        <v>R1012</v>
      </c>
      <c r="P1425" t="str">
        <f>VLOOKUP(A1425,'Hospitalisation Details'!$A$1:$T$2344,19,0)</f>
        <v>42</v>
      </c>
      <c r="Q1425" s="9">
        <f>VLOOKUP(A1425,'Hospitalisation Details'!$A$1:$I$2344,6,FALSE)</f>
        <v>7443.64</v>
      </c>
    </row>
    <row r="1426" spans="1:17" ht="15.75">
      <c r="A1426" s="6" t="s">
        <v>3780</v>
      </c>
      <c r="B1426" t="str">
        <f>VLOOKUP(A1426,'Customer Names'!$A$1:$D$2336,3,FALSE)</f>
        <v>Larsen</v>
      </c>
      <c r="C1426">
        <f>VLOOKUP(A1426,'Medical Examinations'!$A$1:$H$2336,2,0)</f>
        <v>32.6</v>
      </c>
      <c r="D1426">
        <f>VLOOKUP(A1426,'Medical Examinations'!$A$1:$H$2336,3,0)</f>
        <v>5.73</v>
      </c>
      <c r="E1426" t="str">
        <f>VLOOKUP(A1426,'Medical Examinations'!$A$1:$H$2336,4,0)</f>
        <v>No</v>
      </c>
      <c r="F1426" t="str">
        <f>VLOOKUP(A1426,'Medical Examinations'!$A$1:$H$2336,5,0)</f>
        <v>No</v>
      </c>
      <c r="G1426" t="str">
        <f>VLOOKUP(A1426,'Medical Examinations'!$A$1:$H$2336,6,0)</f>
        <v>Yes</v>
      </c>
      <c r="H1426">
        <f>VLOOKUP(A1426,'Medical Examinations'!$A$1:$L$2336,10,0)</f>
        <v>1</v>
      </c>
      <c r="I1426" t="str">
        <f>VLOOKUP(A1426,'Medical Examinations'!$A$1:$H$2336,8,0)</f>
        <v>No</v>
      </c>
      <c r="J1426" t="str">
        <f>VLOOKUP(A1426,'Medical Examinations'!$A$1:$L$2336,11,0)</f>
        <v>obesity</v>
      </c>
      <c r="K1426" t="str">
        <f>VLOOKUP(A1426,'Medical Examinations'!$A$1:$L$2336,12,0)</f>
        <v>Prediabetes</v>
      </c>
      <c r="L1426" s="8">
        <f>VLOOKUP(A1426,'Hospitalisation Details'!$A$1:$T$2344,17,0)</f>
        <v>29099</v>
      </c>
      <c r="M1426" s="3" t="str">
        <f>VLOOKUP(A1426,'Hospitalisation Details'!$A$1:$T$2344,14,0)</f>
        <v>tier - 3</v>
      </c>
      <c r="N1426" s="3" t="str">
        <f>VLOOKUP(A1426,'Hospitalisation Details'!$A$1:$T$2344,15,0)</f>
        <v>tier - 2</v>
      </c>
      <c r="O1426" t="str">
        <f>VLOOKUP(A1426,'Hospitalisation Details'!$A$1:$U$2344,21,FALSE)</f>
        <v>R1011</v>
      </c>
      <c r="P1426" t="str">
        <f>VLOOKUP(A1426,'Hospitalisation Details'!$A$1:$T$2344,19,0)</f>
        <v>43</v>
      </c>
      <c r="Q1426" s="9">
        <f>VLOOKUP(A1426,'Hospitalisation Details'!$A$1:$I$2344,6,FALSE)</f>
        <v>7441.5</v>
      </c>
    </row>
    <row r="1427" spans="1:17" ht="15.75">
      <c r="A1427" s="6" t="s">
        <v>3783</v>
      </c>
      <c r="B1427" t="str">
        <f>VLOOKUP(A1427,'Customer Names'!$A$1:$D$2336,3,FALSE)</f>
        <v>Keate</v>
      </c>
      <c r="C1427">
        <f>VLOOKUP(A1427,'Medical Examinations'!$A$1:$H$2336,2,0)</f>
        <v>30.2</v>
      </c>
      <c r="D1427">
        <f>VLOOKUP(A1427,'Medical Examinations'!$A$1:$H$2336,3,0)</f>
        <v>5.7</v>
      </c>
      <c r="E1427" t="str">
        <f>VLOOKUP(A1427,'Medical Examinations'!$A$1:$H$2336,4,0)</f>
        <v>No</v>
      </c>
      <c r="F1427" t="str">
        <f>VLOOKUP(A1427,'Medical Examinations'!$A$1:$H$2336,5,0)</f>
        <v>No</v>
      </c>
      <c r="G1427" t="str">
        <f>VLOOKUP(A1427,'Medical Examinations'!$A$1:$H$2336,6,0)</f>
        <v>No</v>
      </c>
      <c r="H1427">
        <f>VLOOKUP(A1427,'Medical Examinations'!$A$1:$L$2336,10,0)</f>
        <v>0</v>
      </c>
      <c r="I1427" t="str">
        <f>VLOOKUP(A1427,'Medical Examinations'!$A$1:$H$2336,8,0)</f>
        <v>No</v>
      </c>
      <c r="J1427" t="str">
        <f>VLOOKUP(A1427,'Medical Examinations'!$A$1:$L$2336,11,0)</f>
        <v>obesity</v>
      </c>
      <c r="K1427" t="str">
        <f>VLOOKUP(A1427,'Medical Examinations'!$A$1:$L$2336,12,0)</f>
        <v>Prediabetes</v>
      </c>
      <c r="L1427" s="8">
        <f>VLOOKUP(A1427,'Hospitalisation Details'!$A$1:$T$2344,17,0)</f>
        <v>28362</v>
      </c>
      <c r="M1427" s="3" t="str">
        <f>VLOOKUP(A1427,'Hospitalisation Details'!$A$1:$T$2344,14,0)</f>
        <v>tier - 3</v>
      </c>
      <c r="N1427" s="3" t="str">
        <f>VLOOKUP(A1427,'Hospitalisation Details'!$A$1:$T$2344,15,0)</f>
        <v>tier - 2</v>
      </c>
      <c r="O1427" t="str">
        <f>VLOOKUP(A1427,'Hospitalisation Details'!$A$1:$U$2344,21,FALSE)</f>
        <v>R1011</v>
      </c>
      <c r="P1427" t="str">
        <f>VLOOKUP(A1427,'Hospitalisation Details'!$A$1:$T$2344,19,0)</f>
        <v>45</v>
      </c>
      <c r="Q1427" s="9">
        <f>VLOOKUP(A1427,'Hospitalisation Details'!$A$1:$I$2344,6,FALSE)</f>
        <v>7441.05</v>
      </c>
    </row>
    <row r="1428" spans="1:17" ht="15.75">
      <c r="A1428" s="6" t="s">
        <v>3785</v>
      </c>
      <c r="B1428" t="str">
        <f>VLOOKUP(A1428,'Customer Names'!$A$1:$D$2336,3,FALSE)</f>
        <v>Williams</v>
      </c>
      <c r="C1428">
        <f>VLOOKUP(A1428,'Medical Examinations'!$A$1:$H$2336,2,0)</f>
        <v>27.645</v>
      </c>
      <c r="D1428">
        <f>VLOOKUP(A1428,'Medical Examinations'!$A$1:$H$2336,3,0)</f>
        <v>9.91</v>
      </c>
      <c r="E1428" t="str">
        <f>VLOOKUP(A1428,'Medical Examinations'!$A$1:$H$2336,4,0)</f>
        <v>No</v>
      </c>
      <c r="F1428" t="str">
        <f>VLOOKUP(A1428,'Medical Examinations'!$A$1:$H$2336,5,0)</f>
        <v>No</v>
      </c>
      <c r="G1428" t="str">
        <f>VLOOKUP(A1428,'Medical Examinations'!$A$1:$H$2336,6,0)</f>
        <v>No</v>
      </c>
      <c r="H1428">
        <f>VLOOKUP(A1428,'Medical Examinations'!$A$1:$L$2336,10,0)</f>
        <v>0</v>
      </c>
      <c r="I1428" t="str">
        <f>VLOOKUP(A1428,'Medical Examinations'!$A$1:$H$2336,8,0)</f>
        <v>No</v>
      </c>
      <c r="J1428" t="str">
        <f>VLOOKUP(A1428,'Medical Examinations'!$A$1:$L$2336,11,0)</f>
        <v>Over weight</v>
      </c>
      <c r="K1428" t="str">
        <f>VLOOKUP(A1428,'Medical Examinations'!$A$1:$L$2336,12,0)</f>
        <v>Diabetes</v>
      </c>
      <c r="L1428" s="8">
        <f>VLOOKUP(A1428,'Hospitalisation Details'!$A$1:$T$2344,17,0)</f>
        <v>28826</v>
      </c>
      <c r="M1428" s="3" t="str">
        <f>VLOOKUP(A1428,'Hospitalisation Details'!$A$1:$T$2344,14,0)</f>
        <v>tier - 2</v>
      </c>
      <c r="N1428" s="3" t="str">
        <f>VLOOKUP(A1428,'Hospitalisation Details'!$A$1:$T$2344,15,0)</f>
        <v>tier - 3</v>
      </c>
      <c r="O1428" t="str">
        <f>VLOOKUP(A1428,'Hospitalisation Details'!$A$1:$U$2344,21,FALSE)</f>
        <v>R1012</v>
      </c>
      <c r="P1428" t="str">
        <f>VLOOKUP(A1428,'Hospitalisation Details'!$A$1:$T$2344,19,0)</f>
        <v>44</v>
      </c>
      <c r="Q1428" s="9">
        <f>VLOOKUP(A1428,'Hospitalisation Details'!$A$1:$I$2344,6,FALSE)</f>
        <v>7421.19</v>
      </c>
    </row>
    <row r="1429" spans="1:17" ht="15.75">
      <c r="A1429" s="6" t="s">
        <v>3787</v>
      </c>
      <c r="B1429" t="str">
        <f>VLOOKUP(A1429,'Customer Names'!$A$1:$D$2336,3,FALSE)</f>
        <v>Starosciak</v>
      </c>
      <c r="C1429">
        <f>VLOOKUP(A1429,'Medical Examinations'!$A$1:$H$2336,2,0)</f>
        <v>26.41</v>
      </c>
      <c r="D1429">
        <f>VLOOKUP(A1429,'Medical Examinations'!$A$1:$H$2336,3,0)</f>
        <v>11.4</v>
      </c>
      <c r="E1429" t="str">
        <f>VLOOKUP(A1429,'Medical Examinations'!$A$1:$H$2336,4,0)</f>
        <v>No</v>
      </c>
      <c r="F1429" t="str">
        <f>VLOOKUP(A1429,'Medical Examinations'!$A$1:$H$2336,5,0)</f>
        <v>No</v>
      </c>
      <c r="G1429" t="str">
        <f>VLOOKUP(A1429,'Medical Examinations'!$A$1:$H$2336,6,0)</f>
        <v>No</v>
      </c>
      <c r="H1429">
        <f>VLOOKUP(A1429,'Medical Examinations'!$A$1:$L$2336,10,0)</f>
        <v>0</v>
      </c>
      <c r="I1429" t="str">
        <f>VLOOKUP(A1429,'Medical Examinations'!$A$1:$H$2336,8,0)</f>
        <v>No</v>
      </c>
      <c r="J1429" t="str">
        <f>VLOOKUP(A1429,'Medical Examinations'!$A$1:$L$2336,11,0)</f>
        <v>Over weight</v>
      </c>
      <c r="K1429" t="str">
        <f>VLOOKUP(A1429,'Medical Examinations'!$A$1:$L$2336,12,0)</f>
        <v>Diabetes</v>
      </c>
      <c r="L1429" s="8">
        <f>VLOOKUP(A1429,'Hospitalisation Details'!$A$1:$T$2344,17,0)</f>
        <v>28806</v>
      </c>
      <c r="M1429" s="3" t="str">
        <f>VLOOKUP(A1429,'Hospitalisation Details'!$A$1:$T$2344,14,0)</f>
        <v>tier - 2</v>
      </c>
      <c r="N1429" s="3" t="str">
        <f>VLOOKUP(A1429,'Hospitalisation Details'!$A$1:$T$2344,15,0)</f>
        <v>tier - 2</v>
      </c>
      <c r="O1429" t="str">
        <f>VLOOKUP(A1429,'Hospitalisation Details'!$A$1:$U$2344,21,FALSE)</f>
        <v>R1012</v>
      </c>
      <c r="P1429" t="str">
        <f>VLOOKUP(A1429,'Hospitalisation Details'!$A$1:$T$2344,19,0)</f>
        <v>44</v>
      </c>
      <c r="Q1429" s="9">
        <f>VLOOKUP(A1429,'Hospitalisation Details'!$A$1:$I$2344,6,FALSE)</f>
        <v>7419.48</v>
      </c>
    </row>
    <row r="1430" spans="1:17" ht="15.75">
      <c r="A1430" s="6" t="s">
        <v>3790</v>
      </c>
      <c r="B1430" t="str">
        <f>VLOOKUP(A1430,'Customer Names'!$A$1:$D$2336,3,FALSE)</f>
        <v>Smith</v>
      </c>
      <c r="C1430">
        <f>VLOOKUP(A1430,'Medical Examinations'!$A$1:$H$2336,2,0)</f>
        <v>34.1</v>
      </c>
      <c r="D1430">
        <f>VLOOKUP(A1430,'Medical Examinations'!$A$1:$H$2336,3,0)</f>
        <v>6.29</v>
      </c>
      <c r="E1430" t="str">
        <f>VLOOKUP(A1430,'Medical Examinations'!$A$1:$H$2336,4,0)</f>
        <v>Yes</v>
      </c>
      <c r="F1430" t="str">
        <f>VLOOKUP(A1430,'Medical Examinations'!$A$1:$H$2336,5,0)</f>
        <v>No</v>
      </c>
      <c r="G1430" t="str">
        <f>VLOOKUP(A1430,'Medical Examinations'!$A$1:$H$2336,6,0)</f>
        <v>Yes</v>
      </c>
      <c r="H1430">
        <f>VLOOKUP(A1430,'Medical Examinations'!$A$1:$L$2336,10,0)</f>
        <v>1</v>
      </c>
      <c r="I1430" t="str">
        <f>VLOOKUP(A1430,'Medical Examinations'!$A$1:$H$2336,8,0)</f>
        <v>No</v>
      </c>
      <c r="J1430" t="str">
        <f>VLOOKUP(A1430,'Medical Examinations'!$A$1:$L$2336,11,0)</f>
        <v>obesity</v>
      </c>
      <c r="K1430" t="str">
        <f>VLOOKUP(A1430,'Medical Examinations'!$A$1:$L$2336,12,0)</f>
        <v>Prediabetes</v>
      </c>
      <c r="L1430" s="8">
        <f>VLOOKUP(A1430,'Hospitalisation Details'!$A$1:$T$2344,17,0)</f>
        <v>30578</v>
      </c>
      <c r="M1430" s="3" t="str">
        <f>VLOOKUP(A1430,'Hospitalisation Details'!$A$1:$T$2344,14,0)</f>
        <v>tier - 2</v>
      </c>
      <c r="N1430" s="3" t="str">
        <f>VLOOKUP(A1430,'Hospitalisation Details'!$A$1:$T$2344,15,0)</f>
        <v>tier - 2</v>
      </c>
      <c r="O1430" t="str">
        <f>VLOOKUP(A1430,'Hospitalisation Details'!$A$1:$U$2344,21,FALSE)</f>
        <v>R1011</v>
      </c>
      <c r="P1430" t="str">
        <f>VLOOKUP(A1430,'Hospitalisation Details'!$A$1:$T$2344,19,0)</f>
        <v>39</v>
      </c>
      <c r="Q1430" s="9">
        <f>VLOOKUP(A1430,'Hospitalisation Details'!$A$1:$I$2344,6,FALSE)</f>
        <v>7418.52</v>
      </c>
    </row>
    <row r="1431" spans="1:17" ht="15.75">
      <c r="A1431" s="6" t="s">
        <v>3791</v>
      </c>
      <c r="B1431" t="str">
        <f>VLOOKUP(A1431,'Customer Names'!$A$1:$D$2336,3,FALSE)</f>
        <v>Henderson</v>
      </c>
      <c r="C1431">
        <f>VLOOKUP(A1431,'Medical Examinations'!$A$1:$H$2336,2,0)</f>
        <v>17.3</v>
      </c>
      <c r="D1431">
        <f>VLOOKUP(A1431,'Medical Examinations'!$A$1:$H$2336,3,0)</f>
        <v>9.2799999999999994</v>
      </c>
      <c r="E1431" t="str">
        <f>VLOOKUP(A1431,'Medical Examinations'!$A$1:$H$2336,4,0)</f>
        <v>No</v>
      </c>
      <c r="F1431" t="str">
        <f>VLOOKUP(A1431,'Medical Examinations'!$A$1:$H$2336,5,0)</f>
        <v>No</v>
      </c>
      <c r="G1431" t="str">
        <f>VLOOKUP(A1431,'Medical Examinations'!$A$1:$H$2336,6,0)</f>
        <v>No</v>
      </c>
      <c r="H1431">
        <f>VLOOKUP(A1431,'Medical Examinations'!$A$1:$L$2336,10,0)</f>
        <v>0</v>
      </c>
      <c r="I1431" t="str">
        <f>VLOOKUP(A1431,'Medical Examinations'!$A$1:$H$2336,8,0)</f>
        <v>No</v>
      </c>
      <c r="J1431" t="str">
        <f>VLOOKUP(A1431,'Medical Examinations'!$A$1:$L$2336,11,0)</f>
        <v>Under weight</v>
      </c>
      <c r="K1431" t="str">
        <f>VLOOKUP(A1431,'Medical Examinations'!$A$1:$L$2336,12,0)</f>
        <v>Diabetes</v>
      </c>
      <c r="L1431" s="8">
        <f>VLOOKUP(A1431,'Hospitalisation Details'!$A$1:$T$2344,17,0)</f>
        <v>24081</v>
      </c>
      <c r="M1431" s="3" t="str">
        <f>VLOOKUP(A1431,'Hospitalisation Details'!$A$1:$T$2344,14,0)</f>
        <v>tier - 3</v>
      </c>
      <c r="N1431" s="3" t="str">
        <f>VLOOKUP(A1431,'Hospitalisation Details'!$A$1:$T$2344,15,0)</f>
        <v>tier - 2</v>
      </c>
      <c r="O1431" t="str">
        <f>VLOOKUP(A1431,'Hospitalisation Details'!$A$1:$U$2344,21,FALSE)</f>
        <v>R1013</v>
      </c>
      <c r="P1431" t="str">
        <f>VLOOKUP(A1431,'Hospitalisation Details'!$A$1:$T$2344,19,0)</f>
        <v>57</v>
      </c>
      <c r="Q1431" s="9">
        <f>VLOOKUP(A1431,'Hospitalisation Details'!$A$1:$I$2344,6,FALSE)</f>
        <v>7403.98</v>
      </c>
    </row>
    <row r="1432" spans="1:17" ht="15.75">
      <c r="A1432" s="6" t="s">
        <v>3794</v>
      </c>
      <c r="B1432" t="str">
        <f>VLOOKUP(A1432,'Customer Names'!$A$1:$D$2336,3,FALSE)</f>
        <v>Winkelman</v>
      </c>
      <c r="C1432">
        <f>VLOOKUP(A1432,'Medical Examinations'!$A$1:$H$2336,2,0)</f>
        <v>35.020000000000003</v>
      </c>
      <c r="D1432">
        <f>VLOOKUP(A1432,'Medical Examinations'!$A$1:$H$2336,3,0)</f>
        <v>4.78</v>
      </c>
      <c r="E1432" t="str">
        <f>VLOOKUP(A1432,'Medical Examinations'!$A$1:$H$2336,4,0)</f>
        <v>No</v>
      </c>
      <c r="F1432" t="str">
        <f>VLOOKUP(A1432,'Medical Examinations'!$A$1:$H$2336,5,0)</f>
        <v>No</v>
      </c>
      <c r="G1432" t="str">
        <f>VLOOKUP(A1432,'Medical Examinations'!$A$1:$H$2336,6,0)</f>
        <v>Yes</v>
      </c>
      <c r="H1432">
        <f>VLOOKUP(A1432,'Medical Examinations'!$A$1:$L$2336,10,0)</f>
        <v>1</v>
      </c>
      <c r="I1432" t="str">
        <f>VLOOKUP(A1432,'Medical Examinations'!$A$1:$H$2336,8,0)</f>
        <v>No</v>
      </c>
      <c r="J1432" t="str">
        <f>VLOOKUP(A1432,'Medical Examinations'!$A$1:$L$2336,11,0)</f>
        <v>obesity</v>
      </c>
      <c r="K1432" t="str">
        <f>VLOOKUP(A1432,'Medical Examinations'!$A$1:$L$2336,12,0)</f>
        <v>Normal</v>
      </c>
      <c r="L1432" s="8">
        <f>VLOOKUP(A1432,'Hospitalisation Details'!$A$1:$T$2344,17,0)</f>
        <v>34172</v>
      </c>
      <c r="M1432" s="3" t="str">
        <f>VLOOKUP(A1432,'Hospitalisation Details'!$A$1:$T$2344,14,0)</f>
        <v>tier - 2</v>
      </c>
      <c r="N1432" s="3" t="str">
        <f>VLOOKUP(A1432,'Hospitalisation Details'!$A$1:$T$2344,15,0)</f>
        <v>tier - 2</v>
      </c>
      <c r="O1432" t="str">
        <f>VLOOKUP(A1432,'Hospitalisation Details'!$A$1:$U$2344,21,FALSE)</f>
        <v>R1026</v>
      </c>
      <c r="P1432" t="str">
        <f>VLOOKUP(A1432,'Hospitalisation Details'!$A$1:$T$2344,19,0)</f>
        <v>29</v>
      </c>
      <c r="Q1432" s="9">
        <f>VLOOKUP(A1432,'Hospitalisation Details'!$A$1:$I$2344,6,FALSE)</f>
        <v>7388.85</v>
      </c>
    </row>
    <row r="1433" spans="1:17" ht="15.75">
      <c r="A1433" s="6" t="s">
        <v>3797</v>
      </c>
      <c r="B1433" t="str">
        <f>VLOOKUP(A1433,'Customer Names'!$A$1:$D$2336,3,FALSE)</f>
        <v>Monette</v>
      </c>
      <c r="C1433">
        <f>VLOOKUP(A1433,'Medical Examinations'!$A$1:$H$2336,2,0)</f>
        <v>37.1</v>
      </c>
      <c r="D1433">
        <f>VLOOKUP(A1433,'Medical Examinations'!$A$1:$H$2336,3,0)</f>
        <v>8.8699999999999992</v>
      </c>
      <c r="E1433" t="str">
        <f>VLOOKUP(A1433,'Medical Examinations'!$A$1:$H$2336,4,0)</f>
        <v>Yes</v>
      </c>
      <c r="F1433" t="str">
        <f>VLOOKUP(A1433,'Medical Examinations'!$A$1:$H$2336,5,0)</f>
        <v>No</v>
      </c>
      <c r="G1433" t="str">
        <f>VLOOKUP(A1433,'Medical Examinations'!$A$1:$H$2336,6,0)</f>
        <v>No</v>
      </c>
      <c r="H1433">
        <f>VLOOKUP(A1433,'Medical Examinations'!$A$1:$L$2336,10,0)</f>
        <v>0</v>
      </c>
      <c r="I1433" t="str">
        <f>VLOOKUP(A1433,'Medical Examinations'!$A$1:$H$2336,8,0)</f>
        <v>No</v>
      </c>
      <c r="J1433" t="str">
        <f>VLOOKUP(A1433,'Medical Examinations'!$A$1:$L$2336,11,0)</f>
        <v>obesity</v>
      </c>
      <c r="K1433" t="str">
        <f>VLOOKUP(A1433,'Medical Examinations'!$A$1:$L$2336,12,0)</f>
        <v>Diabetes</v>
      </c>
      <c r="L1433" s="8">
        <f>VLOOKUP(A1433,'Hospitalisation Details'!$A$1:$T$2344,17,0)</f>
        <v>29914</v>
      </c>
      <c r="M1433" s="3" t="str">
        <f>VLOOKUP(A1433,'Hospitalisation Details'!$A$1:$T$2344,14,0)</f>
        <v>tier - 2</v>
      </c>
      <c r="N1433" s="3" t="str">
        <f>VLOOKUP(A1433,'Hospitalisation Details'!$A$1:$T$2344,15,0)</f>
        <v>tier - 1</v>
      </c>
      <c r="O1433" t="str">
        <f>VLOOKUP(A1433,'Hospitalisation Details'!$A$1:$U$2344,21,FALSE)</f>
        <v>R1011</v>
      </c>
      <c r="P1433" t="str">
        <f>VLOOKUP(A1433,'Hospitalisation Details'!$A$1:$T$2344,19,0)</f>
        <v>41</v>
      </c>
      <c r="Q1433" s="9">
        <f>VLOOKUP(A1433,'Hospitalisation Details'!$A$1:$I$2344,6,FALSE)</f>
        <v>7371.77</v>
      </c>
    </row>
    <row r="1434" spans="1:17" ht="15.75">
      <c r="A1434" s="6" t="s">
        <v>3799</v>
      </c>
      <c r="B1434" t="str">
        <f>VLOOKUP(A1434,'Customer Names'!$A$1:$D$2336,3,FALSE)</f>
        <v>Kramer</v>
      </c>
      <c r="C1434">
        <f>VLOOKUP(A1434,'Medical Examinations'!$A$1:$H$2336,2,0)</f>
        <v>16.79</v>
      </c>
      <c r="D1434">
        <f>VLOOKUP(A1434,'Medical Examinations'!$A$1:$H$2336,3,0)</f>
        <v>11.4</v>
      </c>
      <c r="E1434" t="str">
        <f>VLOOKUP(A1434,'Medical Examinations'!$A$1:$H$2336,4,0)</f>
        <v>No</v>
      </c>
      <c r="F1434" t="str">
        <f>VLOOKUP(A1434,'Medical Examinations'!$A$1:$H$2336,5,0)</f>
        <v>No</v>
      </c>
      <c r="G1434" t="str">
        <f>VLOOKUP(A1434,'Medical Examinations'!$A$1:$H$2336,6,0)</f>
        <v>No</v>
      </c>
      <c r="H1434">
        <f>VLOOKUP(A1434,'Medical Examinations'!$A$1:$L$2336,10,0)</f>
        <v>0</v>
      </c>
      <c r="I1434" t="str">
        <f>VLOOKUP(A1434,'Medical Examinations'!$A$1:$H$2336,8,0)</f>
        <v>No</v>
      </c>
      <c r="J1434" t="str">
        <f>VLOOKUP(A1434,'Medical Examinations'!$A$1:$L$2336,11,0)</f>
        <v>Under weight</v>
      </c>
      <c r="K1434" t="str">
        <f>VLOOKUP(A1434,'Medical Examinations'!$A$1:$L$2336,12,0)</f>
        <v>Diabetes</v>
      </c>
      <c r="L1434" s="8">
        <f>VLOOKUP(A1434,'Hospitalisation Details'!$A$1:$T$2344,17,0)</f>
        <v>24085</v>
      </c>
      <c r="M1434" s="3" t="str">
        <f>VLOOKUP(A1434,'Hospitalisation Details'!$A$1:$T$2344,14,0)</f>
        <v>tier - 3</v>
      </c>
      <c r="N1434" s="3" t="str">
        <f>VLOOKUP(A1434,'Hospitalisation Details'!$A$1:$T$2344,15,0)</f>
        <v>tier - 3</v>
      </c>
      <c r="O1434" t="str">
        <f>VLOOKUP(A1434,'Hospitalisation Details'!$A$1:$U$2344,21,FALSE)</f>
        <v>R1013</v>
      </c>
      <c r="P1434" t="str">
        <f>VLOOKUP(A1434,'Hospitalisation Details'!$A$1:$T$2344,19,0)</f>
        <v>57</v>
      </c>
      <c r="Q1434" s="9">
        <f>VLOOKUP(A1434,'Hospitalisation Details'!$A$1:$I$2344,6,FALSE)</f>
        <v>7362.31</v>
      </c>
    </row>
    <row r="1435" spans="1:17" ht="15.75">
      <c r="A1435" s="6" t="s">
        <v>3802</v>
      </c>
      <c r="B1435" t="str">
        <f>VLOOKUP(A1435,'Customer Names'!$A$1:$D$2336,3,FALSE)</f>
        <v>Goldstein</v>
      </c>
      <c r="C1435">
        <f>VLOOKUP(A1435,'Medical Examinations'!$A$1:$H$2336,2,0)</f>
        <v>31.635000000000002</v>
      </c>
      <c r="D1435">
        <f>VLOOKUP(A1435,'Medical Examinations'!$A$1:$H$2336,3,0)</f>
        <v>9.1300000000000008</v>
      </c>
      <c r="E1435" t="str">
        <f>VLOOKUP(A1435,'Medical Examinations'!$A$1:$H$2336,4,0)</f>
        <v>Yes</v>
      </c>
      <c r="F1435" t="str">
        <f>VLOOKUP(A1435,'Medical Examinations'!$A$1:$H$2336,5,0)</f>
        <v>No</v>
      </c>
      <c r="G1435" t="str">
        <f>VLOOKUP(A1435,'Medical Examinations'!$A$1:$H$2336,6,0)</f>
        <v>No</v>
      </c>
      <c r="H1435">
        <f>VLOOKUP(A1435,'Medical Examinations'!$A$1:$L$2336,10,0)</f>
        <v>0</v>
      </c>
      <c r="I1435" t="str">
        <f>VLOOKUP(A1435,'Medical Examinations'!$A$1:$H$2336,8,0)</f>
        <v>No</v>
      </c>
      <c r="J1435" t="str">
        <f>VLOOKUP(A1435,'Medical Examinations'!$A$1:$L$2336,11,0)</f>
        <v>obesity</v>
      </c>
      <c r="K1435" t="str">
        <f>VLOOKUP(A1435,'Medical Examinations'!$A$1:$L$2336,12,0)</f>
        <v>Diabetes</v>
      </c>
      <c r="L1435" s="8">
        <f>VLOOKUP(A1435,'Hospitalisation Details'!$A$1:$T$2344,17,0)</f>
        <v>29783</v>
      </c>
      <c r="M1435" s="3" t="str">
        <f>VLOOKUP(A1435,'Hospitalisation Details'!$A$1:$T$2344,14,0)</f>
        <v>tier - 2</v>
      </c>
      <c r="N1435" s="3" t="str">
        <f>VLOOKUP(A1435,'Hospitalisation Details'!$A$1:$T$2344,15,0)</f>
        <v>tier - 3</v>
      </c>
      <c r="O1435" t="str">
        <f>VLOOKUP(A1435,'Hospitalisation Details'!$A$1:$U$2344,21,FALSE)</f>
        <v>R1024</v>
      </c>
      <c r="P1435" t="str">
        <f>VLOOKUP(A1435,'Hospitalisation Details'!$A$1:$T$2344,19,0)</f>
        <v>41</v>
      </c>
      <c r="Q1435" s="9">
        <f>VLOOKUP(A1435,'Hospitalisation Details'!$A$1:$I$2344,6,FALSE)</f>
        <v>7358.18</v>
      </c>
    </row>
    <row r="1436" spans="1:17" ht="15.75">
      <c r="A1436" s="6" t="s">
        <v>3804</v>
      </c>
      <c r="B1436" t="str">
        <f>VLOOKUP(A1436,'Customer Names'!$A$1:$D$2336,3,FALSE)</f>
        <v>Gonzalez</v>
      </c>
      <c r="C1436">
        <f>VLOOKUP(A1436,'Medical Examinations'!$A$1:$H$2336,2,0)</f>
        <v>24.19</v>
      </c>
      <c r="D1436">
        <f>VLOOKUP(A1436,'Medical Examinations'!$A$1:$H$2336,3,0)</f>
        <v>6.22</v>
      </c>
      <c r="E1436" t="str">
        <f>VLOOKUP(A1436,'Medical Examinations'!$A$1:$H$2336,4,0)</f>
        <v>Yes</v>
      </c>
      <c r="F1436" t="str">
        <f>VLOOKUP(A1436,'Medical Examinations'!$A$1:$H$2336,5,0)</f>
        <v>No</v>
      </c>
      <c r="G1436" t="str">
        <f>VLOOKUP(A1436,'Medical Examinations'!$A$1:$H$2336,6,0)</f>
        <v>Yes</v>
      </c>
      <c r="H1436">
        <f>VLOOKUP(A1436,'Medical Examinations'!$A$1:$L$2336,10,0)</f>
        <v>1</v>
      </c>
      <c r="I1436" t="str">
        <f>VLOOKUP(A1436,'Medical Examinations'!$A$1:$H$2336,8,0)</f>
        <v>No</v>
      </c>
      <c r="J1436" t="str">
        <f>VLOOKUP(A1436,'Medical Examinations'!$A$1:$L$2336,11,0)</f>
        <v>Normal weight</v>
      </c>
      <c r="K1436" t="str">
        <f>VLOOKUP(A1436,'Medical Examinations'!$A$1:$L$2336,12,0)</f>
        <v>Prediabetes</v>
      </c>
      <c r="L1436" s="8">
        <f>VLOOKUP(A1436,'Hospitalisation Details'!$A$1:$T$2344,17,0)</f>
        <v>30488</v>
      </c>
      <c r="M1436" s="3" t="str">
        <f>VLOOKUP(A1436,'Hospitalisation Details'!$A$1:$T$2344,14,0)</f>
        <v>tier - 2</v>
      </c>
      <c r="N1436" s="3" t="str">
        <f>VLOOKUP(A1436,'Hospitalisation Details'!$A$1:$T$2344,15,0)</f>
        <v>tier - 2</v>
      </c>
      <c r="O1436" t="str">
        <f>VLOOKUP(A1436,'Hospitalisation Details'!$A$1:$U$2344,21,FALSE)</f>
        <v>R1012</v>
      </c>
      <c r="P1436" t="str">
        <f>VLOOKUP(A1436,'Hospitalisation Details'!$A$1:$T$2344,19,0)</f>
        <v>39</v>
      </c>
      <c r="Q1436" s="9">
        <f>VLOOKUP(A1436,'Hospitalisation Details'!$A$1:$I$2344,6,FALSE)</f>
        <v>7357.49</v>
      </c>
    </row>
    <row r="1437" spans="1:17" ht="15.75">
      <c r="A1437" s="6" t="s">
        <v>3806</v>
      </c>
      <c r="B1437" t="str">
        <f>VLOOKUP(A1437,'Customer Names'!$A$1:$D$2336,3,FALSE)</f>
        <v>Barrett</v>
      </c>
      <c r="C1437">
        <f>VLOOKUP(A1437,'Medical Examinations'!$A$1:$H$2336,2,0)</f>
        <v>35.29</v>
      </c>
      <c r="D1437">
        <f>VLOOKUP(A1437,'Medical Examinations'!$A$1:$H$2336,3,0)</f>
        <v>5.9</v>
      </c>
      <c r="E1437" t="str">
        <f>VLOOKUP(A1437,'Medical Examinations'!$A$1:$H$2336,4,0)</f>
        <v>No</v>
      </c>
      <c r="F1437" t="str">
        <f>VLOOKUP(A1437,'Medical Examinations'!$A$1:$H$2336,5,0)</f>
        <v>No</v>
      </c>
      <c r="G1437" t="str">
        <f>VLOOKUP(A1437,'Medical Examinations'!$A$1:$H$2336,6,0)</f>
        <v>Yes</v>
      </c>
      <c r="H1437">
        <f>VLOOKUP(A1437,'Medical Examinations'!$A$1:$L$2336,10,0)</f>
        <v>1</v>
      </c>
      <c r="I1437" t="str">
        <f>VLOOKUP(A1437,'Medical Examinations'!$A$1:$H$2336,8,0)</f>
        <v>No</v>
      </c>
      <c r="J1437" t="str">
        <f>VLOOKUP(A1437,'Medical Examinations'!$A$1:$L$2336,11,0)</f>
        <v>obesity</v>
      </c>
      <c r="K1437" t="str">
        <f>VLOOKUP(A1437,'Medical Examinations'!$A$1:$L$2336,12,0)</f>
        <v>Prediabetes</v>
      </c>
      <c r="L1437" s="8">
        <f>VLOOKUP(A1437,'Hospitalisation Details'!$A$1:$T$2344,17,0)</f>
        <v>34247</v>
      </c>
      <c r="M1437" s="3" t="str">
        <f>VLOOKUP(A1437,'Hospitalisation Details'!$A$1:$T$2344,14,0)</f>
        <v>tier - 2</v>
      </c>
      <c r="N1437" s="3" t="str">
        <f>VLOOKUP(A1437,'Hospitalisation Details'!$A$1:$T$2344,15,0)</f>
        <v>tier - 2</v>
      </c>
      <c r="O1437" t="str">
        <f>VLOOKUP(A1437,'Hospitalisation Details'!$A$1:$U$2344,21,FALSE)</f>
        <v>R1021</v>
      </c>
      <c r="P1437" t="str">
        <f>VLOOKUP(A1437,'Hospitalisation Details'!$A$1:$T$2344,19,0)</f>
        <v>29</v>
      </c>
      <c r="Q1437" s="9">
        <f>VLOOKUP(A1437,'Hospitalisation Details'!$A$1:$I$2344,6,FALSE)</f>
        <v>7349.12</v>
      </c>
    </row>
    <row r="1438" spans="1:17" ht="15.75">
      <c r="A1438" s="6" t="s">
        <v>3809</v>
      </c>
      <c r="B1438" t="str">
        <f>VLOOKUP(A1438,'Customer Names'!$A$1:$D$2336,3,FALSE)</f>
        <v>Irwin</v>
      </c>
      <c r="C1438">
        <f>VLOOKUP(A1438,'Medical Examinations'!$A$1:$H$2336,2,0)</f>
        <v>35.299999999999997</v>
      </c>
      <c r="D1438">
        <f>VLOOKUP(A1438,'Medical Examinations'!$A$1:$H$2336,3,0)</f>
        <v>4.45</v>
      </c>
      <c r="E1438" t="str">
        <f>VLOOKUP(A1438,'Medical Examinations'!$A$1:$H$2336,4,0)</f>
        <v>No</v>
      </c>
      <c r="F1438" t="str">
        <f>VLOOKUP(A1438,'Medical Examinations'!$A$1:$H$2336,5,0)</f>
        <v>No</v>
      </c>
      <c r="G1438" t="str">
        <f>VLOOKUP(A1438,'Medical Examinations'!$A$1:$H$2336,6,0)</f>
        <v>No</v>
      </c>
      <c r="H1438">
        <f>VLOOKUP(A1438,'Medical Examinations'!$A$1:$L$2336,10,0)</f>
        <v>0</v>
      </c>
      <c r="I1438" t="str">
        <f>VLOOKUP(A1438,'Medical Examinations'!$A$1:$H$2336,8,0)</f>
        <v>No</v>
      </c>
      <c r="J1438" t="str">
        <f>VLOOKUP(A1438,'Medical Examinations'!$A$1:$L$2336,11,0)</f>
        <v>obesity</v>
      </c>
      <c r="K1438" t="str">
        <f>VLOOKUP(A1438,'Medical Examinations'!$A$1:$L$2336,12,0)</f>
        <v>Normal</v>
      </c>
      <c r="L1438" s="8">
        <f>VLOOKUP(A1438,'Hospitalisation Details'!$A$1:$T$2344,17,0)</f>
        <v>28460</v>
      </c>
      <c r="M1438" s="3" t="str">
        <f>VLOOKUP(A1438,'Hospitalisation Details'!$A$1:$T$2344,14,0)</f>
        <v>tier - 2</v>
      </c>
      <c r="N1438" s="3" t="str">
        <f>VLOOKUP(A1438,'Hospitalisation Details'!$A$1:$T$2344,15,0)</f>
        <v>tier - 1</v>
      </c>
      <c r="O1438" t="str">
        <f>VLOOKUP(A1438,'Hospitalisation Details'!$A$1:$U$2344,21,FALSE)</f>
        <v>R1011</v>
      </c>
      <c r="P1438" t="str">
        <f>VLOOKUP(A1438,'Hospitalisation Details'!$A$1:$T$2344,19,0)</f>
        <v>45</v>
      </c>
      <c r="Q1438" s="9">
        <f>VLOOKUP(A1438,'Hospitalisation Details'!$A$1:$I$2344,6,FALSE)</f>
        <v>7348.14</v>
      </c>
    </row>
    <row r="1439" spans="1:17" ht="15.75">
      <c r="A1439" s="6" t="s">
        <v>3811</v>
      </c>
      <c r="B1439" t="str">
        <f>VLOOKUP(A1439,'Customer Names'!$A$1:$D$2336,3,FALSE)</f>
        <v>Glenn</v>
      </c>
      <c r="C1439">
        <f>VLOOKUP(A1439,'Medical Examinations'!$A$1:$H$2336,2,0)</f>
        <v>35.64</v>
      </c>
      <c r="D1439">
        <f>VLOOKUP(A1439,'Medical Examinations'!$A$1:$H$2336,3,0)</f>
        <v>6.17</v>
      </c>
      <c r="E1439" t="str">
        <f>VLOOKUP(A1439,'Medical Examinations'!$A$1:$H$2336,4,0)</f>
        <v>No</v>
      </c>
      <c r="F1439" t="str">
        <f>VLOOKUP(A1439,'Medical Examinations'!$A$1:$H$2336,5,0)</f>
        <v>No</v>
      </c>
      <c r="G1439" t="str">
        <f>VLOOKUP(A1439,'Medical Examinations'!$A$1:$H$2336,6,0)</f>
        <v>Yes</v>
      </c>
      <c r="H1439">
        <f>VLOOKUP(A1439,'Medical Examinations'!$A$1:$L$2336,10,0)</f>
        <v>1</v>
      </c>
      <c r="I1439" t="str">
        <f>VLOOKUP(A1439,'Medical Examinations'!$A$1:$H$2336,8,0)</f>
        <v>No</v>
      </c>
      <c r="J1439" t="str">
        <f>VLOOKUP(A1439,'Medical Examinations'!$A$1:$L$2336,11,0)</f>
        <v>obesity</v>
      </c>
      <c r="K1439" t="str">
        <f>VLOOKUP(A1439,'Medical Examinations'!$A$1:$L$2336,12,0)</f>
        <v>Prediabetes</v>
      </c>
      <c r="L1439" s="8">
        <f>VLOOKUP(A1439,'Hospitalisation Details'!$A$1:$T$2344,17,0)</f>
        <v>29032</v>
      </c>
      <c r="M1439" s="3" t="str">
        <f>VLOOKUP(A1439,'Hospitalisation Details'!$A$1:$T$2344,14,0)</f>
        <v>tier - 2</v>
      </c>
      <c r="N1439" s="3" t="str">
        <f>VLOOKUP(A1439,'Hospitalisation Details'!$A$1:$T$2344,15,0)</f>
        <v>tier - 1</v>
      </c>
      <c r="O1439" t="str">
        <f>VLOOKUP(A1439,'Hospitalisation Details'!$A$1:$U$2344,21,FALSE)</f>
        <v>R1013</v>
      </c>
      <c r="P1439" t="str">
        <f>VLOOKUP(A1439,'Hospitalisation Details'!$A$1:$T$2344,19,0)</f>
        <v>43</v>
      </c>
      <c r="Q1439" s="9">
        <f>VLOOKUP(A1439,'Hospitalisation Details'!$A$1:$I$2344,6,FALSE)</f>
        <v>7345.73</v>
      </c>
    </row>
    <row r="1440" spans="1:17" ht="15.75">
      <c r="A1440" s="6" t="s">
        <v>3813</v>
      </c>
      <c r="B1440" t="str">
        <f>VLOOKUP(A1440,'Customer Names'!$A$1:$D$2336,3,FALSE)</f>
        <v>O'Meara</v>
      </c>
      <c r="C1440">
        <f>VLOOKUP(A1440,'Medical Examinations'!$A$1:$H$2336,2,0)</f>
        <v>33.1</v>
      </c>
      <c r="D1440">
        <f>VLOOKUP(A1440,'Medical Examinations'!$A$1:$H$2336,3,0)</f>
        <v>4.93</v>
      </c>
      <c r="E1440" t="str">
        <f>VLOOKUP(A1440,'Medical Examinations'!$A$1:$H$2336,4,0)</f>
        <v>No</v>
      </c>
      <c r="F1440" t="str">
        <f>VLOOKUP(A1440,'Medical Examinations'!$A$1:$H$2336,5,0)</f>
        <v>No</v>
      </c>
      <c r="G1440" t="str">
        <f>VLOOKUP(A1440,'Medical Examinations'!$A$1:$H$2336,6,0)</f>
        <v>No</v>
      </c>
      <c r="H1440">
        <f>VLOOKUP(A1440,'Medical Examinations'!$A$1:$L$2336,10,0)</f>
        <v>0</v>
      </c>
      <c r="I1440" t="str">
        <f>VLOOKUP(A1440,'Medical Examinations'!$A$1:$H$2336,8,0)</f>
        <v>No</v>
      </c>
      <c r="J1440" t="str">
        <f>VLOOKUP(A1440,'Medical Examinations'!$A$1:$L$2336,11,0)</f>
        <v>obesity</v>
      </c>
      <c r="K1440" t="str">
        <f>VLOOKUP(A1440,'Medical Examinations'!$A$1:$L$2336,12,0)</f>
        <v>Normal</v>
      </c>
      <c r="L1440" s="8">
        <f>VLOOKUP(A1440,'Hospitalisation Details'!$A$1:$T$2344,17,0)</f>
        <v>28477</v>
      </c>
      <c r="M1440" s="3" t="str">
        <f>VLOOKUP(A1440,'Hospitalisation Details'!$A$1:$T$2344,14,0)</f>
        <v>tier - 2</v>
      </c>
      <c r="N1440" s="3" t="str">
        <f>VLOOKUP(A1440,'Hospitalisation Details'!$A$1:$T$2344,15,0)</f>
        <v>tier - 1</v>
      </c>
      <c r="O1440" t="str">
        <f>VLOOKUP(A1440,'Hospitalisation Details'!$A$1:$U$2344,21,FALSE)</f>
        <v>R1011</v>
      </c>
      <c r="P1440" t="str">
        <f>VLOOKUP(A1440,'Hospitalisation Details'!$A$1:$T$2344,19,0)</f>
        <v>45</v>
      </c>
      <c r="Q1440" s="9">
        <f>VLOOKUP(A1440,'Hospitalisation Details'!$A$1:$I$2344,6,FALSE)</f>
        <v>7345.08</v>
      </c>
    </row>
    <row r="1441" spans="1:17" ht="15.75">
      <c r="A1441" s="6" t="s">
        <v>3815</v>
      </c>
      <c r="B1441" t="str">
        <f>VLOOKUP(A1441,'Customer Names'!$A$1:$D$2336,3,FALSE)</f>
        <v>Budrow</v>
      </c>
      <c r="C1441">
        <f>VLOOKUP(A1441,'Medical Examinations'!$A$1:$H$2336,2,0)</f>
        <v>26.41</v>
      </c>
      <c r="D1441">
        <f>VLOOKUP(A1441,'Medical Examinations'!$A$1:$H$2336,3,0)</f>
        <v>7.32</v>
      </c>
      <c r="E1441" t="str">
        <f>VLOOKUP(A1441,'Medical Examinations'!$A$1:$H$2336,4,0)</f>
        <v>Yes</v>
      </c>
      <c r="F1441" t="str">
        <f>VLOOKUP(A1441,'Medical Examinations'!$A$1:$H$2336,5,0)</f>
        <v>No</v>
      </c>
      <c r="G1441" t="str">
        <f>VLOOKUP(A1441,'Medical Examinations'!$A$1:$H$2336,6,0)</f>
        <v>No</v>
      </c>
      <c r="H1441">
        <f>VLOOKUP(A1441,'Medical Examinations'!$A$1:$L$2336,10,0)</f>
        <v>1</v>
      </c>
      <c r="I1441" t="str">
        <f>VLOOKUP(A1441,'Medical Examinations'!$A$1:$H$2336,8,0)</f>
        <v>No</v>
      </c>
      <c r="J1441" t="str">
        <f>VLOOKUP(A1441,'Medical Examinations'!$A$1:$L$2336,11,0)</f>
        <v>Over weight</v>
      </c>
      <c r="K1441" t="str">
        <f>VLOOKUP(A1441,'Medical Examinations'!$A$1:$L$2336,12,0)</f>
        <v>Diabetes</v>
      </c>
      <c r="L1441" s="8">
        <f>VLOOKUP(A1441,'Hospitalisation Details'!$A$1:$T$2344,17,0)</f>
        <v>31578</v>
      </c>
      <c r="M1441" s="3" t="str">
        <f>VLOOKUP(A1441,'Hospitalisation Details'!$A$1:$T$2344,14,0)</f>
        <v>tier - 2</v>
      </c>
      <c r="N1441" s="3" t="str">
        <f>VLOOKUP(A1441,'Hospitalisation Details'!$A$1:$T$2344,15,0)</f>
        <v>tier - 2</v>
      </c>
      <c r="O1441" t="str">
        <f>VLOOKUP(A1441,'Hospitalisation Details'!$A$1:$U$2344,21,FALSE)</f>
        <v>R1012</v>
      </c>
      <c r="P1441" t="str">
        <f>VLOOKUP(A1441,'Hospitalisation Details'!$A$1:$T$2344,19,0)</f>
        <v>36</v>
      </c>
      <c r="Q1441" s="9">
        <f>VLOOKUP(A1441,'Hospitalisation Details'!$A$1:$I$2344,6,FALSE)</f>
        <v>7339.93</v>
      </c>
    </row>
    <row r="1442" spans="1:17" ht="15.75">
      <c r="A1442" s="6" t="s">
        <v>3818</v>
      </c>
      <c r="B1442" t="str">
        <f>VLOOKUP(A1442,'Customer Names'!$A$1:$D$2336,3,FALSE)</f>
        <v>Anderson</v>
      </c>
      <c r="C1442">
        <f>VLOOKUP(A1442,'Medical Examinations'!$A$1:$H$2336,2,0)</f>
        <v>29.9</v>
      </c>
      <c r="D1442">
        <f>VLOOKUP(A1442,'Medical Examinations'!$A$1:$H$2336,3,0)</f>
        <v>5.27</v>
      </c>
      <c r="E1442" t="str">
        <f>VLOOKUP(A1442,'Medical Examinations'!$A$1:$H$2336,4,0)</f>
        <v>No</v>
      </c>
      <c r="F1442" t="str">
        <f>VLOOKUP(A1442,'Medical Examinations'!$A$1:$H$2336,5,0)</f>
        <v>No</v>
      </c>
      <c r="G1442" t="str">
        <f>VLOOKUP(A1442,'Medical Examinations'!$A$1:$H$2336,6,0)</f>
        <v>Yes</v>
      </c>
      <c r="H1442">
        <f>VLOOKUP(A1442,'Medical Examinations'!$A$1:$L$2336,10,0)</f>
        <v>1</v>
      </c>
      <c r="I1442" t="str">
        <f>VLOOKUP(A1442,'Medical Examinations'!$A$1:$H$2336,8,0)</f>
        <v>No</v>
      </c>
      <c r="J1442" t="str">
        <f>VLOOKUP(A1442,'Medical Examinations'!$A$1:$L$2336,11,0)</f>
        <v>obesity</v>
      </c>
      <c r="K1442" t="str">
        <f>VLOOKUP(A1442,'Medical Examinations'!$A$1:$L$2336,12,0)</f>
        <v>Normal</v>
      </c>
      <c r="L1442" s="8">
        <f>VLOOKUP(A1442,'Hospitalisation Details'!$A$1:$T$2344,17,0)</f>
        <v>29117</v>
      </c>
      <c r="M1442" s="3" t="str">
        <f>VLOOKUP(A1442,'Hospitalisation Details'!$A$1:$T$2344,14,0)</f>
        <v>tier - 2</v>
      </c>
      <c r="N1442" s="3" t="str">
        <f>VLOOKUP(A1442,'Hospitalisation Details'!$A$1:$T$2344,15,0)</f>
        <v>tier - 3</v>
      </c>
      <c r="O1442" t="str">
        <f>VLOOKUP(A1442,'Hospitalisation Details'!$A$1:$U$2344,21,FALSE)</f>
        <v>R1011</v>
      </c>
      <c r="P1442" t="str">
        <f>VLOOKUP(A1442,'Hospitalisation Details'!$A$1:$T$2344,19,0)</f>
        <v>43</v>
      </c>
      <c r="Q1442" s="9">
        <f>VLOOKUP(A1442,'Hospitalisation Details'!$A$1:$I$2344,6,FALSE)</f>
        <v>7337.75</v>
      </c>
    </row>
    <row r="1443" spans="1:17" ht="15.75">
      <c r="A1443" s="6" t="s">
        <v>3820</v>
      </c>
      <c r="B1443" t="str">
        <f>VLOOKUP(A1443,'Customer Names'!$A$1:$D$2336,3,FALSE)</f>
        <v>Douglas</v>
      </c>
      <c r="C1443">
        <f>VLOOKUP(A1443,'Medical Examinations'!$A$1:$H$2336,2,0)</f>
        <v>25.24</v>
      </c>
      <c r="D1443">
        <f>VLOOKUP(A1443,'Medical Examinations'!$A$1:$H$2336,3,0)</f>
        <v>5.82</v>
      </c>
      <c r="E1443" t="str">
        <f>VLOOKUP(A1443,'Medical Examinations'!$A$1:$H$2336,4,0)</f>
        <v>No</v>
      </c>
      <c r="F1443" t="str">
        <f>VLOOKUP(A1443,'Medical Examinations'!$A$1:$H$2336,5,0)</f>
        <v>No</v>
      </c>
      <c r="G1443" t="str">
        <f>VLOOKUP(A1443,'Medical Examinations'!$A$1:$H$2336,6,0)</f>
        <v>No</v>
      </c>
      <c r="H1443">
        <f>VLOOKUP(A1443,'Medical Examinations'!$A$1:$L$2336,10,0)</f>
        <v>1</v>
      </c>
      <c r="I1443" t="str">
        <f>VLOOKUP(A1443,'Medical Examinations'!$A$1:$H$2336,8,0)</f>
        <v>No</v>
      </c>
      <c r="J1443" t="str">
        <f>VLOOKUP(A1443,'Medical Examinations'!$A$1:$L$2336,11,0)</f>
        <v>Over weight</v>
      </c>
      <c r="K1443" t="str">
        <f>VLOOKUP(A1443,'Medical Examinations'!$A$1:$L$2336,12,0)</f>
        <v>Prediabetes</v>
      </c>
      <c r="L1443" s="8">
        <f>VLOOKUP(A1443,'Hospitalisation Details'!$A$1:$T$2344,17,0)</f>
        <v>30888</v>
      </c>
      <c r="M1443" s="3" t="str">
        <f>VLOOKUP(A1443,'Hospitalisation Details'!$A$1:$T$2344,14,0)</f>
        <v>tier - 2</v>
      </c>
      <c r="N1443" s="3" t="str">
        <f>VLOOKUP(A1443,'Hospitalisation Details'!$A$1:$T$2344,15,0)</f>
        <v>tier - 1</v>
      </c>
      <c r="O1443" t="str">
        <f>VLOOKUP(A1443,'Hospitalisation Details'!$A$1:$U$2344,21,FALSE)</f>
        <v>R1012</v>
      </c>
      <c r="P1443" t="str">
        <f>VLOOKUP(A1443,'Hospitalisation Details'!$A$1:$T$2344,19,0)</f>
        <v>38</v>
      </c>
      <c r="Q1443" s="9">
        <f>VLOOKUP(A1443,'Hospitalisation Details'!$A$1:$I$2344,6,FALSE)</f>
        <v>7325.47</v>
      </c>
    </row>
    <row r="1444" spans="1:17" ht="15.75">
      <c r="A1444" s="6" t="s">
        <v>3822</v>
      </c>
      <c r="B1444" t="str">
        <f>VLOOKUP(A1444,'Customer Names'!$A$1:$D$2336,3,FALSE)</f>
        <v>Tecklenburg</v>
      </c>
      <c r="C1444">
        <f>VLOOKUP(A1444,'Medical Examinations'!$A$1:$H$2336,2,0)</f>
        <v>25.08</v>
      </c>
      <c r="D1444">
        <f>VLOOKUP(A1444,'Medical Examinations'!$A$1:$H$2336,3,0)</f>
        <v>5.8</v>
      </c>
      <c r="E1444" t="str">
        <f>VLOOKUP(A1444,'Medical Examinations'!$A$1:$H$2336,4,0)</f>
        <v>No</v>
      </c>
      <c r="F1444" t="str">
        <f>VLOOKUP(A1444,'Medical Examinations'!$A$1:$H$2336,5,0)</f>
        <v>No</v>
      </c>
      <c r="G1444" t="str">
        <f>VLOOKUP(A1444,'Medical Examinations'!$A$1:$H$2336,6,0)</f>
        <v>Yes</v>
      </c>
      <c r="H1444">
        <f>VLOOKUP(A1444,'Medical Examinations'!$A$1:$L$2336,10,0)</f>
        <v>1</v>
      </c>
      <c r="I1444" t="str">
        <f>VLOOKUP(A1444,'Medical Examinations'!$A$1:$H$2336,8,0)</f>
        <v>No</v>
      </c>
      <c r="J1444" t="str">
        <f>VLOOKUP(A1444,'Medical Examinations'!$A$1:$L$2336,11,0)</f>
        <v>Over weight</v>
      </c>
      <c r="K1444" t="str">
        <f>VLOOKUP(A1444,'Medical Examinations'!$A$1:$L$2336,12,0)</f>
        <v>Prediabetes</v>
      </c>
      <c r="L1444" s="8">
        <f>VLOOKUP(A1444,'Hospitalisation Details'!$A$1:$T$2344,17,0)</f>
        <v>29025</v>
      </c>
      <c r="M1444" s="3" t="str">
        <f>VLOOKUP(A1444,'Hospitalisation Details'!$A$1:$T$2344,14,0)</f>
        <v>tier - 2</v>
      </c>
      <c r="N1444" s="3" t="str">
        <f>VLOOKUP(A1444,'Hospitalisation Details'!$A$1:$T$2344,15,0)</f>
        <v>tier - 3</v>
      </c>
      <c r="O1444" t="str">
        <f>VLOOKUP(A1444,'Hospitalisation Details'!$A$1:$U$2344,21,FALSE)</f>
        <v>R1024</v>
      </c>
      <c r="P1444" t="str">
        <f>VLOOKUP(A1444,'Hospitalisation Details'!$A$1:$T$2344,19,0)</f>
        <v>43</v>
      </c>
      <c r="Q1444" s="9">
        <f>VLOOKUP(A1444,'Hospitalisation Details'!$A$1:$I$2344,6,FALSE)</f>
        <v>7325.05</v>
      </c>
    </row>
    <row r="1445" spans="1:17" ht="15.75">
      <c r="A1445" s="6" t="s">
        <v>3824</v>
      </c>
      <c r="B1445" t="str">
        <f>VLOOKUP(A1445,'Customer Names'!$A$1:$D$2336,3,FALSE)</f>
        <v>Baker</v>
      </c>
      <c r="C1445">
        <f>VLOOKUP(A1445,'Medical Examinations'!$A$1:$H$2336,2,0)</f>
        <v>29.164999999999999</v>
      </c>
      <c r="D1445">
        <f>VLOOKUP(A1445,'Medical Examinations'!$A$1:$H$2336,3,0)</f>
        <v>4.87</v>
      </c>
      <c r="E1445" t="str">
        <f>VLOOKUP(A1445,'Medical Examinations'!$A$1:$H$2336,4,0)</f>
        <v>No</v>
      </c>
      <c r="F1445" t="str">
        <f>VLOOKUP(A1445,'Medical Examinations'!$A$1:$H$2336,5,0)</f>
        <v>yes</v>
      </c>
      <c r="G1445" t="str">
        <f>VLOOKUP(A1445,'Medical Examinations'!$A$1:$H$2336,6,0)</f>
        <v>No</v>
      </c>
      <c r="H1445">
        <f>VLOOKUP(A1445,'Medical Examinations'!$A$1:$L$2336,10,0)</f>
        <v>1</v>
      </c>
      <c r="I1445" t="str">
        <f>VLOOKUP(A1445,'Medical Examinations'!$A$1:$H$2336,8,0)</f>
        <v>No</v>
      </c>
      <c r="J1445" t="str">
        <f>VLOOKUP(A1445,'Medical Examinations'!$A$1:$L$2336,11,0)</f>
        <v>Over weight</v>
      </c>
      <c r="K1445" t="str">
        <f>VLOOKUP(A1445,'Medical Examinations'!$A$1:$L$2336,12,0)</f>
        <v>Normal</v>
      </c>
      <c r="L1445" s="8">
        <f>VLOOKUP(A1445,'Hospitalisation Details'!$A$1:$T$2344,17,0)</f>
        <v>38306</v>
      </c>
      <c r="M1445" s="3" t="str">
        <f>VLOOKUP(A1445,'Hospitalisation Details'!$A$1:$T$2344,14,0)</f>
        <v>tier - 2</v>
      </c>
      <c r="N1445" s="3" t="str">
        <f>VLOOKUP(A1445,'Hospitalisation Details'!$A$1:$T$2344,15,0)</f>
        <v>tier - 2</v>
      </c>
      <c r="O1445" t="str">
        <f>VLOOKUP(A1445,'Hospitalisation Details'!$A$1:$U$2344,21,FALSE)</f>
        <v>R1024</v>
      </c>
      <c r="P1445" t="str">
        <f>VLOOKUP(A1445,'Hospitalisation Details'!$A$1:$T$2344,19,0)</f>
        <v>18</v>
      </c>
      <c r="Q1445" s="9">
        <f>VLOOKUP(A1445,'Hospitalisation Details'!$A$1:$I$2344,6,FALSE)</f>
        <v>7323.73</v>
      </c>
    </row>
    <row r="1446" spans="1:17" ht="15.75">
      <c r="A1446" s="6" t="s">
        <v>3826</v>
      </c>
      <c r="B1446" t="str">
        <f>VLOOKUP(A1446,'Customer Names'!$A$1:$D$2336,3,FALSE)</f>
        <v>Schenck</v>
      </c>
      <c r="C1446">
        <f>VLOOKUP(A1446,'Medical Examinations'!$A$1:$H$2336,2,0)</f>
        <v>15.05</v>
      </c>
      <c r="D1446">
        <f>VLOOKUP(A1446,'Medical Examinations'!$A$1:$H$2336,3,0)</f>
        <v>8.1199999999999992</v>
      </c>
      <c r="E1446" t="str">
        <f>VLOOKUP(A1446,'Medical Examinations'!$A$1:$H$2336,4,0)</f>
        <v>No</v>
      </c>
      <c r="F1446" t="str">
        <f>VLOOKUP(A1446,'Medical Examinations'!$A$1:$H$2336,5,0)</f>
        <v>No</v>
      </c>
      <c r="G1446" t="str">
        <f>VLOOKUP(A1446,'Medical Examinations'!$A$1:$H$2336,6,0)</f>
        <v>No</v>
      </c>
      <c r="H1446">
        <f>VLOOKUP(A1446,'Medical Examinations'!$A$1:$L$2336,10,0)</f>
        <v>0</v>
      </c>
      <c r="I1446" t="str">
        <f>VLOOKUP(A1446,'Medical Examinations'!$A$1:$H$2336,8,0)</f>
        <v>No</v>
      </c>
      <c r="J1446" t="str">
        <f>VLOOKUP(A1446,'Medical Examinations'!$A$1:$L$2336,11,0)</f>
        <v>Under weight</v>
      </c>
      <c r="K1446" t="str">
        <f>VLOOKUP(A1446,'Medical Examinations'!$A$1:$L$2336,12,0)</f>
        <v>Diabetes</v>
      </c>
      <c r="L1446" s="8">
        <f>VLOOKUP(A1446,'Hospitalisation Details'!$A$1:$T$2344,17,0)</f>
        <v>23934</v>
      </c>
      <c r="M1446" s="3" t="str">
        <f>VLOOKUP(A1446,'Hospitalisation Details'!$A$1:$T$2344,14,0)</f>
        <v>tier - 3</v>
      </c>
      <c r="N1446" s="3" t="str">
        <f>VLOOKUP(A1446,'Hospitalisation Details'!$A$1:$T$2344,15,0)</f>
        <v>tier - 3</v>
      </c>
      <c r="O1446" t="str">
        <f>VLOOKUP(A1446,'Hospitalisation Details'!$A$1:$U$2344,21,FALSE)</f>
        <v>R1012</v>
      </c>
      <c r="P1446" t="str">
        <f>VLOOKUP(A1446,'Hospitalisation Details'!$A$1:$T$2344,19,0)</f>
        <v>57</v>
      </c>
      <c r="Q1446" s="9">
        <f>VLOOKUP(A1446,'Hospitalisation Details'!$A$1:$I$2344,6,FALSE)</f>
        <v>7322.86</v>
      </c>
    </row>
    <row r="1447" spans="1:17" ht="15.75">
      <c r="A1447" s="6" t="s">
        <v>3829</v>
      </c>
      <c r="B1447" t="str">
        <f>VLOOKUP(A1447,'Customer Names'!$A$1:$D$2336,3,FALSE)</f>
        <v>Johnson</v>
      </c>
      <c r="C1447">
        <f>VLOOKUP(A1447,'Medical Examinations'!$A$1:$H$2336,2,0)</f>
        <v>19.95</v>
      </c>
      <c r="D1447">
        <f>VLOOKUP(A1447,'Medical Examinations'!$A$1:$H$2336,3,0)</f>
        <v>4.3600000000000003</v>
      </c>
      <c r="E1447" t="str">
        <f>VLOOKUP(A1447,'Medical Examinations'!$A$1:$H$2336,4,0)</f>
        <v>No</v>
      </c>
      <c r="F1447" t="str">
        <f>VLOOKUP(A1447,'Medical Examinations'!$A$1:$H$2336,5,0)</f>
        <v>No</v>
      </c>
      <c r="G1447" t="str">
        <f>VLOOKUP(A1447,'Medical Examinations'!$A$1:$H$2336,6,0)</f>
        <v>No</v>
      </c>
      <c r="H1447">
        <f>VLOOKUP(A1447,'Medical Examinations'!$A$1:$L$2336,10,0)</f>
        <v>2</v>
      </c>
      <c r="I1447" t="str">
        <f>VLOOKUP(A1447,'Medical Examinations'!$A$1:$H$2336,8,0)</f>
        <v>No</v>
      </c>
      <c r="J1447" t="str">
        <f>VLOOKUP(A1447,'Medical Examinations'!$A$1:$L$2336,11,0)</f>
        <v>Normal weight</v>
      </c>
      <c r="K1447" t="str">
        <f>VLOOKUP(A1447,'Medical Examinations'!$A$1:$L$2336,12,0)</f>
        <v>Normal</v>
      </c>
      <c r="L1447" s="8">
        <f>VLOOKUP(A1447,'Hospitalisation Details'!$A$1:$T$2344,17,0)</f>
        <v>26522</v>
      </c>
      <c r="M1447" s="3" t="str">
        <f>VLOOKUP(A1447,'Hospitalisation Details'!$A$1:$T$2344,14,0)</f>
        <v>tier - 2</v>
      </c>
      <c r="N1447" s="3" t="str">
        <f>VLOOKUP(A1447,'Hospitalisation Details'!$A$1:$T$2344,15,0)</f>
        <v>tier - 3</v>
      </c>
      <c r="O1447" t="str">
        <f>VLOOKUP(A1447,'Hospitalisation Details'!$A$1:$U$2344,21,FALSE)</f>
        <v>R1012</v>
      </c>
      <c r="P1447" t="str">
        <f>VLOOKUP(A1447,'Hospitalisation Details'!$A$1:$T$2344,19,0)</f>
        <v>50</v>
      </c>
      <c r="Q1447" s="9">
        <f>VLOOKUP(A1447,'Hospitalisation Details'!$A$1:$I$2344,6,FALSE)</f>
        <v>7318.22</v>
      </c>
    </row>
    <row r="1448" spans="1:17" ht="15.75">
      <c r="A1448" s="6" t="s">
        <v>3830</v>
      </c>
      <c r="B1448" t="str">
        <f>VLOOKUP(A1448,'Customer Names'!$A$1:$D$2336,3,FALSE)</f>
        <v>Blendell</v>
      </c>
      <c r="C1448">
        <f>VLOOKUP(A1448,'Medical Examinations'!$A$1:$H$2336,2,0)</f>
        <v>16.66</v>
      </c>
      <c r="D1448">
        <f>VLOOKUP(A1448,'Medical Examinations'!$A$1:$H$2336,3,0)</f>
        <v>9.16</v>
      </c>
      <c r="E1448" t="str">
        <f>VLOOKUP(A1448,'Medical Examinations'!$A$1:$H$2336,4,0)</f>
        <v>No</v>
      </c>
      <c r="F1448" t="str">
        <f>VLOOKUP(A1448,'Medical Examinations'!$A$1:$H$2336,5,0)</f>
        <v>No</v>
      </c>
      <c r="G1448" t="str">
        <f>VLOOKUP(A1448,'Medical Examinations'!$A$1:$H$2336,6,0)</f>
        <v>No</v>
      </c>
      <c r="H1448">
        <f>VLOOKUP(A1448,'Medical Examinations'!$A$1:$L$2336,10,0)</f>
        <v>0</v>
      </c>
      <c r="I1448" t="str">
        <f>VLOOKUP(A1448,'Medical Examinations'!$A$1:$H$2336,8,0)</f>
        <v>No</v>
      </c>
      <c r="J1448" t="str">
        <f>VLOOKUP(A1448,'Medical Examinations'!$A$1:$L$2336,11,0)</f>
        <v>Under weight</v>
      </c>
      <c r="K1448" t="str">
        <f>VLOOKUP(A1448,'Medical Examinations'!$A$1:$L$2336,12,0)</f>
        <v>Diabetes</v>
      </c>
      <c r="L1448" s="8">
        <f>VLOOKUP(A1448,'Hospitalisation Details'!$A$1:$T$2344,17,0)</f>
        <v>23918</v>
      </c>
      <c r="M1448" s="3" t="str">
        <f>VLOOKUP(A1448,'Hospitalisation Details'!$A$1:$T$2344,14,0)</f>
        <v>tier - 3</v>
      </c>
      <c r="N1448" s="3" t="str">
        <f>VLOOKUP(A1448,'Hospitalisation Details'!$A$1:$T$2344,15,0)</f>
        <v>tier - 1</v>
      </c>
      <c r="O1448" t="str">
        <f>VLOOKUP(A1448,'Hospitalisation Details'!$A$1:$U$2344,21,FALSE)</f>
        <v>R1013</v>
      </c>
      <c r="P1448" t="str">
        <f>VLOOKUP(A1448,'Hospitalisation Details'!$A$1:$T$2344,19,0)</f>
        <v>57</v>
      </c>
      <c r="Q1448" s="9">
        <f>VLOOKUP(A1448,'Hospitalisation Details'!$A$1:$I$2344,6,FALSE)</f>
        <v>7318.21</v>
      </c>
    </row>
    <row r="1449" spans="1:17" ht="15.75">
      <c r="A1449" s="6" t="s">
        <v>3832</v>
      </c>
      <c r="B1449" t="str">
        <f>VLOOKUP(A1449,'Customer Names'!$A$1:$D$2336,3,FALSE)</f>
        <v>Parodi</v>
      </c>
      <c r="C1449">
        <f>VLOOKUP(A1449,'Medical Examinations'!$A$1:$H$2336,2,0)</f>
        <v>16.62</v>
      </c>
      <c r="D1449">
        <f>VLOOKUP(A1449,'Medical Examinations'!$A$1:$H$2336,3,0)</f>
        <v>9.14</v>
      </c>
      <c r="E1449" t="str">
        <f>VLOOKUP(A1449,'Medical Examinations'!$A$1:$H$2336,4,0)</f>
        <v>No</v>
      </c>
      <c r="F1449" t="str">
        <f>VLOOKUP(A1449,'Medical Examinations'!$A$1:$H$2336,5,0)</f>
        <v>No</v>
      </c>
      <c r="G1449" t="str">
        <f>VLOOKUP(A1449,'Medical Examinations'!$A$1:$H$2336,6,0)</f>
        <v>No</v>
      </c>
      <c r="H1449">
        <f>VLOOKUP(A1449,'Medical Examinations'!$A$1:$L$2336,10,0)</f>
        <v>0</v>
      </c>
      <c r="I1449" t="str">
        <f>VLOOKUP(A1449,'Medical Examinations'!$A$1:$H$2336,8,0)</f>
        <v>No</v>
      </c>
      <c r="J1449" t="str">
        <f>VLOOKUP(A1449,'Medical Examinations'!$A$1:$L$2336,11,0)</f>
        <v>Under weight</v>
      </c>
      <c r="K1449" t="str">
        <f>VLOOKUP(A1449,'Medical Examinations'!$A$1:$L$2336,12,0)</f>
        <v>Diabetes</v>
      </c>
      <c r="L1449" s="8">
        <f>VLOOKUP(A1449,'Hospitalisation Details'!$A$1:$T$2344,17,0)</f>
        <v>23899</v>
      </c>
      <c r="M1449" s="3" t="str">
        <f>VLOOKUP(A1449,'Hospitalisation Details'!$A$1:$T$2344,14,0)</f>
        <v>tier - 3</v>
      </c>
      <c r="N1449" s="3" t="str">
        <f>VLOOKUP(A1449,'Hospitalisation Details'!$A$1:$T$2344,15,0)</f>
        <v>tier - 3</v>
      </c>
      <c r="O1449" t="str">
        <f>VLOOKUP(A1449,'Hospitalisation Details'!$A$1:$U$2344,21,FALSE)</f>
        <v>R1013</v>
      </c>
      <c r="P1449" t="str">
        <f>VLOOKUP(A1449,'Hospitalisation Details'!$A$1:$T$2344,19,0)</f>
        <v>58</v>
      </c>
      <c r="Q1449" s="9">
        <f>VLOOKUP(A1449,'Hospitalisation Details'!$A$1:$I$2344,6,FALSE)</f>
        <v>7304.65</v>
      </c>
    </row>
    <row r="1450" spans="1:17" ht="15.75">
      <c r="A1450" s="6" t="s">
        <v>3835</v>
      </c>
      <c r="B1450" t="str">
        <f>VLOOKUP(A1450,'Customer Names'!$A$1:$D$2336,3,FALSE)</f>
        <v>Morgan</v>
      </c>
      <c r="C1450">
        <f>VLOOKUP(A1450,'Medical Examinations'!$A$1:$H$2336,2,0)</f>
        <v>15.36</v>
      </c>
      <c r="D1450">
        <f>VLOOKUP(A1450,'Medical Examinations'!$A$1:$H$2336,3,0)</f>
        <v>5.49</v>
      </c>
      <c r="E1450" t="str">
        <f>VLOOKUP(A1450,'Medical Examinations'!$A$1:$H$2336,4,0)</f>
        <v>Yes</v>
      </c>
      <c r="F1450" t="str">
        <f>VLOOKUP(A1450,'Medical Examinations'!$A$1:$H$2336,5,0)</f>
        <v>No</v>
      </c>
      <c r="G1450" t="str">
        <f>VLOOKUP(A1450,'Medical Examinations'!$A$1:$H$2336,6,0)</f>
        <v>No</v>
      </c>
      <c r="H1450">
        <f>VLOOKUP(A1450,'Medical Examinations'!$A$1:$L$2336,10,0)</f>
        <v>2</v>
      </c>
      <c r="I1450" t="str">
        <f>VLOOKUP(A1450,'Medical Examinations'!$A$1:$H$2336,8,0)</f>
        <v>No</v>
      </c>
      <c r="J1450" t="str">
        <f>VLOOKUP(A1450,'Medical Examinations'!$A$1:$L$2336,11,0)</f>
        <v>Under weight</v>
      </c>
      <c r="K1450" t="str">
        <f>VLOOKUP(A1450,'Medical Examinations'!$A$1:$L$2336,12,0)</f>
        <v>Normal</v>
      </c>
      <c r="L1450" s="8">
        <f>VLOOKUP(A1450,'Hospitalisation Details'!$A$1:$T$2344,17,0)</f>
        <v>24467</v>
      </c>
      <c r="M1450" s="3" t="str">
        <f>VLOOKUP(A1450,'Hospitalisation Details'!$A$1:$T$2344,14,0)</f>
        <v>tier - 3</v>
      </c>
      <c r="N1450" s="3" t="str">
        <f>VLOOKUP(A1450,'Hospitalisation Details'!$A$1:$T$2344,15,0)</f>
        <v>tier - 1</v>
      </c>
      <c r="O1450" t="str">
        <f>VLOOKUP(A1450,'Hospitalisation Details'!$A$1:$U$2344,21,FALSE)</f>
        <v>R1012</v>
      </c>
      <c r="P1450" t="str">
        <f>VLOOKUP(A1450,'Hospitalisation Details'!$A$1:$T$2344,19,0)</f>
        <v>56</v>
      </c>
      <c r="Q1450" s="9">
        <f>VLOOKUP(A1450,'Hospitalisation Details'!$A$1:$I$2344,6,FALSE)</f>
        <v>7302.46</v>
      </c>
    </row>
    <row r="1451" spans="1:17" ht="15.75">
      <c r="A1451" s="6" t="s">
        <v>3838</v>
      </c>
      <c r="B1451" t="str">
        <f>VLOOKUP(A1451,'Customer Names'!$A$1:$D$2336,3,FALSE)</f>
        <v>Linden</v>
      </c>
      <c r="C1451">
        <f>VLOOKUP(A1451,'Medical Examinations'!$A$1:$H$2336,2,0)</f>
        <v>27.74</v>
      </c>
      <c r="D1451">
        <f>VLOOKUP(A1451,'Medical Examinations'!$A$1:$H$2336,3,0)</f>
        <v>5.96</v>
      </c>
      <c r="E1451" t="str">
        <f>VLOOKUP(A1451,'Medical Examinations'!$A$1:$H$2336,4,0)</f>
        <v>Yes</v>
      </c>
      <c r="F1451" t="str">
        <f>VLOOKUP(A1451,'Medical Examinations'!$A$1:$H$2336,5,0)</f>
        <v>No</v>
      </c>
      <c r="G1451" t="str">
        <f>VLOOKUP(A1451,'Medical Examinations'!$A$1:$H$2336,6,0)</f>
        <v>No</v>
      </c>
      <c r="H1451">
        <f>VLOOKUP(A1451,'Medical Examinations'!$A$1:$L$2336,10,0)</f>
        <v>0</v>
      </c>
      <c r="I1451" t="str">
        <f>VLOOKUP(A1451,'Medical Examinations'!$A$1:$H$2336,8,0)</f>
        <v>No</v>
      </c>
      <c r="J1451" t="str">
        <f>VLOOKUP(A1451,'Medical Examinations'!$A$1:$L$2336,11,0)</f>
        <v>Over weight</v>
      </c>
      <c r="K1451" t="str">
        <f>VLOOKUP(A1451,'Medical Examinations'!$A$1:$L$2336,12,0)</f>
        <v>Prediabetes</v>
      </c>
      <c r="L1451" s="8">
        <f>VLOOKUP(A1451,'Hospitalisation Details'!$A$1:$T$2344,17,0)</f>
        <v>31353</v>
      </c>
      <c r="M1451" s="3" t="str">
        <f>VLOOKUP(A1451,'Hospitalisation Details'!$A$1:$T$2344,14,0)</f>
        <v>tier - 2</v>
      </c>
      <c r="N1451" s="3" t="str">
        <f>VLOOKUP(A1451,'Hospitalisation Details'!$A$1:$T$2344,15,0)</f>
        <v>tier - 1</v>
      </c>
      <c r="O1451" t="str">
        <f>VLOOKUP(A1451,'Hospitalisation Details'!$A$1:$U$2344,21,FALSE)</f>
        <v>R1012</v>
      </c>
      <c r="P1451" t="str">
        <f>VLOOKUP(A1451,'Hospitalisation Details'!$A$1:$T$2344,19,0)</f>
        <v>37</v>
      </c>
      <c r="Q1451" s="9">
        <f>VLOOKUP(A1451,'Hospitalisation Details'!$A$1:$I$2344,6,FALSE)</f>
        <v>7281.51</v>
      </c>
    </row>
    <row r="1452" spans="1:17" ht="15.75">
      <c r="A1452" s="6" t="s">
        <v>3841</v>
      </c>
      <c r="B1452" t="str">
        <f>VLOOKUP(A1452,'Customer Names'!$A$1:$D$2336,3,FALSE)</f>
        <v>Horning</v>
      </c>
      <c r="C1452">
        <f>VLOOKUP(A1452,'Medical Examinations'!$A$1:$H$2336,2,0)</f>
        <v>22.44</v>
      </c>
      <c r="D1452">
        <f>VLOOKUP(A1452,'Medical Examinations'!$A$1:$H$2336,3,0)</f>
        <v>4.62</v>
      </c>
      <c r="E1452" t="str">
        <f>VLOOKUP(A1452,'Medical Examinations'!$A$1:$H$2336,4,0)</f>
        <v>Yes</v>
      </c>
      <c r="F1452" t="str">
        <f>VLOOKUP(A1452,'Medical Examinations'!$A$1:$H$2336,5,0)</f>
        <v>No</v>
      </c>
      <c r="G1452" t="str">
        <f>VLOOKUP(A1452,'Medical Examinations'!$A$1:$H$2336,6,0)</f>
        <v>No</v>
      </c>
      <c r="H1452">
        <f>VLOOKUP(A1452,'Medical Examinations'!$A$1:$L$2336,10,0)</f>
        <v>0</v>
      </c>
      <c r="I1452" t="str">
        <f>VLOOKUP(A1452,'Medical Examinations'!$A$1:$H$2336,8,0)</f>
        <v>No</v>
      </c>
      <c r="J1452" t="str">
        <f>VLOOKUP(A1452,'Medical Examinations'!$A$1:$L$2336,11,0)</f>
        <v>Normal weight</v>
      </c>
      <c r="K1452" t="str">
        <f>VLOOKUP(A1452,'Medical Examinations'!$A$1:$L$2336,12,0)</f>
        <v>Normal</v>
      </c>
      <c r="L1452" s="8">
        <f>VLOOKUP(A1452,'Hospitalisation Details'!$A$1:$T$2344,17,0)</f>
        <v>28112</v>
      </c>
      <c r="M1452" s="3" t="str">
        <f>VLOOKUP(A1452,'Hospitalisation Details'!$A$1:$T$2344,14,0)</f>
        <v>tier - 2</v>
      </c>
      <c r="N1452" s="3" t="str">
        <f>VLOOKUP(A1452,'Hospitalisation Details'!$A$1:$T$2344,15,0)</f>
        <v>tier - 1</v>
      </c>
      <c r="O1452" t="str">
        <f>VLOOKUP(A1452,'Hospitalisation Details'!$A$1:$U$2344,21,FALSE)</f>
        <v>R1013</v>
      </c>
      <c r="P1452" t="str">
        <f>VLOOKUP(A1452,'Hospitalisation Details'!$A$1:$T$2344,19,0)</f>
        <v>46</v>
      </c>
      <c r="Q1452" s="9">
        <f>VLOOKUP(A1452,'Hospitalisation Details'!$A$1:$I$2344,6,FALSE)</f>
        <v>7273.02</v>
      </c>
    </row>
    <row r="1453" spans="1:17" ht="15.75">
      <c r="A1453" s="6" t="s">
        <v>3844</v>
      </c>
      <c r="B1453" t="str">
        <f>VLOOKUP(A1453,'Customer Names'!$A$1:$D$2336,3,FALSE)</f>
        <v>Goode</v>
      </c>
      <c r="C1453">
        <f>VLOOKUP(A1453,'Medical Examinations'!$A$1:$H$2336,2,0)</f>
        <v>37.049999999999997</v>
      </c>
      <c r="D1453">
        <f>VLOOKUP(A1453,'Medical Examinations'!$A$1:$H$2336,3,0)</f>
        <v>9.9600000000000009</v>
      </c>
      <c r="E1453" t="str">
        <f>VLOOKUP(A1453,'Medical Examinations'!$A$1:$H$2336,4,0)</f>
        <v>Yes</v>
      </c>
      <c r="F1453" t="str">
        <f>VLOOKUP(A1453,'Medical Examinations'!$A$1:$H$2336,5,0)</f>
        <v>No</v>
      </c>
      <c r="G1453" t="str">
        <f>VLOOKUP(A1453,'Medical Examinations'!$A$1:$H$2336,6,0)</f>
        <v>No</v>
      </c>
      <c r="H1453">
        <f>VLOOKUP(A1453,'Medical Examinations'!$A$1:$L$2336,10,0)</f>
        <v>0</v>
      </c>
      <c r="I1453" t="str">
        <f>VLOOKUP(A1453,'Medical Examinations'!$A$1:$H$2336,8,0)</f>
        <v>No</v>
      </c>
      <c r="J1453" t="str">
        <f>VLOOKUP(A1453,'Medical Examinations'!$A$1:$L$2336,11,0)</f>
        <v>obesity</v>
      </c>
      <c r="K1453" t="str">
        <f>VLOOKUP(A1453,'Medical Examinations'!$A$1:$L$2336,12,0)</f>
        <v>Diabetes</v>
      </c>
      <c r="L1453" s="8">
        <f>VLOOKUP(A1453,'Hospitalisation Details'!$A$1:$T$2344,17,0)</f>
        <v>29802</v>
      </c>
      <c r="M1453" s="3" t="str">
        <f>VLOOKUP(A1453,'Hospitalisation Details'!$A$1:$T$2344,14,0)</f>
        <v>tier - 3</v>
      </c>
      <c r="N1453" s="3" t="str">
        <f>VLOOKUP(A1453,'Hospitalisation Details'!$A$1:$T$2344,15,0)</f>
        <v>tier - 3</v>
      </c>
      <c r="O1453" t="str">
        <f>VLOOKUP(A1453,'Hospitalisation Details'!$A$1:$U$2344,21,FALSE)</f>
        <v>R1012</v>
      </c>
      <c r="P1453" t="str">
        <f>VLOOKUP(A1453,'Hospitalisation Details'!$A$1:$T$2344,19,0)</f>
        <v>41</v>
      </c>
      <c r="Q1453" s="9">
        <f>VLOOKUP(A1453,'Hospitalisation Details'!$A$1:$I$2344,6,FALSE)</f>
        <v>7265.7</v>
      </c>
    </row>
    <row r="1454" spans="1:17" ht="15.75">
      <c r="A1454" s="6" t="s">
        <v>3846</v>
      </c>
      <c r="B1454" t="str">
        <f>VLOOKUP(A1454,'Customer Names'!$A$1:$D$2336,3,FALSE)</f>
        <v>Doden</v>
      </c>
      <c r="C1454">
        <f>VLOOKUP(A1454,'Medical Examinations'!$A$1:$H$2336,2,0)</f>
        <v>22.95</v>
      </c>
      <c r="D1454">
        <f>VLOOKUP(A1454,'Medical Examinations'!$A$1:$H$2336,3,0)</f>
        <v>10.53</v>
      </c>
      <c r="E1454" t="str">
        <f>VLOOKUP(A1454,'Medical Examinations'!$A$1:$H$2336,4,0)</f>
        <v>No</v>
      </c>
      <c r="F1454" t="str">
        <f>VLOOKUP(A1454,'Medical Examinations'!$A$1:$H$2336,5,0)</f>
        <v>No</v>
      </c>
      <c r="G1454" t="str">
        <f>VLOOKUP(A1454,'Medical Examinations'!$A$1:$H$2336,6,0)</f>
        <v>No</v>
      </c>
      <c r="H1454">
        <f>VLOOKUP(A1454,'Medical Examinations'!$A$1:$L$2336,10,0)</f>
        <v>2</v>
      </c>
      <c r="I1454" t="str">
        <f>VLOOKUP(A1454,'Medical Examinations'!$A$1:$H$2336,8,0)</f>
        <v>No</v>
      </c>
      <c r="J1454" t="str">
        <f>VLOOKUP(A1454,'Medical Examinations'!$A$1:$L$2336,11,0)</f>
        <v>Normal weight</v>
      </c>
      <c r="K1454" t="str">
        <f>VLOOKUP(A1454,'Medical Examinations'!$A$1:$L$2336,12,0)</f>
        <v>Diabetes</v>
      </c>
      <c r="L1454" s="8">
        <f>VLOOKUP(A1454,'Hospitalisation Details'!$A$1:$T$2344,17,0)</f>
        <v>26962</v>
      </c>
      <c r="M1454" s="3" t="str">
        <f>VLOOKUP(A1454,'Hospitalisation Details'!$A$1:$T$2344,14,0)</f>
        <v>tier - 2</v>
      </c>
      <c r="N1454" s="3" t="str">
        <f>VLOOKUP(A1454,'Hospitalisation Details'!$A$1:$T$2344,15,0)</f>
        <v>tier - 2</v>
      </c>
      <c r="O1454" t="str">
        <f>VLOOKUP(A1454,'Hospitalisation Details'!$A$1:$U$2344,21,FALSE)</f>
        <v>R1013</v>
      </c>
      <c r="P1454" t="str">
        <f>VLOOKUP(A1454,'Hospitalisation Details'!$A$1:$T$2344,19,0)</f>
        <v>49</v>
      </c>
      <c r="Q1454" s="9">
        <f>VLOOKUP(A1454,'Hospitalisation Details'!$A$1:$I$2344,6,FALSE)</f>
        <v>7265.58</v>
      </c>
    </row>
    <row r="1455" spans="1:17" ht="15.75">
      <c r="A1455" s="6" t="s">
        <v>3848</v>
      </c>
      <c r="B1455" t="str">
        <f>VLOOKUP(A1455,'Customer Names'!$A$1:$D$2336,3,FALSE)</f>
        <v>Groff</v>
      </c>
      <c r="C1455">
        <f>VLOOKUP(A1455,'Medical Examinations'!$A$1:$H$2336,2,0)</f>
        <v>34.200000000000003</v>
      </c>
      <c r="D1455">
        <f>VLOOKUP(A1455,'Medical Examinations'!$A$1:$H$2336,3,0)</f>
        <v>6.69</v>
      </c>
      <c r="E1455" t="str">
        <f>VLOOKUP(A1455,'Medical Examinations'!$A$1:$H$2336,4,0)</f>
        <v>Yes</v>
      </c>
      <c r="F1455" t="str">
        <f>VLOOKUP(A1455,'Medical Examinations'!$A$1:$H$2336,5,0)</f>
        <v>No</v>
      </c>
      <c r="G1455" t="str">
        <f>VLOOKUP(A1455,'Medical Examinations'!$A$1:$H$2336,6,0)</f>
        <v>No</v>
      </c>
      <c r="H1455">
        <f>VLOOKUP(A1455,'Medical Examinations'!$A$1:$L$2336,10,0)</f>
        <v>0</v>
      </c>
      <c r="I1455" t="str">
        <f>VLOOKUP(A1455,'Medical Examinations'!$A$1:$H$2336,8,0)</f>
        <v>No</v>
      </c>
      <c r="J1455" t="str">
        <f>VLOOKUP(A1455,'Medical Examinations'!$A$1:$L$2336,11,0)</f>
        <v>obesity</v>
      </c>
      <c r="K1455" t="str">
        <f>VLOOKUP(A1455,'Medical Examinations'!$A$1:$L$2336,12,0)</f>
        <v>Diabetes</v>
      </c>
      <c r="L1455" s="8">
        <f>VLOOKUP(A1455,'Hospitalisation Details'!$A$1:$T$2344,17,0)</f>
        <v>29750</v>
      </c>
      <c r="M1455" s="3" t="str">
        <f>VLOOKUP(A1455,'Hospitalisation Details'!$A$1:$T$2344,14,0)</f>
        <v>tier - 3</v>
      </c>
      <c r="N1455" s="3" t="str">
        <f>VLOOKUP(A1455,'Hospitalisation Details'!$A$1:$T$2344,15,0)</f>
        <v>tier - 3</v>
      </c>
      <c r="O1455" t="str">
        <f>VLOOKUP(A1455,'Hospitalisation Details'!$A$1:$U$2344,21,FALSE)</f>
        <v>R1012</v>
      </c>
      <c r="P1455" t="str">
        <f>VLOOKUP(A1455,'Hospitalisation Details'!$A$1:$T$2344,19,0)</f>
        <v>41</v>
      </c>
      <c r="Q1455" s="9">
        <f>VLOOKUP(A1455,'Hospitalisation Details'!$A$1:$I$2344,6,FALSE)</f>
        <v>7261.74</v>
      </c>
    </row>
    <row r="1456" spans="1:17" ht="15.75">
      <c r="A1456" s="6" t="s">
        <v>3851</v>
      </c>
      <c r="B1456" t="str">
        <f>VLOOKUP(A1456,'Customer Names'!$A$1:$D$2336,3,FALSE)</f>
        <v>Kuehler</v>
      </c>
      <c r="C1456">
        <f>VLOOKUP(A1456,'Medical Examinations'!$A$1:$H$2336,2,0)</f>
        <v>30.59</v>
      </c>
      <c r="D1456">
        <f>VLOOKUP(A1456,'Medical Examinations'!$A$1:$H$2336,3,0)</f>
        <v>9.5500000000000007</v>
      </c>
      <c r="E1456" t="str">
        <f>VLOOKUP(A1456,'Medical Examinations'!$A$1:$H$2336,4,0)</f>
        <v>Yes</v>
      </c>
      <c r="F1456" t="str">
        <f>VLOOKUP(A1456,'Medical Examinations'!$A$1:$H$2336,5,0)</f>
        <v>No</v>
      </c>
      <c r="G1456" t="str">
        <f>VLOOKUP(A1456,'Medical Examinations'!$A$1:$H$2336,6,0)</f>
        <v>No</v>
      </c>
      <c r="H1456">
        <f>VLOOKUP(A1456,'Medical Examinations'!$A$1:$L$2336,10,0)</f>
        <v>0</v>
      </c>
      <c r="I1456" t="str">
        <f>VLOOKUP(A1456,'Medical Examinations'!$A$1:$H$2336,8,0)</f>
        <v>No</v>
      </c>
      <c r="J1456" t="str">
        <f>VLOOKUP(A1456,'Medical Examinations'!$A$1:$L$2336,11,0)</f>
        <v>obesity</v>
      </c>
      <c r="K1456" t="str">
        <f>VLOOKUP(A1456,'Medical Examinations'!$A$1:$L$2336,12,0)</f>
        <v>Diabetes</v>
      </c>
      <c r="L1456" s="8">
        <f>VLOOKUP(A1456,'Hospitalisation Details'!$A$1:$T$2344,17,0)</f>
        <v>29812</v>
      </c>
      <c r="M1456" s="3" t="str">
        <f>VLOOKUP(A1456,'Hospitalisation Details'!$A$1:$T$2344,14,0)</f>
        <v>tier - 3</v>
      </c>
      <c r="N1456" s="3" t="str">
        <f>VLOOKUP(A1456,'Hospitalisation Details'!$A$1:$T$2344,15,0)</f>
        <v>tier - 2</v>
      </c>
      <c r="O1456" t="str">
        <f>VLOOKUP(A1456,'Hospitalisation Details'!$A$1:$U$2344,21,FALSE)</f>
        <v>R1012</v>
      </c>
      <c r="P1456" t="str">
        <f>VLOOKUP(A1456,'Hospitalisation Details'!$A$1:$T$2344,19,0)</f>
        <v>41</v>
      </c>
      <c r="Q1456" s="9">
        <f>VLOOKUP(A1456,'Hospitalisation Details'!$A$1:$I$2344,6,FALSE)</f>
        <v>7256.72</v>
      </c>
    </row>
    <row r="1457" spans="1:17" ht="15.75">
      <c r="A1457" s="6" t="s">
        <v>3854</v>
      </c>
      <c r="B1457" t="str">
        <f>VLOOKUP(A1457,'Customer Names'!$A$1:$D$2336,3,FALSE)</f>
        <v>Daniels</v>
      </c>
      <c r="C1457">
        <f>VLOOKUP(A1457,'Medical Examinations'!$A$1:$H$2336,2,0)</f>
        <v>25.51</v>
      </c>
      <c r="D1457">
        <f>VLOOKUP(A1457,'Medical Examinations'!$A$1:$H$2336,3,0)</f>
        <v>6.05</v>
      </c>
      <c r="E1457" t="str">
        <f>VLOOKUP(A1457,'Medical Examinations'!$A$1:$H$2336,4,0)</f>
        <v>No</v>
      </c>
      <c r="F1457" t="str">
        <f>VLOOKUP(A1457,'Medical Examinations'!$A$1:$H$2336,5,0)</f>
        <v>No</v>
      </c>
      <c r="G1457" t="str">
        <f>VLOOKUP(A1457,'Medical Examinations'!$A$1:$H$2336,6,0)</f>
        <v>No</v>
      </c>
      <c r="H1457">
        <f>VLOOKUP(A1457,'Medical Examinations'!$A$1:$L$2336,10,0)</f>
        <v>0</v>
      </c>
      <c r="I1457" t="str">
        <f>VLOOKUP(A1457,'Medical Examinations'!$A$1:$H$2336,8,0)</f>
        <v>No</v>
      </c>
      <c r="J1457" t="str">
        <f>VLOOKUP(A1457,'Medical Examinations'!$A$1:$L$2336,11,0)</f>
        <v>Over weight</v>
      </c>
      <c r="K1457" t="str">
        <f>VLOOKUP(A1457,'Medical Examinations'!$A$1:$L$2336,12,0)</f>
        <v>Prediabetes</v>
      </c>
      <c r="L1457" s="8">
        <f>VLOOKUP(A1457,'Hospitalisation Details'!$A$1:$T$2344,17,0)</f>
        <v>30156</v>
      </c>
      <c r="M1457" s="3" t="str">
        <f>VLOOKUP(A1457,'Hospitalisation Details'!$A$1:$T$2344,14,0)</f>
        <v>tier - 2</v>
      </c>
      <c r="N1457" s="3" t="str">
        <f>VLOOKUP(A1457,'Hospitalisation Details'!$A$1:$T$2344,15,0)</f>
        <v>tier - 1</v>
      </c>
      <c r="O1457" t="str">
        <f>VLOOKUP(A1457,'Hospitalisation Details'!$A$1:$U$2344,21,FALSE)</f>
        <v>R1013</v>
      </c>
      <c r="P1457" t="str">
        <f>VLOOKUP(A1457,'Hospitalisation Details'!$A$1:$T$2344,19,0)</f>
        <v>40</v>
      </c>
      <c r="Q1457" s="9">
        <f>VLOOKUP(A1457,'Hospitalisation Details'!$A$1:$I$2344,6,FALSE)</f>
        <v>7248.71</v>
      </c>
    </row>
    <row r="1458" spans="1:17" ht="15.75">
      <c r="A1458" s="6" t="s">
        <v>3856</v>
      </c>
      <c r="B1458" t="str">
        <f>VLOOKUP(A1458,'Customer Names'!$A$1:$D$2336,3,FALSE)</f>
        <v>Gibby</v>
      </c>
      <c r="C1458">
        <f>VLOOKUP(A1458,'Medical Examinations'!$A$1:$H$2336,2,0)</f>
        <v>29.04</v>
      </c>
      <c r="D1458">
        <f>VLOOKUP(A1458,'Medical Examinations'!$A$1:$H$2336,3,0)</f>
        <v>10.56</v>
      </c>
      <c r="E1458" t="str">
        <f>VLOOKUP(A1458,'Medical Examinations'!$A$1:$H$2336,4,0)</f>
        <v>Yes</v>
      </c>
      <c r="F1458" t="str">
        <f>VLOOKUP(A1458,'Medical Examinations'!$A$1:$H$2336,5,0)</f>
        <v>No</v>
      </c>
      <c r="G1458" t="str">
        <f>VLOOKUP(A1458,'Medical Examinations'!$A$1:$H$2336,6,0)</f>
        <v>No</v>
      </c>
      <c r="H1458">
        <f>VLOOKUP(A1458,'Medical Examinations'!$A$1:$L$2336,10,0)</f>
        <v>1</v>
      </c>
      <c r="I1458" t="str">
        <f>VLOOKUP(A1458,'Medical Examinations'!$A$1:$H$2336,8,0)</f>
        <v>No</v>
      </c>
      <c r="J1458" t="str">
        <f>VLOOKUP(A1458,'Medical Examinations'!$A$1:$L$2336,11,0)</f>
        <v>Over weight</v>
      </c>
      <c r="K1458" t="str">
        <f>VLOOKUP(A1458,'Medical Examinations'!$A$1:$L$2336,12,0)</f>
        <v>Diabetes</v>
      </c>
      <c r="L1458" s="8">
        <f>VLOOKUP(A1458,'Hospitalisation Details'!$A$1:$T$2344,17,0)</f>
        <v>31657</v>
      </c>
      <c r="M1458" s="3" t="str">
        <f>VLOOKUP(A1458,'Hospitalisation Details'!$A$1:$T$2344,14,0)</f>
        <v>tier - 2</v>
      </c>
      <c r="N1458" s="3" t="str">
        <f>VLOOKUP(A1458,'Hospitalisation Details'!$A$1:$T$2344,15,0)</f>
        <v>tier - 3</v>
      </c>
      <c r="O1458" t="str">
        <f>VLOOKUP(A1458,'Hospitalisation Details'!$A$1:$U$2344,21,FALSE)</f>
        <v>R1013</v>
      </c>
      <c r="P1458" t="str">
        <f>VLOOKUP(A1458,'Hospitalisation Details'!$A$1:$T$2344,19,0)</f>
        <v>36</v>
      </c>
      <c r="Q1458" s="9">
        <f>VLOOKUP(A1458,'Hospitalisation Details'!$A$1:$I$2344,6,FALSE)</f>
        <v>7243.81</v>
      </c>
    </row>
    <row r="1459" spans="1:17" ht="15.75">
      <c r="A1459" s="6" t="s">
        <v>3859</v>
      </c>
      <c r="B1459" t="str">
        <f>VLOOKUP(A1459,'Customer Names'!$A$1:$D$2336,3,FALSE)</f>
        <v>Busa</v>
      </c>
      <c r="C1459">
        <f>VLOOKUP(A1459,'Medical Examinations'!$A$1:$H$2336,2,0)</f>
        <v>22.135000000000002</v>
      </c>
      <c r="D1459">
        <f>VLOOKUP(A1459,'Medical Examinations'!$A$1:$H$2336,3,0)</f>
        <v>10.81</v>
      </c>
      <c r="E1459" t="str">
        <f>VLOOKUP(A1459,'Medical Examinations'!$A$1:$H$2336,4,0)</f>
        <v>Yes</v>
      </c>
      <c r="F1459" t="str">
        <f>VLOOKUP(A1459,'Medical Examinations'!$A$1:$H$2336,5,0)</f>
        <v>No</v>
      </c>
      <c r="G1459" t="str">
        <f>VLOOKUP(A1459,'Medical Examinations'!$A$1:$H$2336,6,0)</f>
        <v>No</v>
      </c>
      <c r="H1459">
        <f>VLOOKUP(A1459,'Medical Examinations'!$A$1:$L$2336,10,0)</f>
        <v>1</v>
      </c>
      <c r="I1459" t="str">
        <f>VLOOKUP(A1459,'Medical Examinations'!$A$1:$H$2336,8,0)</f>
        <v>No</v>
      </c>
      <c r="J1459" t="str">
        <f>VLOOKUP(A1459,'Medical Examinations'!$A$1:$L$2336,11,0)</f>
        <v>Normal weight</v>
      </c>
      <c r="K1459" t="str">
        <f>VLOOKUP(A1459,'Medical Examinations'!$A$1:$L$2336,12,0)</f>
        <v>Diabetes</v>
      </c>
      <c r="L1459" s="8">
        <f>VLOOKUP(A1459,'Hospitalisation Details'!$A$1:$T$2344,17,0)</f>
        <v>31606</v>
      </c>
      <c r="M1459" s="3" t="str">
        <f>VLOOKUP(A1459,'Hospitalisation Details'!$A$1:$T$2344,14,0)</f>
        <v>tier - 2</v>
      </c>
      <c r="N1459" s="3" t="str">
        <f>VLOOKUP(A1459,'Hospitalisation Details'!$A$1:$T$2344,15,0)</f>
        <v>tier - 1</v>
      </c>
      <c r="O1459" t="str">
        <f>VLOOKUP(A1459,'Hospitalisation Details'!$A$1:$U$2344,21,FALSE)</f>
        <v>R1024</v>
      </c>
      <c r="P1459" t="str">
        <f>VLOOKUP(A1459,'Hospitalisation Details'!$A$1:$T$2344,19,0)</f>
        <v>36</v>
      </c>
      <c r="Q1459" s="9">
        <f>VLOOKUP(A1459,'Hospitalisation Details'!$A$1:$I$2344,6,FALSE)</f>
        <v>7228.22</v>
      </c>
    </row>
    <row r="1460" spans="1:17" ht="15.75">
      <c r="A1460" s="6" t="s">
        <v>3861</v>
      </c>
      <c r="B1460" t="str">
        <f>VLOOKUP(A1460,'Customer Names'!$A$1:$D$2336,3,FALSE)</f>
        <v>Moyo</v>
      </c>
      <c r="C1460">
        <f>VLOOKUP(A1460,'Medical Examinations'!$A$1:$H$2336,2,0)</f>
        <v>21.375</v>
      </c>
      <c r="D1460">
        <f>VLOOKUP(A1460,'Medical Examinations'!$A$1:$H$2336,3,0)</f>
        <v>4.32</v>
      </c>
      <c r="E1460" t="str">
        <f>VLOOKUP(A1460,'Medical Examinations'!$A$1:$H$2336,4,0)</f>
        <v>No</v>
      </c>
      <c r="F1460" t="str">
        <f>VLOOKUP(A1460,'Medical Examinations'!$A$1:$H$2336,5,0)</f>
        <v>No</v>
      </c>
      <c r="G1460" t="str">
        <f>VLOOKUP(A1460,'Medical Examinations'!$A$1:$H$2336,6,0)</f>
        <v>No</v>
      </c>
      <c r="H1460">
        <f>VLOOKUP(A1460,'Medical Examinations'!$A$1:$L$2336,10,0)</f>
        <v>0</v>
      </c>
      <c r="I1460" t="str">
        <f>VLOOKUP(A1460,'Medical Examinations'!$A$1:$H$2336,8,0)</f>
        <v>No</v>
      </c>
      <c r="J1460" t="str">
        <f>VLOOKUP(A1460,'Medical Examinations'!$A$1:$L$2336,11,0)</f>
        <v>Normal weight</v>
      </c>
      <c r="K1460" t="str">
        <f>VLOOKUP(A1460,'Medical Examinations'!$A$1:$L$2336,12,0)</f>
        <v>Normal</v>
      </c>
      <c r="L1460" s="8">
        <f>VLOOKUP(A1460,'Hospitalisation Details'!$A$1:$T$2344,17,0)</f>
        <v>28383</v>
      </c>
      <c r="M1460" s="3" t="str">
        <f>VLOOKUP(A1460,'Hospitalisation Details'!$A$1:$T$2344,14,0)</f>
        <v>tier - 3</v>
      </c>
      <c r="N1460" s="3" t="str">
        <f>VLOOKUP(A1460,'Hospitalisation Details'!$A$1:$T$2344,15,0)</f>
        <v>tier - 3</v>
      </c>
      <c r="O1460" t="str">
        <f>VLOOKUP(A1460,'Hospitalisation Details'!$A$1:$U$2344,21,FALSE)</f>
        <v>R1012</v>
      </c>
      <c r="P1460" t="str">
        <f>VLOOKUP(A1460,'Hospitalisation Details'!$A$1:$T$2344,19,0)</f>
        <v>45</v>
      </c>
      <c r="Q1460" s="9">
        <f>VLOOKUP(A1460,'Hospitalisation Details'!$A$1:$I$2344,6,FALSE)</f>
        <v>7222.79</v>
      </c>
    </row>
    <row r="1461" spans="1:17" ht="15.75">
      <c r="A1461" s="6" t="s">
        <v>3864</v>
      </c>
      <c r="B1461" t="str">
        <f>VLOOKUP(A1461,'Customer Names'!$A$1:$D$2336,3,FALSE)</f>
        <v>Horn</v>
      </c>
      <c r="C1461">
        <f>VLOOKUP(A1461,'Medical Examinations'!$A$1:$H$2336,2,0)</f>
        <v>29.19</v>
      </c>
      <c r="D1461">
        <f>VLOOKUP(A1461,'Medical Examinations'!$A$1:$H$2336,3,0)</f>
        <v>4.37</v>
      </c>
      <c r="E1461" t="str">
        <f>VLOOKUP(A1461,'Medical Examinations'!$A$1:$H$2336,4,0)</f>
        <v>No</v>
      </c>
      <c r="F1461" t="str">
        <f>VLOOKUP(A1461,'Medical Examinations'!$A$1:$H$2336,5,0)</f>
        <v>No</v>
      </c>
      <c r="G1461" t="str">
        <f>VLOOKUP(A1461,'Medical Examinations'!$A$1:$H$2336,6,0)</f>
        <v>No</v>
      </c>
      <c r="H1461">
        <f>VLOOKUP(A1461,'Medical Examinations'!$A$1:$L$2336,10,0)</f>
        <v>0</v>
      </c>
      <c r="I1461" t="str">
        <f>VLOOKUP(A1461,'Medical Examinations'!$A$1:$H$2336,8,0)</f>
        <v>No</v>
      </c>
      <c r="J1461" t="str">
        <f>VLOOKUP(A1461,'Medical Examinations'!$A$1:$L$2336,11,0)</f>
        <v>Over weight</v>
      </c>
      <c r="K1461" t="str">
        <f>VLOOKUP(A1461,'Medical Examinations'!$A$1:$L$2336,12,0)</f>
        <v>Normal</v>
      </c>
      <c r="L1461" s="8">
        <f>VLOOKUP(A1461,'Hospitalisation Details'!$A$1:$T$2344,17,0)</f>
        <v>33417</v>
      </c>
      <c r="M1461" s="3" t="str">
        <f>VLOOKUP(A1461,'Hospitalisation Details'!$A$1:$T$2344,14,0)</f>
        <v>tier - 2</v>
      </c>
      <c r="N1461" s="3" t="str">
        <f>VLOOKUP(A1461,'Hospitalisation Details'!$A$1:$T$2344,15,0)</f>
        <v>tier - 2</v>
      </c>
      <c r="O1461" t="str">
        <f>VLOOKUP(A1461,'Hospitalisation Details'!$A$1:$U$2344,21,FALSE)</f>
        <v>R1021</v>
      </c>
      <c r="P1461" t="str">
        <f>VLOOKUP(A1461,'Hospitalisation Details'!$A$1:$T$2344,19,0)</f>
        <v>31</v>
      </c>
      <c r="Q1461" s="9">
        <f>VLOOKUP(A1461,'Hospitalisation Details'!$A$1:$I$2344,6,FALSE)</f>
        <v>7220.25</v>
      </c>
    </row>
    <row r="1462" spans="1:17" ht="15.75">
      <c r="A1462" s="6" t="s">
        <v>3866</v>
      </c>
      <c r="B1462" t="str">
        <f>VLOOKUP(A1462,'Customer Names'!$A$1:$D$2336,3,FALSE)</f>
        <v>Bien</v>
      </c>
      <c r="C1462">
        <f>VLOOKUP(A1462,'Medical Examinations'!$A$1:$H$2336,2,0)</f>
        <v>31.92</v>
      </c>
      <c r="D1462">
        <f>VLOOKUP(A1462,'Medical Examinations'!$A$1:$H$2336,3,0)</f>
        <v>4.8099999999999996</v>
      </c>
      <c r="E1462" t="str">
        <f>VLOOKUP(A1462,'Medical Examinations'!$A$1:$H$2336,4,0)</f>
        <v>Yes</v>
      </c>
      <c r="F1462" t="str">
        <f>VLOOKUP(A1462,'Medical Examinations'!$A$1:$H$2336,5,0)</f>
        <v>No</v>
      </c>
      <c r="G1462" t="str">
        <f>VLOOKUP(A1462,'Medical Examinations'!$A$1:$H$2336,6,0)</f>
        <v>Yes</v>
      </c>
      <c r="H1462">
        <f>VLOOKUP(A1462,'Medical Examinations'!$A$1:$L$2336,10,0)</f>
        <v>1</v>
      </c>
      <c r="I1462" t="str">
        <f>VLOOKUP(A1462,'Medical Examinations'!$A$1:$H$2336,8,0)</f>
        <v>No</v>
      </c>
      <c r="J1462" t="str">
        <f>VLOOKUP(A1462,'Medical Examinations'!$A$1:$L$2336,11,0)</f>
        <v>obesity</v>
      </c>
      <c r="K1462" t="str">
        <f>VLOOKUP(A1462,'Medical Examinations'!$A$1:$L$2336,12,0)</f>
        <v>Normal</v>
      </c>
      <c r="L1462" s="8">
        <f>VLOOKUP(A1462,'Hospitalisation Details'!$A$1:$T$2344,17,0)</f>
        <v>30641</v>
      </c>
      <c r="M1462" s="3" t="str">
        <f>VLOOKUP(A1462,'Hospitalisation Details'!$A$1:$T$2344,14,0)</f>
        <v>tier - 2</v>
      </c>
      <c r="N1462" s="3" t="str">
        <f>VLOOKUP(A1462,'Hospitalisation Details'!$A$1:$T$2344,15,0)</f>
        <v>tier - 3</v>
      </c>
      <c r="O1462" t="str">
        <f>VLOOKUP(A1462,'Hospitalisation Details'!$A$1:$U$2344,21,FALSE)</f>
        <v>R1012</v>
      </c>
      <c r="P1462" t="str">
        <f>VLOOKUP(A1462,'Hospitalisation Details'!$A$1:$T$2344,19,0)</f>
        <v>39</v>
      </c>
      <c r="Q1462" s="9">
        <f>VLOOKUP(A1462,'Hospitalisation Details'!$A$1:$I$2344,6,FALSE)</f>
        <v>7209.49</v>
      </c>
    </row>
    <row r="1463" spans="1:17" ht="15.75">
      <c r="A1463" s="6" t="s">
        <v>3867</v>
      </c>
      <c r="B1463" t="str">
        <f>VLOOKUP(A1463,'Customer Names'!$A$1:$D$2336,3,FALSE)</f>
        <v>O'Connor</v>
      </c>
      <c r="C1463">
        <f>VLOOKUP(A1463,'Medical Examinations'!$A$1:$H$2336,2,0)</f>
        <v>26.315000000000001</v>
      </c>
      <c r="D1463">
        <f>VLOOKUP(A1463,'Medical Examinations'!$A$1:$H$2336,3,0)</f>
        <v>4.5599999999999996</v>
      </c>
      <c r="E1463" t="str">
        <f>VLOOKUP(A1463,'Medical Examinations'!$A$1:$H$2336,4,0)</f>
        <v>Yes</v>
      </c>
      <c r="F1463" t="str">
        <f>VLOOKUP(A1463,'Medical Examinations'!$A$1:$H$2336,5,0)</f>
        <v>No</v>
      </c>
      <c r="G1463" t="str">
        <f>VLOOKUP(A1463,'Medical Examinations'!$A$1:$H$2336,6,0)</f>
        <v>Yes</v>
      </c>
      <c r="H1463">
        <f>VLOOKUP(A1463,'Medical Examinations'!$A$1:$L$2336,10,0)</f>
        <v>1</v>
      </c>
      <c r="I1463" t="str">
        <f>VLOOKUP(A1463,'Medical Examinations'!$A$1:$H$2336,8,0)</f>
        <v>No</v>
      </c>
      <c r="J1463" t="str">
        <f>VLOOKUP(A1463,'Medical Examinations'!$A$1:$L$2336,11,0)</f>
        <v>Over weight</v>
      </c>
      <c r="K1463" t="str">
        <f>VLOOKUP(A1463,'Medical Examinations'!$A$1:$L$2336,12,0)</f>
        <v>Normal</v>
      </c>
      <c r="L1463" s="8">
        <f>VLOOKUP(A1463,'Hospitalisation Details'!$A$1:$T$2344,17,0)</f>
        <v>30539</v>
      </c>
      <c r="M1463" s="3" t="str">
        <f>VLOOKUP(A1463,'Hospitalisation Details'!$A$1:$T$2344,14,0)</f>
        <v>tier - 2</v>
      </c>
      <c r="N1463" s="3" t="str">
        <f>VLOOKUP(A1463,'Hospitalisation Details'!$A$1:$T$2344,15,0)</f>
        <v>tier - 3</v>
      </c>
      <c r="O1463" t="str">
        <f>VLOOKUP(A1463,'Hospitalisation Details'!$A$1:$U$2344,21,FALSE)</f>
        <v>R1012</v>
      </c>
      <c r="P1463" t="str">
        <f>VLOOKUP(A1463,'Hospitalisation Details'!$A$1:$T$2344,19,0)</f>
        <v>39</v>
      </c>
      <c r="Q1463" s="9">
        <f>VLOOKUP(A1463,'Hospitalisation Details'!$A$1:$I$2344,6,FALSE)</f>
        <v>7201.7</v>
      </c>
    </row>
    <row r="1464" spans="1:17" ht="15.75">
      <c r="A1464" s="6" t="s">
        <v>3869</v>
      </c>
      <c r="B1464" t="str">
        <f>VLOOKUP(A1464,'Customer Names'!$A$1:$D$2336,3,FALSE)</f>
        <v>Ash</v>
      </c>
      <c r="C1464">
        <f>VLOOKUP(A1464,'Medical Examinations'!$A$1:$H$2336,2,0)</f>
        <v>35.299999999999997</v>
      </c>
      <c r="D1464">
        <f>VLOOKUP(A1464,'Medical Examinations'!$A$1:$H$2336,3,0)</f>
        <v>4.3899999999999997</v>
      </c>
      <c r="E1464" t="str">
        <f>VLOOKUP(A1464,'Medical Examinations'!$A$1:$H$2336,4,0)</f>
        <v>No</v>
      </c>
      <c r="F1464" t="str">
        <f>VLOOKUP(A1464,'Medical Examinations'!$A$1:$H$2336,5,0)</f>
        <v>No</v>
      </c>
      <c r="G1464" t="str">
        <f>VLOOKUP(A1464,'Medical Examinations'!$A$1:$H$2336,6,0)</f>
        <v>No</v>
      </c>
      <c r="H1464">
        <f>VLOOKUP(A1464,'Medical Examinations'!$A$1:$L$2336,10,0)</f>
        <v>0</v>
      </c>
      <c r="I1464" t="str">
        <f>VLOOKUP(A1464,'Medical Examinations'!$A$1:$H$2336,8,0)</f>
        <v>No</v>
      </c>
      <c r="J1464" t="str">
        <f>VLOOKUP(A1464,'Medical Examinations'!$A$1:$L$2336,11,0)</f>
        <v>obesity</v>
      </c>
      <c r="K1464" t="str">
        <f>VLOOKUP(A1464,'Medical Examinations'!$A$1:$L$2336,12,0)</f>
        <v>Normal</v>
      </c>
      <c r="L1464" s="8">
        <f>VLOOKUP(A1464,'Hospitalisation Details'!$A$1:$T$2344,17,0)</f>
        <v>30208</v>
      </c>
      <c r="M1464" s="3" t="str">
        <f>VLOOKUP(A1464,'Hospitalisation Details'!$A$1:$T$2344,14,0)</f>
        <v>tier - 3</v>
      </c>
      <c r="N1464" s="3" t="str">
        <f>VLOOKUP(A1464,'Hospitalisation Details'!$A$1:$T$2344,15,0)</f>
        <v>tier - 2</v>
      </c>
      <c r="O1464" t="str">
        <f>VLOOKUP(A1464,'Hospitalisation Details'!$A$1:$U$2344,21,FALSE)</f>
        <v>R1011</v>
      </c>
      <c r="P1464" t="str">
        <f>VLOOKUP(A1464,'Hospitalisation Details'!$A$1:$T$2344,19,0)</f>
        <v>40</v>
      </c>
      <c r="Q1464" s="9">
        <f>VLOOKUP(A1464,'Hospitalisation Details'!$A$1:$I$2344,6,FALSE)</f>
        <v>7196.87</v>
      </c>
    </row>
    <row r="1465" spans="1:17" ht="15.75">
      <c r="A1465" s="6" t="s">
        <v>3871</v>
      </c>
      <c r="B1465" t="str">
        <f>VLOOKUP(A1465,'Customer Names'!$A$1:$D$2336,3,FALSE)</f>
        <v>Do Prado</v>
      </c>
      <c r="C1465">
        <f>VLOOKUP(A1465,'Medical Examinations'!$A$1:$H$2336,2,0)</f>
        <v>18.91</v>
      </c>
      <c r="D1465">
        <f>VLOOKUP(A1465,'Medical Examinations'!$A$1:$H$2336,3,0)</f>
        <v>11.44</v>
      </c>
      <c r="E1465" t="str">
        <f>VLOOKUP(A1465,'Medical Examinations'!$A$1:$H$2336,4,0)</f>
        <v>No</v>
      </c>
      <c r="F1465" t="str">
        <f>VLOOKUP(A1465,'Medical Examinations'!$A$1:$H$2336,5,0)</f>
        <v>No</v>
      </c>
      <c r="G1465" t="str">
        <f>VLOOKUP(A1465,'Medical Examinations'!$A$1:$H$2336,6,0)</f>
        <v>No</v>
      </c>
      <c r="H1465">
        <f>VLOOKUP(A1465,'Medical Examinations'!$A$1:$L$2336,10,0)</f>
        <v>0</v>
      </c>
      <c r="I1465" t="str">
        <f>VLOOKUP(A1465,'Medical Examinations'!$A$1:$H$2336,8,0)</f>
        <v>No</v>
      </c>
      <c r="J1465" t="str">
        <f>VLOOKUP(A1465,'Medical Examinations'!$A$1:$L$2336,11,0)</f>
        <v>Normal weight</v>
      </c>
      <c r="K1465" t="str">
        <f>VLOOKUP(A1465,'Medical Examinations'!$A$1:$L$2336,12,0)</f>
        <v>Diabetes</v>
      </c>
      <c r="L1465" s="8">
        <f>VLOOKUP(A1465,'Hospitalisation Details'!$A$1:$T$2344,17,0)</f>
        <v>25076</v>
      </c>
      <c r="M1465" s="3" t="str">
        <f>VLOOKUP(A1465,'Hospitalisation Details'!$A$1:$T$2344,14,0)</f>
        <v>tier - 3</v>
      </c>
      <c r="N1465" s="3" t="str">
        <f>VLOOKUP(A1465,'Hospitalisation Details'!$A$1:$T$2344,15,0)</f>
        <v>tier - 3</v>
      </c>
      <c r="O1465" t="str">
        <f>VLOOKUP(A1465,'Hospitalisation Details'!$A$1:$U$2344,21,FALSE)</f>
        <v>R1013</v>
      </c>
      <c r="P1465" t="str">
        <f>VLOOKUP(A1465,'Hospitalisation Details'!$A$1:$T$2344,19,0)</f>
        <v>54</v>
      </c>
      <c r="Q1465" s="9">
        <f>VLOOKUP(A1465,'Hospitalisation Details'!$A$1:$I$2344,6,FALSE)</f>
        <v>7179.52</v>
      </c>
    </row>
    <row r="1466" spans="1:17" ht="15.75">
      <c r="A1466" s="6" t="s">
        <v>3874</v>
      </c>
      <c r="B1466" t="str">
        <f>VLOOKUP(A1466,'Customer Names'!$A$1:$D$2336,3,FALSE)</f>
        <v>Phillips</v>
      </c>
      <c r="C1466">
        <f>VLOOKUP(A1466,'Medical Examinations'!$A$1:$H$2336,2,0)</f>
        <v>22.41</v>
      </c>
      <c r="D1466">
        <f>VLOOKUP(A1466,'Medical Examinations'!$A$1:$H$2336,3,0)</f>
        <v>11.37</v>
      </c>
      <c r="E1466" t="str">
        <f>VLOOKUP(A1466,'Medical Examinations'!$A$1:$H$2336,4,0)</f>
        <v>Yes</v>
      </c>
      <c r="F1466" t="str">
        <f>VLOOKUP(A1466,'Medical Examinations'!$A$1:$H$2336,5,0)</f>
        <v>No</v>
      </c>
      <c r="G1466" t="str">
        <f>VLOOKUP(A1466,'Medical Examinations'!$A$1:$H$2336,6,0)</f>
        <v>No</v>
      </c>
      <c r="H1466">
        <f>VLOOKUP(A1466,'Medical Examinations'!$A$1:$L$2336,10,0)</f>
        <v>1</v>
      </c>
      <c r="I1466" t="str">
        <f>VLOOKUP(A1466,'Medical Examinations'!$A$1:$H$2336,8,0)</f>
        <v>No</v>
      </c>
      <c r="J1466" t="str">
        <f>VLOOKUP(A1466,'Medical Examinations'!$A$1:$L$2336,11,0)</f>
        <v>Normal weight</v>
      </c>
      <c r="K1466" t="str">
        <f>VLOOKUP(A1466,'Medical Examinations'!$A$1:$L$2336,12,0)</f>
        <v>Diabetes</v>
      </c>
      <c r="L1466" s="8">
        <f>VLOOKUP(A1466,'Hospitalisation Details'!$A$1:$T$2344,17,0)</f>
        <v>27594</v>
      </c>
      <c r="M1466" s="3" t="str">
        <f>VLOOKUP(A1466,'Hospitalisation Details'!$A$1:$T$2344,14,0)</f>
        <v>tier - 2</v>
      </c>
      <c r="N1466" s="3" t="str">
        <f>VLOOKUP(A1466,'Hospitalisation Details'!$A$1:$T$2344,15,0)</f>
        <v>tier - 3</v>
      </c>
      <c r="O1466" t="str">
        <f>VLOOKUP(A1466,'Hospitalisation Details'!$A$1:$U$2344,21,FALSE)</f>
        <v>R1013</v>
      </c>
      <c r="P1466" t="str">
        <f>VLOOKUP(A1466,'Hospitalisation Details'!$A$1:$T$2344,19,0)</f>
        <v>47</v>
      </c>
      <c r="Q1466" s="9">
        <f>VLOOKUP(A1466,'Hospitalisation Details'!$A$1:$I$2344,6,FALSE)</f>
        <v>7175.51</v>
      </c>
    </row>
    <row r="1467" spans="1:17" ht="15.75">
      <c r="A1467" s="6" t="s">
        <v>3876</v>
      </c>
      <c r="B1467" t="str">
        <f>VLOOKUP(A1467,'Customer Names'!$A$1:$D$2336,3,FALSE)</f>
        <v>Kelly</v>
      </c>
      <c r="C1467">
        <f>VLOOKUP(A1467,'Medical Examinations'!$A$1:$H$2336,2,0)</f>
        <v>22.704999999999998</v>
      </c>
      <c r="D1467">
        <f>VLOOKUP(A1467,'Medical Examinations'!$A$1:$H$2336,3,0)</f>
        <v>6.14</v>
      </c>
      <c r="E1467" t="str">
        <f>VLOOKUP(A1467,'Medical Examinations'!$A$1:$H$2336,4,0)</f>
        <v>No</v>
      </c>
      <c r="F1467" t="str">
        <f>VLOOKUP(A1467,'Medical Examinations'!$A$1:$H$2336,5,0)</f>
        <v>No</v>
      </c>
      <c r="G1467" t="str">
        <f>VLOOKUP(A1467,'Medical Examinations'!$A$1:$H$2336,6,0)</f>
        <v>No</v>
      </c>
      <c r="H1467">
        <f>VLOOKUP(A1467,'Medical Examinations'!$A$1:$L$2336,10,0)</f>
        <v>0</v>
      </c>
      <c r="I1467" t="str">
        <f>VLOOKUP(A1467,'Medical Examinations'!$A$1:$H$2336,8,0)</f>
        <v>No</v>
      </c>
      <c r="J1467" t="str">
        <f>VLOOKUP(A1467,'Medical Examinations'!$A$1:$L$2336,11,0)</f>
        <v>Normal weight</v>
      </c>
      <c r="K1467" t="str">
        <f>VLOOKUP(A1467,'Medical Examinations'!$A$1:$L$2336,12,0)</f>
        <v>Prediabetes</v>
      </c>
      <c r="L1467" s="8">
        <f>VLOOKUP(A1467,'Hospitalisation Details'!$A$1:$T$2344,17,0)</f>
        <v>30179</v>
      </c>
      <c r="M1467" s="3" t="str">
        <f>VLOOKUP(A1467,'Hospitalisation Details'!$A$1:$T$2344,14,0)</f>
        <v>tier - 3</v>
      </c>
      <c r="N1467" s="3" t="str">
        <f>VLOOKUP(A1467,'Hospitalisation Details'!$A$1:$T$2344,15,0)</f>
        <v>tier - 2</v>
      </c>
      <c r="O1467" t="str">
        <f>VLOOKUP(A1467,'Hospitalisation Details'!$A$1:$U$2344,21,FALSE)</f>
        <v>R1016</v>
      </c>
      <c r="P1467" t="str">
        <f>VLOOKUP(A1467,'Hospitalisation Details'!$A$1:$T$2344,19,0)</f>
        <v>40</v>
      </c>
      <c r="Q1467" s="9">
        <f>VLOOKUP(A1467,'Hospitalisation Details'!$A$1:$I$2344,6,FALSE)</f>
        <v>7173.36</v>
      </c>
    </row>
    <row r="1468" spans="1:17" ht="15.75">
      <c r="A1468" s="6" t="s">
        <v>3878</v>
      </c>
      <c r="B1468" t="str">
        <f>VLOOKUP(A1468,'Customer Names'!$A$1:$D$2336,3,FALSE)</f>
        <v>Dever</v>
      </c>
      <c r="C1468">
        <f>VLOOKUP(A1468,'Medical Examinations'!$A$1:$H$2336,2,0)</f>
        <v>37.18</v>
      </c>
      <c r="D1468">
        <f>VLOOKUP(A1468,'Medical Examinations'!$A$1:$H$2336,3,0)</f>
        <v>4.8899999999999997</v>
      </c>
      <c r="E1468" t="str">
        <f>VLOOKUP(A1468,'Medical Examinations'!$A$1:$H$2336,4,0)</f>
        <v>No</v>
      </c>
      <c r="F1468" t="str">
        <f>VLOOKUP(A1468,'Medical Examinations'!$A$1:$H$2336,5,0)</f>
        <v>No</v>
      </c>
      <c r="G1468" t="str">
        <f>VLOOKUP(A1468,'Medical Examinations'!$A$1:$H$2336,6,0)</f>
        <v>No</v>
      </c>
      <c r="H1468">
        <f>VLOOKUP(A1468,'Medical Examinations'!$A$1:$L$2336,10,0)</f>
        <v>0</v>
      </c>
      <c r="I1468" t="str">
        <f>VLOOKUP(A1468,'Medical Examinations'!$A$1:$H$2336,8,0)</f>
        <v>No</v>
      </c>
      <c r="J1468" t="str">
        <f>VLOOKUP(A1468,'Medical Examinations'!$A$1:$L$2336,11,0)</f>
        <v>obesity</v>
      </c>
      <c r="K1468" t="str">
        <f>VLOOKUP(A1468,'Medical Examinations'!$A$1:$L$2336,12,0)</f>
        <v>Normal</v>
      </c>
      <c r="L1468" s="8">
        <f>VLOOKUP(A1468,'Hospitalisation Details'!$A$1:$T$2344,17,0)</f>
        <v>29494</v>
      </c>
      <c r="M1468" s="3" t="str">
        <f>VLOOKUP(A1468,'Hospitalisation Details'!$A$1:$T$2344,14,0)</f>
        <v>tier - 2</v>
      </c>
      <c r="N1468" s="3" t="str">
        <f>VLOOKUP(A1468,'Hospitalisation Details'!$A$1:$T$2344,15,0)</f>
        <v>tier - 3</v>
      </c>
      <c r="O1468" t="str">
        <f>VLOOKUP(A1468,'Hospitalisation Details'!$A$1:$U$2344,21,FALSE)</f>
        <v>R1013</v>
      </c>
      <c r="P1468" t="str">
        <f>VLOOKUP(A1468,'Hospitalisation Details'!$A$1:$T$2344,19,0)</f>
        <v>42</v>
      </c>
      <c r="Q1468" s="9">
        <f>VLOOKUP(A1468,'Hospitalisation Details'!$A$1:$I$2344,6,FALSE)</f>
        <v>7162.01</v>
      </c>
    </row>
    <row r="1469" spans="1:17" ht="15.75">
      <c r="A1469" s="6" t="s">
        <v>3881</v>
      </c>
      <c r="B1469" t="str">
        <f>VLOOKUP(A1469,'Customer Names'!$A$1:$D$2336,3,FALSE)</f>
        <v>Horvath</v>
      </c>
      <c r="C1469">
        <f>VLOOKUP(A1469,'Medical Examinations'!$A$1:$H$2336,2,0)</f>
        <v>35.97</v>
      </c>
      <c r="D1469">
        <f>VLOOKUP(A1469,'Medical Examinations'!$A$1:$H$2336,3,0)</f>
        <v>4.5999999999999996</v>
      </c>
      <c r="E1469" t="str">
        <f>VLOOKUP(A1469,'Medical Examinations'!$A$1:$H$2336,4,0)</f>
        <v>No</v>
      </c>
      <c r="F1469" t="str">
        <f>VLOOKUP(A1469,'Medical Examinations'!$A$1:$H$2336,5,0)</f>
        <v>No</v>
      </c>
      <c r="G1469" t="str">
        <f>VLOOKUP(A1469,'Medical Examinations'!$A$1:$H$2336,6,0)</f>
        <v>No</v>
      </c>
      <c r="H1469">
        <f>VLOOKUP(A1469,'Medical Examinations'!$A$1:$L$2336,10,0)</f>
        <v>0</v>
      </c>
      <c r="I1469" t="str">
        <f>VLOOKUP(A1469,'Medical Examinations'!$A$1:$H$2336,8,0)</f>
        <v>No</v>
      </c>
      <c r="J1469" t="str">
        <f>VLOOKUP(A1469,'Medical Examinations'!$A$1:$L$2336,11,0)</f>
        <v>obesity</v>
      </c>
      <c r="K1469" t="str">
        <f>VLOOKUP(A1469,'Medical Examinations'!$A$1:$L$2336,12,0)</f>
        <v>Normal</v>
      </c>
      <c r="L1469" s="8">
        <f>VLOOKUP(A1469,'Hospitalisation Details'!$A$1:$T$2344,17,0)</f>
        <v>29501</v>
      </c>
      <c r="M1469" s="3" t="str">
        <f>VLOOKUP(A1469,'Hospitalisation Details'!$A$1:$T$2344,14,0)</f>
        <v>tier - 2</v>
      </c>
      <c r="N1469" s="3" t="str">
        <f>VLOOKUP(A1469,'Hospitalisation Details'!$A$1:$T$2344,15,0)</f>
        <v>tier - 1</v>
      </c>
      <c r="O1469" t="str">
        <f>VLOOKUP(A1469,'Hospitalisation Details'!$A$1:$U$2344,21,FALSE)</f>
        <v>R1013</v>
      </c>
      <c r="P1469" t="str">
        <f>VLOOKUP(A1469,'Hospitalisation Details'!$A$1:$T$2344,19,0)</f>
        <v>42</v>
      </c>
      <c r="Q1469" s="9">
        <f>VLOOKUP(A1469,'Hospitalisation Details'!$A$1:$I$2344,6,FALSE)</f>
        <v>7160.33</v>
      </c>
    </row>
    <row r="1470" spans="1:17" ht="15.75">
      <c r="A1470" s="6" t="s">
        <v>3884</v>
      </c>
      <c r="B1470" t="str">
        <f>VLOOKUP(A1470,'Customer Names'!$A$1:$D$2336,3,FALSE)</f>
        <v>Danner</v>
      </c>
      <c r="C1470">
        <f>VLOOKUP(A1470,'Medical Examinations'!$A$1:$H$2336,2,0)</f>
        <v>35.799999999999997</v>
      </c>
      <c r="D1470">
        <f>VLOOKUP(A1470,'Medical Examinations'!$A$1:$H$2336,3,0)</f>
        <v>4.42</v>
      </c>
      <c r="E1470" t="str">
        <f>VLOOKUP(A1470,'Medical Examinations'!$A$1:$H$2336,4,0)</f>
        <v>No</v>
      </c>
      <c r="F1470" t="str">
        <f>VLOOKUP(A1470,'Medical Examinations'!$A$1:$H$2336,5,0)</f>
        <v>No</v>
      </c>
      <c r="G1470" t="str">
        <f>VLOOKUP(A1470,'Medical Examinations'!$A$1:$H$2336,6,0)</f>
        <v>No</v>
      </c>
      <c r="H1470">
        <f>VLOOKUP(A1470,'Medical Examinations'!$A$1:$L$2336,10,0)</f>
        <v>0</v>
      </c>
      <c r="I1470" t="str">
        <f>VLOOKUP(A1470,'Medical Examinations'!$A$1:$H$2336,8,0)</f>
        <v>No</v>
      </c>
      <c r="J1470" t="str">
        <f>VLOOKUP(A1470,'Medical Examinations'!$A$1:$L$2336,11,0)</f>
        <v>obesity</v>
      </c>
      <c r="K1470" t="str">
        <f>VLOOKUP(A1470,'Medical Examinations'!$A$1:$L$2336,12,0)</f>
        <v>Normal</v>
      </c>
      <c r="L1470" s="8">
        <f>VLOOKUP(A1470,'Hospitalisation Details'!$A$1:$T$2344,17,0)</f>
        <v>29394</v>
      </c>
      <c r="M1470" s="3" t="str">
        <f>VLOOKUP(A1470,'Hospitalisation Details'!$A$1:$T$2344,14,0)</f>
        <v>tier - 2</v>
      </c>
      <c r="N1470" s="3" t="str">
        <f>VLOOKUP(A1470,'Hospitalisation Details'!$A$1:$T$2344,15,0)</f>
        <v>tier - 2</v>
      </c>
      <c r="O1470" t="str">
        <f>VLOOKUP(A1470,'Hospitalisation Details'!$A$1:$U$2344,21,FALSE)</f>
        <v>R1011</v>
      </c>
      <c r="P1470" t="str">
        <f>VLOOKUP(A1470,'Hospitalisation Details'!$A$1:$T$2344,19,0)</f>
        <v>42</v>
      </c>
      <c r="Q1470" s="9">
        <f>VLOOKUP(A1470,'Hospitalisation Details'!$A$1:$I$2344,6,FALSE)</f>
        <v>7160.09</v>
      </c>
    </row>
    <row r="1471" spans="1:17" ht="15.75">
      <c r="A1471" s="6" t="s">
        <v>3886</v>
      </c>
      <c r="B1471" t="str">
        <f>VLOOKUP(A1471,'Customer Names'!$A$1:$D$2336,3,FALSE)</f>
        <v>Weiss</v>
      </c>
      <c r="C1471">
        <f>VLOOKUP(A1471,'Medical Examinations'!$A$1:$H$2336,2,0)</f>
        <v>28.31</v>
      </c>
      <c r="D1471">
        <f>VLOOKUP(A1471,'Medical Examinations'!$A$1:$H$2336,3,0)</f>
        <v>7.48</v>
      </c>
      <c r="E1471" t="str">
        <f>VLOOKUP(A1471,'Medical Examinations'!$A$1:$H$2336,4,0)</f>
        <v>Yes</v>
      </c>
      <c r="F1471" t="str">
        <f>VLOOKUP(A1471,'Medical Examinations'!$A$1:$H$2336,5,0)</f>
        <v>No</v>
      </c>
      <c r="G1471" t="str">
        <f>VLOOKUP(A1471,'Medical Examinations'!$A$1:$H$2336,6,0)</f>
        <v>No</v>
      </c>
      <c r="H1471">
        <f>VLOOKUP(A1471,'Medical Examinations'!$A$1:$L$2336,10,0)</f>
        <v>0</v>
      </c>
      <c r="I1471" t="str">
        <f>VLOOKUP(A1471,'Medical Examinations'!$A$1:$H$2336,8,0)</f>
        <v>No</v>
      </c>
      <c r="J1471" t="str">
        <f>VLOOKUP(A1471,'Medical Examinations'!$A$1:$L$2336,11,0)</f>
        <v>Over weight</v>
      </c>
      <c r="K1471" t="str">
        <f>VLOOKUP(A1471,'Medical Examinations'!$A$1:$L$2336,12,0)</f>
        <v>Diabetes</v>
      </c>
      <c r="L1471" s="8">
        <f>VLOOKUP(A1471,'Hospitalisation Details'!$A$1:$T$2344,17,0)</f>
        <v>29784</v>
      </c>
      <c r="M1471" s="3" t="str">
        <f>VLOOKUP(A1471,'Hospitalisation Details'!$A$1:$T$2344,14,0)</f>
        <v>tier - 2</v>
      </c>
      <c r="N1471" s="3" t="str">
        <f>VLOOKUP(A1471,'Hospitalisation Details'!$A$1:$T$2344,15,0)</f>
        <v>tier - 1</v>
      </c>
      <c r="O1471" t="str">
        <f>VLOOKUP(A1471,'Hospitalisation Details'!$A$1:$U$2344,21,FALSE)</f>
        <v>R1012</v>
      </c>
      <c r="P1471" t="str">
        <f>VLOOKUP(A1471,'Hospitalisation Details'!$A$1:$T$2344,19,0)</f>
        <v>41</v>
      </c>
      <c r="Q1471" s="9">
        <f>VLOOKUP(A1471,'Hospitalisation Details'!$A$1:$I$2344,6,FALSE)</f>
        <v>7153.55</v>
      </c>
    </row>
    <row r="1472" spans="1:17" ht="15.75">
      <c r="A1472" s="6" t="s">
        <v>3889</v>
      </c>
      <c r="B1472" t="str">
        <f>VLOOKUP(A1472,'Customer Names'!$A$1:$D$2336,3,FALSE)</f>
        <v>D'Andrea</v>
      </c>
      <c r="C1472">
        <f>VLOOKUP(A1472,'Medical Examinations'!$A$1:$H$2336,2,0)</f>
        <v>38.06</v>
      </c>
      <c r="D1472">
        <f>VLOOKUP(A1472,'Medical Examinations'!$A$1:$H$2336,3,0)</f>
        <v>10.74</v>
      </c>
      <c r="E1472" t="str">
        <f>VLOOKUP(A1472,'Medical Examinations'!$A$1:$H$2336,4,0)</f>
        <v>No</v>
      </c>
      <c r="F1472" t="str">
        <f>VLOOKUP(A1472,'Medical Examinations'!$A$1:$H$2336,5,0)</f>
        <v>No</v>
      </c>
      <c r="G1472" t="str">
        <f>VLOOKUP(A1472,'Medical Examinations'!$A$1:$H$2336,6,0)</f>
        <v>No</v>
      </c>
      <c r="H1472">
        <f>VLOOKUP(A1472,'Medical Examinations'!$A$1:$L$2336,10,0)</f>
        <v>0</v>
      </c>
      <c r="I1472" t="str">
        <f>VLOOKUP(A1472,'Medical Examinations'!$A$1:$H$2336,8,0)</f>
        <v>No</v>
      </c>
      <c r="J1472" t="str">
        <f>VLOOKUP(A1472,'Medical Examinations'!$A$1:$L$2336,11,0)</f>
        <v>obesity</v>
      </c>
      <c r="K1472" t="str">
        <f>VLOOKUP(A1472,'Medical Examinations'!$A$1:$L$2336,12,0)</f>
        <v>Diabetes</v>
      </c>
      <c r="L1472" s="8">
        <f>VLOOKUP(A1472,'Hospitalisation Details'!$A$1:$T$2344,17,0)</f>
        <v>28739</v>
      </c>
      <c r="M1472" s="3" t="str">
        <f>VLOOKUP(A1472,'Hospitalisation Details'!$A$1:$T$2344,14,0)</f>
        <v>tier - 3</v>
      </c>
      <c r="N1472" s="3" t="str">
        <f>VLOOKUP(A1472,'Hospitalisation Details'!$A$1:$T$2344,15,0)</f>
        <v>tier - 2</v>
      </c>
      <c r="O1472" t="str">
        <f>VLOOKUP(A1472,'Hospitalisation Details'!$A$1:$U$2344,21,FALSE)</f>
        <v>R1013</v>
      </c>
      <c r="P1472" t="str">
        <f>VLOOKUP(A1472,'Hospitalisation Details'!$A$1:$T$2344,19,0)</f>
        <v>44</v>
      </c>
      <c r="Q1472" s="9">
        <f>VLOOKUP(A1472,'Hospitalisation Details'!$A$1:$I$2344,6,FALSE)</f>
        <v>7152.67</v>
      </c>
    </row>
    <row r="1473" spans="1:17" ht="15.75">
      <c r="A1473" s="6" t="s">
        <v>3892</v>
      </c>
      <c r="B1473" t="str">
        <f>VLOOKUP(A1473,'Customer Names'!$A$1:$D$2336,3,FALSE)</f>
        <v>Olesky</v>
      </c>
      <c r="C1473">
        <f>VLOOKUP(A1473,'Medical Examinations'!$A$1:$H$2336,2,0)</f>
        <v>28</v>
      </c>
      <c r="D1473">
        <f>VLOOKUP(A1473,'Medical Examinations'!$A$1:$H$2336,3,0)</f>
        <v>5.19</v>
      </c>
      <c r="E1473" t="str">
        <f>VLOOKUP(A1473,'Medical Examinations'!$A$1:$H$2336,4,0)</f>
        <v>No</v>
      </c>
      <c r="F1473" t="str">
        <f>VLOOKUP(A1473,'Medical Examinations'!$A$1:$H$2336,5,0)</f>
        <v>No</v>
      </c>
      <c r="G1473" t="str">
        <f>VLOOKUP(A1473,'Medical Examinations'!$A$1:$H$2336,6,0)</f>
        <v>No</v>
      </c>
      <c r="H1473">
        <f>VLOOKUP(A1473,'Medical Examinations'!$A$1:$L$2336,10,0)</f>
        <v>1</v>
      </c>
      <c r="I1473" t="str">
        <f>VLOOKUP(A1473,'Medical Examinations'!$A$1:$H$2336,8,0)</f>
        <v>No</v>
      </c>
      <c r="J1473" t="str">
        <f>VLOOKUP(A1473,'Medical Examinations'!$A$1:$L$2336,11,0)</f>
        <v>Over weight</v>
      </c>
      <c r="K1473" t="str">
        <f>VLOOKUP(A1473,'Medical Examinations'!$A$1:$L$2336,12,0)</f>
        <v>Normal</v>
      </c>
      <c r="L1473" s="8">
        <f>VLOOKUP(A1473,'Hospitalisation Details'!$A$1:$T$2344,17,0)</f>
        <v>30862</v>
      </c>
      <c r="M1473" s="3" t="str">
        <f>VLOOKUP(A1473,'Hospitalisation Details'!$A$1:$T$2344,14,0)</f>
        <v>tier - 2</v>
      </c>
      <c r="N1473" s="3" t="str">
        <f>VLOOKUP(A1473,'Hospitalisation Details'!$A$1:$T$2344,15,0)</f>
        <v>tier - 2</v>
      </c>
      <c r="O1473" t="str">
        <f>VLOOKUP(A1473,'Hospitalisation Details'!$A$1:$U$2344,21,FALSE)</f>
        <v>R1011</v>
      </c>
      <c r="P1473" t="str">
        <f>VLOOKUP(A1473,'Hospitalisation Details'!$A$1:$T$2344,19,0)</f>
        <v>38</v>
      </c>
      <c r="Q1473" s="9">
        <f>VLOOKUP(A1473,'Hospitalisation Details'!$A$1:$I$2344,6,FALSE)</f>
        <v>7151.09</v>
      </c>
    </row>
    <row r="1474" spans="1:17" ht="15.75">
      <c r="A1474" s="6" t="s">
        <v>3894</v>
      </c>
      <c r="B1474" t="str">
        <f>VLOOKUP(A1474,'Customer Names'!$A$1:$D$2336,3,FALSE)</f>
        <v>Whitcraft</v>
      </c>
      <c r="C1474">
        <f>VLOOKUP(A1474,'Medical Examinations'!$A$1:$H$2336,2,0)</f>
        <v>34.32</v>
      </c>
      <c r="D1474">
        <f>VLOOKUP(A1474,'Medical Examinations'!$A$1:$H$2336,3,0)</f>
        <v>9.17</v>
      </c>
      <c r="E1474" t="str">
        <f>VLOOKUP(A1474,'Medical Examinations'!$A$1:$H$2336,4,0)</f>
        <v>No</v>
      </c>
      <c r="F1474" t="str">
        <f>VLOOKUP(A1474,'Medical Examinations'!$A$1:$H$2336,5,0)</f>
        <v>No</v>
      </c>
      <c r="G1474" t="str">
        <f>VLOOKUP(A1474,'Medical Examinations'!$A$1:$H$2336,6,0)</f>
        <v>No</v>
      </c>
      <c r="H1474">
        <f>VLOOKUP(A1474,'Medical Examinations'!$A$1:$L$2336,10,0)</f>
        <v>0</v>
      </c>
      <c r="I1474" t="str">
        <f>VLOOKUP(A1474,'Medical Examinations'!$A$1:$H$2336,8,0)</f>
        <v>No</v>
      </c>
      <c r="J1474" t="str">
        <f>VLOOKUP(A1474,'Medical Examinations'!$A$1:$L$2336,11,0)</f>
        <v>obesity</v>
      </c>
      <c r="K1474" t="str">
        <f>VLOOKUP(A1474,'Medical Examinations'!$A$1:$L$2336,12,0)</f>
        <v>Diabetes</v>
      </c>
      <c r="L1474" s="8">
        <f>VLOOKUP(A1474,'Hospitalisation Details'!$A$1:$T$2344,17,0)</f>
        <v>28701</v>
      </c>
      <c r="M1474" s="3" t="str">
        <f>VLOOKUP(A1474,'Hospitalisation Details'!$A$1:$T$2344,14,0)</f>
        <v>tier - 2</v>
      </c>
      <c r="N1474" s="3" t="str">
        <f>VLOOKUP(A1474,'Hospitalisation Details'!$A$1:$T$2344,15,0)</f>
        <v>tier - 3</v>
      </c>
      <c r="O1474" t="str">
        <f>VLOOKUP(A1474,'Hospitalisation Details'!$A$1:$U$2344,21,FALSE)</f>
        <v>R1013</v>
      </c>
      <c r="P1474" t="str">
        <f>VLOOKUP(A1474,'Hospitalisation Details'!$A$1:$T$2344,19,0)</f>
        <v>44</v>
      </c>
      <c r="Q1474" s="9">
        <f>VLOOKUP(A1474,'Hospitalisation Details'!$A$1:$I$2344,6,FALSE)</f>
        <v>7147.47</v>
      </c>
    </row>
    <row r="1475" spans="1:17" ht="15.75">
      <c r="A1475" s="6" t="s">
        <v>3896</v>
      </c>
      <c r="B1475" t="str">
        <f>VLOOKUP(A1475,'Customer Names'!$A$1:$D$2336,3,FALSE)</f>
        <v>Salazar</v>
      </c>
      <c r="C1475">
        <f>VLOOKUP(A1475,'Medical Examinations'!$A$1:$H$2336,2,0)</f>
        <v>22.3</v>
      </c>
      <c r="D1475">
        <f>VLOOKUP(A1475,'Medical Examinations'!$A$1:$H$2336,3,0)</f>
        <v>4.95</v>
      </c>
      <c r="E1475" t="str">
        <f>VLOOKUP(A1475,'Medical Examinations'!$A$1:$H$2336,4,0)</f>
        <v>Yes</v>
      </c>
      <c r="F1475" t="str">
        <f>VLOOKUP(A1475,'Medical Examinations'!$A$1:$H$2336,5,0)</f>
        <v>No</v>
      </c>
      <c r="G1475" t="str">
        <f>VLOOKUP(A1475,'Medical Examinations'!$A$1:$H$2336,6,0)</f>
        <v>No</v>
      </c>
      <c r="H1475">
        <f>VLOOKUP(A1475,'Medical Examinations'!$A$1:$L$2336,10,0)</f>
        <v>0</v>
      </c>
      <c r="I1475" t="str">
        <f>VLOOKUP(A1475,'Medical Examinations'!$A$1:$H$2336,8,0)</f>
        <v>No</v>
      </c>
      <c r="J1475" t="str">
        <f>VLOOKUP(A1475,'Medical Examinations'!$A$1:$L$2336,11,0)</f>
        <v>Normal weight</v>
      </c>
      <c r="K1475" t="str">
        <f>VLOOKUP(A1475,'Medical Examinations'!$A$1:$L$2336,12,0)</f>
        <v>Normal</v>
      </c>
      <c r="L1475" s="8">
        <f>VLOOKUP(A1475,'Hospitalisation Details'!$A$1:$T$2344,17,0)</f>
        <v>27935</v>
      </c>
      <c r="M1475" s="3" t="str">
        <f>VLOOKUP(A1475,'Hospitalisation Details'!$A$1:$T$2344,14,0)</f>
        <v>tier - 3</v>
      </c>
      <c r="N1475" s="3" t="str">
        <f>VLOOKUP(A1475,'Hospitalisation Details'!$A$1:$T$2344,15,0)</f>
        <v>tier - 2</v>
      </c>
      <c r="O1475" t="str">
        <f>VLOOKUP(A1475,'Hospitalisation Details'!$A$1:$U$2344,21,FALSE)</f>
        <v>R1011</v>
      </c>
      <c r="P1475" t="str">
        <f>VLOOKUP(A1475,'Hospitalisation Details'!$A$1:$T$2344,19,0)</f>
        <v>46</v>
      </c>
      <c r="Q1475" s="9">
        <f>VLOOKUP(A1475,'Hospitalisation Details'!$A$1:$I$2344,6,FALSE)</f>
        <v>7147.11</v>
      </c>
    </row>
    <row r="1476" spans="1:17" ht="15.75">
      <c r="A1476" s="6" t="s">
        <v>3899</v>
      </c>
      <c r="B1476" t="str">
        <f>VLOOKUP(A1476,'Customer Names'!$A$1:$D$2336,3,FALSE)</f>
        <v>Todd</v>
      </c>
      <c r="C1476">
        <f>VLOOKUP(A1476,'Medical Examinations'!$A$1:$H$2336,2,0)</f>
        <v>27.835000000000001</v>
      </c>
      <c r="D1476">
        <f>VLOOKUP(A1476,'Medical Examinations'!$A$1:$H$2336,3,0)</f>
        <v>6.03</v>
      </c>
      <c r="E1476" t="str">
        <f>VLOOKUP(A1476,'Medical Examinations'!$A$1:$H$2336,4,0)</f>
        <v>No</v>
      </c>
      <c r="F1476" t="str">
        <f>VLOOKUP(A1476,'Medical Examinations'!$A$1:$H$2336,5,0)</f>
        <v>No</v>
      </c>
      <c r="G1476" t="str">
        <f>VLOOKUP(A1476,'Medical Examinations'!$A$1:$H$2336,6,0)</f>
        <v>No</v>
      </c>
      <c r="H1476">
        <f>VLOOKUP(A1476,'Medical Examinations'!$A$1:$L$2336,10,0)</f>
        <v>1</v>
      </c>
      <c r="I1476" t="str">
        <f>VLOOKUP(A1476,'Medical Examinations'!$A$1:$H$2336,8,0)</f>
        <v>No</v>
      </c>
      <c r="J1476" t="str">
        <f>VLOOKUP(A1476,'Medical Examinations'!$A$1:$L$2336,11,0)</f>
        <v>Over weight</v>
      </c>
      <c r="K1476" t="str">
        <f>VLOOKUP(A1476,'Medical Examinations'!$A$1:$L$2336,12,0)</f>
        <v>Prediabetes</v>
      </c>
      <c r="L1476" s="8">
        <f>VLOOKUP(A1476,'Hospitalisation Details'!$A$1:$T$2344,17,0)</f>
        <v>31007</v>
      </c>
      <c r="M1476" s="3" t="str">
        <f>VLOOKUP(A1476,'Hospitalisation Details'!$A$1:$T$2344,14,0)</f>
        <v>tier - 2</v>
      </c>
      <c r="N1476" s="3" t="str">
        <f>VLOOKUP(A1476,'Hospitalisation Details'!$A$1:$T$2344,15,0)</f>
        <v>tier - 2</v>
      </c>
      <c r="O1476" t="str">
        <f>VLOOKUP(A1476,'Hospitalisation Details'!$A$1:$U$2344,21,FALSE)</f>
        <v>R1024</v>
      </c>
      <c r="P1476" t="str">
        <f>VLOOKUP(A1476,'Hospitalisation Details'!$A$1:$T$2344,19,0)</f>
        <v>38</v>
      </c>
      <c r="Q1476" s="9">
        <f>VLOOKUP(A1476,'Hospitalisation Details'!$A$1:$I$2344,6,FALSE)</f>
        <v>7144.86</v>
      </c>
    </row>
    <row r="1477" spans="1:17" ht="15.75">
      <c r="A1477" s="6" t="s">
        <v>3902</v>
      </c>
      <c r="B1477" t="str">
        <f>VLOOKUP(A1477,'Customer Names'!$A$1:$D$2336,3,FALSE)</f>
        <v>Pond</v>
      </c>
      <c r="C1477">
        <f>VLOOKUP(A1477,'Medical Examinations'!$A$1:$H$2336,2,0)</f>
        <v>39.229999999999997</v>
      </c>
      <c r="D1477">
        <f>VLOOKUP(A1477,'Medical Examinations'!$A$1:$H$2336,3,0)</f>
        <v>5.36</v>
      </c>
      <c r="E1477" t="str">
        <f>VLOOKUP(A1477,'Medical Examinations'!$A$1:$H$2336,4,0)</f>
        <v>No</v>
      </c>
      <c r="F1477" t="str">
        <f>VLOOKUP(A1477,'Medical Examinations'!$A$1:$H$2336,5,0)</f>
        <v>No</v>
      </c>
      <c r="G1477" t="str">
        <f>VLOOKUP(A1477,'Medical Examinations'!$A$1:$H$2336,6,0)</f>
        <v>No</v>
      </c>
      <c r="H1477">
        <f>VLOOKUP(A1477,'Medical Examinations'!$A$1:$L$2336,10,0)</f>
        <v>0</v>
      </c>
      <c r="I1477" t="str">
        <f>VLOOKUP(A1477,'Medical Examinations'!$A$1:$H$2336,8,0)</f>
        <v>No</v>
      </c>
      <c r="J1477" t="str">
        <f>VLOOKUP(A1477,'Medical Examinations'!$A$1:$L$2336,11,0)</f>
        <v>obesity</v>
      </c>
      <c r="K1477" t="str">
        <f>VLOOKUP(A1477,'Medical Examinations'!$A$1:$L$2336,12,0)</f>
        <v>Normal</v>
      </c>
      <c r="L1477" s="8">
        <f>VLOOKUP(A1477,'Hospitalisation Details'!$A$1:$T$2344,17,0)</f>
        <v>36380</v>
      </c>
      <c r="M1477" s="3" t="str">
        <f>VLOOKUP(A1477,'Hospitalisation Details'!$A$1:$T$2344,14,0)</f>
        <v>tier - 2</v>
      </c>
      <c r="N1477" s="3" t="str">
        <f>VLOOKUP(A1477,'Hospitalisation Details'!$A$1:$T$2344,15,0)</f>
        <v>tier - 1</v>
      </c>
      <c r="O1477" t="str">
        <f>VLOOKUP(A1477,'Hospitalisation Details'!$A$1:$U$2344,21,FALSE)</f>
        <v>R1022</v>
      </c>
      <c r="P1477" t="str">
        <f>VLOOKUP(A1477,'Hospitalisation Details'!$A$1:$T$2344,19,0)</f>
        <v>23</v>
      </c>
      <c r="Q1477" s="9">
        <f>VLOOKUP(A1477,'Hospitalisation Details'!$A$1:$I$2344,6,FALSE)</f>
        <v>7144.4</v>
      </c>
    </row>
    <row r="1478" spans="1:17" ht="15.75">
      <c r="A1478" s="6" t="s">
        <v>3905</v>
      </c>
      <c r="B1478" t="str">
        <f>VLOOKUP(A1478,'Customer Names'!$A$1:$D$2336,3,FALSE)</f>
        <v>Egan</v>
      </c>
      <c r="C1478">
        <f>VLOOKUP(A1478,'Medical Examinations'!$A$1:$H$2336,2,0)</f>
        <v>19.95</v>
      </c>
      <c r="D1478">
        <f>VLOOKUP(A1478,'Medical Examinations'!$A$1:$H$2336,3,0)</f>
        <v>6.11</v>
      </c>
      <c r="E1478" t="str">
        <f>VLOOKUP(A1478,'Medical Examinations'!$A$1:$H$2336,4,0)</f>
        <v>No</v>
      </c>
      <c r="F1478" t="str">
        <f>VLOOKUP(A1478,'Medical Examinations'!$A$1:$H$2336,5,0)</f>
        <v>No</v>
      </c>
      <c r="G1478" t="str">
        <f>VLOOKUP(A1478,'Medical Examinations'!$A$1:$H$2336,6,0)</f>
        <v>No</v>
      </c>
      <c r="H1478">
        <f>VLOOKUP(A1478,'Medical Examinations'!$A$1:$L$2336,10,0)</f>
        <v>1</v>
      </c>
      <c r="I1478" t="str">
        <f>VLOOKUP(A1478,'Medical Examinations'!$A$1:$H$2336,8,0)</f>
        <v>No</v>
      </c>
      <c r="J1478" t="str">
        <f>VLOOKUP(A1478,'Medical Examinations'!$A$1:$L$2336,11,0)</f>
        <v>Normal weight</v>
      </c>
      <c r="K1478" t="str">
        <f>VLOOKUP(A1478,'Medical Examinations'!$A$1:$L$2336,12,0)</f>
        <v>Prediabetes</v>
      </c>
      <c r="L1478" s="8">
        <f>VLOOKUP(A1478,'Hospitalisation Details'!$A$1:$T$2344,17,0)</f>
        <v>30870</v>
      </c>
      <c r="M1478" s="3" t="str">
        <f>VLOOKUP(A1478,'Hospitalisation Details'!$A$1:$T$2344,14,0)</f>
        <v>tier - 2</v>
      </c>
      <c r="N1478" s="3" t="str">
        <f>VLOOKUP(A1478,'Hospitalisation Details'!$A$1:$T$2344,15,0)</f>
        <v>tier - 1</v>
      </c>
      <c r="O1478" t="str">
        <f>VLOOKUP(A1478,'Hospitalisation Details'!$A$1:$U$2344,21,FALSE)</f>
        <v>R1024</v>
      </c>
      <c r="P1478" t="str">
        <f>VLOOKUP(A1478,'Hospitalisation Details'!$A$1:$T$2344,19,0)</f>
        <v>38</v>
      </c>
      <c r="Q1478" s="9">
        <f>VLOOKUP(A1478,'Hospitalisation Details'!$A$1:$I$2344,6,FALSE)</f>
        <v>7133.9</v>
      </c>
    </row>
    <row r="1479" spans="1:17" ht="15.75">
      <c r="A1479" s="6" t="s">
        <v>3907</v>
      </c>
      <c r="B1479" t="str">
        <f>VLOOKUP(A1479,'Customer Names'!$A$1:$D$2336,3,FALSE)</f>
        <v>Bersani</v>
      </c>
      <c r="C1479">
        <f>VLOOKUP(A1479,'Medical Examinations'!$A$1:$H$2336,2,0)</f>
        <v>34.64</v>
      </c>
      <c r="D1479">
        <f>VLOOKUP(A1479,'Medical Examinations'!$A$1:$H$2336,3,0)</f>
        <v>4.88</v>
      </c>
      <c r="E1479" t="str">
        <f>VLOOKUP(A1479,'Medical Examinations'!$A$1:$H$2336,4,0)</f>
        <v>No</v>
      </c>
      <c r="F1479" t="str">
        <f>VLOOKUP(A1479,'Medical Examinations'!$A$1:$H$2336,5,0)</f>
        <v>No</v>
      </c>
      <c r="G1479" t="str">
        <f>VLOOKUP(A1479,'Medical Examinations'!$A$1:$H$2336,6,0)</f>
        <v>Yes</v>
      </c>
      <c r="H1479">
        <f>VLOOKUP(A1479,'Medical Examinations'!$A$1:$L$2336,10,0)</f>
        <v>1</v>
      </c>
      <c r="I1479" t="str">
        <f>VLOOKUP(A1479,'Medical Examinations'!$A$1:$H$2336,8,0)</f>
        <v>No</v>
      </c>
      <c r="J1479" t="str">
        <f>VLOOKUP(A1479,'Medical Examinations'!$A$1:$L$2336,11,0)</f>
        <v>obesity</v>
      </c>
      <c r="K1479" t="str">
        <f>VLOOKUP(A1479,'Medical Examinations'!$A$1:$L$2336,12,0)</f>
        <v>Normal</v>
      </c>
      <c r="L1479" s="8">
        <f>VLOOKUP(A1479,'Hospitalisation Details'!$A$1:$T$2344,17,0)</f>
        <v>34182</v>
      </c>
      <c r="M1479" s="3" t="str">
        <f>VLOOKUP(A1479,'Hospitalisation Details'!$A$1:$T$2344,14,0)</f>
        <v>tier - 2</v>
      </c>
      <c r="N1479" s="3" t="str">
        <f>VLOOKUP(A1479,'Hospitalisation Details'!$A$1:$T$2344,15,0)</f>
        <v>tier - 2</v>
      </c>
      <c r="O1479" t="str">
        <f>VLOOKUP(A1479,'Hospitalisation Details'!$A$1:$U$2344,21,FALSE)</f>
        <v>R1021</v>
      </c>
      <c r="P1479" t="str">
        <f>VLOOKUP(A1479,'Hospitalisation Details'!$A$1:$T$2344,19,0)</f>
        <v>29</v>
      </c>
      <c r="Q1479" s="9">
        <f>VLOOKUP(A1479,'Hospitalisation Details'!$A$1:$I$2344,6,FALSE)</f>
        <v>7128.64</v>
      </c>
    </row>
    <row r="1480" spans="1:17" ht="15.75">
      <c r="A1480" s="6" t="s">
        <v>3910</v>
      </c>
      <c r="B1480" t="str">
        <f>VLOOKUP(A1480,'Customer Names'!$A$1:$D$2336,3,FALSE)</f>
        <v>Creech</v>
      </c>
      <c r="C1480">
        <f>VLOOKUP(A1480,'Medical Examinations'!$A$1:$H$2336,2,0)</f>
        <v>18.75</v>
      </c>
      <c r="D1480">
        <f>VLOOKUP(A1480,'Medical Examinations'!$A$1:$H$2336,3,0)</f>
        <v>6.72</v>
      </c>
      <c r="E1480" t="str">
        <f>VLOOKUP(A1480,'Medical Examinations'!$A$1:$H$2336,4,0)</f>
        <v>No</v>
      </c>
      <c r="F1480" t="str">
        <f>VLOOKUP(A1480,'Medical Examinations'!$A$1:$H$2336,5,0)</f>
        <v>No</v>
      </c>
      <c r="G1480" t="str">
        <f>VLOOKUP(A1480,'Medical Examinations'!$A$1:$H$2336,6,0)</f>
        <v>No</v>
      </c>
      <c r="H1480">
        <f>VLOOKUP(A1480,'Medical Examinations'!$A$1:$L$2336,10,0)</f>
        <v>0</v>
      </c>
      <c r="I1480" t="str">
        <f>VLOOKUP(A1480,'Medical Examinations'!$A$1:$H$2336,8,0)</f>
        <v>No</v>
      </c>
      <c r="J1480" t="str">
        <f>VLOOKUP(A1480,'Medical Examinations'!$A$1:$L$2336,11,0)</f>
        <v>Normal weight</v>
      </c>
      <c r="K1480" t="str">
        <f>VLOOKUP(A1480,'Medical Examinations'!$A$1:$L$2336,12,0)</f>
        <v>Diabetes</v>
      </c>
      <c r="L1480" s="8">
        <f>VLOOKUP(A1480,'Hospitalisation Details'!$A$1:$T$2344,17,0)</f>
        <v>25018</v>
      </c>
      <c r="M1480" s="3" t="str">
        <f>VLOOKUP(A1480,'Hospitalisation Details'!$A$1:$T$2344,14,0)</f>
        <v>tier - 3</v>
      </c>
      <c r="N1480" s="3" t="str">
        <f>VLOOKUP(A1480,'Hospitalisation Details'!$A$1:$T$2344,15,0)</f>
        <v>tier - 2</v>
      </c>
      <c r="O1480" t="str">
        <f>VLOOKUP(A1480,'Hospitalisation Details'!$A$1:$U$2344,21,FALSE)</f>
        <v>R1013</v>
      </c>
      <c r="P1480" t="str">
        <f>VLOOKUP(A1480,'Hospitalisation Details'!$A$1:$T$2344,19,0)</f>
        <v>54</v>
      </c>
      <c r="Q1480" s="9">
        <f>VLOOKUP(A1480,'Hospitalisation Details'!$A$1:$I$2344,6,FALSE)</f>
        <v>7125.25</v>
      </c>
    </row>
    <row r="1481" spans="1:17" ht="15.75">
      <c r="A1481" s="6" t="s">
        <v>3913</v>
      </c>
      <c r="B1481" t="str">
        <f>VLOOKUP(A1481,'Customer Names'!$A$1:$D$2336,3,FALSE)</f>
        <v>Sudres</v>
      </c>
      <c r="C1481">
        <f>VLOOKUP(A1481,'Medical Examinations'!$A$1:$H$2336,2,0)</f>
        <v>26.48</v>
      </c>
      <c r="D1481">
        <f>VLOOKUP(A1481,'Medical Examinations'!$A$1:$H$2336,3,0)</f>
        <v>4.2</v>
      </c>
      <c r="E1481" t="str">
        <f>VLOOKUP(A1481,'Medical Examinations'!$A$1:$H$2336,4,0)</f>
        <v>No</v>
      </c>
      <c r="F1481" t="str">
        <f>VLOOKUP(A1481,'Medical Examinations'!$A$1:$H$2336,5,0)</f>
        <v>No</v>
      </c>
      <c r="G1481" t="str">
        <f>VLOOKUP(A1481,'Medical Examinations'!$A$1:$H$2336,6,0)</f>
        <v>No</v>
      </c>
      <c r="H1481">
        <f>VLOOKUP(A1481,'Medical Examinations'!$A$1:$L$2336,10,0)</f>
        <v>1</v>
      </c>
      <c r="I1481" t="str">
        <f>VLOOKUP(A1481,'Medical Examinations'!$A$1:$H$2336,8,0)</f>
        <v>No</v>
      </c>
      <c r="J1481" t="str">
        <f>VLOOKUP(A1481,'Medical Examinations'!$A$1:$L$2336,11,0)</f>
        <v>Over weight</v>
      </c>
      <c r="K1481" t="str">
        <f>VLOOKUP(A1481,'Medical Examinations'!$A$1:$L$2336,12,0)</f>
        <v>Normal</v>
      </c>
      <c r="L1481" s="8">
        <f>VLOOKUP(A1481,'Hospitalisation Details'!$A$1:$T$2344,17,0)</f>
        <v>32000</v>
      </c>
      <c r="M1481" s="3" t="str">
        <f>VLOOKUP(A1481,'Hospitalisation Details'!$A$1:$T$2344,14,0)</f>
        <v>tier - 2</v>
      </c>
      <c r="N1481" s="3" t="str">
        <f>VLOOKUP(A1481,'Hospitalisation Details'!$A$1:$T$2344,15,0)</f>
        <v>tier - 1</v>
      </c>
      <c r="O1481" t="str">
        <f>VLOOKUP(A1481,'Hospitalisation Details'!$A$1:$U$2344,21,FALSE)</f>
        <v>R1012</v>
      </c>
      <c r="P1481" t="str">
        <f>VLOOKUP(A1481,'Hospitalisation Details'!$A$1:$T$2344,19,0)</f>
        <v>35</v>
      </c>
      <c r="Q1481" s="9">
        <f>VLOOKUP(A1481,'Hospitalisation Details'!$A$1:$I$2344,6,FALSE)</f>
        <v>7106.81</v>
      </c>
    </row>
    <row r="1482" spans="1:17" ht="15.75">
      <c r="A1482" s="6" t="s">
        <v>3916</v>
      </c>
      <c r="B1482" t="str">
        <f>VLOOKUP(A1482,'Customer Names'!$A$1:$D$2336,3,FALSE)</f>
        <v>Couture</v>
      </c>
      <c r="C1482">
        <f>VLOOKUP(A1482,'Medical Examinations'!$A$1:$H$2336,2,0)</f>
        <v>34.83</v>
      </c>
      <c r="D1482">
        <f>VLOOKUP(A1482,'Medical Examinations'!$A$1:$H$2336,3,0)</f>
        <v>5.79</v>
      </c>
      <c r="E1482" t="str">
        <f>VLOOKUP(A1482,'Medical Examinations'!$A$1:$H$2336,4,0)</f>
        <v>No</v>
      </c>
      <c r="F1482" t="str">
        <f>VLOOKUP(A1482,'Medical Examinations'!$A$1:$H$2336,5,0)</f>
        <v>No</v>
      </c>
      <c r="G1482" t="str">
        <f>VLOOKUP(A1482,'Medical Examinations'!$A$1:$H$2336,6,0)</f>
        <v>No</v>
      </c>
      <c r="H1482">
        <f>VLOOKUP(A1482,'Medical Examinations'!$A$1:$L$2336,10,0)</f>
        <v>1</v>
      </c>
      <c r="I1482" t="str">
        <f>VLOOKUP(A1482,'Medical Examinations'!$A$1:$H$2336,8,0)</f>
        <v>No</v>
      </c>
      <c r="J1482" t="str">
        <f>VLOOKUP(A1482,'Medical Examinations'!$A$1:$L$2336,11,0)</f>
        <v>obesity</v>
      </c>
      <c r="K1482" t="str">
        <f>VLOOKUP(A1482,'Medical Examinations'!$A$1:$L$2336,12,0)</f>
        <v>Prediabetes</v>
      </c>
      <c r="L1482" s="8">
        <f>VLOOKUP(A1482,'Hospitalisation Details'!$A$1:$T$2344,17,0)</f>
        <v>33773</v>
      </c>
      <c r="M1482" s="3" t="str">
        <f>VLOOKUP(A1482,'Hospitalisation Details'!$A$1:$T$2344,14,0)</f>
        <v>tier - 2</v>
      </c>
      <c r="N1482" s="3" t="str">
        <f>VLOOKUP(A1482,'Hospitalisation Details'!$A$1:$T$2344,15,0)</f>
        <v>tier - 2</v>
      </c>
      <c r="O1482" t="str">
        <f>VLOOKUP(A1482,'Hospitalisation Details'!$A$1:$U$2344,21,FALSE)</f>
        <v>R1012</v>
      </c>
      <c r="P1482" t="str">
        <f>VLOOKUP(A1482,'Hospitalisation Details'!$A$1:$T$2344,19,0)</f>
        <v>30</v>
      </c>
      <c r="Q1482" s="9">
        <f>VLOOKUP(A1482,'Hospitalisation Details'!$A$1:$I$2344,6,FALSE)</f>
        <v>7096.98</v>
      </c>
    </row>
    <row r="1483" spans="1:17" ht="15.75">
      <c r="A1483" s="6" t="s">
        <v>3918</v>
      </c>
      <c r="B1483" t="str">
        <f>VLOOKUP(A1483,'Customer Names'!$A$1:$D$2336,3,FALSE)</f>
        <v>Willard</v>
      </c>
      <c r="C1483">
        <f>VLOOKUP(A1483,'Medical Examinations'!$A$1:$H$2336,2,0)</f>
        <v>25.46</v>
      </c>
      <c r="D1483">
        <f>VLOOKUP(A1483,'Medical Examinations'!$A$1:$H$2336,3,0)</f>
        <v>4.29</v>
      </c>
      <c r="E1483" t="str">
        <f>VLOOKUP(A1483,'Medical Examinations'!$A$1:$H$2336,4,0)</f>
        <v>No</v>
      </c>
      <c r="F1483" t="str">
        <f>VLOOKUP(A1483,'Medical Examinations'!$A$1:$H$2336,5,0)</f>
        <v>No</v>
      </c>
      <c r="G1483" t="str">
        <f>VLOOKUP(A1483,'Medical Examinations'!$A$1:$H$2336,6,0)</f>
        <v>No</v>
      </c>
      <c r="H1483">
        <f>VLOOKUP(A1483,'Medical Examinations'!$A$1:$L$2336,10,0)</f>
        <v>0</v>
      </c>
      <c r="I1483" t="str">
        <f>VLOOKUP(A1483,'Medical Examinations'!$A$1:$H$2336,8,0)</f>
        <v>No</v>
      </c>
      <c r="J1483" t="str">
        <f>VLOOKUP(A1483,'Medical Examinations'!$A$1:$L$2336,11,0)</f>
        <v>Over weight</v>
      </c>
      <c r="K1483" t="str">
        <f>VLOOKUP(A1483,'Medical Examinations'!$A$1:$L$2336,12,0)</f>
        <v>Normal</v>
      </c>
      <c r="L1483" s="8">
        <f>VLOOKUP(A1483,'Hospitalisation Details'!$A$1:$T$2344,17,0)</f>
        <v>30230</v>
      </c>
      <c r="M1483" s="3" t="str">
        <f>VLOOKUP(A1483,'Hospitalisation Details'!$A$1:$T$2344,14,0)</f>
        <v>tier - 2</v>
      </c>
      <c r="N1483" s="3" t="str">
        <f>VLOOKUP(A1483,'Hospitalisation Details'!$A$1:$T$2344,15,0)</f>
        <v>tier - 3</v>
      </c>
      <c r="O1483" t="str">
        <f>VLOOKUP(A1483,'Hospitalisation Details'!$A$1:$U$2344,21,FALSE)</f>
        <v>R1024</v>
      </c>
      <c r="P1483" t="str">
        <f>VLOOKUP(A1483,'Hospitalisation Details'!$A$1:$T$2344,19,0)</f>
        <v>40</v>
      </c>
      <c r="Q1483" s="9">
        <f>VLOOKUP(A1483,'Hospitalisation Details'!$A$1:$I$2344,6,FALSE)</f>
        <v>7077.19</v>
      </c>
    </row>
    <row r="1484" spans="1:17" ht="15.75">
      <c r="A1484" s="6" t="s">
        <v>3920</v>
      </c>
      <c r="B1484" t="str">
        <f>VLOOKUP(A1484,'Customer Names'!$A$1:$D$2336,3,FALSE)</f>
        <v>Patronick</v>
      </c>
      <c r="C1484">
        <f>VLOOKUP(A1484,'Medical Examinations'!$A$1:$H$2336,2,0)</f>
        <v>23.31</v>
      </c>
      <c r="D1484">
        <f>VLOOKUP(A1484,'Medical Examinations'!$A$1:$H$2336,3,0)</f>
        <v>8.27</v>
      </c>
      <c r="E1484" t="str">
        <f>VLOOKUP(A1484,'Medical Examinations'!$A$1:$H$2336,4,0)</f>
        <v>No</v>
      </c>
      <c r="F1484" t="str">
        <f>VLOOKUP(A1484,'Medical Examinations'!$A$1:$H$2336,5,0)</f>
        <v>No</v>
      </c>
      <c r="G1484" t="str">
        <f>VLOOKUP(A1484,'Medical Examinations'!$A$1:$H$2336,6,0)</f>
        <v>No</v>
      </c>
      <c r="H1484">
        <f>VLOOKUP(A1484,'Medical Examinations'!$A$1:$L$2336,10,0)</f>
        <v>0</v>
      </c>
      <c r="I1484" t="str">
        <f>VLOOKUP(A1484,'Medical Examinations'!$A$1:$H$2336,8,0)</f>
        <v>No</v>
      </c>
      <c r="J1484" t="str">
        <f>VLOOKUP(A1484,'Medical Examinations'!$A$1:$L$2336,11,0)</f>
        <v>Normal weight</v>
      </c>
      <c r="K1484" t="str">
        <f>VLOOKUP(A1484,'Medical Examinations'!$A$1:$L$2336,12,0)</f>
        <v>Diabetes</v>
      </c>
      <c r="L1484" s="8">
        <f>VLOOKUP(A1484,'Hospitalisation Details'!$A$1:$T$2344,17,0)</f>
        <v>28665</v>
      </c>
      <c r="M1484" s="3" t="str">
        <f>VLOOKUP(A1484,'Hospitalisation Details'!$A$1:$T$2344,14,0)</f>
        <v>tier - 2</v>
      </c>
      <c r="N1484" s="3" t="str">
        <f>VLOOKUP(A1484,'Hospitalisation Details'!$A$1:$T$2344,15,0)</f>
        <v>tier - 2</v>
      </c>
      <c r="O1484" t="str">
        <f>VLOOKUP(A1484,'Hospitalisation Details'!$A$1:$U$2344,21,FALSE)</f>
        <v>R1013</v>
      </c>
      <c r="P1484" t="str">
        <f>VLOOKUP(A1484,'Hospitalisation Details'!$A$1:$T$2344,19,0)</f>
        <v>44</v>
      </c>
      <c r="Q1484" s="9">
        <f>VLOOKUP(A1484,'Hospitalisation Details'!$A$1:$I$2344,6,FALSE)</f>
        <v>7054.41</v>
      </c>
    </row>
    <row r="1485" spans="1:17" ht="15.75">
      <c r="A1485" s="6" t="s">
        <v>3923</v>
      </c>
      <c r="B1485" t="str">
        <f>VLOOKUP(A1485,'Customer Names'!$A$1:$D$2336,3,FALSE)</f>
        <v>Depasquale</v>
      </c>
      <c r="C1485">
        <f>VLOOKUP(A1485,'Medical Examinations'!$A$1:$H$2336,2,0)</f>
        <v>29</v>
      </c>
      <c r="D1485">
        <f>VLOOKUP(A1485,'Medical Examinations'!$A$1:$H$2336,3,0)</f>
        <v>4.5599999999999996</v>
      </c>
      <c r="E1485" t="str">
        <f>VLOOKUP(A1485,'Medical Examinations'!$A$1:$H$2336,4,0)</f>
        <v>No</v>
      </c>
      <c r="F1485" t="str">
        <f>VLOOKUP(A1485,'Medical Examinations'!$A$1:$H$2336,5,0)</f>
        <v>No</v>
      </c>
      <c r="G1485" t="str">
        <f>VLOOKUP(A1485,'Medical Examinations'!$A$1:$H$2336,6,0)</f>
        <v>No</v>
      </c>
      <c r="H1485">
        <f>VLOOKUP(A1485,'Medical Examinations'!$A$1:$L$2336,10,0)</f>
        <v>0</v>
      </c>
      <c r="I1485" t="str">
        <f>VLOOKUP(A1485,'Medical Examinations'!$A$1:$H$2336,8,0)</f>
        <v>No</v>
      </c>
      <c r="J1485" t="str">
        <f>VLOOKUP(A1485,'Medical Examinations'!$A$1:$L$2336,11,0)</f>
        <v>Over weight</v>
      </c>
      <c r="K1485" t="str">
        <f>VLOOKUP(A1485,'Medical Examinations'!$A$1:$L$2336,12,0)</f>
        <v>Normal</v>
      </c>
      <c r="L1485" s="8">
        <f>VLOOKUP(A1485,'Hospitalisation Details'!$A$1:$T$2344,17,0)</f>
        <v>29400</v>
      </c>
      <c r="M1485" s="3" t="str">
        <f>VLOOKUP(A1485,'Hospitalisation Details'!$A$1:$T$2344,14,0)</f>
        <v>tier - 2</v>
      </c>
      <c r="N1485" s="3" t="str">
        <f>VLOOKUP(A1485,'Hospitalisation Details'!$A$1:$T$2344,15,0)</f>
        <v>tier - 3</v>
      </c>
      <c r="O1485" t="str">
        <f>VLOOKUP(A1485,'Hospitalisation Details'!$A$1:$U$2344,21,FALSE)</f>
        <v>R1011</v>
      </c>
      <c r="P1485" t="str">
        <f>VLOOKUP(A1485,'Hospitalisation Details'!$A$1:$T$2344,19,0)</f>
        <v>42</v>
      </c>
      <c r="Q1485" s="9">
        <f>VLOOKUP(A1485,'Hospitalisation Details'!$A$1:$I$2344,6,FALSE)</f>
        <v>7050.64</v>
      </c>
    </row>
    <row r="1486" spans="1:17" ht="15.75">
      <c r="A1486" s="6" t="s">
        <v>3925</v>
      </c>
      <c r="B1486" t="str">
        <f>VLOOKUP(A1486,'Customer Names'!$A$1:$D$2336,3,FALSE)</f>
        <v>Lavergne</v>
      </c>
      <c r="C1486">
        <f>VLOOKUP(A1486,'Medical Examinations'!$A$1:$H$2336,2,0)</f>
        <v>32.869999999999997</v>
      </c>
      <c r="D1486">
        <f>VLOOKUP(A1486,'Medical Examinations'!$A$1:$H$2336,3,0)</f>
        <v>5.33</v>
      </c>
      <c r="E1486" t="str">
        <f>VLOOKUP(A1486,'Medical Examinations'!$A$1:$H$2336,4,0)</f>
        <v>No</v>
      </c>
      <c r="F1486" t="str">
        <f>VLOOKUP(A1486,'Medical Examinations'!$A$1:$H$2336,5,0)</f>
        <v>No</v>
      </c>
      <c r="G1486" t="str">
        <f>VLOOKUP(A1486,'Medical Examinations'!$A$1:$H$2336,6,0)</f>
        <v>No</v>
      </c>
      <c r="H1486">
        <f>VLOOKUP(A1486,'Medical Examinations'!$A$1:$L$2336,10,0)</f>
        <v>0</v>
      </c>
      <c r="I1486" t="str">
        <f>VLOOKUP(A1486,'Medical Examinations'!$A$1:$H$2336,8,0)</f>
        <v>No</v>
      </c>
      <c r="J1486" t="str">
        <f>VLOOKUP(A1486,'Medical Examinations'!$A$1:$L$2336,11,0)</f>
        <v>obesity</v>
      </c>
      <c r="K1486" t="str">
        <f>VLOOKUP(A1486,'Medical Examinations'!$A$1:$L$2336,12,0)</f>
        <v>Normal</v>
      </c>
      <c r="L1486" s="8">
        <f>VLOOKUP(A1486,'Hospitalisation Details'!$A$1:$T$2344,17,0)</f>
        <v>29423</v>
      </c>
      <c r="M1486" s="3" t="str">
        <f>VLOOKUP(A1486,'Hospitalisation Details'!$A$1:$T$2344,14,0)</f>
        <v>tier - 2</v>
      </c>
      <c r="N1486" s="3" t="str">
        <f>VLOOKUP(A1486,'Hospitalisation Details'!$A$1:$T$2344,15,0)</f>
        <v>tier - 1</v>
      </c>
      <c r="O1486" t="str">
        <f>VLOOKUP(A1486,'Hospitalisation Details'!$A$1:$U$2344,21,FALSE)</f>
        <v>R1024</v>
      </c>
      <c r="P1486" t="str">
        <f>VLOOKUP(A1486,'Hospitalisation Details'!$A$1:$T$2344,19,0)</f>
        <v>42</v>
      </c>
      <c r="Q1486" s="9">
        <f>VLOOKUP(A1486,'Hospitalisation Details'!$A$1:$I$2344,6,FALSE)</f>
        <v>7050.02</v>
      </c>
    </row>
    <row r="1487" spans="1:17" ht="15.75">
      <c r="A1487" s="6" t="s">
        <v>3927</v>
      </c>
      <c r="B1487" t="str">
        <f>VLOOKUP(A1487,'Customer Names'!$A$1:$D$2336,3,FALSE)</f>
        <v>Kawakami</v>
      </c>
      <c r="C1487">
        <f>VLOOKUP(A1487,'Medical Examinations'!$A$1:$H$2336,2,0)</f>
        <v>26.18</v>
      </c>
      <c r="D1487">
        <f>VLOOKUP(A1487,'Medical Examinations'!$A$1:$H$2336,3,0)</f>
        <v>5.63</v>
      </c>
      <c r="E1487" t="str">
        <f>VLOOKUP(A1487,'Medical Examinations'!$A$1:$H$2336,4,0)</f>
        <v>No</v>
      </c>
      <c r="F1487" t="str">
        <f>VLOOKUP(A1487,'Medical Examinations'!$A$1:$H$2336,5,0)</f>
        <v>No</v>
      </c>
      <c r="G1487" t="str">
        <f>VLOOKUP(A1487,'Medical Examinations'!$A$1:$H$2336,6,0)</f>
        <v>No</v>
      </c>
      <c r="H1487">
        <f>VLOOKUP(A1487,'Medical Examinations'!$A$1:$L$2336,10,0)</f>
        <v>0</v>
      </c>
      <c r="I1487" t="str">
        <f>VLOOKUP(A1487,'Medical Examinations'!$A$1:$H$2336,8,0)</f>
        <v>No</v>
      </c>
      <c r="J1487" t="str">
        <f>VLOOKUP(A1487,'Medical Examinations'!$A$1:$L$2336,11,0)</f>
        <v>Over weight</v>
      </c>
      <c r="K1487" t="str">
        <f>VLOOKUP(A1487,'Medical Examinations'!$A$1:$L$2336,12,0)</f>
        <v>Normal</v>
      </c>
      <c r="L1487" s="8">
        <f>VLOOKUP(A1487,'Hospitalisation Details'!$A$1:$T$2344,17,0)</f>
        <v>29516</v>
      </c>
      <c r="M1487" s="3" t="str">
        <f>VLOOKUP(A1487,'Hospitalisation Details'!$A$1:$T$2344,14,0)</f>
        <v>tier - 2</v>
      </c>
      <c r="N1487" s="3" t="str">
        <f>VLOOKUP(A1487,'Hospitalisation Details'!$A$1:$T$2344,15,0)</f>
        <v>tier - 3</v>
      </c>
      <c r="O1487" t="str">
        <f>VLOOKUP(A1487,'Hospitalisation Details'!$A$1:$U$2344,21,FALSE)</f>
        <v>R1013</v>
      </c>
      <c r="P1487" t="str">
        <f>VLOOKUP(A1487,'Hospitalisation Details'!$A$1:$T$2344,19,0)</f>
        <v>42</v>
      </c>
      <c r="Q1487" s="9">
        <f>VLOOKUP(A1487,'Hospitalisation Details'!$A$1:$I$2344,6,FALSE)</f>
        <v>7046.72</v>
      </c>
    </row>
    <row r="1488" spans="1:17" ht="15.75">
      <c r="A1488" s="6" t="s">
        <v>3930</v>
      </c>
      <c r="B1488" t="str">
        <f>VLOOKUP(A1488,'Customer Names'!$A$1:$D$2336,3,FALSE)</f>
        <v>Gonsalves</v>
      </c>
      <c r="C1488">
        <f>VLOOKUP(A1488,'Medical Examinations'!$A$1:$H$2336,2,0)</f>
        <v>25.3</v>
      </c>
      <c r="D1488">
        <f>VLOOKUP(A1488,'Medical Examinations'!$A$1:$H$2336,3,0)</f>
        <v>5.12</v>
      </c>
      <c r="E1488" t="str">
        <f>VLOOKUP(A1488,'Medical Examinations'!$A$1:$H$2336,4,0)</f>
        <v>No</v>
      </c>
      <c r="F1488" t="str">
        <f>VLOOKUP(A1488,'Medical Examinations'!$A$1:$H$2336,5,0)</f>
        <v>No</v>
      </c>
      <c r="G1488" t="str">
        <f>VLOOKUP(A1488,'Medical Examinations'!$A$1:$H$2336,6,0)</f>
        <v>No</v>
      </c>
      <c r="H1488">
        <f>VLOOKUP(A1488,'Medical Examinations'!$A$1:$L$2336,10,0)</f>
        <v>0</v>
      </c>
      <c r="I1488" t="str">
        <f>VLOOKUP(A1488,'Medical Examinations'!$A$1:$H$2336,8,0)</f>
        <v>No</v>
      </c>
      <c r="J1488" t="str">
        <f>VLOOKUP(A1488,'Medical Examinations'!$A$1:$L$2336,11,0)</f>
        <v>Over weight</v>
      </c>
      <c r="K1488" t="str">
        <f>VLOOKUP(A1488,'Medical Examinations'!$A$1:$L$2336,12,0)</f>
        <v>Normal</v>
      </c>
      <c r="L1488" s="8">
        <f>VLOOKUP(A1488,'Hospitalisation Details'!$A$1:$T$2344,17,0)</f>
        <v>29428</v>
      </c>
      <c r="M1488" s="3" t="str">
        <f>VLOOKUP(A1488,'Hospitalisation Details'!$A$1:$T$2344,14,0)</f>
        <v>tier - 2</v>
      </c>
      <c r="N1488" s="3" t="str">
        <f>VLOOKUP(A1488,'Hospitalisation Details'!$A$1:$T$2344,15,0)</f>
        <v>tier - 1</v>
      </c>
      <c r="O1488" t="str">
        <f>VLOOKUP(A1488,'Hospitalisation Details'!$A$1:$U$2344,21,FALSE)</f>
        <v>R1011</v>
      </c>
      <c r="P1488" t="str">
        <f>VLOOKUP(A1488,'Hospitalisation Details'!$A$1:$T$2344,19,0)</f>
        <v>42</v>
      </c>
      <c r="Q1488" s="9">
        <f>VLOOKUP(A1488,'Hospitalisation Details'!$A$1:$I$2344,6,FALSE)</f>
        <v>7045.5</v>
      </c>
    </row>
    <row r="1489" spans="1:17" ht="15.75">
      <c r="A1489" s="6" t="s">
        <v>3933</v>
      </c>
      <c r="B1489" t="str">
        <f>VLOOKUP(A1489,'Customer Names'!$A$1:$D$2336,3,FALSE)</f>
        <v>Peck</v>
      </c>
      <c r="C1489">
        <f>VLOOKUP(A1489,'Medical Examinations'!$A$1:$H$2336,2,0)</f>
        <v>36.94</v>
      </c>
      <c r="D1489">
        <f>VLOOKUP(A1489,'Medical Examinations'!$A$1:$H$2336,3,0)</f>
        <v>5.15</v>
      </c>
      <c r="E1489" t="str">
        <f>VLOOKUP(A1489,'Medical Examinations'!$A$1:$H$2336,4,0)</f>
        <v>Yes</v>
      </c>
      <c r="F1489" t="str">
        <f>VLOOKUP(A1489,'Medical Examinations'!$A$1:$H$2336,5,0)</f>
        <v>No</v>
      </c>
      <c r="G1489" t="str">
        <f>VLOOKUP(A1489,'Medical Examinations'!$A$1:$H$2336,6,0)</f>
        <v>No</v>
      </c>
      <c r="H1489">
        <f>VLOOKUP(A1489,'Medical Examinations'!$A$1:$L$2336,10,0)</f>
        <v>1</v>
      </c>
      <c r="I1489" t="str">
        <f>VLOOKUP(A1489,'Medical Examinations'!$A$1:$H$2336,8,0)</f>
        <v>No</v>
      </c>
      <c r="J1489" t="str">
        <f>VLOOKUP(A1489,'Medical Examinations'!$A$1:$L$2336,11,0)</f>
        <v>obesity</v>
      </c>
      <c r="K1489" t="str">
        <f>VLOOKUP(A1489,'Medical Examinations'!$A$1:$L$2336,12,0)</f>
        <v>Normal</v>
      </c>
      <c r="L1489" s="8">
        <f>VLOOKUP(A1489,'Hospitalisation Details'!$A$1:$T$2344,17,0)</f>
        <v>35001</v>
      </c>
      <c r="M1489" s="3" t="str">
        <f>VLOOKUP(A1489,'Hospitalisation Details'!$A$1:$T$2344,14,0)</f>
        <v>tier - 2</v>
      </c>
      <c r="N1489" s="3" t="str">
        <f>VLOOKUP(A1489,'Hospitalisation Details'!$A$1:$T$2344,15,0)</f>
        <v>tier - 3</v>
      </c>
      <c r="O1489" t="str">
        <f>VLOOKUP(A1489,'Hospitalisation Details'!$A$1:$U$2344,21,FALSE)</f>
        <v>R1012</v>
      </c>
      <c r="P1489" t="str">
        <f>VLOOKUP(A1489,'Hospitalisation Details'!$A$1:$T$2344,19,0)</f>
        <v>27</v>
      </c>
      <c r="Q1489" s="9">
        <f>VLOOKUP(A1489,'Hospitalisation Details'!$A$1:$I$2344,6,FALSE)</f>
        <v>7042.11</v>
      </c>
    </row>
    <row r="1490" spans="1:17" ht="15.75">
      <c r="A1490" s="6" t="s">
        <v>3935</v>
      </c>
      <c r="B1490" t="str">
        <f>VLOOKUP(A1490,'Customer Names'!$A$1:$D$2336,3,FALSE)</f>
        <v>Aure</v>
      </c>
      <c r="C1490">
        <f>VLOOKUP(A1490,'Medical Examinations'!$A$1:$H$2336,2,0)</f>
        <v>22.86</v>
      </c>
      <c r="D1490">
        <f>VLOOKUP(A1490,'Medical Examinations'!$A$1:$H$2336,3,0)</f>
        <v>7.5</v>
      </c>
      <c r="E1490" t="str">
        <f>VLOOKUP(A1490,'Medical Examinations'!$A$1:$H$2336,4,0)</f>
        <v>No</v>
      </c>
      <c r="F1490" t="str">
        <f>VLOOKUP(A1490,'Medical Examinations'!$A$1:$H$2336,5,0)</f>
        <v>No</v>
      </c>
      <c r="G1490" t="str">
        <f>VLOOKUP(A1490,'Medical Examinations'!$A$1:$H$2336,6,0)</f>
        <v>No</v>
      </c>
      <c r="H1490">
        <f>VLOOKUP(A1490,'Medical Examinations'!$A$1:$L$2336,10,0)</f>
        <v>0</v>
      </c>
      <c r="I1490" t="str">
        <f>VLOOKUP(A1490,'Medical Examinations'!$A$1:$H$2336,8,0)</f>
        <v>No</v>
      </c>
      <c r="J1490" t="str">
        <f>VLOOKUP(A1490,'Medical Examinations'!$A$1:$L$2336,11,0)</f>
        <v>Normal weight</v>
      </c>
      <c r="K1490" t="str">
        <f>VLOOKUP(A1490,'Medical Examinations'!$A$1:$L$2336,12,0)</f>
        <v>Diabetes</v>
      </c>
      <c r="L1490" s="8">
        <f>VLOOKUP(A1490,'Hospitalisation Details'!$A$1:$T$2344,17,0)</f>
        <v>28643</v>
      </c>
      <c r="M1490" s="3" t="str">
        <f>VLOOKUP(A1490,'Hospitalisation Details'!$A$1:$T$2344,14,0)</f>
        <v>tier - 2</v>
      </c>
      <c r="N1490" s="3" t="str">
        <f>VLOOKUP(A1490,'Hospitalisation Details'!$A$1:$T$2344,15,0)</f>
        <v>tier - 2</v>
      </c>
      <c r="O1490" t="str">
        <f>VLOOKUP(A1490,'Hospitalisation Details'!$A$1:$U$2344,21,FALSE)</f>
        <v>R1013</v>
      </c>
      <c r="P1490" t="str">
        <f>VLOOKUP(A1490,'Hospitalisation Details'!$A$1:$T$2344,19,0)</f>
        <v>45</v>
      </c>
      <c r="Q1490" s="9">
        <f>VLOOKUP(A1490,'Hospitalisation Details'!$A$1:$I$2344,6,FALSE)</f>
        <v>7033.08</v>
      </c>
    </row>
    <row r="1491" spans="1:17" ht="15.75">
      <c r="A1491" s="6" t="s">
        <v>3938</v>
      </c>
      <c r="B1491" t="str">
        <f>VLOOKUP(A1491,'Customer Names'!$A$1:$D$2336,3,FALSE)</f>
        <v>Mattingly</v>
      </c>
      <c r="C1491">
        <f>VLOOKUP(A1491,'Medical Examinations'!$A$1:$H$2336,2,0)</f>
        <v>18.760000000000002</v>
      </c>
      <c r="D1491">
        <f>VLOOKUP(A1491,'Medical Examinations'!$A$1:$H$2336,3,0)</f>
        <v>4.88</v>
      </c>
      <c r="E1491" t="str">
        <f>VLOOKUP(A1491,'Medical Examinations'!$A$1:$H$2336,4,0)</f>
        <v>Yes</v>
      </c>
      <c r="F1491" t="str">
        <f>VLOOKUP(A1491,'Medical Examinations'!$A$1:$H$2336,5,0)</f>
        <v>No</v>
      </c>
      <c r="G1491" t="str">
        <f>VLOOKUP(A1491,'Medical Examinations'!$A$1:$H$2336,6,0)</f>
        <v>Yes</v>
      </c>
      <c r="H1491">
        <f>VLOOKUP(A1491,'Medical Examinations'!$A$1:$L$2336,10,0)</f>
        <v>1</v>
      </c>
      <c r="I1491" t="str">
        <f>VLOOKUP(A1491,'Medical Examinations'!$A$1:$H$2336,8,0)</f>
        <v>No</v>
      </c>
      <c r="J1491" t="str">
        <f>VLOOKUP(A1491,'Medical Examinations'!$A$1:$L$2336,11,0)</f>
        <v>Normal weight</v>
      </c>
      <c r="K1491" t="str">
        <f>VLOOKUP(A1491,'Medical Examinations'!$A$1:$L$2336,12,0)</f>
        <v>Normal</v>
      </c>
      <c r="L1491" s="8">
        <f>VLOOKUP(A1491,'Hospitalisation Details'!$A$1:$T$2344,17,0)</f>
        <v>25390</v>
      </c>
      <c r="M1491" s="3" t="str">
        <f>VLOOKUP(A1491,'Hospitalisation Details'!$A$1:$T$2344,14,0)</f>
        <v>tier - 2</v>
      </c>
      <c r="N1491" s="3" t="str">
        <f>VLOOKUP(A1491,'Hospitalisation Details'!$A$1:$T$2344,15,0)</f>
        <v>tier - 3</v>
      </c>
      <c r="O1491" t="str">
        <f>VLOOKUP(A1491,'Hospitalisation Details'!$A$1:$U$2344,21,FALSE)</f>
        <v>R1013</v>
      </c>
      <c r="P1491" t="str">
        <f>VLOOKUP(A1491,'Hospitalisation Details'!$A$1:$T$2344,19,0)</f>
        <v>53</v>
      </c>
      <c r="Q1491" s="9">
        <f>VLOOKUP(A1491,'Hospitalisation Details'!$A$1:$I$2344,6,FALSE)</f>
        <v>7003.1</v>
      </c>
    </row>
    <row r="1492" spans="1:17" ht="15.75">
      <c r="A1492" s="6" t="s">
        <v>3941</v>
      </c>
      <c r="B1492" t="str">
        <f>VLOOKUP(A1492,'Customer Names'!$A$1:$D$2336,3,FALSE)</f>
        <v>Stelpflug</v>
      </c>
      <c r="C1492">
        <f>VLOOKUP(A1492,'Medical Examinations'!$A$1:$H$2336,2,0)</f>
        <v>24.36</v>
      </c>
      <c r="D1492">
        <f>VLOOKUP(A1492,'Medical Examinations'!$A$1:$H$2336,3,0)</f>
        <v>5.57</v>
      </c>
      <c r="E1492" t="str">
        <f>VLOOKUP(A1492,'Medical Examinations'!$A$1:$H$2336,4,0)</f>
        <v>No</v>
      </c>
      <c r="F1492" t="str">
        <f>VLOOKUP(A1492,'Medical Examinations'!$A$1:$H$2336,5,0)</f>
        <v>No</v>
      </c>
      <c r="G1492" t="str">
        <f>VLOOKUP(A1492,'Medical Examinations'!$A$1:$H$2336,6,0)</f>
        <v>No</v>
      </c>
      <c r="H1492">
        <f>VLOOKUP(A1492,'Medical Examinations'!$A$1:$L$2336,10,0)</f>
        <v>0</v>
      </c>
      <c r="I1492" t="str">
        <f>VLOOKUP(A1492,'Medical Examinations'!$A$1:$H$2336,8,0)</f>
        <v>No</v>
      </c>
      <c r="J1492" t="str">
        <f>VLOOKUP(A1492,'Medical Examinations'!$A$1:$L$2336,11,0)</f>
        <v>Normal weight</v>
      </c>
      <c r="K1492" t="str">
        <f>VLOOKUP(A1492,'Medical Examinations'!$A$1:$L$2336,12,0)</f>
        <v>Normal</v>
      </c>
      <c r="L1492" s="8">
        <f>VLOOKUP(A1492,'Hospitalisation Details'!$A$1:$T$2344,17,0)</f>
        <v>30195</v>
      </c>
      <c r="M1492" s="3" t="str">
        <f>VLOOKUP(A1492,'Hospitalisation Details'!$A$1:$T$2344,14,0)</f>
        <v>tier - 2</v>
      </c>
      <c r="N1492" s="3" t="str">
        <f>VLOOKUP(A1492,'Hospitalisation Details'!$A$1:$T$2344,15,0)</f>
        <v>tier - 1</v>
      </c>
      <c r="O1492" t="str">
        <f>VLOOKUP(A1492,'Hospitalisation Details'!$A$1:$U$2344,21,FALSE)</f>
        <v>R1013</v>
      </c>
      <c r="P1492" t="str">
        <f>VLOOKUP(A1492,'Hospitalisation Details'!$A$1:$T$2344,19,0)</f>
        <v>40</v>
      </c>
      <c r="Q1492" s="9">
        <f>VLOOKUP(A1492,'Hospitalisation Details'!$A$1:$I$2344,6,FALSE)</f>
        <v>6989.95</v>
      </c>
    </row>
    <row r="1493" spans="1:17" ht="15.75">
      <c r="A1493" s="6" t="s">
        <v>3944</v>
      </c>
      <c r="B1493" t="str">
        <f>VLOOKUP(A1493,'Customer Names'!$A$1:$D$2336,3,FALSE)</f>
        <v>Sanchez Antognini</v>
      </c>
      <c r="C1493">
        <f>VLOOKUP(A1493,'Medical Examinations'!$A$1:$H$2336,2,0)</f>
        <v>32.299999999999997</v>
      </c>
      <c r="D1493">
        <f>VLOOKUP(A1493,'Medical Examinations'!$A$1:$H$2336,3,0)</f>
        <v>5.31</v>
      </c>
      <c r="E1493" t="str">
        <f>VLOOKUP(A1493,'Medical Examinations'!$A$1:$H$2336,4,0)</f>
        <v>No</v>
      </c>
      <c r="F1493" t="str">
        <f>VLOOKUP(A1493,'Medical Examinations'!$A$1:$H$2336,5,0)</f>
        <v>No</v>
      </c>
      <c r="G1493" t="str">
        <f>VLOOKUP(A1493,'Medical Examinations'!$A$1:$H$2336,6,0)</f>
        <v>No</v>
      </c>
      <c r="H1493">
        <f>VLOOKUP(A1493,'Medical Examinations'!$A$1:$L$2336,10,0)</f>
        <v>0</v>
      </c>
      <c r="I1493" t="str">
        <f>VLOOKUP(A1493,'Medical Examinations'!$A$1:$H$2336,8,0)</f>
        <v>No</v>
      </c>
      <c r="J1493" t="str">
        <f>VLOOKUP(A1493,'Medical Examinations'!$A$1:$L$2336,11,0)</f>
        <v>obesity</v>
      </c>
      <c r="K1493" t="str">
        <f>VLOOKUP(A1493,'Medical Examinations'!$A$1:$L$2336,12,0)</f>
        <v>Normal</v>
      </c>
      <c r="L1493" s="8">
        <f>VLOOKUP(A1493,'Hospitalisation Details'!$A$1:$T$2344,17,0)</f>
        <v>30242</v>
      </c>
      <c r="M1493" s="3" t="str">
        <f>VLOOKUP(A1493,'Hospitalisation Details'!$A$1:$T$2344,14,0)</f>
        <v>tier - 3</v>
      </c>
      <c r="N1493" s="3" t="str">
        <f>VLOOKUP(A1493,'Hospitalisation Details'!$A$1:$T$2344,15,0)</f>
        <v>tier - 1</v>
      </c>
      <c r="O1493" t="str">
        <f>VLOOKUP(A1493,'Hospitalisation Details'!$A$1:$U$2344,21,FALSE)</f>
        <v>R1012</v>
      </c>
      <c r="P1493" t="str">
        <f>VLOOKUP(A1493,'Hospitalisation Details'!$A$1:$T$2344,19,0)</f>
        <v>40</v>
      </c>
      <c r="Q1493" s="9">
        <f>VLOOKUP(A1493,'Hospitalisation Details'!$A$1:$I$2344,6,FALSE)</f>
        <v>6986.7</v>
      </c>
    </row>
    <row r="1494" spans="1:17" ht="15.75">
      <c r="A1494" s="6" t="s">
        <v>3947</v>
      </c>
      <c r="B1494" t="str">
        <f>VLOOKUP(A1494,'Customer Names'!$A$1:$D$2336,3,FALSE)</f>
        <v>Condon</v>
      </c>
      <c r="C1494">
        <f>VLOOKUP(A1494,'Medical Examinations'!$A$1:$H$2336,2,0)</f>
        <v>22.704999999999998</v>
      </c>
      <c r="D1494">
        <f>VLOOKUP(A1494,'Medical Examinations'!$A$1:$H$2336,3,0)</f>
        <v>4.57</v>
      </c>
      <c r="E1494" t="str">
        <f>VLOOKUP(A1494,'Medical Examinations'!$A$1:$H$2336,4,0)</f>
        <v>Yes</v>
      </c>
      <c r="F1494" t="str">
        <f>VLOOKUP(A1494,'Medical Examinations'!$A$1:$H$2336,5,0)</f>
        <v>No</v>
      </c>
      <c r="G1494" t="str">
        <f>VLOOKUP(A1494,'Medical Examinations'!$A$1:$H$2336,6,0)</f>
        <v>No</v>
      </c>
      <c r="H1494">
        <f>VLOOKUP(A1494,'Medical Examinations'!$A$1:$L$2336,10,0)</f>
        <v>0</v>
      </c>
      <c r="I1494" t="str">
        <f>VLOOKUP(A1494,'Medical Examinations'!$A$1:$H$2336,8,0)</f>
        <v>No</v>
      </c>
      <c r="J1494" t="str">
        <f>VLOOKUP(A1494,'Medical Examinations'!$A$1:$L$2336,11,0)</f>
        <v>Normal weight</v>
      </c>
      <c r="K1494" t="str">
        <f>VLOOKUP(A1494,'Medical Examinations'!$A$1:$L$2336,12,0)</f>
        <v>Normal</v>
      </c>
      <c r="L1494" s="8">
        <f>VLOOKUP(A1494,'Hospitalisation Details'!$A$1:$T$2344,17,0)</f>
        <v>31391</v>
      </c>
      <c r="M1494" s="3" t="str">
        <f>VLOOKUP(A1494,'Hospitalisation Details'!$A$1:$T$2344,14,0)</f>
        <v>tier - 2</v>
      </c>
      <c r="N1494" s="3" t="str">
        <f>VLOOKUP(A1494,'Hospitalisation Details'!$A$1:$T$2344,15,0)</f>
        <v>tier - 2</v>
      </c>
      <c r="O1494" t="str">
        <f>VLOOKUP(A1494,'Hospitalisation Details'!$A$1:$U$2344,21,FALSE)</f>
        <v>R1019</v>
      </c>
      <c r="P1494" t="str">
        <f>VLOOKUP(A1494,'Hospitalisation Details'!$A$1:$T$2344,19,0)</f>
        <v>37</v>
      </c>
      <c r="Q1494" s="9">
        <f>VLOOKUP(A1494,'Hospitalisation Details'!$A$1:$I$2344,6,FALSE)</f>
        <v>6985.51</v>
      </c>
    </row>
    <row r="1495" spans="1:17" ht="15.75">
      <c r="A1495" s="6" t="s">
        <v>3950</v>
      </c>
      <c r="B1495" t="str">
        <f>VLOOKUP(A1495,'Customer Names'!$A$1:$D$2336,3,FALSE)</f>
        <v>Magato</v>
      </c>
      <c r="C1495">
        <f>VLOOKUP(A1495,'Medical Examinations'!$A$1:$H$2336,2,0)</f>
        <v>21.79</v>
      </c>
      <c r="D1495">
        <f>VLOOKUP(A1495,'Medical Examinations'!$A$1:$H$2336,3,0)</f>
        <v>8.6999999999999993</v>
      </c>
      <c r="E1495" t="str">
        <f>VLOOKUP(A1495,'Medical Examinations'!$A$1:$H$2336,4,0)</f>
        <v>Yes</v>
      </c>
      <c r="F1495" t="str">
        <f>VLOOKUP(A1495,'Medical Examinations'!$A$1:$H$2336,5,0)</f>
        <v>No</v>
      </c>
      <c r="G1495" t="str">
        <f>VLOOKUP(A1495,'Medical Examinations'!$A$1:$H$2336,6,0)</f>
        <v>No</v>
      </c>
      <c r="H1495">
        <f>VLOOKUP(A1495,'Medical Examinations'!$A$1:$L$2336,10,0)</f>
        <v>1</v>
      </c>
      <c r="I1495" t="str">
        <f>VLOOKUP(A1495,'Medical Examinations'!$A$1:$H$2336,8,0)</f>
        <v>No</v>
      </c>
      <c r="J1495" t="str">
        <f>VLOOKUP(A1495,'Medical Examinations'!$A$1:$L$2336,11,0)</f>
        <v>Normal weight</v>
      </c>
      <c r="K1495" t="str">
        <f>VLOOKUP(A1495,'Medical Examinations'!$A$1:$L$2336,12,0)</f>
        <v>Diabetes</v>
      </c>
      <c r="L1495" s="8">
        <f>VLOOKUP(A1495,'Hospitalisation Details'!$A$1:$T$2344,17,0)</f>
        <v>27548</v>
      </c>
      <c r="M1495" s="3" t="str">
        <f>VLOOKUP(A1495,'Hospitalisation Details'!$A$1:$T$2344,14,0)</f>
        <v>tier - 2</v>
      </c>
      <c r="N1495" s="3" t="str">
        <f>VLOOKUP(A1495,'Hospitalisation Details'!$A$1:$T$2344,15,0)</f>
        <v>tier - 3</v>
      </c>
      <c r="O1495" t="str">
        <f>VLOOKUP(A1495,'Hospitalisation Details'!$A$1:$U$2344,21,FALSE)</f>
        <v>R1013</v>
      </c>
      <c r="P1495" t="str">
        <f>VLOOKUP(A1495,'Hospitalisation Details'!$A$1:$T$2344,19,0)</f>
        <v>48</v>
      </c>
      <c r="Q1495" s="9">
        <f>VLOOKUP(A1495,'Hospitalisation Details'!$A$1:$I$2344,6,FALSE)</f>
        <v>6965.21</v>
      </c>
    </row>
    <row r="1496" spans="1:17" ht="15.75">
      <c r="A1496" s="6" t="s">
        <v>3952</v>
      </c>
      <c r="B1496" t="str">
        <f>VLOOKUP(A1496,'Customer Names'!$A$1:$D$2336,3,FALSE)</f>
        <v>Dombrowski</v>
      </c>
      <c r="C1496">
        <f>VLOOKUP(A1496,'Medical Examinations'!$A$1:$H$2336,2,0)</f>
        <v>24.52</v>
      </c>
      <c r="D1496">
        <f>VLOOKUP(A1496,'Medical Examinations'!$A$1:$H$2336,3,0)</f>
        <v>4.76</v>
      </c>
      <c r="E1496" t="str">
        <f>VLOOKUP(A1496,'Medical Examinations'!$A$1:$H$2336,4,0)</f>
        <v>No</v>
      </c>
      <c r="F1496" t="str">
        <f>VLOOKUP(A1496,'Medical Examinations'!$A$1:$H$2336,5,0)</f>
        <v>No</v>
      </c>
      <c r="G1496" t="str">
        <f>VLOOKUP(A1496,'Medical Examinations'!$A$1:$H$2336,6,0)</f>
        <v>No</v>
      </c>
      <c r="H1496">
        <f>VLOOKUP(A1496,'Medical Examinations'!$A$1:$L$2336,10,0)</f>
        <v>0</v>
      </c>
      <c r="I1496" t="str">
        <f>VLOOKUP(A1496,'Medical Examinations'!$A$1:$H$2336,8,0)</f>
        <v>No</v>
      </c>
      <c r="J1496" t="str">
        <f>VLOOKUP(A1496,'Medical Examinations'!$A$1:$L$2336,11,0)</f>
        <v>Normal weight</v>
      </c>
      <c r="K1496" t="str">
        <f>VLOOKUP(A1496,'Medical Examinations'!$A$1:$L$2336,12,0)</f>
        <v>Normal</v>
      </c>
      <c r="L1496" s="8">
        <f>VLOOKUP(A1496,'Hospitalisation Details'!$A$1:$T$2344,17,0)</f>
        <v>29451</v>
      </c>
      <c r="M1496" s="3" t="str">
        <f>VLOOKUP(A1496,'Hospitalisation Details'!$A$1:$T$2344,14,0)</f>
        <v>tier - 2</v>
      </c>
      <c r="N1496" s="3" t="str">
        <f>VLOOKUP(A1496,'Hospitalisation Details'!$A$1:$T$2344,15,0)</f>
        <v>tier - 2</v>
      </c>
      <c r="O1496" t="str">
        <f>VLOOKUP(A1496,'Hospitalisation Details'!$A$1:$U$2344,21,FALSE)</f>
        <v>R1013</v>
      </c>
      <c r="P1496" t="str">
        <f>VLOOKUP(A1496,'Hospitalisation Details'!$A$1:$T$2344,19,0)</f>
        <v>42</v>
      </c>
      <c r="Q1496" s="9">
        <f>VLOOKUP(A1496,'Hospitalisation Details'!$A$1:$I$2344,6,FALSE)</f>
        <v>6951.12</v>
      </c>
    </row>
    <row r="1497" spans="1:17" ht="15.75">
      <c r="A1497" s="6" t="s">
        <v>3955</v>
      </c>
      <c r="B1497" t="str">
        <f>VLOOKUP(A1497,'Customer Names'!$A$1:$D$2336,3,FALSE)</f>
        <v>Ohara</v>
      </c>
      <c r="C1497">
        <f>VLOOKUP(A1497,'Medical Examinations'!$A$1:$H$2336,2,0)</f>
        <v>39.520000000000003</v>
      </c>
      <c r="D1497">
        <f>VLOOKUP(A1497,'Medical Examinations'!$A$1:$H$2336,3,0)</f>
        <v>11.81</v>
      </c>
      <c r="E1497" t="str">
        <f>VLOOKUP(A1497,'Medical Examinations'!$A$1:$H$2336,4,0)</f>
        <v>No</v>
      </c>
      <c r="F1497" t="str">
        <f>VLOOKUP(A1497,'Medical Examinations'!$A$1:$H$2336,5,0)</f>
        <v>No</v>
      </c>
      <c r="G1497" t="str">
        <f>VLOOKUP(A1497,'Medical Examinations'!$A$1:$H$2336,6,0)</f>
        <v>No</v>
      </c>
      <c r="H1497">
        <f>VLOOKUP(A1497,'Medical Examinations'!$A$1:$L$2336,10,0)</f>
        <v>0</v>
      </c>
      <c r="I1497" t="str">
        <f>VLOOKUP(A1497,'Medical Examinations'!$A$1:$H$2336,8,0)</f>
        <v>No</v>
      </c>
      <c r="J1497" t="str">
        <f>VLOOKUP(A1497,'Medical Examinations'!$A$1:$L$2336,11,0)</f>
        <v>obesity</v>
      </c>
      <c r="K1497" t="str">
        <f>VLOOKUP(A1497,'Medical Examinations'!$A$1:$L$2336,12,0)</f>
        <v>Diabetes</v>
      </c>
      <c r="L1497" s="8">
        <f>VLOOKUP(A1497,'Hospitalisation Details'!$A$1:$T$2344,17,0)</f>
        <v>28839</v>
      </c>
      <c r="M1497" s="3" t="str">
        <f>VLOOKUP(A1497,'Hospitalisation Details'!$A$1:$T$2344,14,0)</f>
        <v>tier - 1</v>
      </c>
      <c r="N1497" s="3" t="str">
        <f>VLOOKUP(A1497,'Hospitalisation Details'!$A$1:$T$2344,15,0)</f>
        <v>tier - 2</v>
      </c>
      <c r="O1497" t="str">
        <f>VLOOKUP(A1497,'Hospitalisation Details'!$A$1:$U$2344,21,FALSE)</f>
        <v>R1012</v>
      </c>
      <c r="P1497" t="str">
        <f>VLOOKUP(A1497,'Hospitalisation Details'!$A$1:$T$2344,19,0)</f>
        <v>44</v>
      </c>
      <c r="Q1497" s="9">
        <f>VLOOKUP(A1497,'Hospitalisation Details'!$A$1:$I$2344,6,FALSE)</f>
        <v>6948.7</v>
      </c>
    </row>
    <row r="1498" spans="1:17" ht="15.75">
      <c r="A1498" s="6" t="s">
        <v>3958</v>
      </c>
      <c r="B1498" t="str">
        <f>VLOOKUP(A1498,'Customer Names'!$A$1:$D$2336,3,FALSE)</f>
        <v>Cifuentes Fetiva</v>
      </c>
      <c r="C1498">
        <f>VLOOKUP(A1498,'Medical Examinations'!$A$1:$H$2336,2,0)</f>
        <v>24.49</v>
      </c>
      <c r="D1498">
        <f>VLOOKUP(A1498,'Medical Examinations'!$A$1:$H$2336,3,0)</f>
        <v>4.67</v>
      </c>
      <c r="E1498" t="str">
        <f>VLOOKUP(A1498,'Medical Examinations'!$A$1:$H$2336,4,0)</f>
        <v>No</v>
      </c>
      <c r="F1498" t="str">
        <f>VLOOKUP(A1498,'Medical Examinations'!$A$1:$H$2336,5,0)</f>
        <v>No</v>
      </c>
      <c r="G1498" t="str">
        <f>VLOOKUP(A1498,'Medical Examinations'!$A$1:$H$2336,6,0)</f>
        <v>No</v>
      </c>
      <c r="H1498">
        <f>VLOOKUP(A1498,'Medical Examinations'!$A$1:$L$2336,10,0)</f>
        <v>0</v>
      </c>
      <c r="I1498" t="str">
        <f>VLOOKUP(A1498,'Medical Examinations'!$A$1:$H$2336,8,0)</f>
        <v>No</v>
      </c>
      <c r="J1498" t="str">
        <f>VLOOKUP(A1498,'Medical Examinations'!$A$1:$L$2336,11,0)</f>
        <v>Normal weight</v>
      </c>
      <c r="K1498" t="str">
        <f>VLOOKUP(A1498,'Medical Examinations'!$A$1:$L$2336,12,0)</f>
        <v>Normal</v>
      </c>
      <c r="L1498" s="8">
        <f>VLOOKUP(A1498,'Hospitalisation Details'!$A$1:$T$2344,17,0)</f>
        <v>29499</v>
      </c>
      <c r="M1498" s="3" t="str">
        <f>VLOOKUP(A1498,'Hospitalisation Details'!$A$1:$T$2344,14,0)</f>
        <v>tier - 2</v>
      </c>
      <c r="N1498" s="3" t="str">
        <f>VLOOKUP(A1498,'Hospitalisation Details'!$A$1:$T$2344,15,0)</f>
        <v>tier - 3</v>
      </c>
      <c r="O1498" t="str">
        <f>VLOOKUP(A1498,'Hospitalisation Details'!$A$1:$U$2344,21,FALSE)</f>
        <v>R1013</v>
      </c>
      <c r="P1498" t="str">
        <f>VLOOKUP(A1498,'Hospitalisation Details'!$A$1:$T$2344,19,0)</f>
        <v>42</v>
      </c>
      <c r="Q1498" s="9">
        <f>VLOOKUP(A1498,'Hospitalisation Details'!$A$1:$I$2344,6,FALSE)</f>
        <v>6940.94</v>
      </c>
    </row>
    <row r="1499" spans="1:17" ht="15.75">
      <c r="A1499" s="6" t="s">
        <v>3961</v>
      </c>
      <c r="B1499" t="str">
        <f>VLOOKUP(A1499,'Customer Names'!$A$1:$D$2336,3,FALSE)</f>
        <v>Keno</v>
      </c>
      <c r="C1499">
        <f>VLOOKUP(A1499,'Medical Examinations'!$A$1:$H$2336,2,0)</f>
        <v>26.315000000000001</v>
      </c>
      <c r="D1499">
        <f>VLOOKUP(A1499,'Medical Examinations'!$A$1:$H$2336,3,0)</f>
        <v>6.02</v>
      </c>
      <c r="E1499" t="str">
        <f>VLOOKUP(A1499,'Medical Examinations'!$A$1:$H$2336,4,0)</f>
        <v>No</v>
      </c>
      <c r="F1499" t="str">
        <f>VLOOKUP(A1499,'Medical Examinations'!$A$1:$H$2336,5,0)</f>
        <v>No</v>
      </c>
      <c r="G1499" t="str">
        <f>VLOOKUP(A1499,'Medical Examinations'!$A$1:$H$2336,6,0)</f>
        <v>No</v>
      </c>
      <c r="H1499">
        <f>VLOOKUP(A1499,'Medical Examinations'!$A$1:$L$2336,10,0)</f>
        <v>0</v>
      </c>
      <c r="I1499" t="str">
        <f>VLOOKUP(A1499,'Medical Examinations'!$A$1:$H$2336,8,0)</f>
        <v>No</v>
      </c>
      <c r="J1499" t="str">
        <f>VLOOKUP(A1499,'Medical Examinations'!$A$1:$L$2336,11,0)</f>
        <v>Over weight</v>
      </c>
      <c r="K1499" t="str">
        <f>VLOOKUP(A1499,'Medical Examinations'!$A$1:$L$2336,12,0)</f>
        <v>Prediabetes</v>
      </c>
      <c r="L1499" s="8">
        <f>VLOOKUP(A1499,'Hospitalisation Details'!$A$1:$T$2344,17,0)</f>
        <v>29463</v>
      </c>
      <c r="M1499" s="3" t="str">
        <f>VLOOKUP(A1499,'Hospitalisation Details'!$A$1:$T$2344,14,0)</f>
        <v>tier - 2</v>
      </c>
      <c r="N1499" s="3" t="str">
        <f>VLOOKUP(A1499,'Hospitalisation Details'!$A$1:$T$2344,15,0)</f>
        <v>tier - 2</v>
      </c>
      <c r="O1499" t="str">
        <f>VLOOKUP(A1499,'Hospitalisation Details'!$A$1:$U$2344,21,FALSE)</f>
        <v>R1012</v>
      </c>
      <c r="P1499" t="str">
        <f>VLOOKUP(A1499,'Hospitalisation Details'!$A$1:$T$2344,19,0)</f>
        <v>42</v>
      </c>
      <c r="Q1499" s="9">
        <f>VLOOKUP(A1499,'Hospitalisation Details'!$A$1:$I$2344,6,FALSE)</f>
        <v>6940.91</v>
      </c>
    </row>
    <row r="1500" spans="1:17" ht="15.75">
      <c r="A1500" s="6" t="s">
        <v>3963</v>
      </c>
      <c r="B1500" t="str">
        <f>VLOOKUP(A1500,'Customer Names'!$A$1:$D$2336,3,FALSE)</f>
        <v>Bruce</v>
      </c>
      <c r="C1500">
        <f>VLOOKUP(A1500,'Medical Examinations'!$A$1:$H$2336,2,0)</f>
        <v>22.58</v>
      </c>
      <c r="D1500">
        <f>VLOOKUP(A1500,'Medical Examinations'!$A$1:$H$2336,3,0)</f>
        <v>7.46</v>
      </c>
      <c r="E1500" t="str">
        <f>VLOOKUP(A1500,'Medical Examinations'!$A$1:$H$2336,4,0)</f>
        <v>No</v>
      </c>
      <c r="F1500" t="str">
        <f>VLOOKUP(A1500,'Medical Examinations'!$A$1:$H$2336,5,0)</f>
        <v>No</v>
      </c>
      <c r="G1500" t="str">
        <f>VLOOKUP(A1500,'Medical Examinations'!$A$1:$H$2336,6,0)</f>
        <v>No</v>
      </c>
      <c r="H1500">
        <f>VLOOKUP(A1500,'Medical Examinations'!$A$1:$L$2336,10,0)</f>
        <v>0</v>
      </c>
      <c r="I1500" t="str">
        <f>VLOOKUP(A1500,'Medical Examinations'!$A$1:$H$2336,8,0)</f>
        <v>No</v>
      </c>
      <c r="J1500" t="str">
        <f>VLOOKUP(A1500,'Medical Examinations'!$A$1:$L$2336,11,0)</f>
        <v>Normal weight</v>
      </c>
      <c r="K1500" t="str">
        <f>VLOOKUP(A1500,'Medical Examinations'!$A$1:$L$2336,12,0)</f>
        <v>Diabetes</v>
      </c>
      <c r="L1500" s="8">
        <f>VLOOKUP(A1500,'Hospitalisation Details'!$A$1:$T$2344,17,0)</f>
        <v>28823</v>
      </c>
      <c r="M1500" s="3" t="str">
        <f>VLOOKUP(A1500,'Hospitalisation Details'!$A$1:$T$2344,14,0)</f>
        <v>tier - 2</v>
      </c>
      <c r="N1500" s="3" t="str">
        <f>VLOOKUP(A1500,'Hospitalisation Details'!$A$1:$T$2344,15,0)</f>
        <v>tier - 2</v>
      </c>
      <c r="O1500" t="str">
        <f>VLOOKUP(A1500,'Hospitalisation Details'!$A$1:$U$2344,21,FALSE)</f>
        <v>R1013</v>
      </c>
      <c r="P1500" t="str">
        <f>VLOOKUP(A1500,'Hospitalisation Details'!$A$1:$T$2344,19,0)</f>
        <v>44</v>
      </c>
      <c r="Q1500" s="9">
        <f>VLOOKUP(A1500,'Hospitalisation Details'!$A$1:$I$2344,6,FALSE)</f>
        <v>6938.11</v>
      </c>
    </row>
    <row r="1501" spans="1:17" ht="15.75">
      <c r="A1501" s="6" t="s">
        <v>3966</v>
      </c>
      <c r="B1501" t="str">
        <f>VLOOKUP(A1501,'Customer Names'!$A$1:$D$2336,3,FALSE)</f>
        <v>Lorch</v>
      </c>
      <c r="C1501">
        <f>VLOOKUP(A1501,'Medical Examinations'!$A$1:$H$2336,2,0)</f>
        <v>19.475000000000001</v>
      </c>
      <c r="D1501">
        <f>VLOOKUP(A1501,'Medical Examinations'!$A$1:$H$2336,3,0)</f>
        <v>4.74</v>
      </c>
      <c r="E1501" t="str">
        <f>VLOOKUP(A1501,'Medical Examinations'!$A$1:$H$2336,4,0)</f>
        <v>No</v>
      </c>
      <c r="F1501" t="str">
        <f>VLOOKUP(A1501,'Medical Examinations'!$A$1:$H$2336,5,0)</f>
        <v>No</v>
      </c>
      <c r="G1501" t="str">
        <f>VLOOKUP(A1501,'Medical Examinations'!$A$1:$H$2336,6,0)</f>
        <v>No</v>
      </c>
      <c r="H1501">
        <f>VLOOKUP(A1501,'Medical Examinations'!$A$1:$L$2336,10,0)</f>
        <v>1</v>
      </c>
      <c r="I1501" t="str">
        <f>VLOOKUP(A1501,'Medical Examinations'!$A$1:$H$2336,8,0)</f>
        <v>No</v>
      </c>
      <c r="J1501" t="str">
        <f>VLOOKUP(A1501,'Medical Examinations'!$A$1:$L$2336,11,0)</f>
        <v>Normal weight</v>
      </c>
      <c r="K1501" t="str">
        <f>VLOOKUP(A1501,'Medical Examinations'!$A$1:$L$2336,12,0)</f>
        <v>Normal</v>
      </c>
      <c r="L1501" s="8">
        <f>VLOOKUP(A1501,'Hospitalisation Details'!$A$1:$T$2344,17,0)</f>
        <v>30930</v>
      </c>
      <c r="M1501" s="3" t="str">
        <f>VLOOKUP(A1501,'Hospitalisation Details'!$A$1:$T$2344,14,0)</f>
        <v>tier - 2</v>
      </c>
      <c r="N1501" s="3" t="str">
        <f>VLOOKUP(A1501,'Hospitalisation Details'!$A$1:$T$2344,15,0)</f>
        <v>tier - 3</v>
      </c>
      <c r="O1501" t="str">
        <f>VLOOKUP(A1501,'Hospitalisation Details'!$A$1:$U$2344,21,FALSE)</f>
        <v>R1012</v>
      </c>
      <c r="P1501" t="str">
        <f>VLOOKUP(A1501,'Hospitalisation Details'!$A$1:$T$2344,19,0)</f>
        <v>38</v>
      </c>
      <c r="Q1501" s="9">
        <f>VLOOKUP(A1501,'Hospitalisation Details'!$A$1:$I$2344,6,FALSE)</f>
        <v>6933.24</v>
      </c>
    </row>
    <row r="1502" spans="1:17" ht="15.75">
      <c r="A1502" s="6" t="s">
        <v>3968</v>
      </c>
      <c r="B1502" t="str">
        <f>VLOOKUP(A1502,'Customer Names'!$A$1:$D$2336,3,FALSE)</f>
        <v>Sullivan</v>
      </c>
      <c r="C1502">
        <f>VLOOKUP(A1502,'Medical Examinations'!$A$1:$H$2336,2,0)</f>
        <v>26.33</v>
      </c>
      <c r="D1502">
        <f>VLOOKUP(A1502,'Medical Examinations'!$A$1:$H$2336,3,0)</f>
        <v>4.79</v>
      </c>
      <c r="E1502" t="str">
        <f>VLOOKUP(A1502,'Medical Examinations'!$A$1:$H$2336,4,0)</f>
        <v>No</v>
      </c>
      <c r="F1502" t="str">
        <f>VLOOKUP(A1502,'Medical Examinations'!$A$1:$H$2336,5,0)</f>
        <v>No</v>
      </c>
      <c r="G1502" t="str">
        <f>VLOOKUP(A1502,'Medical Examinations'!$A$1:$H$2336,6,0)</f>
        <v>No</v>
      </c>
      <c r="H1502">
        <f>VLOOKUP(A1502,'Medical Examinations'!$A$1:$L$2336,10,0)</f>
        <v>0</v>
      </c>
      <c r="I1502" t="str">
        <f>VLOOKUP(A1502,'Medical Examinations'!$A$1:$H$2336,8,0)</f>
        <v>No</v>
      </c>
      <c r="J1502" t="str">
        <f>VLOOKUP(A1502,'Medical Examinations'!$A$1:$L$2336,11,0)</f>
        <v>Over weight</v>
      </c>
      <c r="K1502" t="str">
        <f>VLOOKUP(A1502,'Medical Examinations'!$A$1:$L$2336,12,0)</f>
        <v>Normal</v>
      </c>
      <c r="L1502" s="8">
        <f>VLOOKUP(A1502,'Hospitalisation Details'!$A$1:$T$2344,17,0)</f>
        <v>32863</v>
      </c>
      <c r="M1502" s="3" t="str">
        <f>VLOOKUP(A1502,'Hospitalisation Details'!$A$1:$T$2344,14,0)</f>
        <v>tier - 2</v>
      </c>
      <c r="N1502" s="3" t="str">
        <f>VLOOKUP(A1502,'Hospitalisation Details'!$A$1:$T$2344,15,0)</f>
        <v>tier - 3</v>
      </c>
      <c r="O1502" t="str">
        <f>VLOOKUP(A1502,'Hospitalisation Details'!$A$1:$U$2344,21,FALSE)</f>
        <v>R1024</v>
      </c>
      <c r="P1502" t="str">
        <f>VLOOKUP(A1502,'Hospitalisation Details'!$A$1:$T$2344,19,0)</f>
        <v>33</v>
      </c>
      <c r="Q1502" s="9">
        <f>VLOOKUP(A1502,'Hospitalisation Details'!$A$1:$I$2344,6,FALSE)</f>
        <v>6895.19</v>
      </c>
    </row>
    <row r="1503" spans="1:17" ht="15.75">
      <c r="A1503" s="6" t="s">
        <v>3971</v>
      </c>
      <c r="B1503" t="str">
        <f>VLOOKUP(A1503,'Customer Names'!$A$1:$D$2336,3,FALSE)</f>
        <v>Cave</v>
      </c>
      <c r="C1503">
        <f>VLOOKUP(A1503,'Medical Examinations'!$A$1:$H$2336,2,0)</f>
        <v>17.29</v>
      </c>
      <c r="D1503">
        <f>VLOOKUP(A1503,'Medical Examinations'!$A$1:$H$2336,3,0)</f>
        <v>5.35</v>
      </c>
      <c r="E1503" t="str">
        <f>VLOOKUP(A1503,'Medical Examinations'!$A$1:$H$2336,4,0)</f>
        <v>Yes</v>
      </c>
      <c r="F1503" t="str">
        <f>VLOOKUP(A1503,'Medical Examinations'!$A$1:$H$2336,5,0)</f>
        <v>No</v>
      </c>
      <c r="G1503" t="str">
        <f>VLOOKUP(A1503,'Medical Examinations'!$A$1:$H$2336,6,0)</f>
        <v>No</v>
      </c>
      <c r="H1503">
        <f>VLOOKUP(A1503,'Medical Examinations'!$A$1:$L$2336,10,0)</f>
        <v>0</v>
      </c>
      <c r="I1503" t="str">
        <f>VLOOKUP(A1503,'Medical Examinations'!$A$1:$H$2336,8,0)</f>
        <v>No</v>
      </c>
      <c r="J1503" t="str">
        <f>VLOOKUP(A1503,'Medical Examinations'!$A$1:$L$2336,11,0)</f>
        <v>Under weight</v>
      </c>
      <c r="K1503" t="str">
        <f>VLOOKUP(A1503,'Medical Examinations'!$A$1:$L$2336,12,0)</f>
        <v>Normal</v>
      </c>
      <c r="L1503" s="8">
        <f>VLOOKUP(A1503,'Hospitalisation Details'!$A$1:$T$2344,17,0)</f>
        <v>31300</v>
      </c>
      <c r="M1503" s="3" t="str">
        <f>VLOOKUP(A1503,'Hospitalisation Details'!$A$1:$T$2344,14,0)</f>
        <v>tier - 2</v>
      </c>
      <c r="N1503" s="3" t="str">
        <f>VLOOKUP(A1503,'Hospitalisation Details'!$A$1:$T$2344,15,0)</f>
        <v>tier - 1</v>
      </c>
      <c r="O1503" t="str">
        <f>VLOOKUP(A1503,'Hospitalisation Details'!$A$1:$U$2344,21,FALSE)</f>
        <v>R1024</v>
      </c>
      <c r="P1503" t="str">
        <f>VLOOKUP(A1503,'Hospitalisation Details'!$A$1:$T$2344,19,0)</f>
        <v>37</v>
      </c>
      <c r="Q1503" s="9">
        <f>VLOOKUP(A1503,'Hospitalisation Details'!$A$1:$I$2344,6,FALSE)</f>
        <v>6877.98</v>
      </c>
    </row>
    <row r="1504" spans="1:17" ht="15.75">
      <c r="A1504" s="6" t="s">
        <v>3973</v>
      </c>
      <c r="B1504" t="str">
        <f>VLOOKUP(A1504,'Customer Names'!$A$1:$D$2336,3,FALSE)</f>
        <v>Gudenkauf</v>
      </c>
      <c r="C1504">
        <f>VLOOKUP(A1504,'Medical Examinations'!$A$1:$H$2336,2,0)</f>
        <v>42.88</v>
      </c>
      <c r="D1504">
        <f>VLOOKUP(A1504,'Medical Examinations'!$A$1:$H$2336,3,0)</f>
        <v>4.87</v>
      </c>
      <c r="E1504" t="str">
        <f>VLOOKUP(A1504,'Medical Examinations'!$A$1:$H$2336,4,0)</f>
        <v>No</v>
      </c>
      <c r="F1504" t="str">
        <f>VLOOKUP(A1504,'Medical Examinations'!$A$1:$H$2336,5,0)</f>
        <v>yes</v>
      </c>
      <c r="G1504" t="str">
        <f>VLOOKUP(A1504,'Medical Examinations'!$A$1:$H$2336,6,0)</f>
        <v>No</v>
      </c>
      <c r="H1504">
        <f>VLOOKUP(A1504,'Medical Examinations'!$A$1:$L$2336,10,0)</f>
        <v>1</v>
      </c>
      <c r="I1504" t="str">
        <f>VLOOKUP(A1504,'Medical Examinations'!$A$1:$H$2336,8,0)</f>
        <v>No</v>
      </c>
      <c r="J1504" t="str">
        <f>VLOOKUP(A1504,'Medical Examinations'!$A$1:$L$2336,11,0)</f>
        <v>obesity</v>
      </c>
      <c r="K1504" t="str">
        <f>VLOOKUP(A1504,'Medical Examinations'!$A$1:$L$2336,12,0)</f>
        <v>Normal</v>
      </c>
      <c r="L1504" s="8">
        <f>VLOOKUP(A1504,'Hospitalisation Details'!$A$1:$T$2344,17,0)</f>
        <v>38345</v>
      </c>
      <c r="M1504" s="3" t="str">
        <f>VLOOKUP(A1504,'Hospitalisation Details'!$A$1:$T$2344,14,0)</f>
        <v>tier - 2</v>
      </c>
      <c r="N1504" s="3" t="str">
        <f>VLOOKUP(A1504,'Hospitalisation Details'!$A$1:$T$2344,15,0)</f>
        <v>tier - 1</v>
      </c>
      <c r="O1504" t="str">
        <f>VLOOKUP(A1504,'Hospitalisation Details'!$A$1:$U$2344,21,FALSE)</f>
        <v>R1012</v>
      </c>
      <c r="P1504" t="str">
        <f>VLOOKUP(A1504,'Hospitalisation Details'!$A$1:$T$2344,19,0)</f>
        <v>18</v>
      </c>
      <c r="Q1504" s="9">
        <f>VLOOKUP(A1504,'Hospitalisation Details'!$A$1:$I$2344,6,FALSE)</f>
        <v>6876.53</v>
      </c>
    </row>
    <row r="1505" spans="1:17" ht="15.75">
      <c r="A1505" s="6" t="s">
        <v>3976</v>
      </c>
      <c r="B1505" t="str">
        <f>VLOOKUP(A1505,'Customer Names'!$A$1:$D$2336,3,FALSE)</f>
        <v>Thomas</v>
      </c>
      <c r="C1505">
        <f>VLOOKUP(A1505,'Medical Examinations'!$A$1:$H$2336,2,0)</f>
        <v>32.200000000000003</v>
      </c>
      <c r="D1505">
        <f>VLOOKUP(A1505,'Medical Examinations'!$A$1:$H$2336,3,0)</f>
        <v>10.09</v>
      </c>
      <c r="E1505" t="str">
        <f>VLOOKUP(A1505,'Medical Examinations'!$A$1:$H$2336,4,0)</f>
        <v>Yes</v>
      </c>
      <c r="F1505" t="str">
        <f>VLOOKUP(A1505,'Medical Examinations'!$A$1:$H$2336,5,0)</f>
        <v>No</v>
      </c>
      <c r="G1505" t="str">
        <f>VLOOKUP(A1505,'Medical Examinations'!$A$1:$H$2336,6,0)</f>
        <v>No</v>
      </c>
      <c r="H1505">
        <f>VLOOKUP(A1505,'Medical Examinations'!$A$1:$L$2336,10,0)</f>
        <v>0</v>
      </c>
      <c r="I1505" t="str">
        <f>VLOOKUP(A1505,'Medical Examinations'!$A$1:$H$2336,8,0)</f>
        <v>No</v>
      </c>
      <c r="J1505" t="str">
        <f>VLOOKUP(A1505,'Medical Examinations'!$A$1:$L$2336,11,0)</f>
        <v>obesity</v>
      </c>
      <c r="K1505" t="str">
        <f>VLOOKUP(A1505,'Medical Examinations'!$A$1:$L$2336,12,0)</f>
        <v>Diabetes</v>
      </c>
      <c r="L1505" s="8">
        <f>VLOOKUP(A1505,'Hospitalisation Details'!$A$1:$T$2344,17,0)</f>
        <v>29760</v>
      </c>
      <c r="M1505" s="3" t="str">
        <f>VLOOKUP(A1505,'Hospitalisation Details'!$A$1:$T$2344,14,0)</f>
        <v>tier - 2</v>
      </c>
      <c r="N1505" s="3" t="str">
        <f>VLOOKUP(A1505,'Hospitalisation Details'!$A$1:$T$2344,15,0)</f>
        <v>tier - 2</v>
      </c>
      <c r="O1505" t="str">
        <f>VLOOKUP(A1505,'Hospitalisation Details'!$A$1:$U$2344,21,FALSE)</f>
        <v>R1011</v>
      </c>
      <c r="P1505" t="str">
        <f>VLOOKUP(A1505,'Hospitalisation Details'!$A$1:$T$2344,19,0)</f>
        <v>41</v>
      </c>
      <c r="Q1505" s="9">
        <f>VLOOKUP(A1505,'Hospitalisation Details'!$A$1:$I$2344,6,FALSE)</f>
        <v>6875.96</v>
      </c>
    </row>
    <row r="1506" spans="1:17" ht="15.75">
      <c r="A1506" s="6" t="s">
        <v>3978</v>
      </c>
      <c r="B1506" t="str">
        <f>VLOOKUP(A1506,'Customer Names'!$A$1:$D$2336,3,FALSE)</f>
        <v>Holley</v>
      </c>
      <c r="C1506">
        <f>VLOOKUP(A1506,'Medical Examinations'!$A$1:$H$2336,2,0)</f>
        <v>18.75</v>
      </c>
      <c r="D1506">
        <f>VLOOKUP(A1506,'Medical Examinations'!$A$1:$H$2336,3,0)</f>
        <v>5.47</v>
      </c>
      <c r="E1506" t="str">
        <f>VLOOKUP(A1506,'Medical Examinations'!$A$1:$H$2336,4,0)</f>
        <v>Yes</v>
      </c>
      <c r="F1506" t="str">
        <f>VLOOKUP(A1506,'Medical Examinations'!$A$1:$H$2336,5,0)</f>
        <v>No</v>
      </c>
      <c r="G1506" t="str">
        <f>VLOOKUP(A1506,'Medical Examinations'!$A$1:$H$2336,6,0)</f>
        <v>Yes</v>
      </c>
      <c r="H1506">
        <f>VLOOKUP(A1506,'Medical Examinations'!$A$1:$L$2336,10,0)</f>
        <v>1</v>
      </c>
      <c r="I1506" t="str">
        <f>VLOOKUP(A1506,'Medical Examinations'!$A$1:$H$2336,8,0)</f>
        <v>No</v>
      </c>
      <c r="J1506" t="str">
        <f>VLOOKUP(A1506,'Medical Examinations'!$A$1:$L$2336,11,0)</f>
        <v>Normal weight</v>
      </c>
      <c r="K1506" t="str">
        <f>VLOOKUP(A1506,'Medical Examinations'!$A$1:$L$2336,12,0)</f>
        <v>Normal</v>
      </c>
      <c r="L1506" s="8">
        <f>VLOOKUP(A1506,'Hospitalisation Details'!$A$1:$T$2344,17,0)</f>
        <v>25499</v>
      </c>
      <c r="M1506" s="3" t="str">
        <f>VLOOKUP(A1506,'Hospitalisation Details'!$A$1:$T$2344,14,0)</f>
        <v>tier - 2</v>
      </c>
      <c r="N1506" s="3" t="str">
        <f>VLOOKUP(A1506,'Hospitalisation Details'!$A$1:$T$2344,15,0)</f>
        <v>tier - 2</v>
      </c>
      <c r="O1506" t="str">
        <f>VLOOKUP(A1506,'Hospitalisation Details'!$A$1:$U$2344,21,FALSE)</f>
        <v>R1013</v>
      </c>
      <c r="P1506" t="str">
        <f>VLOOKUP(A1506,'Hospitalisation Details'!$A$1:$T$2344,19,0)</f>
        <v>53</v>
      </c>
      <c r="Q1506" s="9">
        <f>VLOOKUP(A1506,'Hospitalisation Details'!$A$1:$I$2344,6,FALSE)</f>
        <v>6868.39</v>
      </c>
    </row>
    <row r="1507" spans="1:17" ht="15.75">
      <c r="A1507" s="6" t="s">
        <v>3981</v>
      </c>
      <c r="B1507" t="str">
        <f>VLOOKUP(A1507,'Customer Names'!$A$1:$D$2336,3,FALSE)</f>
        <v>Kemble</v>
      </c>
      <c r="C1507">
        <f>VLOOKUP(A1507,'Medical Examinations'!$A$1:$H$2336,2,0)</f>
        <v>22.36</v>
      </c>
      <c r="D1507">
        <f>VLOOKUP(A1507,'Medical Examinations'!$A$1:$H$2336,3,0)</f>
        <v>8.6</v>
      </c>
      <c r="E1507" t="str">
        <f>VLOOKUP(A1507,'Medical Examinations'!$A$1:$H$2336,4,0)</f>
        <v>No</v>
      </c>
      <c r="F1507" t="str">
        <f>VLOOKUP(A1507,'Medical Examinations'!$A$1:$H$2336,5,0)</f>
        <v>No</v>
      </c>
      <c r="G1507" t="str">
        <f>VLOOKUP(A1507,'Medical Examinations'!$A$1:$H$2336,6,0)</f>
        <v>No</v>
      </c>
      <c r="H1507">
        <f>VLOOKUP(A1507,'Medical Examinations'!$A$1:$L$2336,10,0)</f>
        <v>0</v>
      </c>
      <c r="I1507" t="str">
        <f>VLOOKUP(A1507,'Medical Examinations'!$A$1:$H$2336,8,0)</f>
        <v>No</v>
      </c>
      <c r="J1507" t="str">
        <f>VLOOKUP(A1507,'Medical Examinations'!$A$1:$L$2336,11,0)</f>
        <v>Normal weight</v>
      </c>
      <c r="K1507" t="str">
        <f>VLOOKUP(A1507,'Medical Examinations'!$A$1:$L$2336,12,0)</f>
        <v>Diabetes</v>
      </c>
      <c r="L1507" s="8">
        <f>VLOOKUP(A1507,'Hospitalisation Details'!$A$1:$T$2344,17,0)</f>
        <v>28707</v>
      </c>
      <c r="M1507" s="3" t="str">
        <f>VLOOKUP(A1507,'Hospitalisation Details'!$A$1:$T$2344,14,0)</f>
        <v>tier - 2</v>
      </c>
      <c r="N1507" s="3" t="str">
        <f>VLOOKUP(A1507,'Hospitalisation Details'!$A$1:$T$2344,15,0)</f>
        <v>tier - 1</v>
      </c>
      <c r="O1507" t="str">
        <f>VLOOKUP(A1507,'Hospitalisation Details'!$A$1:$U$2344,21,FALSE)</f>
        <v>R1013</v>
      </c>
      <c r="P1507" t="str">
        <f>VLOOKUP(A1507,'Hospitalisation Details'!$A$1:$T$2344,19,0)</f>
        <v>44</v>
      </c>
      <c r="Q1507" s="9">
        <f>VLOOKUP(A1507,'Hospitalisation Details'!$A$1:$I$2344,6,FALSE)</f>
        <v>6863.49</v>
      </c>
    </row>
    <row r="1508" spans="1:17" ht="15.75">
      <c r="A1508" s="6" t="s">
        <v>3984</v>
      </c>
      <c r="B1508" t="str">
        <f>VLOOKUP(A1508,'Customer Names'!$A$1:$D$2336,3,FALSE)</f>
        <v>Bentley</v>
      </c>
      <c r="C1508">
        <f>VLOOKUP(A1508,'Medical Examinations'!$A$1:$H$2336,2,0)</f>
        <v>23.94</v>
      </c>
      <c r="D1508">
        <f>VLOOKUP(A1508,'Medical Examinations'!$A$1:$H$2336,3,0)</f>
        <v>10.74</v>
      </c>
      <c r="E1508" t="str">
        <f>VLOOKUP(A1508,'Medical Examinations'!$A$1:$H$2336,4,0)</f>
        <v>Yes</v>
      </c>
      <c r="F1508" t="str">
        <f>VLOOKUP(A1508,'Medical Examinations'!$A$1:$H$2336,5,0)</f>
        <v>No</v>
      </c>
      <c r="G1508" t="str">
        <f>VLOOKUP(A1508,'Medical Examinations'!$A$1:$H$2336,6,0)</f>
        <v>No</v>
      </c>
      <c r="H1508">
        <f>VLOOKUP(A1508,'Medical Examinations'!$A$1:$L$2336,10,0)</f>
        <v>0</v>
      </c>
      <c r="I1508" t="str">
        <f>VLOOKUP(A1508,'Medical Examinations'!$A$1:$H$2336,8,0)</f>
        <v>No</v>
      </c>
      <c r="J1508" t="str">
        <f>VLOOKUP(A1508,'Medical Examinations'!$A$1:$L$2336,11,0)</f>
        <v>Normal weight</v>
      </c>
      <c r="K1508" t="str">
        <f>VLOOKUP(A1508,'Medical Examinations'!$A$1:$L$2336,12,0)</f>
        <v>Diabetes</v>
      </c>
      <c r="L1508" s="8">
        <f>VLOOKUP(A1508,'Hospitalisation Details'!$A$1:$T$2344,17,0)</f>
        <v>29756</v>
      </c>
      <c r="M1508" s="3" t="str">
        <f>VLOOKUP(A1508,'Hospitalisation Details'!$A$1:$T$2344,14,0)</f>
        <v>tier - 2</v>
      </c>
      <c r="N1508" s="3" t="str">
        <f>VLOOKUP(A1508,'Hospitalisation Details'!$A$1:$T$2344,15,0)</f>
        <v>tier - 2</v>
      </c>
      <c r="O1508" t="str">
        <f>VLOOKUP(A1508,'Hospitalisation Details'!$A$1:$U$2344,21,FALSE)</f>
        <v>R1019</v>
      </c>
      <c r="P1508" t="str">
        <f>VLOOKUP(A1508,'Hospitalisation Details'!$A$1:$T$2344,19,0)</f>
        <v>41</v>
      </c>
      <c r="Q1508" s="9">
        <f>VLOOKUP(A1508,'Hospitalisation Details'!$A$1:$I$2344,6,FALSE)</f>
        <v>6858.48</v>
      </c>
    </row>
    <row r="1509" spans="1:17" ht="15.75">
      <c r="A1509" s="6" t="s">
        <v>3986</v>
      </c>
      <c r="B1509" t="str">
        <f>VLOOKUP(A1509,'Customer Names'!$A$1:$D$2336,3,FALSE)</f>
        <v>Jones</v>
      </c>
      <c r="C1509">
        <f>VLOOKUP(A1509,'Medical Examinations'!$A$1:$H$2336,2,0)</f>
        <v>30.1</v>
      </c>
      <c r="D1509">
        <f>VLOOKUP(A1509,'Medical Examinations'!$A$1:$H$2336,3,0)</f>
        <v>4.3899999999999997</v>
      </c>
      <c r="E1509" t="str">
        <f>VLOOKUP(A1509,'Medical Examinations'!$A$1:$H$2336,4,0)</f>
        <v>No</v>
      </c>
      <c r="F1509" t="str">
        <f>VLOOKUP(A1509,'Medical Examinations'!$A$1:$H$2336,5,0)</f>
        <v>No</v>
      </c>
      <c r="G1509" t="str">
        <f>VLOOKUP(A1509,'Medical Examinations'!$A$1:$H$2336,6,0)</f>
        <v>Yes</v>
      </c>
      <c r="H1509">
        <f>VLOOKUP(A1509,'Medical Examinations'!$A$1:$L$2336,10,0)</f>
        <v>1</v>
      </c>
      <c r="I1509" t="str">
        <f>VLOOKUP(A1509,'Medical Examinations'!$A$1:$H$2336,8,0)</f>
        <v>No</v>
      </c>
      <c r="J1509" t="str">
        <f>VLOOKUP(A1509,'Medical Examinations'!$A$1:$L$2336,11,0)</f>
        <v>obesity</v>
      </c>
      <c r="K1509" t="str">
        <f>VLOOKUP(A1509,'Medical Examinations'!$A$1:$L$2336,12,0)</f>
        <v>Normal</v>
      </c>
      <c r="L1509" s="8">
        <f>VLOOKUP(A1509,'Hospitalisation Details'!$A$1:$T$2344,17,0)</f>
        <v>29163</v>
      </c>
      <c r="M1509" s="3" t="str">
        <f>VLOOKUP(A1509,'Hospitalisation Details'!$A$1:$T$2344,14,0)</f>
        <v>tier - 2</v>
      </c>
      <c r="N1509" s="3" t="str">
        <f>VLOOKUP(A1509,'Hospitalisation Details'!$A$1:$T$2344,15,0)</f>
        <v>tier - 2</v>
      </c>
      <c r="O1509" t="str">
        <f>VLOOKUP(A1509,'Hospitalisation Details'!$A$1:$U$2344,21,FALSE)</f>
        <v>R1011</v>
      </c>
      <c r="P1509" t="str">
        <f>VLOOKUP(A1509,'Hospitalisation Details'!$A$1:$T$2344,19,0)</f>
        <v>43</v>
      </c>
      <c r="Q1509" s="9">
        <f>VLOOKUP(A1509,'Hospitalisation Details'!$A$1:$I$2344,6,FALSE)</f>
        <v>6849.03</v>
      </c>
    </row>
    <row r="1510" spans="1:17" ht="15.75">
      <c r="A1510" s="6" t="s">
        <v>3988</v>
      </c>
      <c r="B1510" t="str">
        <f>VLOOKUP(A1510,'Customer Names'!$A$1:$D$2336,3,FALSE)</f>
        <v>Tremblay</v>
      </c>
      <c r="C1510">
        <f>VLOOKUP(A1510,'Medical Examinations'!$A$1:$H$2336,2,0)</f>
        <v>21.93</v>
      </c>
      <c r="D1510">
        <f>VLOOKUP(A1510,'Medical Examinations'!$A$1:$H$2336,3,0)</f>
        <v>6.3</v>
      </c>
      <c r="E1510" t="str">
        <f>VLOOKUP(A1510,'Medical Examinations'!$A$1:$H$2336,4,0)</f>
        <v>No</v>
      </c>
      <c r="F1510" t="str">
        <f>VLOOKUP(A1510,'Medical Examinations'!$A$1:$H$2336,5,0)</f>
        <v>No</v>
      </c>
      <c r="G1510" t="str">
        <f>VLOOKUP(A1510,'Medical Examinations'!$A$1:$H$2336,6,0)</f>
        <v>No</v>
      </c>
      <c r="H1510">
        <f>VLOOKUP(A1510,'Medical Examinations'!$A$1:$L$2336,10,0)</f>
        <v>0</v>
      </c>
      <c r="I1510" t="str">
        <f>VLOOKUP(A1510,'Medical Examinations'!$A$1:$H$2336,8,0)</f>
        <v>No</v>
      </c>
      <c r="J1510" t="str">
        <f>VLOOKUP(A1510,'Medical Examinations'!$A$1:$L$2336,11,0)</f>
        <v>Normal weight</v>
      </c>
      <c r="K1510" t="str">
        <f>VLOOKUP(A1510,'Medical Examinations'!$A$1:$L$2336,12,0)</f>
        <v>Prediabetes</v>
      </c>
      <c r="L1510" s="8">
        <f>VLOOKUP(A1510,'Hospitalisation Details'!$A$1:$T$2344,17,0)</f>
        <v>28291</v>
      </c>
      <c r="M1510" s="3" t="str">
        <f>VLOOKUP(A1510,'Hospitalisation Details'!$A$1:$T$2344,14,0)</f>
        <v>tier - 2</v>
      </c>
      <c r="N1510" s="3" t="str">
        <f>VLOOKUP(A1510,'Hospitalisation Details'!$A$1:$T$2344,15,0)</f>
        <v>tier - 1</v>
      </c>
      <c r="O1510" t="str">
        <f>VLOOKUP(A1510,'Hospitalisation Details'!$A$1:$U$2344,21,FALSE)</f>
        <v>R1013</v>
      </c>
      <c r="P1510" t="str">
        <f>VLOOKUP(A1510,'Hospitalisation Details'!$A$1:$T$2344,19,0)</f>
        <v>45</v>
      </c>
      <c r="Q1510" s="9">
        <f>VLOOKUP(A1510,'Hospitalisation Details'!$A$1:$I$2344,6,FALSE)</f>
        <v>6843.17</v>
      </c>
    </row>
    <row r="1511" spans="1:17" ht="15.75">
      <c r="A1511" s="6" t="s">
        <v>3989</v>
      </c>
      <c r="B1511" t="str">
        <f>VLOOKUP(A1511,'Customer Names'!$A$1:$D$2336,3,FALSE)</f>
        <v>Bellucci</v>
      </c>
      <c r="C1511">
        <f>VLOOKUP(A1511,'Medical Examinations'!$A$1:$H$2336,2,0)</f>
        <v>39.75</v>
      </c>
      <c r="D1511">
        <f>VLOOKUP(A1511,'Medical Examinations'!$A$1:$H$2336,3,0)</f>
        <v>5.41</v>
      </c>
      <c r="E1511" t="str">
        <f>VLOOKUP(A1511,'Medical Examinations'!$A$1:$H$2336,4,0)</f>
        <v>No</v>
      </c>
      <c r="F1511" t="str">
        <f>VLOOKUP(A1511,'Medical Examinations'!$A$1:$H$2336,5,0)</f>
        <v>yes</v>
      </c>
      <c r="G1511" t="str">
        <f>VLOOKUP(A1511,'Medical Examinations'!$A$1:$H$2336,6,0)</f>
        <v>No</v>
      </c>
      <c r="H1511">
        <f>VLOOKUP(A1511,'Medical Examinations'!$A$1:$L$2336,10,0)</f>
        <v>1</v>
      </c>
      <c r="I1511" t="str">
        <f>VLOOKUP(A1511,'Medical Examinations'!$A$1:$H$2336,8,0)</f>
        <v>No</v>
      </c>
      <c r="J1511" t="str">
        <f>VLOOKUP(A1511,'Medical Examinations'!$A$1:$L$2336,11,0)</f>
        <v>obesity</v>
      </c>
      <c r="K1511" t="str">
        <f>VLOOKUP(A1511,'Medical Examinations'!$A$1:$L$2336,12,0)</f>
        <v>Normal</v>
      </c>
      <c r="L1511" s="8">
        <f>VLOOKUP(A1511,'Hospitalisation Details'!$A$1:$T$2344,17,0)</f>
        <v>36860</v>
      </c>
      <c r="M1511" s="3" t="str">
        <f>VLOOKUP(A1511,'Hospitalisation Details'!$A$1:$T$2344,14,0)</f>
        <v>tier - 2</v>
      </c>
      <c r="N1511" s="3" t="str">
        <f>VLOOKUP(A1511,'Hospitalisation Details'!$A$1:$T$2344,15,0)</f>
        <v>tier - 1</v>
      </c>
      <c r="O1511" t="str">
        <f>VLOOKUP(A1511,'Hospitalisation Details'!$A$1:$U$2344,21,FALSE)</f>
        <v>R1012</v>
      </c>
      <c r="P1511" t="str">
        <f>VLOOKUP(A1511,'Hospitalisation Details'!$A$1:$T$2344,19,0)</f>
        <v>22</v>
      </c>
      <c r="Q1511" s="9">
        <f>VLOOKUP(A1511,'Hospitalisation Details'!$A$1:$I$2344,6,FALSE)</f>
        <v>6842.28</v>
      </c>
    </row>
    <row r="1512" spans="1:17" ht="15.75">
      <c r="A1512" s="6" t="s">
        <v>3992</v>
      </c>
      <c r="B1512" t="str">
        <f>VLOOKUP(A1512,'Customer Names'!$A$1:$D$2336,3,FALSE)</f>
        <v>Collins</v>
      </c>
      <c r="C1512">
        <f>VLOOKUP(A1512,'Medical Examinations'!$A$1:$H$2336,2,0)</f>
        <v>26.03</v>
      </c>
      <c r="D1512">
        <f>VLOOKUP(A1512,'Medical Examinations'!$A$1:$H$2336,3,0)</f>
        <v>4.47</v>
      </c>
      <c r="E1512" t="str">
        <f>VLOOKUP(A1512,'Medical Examinations'!$A$1:$H$2336,4,0)</f>
        <v>No</v>
      </c>
      <c r="F1512" t="str">
        <f>VLOOKUP(A1512,'Medical Examinations'!$A$1:$H$2336,5,0)</f>
        <v>No</v>
      </c>
      <c r="G1512" t="str">
        <f>VLOOKUP(A1512,'Medical Examinations'!$A$1:$H$2336,6,0)</f>
        <v>Yes</v>
      </c>
      <c r="H1512">
        <f>VLOOKUP(A1512,'Medical Examinations'!$A$1:$L$2336,10,0)</f>
        <v>1</v>
      </c>
      <c r="I1512" t="str">
        <f>VLOOKUP(A1512,'Medical Examinations'!$A$1:$H$2336,8,0)</f>
        <v>No</v>
      </c>
      <c r="J1512" t="str">
        <f>VLOOKUP(A1512,'Medical Examinations'!$A$1:$L$2336,11,0)</f>
        <v>Over weight</v>
      </c>
      <c r="K1512" t="str">
        <f>VLOOKUP(A1512,'Medical Examinations'!$A$1:$L$2336,12,0)</f>
        <v>Normal</v>
      </c>
      <c r="L1512" s="8">
        <f>VLOOKUP(A1512,'Hospitalisation Details'!$A$1:$T$2344,17,0)</f>
        <v>29051</v>
      </c>
      <c r="M1512" s="3" t="str">
        <f>VLOOKUP(A1512,'Hospitalisation Details'!$A$1:$T$2344,14,0)</f>
        <v>tier - 3</v>
      </c>
      <c r="N1512" s="3" t="str">
        <f>VLOOKUP(A1512,'Hospitalisation Details'!$A$1:$T$2344,15,0)</f>
        <v>tier - 1</v>
      </c>
      <c r="O1512" t="str">
        <f>VLOOKUP(A1512,'Hospitalisation Details'!$A$1:$U$2344,21,FALSE)</f>
        <v>R1016</v>
      </c>
      <c r="P1512" t="str">
        <f>VLOOKUP(A1512,'Hospitalisation Details'!$A$1:$T$2344,19,0)</f>
        <v>43</v>
      </c>
      <c r="Q1512" s="9">
        <f>VLOOKUP(A1512,'Hospitalisation Details'!$A$1:$I$2344,6,FALSE)</f>
        <v>6837.37</v>
      </c>
    </row>
    <row r="1513" spans="1:17" ht="15.75">
      <c r="A1513" s="6" t="s">
        <v>3994</v>
      </c>
      <c r="B1513" t="str">
        <f>VLOOKUP(A1513,'Customer Names'!$A$1:$D$2336,3,FALSE)</f>
        <v>Gillman</v>
      </c>
      <c r="C1513">
        <f>VLOOKUP(A1513,'Medical Examinations'!$A$1:$H$2336,2,0)</f>
        <v>34.51</v>
      </c>
      <c r="D1513">
        <f>VLOOKUP(A1513,'Medical Examinations'!$A$1:$H$2336,3,0)</f>
        <v>6.26</v>
      </c>
      <c r="E1513" t="str">
        <f>VLOOKUP(A1513,'Medical Examinations'!$A$1:$H$2336,4,0)</f>
        <v>No</v>
      </c>
      <c r="F1513" t="str">
        <f>VLOOKUP(A1513,'Medical Examinations'!$A$1:$H$2336,5,0)</f>
        <v>No</v>
      </c>
      <c r="G1513" t="str">
        <f>VLOOKUP(A1513,'Medical Examinations'!$A$1:$H$2336,6,0)</f>
        <v>No</v>
      </c>
      <c r="H1513">
        <f>VLOOKUP(A1513,'Medical Examinations'!$A$1:$L$2336,10,0)</f>
        <v>0</v>
      </c>
      <c r="I1513" t="str">
        <f>VLOOKUP(A1513,'Medical Examinations'!$A$1:$H$2336,8,0)</f>
        <v>No</v>
      </c>
      <c r="J1513" t="str">
        <f>VLOOKUP(A1513,'Medical Examinations'!$A$1:$L$2336,11,0)</f>
        <v>obesity</v>
      </c>
      <c r="K1513" t="str">
        <f>VLOOKUP(A1513,'Medical Examinations'!$A$1:$L$2336,12,0)</f>
        <v>Prediabetes</v>
      </c>
      <c r="L1513" s="8">
        <f>VLOOKUP(A1513,'Hospitalisation Details'!$A$1:$T$2344,17,0)</f>
        <v>34523</v>
      </c>
      <c r="M1513" s="3" t="str">
        <f>VLOOKUP(A1513,'Hospitalisation Details'!$A$1:$T$2344,14,0)</f>
        <v>tier - 2</v>
      </c>
      <c r="N1513" s="3" t="str">
        <f>VLOOKUP(A1513,'Hospitalisation Details'!$A$1:$T$2344,15,0)</f>
        <v>tier - 2</v>
      </c>
      <c r="O1513" t="str">
        <f>VLOOKUP(A1513,'Hospitalisation Details'!$A$1:$U$2344,21,FALSE)</f>
        <v>R1021</v>
      </c>
      <c r="P1513" t="str">
        <f>VLOOKUP(A1513,'Hospitalisation Details'!$A$1:$T$2344,19,0)</f>
        <v>28</v>
      </c>
      <c r="Q1513" s="9">
        <f>VLOOKUP(A1513,'Hospitalisation Details'!$A$1:$I$2344,6,FALSE)</f>
        <v>6827.69</v>
      </c>
    </row>
    <row r="1514" spans="1:17" ht="15.75">
      <c r="A1514" s="6" t="s">
        <v>3997</v>
      </c>
      <c r="B1514" t="str">
        <f>VLOOKUP(A1514,'Customer Names'!$A$1:$D$2336,3,FALSE)</f>
        <v>West</v>
      </c>
      <c r="C1514">
        <f>VLOOKUP(A1514,'Medical Examinations'!$A$1:$H$2336,2,0)</f>
        <v>19.32</v>
      </c>
      <c r="D1514">
        <f>VLOOKUP(A1514,'Medical Examinations'!$A$1:$H$2336,3,0)</f>
        <v>11.58</v>
      </c>
      <c r="E1514" t="str">
        <f>VLOOKUP(A1514,'Medical Examinations'!$A$1:$H$2336,4,0)</f>
        <v>Yes</v>
      </c>
      <c r="F1514" t="str">
        <f>VLOOKUP(A1514,'Medical Examinations'!$A$1:$H$2336,5,0)</f>
        <v>No</v>
      </c>
      <c r="G1514" t="str">
        <f>VLOOKUP(A1514,'Medical Examinations'!$A$1:$H$2336,6,0)</f>
        <v>No</v>
      </c>
      <c r="H1514">
        <f>VLOOKUP(A1514,'Medical Examinations'!$A$1:$L$2336,10,0)</f>
        <v>1</v>
      </c>
      <c r="I1514" t="str">
        <f>VLOOKUP(A1514,'Medical Examinations'!$A$1:$H$2336,8,0)</f>
        <v>No</v>
      </c>
      <c r="J1514" t="str">
        <f>VLOOKUP(A1514,'Medical Examinations'!$A$1:$L$2336,11,0)</f>
        <v>Normal weight</v>
      </c>
      <c r="K1514" t="str">
        <f>VLOOKUP(A1514,'Medical Examinations'!$A$1:$L$2336,12,0)</f>
        <v>Diabetes</v>
      </c>
      <c r="L1514" s="8">
        <f>VLOOKUP(A1514,'Hospitalisation Details'!$A$1:$T$2344,17,0)</f>
        <v>27623</v>
      </c>
      <c r="M1514" s="3" t="str">
        <f>VLOOKUP(A1514,'Hospitalisation Details'!$A$1:$T$2344,14,0)</f>
        <v>tier - 2</v>
      </c>
      <c r="N1514" s="3" t="str">
        <f>VLOOKUP(A1514,'Hospitalisation Details'!$A$1:$T$2344,15,0)</f>
        <v>tier - 1</v>
      </c>
      <c r="O1514" t="str">
        <f>VLOOKUP(A1514,'Hospitalisation Details'!$A$1:$U$2344,21,FALSE)</f>
        <v>R1012</v>
      </c>
      <c r="P1514" t="str">
        <f>VLOOKUP(A1514,'Hospitalisation Details'!$A$1:$T$2344,19,0)</f>
        <v>47</v>
      </c>
      <c r="Q1514" s="9">
        <f>VLOOKUP(A1514,'Hospitalisation Details'!$A$1:$I$2344,6,FALSE)</f>
        <v>6809.46</v>
      </c>
    </row>
    <row r="1515" spans="1:17" ht="15.75">
      <c r="A1515" s="6" t="s">
        <v>4000</v>
      </c>
      <c r="B1515" t="str">
        <f>VLOOKUP(A1515,'Customer Names'!$A$1:$D$2336,3,FALSE)</f>
        <v>Chida</v>
      </c>
      <c r="C1515">
        <f>VLOOKUP(A1515,'Medical Examinations'!$A$1:$H$2336,2,0)</f>
        <v>28.5</v>
      </c>
      <c r="D1515">
        <f>VLOOKUP(A1515,'Medical Examinations'!$A$1:$H$2336,3,0)</f>
        <v>4.3600000000000003</v>
      </c>
      <c r="E1515" t="str">
        <f>VLOOKUP(A1515,'Medical Examinations'!$A$1:$H$2336,4,0)</f>
        <v>No</v>
      </c>
      <c r="F1515" t="str">
        <f>VLOOKUP(A1515,'Medical Examinations'!$A$1:$H$2336,5,0)</f>
        <v>No</v>
      </c>
      <c r="G1515" t="str">
        <f>VLOOKUP(A1515,'Medical Examinations'!$A$1:$H$2336,6,0)</f>
        <v>No</v>
      </c>
      <c r="H1515">
        <f>VLOOKUP(A1515,'Medical Examinations'!$A$1:$L$2336,10,0)</f>
        <v>0</v>
      </c>
      <c r="I1515" t="str">
        <f>VLOOKUP(A1515,'Medical Examinations'!$A$1:$H$2336,8,0)</f>
        <v>No</v>
      </c>
      <c r="J1515" t="str">
        <f>VLOOKUP(A1515,'Medical Examinations'!$A$1:$L$2336,11,0)</f>
        <v>Over weight</v>
      </c>
      <c r="K1515" t="str">
        <f>VLOOKUP(A1515,'Medical Examinations'!$A$1:$L$2336,12,0)</f>
        <v>Normal</v>
      </c>
      <c r="L1515" s="8">
        <f>VLOOKUP(A1515,'Hospitalisation Details'!$A$1:$T$2344,17,0)</f>
        <v>33418</v>
      </c>
      <c r="M1515" s="3" t="str">
        <f>VLOOKUP(A1515,'Hospitalisation Details'!$A$1:$T$2344,14,0)</f>
        <v>tier - 1</v>
      </c>
      <c r="N1515" s="3" t="str">
        <f>VLOOKUP(A1515,'Hospitalisation Details'!$A$1:$T$2344,15,0)</f>
        <v>tier - 2</v>
      </c>
      <c r="O1515" t="str">
        <f>VLOOKUP(A1515,'Hospitalisation Details'!$A$1:$U$2344,21,FALSE)</f>
        <v>R1014</v>
      </c>
      <c r="P1515" t="str">
        <f>VLOOKUP(A1515,'Hospitalisation Details'!$A$1:$T$2344,19,0)</f>
        <v>31</v>
      </c>
      <c r="Q1515" s="9">
        <f>VLOOKUP(A1515,'Hospitalisation Details'!$A$1:$I$2344,6,FALSE)</f>
        <v>6799.46</v>
      </c>
    </row>
    <row r="1516" spans="1:17" ht="15.75">
      <c r="A1516" s="6" t="s">
        <v>4003</v>
      </c>
      <c r="B1516" t="str">
        <f>VLOOKUP(A1516,'Customer Names'!$A$1:$D$2336,3,FALSE)</f>
        <v>Reisenauer</v>
      </c>
      <c r="C1516">
        <f>VLOOKUP(A1516,'Medical Examinations'!$A$1:$H$2336,2,0)</f>
        <v>30.875</v>
      </c>
      <c r="D1516">
        <f>VLOOKUP(A1516,'Medical Examinations'!$A$1:$H$2336,3,0)</f>
        <v>4.1399999999999997</v>
      </c>
      <c r="E1516" t="str">
        <f>VLOOKUP(A1516,'Medical Examinations'!$A$1:$H$2336,4,0)</f>
        <v>Yes</v>
      </c>
      <c r="F1516" t="str">
        <f>VLOOKUP(A1516,'Medical Examinations'!$A$1:$H$2336,5,0)</f>
        <v>No</v>
      </c>
      <c r="G1516" t="str">
        <f>VLOOKUP(A1516,'Medical Examinations'!$A$1:$H$2336,6,0)</f>
        <v>No</v>
      </c>
      <c r="H1516">
        <f>VLOOKUP(A1516,'Medical Examinations'!$A$1:$L$2336,10,0)</f>
        <v>0</v>
      </c>
      <c r="I1516" t="str">
        <f>VLOOKUP(A1516,'Medical Examinations'!$A$1:$H$2336,8,0)</f>
        <v>No</v>
      </c>
      <c r="J1516" t="str">
        <f>VLOOKUP(A1516,'Medical Examinations'!$A$1:$L$2336,11,0)</f>
        <v>obesity</v>
      </c>
      <c r="K1516" t="str">
        <f>VLOOKUP(A1516,'Medical Examinations'!$A$1:$L$2336,12,0)</f>
        <v>Normal</v>
      </c>
      <c r="L1516" s="8">
        <f>VLOOKUP(A1516,'Hospitalisation Details'!$A$1:$T$2344,17,0)</f>
        <v>31405</v>
      </c>
      <c r="M1516" s="3" t="str">
        <f>VLOOKUP(A1516,'Hospitalisation Details'!$A$1:$T$2344,14,0)</f>
        <v>tier - 3</v>
      </c>
      <c r="N1516" s="3" t="str">
        <f>VLOOKUP(A1516,'Hospitalisation Details'!$A$1:$T$2344,15,0)</f>
        <v>tier - 3</v>
      </c>
      <c r="O1516" t="str">
        <f>VLOOKUP(A1516,'Hospitalisation Details'!$A$1:$U$2344,21,FALSE)</f>
        <v>R1012</v>
      </c>
      <c r="P1516" t="str">
        <f>VLOOKUP(A1516,'Hospitalisation Details'!$A$1:$T$2344,19,0)</f>
        <v>37</v>
      </c>
      <c r="Q1516" s="9">
        <f>VLOOKUP(A1516,'Hospitalisation Details'!$A$1:$I$2344,6,FALSE)</f>
        <v>6796.86</v>
      </c>
    </row>
    <row r="1517" spans="1:17" ht="15.75">
      <c r="A1517" s="6" t="s">
        <v>4005</v>
      </c>
      <c r="B1517" t="str">
        <f>VLOOKUP(A1517,'Customer Names'!$A$1:$D$2336,3,FALSE)</f>
        <v>Rosenberg-Wohl</v>
      </c>
      <c r="C1517">
        <f>VLOOKUP(A1517,'Medical Examinations'!$A$1:$H$2336,2,0)</f>
        <v>24.02</v>
      </c>
      <c r="D1517">
        <f>VLOOKUP(A1517,'Medical Examinations'!$A$1:$H$2336,3,0)</f>
        <v>4.38</v>
      </c>
      <c r="E1517" t="str">
        <f>VLOOKUP(A1517,'Medical Examinations'!$A$1:$H$2336,4,0)</f>
        <v>No</v>
      </c>
      <c r="F1517" t="str">
        <f>VLOOKUP(A1517,'Medical Examinations'!$A$1:$H$2336,5,0)</f>
        <v>No</v>
      </c>
      <c r="G1517" t="str">
        <f>VLOOKUP(A1517,'Medical Examinations'!$A$1:$H$2336,6,0)</f>
        <v>No</v>
      </c>
      <c r="H1517">
        <f>VLOOKUP(A1517,'Medical Examinations'!$A$1:$L$2336,10,0)</f>
        <v>0</v>
      </c>
      <c r="I1517" t="str">
        <f>VLOOKUP(A1517,'Medical Examinations'!$A$1:$H$2336,8,0)</f>
        <v>No</v>
      </c>
      <c r="J1517" t="str">
        <f>VLOOKUP(A1517,'Medical Examinations'!$A$1:$L$2336,11,0)</f>
        <v>Normal weight</v>
      </c>
      <c r="K1517" t="str">
        <f>VLOOKUP(A1517,'Medical Examinations'!$A$1:$L$2336,12,0)</f>
        <v>Normal</v>
      </c>
      <c r="L1517" s="8">
        <f>VLOOKUP(A1517,'Hospitalisation Details'!$A$1:$T$2344,17,0)</f>
        <v>29548</v>
      </c>
      <c r="M1517" s="3" t="str">
        <f>VLOOKUP(A1517,'Hospitalisation Details'!$A$1:$T$2344,14,0)</f>
        <v>tier - 2</v>
      </c>
      <c r="N1517" s="3" t="str">
        <f>VLOOKUP(A1517,'Hospitalisation Details'!$A$1:$T$2344,15,0)</f>
        <v>tier - 2</v>
      </c>
      <c r="O1517" t="str">
        <f>VLOOKUP(A1517,'Hospitalisation Details'!$A$1:$U$2344,21,FALSE)</f>
        <v>R1013</v>
      </c>
      <c r="P1517" t="str">
        <f>VLOOKUP(A1517,'Hospitalisation Details'!$A$1:$T$2344,19,0)</f>
        <v>42</v>
      </c>
      <c r="Q1517" s="9">
        <f>VLOOKUP(A1517,'Hospitalisation Details'!$A$1:$I$2344,6,FALSE)</f>
        <v>6781.52</v>
      </c>
    </row>
    <row r="1518" spans="1:17" ht="15.75">
      <c r="A1518" s="6" t="s">
        <v>4007</v>
      </c>
      <c r="B1518" t="str">
        <f>VLOOKUP(A1518,'Customer Names'!$A$1:$D$2336,3,FALSE)</f>
        <v>Theriault</v>
      </c>
      <c r="C1518">
        <f>VLOOKUP(A1518,'Medical Examinations'!$A$1:$H$2336,2,0)</f>
        <v>36.08</v>
      </c>
      <c r="D1518">
        <f>VLOOKUP(A1518,'Medical Examinations'!$A$1:$H$2336,3,0)</f>
        <v>11.61</v>
      </c>
      <c r="E1518" t="str">
        <f>VLOOKUP(A1518,'Medical Examinations'!$A$1:$H$2336,4,0)</f>
        <v>Yes</v>
      </c>
      <c r="F1518" t="str">
        <f>VLOOKUP(A1518,'Medical Examinations'!$A$1:$H$2336,5,0)</f>
        <v>No</v>
      </c>
      <c r="G1518" t="str">
        <f>VLOOKUP(A1518,'Medical Examinations'!$A$1:$H$2336,6,0)</f>
        <v>No</v>
      </c>
      <c r="H1518">
        <f>VLOOKUP(A1518,'Medical Examinations'!$A$1:$L$2336,10,0)</f>
        <v>0</v>
      </c>
      <c r="I1518" t="str">
        <f>VLOOKUP(A1518,'Medical Examinations'!$A$1:$H$2336,8,0)</f>
        <v>No</v>
      </c>
      <c r="J1518" t="str">
        <f>VLOOKUP(A1518,'Medical Examinations'!$A$1:$L$2336,11,0)</f>
        <v>obesity</v>
      </c>
      <c r="K1518" t="str">
        <f>VLOOKUP(A1518,'Medical Examinations'!$A$1:$L$2336,12,0)</f>
        <v>Diabetes</v>
      </c>
      <c r="L1518" s="8">
        <f>VLOOKUP(A1518,'Hospitalisation Details'!$A$1:$T$2344,17,0)</f>
        <v>29867</v>
      </c>
      <c r="M1518" s="3" t="str">
        <f>VLOOKUP(A1518,'Hospitalisation Details'!$A$1:$T$2344,14,0)</f>
        <v>tier - 2</v>
      </c>
      <c r="N1518" s="3" t="str">
        <f>VLOOKUP(A1518,'Hospitalisation Details'!$A$1:$T$2344,15,0)</f>
        <v>tier - 1</v>
      </c>
      <c r="O1518" t="str">
        <f>VLOOKUP(A1518,'Hospitalisation Details'!$A$1:$U$2344,21,FALSE)</f>
        <v>R1013</v>
      </c>
      <c r="P1518" t="str">
        <f>VLOOKUP(A1518,'Hospitalisation Details'!$A$1:$T$2344,19,0)</f>
        <v>41</v>
      </c>
      <c r="Q1518" s="9">
        <f>VLOOKUP(A1518,'Hospitalisation Details'!$A$1:$I$2344,6,FALSE)</f>
        <v>6781.35</v>
      </c>
    </row>
    <row r="1519" spans="1:17" ht="15.75">
      <c r="A1519" s="6" t="s">
        <v>4010</v>
      </c>
      <c r="B1519" t="str">
        <f>VLOOKUP(A1519,'Customer Names'!$A$1:$D$2336,3,FALSE)</f>
        <v>Manuel</v>
      </c>
      <c r="C1519">
        <f>VLOOKUP(A1519,'Medical Examinations'!$A$1:$H$2336,2,0)</f>
        <v>32.200000000000003</v>
      </c>
      <c r="D1519">
        <f>VLOOKUP(A1519,'Medical Examinations'!$A$1:$H$2336,3,0)</f>
        <v>10.59</v>
      </c>
      <c r="E1519" t="str">
        <f>VLOOKUP(A1519,'Medical Examinations'!$A$1:$H$2336,4,0)</f>
        <v>Yes</v>
      </c>
      <c r="F1519" t="str">
        <f>VLOOKUP(A1519,'Medical Examinations'!$A$1:$H$2336,5,0)</f>
        <v>No</v>
      </c>
      <c r="G1519" t="str">
        <f>VLOOKUP(A1519,'Medical Examinations'!$A$1:$H$2336,6,0)</f>
        <v>No</v>
      </c>
      <c r="H1519">
        <f>VLOOKUP(A1519,'Medical Examinations'!$A$1:$L$2336,10,0)</f>
        <v>0</v>
      </c>
      <c r="I1519" t="str">
        <f>VLOOKUP(A1519,'Medical Examinations'!$A$1:$H$2336,8,0)</f>
        <v>No</v>
      </c>
      <c r="J1519" t="str">
        <f>VLOOKUP(A1519,'Medical Examinations'!$A$1:$L$2336,11,0)</f>
        <v>obesity</v>
      </c>
      <c r="K1519" t="str">
        <f>VLOOKUP(A1519,'Medical Examinations'!$A$1:$L$2336,12,0)</f>
        <v>Diabetes</v>
      </c>
      <c r="L1519" s="8">
        <f>VLOOKUP(A1519,'Hospitalisation Details'!$A$1:$T$2344,17,0)</f>
        <v>29832</v>
      </c>
      <c r="M1519" s="3" t="str">
        <f>VLOOKUP(A1519,'Hospitalisation Details'!$A$1:$T$2344,14,0)</f>
        <v>tier - 2</v>
      </c>
      <c r="N1519" s="3" t="str">
        <f>VLOOKUP(A1519,'Hospitalisation Details'!$A$1:$T$2344,15,0)</f>
        <v>tier - 3</v>
      </c>
      <c r="O1519" t="str">
        <f>VLOOKUP(A1519,'Hospitalisation Details'!$A$1:$U$2344,21,FALSE)</f>
        <v>R1011</v>
      </c>
      <c r="P1519" t="str">
        <f>VLOOKUP(A1519,'Hospitalisation Details'!$A$1:$T$2344,19,0)</f>
        <v>41</v>
      </c>
      <c r="Q1519" s="9">
        <f>VLOOKUP(A1519,'Hospitalisation Details'!$A$1:$I$2344,6,FALSE)</f>
        <v>6775.96</v>
      </c>
    </row>
    <row r="1520" spans="1:17" ht="15.75">
      <c r="A1520" s="6" t="s">
        <v>4012</v>
      </c>
      <c r="B1520" t="str">
        <f>VLOOKUP(A1520,'Customer Names'!$A$1:$D$2336,3,FALSE)</f>
        <v>Demko</v>
      </c>
      <c r="C1520">
        <f>VLOOKUP(A1520,'Medical Examinations'!$A$1:$H$2336,2,0)</f>
        <v>28.05</v>
      </c>
      <c r="D1520">
        <f>VLOOKUP(A1520,'Medical Examinations'!$A$1:$H$2336,3,0)</f>
        <v>11.85</v>
      </c>
      <c r="E1520" t="str">
        <f>VLOOKUP(A1520,'Medical Examinations'!$A$1:$H$2336,4,0)</f>
        <v>Yes</v>
      </c>
      <c r="F1520" t="str">
        <f>VLOOKUP(A1520,'Medical Examinations'!$A$1:$H$2336,5,0)</f>
        <v>No</v>
      </c>
      <c r="G1520" t="str">
        <f>VLOOKUP(A1520,'Medical Examinations'!$A$1:$H$2336,6,0)</f>
        <v>No</v>
      </c>
      <c r="H1520">
        <f>VLOOKUP(A1520,'Medical Examinations'!$A$1:$L$2336,10,0)</f>
        <v>0</v>
      </c>
      <c r="I1520" t="str">
        <f>VLOOKUP(A1520,'Medical Examinations'!$A$1:$H$2336,8,0)</f>
        <v>No</v>
      </c>
      <c r="J1520" t="str">
        <f>VLOOKUP(A1520,'Medical Examinations'!$A$1:$L$2336,11,0)</f>
        <v>Over weight</v>
      </c>
      <c r="K1520" t="str">
        <f>VLOOKUP(A1520,'Medical Examinations'!$A$1:$L$2336,12,0)</f>
        <v>Diabetes</v>
      </c>
      <c r="L1520" s="8">
        <f>VLOOKUP(A1520,'Hospitalisation Details'!$A$1:$T$2344,17,0)</f>
        <v>29850</v>
      </c>
      <c r="M1520" s="3" t="str">
        <f>VLOOKUP(A1520,'Hospitalisation Details'!$A$1:$T$2344,14,0)</f>
        <v>tier - 2</v>
      </c>
      <c r="N1520" s="3" t="str">
        <f>VLOOKUP(A1520,'Hospitalisation Details'!$A$1:$T$2344,15,0)</f>
        <v>tier - 3</v>
      </c>
      <c r="O1520" t="str">
        <f>VLOOKUP(A1520,'Hospitalisation Details'!$A$1:$U$2344,21,FALSE)</f>
        <v>R1013</v>
      </c>
      <c r="P1520" t="str">
        <f>VLOOKUP(A1520,'Hospitalisation Details'!$A$1:$T$2344,19,0)</f>
        <v>41</v>
      </c>
      <c r="Q1520" s="9">
        <f>VLOOKUP(A1520,'Hospitalisation Details'!$A$1:$I$2344,6,FALSE)</f>
        <v>6770.19</v>
      </c>
    </row>
    <row r="1521" spans="1:17" ht="15.75">
      <c r="A1521" s="6" t="s">
        <v>4015</v>
      </c>
      <c r="B1521" t="str">
        <f>VLOOKUP(A1521,'Customer Names'!$A$1:$D$2336,3,FALSE)</f>
        <v>Battaglia</v>
      </c>
      <c r="C1521">
        <f>VLOOKUP(A1521,'Medical Examinations'!$A$1:$H$2336,2,0)</f>
        <v>19</v>
      </c>
      <c r="D1521">
        <f>VLOOKUP(A1521,'Medical Examinations'!$A$1:$H$2336,3,0)</f>
        <v>5.46</v>
      </c>
      <c r="E1521" t="str">
        <f>VLOOKUP(A1521,'Medical Examinations'!$A$1:$H$2336,4,0)</f>
        <v>Yes</v>
      </c>
      <c r="F1521" t="str">
        <f>VLOOKUP(A1521,'Medical Examinations'!$A$1:$H$2336,5,0)</f>
        <v>No</v>
      </c>
      <c r="G1521" t="str">
        <f>VLOOKUP(A1521,'Medical Examinations'!$A$1:$H$2336,6,0)</f>
        <v>No</v>
      </c>
      <c r="H1521">
        <f>VLOOKUP(A1521,'Medical Examinations'!$A$1:$L$2336,10,0)</f>
        <v>1</v>
      </c>
      <c r="I1521" t="str">
        <f>VLOOKUP(A1521,'Medical Examinations'!$A$1:$H$2336,8,0)</f>
        <v>No</v>
      </c>
      <c r="J1521" t="str">
        <f>VLOOKUP(A1521,'Medical Examinations'!$A$1:$L$2336,11,0)</f>
        <v>Normal weight</v>
      </c>
      <c r="K1521" t="str">
        <f>VLOOKUP(A1521,'Medical Examinations'!$A$1:$L$2336,12,0)</f>
        <v>Normal</v>
      </c>
      <c r="L1521" s="8">
        <f>VLOOKUP(A1521,'Hospitalisation Details'!$A$1:$T$2344,17,0)</f>
        <v>32426</v>
      </c>
      <c r="M1521" s="3" t="str">
        <f>VLOOKUP(A1521,'Hospitalisation Details'!$A$1:$T$2344,14,0)</f>
        <v>tier - 2</v>
      </c>
      <c r="N1521" s="3" t="str">
        <f>VLOOKUP(A1521,'Hospitalisation Details'!$A$1:$T$2344,15,0)</f>
        <v>tier - 2</v>
      </c>
      <c r="O1521" t="str">
        <f>VLOOKUP(A1521,'Hospitalisation Details'!$A$1:$U$2344,21,FALSE)</f>
        <v>R1024</v>
      </c>
      <c r="P1521" t="str">
        <f>VLOOKUP(A1521,'Hospitalisation Details'!$A$1:$T$2344,19,0)</f>
        <v>34</v>
      </c>
      <c r="Q1521" s="9">
        <f>VLOOKUP(A1521,'Hospitalisation Details'!$A$1:$I$2344,6,FALSE)</f>
        <v>6753.04</v>
      </c>
    </row>
    <row r="1522" spans="1:17" ht="15.75">
      <c r="A1522" s="6" t="s">
        <v>4018</v>
      </c>
      <c r="B1522" t="str">
        <f>VLOOKUP(A1522,'Customer Names'!$A$1:$D$2336,3,FALSE)</f>
        <v>Follo</v>
      </c>
      <c r="C1522">
        <f>VLOOKUP(A1522,'Medical Examinations'!$A$1:$H$2336,2,0)</f>
        <v>16.13</v>
      </c>
      <c r="D1522">
        <f>VLOOKUP(A1522,'Medical Examinations'!$A$1:$H$2336,3,0)</f>
        <v>4.54</v>
      </c>
      <c r="E1522" t="str">
        <f>VLOOKUP(A1522,'Medical Examinations'!$A$1:$H$2336,4,0)</f>
        <v>Yes</v>
      </c>
      <c r="F1522" t="str">
        <f>VLOOKUP(A1522,'Medical Examinations'!$A$1:$H$2336,5,0)</f>
        <v>No</v>
      </c>
      <c r="G1522" t="str">
        <f>VLOOKUP(A1522,'Medical Examinations'!$A$1:$H$2336,6,0)</f>
        <v>No</v>
      </c>
      <c r="H1522">
        <f>VLOOKUP(A1522,'Medical Examinations'!$A$1:$L$2336,10,0)</f>
        <v>2</v>
      </c>
      <c r="I1522" t="str">
        <f>VLOOKUP(A1522,'Medical Examinations'!$A$1:$H$2336,8,0)</f>
        <v>No</v>
      </c>
      <c r="J1522" t="str">
        <f>VLOOKUP(A1522,'Medical Examinations'!$A$1:$L$2336,11,0)</f>
        <v>Under weight</v>
      </c>
      <c r="K1522" t="str">
        <f>VLOOKUP(A1522,'Medical Examinations'!$A$1:$L$2336,12,0)</f>
        <v>Normal</v>
      </c>
      <c r="L1522" s="8">
        <f>VLOOKUP(A1522,'Hospitalisation Details'!$A$1:$T$2344,17,0)</f>
        <v>24450</v>
      </c>
      <c r="M1522" s="3" t="str">
        <f>VLOOKUP(A1522,'Hospitalisation Details'!$A$1:$T$2344,14,0)</f>
        <v>tier - 3</v>
      </c>
      <c r="N1522" s="3" t="str">
        <f>VLOOKUP(A1522,'Hospitalisation Details'!$A$1:$T$2344,15,0)</f>
        <v>tier - 2</v>
      </c>
      <c r="O1522" t="str">
        <f>VLOOKUP(A1522,'Hospitalisation Details'!$A$1:$U$2344,21,FALSE)</f>
        <v>R1013</v>
      </c>
      <c r="P1522" t="str">
        <f>VLOOKUP(A1522,'Hospitalisation Details'!$A$1:$T$2344,19,0)</f>
        <v>56</v>
      </c>
      <c r="Q1522" s="9">
        <f>VLOOKUP(A1522,'Hospitalisation Details'!$A$1:$I$2344,6,FALSE)</f>
        <v>6750.27</v>
      </c>
    </row>
    <row r="1523" spans="1:17" ht="15.75">
      <c r="A1523" s="6" t="s">
        <v>4021</v>
      </c>
      <c r="B1523" t="str">
        <f>VLOOKUP(A1523,'Customer Names'!$A$1:$D$2336,3,FALSE)</f>
        <v>Barana</v>
      </c>
      <c r="C1523">
        <f>VLOOKUP(A1523,'Medical Examinations'!$A$1:$H$2336,2,0)</f>
        <v>18.77</v>
      </c>
      <c r="D1523">
        <f>VLOOKUP(A1523,'Medical Examinations'!$A$1:$H$2336,3,0)</f>
        <v>11.98</v>
      </c>
      <c r="E1523" t="str">
        <f>VLOOKUP(A1523,'Medical Examinations'!$A$1:$H$2336,4,0)</f>
        <v>Yes</v>
      </c>
      <c r="F1523" t="str">
        <f>VLOOKUP(A1523,'Medical Examinations'!$A$1:$H$2336,5,0)</f>
        <v>No</v>
      </c>
      <c r="G1523" t="str">
        <f>VLOOKUP(A1523,'Medical Examinations'!$A$1:$H$2336,6,0)</f>
        <v>No</v>
      </c>
      <c r="H1523">
        <f>VLOOKUP(A1523,'Medical Examinations'!$A$1:$L$2336,10,0)</f>
        <v>2</v>
      </c>
      <c r="I1523" t="str">
        <f>VLOOKUP(A1523,'Medical Examinations'!$A$1:$H$2336,8,0)</f>
        <v>No</v>
      </c>
      <c r="J1523" t="str">
        <f>VLOOKUP(A1523,'Medical Examinations'!$A$1:$L$2336,11,0)</f>
        <v>Normal weight</v>
      </c>
      <c r="K1523" t="str">
        <f>VLOOKUP(A1523,'Medical Examinations'!$A$1:$L$2336,12,0)</f>
        <v>Diabetes</v>
      </c>
      <c r="L1523" s="8">
        <f>VLOOKUP(A1523,'Hospitalisation Details'!$A$1:$T$2344,17,0)</f>
        <v>25736</v>
      </c>
      <c r="M1523" s="3" t="str">
        <f>VLOOKUP(A1523,'Hospitalisation Details'!$A$1:$T$2344,14,0)</f>
        <v>tier - 2</v>
      </c>
      <c r="N1523" s="3" t="str">
        <f>VLOOKUP(A1523,'Hospitalisation Details'!$A$1:$T$2344,15,0)</f>
        <v>tier - 1</v>
      </c>
      <c r="O1523" t="str">
        <f>VLOOKUP(A1523,'Hospitalisation Details'!$A$1:$U$2344,21,FALSE)</f>
        <v>R1013</v>
      </c>
      <c r="P1523" t="str">
        <f>VLOOKUP(A1523,'Hospitalisation Details'!$A$1:$T$2344,19,0)</f>
        <v>52</v>
      </c>
      <c r="Q1523" s="9">
        <f>VLOOKUP(A1523,'Hospitalisation Details'!$A$1:$I$2344,6,FALSE)</f>
        <v>6749.63</v>
      </c>
    </row>
    <row r="1524" spans="1:17" ht="15.75">
      <c r="A1524" s="6" t="s">
        <v>4023</v>
      </c>
      <c r="B1524" t="str">
        <f>VLOOKUP(A1524,'Customer Names'!$A$1:$D$2336,3,FALSE)</f>
        <v>Lysaght</v>
      </c>
      <c r="C1524">
        <f>VLOOKUP(A1524,'Medical Examinations'!$A$1:$H$2336,2,0)</f>
        <v>28.88</v>
      </c>
      <c r="D1524">
        <f>VLOOKUP(A1524,'Medical Examinations'!$A$1:$H$2336,3,0)</f>
        <v>6.59</v>
      </c>
      <c r="E1524" t="str">
        <f>VLOOKUP(A1524,'Medical Examinations'!$A$1:$H$2336,4,0)</f>
        <v>Yes</v>
      </c>
      <c r="F1524" t="str">
        <f>VLOOKUP(A1524,'Medical Examinations'!$A$1:$H$2336,5,0)</f>
        <v>No</v>
      </c>
      <c r="G1524" t="str">
        <f>VLOOKUP(A1524,'Medical Examinations'!$A$1:$H$2336,6,0)</f>
        <v>No</v>
      </c>
      <c r="H1524">
        <f>VLOOKUP(A1524,'Medical Examinations'!$A$1:$L$2336,10,0)</f>
        <v>1</v>
      </c>
      <c r="I1524" t="str">
        <f>VLOOKUP(A1524,'Medical Examinations'!$A$1:$H$2336,8,0)</f>
        <v>No</v>
      </c>
      <c r="J1524" t="str">
        <f>VLOOKUP(A1524,'Medical Examinations'!$A$1:$L$2336,11,0)</f>
        <v>Over weight</v>
      </c>
      <c r="K1524" t="str">
        <f>VLOOKUP(A1524,'Medical Examinations'!$A$1:$L$2336,12,0)</f>
        <v>Diabetes</v>
      </c>
      <c r="L1524" s="8">
        <f>VLOOKUP(A1524,'Hospitalisation Details'!$A$1:$T$2344,17,0)</f>
        <v>31568</v>
      </c>
      <c r="M1524" s="3" t="str">
        <f>VLOOKUP(A1524,'Hospitalisation Details'!$A$1:$T$2344,14,0)</f>
        <v>tier - 3</v>
      </c>
      <c r="N1524" s="3" t="str">
        <f>VLOOKUP(A1524,'Hospitalisation Details'!$A$1:$T$2344,15,0)</f>
        <v>tier - 1</v>
      </c>
      <c r="O1524" t="str">
        <f>VLOOKUP(A1524,'Hospitalisation Details'!$A$1:$U$2344,21,FALSE)</f>
        <v>R1016</v>
      </c>
      <c r="P1524" t="str">
        <f>VLOOKUP(A1524,'Hospitalisation Details'!$A$1:$T$2344,19,0)</f>
        <v>37</v>
      </c>
      <c r="Q1524" s="9">
        <f>VLOOKUP(A1524,'Hospitalisation Details'!$A$1:$I$2344,6,FALSE)</f>
        <v>6748.59</v>
      </c>
    </row>
    <row r="1525" spans="1:17" ht="15.75">
      <c r="A1525" s="6" t="s">
        <v>4026</v>
      </c>
      <c r="B1525" t="str">
        <f>VLOOKUP(A1525,'Customer Names'!$A$1:$D$2336,3,FALSE)</f>
        <v>Chalmers</v>
      </c>
      <c r="C1525">
        <f>VLOOKUP(A1525,'Medical Examinations'!$A$1:$H$2336,2,0)</f>
        <v>27.55</v>
      </c>
      <c r="D1525">
        <f>VLOOKUP(A1525,'Medical Examinations'!$A$1:$H$2336,3,0)</f>
        <v>10.83</v>
      </c>
      <c r="E1525" t="str">
        <f>VLOOKUP(A1525,'Medical Examinations'!$A$1:$H$2336,4,0)</f>
        <v>Yes</v>
      </c>
      <c r="F1525" t="str">
        <f>VLOOKUP(A1525,'Medical Examinations'!$A$1:$H$2336,5,0)</f>
        <v>No</v>
      </c>
      <c r="G1525" t="str">
        <f>VLOOKUP(A1525,'Medical Examinations'!$A$1:$H$2336,6,0)</f>
        <v>No</v>
      </c>
      <c r="H1525">
        <f>VLOOKUP(A1525,'Medical Examinations'!$A$1:$L$2336,10,0)</f>
        <v>1</v>
      </c>
      <c r="I1525" t="str">
        <f>VLOOKUP(A1525,'Medical Examinations'!$A$1:$H$2336,8,0)</f>
        <v>No</v>
      </c>
      <c r="J1525" t="str">
        <f>VLOOKUP(A1525,'Medical Examinations'!$A$1:$L$2336,11,0)</f>
        <v>Over weight</v>
      </c>
      <c r="K1525" t="str">
        <f>VLOOKUP(A1525,'Medical Examinations'!$A$1:$L$2336,12,0)</f>
        <v>Diabetes</v>
      </c>
      <c r="L1525" s="8">
        <f>VLOOKUP(A1525,'Hospitalisation Details'!$A$1:$T$2344,17,0)</f>
        <v>31631</v>
      </c>
      <c r="M1525" s="3" t="str">
        <f>VLOOKUP(A1525,'Hospitalisation Details'!$A$1:$T$2344,14,0)</f>
        <v>tier - 3</v>
      </c>
      <c r="N1525" s="3" t="str">
        <f>VLOOKUP(A1525,'Hospitalisation Details'!$A$1:$T$2344,15,0)</f>
        <v>tier - 2</v>
      </c>
      <c r="O1525" t="str">
        <f>VLOOKUP(A1525,'Hospitalisation Details'!$A$1:$U$2344,21,FALSE)</f>
        <v>R1016</v>
      </c>
      <c r="P1525" t="str">
        <f>VLOOKUP(A1525,'Hospitalisation Details'!$A$1:$T$2344,19,0)</f>
        <v>36</v>
      </c>
      <c r="Q1525" s="9">
        <f>VLOOKUP(A1525,'Hospitalisation Details'!$A$1:$I$2344,6,FALSE)</f>
        <v>6746.74</v>
      </c>
    </row>
    <row r="1526" spans="1:17" ht="15.75">
      <c r="A1526" s="6" t="s">
        <v>4028</v>
      </c>
      <c r="B1526" t="str">
        <f>VLOOKUP(A1526,'Customer Names'!$A$1:$D$2336,3,FALSE)</f>
        <v>Phillippi</v>
      </c>
      <c r="C1526">
        <f>VLOOKUP(A1526,'Medical Examinations'!$A$1:$H$2336,2,0)</f>
        <v>15.6</v>
      </c>
      <c r="D1526">
        <f>VLOOKUP(A1526,'Medical Examinations'!$A$1:$H$2336,3,0)</f>
        <v>8.6</v>
      </c>
      <c r="E1526" t="str">
        <f>VLOOKUP(A1526,'Medical Examinations'!$A$1:$H$2336,4,0)</f>
        <v>No</v>
      </c>
      <c r="F1526" t="str">
        <f>VLOOKUP(A1526,'Medical Examinations'!$A$1:$H$2336,5,0)</f>
        <v>No</v>
      </c>
      <c r="G1526" t="str">
        <f>VLOOKUP(A1526,'Medical Examinations'!$A$1:$H$2336,6,0)</f>
        <v>No</v>
      </c>
      <c r="H1526">
        <f>VLOOKUP(A1526,'Medical Examinations'!$A$1:$L$2336,10,0)</f>
        <v>0</v>
      </c>
      <c r="I1526" t="str">
        <f>VLOOKUP(A1526,'Medical Examinations'!$A$1:$H$2336,8,0)</f>
        <v>No</v>
      </c>
      <c r="J1526" t="str">
        <f>VLOOKUP(A1526,'Medical Examinations'!$A$1:$L$2336,11,0)</f>
        <v>Under weight</v>
      </c>
      <c r="K1526" t="str">
        <f>VLOOKUP(A1526,'Medical Examinations'!$A$1:$L$2336,12,0)</f>
        <v>Diabetes</v>
      </c>
      <c r="L1526" s="8">
        <f>VLOOKUP(A1526,'Hospitalisation Details'!$A$1:$T$2344,17,0)</f>
        <v>25037</v>
      </c>
      <c r="M1526" s="3" t="str">
        <f>VLOOKUP(A1526,'Hospitalisation Details'!$A$1:$T$2344,14,0)</f>
        <v>tier - 3</v>
      </c>
      <c r="N1526" s="3" t="str">
        <f>VLOOKUP(A1526,'Hospitalisation Details'!$A$1:$T$2344,15,0)</f>
        <v>tier - 1</v>
      </c>
      <c r="O1526" t="str">
        <f>VLOOKUP(A1526,'Hospitalisation Details'!$A$1:$U$2344,21,FALSE)</f>
        <v>R1012</v>
      </c>
      <c r="P1526" t="str">
        <f>VLOOKUP(A1526,'Hospitalisation Details'!$A$1:$T$2344,19,0)</f>
        <v>54</v>
      </c>
      <c r="Q1526" s="9">
        <f>VLOOKUP(A1526,'Hospitalisation Details'!$A$1:$I$2344,6,FALSE)</f>
        <v>6738.84</v>
      </c>
    </row>
    <row r="1527" spans="1:17" ht="15.75">
      <c r="A1527" s="6" t="s">
        <v>4029</v>
      </c>
      <c r="B1527" t="str">
        <f>VLOOKUP(A1527,'Customer Names'!$A$1:$D$2336,3,FALSE)</f>
        <v>MacPherson</v>
      </c>
      <c r="C1527">
        <f>VLOOKUP(A1527,'Medical Examinations'!$A$1:$H$2336,2,0)</f>
        <v>21.99</v>
      </c>
      <c r="D1527">
        <f>VLOOKUP(A1527,'Medical Examinations'!$A$1:$H$2336,3,0)</f>
        <v>11.17</v>
      </c>
      <c r="E1527" t="str">
        <f>VLOOKUP(A1527,'Medical Examinations'!$A$1:$H$2336,4,0)</f>
        <v>No</v>
      </c>
      <c r="F1527" t="str">
        <f>VLOOKUP(A1527,'Medical Examinations'!$A$1:$H$2336,5,0)</f>
        <v>No</v>
      </c>
      <c r="G1527" t="str">
        <f>VLOOKUP(A1527,'Medical Examinations'!$A$1:$H$2336,6,0)</f>
        <v>No</v>
      </c>
      <c r="H1527">
        <f>VLOOKUP(A1527,'Medical Examinations'!$A$1:$L$2336,10,0)</f>
        <v>0</v>
      </c>
      <c r="I1527" t="str">
        <f>VLOOKUP(A1527,'Medical Examinations'!$A$1:$H$2336,8,0)</f>
        <v>No</v>
      </c>
      <c r="J1527" t="str">
        <f>VLOOKUP(A1527,'Medical Examinations'!$A$1:$L$2336,11,0)</f>
        <v>Normal weight</v>
      </c>
      <c r="K1527" t="str">
        <f>VLOOKUP(A1527,'Medical Examinations'!$A$1:$L$2336,12,0)</f>
        <v>Diabetes</v>
      </c>
      <c r="L1527" s="8">
        <f>VLOOKUP(A1527,'Hospitalisation Details'!$A$1:$T$2344,17,0)</f>
        <v>28784</v>
      </c>
      <c r="M1527" s="3" t="str">
        <f>VLOOKUP(A1527,'Hospitalisation Details'!$A$1:$T$2344,14,0)</f>
        <v>tier - 2</v>
      </c>
      <c r="N1527" s="3" t="str">
        <f>VLOOKUP(A1527,'Hospitalisation Details'!$A$1:$T$2344,15,0)</f>
        <v>tier - 3</v>
      </c>
      <c r="O1527" t="str">
        <f>VLOOKUP(A1527,'Hospitalisation Details'!$A$1:$U$2344,21,FALSE)</f>
        <v>R1013</v>
      </c>
      <c r="P1527" t="str">
        <f>VLOOKUP(A1527,'Hospitalisation Details'!$A$1:$T$2344,19,0)</f>
        <v>44</v>
      </c>
      <c r="Q1527" s="9">
        <f>VLOOKUP(A1527,'Hospitalisation Details'!$A$1:$I$2344,6,FALSE)</f>
        <v>6737.98</v>
      </c>
    </row>
    <row r="1528" spans="1:17" ht="15.75">
      <c r="A1528" s="6" t="s">
        <v>4032</v>
      </c>
      <c r="B1528" t="str">
        <f>VLOOKUP(A1528,'Customer Names'!$A$1:$D$2336,3,FALSE)</f>
        <v>Delfidio</v>
      </c>
      <c r="C1528">
        <f>VLOOKUP(A1528,'Medical Examinations'!$A$1:$H$2336,2,0)</f>
        <v>34.85</v>
      </c>
      <c r="D1528">
        <f>VLOOKUP(A1528,'Medical Examinations'!$A$1:$H$2336,3,0)</f>
        <v>5.75</v>
      </c>
      <c r="E1528" t="str">
        <f>VLOOKUP(A1528,'Medical Examinations'!$A$1:$H$2336,4,0)</f>
        <v>No</v>
      </c>
      <c r="F1528" t="str">
        <f>VLOOKUP(A1528,'Medical Examinations'!$A$1:$H$2336,5,0)</f>
        <v>No</v>
      </c>
      <c r="G1528" t="str">
        <f>VLOOKUP(A1528,'Medical Examinations'!$A$1:$H$2336,6,0)</f>
        <v>No</v>
      </c>
      <c r="H1528">
        <f>VLOOKUP(A1528,'Medical Examinations'!$A$1:$L$2336,10,0)</f>
        <v>0</v>
      </c>
      <c r="I1528" t="str">
        <f>VLOOKUP(A1528,'Medical Examinations'!$A$1:$H$2336,8,0)</f>
        <v>No</v>
      </c>
      <c r="J1528" t="str">
        <f>VLOOKUP(A1528,'Medical Examinations'!$A$1:$L$2336,11,0)</f>
        <v>obesity</v>
      </c>
      <c r="K1528" t="str">
        <f>VLOOKUP(A1528,'Medical Examinations'!$A$1:$L$2336,12,0)</f>
        <v>Prediabetes</v>
      </c>
      <c r="L1528" s="8">
        <f>VLOOKUP(A1528,'Hospitalisation Details'!$A$1:$T$2344,17,0)</f>
        <v>34498</v>
      </c>
      <c r="M1528" s="3" t="str">
        <f>VLOOKUP(A1528,'Hospitalisation Details'!$A$1:$T$2344,14,0)</f>
        <v>tier - 2</v>
      </c>
      <c r="N1528" s="3" t="str">
        <f>VLOOKUP(A1528,'Hospitalisation Details'!$A$1:$T$2344,15,0)</f>
        <v>tier - 1</v>
      </c>
      <c r="O1528" t="str">
        <f>VLOOKUP(A1528,'Hospitalisation Details'!$A$1:$U$2344,21,FALSE)</f>
        <v>R1012</v>
      </c>
      <c r="P1528" t="str">
        <f>VLOOKUP(A1528,'Hospitalisation Details'!$A$1:$T$2344,19,0)</f>
        <v>28</v>
      </c>
      <c r="Q1528" s="9">
        <f>VLOOKUP(A1528,'Hospitalisation Details'!$A$1:$I$2344,6,FALSE)</f>
        <v>6721.37</v>
      </c>
    </row>
    <row r="1529" spans="1:17" ht="15.75">
      <c r="A1529" s="6" t="s">
        <v>4035</v>
      </c>
      <c r="B1529" t="str">
        <f>VLOOKUP(A1529,'Customer Names'!$A$1:$D$2336,3,FALSE)</f>
        <v>Cummings</v>
      </c>
      <c r="C1529">
        <f>VLOOKUP(A1529,'Medical Examinations'!$A$1:$H$2336,2,0)</f>
        <v>24.51</v>
      </c>
      <c r="D1529">
        <f>VLOOKUP(A1529,'Medical Examinations'!$A$1:$H$2336,3,0)</f>
        <v>4.83</v>
      </c>
      <c r="E1529" t="str">
        <f>VLOOKUP(A1529,'Medical Examinations'!$A$1:$H$2336,4,0)</f>
        <v>Yes</v>
      </c>
      <c r="F1529" t="str">
        <f>VLOOKUP(A1529,'Medical Examinations'!$A$1:$H$2336,5,0)</f>
        <v>No</v>
      </c>
      <c r="G1529" t="str">
        <f>VLOOKUP(A1529,'Medical Examinations'!$A$1:$H$2336,6,0)</f>
        <v>Yes</v>
      </c>
      <c r="H1529">
        <f>VLOOKUP(A1529,'Medical Examinations'!$A$1:$L$2336,10,0)</f>
        <v>1</v>
      </c>
      <c r="I1529" t="str">
        <f>VLOOKUP(A1529,'Medical Examinations'!$A$1:$H$2336,8,0)</f>
        <v>No</v>
      </c>
      <c r="J1529" t="str">
        <f>VLOOKUP(A1529,'Medical Examinations'!$A$1:$L$2336,11,0)</f>
        <v>Normal weight</v>
      </c>
      <c r="K1529" t="str">
        <f>VLOOKUP(A1529,'Medical Examinations'!$A$1:$L$2336,12,0)</f>
        <v>Normal</v>
      </c>
      <c r="L1529" s="8">
        <f>VLOOKUP(A1529,'Hospitalisation Details'!$A$1:$T$2344,17,0)</f>
        <v>30479</v>
      </c>
      <c r="M1529" s="3" t="str">
        <f>VLOOKUP(A1529,'Hospitalisation Details'!$A$1:$T$2344,14,0)</f>
        <v>tier - 3</v>
      </c>
      <c r="N1529" s="3" t="str">
        <f>VLOOKUP(A1529,'Hospitalisation Details'!$A$1:$T$2344,15,0)</f>
        <v>tier - 3</v>
      </c>
      <c r="O1529" t="str">
        <f>VLOOKUP(A1529,'Hospitalisation Details'!$A$1:$U$2344,21,FALSE)</f>
        <v>R1012</v>
      </c>
      <c r="P1529" t="str">
        <f>VLOOKUP(A1529,'Hospitalisation Details'!$A$1:$T$2344,19,0)</f>
        <v>39</v>
      </c>
      <c r="Q1529" s="9">
        <f>VLOOKUP(A1529,'Hospitalisation Details'!$A$1:$I$2344,6,FALSE)</f>
        <v>6710.19</v>
      </c>
    </row>
    <row r="1530" spans="1:17" ht="15.75">
      <c r="A1530" s="6" t="s">
        <v>4038</v>
      </c>
      <c r="B1530" t="str">
        <f>VLOOKUP(A1530,'Customer Names'!$A$1:$D$2336,3,FALSE)</f>
        <v>Schroegel</v>
      </c>
      <c r="C1530">
        <f>VLOOKUP(A1530,'Medical Examinations'!$A$1:$H$2336,2,0)</f>
        <v>19.399999999999999</v>
      </c>
      <c r="D1530">
        <f>VLOOKUP(A1530,'Medical Examinations'!$A$1:$H$2336,3,0)</f>
        <v>11.93</v>
      </c>
      <c r="E1530" t="str">
        <f>VLOOKUP(A1530,'Medical Examinations'!$A$1:$H$2336,4,0)</f>
        <v>No</v>
      </c>
      <c r="F1530" t="str">
        <f>VLOOKUP(A1530,'Medical Examinations'!$A$1:$H$2336,5,0)</f>
        <v>No</v>
      </c>
      <c r="G1530" t="str">
        <f>VLOOKUP(A1530,'Medical Examinations'!$A$1:$H$2336,6,0)</f>
        <v>No</v>
      </c>
      <c r="H1530">
        <f>VLOOKUP(A1530,'Medical Examinations'!$A$1:$L$2336,10,0)</f>
        <v>0</v>
      </c>
      <c r="I1530" t="str">
        <f>VLOOKUP(A1530,'Medical Examinations'!$A$1:$H$2336,8,0)</f>
        <v>No</v>
      </c>
      <c r="J1530" t="str">
        <f>VLOOKUP(A1530,'Medical Examinations'!$A$1:$L$2336,11,0)</f>
        <v>Normal weight</v>
      </c>
      <c r="K1530" t="str">
        <f>VLOOKUP(A1530,'Medical Examinations'!$A$1:$L$2336,12,0)</f>
        <v>Diabetes</v>
      </c>
      <c r="L1530" s="8">
        <f>VLOOKUP(A1530,'Hospitalisation Details'!$A$1:$T$2344,17,0)</f>
        <v>26279</v>
      </c>
      <c r="M1530" s="3" t="str">
        <f>VLOOKUP(A1530,'Hospitalisation Details'!$A$1:$T$2344,14,0)</f>
        <v>tier - 2</v>
      </c>
      <c r="N1530" s="3" t="str">
        <f>VLOOKUP(A1530,'Hospitalisation Details'!$A$1:$T$2344,15,0)</f>
        <v>tier - 1</v>
      </c>
      <c r="O1530" t="str">
        <f>VLOOKUP(A1530,'Hospitalisation Details'!$A$1:$U$2344,21,FALSE)</f>
        <v>R1013</v>
      </c>
      <c r="P1530" t="str">
        <f>VLOOKUP(A1530,'Hospitalisation Details'!$A$1:$T$2344,19,0)</f>
        <v>51</v>
      </c>
      <c r="Q1530" s="9">
        <f>VLOOKUP(A1530,'Hospitalisation Details'!$A$1:$I$2344,6,FALSE)</f>
        <v>6706.47</v>
      </c>
    </row>
    <row r="1531" spans="1:17" ht="15.75">
      <c r="A1531" s="6" t="s">
        <v>4041</v>
      </c>
      <c r="B1531" t="str">
        <f>VLOOKUP(A1531,'Customer Names'!$A$1:$D$2336,3,FALSE)</f>
        <v>Williams</v>
      </c>
      <c r="C1531">
        <f>VLOOKUP(A1531,'Medical Examinations'!$A$1:$H$2336,2,0)</f>
        <v>15.1</v>
      </c>
      <c r="D1531">
        <f>VLOOKUP(A1531,'Medical Examinations'!$A$1:$H$2336,3,0)</f>
        <v>8.41</v>
      </c>
      <c r="E1531" t="str">
        <f>VLOOKUP(A1531,'Medical Examinations'!$A$1:$H$2336,4,0)</f>
        <v>No</v>
      </c>
      <c r="F1531" t="str">
        <f>VLOOKUP(A1531,'Medical Examinations'!$A$1:$H$2336,5,0)</f>
        <v>No</v>
      </c>
      <c r="G1531" t="str">
        <f>VLOOKUP(A1531,'Medical Examinations'!$A$1:$H$2336,6,0)</f>
        <v>No</v>
      </c>
      <c r="H1531">
        <f>VLOOKUP(A1531,'Medical Examinations'!$A$1:$L$2336,10,0)</f>
        <v>0</v>
      </c>
      <c r="I1531" t="str">
        <f>VLOOKUP(A1531,'Medical Examinations'!$A$1:$H$2336,8,0)</f>
        <v>No</v>
      </c>
      <c r="J1531" t="str">
        <f>VLOOKUP(A1531,'Medical Examinations'!$A$1:$L$2336,11,0)</f>
        <v>Under weight</v>
      </c>
      <c r="K1531" t="str">
        <f>VLOOKUP(A1531,'Medical Examinations'!$A$1:$L$2336,12,0)</f>
        <v>Diabetes</v>
      </c>
      <c r="L1531" s="8">
        <f>VLOOKUP(A1531,'Hospitalisation Details'!$A$1:$T$2344,17,0)</f>
        <v>25032</v>
      </c>
      <c r="M1531" s="3" t="str">
        <f>VLOOKUP(A1531,'Hospitalisation Details'!$A$1:$T$2344,14,0)</f>
        <v>tier - 3</v>
      </c>
      <c r="N1531" s="3" t="str">
        <f>VLOOKUP(A1531,'Hospitalisation Details'!$A$1:$T$2344,15,0)</f>
        <v>tier - 1</v>
      </c>
      <c r="O1531" t="str">
        <f>VLOOKUP(A1531,'Hospitalisation Details'!$A$1:$U$2344,21,FALSE)</f>
        <v>R1012</v>
      </c>
      <c r="P1531" t="str">
        <f>VLOOKUP(A1531,'Hospitalisation Details'!$A$1:$T$2344,19,0)</f>
        <v>54</v>
      </c>
      <c r="Q1531" s="9">
        <f>VLOOKUP(A1531,'Hospitalisation Details'!$A$1:$I$2344,6,FALSE)</f>
        <v>6700.56</v>
      </c>
    </row>
    <row r="1532" spans="1:17" ht="15.75">
      <c r="A1532" s="6" t="s">
        <v>4042</v>
      </c>
      <c r="B1532" t="str">
        <f>VLOOKUP(A1532,'Customer Names'!$A$1:$D$2336,3,FALSE)</f>
        <v>Casey</v>
      </c>
      <c r="C1532">
        <f>VLOOKUP(A1532,'Medical Examinations'!$A$1:$H$2336,2,0)</f>
        <v>23.37</v>
      </c>
      <c r="D1532">
        <f>VLOOKUP(A1532,'Medical Examinations'!$A$1:$H$2336,3,0)</f>
        <v>5.59</v>
      </c>
      <c r="E1532" t="str">
        <f>VLOOKUP(A1532,'Medical Examinations'!$A$1:$H$2336,4,0)</f>
        <v>Yes</v>
      </c>
      <c r="F1532" t="str">
        <f>VLOOKUP(A1532,'Medical Examinations'!$A$1:$H$2336,5,0)</f>
        <v>No</v>
      </c>
      <c r="G1532" t="str">
        <f>VLOOKUP(A1532,'Medical Examinations'!$A$1:$H$2336,6,0)</f>
        <v>No</v>
      </c>
      <c r="H1532">
        <f>VLOOKUP(A1532,'Medical Examinations'!$A$1:$L$2336,10,0)</f>
        <v>0</v>
      </c>
      <c r="I1532" t="str">
        <f>VLOOKUP(A1532,'Medical Examinations'!$A$1:$H$2336,8,0)</f>
        <v>No</v>
      </c>
      <c r="J1532" t="str">
        <f>VLOOKUP(A1532,'Medical Examinations'!$A$1:$L$2336,11,0)</f>
        <v>Normal weight</v>
      </c>
      <c r="K1532" t="str">
        <f>VLOOKUP(A1532,'Medical Examinations'!$A$1:$L$2336,12,0)</f>
        <v>Normal</v>
      </c>
      <c r="L1532" s="8">
        <f>VLOOKUP(A1532,'Hospitalisation Details'!$A$1:$T$2344,17,0)</f>
        <v>31237</v>
      </c>
      <c r="M1532" s="3" t="str">
        <f>VLOOKUP(A1532,'Hospitalisation Details'!$A$1:$T$2344,14,0)</f>
        <v>tier - 2</v>
      </c>
      <c r="N1532" s="3" t="str">
        <f>VLOOKUP(A1532,'Hospitalisation Details'!$A$1:$T$2344,15,0)</f>
        <v>tier - 3</v>
      </c>
      <c r="O1532" t="str">
        <f>VLOOKUP(A1532,'Hospitalisation Details'!$A$1:$U$2344,21,FALSE)</f>
        <v>R1012</v>
      </c>
      <c r="P1532" t="str">
        <f>VLOOKUP(A1532,'Hospitalisation Details'!$A$1:$T$2344,19,0)</f>
        <v>37</v>
      </c>
      <c r="Q1532" s="9">
        <f>VLOOKUP(A1532,'Hospitalisation Details'!$A$1:$I$2344,6,FALSE)</f>
        <v>6686.43</v>
      </c>
    </row>
    <row r="1533" spans="1:17" ht="15.75">
      <c r="A1533" s="6" t="s">
        <v>4045</v>
      </c>
      <c r="B1533" t="str">
        <f>VLOOKUP(A1533,'Customer Names'!$A$1:$D$2336,3,FALSE)</f>
        <v>Randall</v>
      </c>
      <c r="C1533">
        <f>VLOOKUP(A1533,'Medical Examinations'!$A$1:$H$2336,2,0)</f>
        <v>42.4</v>
      </c>
      <c r="D1533">
        <f>VLOOKUP(A1533,'Medical Examinations'!$A$1:$H$2336,3,0)</f>
        <v>4.0599999999999996</v>
      </c>
      <c r="E1533" t="str">
        <f>VLOOKUP(A1533,'Medical Examinations'!$A$1:$H$2336,4,0)</f>
        <v>No</v>
      </c>
      <c r="F1533" t="str">
        <f>VLOOKUP(A1533,'Medical Examinations'!$A$1:$H$2336,5,0)</f>
        <v>No</v>
      </c>
      <c r="G1533" t="str">
        <f>VLOOKUP(A1533,'Medical Examinations'!$A$1:$H$2336,6,0)</f>
        <v>No</v>
      </c>
      <c r="H1533">
        <f>VLOOKUP(A1533,'Medical Examinations'!$A$1:$L$2336,10,0)</f>
        <v>0</v>
      </c>
      <c r="I1533" t="str">
        <f>VLOOKUP(A1533,'Medical Examinations'!$A$1:$H$2336,8,0)</f>
        <v>No</v>
      </c>
      <c r="J1533" t="str">
        <f>VLOOKUP(A1533,'Medical Examinations'!$A$1:$L$2336,11,0)</f>
        <v>obesity</v>
      </c>
      <c r="K1533" t="str">
        <f>VLOOKUP(A1533,'Medical Examinations'!$A$1:$L$2336,12,0)</f>
        <v>Normal</v>
      </c>
      <c r="L1533" s="8">
        <f>VLOOKUP(A1533,'Hospitalisation Details'!$A$1:$T$2344,17,0)</f>
        <v>32801</v>
      </c>
      <c r="M1533" s="3" t="str">
        <f>VLOOKUP(A1533,'Hospitalisation Details'!$A$1:$T$2344,14,0)</f>
        <v>tier - 3</v>
      </c>
      <c r="N1533" s="3" t="str">
        <f>VLOOKUP(A1533,'Hospitalisation Details'!$A$1:$T$2344,15,0)</f>
        <v>tier - 1</v>
      </c>
      <c r="O1533" t="str">
        <f>VLOOKUP(A1533,'Hospitalisation Details'!$A$1:$U$2344,21,FALSE)</f>
        <v>R1011</v>
      </c>
      <c r="P1533" t="str">
        <f>VLOOKUP(A1533,'Hospitalisation Details'!$A$1:$T$2344,19,0)</f>
        <v>33</v>
      </c>
      <c r="Q1533" s="9">
        <f>VLOOKUP(A1533,'Hospitalisation Details'!$A$1:$I$2344,6,FALSE)</f>
        <v>6666.24</v>
      </c>
    </row>
    <row r="1534" spans="1:17" ht="15.75">
      <c r="A1534" s="6" t="s">
        <v>4048</v>
      </c>
      <c r="B1534" t="str">
        <f>VLOOKUP(A1534,'Customer Names'!$A$1:$D$2336,3,FALSE)</f>
        <v>Doyon</v>
      </c>
      <c r="C1534">
        <f>VLOOKUP(A1534,'Medical Examinations'!$A$1:$H$2336,2,0)</f>
        <v>28.405000000000001</v>
      </c>
      <c r="D1534">
        <f>VLOOKUP(A1534,'Medical Examinations'!$A$1:$H$2336,3,0)</f>
        <v>7.02</v>
      </c>
      <c r="E1534" t="str">
        <f>VLOOKUP(A1534,'Medical Examinations'!$A$1:$H$2336,4,0)</f>
        <v>Yes</v>
      </c>
      <c r="F1534" t="str">
        <f>VLOOKUP(A1534,'Medical Examinations'!$A$1:$H$2336,5,0)</f>
        <v>No</v>
      </c>
      <c r="G1534" t="str">
        <f>VLOOKUP(A1534,'Medical Examinations'!$A$1:$H$2336,6,0)</f>
        <v>No</v>
      </c>
      <c r="H1534">
        <f>VLOOKUP(A1534,'Medical Examinations'!$A$1:$L$2336,10,0)</f>
        <v>0</v>
      </c>
      <c r="I1534" t="str">
        <f>VLOOKUP(A1534,'Medical Examinations'!$A$1:$H$2336,8,0)</f>
        <v>No</v>
      </c>
      <c r="J1534" t="str">
        <f>VLOOKUP(A1534,'Medical Examinations'!$A$1:$L$2336,11,0)</f>
        <v>Over weight</v>
      </c>
      <c r="K1534" t="str">
        <f>VLOOKUP(A1534,'Medical Examinations'!$A$1:$L$2336,12,0)</f>
        <v>Diabetes</v>
      </c>
      <c r="L1534" s="8">
        <f>VLOOKUP(A1534,'Hospitalisation Details'!$A$1:$T$2344,17,0)</f>
        <v>29846</v>
      </c>
      <c r="M1534" s="3" t="str">
        <f>VLOOKUP(A1534,'Hospitalisation Details'!$A$1:$T$2344,14,0)</f>
        <v>tier - 3</v>
      </c>
      <c r="N1534" s="3" t="str">
        <f>VLOOKUP(A1534,'Hospitalisation Details'!$A$1:$T$2344,15,0)</f>
        <v>tier - 1</v>
      </c>
      <c r="O1534" t="str">
        <f>VLOOKUP(A1534,'Hospitalisation Details'!$A$1:$U$2344,21,FALSE)</f>
        <v>R1012</v>
      </c>
      <c r="P1534" t="str">
        <f>VLOOKUP(A1534,'Hospitalisation Details'!$A$1:$T$2344,19,0)</f>
        <v>41</v>
      </c>
      <c r="Q1534" s="9">
        <f>VLOOKUP(A1534,'Hospitalisation Details'!$A$1:$I$2344,6,FALSE)</f>
        <v>6664.69</v>
      </c>
    </row>
    <row r="1535" spans="1:17" ht="15.75">
      <c r="A1535" s="6" t="s">
        <v>4050</v>
      </c>
      <c r="B1535" t="str">
        <f>VLOOKUP(A1535,'Customer Names'!$A$1:$D$2336,3,FALSE)</f>
        <v>Sankey</v>
      </c>
      <c r="C1535">
        <f>VLOOKUP(A1535,'Medical Examinations'!$A$1:$H$2336,2,0)</f>
        <v>23.4</v>
      </c>
      <c r="D1535">
        <f>VLOOKUP(A1535,'Medical Examinations'!$A$1:$H$2336,3,0)</f>
        <v>4.47</v>
      </c>
      <c r="E1535" t="str">
        <f>VLOOKUP(A1535,'Medical Examinations'!$A$1:$H$2336,4,0)</f>
        <v>No</v>
      </c>
      <c r="F1535" t="str">
        <f>VLOOKUP(A1535,'Medical Examinations'!$A$1:$H$2336,5,0)</f>
        <v>No</v>
      </c>
      <c r="G1535" t="str">
        <f>VLOOKUP(A1535,'Medical Examinations'!$A$1:$H$2336,6,0)</f>
        <v>No</v>
      </c>
      <c r="H1535">
        <f>VLOOKUP(A1535,'Medical Examinations'!$A$1:$L$2336,10,0)</f>
        <v>0</v>
      </c>
      <c r="I1535" t="str">
        <f>VLOOKUP(A1535,'Medical Examinations'!$A$1:$H$2336,8,0)</f>
        <v>No</v>
      </c>
      <c r="J1535" t="str">
        <f>VLOOKUP(A1535,'Medical Examinations'!$A$1:$L$2336,11,0)</f>
        <v>Normal weight</v>
      </c>
      <c r="K1535" t="str">
        <f>VLOOKUP(A1535,'Medical Examinations'!$A$1:$L$2336,12,0)</f>
        <v>Normal</v>
      </c>
      <c r="L1535" s="8">
        <f>VLOOKUP(A1535,'Hospitalisation Details'!$A$1:$T$2344,17,0)</f>
        <v>30221</v>
      </c>
      <c r="M1535" s="3" t="str">
        <f>VLOOKUP(A1535,'Hospitalisation Details'!$A$1:$T$2344,14,0)</f>
        <v>tier - 2</v>
      </c>
      <c r="N1535" s="3" t="str">
        <f>VLOOKUP(A1535,'Hospitalisation Details'!$A$1:$T$2344,15,0)</f>
        <v>tier - 2</v>
      </c>
      <c r="O1535" t="str">
        <f>VLOOKUP(A1535,'Hospitalisation Details'!$A$1:$U$2344,21,FALSE)</f>
        <v>R1013</v>
      </c>
      <c r="P1535" t="str">
        <f>VLOOKUP(A1535,'Hospitalisation Details'!$A$1:$T$2344,19,0)</f>
        <v>40</v>
      </c>
      <c r="Q1535" s="9">
        <f>VLOOKUP(A1535,'Hospitalisation Details'!$A$1:$I$2344,6,FALSE)</f>
        <v>6664.32</v>
      </c>
    </row>
    <row r="1536" spans="1:17" ht="15.75">
      <c r="A1536" s="6" t="s">
        <v>4052</v>
      </c>
      <c r="B1536" t="str">
        <f>VLOOKUP(A1536,'Customer Names'!$A$1:$D$2336,3,FALSE)</f>
        <v>Stilgenbauer</v>
      </c>
      <c r="C1536">
        <f>VLOOKUP(A1536,'Medical Examinations'!$A$1:$H$2336,2,0)</f>
        <v>33.44</v>
      </c>
      <c r="D1536">
        <f>VLOOKUP(A1536,'Medical Examinations'!$A$1:$H$2336,3,0)</f>
        <v>4.54</v>
      </c>
      <c r="E1536" t="str">
        <f>VLOOKUP(A1536,'Medical Examinations'!$A$1:$H$2336,4,0)</f>
        <v>No</v>
      </c>
      <c r="F1536" t="str">
        <f>VLOOKUP(A1536,'Medical Examinations'!$A$1:$H$2336,5,0)</f>
        <v>No</v>
      </c>
      <c r="G1536" t="str">
        <f>VLOOKUP(A1536,'Medical Examinations'!$A$1:$H$2336,6,0)</f>
        <v>No</v>
      </c>
      <c r="H1536">
        <f>VLOOKUP(A1536,'Medical Examinations'!$A$1:$L$2336,10,0)</f>
        <v>0</v>
      </c>
      <c r="I1536" t="str">
        <f>VLOOKUP(A1536,'Medical Examinations'!$A$1:$H$2336,8,0)</f>
        <v>No</v>
      </c>
      <c r="J1536" t="str">
        <f>VLOOKUP(A1536,'Medical Examinations'!$A$1:$L$2336,11,0)</f>
        <v>obesity</v>
      </c>
      <c r="K1536" t="str">
        <f>VLOOKUP(A1536,'Medical Examinations'!$A$1:$L$2336,12,0)</f>
        <v>Normal</v>
      </c>
      <c r="L1536" s="8">
        <f>VLOOKUP(A1536,'Hospitalisation Details'!$A$1:$T$2344,17,0)</f>
        <v>32831</v>
      </c>
      <c r="M1536" s="3" t="str">
        <f>VLOOKUP(A1536,'Hospitalisation Details'!$A$1:$T$2344,14,0)</f>
        <v>tier - 2</v>
      </c>
      <c r="N1536" s="3" t="str">
        <f>VLOOKUP(A1536,'Hospitalisation Details'!$A$1:$T$2344,15,0)</f>
        <v>tier - 1</v>
      </c>
      <c r="O1536" t="str">
        <f>VLOOKUP(A1536,'Hospitalisation Details'!$A$1:$U$2344,21,FALSE)</f>
        <v>R1013</v>
      </c>
      <c r="P1536" t="str">
        <f>VLOOKUP(A1536,'Hospitalisation Details'!$A$1:$T$2344,19,0)</f>
        <v>33</v>
      </c>
      <c r="Q1536" s="9">
        <f>VLOOKUP(A1536,'Hospitalisation Details'!$A$1:$I$2344,6,FALSE)</f>
        <v>6653.79</v>
      </c>
    </row>
    <row r="1537" spans="1:17" ht="15.75">
      <c r="A1537" s="6" t="s">
        <v>4054</v>
      </c>
      <c r="B1537" t="str">
        <f>VLOOKUP(A1537,'Customer Names'!$A$1:$D$2336,3,FALSE)</f>
        <v>Jaskiewicz</v>
      </c>
      <c r="C1537">
        <f>VLOOKUP(A1537,'Medical Examinations'!$A$1:$H$2336,2,0)</f>
        <v>21.12</v>
      </c>
      <c r="D1537">
        <f>VLOOKUP(A1537,'Medical Examinations'!$A$1:$H$2336,3,0)</f>
        <v>4.99</v>
      </c>
      <c r="E1537" t="str">
        <f>VLOOKUP(A1537,'Medical Examinations'!$A$1:$H$2336,4,0)</f>
        <v>No</v>
      </c>
      <c r="F1537" t="str">
        <f>VLOOKUP(A1537,'Medical Examinations'!$A$1:$H$2336,5,0)</f>
        <v>No</v>
      </c>
      <c r="G1537" t="str">
        <f>VLOOKUP(A1537,'Medical Examinations'!$A$1:$H$2336,6,0)</f>
        <v>No</v>
      </c>
      <c r="H1537">
        <f>VLOOKUP(A1537,'Medical Examinations'!$A$1:$L$2336,10,0)</f>
        <v>1</v>
      </c>
      <c r="I1537" t="str">
        <f>VLOOKUP(A1537,'Medical Examinations'!$A$1:$H$2336,8,0)</f>
        <v>No</v>
      </c>
      <c r="J1537" t="str">
        <f>VLOOKUP(A1537,'Medical Examinations'!$A$1:$L$2336,11,0)</f>
        <v>Normal weight</v>
      </c>
      <c r="K1537" t="str">
        <f>VLOOKUP(A1537,'Medical Examinations'!$A$1:$L$2336,12,0)</f>
        <v>Normal</v>
      </c>
      <c r="L1537" s="8">
        <f>VLOOKUP(A1537,'Hospitalisation Details'!$A$1:$T$2344,17,0)</f>
        <v>30864</v>
      </c>
      <c r="M1537" s="3" t="str">
        <f>VLOOKUP(A1537,'Hospitalisation Details'!$A$1:$T$2344,14,0)</f>
        <v>tier - 3</v>
      </c>
      <c r="N1537" s="3" t="str">
        <f>VLOOKUP(A1537,'Hospitalisation Details'!$A$1:$T$2344,15,0)</f>
        <v>tier - 2</v>
      </c>
      <c r="O1537" t="str">
        <f>VLOOKUP(A1537,'Hospitalisation Details'!$A$1:$U$2344,21,FALSE)</f>
        <v>R1013</v>
      </c>
      <c r="P1537" t="str">
        <f>VLOOKUP(A1537,'Hospitalisation Details'!$A$1:$T$2344,19,0)</f>
        <v>38</v>
      </c>
      <c r="Q1537" s="9">
        <f>VLOOKUP(A1537,'Hospitalisation Details'!$A$1:$I$2344,6,FALSE)</f>
        <v>6652.53</v>
      </c>
    </row>
    <row r="1538" spans="1:17" ht="15.75">
      <c r="A1538" s="6" t="s">
        <v>4056</v>
      </c>
      <c r="B1538" t="str">
        <f>VLOOKUP(A1538,'Customer Names'!$A$1:$D$2336,3,FALSE)</f>
        <v>Deppen</v>
      </c>
      <c r="C1538">
        <f>VLOOKUP(A1538,'Medical Examinations'!$A$1:$H$2336,2,0)</f>
        <v>18.48</v>
      </c>
      <c r="D1538">
        <f>VLOOKUP(A1538,'Medical Examinations'!$A$1:$H$2336,3,0)</f>
        <v>10.84</v>
      </c>
      <c r="E1538" t="str">
        <f>VLOOKUP(A1538,'Medical Examinations'!$A$1:$H$2336,4,0)</f>
        <v>Yes</v>
      </c>
      <c r="F1538" t="str">
        <f>VLOOKUP(A1538,'Medical Examinations'!$A$1:$H$2336,5,0)</f>
        <v>No</v>
      </c>
      <c r="G1538" t="str">
        <f>VLOOKUP(A1538,'Medical Examinations'!$A$1:$H$2336,6,0)</f>
        <v>No</v>
      </c>
      <c r="H1538">
        <f>VLOOKUP(A1538,'Medical Examinations'!$A$1:$L$2336,10,0)</f>
        <v>2</v>
      </c>
      <c r="I1538" t="str">
        <f>VLOOKUP(A1538,'Medical Examinations'!$A$1:$H$2336,8,0)</f>
        <v>No</v>
      </c>
      <c r="J1538" t="str">
        <f>VLOOKUP(A1538,'Medical Examinations'!$A$1:$L$2336,11,0)</f>
        <v>Under weight</v>
      </c>
      <c r="K1538" t="str">
        <f>VLOOKUP(A1538,'Medical Examinations'!$A$1:$L$2336,12,0)</f>
        <v>Diabetes</v>
      </c>
      <c r="L1538" s="8">
        <f>VLOOKUP(A1538,'Hospitalisation Details'!$A$1:$T$2344,17,0)</f>
        <v>25880</v>
      </c>
      <c r="M1538" s="3" t="str">
        <f>VLOOKUP(A1538,'Hospitalisation Details'!$A$1:$T$2344,14,0)</f>
        <v>tier - 2</v>
      </c>
      <c r="N1538" s="3" t="str">
        <f>VLOOKUP(A1538,'Hospitalisation Details'!$A$1:$T$2344,15,0)</f>
        <v>tier - 3</v>
      </c>
      <c r="O1538" t="str">
        <f>VLOOKUP(A1538,'Hospitalisation Details'!$A$1:$U$2344,21,FALSE)</f>
        <v>R1013</v>
      </c>
      <c r="P1538" t="str">
        <f>VLOOKUP(A1538,'Hospitalisation Details'!$A$1:$T$2344,19,0)</f>
        <v>52</v>
      </c>
      <c r="Q1538" s="9">
        <f>VLOOKUP(A1538,'Hospitalisation Details'!$A$1:$I$2344,6,FALSE)</f>
        <v>6651.26</v>
      </c>
    </row>
    <row r="1539" spans="1:17" ht="15.75">
      <c r="A1539" s="6" t="s">
        <v>4059</v>
      </c>
      <c r="B1539" t="str">
        <f>VLOOKUP(A1539,'Customer Names'!$A$1:$D$2336,3,FALSE)</f>
        <v>Hine</v>
      </c>
      <c r="C1539">
        <f>VLOOKUP(A1539,'Medical Examinations'!$A$1:$H$2336,2,0)</f>
        <v>16.815000000000001</v>
      </c>
      <c r="D1539">
        <f>VLOOKUP(A1539,'Medical Examinations'!$A$1:$H$2336,3,0)</f>
        <v>5.63</v>
      </c>
      <c r="E1539" t="str">
        <f>VLOOKUP(A1539,'Medical Examinations'!$A$1:$H$2336,4,0)</f>
        <v>No</v>
      </c>
      <c r="F1539" t="str">
        <f>VLOOKUP(A1539,'Medical Examinations'!$A$1:$H$2336,5,0)</f>
        <v>No</v>
      </c>
      <c r="G1539" t="str">
        <f>VLOOKUP(A1539,'Medical Examinations'!$A$1:$H$2336,6,0)</f>
        <v>No</v>
      </c>
      <c r="H1539">
        <f>VLOOKUP(A1539,'Medical Examinations'!$A$1:$L$2336,10,0)</f>
        <v>1</v>
      </c>
      <c r="I1539" t="str">
        <f>VLOOKUP(A1539,'Medical Examinations'!$A$1:$H$2336,8,0)</f>
        <v>No</v>
      </c>
      <c r="J1539" t="str">
        <f>VLOOKUP(A1539,'Medical Examinations'!$A$1:$L$2336,11,0)</f>
        <v>Under weight</v>
      </c>
      <c r="K1539" t="str">
        <f>VLOOKUP(A1539,'Medical Examinations'!$A$1:$L$2336,12,0)</f>
        <v>Normal</v>
      </c>
      <c r="L1539" s="8">
        <f>VLOOKUP(A1539,'Hospitalisation Details'!$A$1:$T$2344,17,0)</f>
        <v>31024</v>
      </c>
      <c r="M1539" s="3" t="str">
        <f>VLOOKUP(A1539,'Hospitalisation Details'!$A$1:$T$2344,14,0)</f>
        <v>tier - 2</v>
      </c>
      <c r="N1539" s="3" t="str">
        <f>VLOOKUP(A1539,'Hospitalisation Details'!$A$1:$T$2344,15,0)</f>
        <v>tier - 3</v>
      </c>
      <c r="O1539" t="str">
        <f>VLOOKUP(A1539,'Hospitalisation Details'!$A$1:$U$2344,21,FALSE)</f>
        <v>R1019</v>
      </c>
      <c r="P1539" t="str">
        <f>VLOOKUP(A1539,'Hospitalisation Details'!$A$1:$T$2344,19,0)</f>
        <v>38</v>
      </c>
      <c r="Q1539" s="9">
        <f>VLOOKUP(A1539,'Hospitalisation Details'!$A$1:$I$2344,6,FALSE)</f>
        <v>6640.54</v>
      </c>
    </row>
    <row r="1540" spans="1:17" ht="15.75">
      <c r="A1540" s="6" t="s">
        <v>4061</v>
      </c>
      <c r="B1540" t="str">
        <f>VLOOKUP(A1540,'Customer Names'!$A$1:$D$2336,3,FALSE)</f>
        <v>Mathews</v>
      </c>
      <c r="C1540">
        <f>VLOOKUP(A1540,'Medical Examinations'!$A$1:$H$2336,2,0)</f>
        <v>26.72</v>
      </c>
      <c r="D1540">
        <f>VLOOKUP(A1540,'Medical Examinations'!$A$1:$H$2336,3,0)</f>
        <v>4.1399999999999997</v>
      </c>
      <c r="E1540" t="str">
        <f>VLOOKUP(A1540,'Medical Examinations'!$A$1:$H$2336,4,0)</f>
        <v>No</v>
      </c>
      <c r="F1540" t="str">
        <f>VLOOKUP(A1540,'Medical Examinations'!$A$1:$H$2336,5,0)</f>
        <v>No</v>
      </c>
      <c r="G1540" t="str">
        <f>VLOOKUP(A1540,'Medical Examinations'!$A$1:$H$2336,6,0)</f>
        <v>No</v>
      </c>
      <c r="H1540">
        <f>VLOOKUP(A1540,'Medical Examinations'!$A$1:$L$2336,10,0)</f>
        <v>0</v>
      </c>
      <c r="I1540" t="str">
        <f>VLOOKUP(A1540,'Medical Examinations'!$A$1:$H$2336,8,0)</f>
        <v>No</v>
      </c>
      <c r="J1540" t="str">
        <f>VLOOKUP(A1540,'Medical Examinations'!$A$1:$L$2336,11,0)</f>
        <v>Over weight</v>
      </c>
      <c r="K1540" t="str">
        <f>VLOOKUP(A1540,'Medical Examinations'!$A$1:$L$2336,12,0)</f>
        <v>Normal</v>
      </c>
      <c r="L1540" s="8">
        <f>VLOOKUP(A1540,'Hospitalisation Details'!$A$1:$T$2344,17,0)</f>
        <v>33030</v>
      </c>
      <c r="M1540" s="3" t="str">
        <f>VLOOKUP(A1540,'Hospitalisation Details'!$A$1:$T$2344,14,0)</f>
        <v>tier - 2</v>
      </c>
      <c r="N1540" s="3" t="str">
        <f>VLOOKUP(A1540,'Hospitalisation Details'!$A$1:$T$2344,15,0)</f>
        <v>tier - 2</v>
      </c>
      <c r="O1540" t="str">
        <f>VLOOKUP(A1540,'Hospitalisation Details'!$A$1:$U$2344,21,FALSE)</f>
        <v>R1021</v>
      </c>
      <c r="P1540" t="str">
        <f>VLOOKUP(A1540,'Hospitalisation Details'!$A$1:$T$2344,19,0)</f>
        <v>33</v>
      </c>
      <c r="Q1540" s="9">
        <f>VLOOKUP(A1540,'Hospitalisation Details'!$A$1:$I$2344,6,FALSE)</f>
        <v>6639.3</v>
      </c>
    </row>
    <row r="1541" spans="1:17" ht="15.75">
      <c r="A1541" s="6" t="s">
        <v>4064</v>
      </c>
      <c r="B1541" t="str">
        <f>VLOOKUP(A1541,'Customer Names'!$A$1:$D$2336,3,FALSE)</f>
        <v>Yabu</v>
      </c>
      <c r="C1541">
        <f>VLOOKUP(A1541,'Medical Examinations'!$A$1:$H$2336,2,0)</f>
        <v>41.42</v>
      </c>
      <c r="D1541">
        <f>VLOOKUP(A1541,'Medical Examinations'!$A$1:$H$2336,3,0)</f>
        <v>5.17</v>
      </c>
      <c r="E1541" t="str">
        <f>VLOOKUP(A1541,'Medical Examinations'!$A$1:$H$2336,4,0)</f>
        <v>No</v>
      </c>
      <c r="F1541" t="str">
        <f>VLOOKUP(A1541,'Medical Examinations'!$A$1:$H$2336,5,0)</f>
        <v>No</v>
      </c>
      <c r="G1541" t="str">
        <f>VLOOKUP(A1541,'Medical Examinations'!$A$1:$H$2336,6,0)</f>
        <v>Yes</v>
      </c>
      <c r="H1541">
        <f>VLOOKUP(A1541,'Medical Examinations'!$A$1:$L$2336,10,0)</f>
        <v>1</v>
      </c>
      <c r="I1541" t="str">
        <f>VLOOKUP(A1541,'Medical Examinations'!$A$1:$H$2336,8,0)</f>
        <v>No</v>
      </c>
      <c r="J1541" t="str">
        <f>VLOOKUP(A1541,'Medical Examinations'!$A$1:$L$2336,11,0)</f>
        <v>obesity</v>
      </c>
      <c r="K1541" t="str">
        <f>VLOOKUP(A1541,'Medical Examinations'!$A$1:$L$2336,12,0)</f>
        <v>Normal</v>
      </c>
      <c r="L1541" s="8">
        <f>VLOOKUP(A1541,'Hospitalisation Details'!$A$1:$T$2344,17,0)</f>
        <v>37868</v>
      </c>
      <c r="M1541" s="3" t="str">
        <f>VLOOKUP(A1541,'Hospitalisation Details'!$A$1:$T$2344,14,0)</f>
        <v>tier - 2</v>
      </c>
      <c r="N1541" s="3" t="str">
        <f>VLOOKUP(A1541,'Hospitalisation Details'!$A$1:$T$2344,15,0)</f>
        <v>tier - 1</v>
      </c>
      <c r="O1541" t="str">
        <f>VLOOKUP(A1541,'Hospitalisation Details'!$A$1:$U$2344,21,FALSE)</f>
        <v>R1012</v>
      </c>
      <c r="P1541" t="str">
        <f>VLOOKUP(A1541,'Hospitalisation Details'!$A$1:$T$2344,19,0)</f>
        <v>19</v>
      </c>
      <c r="Q1541" s="9">
        <f>VLOOKUP(A1541,'Hospitalisation Details'!$A$1:$I$2344,6,FALSE)</f>
        <v>6638.16</v>
      </c>
    </row>
    <row r="1542" spans="1:17" ht="15.75">
      <c r="A1542" s="6" t="s">
        <v>4067</v>
      </c>
      <c r="B1542" t="str">
        <f>VLOOKUP(A1542,'Customer Names'!$A$1:$D$2336,3,FALSE)</f>
        <v>Strang</v>
      </c>
      <c r="C1542">
        <f>VLOOKUP(A1542,'Medical Examinations'!$A$1:$H$2336,2,0)</f>
        <v>20.69</v>
      </c>
      <c r="D1542">
        <f>VLOOKUP(A1542,'Medical Examinations'!$A$1:$H$2336,3,0)</f>
        <v>6.93</v>
      </c>
      <c r="E1542" t="str">
        <f>VLOOKUP(A1542,'Medical Examinations'!$A$1:$H$2336,4,0)</f>
        <v>No</v>
      </c>
      <c r="F1542" t="str">
        <f>VLOOKUP(A1542,'Medical Examinations'!$A$1:$H$2336,5,0)</f>
        <v>No</v>
      </c>
      <c r="G1542" t="str">
        <f>VLOOKUP(A1542,'Medical Examinations'!$A$1:$H$2336,6,0)</f>
        <v>No</v>
      </c>
      <c r="H1542">
        <f>VLOOKUP(A1542,'Medical Examinations'!$A$1:$L$2336,10,0)</f>
        <v>2</v>
      </c>
      <c r="I1542" t="str">
        <f>VLOOKUP(A1542,'Medical Examinations'!$A$1:$H$2336,8,0)</f>
        <v>No</v>
      </c>
      <c r="J1542" t="str">
        <f>VLOOKUP(A1542,'Medical Examinations'!$A$1:$L$2336,11,0)</f>
        <v>Normal weight</v>
      </c>
      <c r="K1542" t="str">
        <f>VLOOKUP(A1542,'Medical Examinations'!$A$1:$L$2336,12,0)</f>
        <v>Diabetes</v>
      </c>
      <c r="L1542" s="8">
        <f>VLOOKUP(A1542,'Hospitalisation Details'!$A$1:$T$2344,17,0)</f>
        <v>26905</v>
      </c>
      <c r="M1542" s="3" t="str">
        <f>VLOOKUP(A1542,'Hospitalisation Details'!$A$1:$T$2344,14,0)</f>
        <v>tier - 2</v>
      </c>
      <c r="N1542" s="3" t="str">
        <f>VLOOKUP(A1542,'Hospitalisation Details'!$A$1:$T$2344,15,0)</f>
        <v>tier - 1</v>
      </c>
      <c r="O1542" t="str">
        <f>VLOOKUP(A1542,'Hospitalisation Details'!$A$1:$U$2344,21,FALSE)</f>
        <v>R1013</v>
      </c>
      <c r="P1542" t="str">
        <f>VLOOKUP(A1542,'Hospitalisation Details'!$A$1:$T$2344,19,0)</f>
        <v>49</v>
      </c>
      <c r="Q1542" s="9">
        <f>VLOOKUP(A1542,'Hospitalisation Details'!$A$1:$I$2344,6,FALSE)</f>
        <v>6630.31</v>
      </c>
    </row>
    <row r="1543" spans="1:17" ht="15.75">
      <c r="A1543" s="6" t="s">
        <v>4070</v>
      </c>
      <c r="B1543" t="str">
        <f>VLOOKUP(A1543,'Customer Names'!$A$1:$D$2336,3,FALSE)</f>
        <v>Frank</v>
      </c>
      <c r="C1543">
        <f>VLOOKUP(A1543,'Medical Examinations'!$A$1:$H$2336,2,0)</f>
        <v>41.23</v>
      </c>
      <c r="D1543">
        <f>VLOOKUP(A1543,'Medical Examinations'!$A$1:$H$2336,3,0)</f>
        <v>4.24</v>
      </c>
      <c r="E1543" t="str">
        <f>VLOOKUP(A1543,'Medical Examinations'!$A$1:$H$2336,4,0)</f>
        <v>No</v>
      </c>
      <c r="F1543" t="str">
        <f>VLOOKUP(A1543,'Medical Examinations'!$A$1:$H$2336,5,0)</f>
        <v>No</v>
      </c>
      <c r="G1543" t="str">
        <f>VLOOKUP(A1543,'Medical Examinations'!$A$1:$H$2336,6,0)</f>
        <v>No</v>
      </c>
      <c r="H1543">
        <f>VLOOKUP(A1543,'Medical Examinations'!$A$1:$L$2336,10,0)</f>
        <v>0</v>
      </c>
      <c r="I1543" t="str">
        <f>VLOOKUP(A1543,'Medical Examinations'!$A$1:$H$2336,8,0)</f>
        <v>No</v>
      </c>
      <c r="J1543" t="str">
        <f>VLOOKUP(A1543,'Medical Examinations'!$A$1:$L$2336,11,0)</f>
        <v>obesity</v>
      </c>
      <c r="K1543" t="str">
        <f>VLOOKUP(A1543,'Medical Examinations'!$A$1:$L$2336,12,0)</f>
        <v>Normal</v>
      </c>
      <c r="L1543" s="8">
        <f>VLOOKUP(A1543,'Hospitalisation Details'!$A$1:$T$2344,17,0)</f>
        <v>30191</v>
      </c>
      <c r="M1543" s="3" t="str">
        <f>VLOOKUP(A1543,'Hospitalisation Details'!$A$1:$T$2344,14,0)</f>
        <v>tier - 3</v>
      </c>
      <c r="N1543" s="3" t="str">
        <f>VLOOKUP(A1543,'Hospitalisation Details'!$A$1:$T$2344,15,0)</f>
        <v>tier - 2</v>
      </c>
      <c r="O1543" t="str">
        <f>VLOOKUP(A1543,'Hospitalisation Details'!$A$1:$U$2344,21,FALSE)</f>
        <v>R1015</v>
      </c>
      <c r="P1543" t="str">
        <f>VLOOKUP(A1543,'Hospitalisation Details'!$A$1:$T$2344,19,0)</f>
        <v>40</v>
      </c>
      <c r="Q1543" s="9">
        <f>VLOOKUP(A1543,'Hospitalisation Details'!$A$1:$I$2344,6,FALSE)</f>
        <v>6610.11</v>
      </c>
    </row>
    <row r="1544" spans="1:17" ht="15.75">
      <c r="A1544" s="6" t="s">
        <v>4073</v>
      </c>
      <c r="B1544" t="str">
        <f>VLOOKUP(A1544,'Customer Names'!$A$1:$D$2336,3,FALSE)</f>
        <v>Shanley</v>
      </c>
      <c r="C1544">
        <f>VLOOKUP(A1544,'Medical Examinations'!$A$1:$H$2336,2,0)</f>
        <v>29.9</v>
      </c>
      <c r="D1544">
        <f>VLOOKUP(A1544,'Medical Examinations'!$A$1:$H$2336,3,0)</f>
        <v>5.91</v>
      </c>
      <c r="E1544" t="str">
        <f>VLOOKUP(A1544,'Medical Examinations'!$A$1:$H$2336,4,0)</f>
        <v>No</v>
      </c>
      <c r="F1544" t="str">
        <f>VLOOKUP(A1544,'Medical Examinations'!$A$1:$H$2336,5,0)</f>
        <v>No</v>
      </c>
      <c r="G1544" t="str">
        <f>VLOOKUP(A1544,'Medical Examinations'!$A$1:$H$2336,6,0)</f>
        <v>No</v>
      </c>
      <c r="H1544">
        <f>VLOOKUP(A1544,'Medical Examinations'!$A$1:$L$2336,10,0)</f>
        <v>0</v>
      </c>
      <c r="I1544" t="str">
        <f>VLOOKUP(A1544,'Medical Examinations'!$A$1:$H$2336,8,0)</f>
        <v>No</v>
      </c>
      <c r="J1544" t="str">
        <f>VLOOKUP(A1544,'Medical Examinations'!$A$1:$L$2336,11,0)</f>
        <v>obesity</v>
      </c>
      <c r="K1544" t="str">
        <f>VLOOKUP(A1544,'Medical Examinations'!$A$1:$L$2336,12,0)</f>
        <v>Prediabetes</v>
      </c>
      <c r="L1544" s="8">
        <f>VLOOKUP(A1544,'Hospitalisation Details'!$A$1:$T$2344,17,0)</f>
        <v>30262</v>
      </c>
      <c r="M1544" s="3" t="str">
        <f>VLOOKUP(A1544,'Hospitalisation Details'!$A$1:$T$2344,14,0)</f>
        <v>tier - 2</v>
      </c>
      <c r="N1544" s="3" t="str">
        <f>VLOOKUP(A1544,'Hospitalisation Details'!$A$1:$T$2344,15,0)</f>
        <v>tier - 3</v>
      </c>
      <c r="O1544" t="str">
        <f>VLOOKUP(A1544,'Hospitalisation Details'!$A$1:$U$2344,21,FALSE)</f>
        <v>R1011</v>
      </c>
      <c r="P1544" t="str">
        <f>VLOOKUP(A1544,'Hospitalisation Details'!$A$1:$T$2344,19,0)</f>
        <v>40</v>
      </c>
      <c r="Q1544" s="9">
        <f>VLOOKUP(A1544,'Hospitalisation Details'!$A$1:$I$2344,6,FALSE)</f>
        <v>6600.36</v>
      </c>
    </row>
    <row r="1545" spans="1:17" ht="15.75">
      <c r="A1545" s="6" t="s">
        <v>4075</v>
      </c>
      <c r="B1545" t="str">
        <f>VLOOKUP(A1545,'Customer Names'!$A$1:$D$2336,3,FALSE)</f>
        <v>Mancebo Garcia</v>
      </c>
      <c r="C1545">
        <f>VLOOKUP(A1545,'Medical Examinations'!$A$1:$H$2336,2,0)</f>
        <v>34.104999999999997</v>
      </c>
      <c r="D1545">
        <f>VLOOKUP(A1545,'Medical Examinations'!$A$1:$H$2336,3,0)</f>
        <v>5.93</v>
      </c>
      <c r="E1545" t="str">
        <f>VLOOKUP(A1545,'Medical Examinations'!$A$1:$H$2336,4,0)</f>
        <v>No</v>
      </c>
      <c r="F1545" t="str">
        <f>VLOOKUP(A1545,'Medical Examinations'!$A$1:$H$2336,5,0)</f>
        <v>No</v>
      </c>
      <c r="G1545" t="str">
        <f>VLOOKUP(A1545,'Medical Examinations'!$A$1:$H$2336,6,0)</f>
        <v>No</v>
      </c>
      <c r="H1545">
        <f>VLOOKUP(A1545,'Medical Examinations'!$A$1:$L$2336,10,0)</f>
        <v>0</v>
      </c>
      <c r="I1545" t="str">
        <f>VLOOKUP(A1545,'Medical Examinations'!$A$1:$H$2336,8,0)</f>
        <v>No</v>
      </c>
      <c r="J1545" t="str">
        <f>VLOOKUP(A1545,'Medical Examinations'!$A$1:$L$2336,11,0)</f>
        <v>obesity</v>
      </c>
      <c r="K1545" t="str">
        <f>VLOOKUP(A1545,'Medical Examinations'!$A$1:$L$2336,12,0)</f>
        <v>Prediabetes</v>
      </c>
      <c r="L1545" s="8">
        <f>VLOOKUP(A1545,'Hospitalisation Details'!$A$1:$T$2344,17,0)</f>
        <v>30314</v>
      </c>
      <c r="M1545" s="3" t="str">
        <f>VLOOKUP(A1545,'Hospitalisation Details'!$A$1:$T$2344,14,0)</f>
        <v>tier - 3</v>
      </c>
      <c r="N1545" s="3" t="str">
        <f>VLOOKUP(A1545,'Hospitalisation Details'!$A$1:$T$2344,15,0)</f>
        <v>tier - 2</v>
      </c>
      <c r="O1545" t="str">
        <f>VLOOKUP(A1545,'Hospitalisation Details'!$A$1:$U$2344,21,FALSE)</f>
        <v>R1016</v>
      </c>
      <c r="P1545" t="str">
        <f>VLOOKUP(A1545,'Hospitalisation Details'!$A$1:$T$2344,19,0)</f>
        <v>40</v>
      </c>
      <c r="Q1545" s="9">
        <f>VLOOKUP(A1545,'Hospitalisation Details'!$A$1:$I$2344,6,FALSE)</f>
        <v>6600.21</v>
      </c>
    </row>
    <row r="1546" spans="1:17" ht="15.75">
      <c r="A1546" s="6" t="s">
        <v>4078</v>
      </c>
      <c r="B1546" t="str">
        <f>VLOOKUP(A1546,'Customer Names'!$A$1:$D$2336,3,FALSE)</f>
        <v>Keehan</v>
      </c>
      <c r="C1546">
        <f>VLOOKUP(A1546,'Medical Examinations'!$A$1:$H$2336,2,0)</f>
        <v>24.97</v>
      </c>
      <c r="D1546">
        <f>VLOOKUP(A1546,'Medical Examinations'!$A$1:$H$2336,3,0)</f>
        <v>5.66</v>
      </c>
      <c r="E1546" t="str">
        <f>VLOOKUP(A1546,'Medical Examinations'!$A$1:$H$2336,4,0)</f>
        <v>No</v>
      </c>
      <c r="F1546" t="str">
        <f>VLOOKUP(A1546,'Medical Examinations'!$A$1:$H$2336,5,0)</f>
        <v>No</v>
      </c>
      <c r="G1546" t="str">
        <f>VLOOKUP(A1546,'Medical Examinations'!$A$1:$H$2336,6,0)</f>
        <v>No</v>
      </c>
      <c r="H1546">
        <f>VLOOKUP(A1546,'Medical Examinations'!$A$1:$L$2336,10,0)</f>
        <v>0</v>
      </c>
      <c r="I1546" t="str">
        <f>VLOOKUP(A1546,'Medical Examinations'!$A$1:$H$2336,8,0)</f>
        <v>No</v>
      </c>
      <c r="J1546" t="str">
        <f>VLOOKUP(A1546,'Medical Examinations'!$A$1:$L$2336,11,0)</f>
        <v>Over weight</v>
      </c>
      <c r="K1546" t="str">
        <f>VLOOKUP(A1546,'Medical Examinations'!$A$1:$L$2336,12,0)</f>
        <v>Normal</v>
      </c>
      <c r="L1546" s="8">
        <f>VLOOKUP(A1546,'Hospitalisation Details'!$A$1:$T$2344,17,0)</f>
        <v>30277</v>
      </c>
      <c r="M1546" s="3" t="str">
        <f>VLOOKUP(A1546,'Hospitalisation Details'!$A$1:$T$2344,14,0)</f>
        <v>tier - 2</v>
      </c>
      <c r="N1546" s="3" t="str">
        <f>VLOOKUP(A1546,'Hospitalisation Details'!$A$1:$T$2344,15,0)</f>
        <v>tier - 1</v>
      </c>
      <c r="O1546" t="str">
        <f>VLOOKUP(A1546,'Hospitalisation Details'!$A$1:$U$2344,21,FALSE)</f>
        <v>R1013</v>
      </c>
      <c r="P1546" t="str">
        <f>VLOOKUP(A1546,'Hospitalisation Details'!$A$1:$T$2344,19,0)</f>
        <v>40</v>
      </c>
      <c r="Q1546" s="9">
        <f>VLOOKUP(A1546,'Hospitalisation Details'!$A$1:$I$2344,6,FALSE)</f>
        <v>6593.51</v>
      </c>
    </row>
    <row r="1547" spans="1:17" ht="15.75">
      <c r="A1547" s="6" t="s">
        <v>4081</v>
      </c>
      <c r="B1547" t="str">
        <f>VLOOKUP(A1547,'Customer Names'!$A$1:$D$2336,3,FALSE)</f>
        <v>Mahaney</v>
      </c>
      <c r="C1547">
        <f>VLOOKUP(A1547,'Medical Examinations'!$A$1:$H$2336,2,0)</f>
        <v>34.799999999999997</v>
      </c>
      <c r="D1547">
        <f>VLOOKUP(A1547,'Medical Examinations'!$A$1:$H$2336,3,0)</f>
        <v>4.1900000000000004</v>
      </c>
      <c r="E1547" t="str">
        <f>VLOOKUP(A1547,'Medical Examinations'!$A$1:$H$2336,4,0)</f>
        <v>No</v>
      </c>
      <c r="F1547" t="str">
        <f>VLOOKUP(A1547,'Medical Examinations'!$A$1:$H$2336,5,0)</f>
        <v>No</v>
      </c>
      <c r="G1547" t="str">
        <f>VLOOKUP(A1547,'Medical Examinations'!$A$1:$H$2336,6,0)</f>
        <v>No</v>
      </c>
      <c r="H1547">
        <f>VLOOKUP(A1547,'Medical Examinations'!$A$1:$L$2336,10,0)</f>
        <v>1</v>
      </c>
      <c r="I1547" t="str">
        <f>VLOOKUP(A1547,'Medical Examinations'!$A$1:$H$2336,8,0)</f>
        <v>No</v>
      </c>
      <c r="J1547" t="str">
        <f>VLOOKUP(A1547,'Medical Examinations'!$A$1:$L$2336,11,0)</f>
        <v>obesity</v>
      </c>
      <c r="K1547" t="str">
        <f>VLOOKUP(A1547,'Medical Examinations'!$A$1:$L$2336,12,0)</f>
        <v>Normal</v>
      </c>
      <c r="L1547" s="8">
        <f>VLOOKUP(A1547,'Hospitalisation Details'!$A$1:$T$2344,17,0)</f>
        <v>30960</v>
      </c>
      <c r="M1547" s="3" t="str">
        <f>VLOOKUP(A1547,'Hospitalisation Details'!$A$1:$T$2344,14,0)</f>
        <v>tier - 2</v>
      </c>
      <c r="N1547" s="3" t="str">
        <f>VLOOKUP(A1547,'Hospitalisation Details'!$A$1:$T$2344,15,0)</f>
        <v>tier - 3</v>
      </c>
      <c r="O1547" t="str">
        <f>VLOOKUP(A1547,'Hospitalisation Details'!$A$1:$U$2344,21,FALSE)</f>
        <v>R1011</v>
      </c>
      <c r="P1547" t="str">
        <f>VLOOKUP(A1547,'Hospitalisation Details'!$A$1:$T$2344,19,0)</f>
        <v>38</v>
      </c>
      <c r="Q1547" s="9">
        <f>VLOOKUP(A1547,'Hospitalisation Details'!$A$1:$I$2344,6,FALSE)</f>
        <v>6571.54</v>
      </c>
    </row>
    <row r="1548" spans="1:17" ht="15.75">
      <c r="A1548" s="6" t="s">
        <v>4083</v>
      </c>
      <c r="B1548" t="str">
        <f>VLOOKUP(A1548,'Customer Names'!$A$1:$D$2336,3,FALSE)</f>
        <v>Nolan</v>
      </c>
      <c r="C1548">
        <f>VLOOKUP(A1548,'Medical Examinations'!$A$1:$H$2336,2,0)</f>
        <v>32.965000000000003</v>
      </c>
      <c r="D1548">
        <f>VLOOKUP(A1548,'Medical Examinations'!$A$1:$H$2336,3,0)</f>
        <v>9.2100000000000009</v>
      </c>
      <c r="E1548" t="str">
        <f>VLOOKUP(A1548,'Medical Examinations'!$A$1:$H$2336,4,0)</f>
        <v>Yes</v>
      </c>
      <c r="F1548" t="str">
        <f>VLOOKUP(A1548,'Medical Examinations'!$A$1:$H$2336,5,0)</f>
        <v>No</v>
      </c>
      <c r="G1548" t="str">
        <f>VLOOKUP(A1548,'Medical Examinations'!$A$1:$H$2336,6,0)</f>
        <v>No</v>
      </c>
      <c r="H1548">
        <f>VLOOKUP(A1548,'Medical Examinations'!$A$1:$L$2336,10,0)</f>
        <v>0</v>
      </c>
      <c r="I1548" t="str">
        <f>VLOOKUP(A1548,'Medical Examinations'!$A$1:$H$2336,8,0)</f>
        <v>No</v>
      </c>
      <c r="J1548" t="str">
        <f>VLOOKUP(A1548,'Medical Examinations'!$A$1:$L$2336,11,0)</f>
        <v>obesity</v>
      </c>
      <c r="K1548" t="str">
        <f>VLOOKUP(A1548,'Medical Examinations'!$A$1:$L$2336,12,0)</f>
        <v>Diabetes</v>
      </c>
      <c r="L1548" s="8">
        <f>VLOOKUP(A1548,'Hospitalisation Details'!$A$1:$T$2344,17,0)</f>
        <v>29787</v>
      </c>
      <c r="M1548" s="3" t="str">
        <f>VLOOKUP(A1548,'Hospitalisation Details'!$A$1:$T$2344,14,0)</f>
        <v>tier - 2</v>
      </c>
      <c r="N1548" s="3" t="str">
        <f>VLOOKUP(A1548,'Hospitalisation Details'!$A$1:$T$2344,15,0)</f>
        <v>tier - 1</v>
      </c>
      <c r="O1548" t="str">
        <f>VLOOKUP(A1548,'Hospitalisation Details'!$A$1:$U$2344,21,FALSE)</f>
        <v>R1012</v>
      </c>
      <c r="P1548" t="str">
        <f>VLOOKUP(A1548,'Hospitalisation Details'!$A$1:$T$2344,19,0)</f>
        <v>41</v>
      </c>
      <c r="Q1548" s="9">
        <f>VLOOKUP(A1548,'Hospitalisation Details'!$A$1:$I$2344,6,FALSE)</f>
        <v>6571.02</v>
      </c>
    </row>
    <row r="1549" spans="1:17" ht="15.75">
      <c r="A1549" s="6" t="s">
        <v>4086</v>
      </c>
      <c r="B1549" t="str">
        <f>VLOOKUP(A1549,'Customer Names'!$A$1:$D$2336,3,FALSE)</f>
        <v>Sobrino</v>
      </c>
      <c r="C1549">
        <f>VLOOKUP(A1549,'Medical Examinations'!$A$1:$H$2336,2,0)</f>
        <v>27.265000000000001</v>
      </c>
      <c r="D1549">
        <f>VLOOKUP(A1549,'Medical Examinations'!$A$1:$H$2336,3,0)</f>
        <v>5.51</v>
      </c>
      <c r="E1549" t="str">
        <f>VLOOKUP(A1549,'Medical Examinations'!$A$1:$H$2336,4,0)</f>
        <v>No</v>
      </c>
      <c r="F1549" t="str">
        <f>VLOOKUP(A1549,'Medical Examinations'!$A$1:$H$2336,5,0)</f>
        <v>No</v>
      </c>
      <c r="G1549" t="str">
        <f>VLOOKUP(A1549,'Medical Examinations'!$A$1:$H$2336,6,0)</f>
        <v>No</v>
      </c>
      <c r="H1549">
        <f>VLOOKUP(A1549,'Medical Examinations'!$A$1:$L$2336,10,0)</f>
        <v>1</v>
      </c>
      <c r="I1549" t="str">
        <f>VLOOKUP(A1549,'Medical Examinations'!$A$1:$H$2336,8,0)</f>
        <v>No</v>
      </c>
      <c r="J1549" t="str">
        <f>VLOOKUP(A1549,'Medical Examinations'!$A$1:$L$2336,11,0)</f>
        <v>Over weight</v>
      </c>
      <c r="K1549" t="str">
        <f>VLOOKUP(A1549,'Medical Examinations'!$A$1:$L$2336,12,0)</f>
        <v>Normal</v>
      </c>
      <c r="L1549" s="8">
        <f>VLOOKUP(A1549,'Hospitalisation Details'!$A$1:$T$2344,17,0)</f>
        <v>30945</v>
      </c>
      <c r="M1549" s="3" t="str">
        <f>VLOOKUP(A1549,'Hospitalisation Details'!$A$1:$T$2344,14,0)</f>
        <v>tier - 2</v>
      </c>
      <c r="N1549" s="3" t="str">
        <f>VLOOKUP(A1549,'Hospitalisation Details'!$A$1:$T$2344,15,0)</f>
        <v>tier - 2</v>
      </c>
      <c r="O1549" t="str">
        <f>VLOOKUP(A1549,'Hospitalisation Details'!$A$1:$U$2344,21,FALSE)</f>
        <v>R1024</v>
      </c>
      <c r="P1549" t="str">
        <f>VLOOKUP(A1549,'Hospitalisation Details'!$A$1:$T$2344,19,0)</f>
        <v>38</v>
      </c>
      <c r="Q1549" s="9">
        <f>VLOOKUP(A1549,'Hospitalisation Details'!$A$1:$I$2344,6,FALSE)</f>
        <v>6555.07</v>
      </c>
    </row>
    <row r="1550" spans="1:17" ht="15.75">
      <c r="A1550" s="6" t="s">
        <v>4089</v>
      </c>
      <c r="B1550" t="str">
        <f>VLOOKUP(A1550,'Customer Names'!$A$1:$D$2336,3,FALSE)</f>
        <v>Gennaro</v>
      </c>
      <c r="C1550">
        <f>VLOOKUP(A1550,'Medical Examinations'!$A$1:$H$2336,2,0)</f>
        <v>17.059999999999999</v>
      </c>
      <c r="D1550">
        <f>VLOOKUP(A1550,'Medical Examinations'!$A$1:$H$2336,3,0)</f>
        <v>8.5</v>
      </c>
      <c r="E1550" t="str">
        <f>VLOOKUP(A1550,'Medical Examinations'!$A$1:$H$2336,4,0)</f>
        <v>No</v>
      </c>
      <c r="F1550" t="str">
        <f>VLOOKUP(A1550,'Medical Examinations'!$A$1:$H$2336,5,0)</f>
        <v>No</v>
      </c>
      <c r="G1550" t="str">
        <f>VLOOKUP(A1550,'Medical Examinations'!$A$1:$H$2336,6,0)</f>
        <v>No</v>
      </c>
      <c r="H1550">
        <f>VLOOKUP(A1550,'Medical Examinations'!$A$1:$L$2336,10,0)</f>
        <v>0</v>
      </c>
      <c r="I1550" t="str">
        <f>VLOOKUP(A1550,'Medical Examinations'!$A$1:$H$2336,8,0)</f>
        <v>No</v>
      </c>
      <c r="J1550" t="str">
        <f>VLOOKUP(A1550,'Medical Examinations'!$A$1:$L$2336,11,0)</f>
        <v>Under weight</v>
      </c>
      <c r="K1550" t="str">
        <f>VLOOKUP(A1550,'Medical Examinations'!$A$1:$L$2336,12,0)</f>
        <v>Diabetes</v>
      </c>
      <c r="L1550" s="8">
        <f>VLOOKUP(A1550,'Hospitalisation Details'!$A$1:$T$2344,17,0)</f>
        <v>25183</v>
      </c>
      <c r="M1550" s="3" t="str">
        <f>VLOOKUP(A1550,'Hospitalisation Details'!$A$1:$T$2344,14,0)</f>
        <v>tier - 3</v>
      </c>
      <c r="N1550" s="3" t="str">
        <f>VLOOKUP(A1550,'Hospitalisation Details'!$A$1:$T$2344,15,0)</f>
        <v>tier - 2</v>
      </c>
      <c r="O1550" t="str">
        <f>VLOOKUP(A1550,'Hospitalisation Details'!$A$1:$U$2344,21,FALSE)</f>
        <v>R1013</v>
      </c>
      <c r="P1550" t="str">
        <f>VLOOKUP(A1550,'Hospitalisation Details'!$A$1:$T$2344,19,0)</f>
        <v>54</v>
      </c>
      <c r="Q1550" s="9">
        <f>VLOOKUP(A1550,'Hospitalisation Details'!$A$1:$I$2344,6,FALSE)</f>
        <v>6552.01</v>
      </c>
    </row>
    <row r="1551" spans="1:17" ht="15.75">
      <c r="A1551" s="6" t="s">
        <v>4092</v>
      </c>
      <c r="B1551" t="str">
        <f>VLOOKUP(A1551,'Customer Names'!$A$1:$D$2336,3,FALSE)</f>
        <v>Mayer</v>
      </c>
      <c r="C1551">
        <f>VLOOKUP(A1551,'Medical Examinations'!$A$1:$H$2336,2,0)</f>
        <v>36.29</v>
      </c>
      <c r="D1551">
        <f>VLOOKUP(A1551,'Medical Examinations'!$A$1:$H$2336,3,0)</f>
        <v>6.23</v>
      </c>
      <c r="E1551" t="str">
        <f>VLOOKUP(A1551,'Medical Examinations'!$A$1:$H$2336,4,0)</f>
        <v>No</v>
      </c>
      <c r="F1551" t="str">
        <f>VLOOKUP(A1551,'Medical Examinations'!$A$1:$H$2336,5,0)</f>
        <v>No</v>
      </c>
      <c r="G1551" t="str">
        <f>VLOOKUP(A1551,'Medical Examinations'!$A$1:$H$2336,6,0)</f>
        <v>No</v>
      </c>
      <c r="H1551">
        <f>VLOOKUP(A1551,'Medical Examinations'!$A$1:$L$2336,10,0)</f>
        <v>0</v>
      </c>
      <c r="I1551" t="str">
        <f>VLOOKUP(A1551,'Medical Examinations'!$A$1:$H$2336,8,0)</f>
        <v>No</v>
      </c>
      <c r="J1551" t="str">
        <f>VLOOKUP(A1551,'Medical Examinations'!$A$1:$L$2336,11,0)</f>
        <v>obesity</v>
      </c>
      <c r="K1551" t="str">
        <f>VLOOKUP(A1551,'Medical Examinations'!$A$1:$L$2336,12,0)</f>
        <v>Prediabetes</v>
      </c>
      <c r="L1551" s="8">
        <f>VLOOKUP(A1551,'Hospitalisation Details'!$A$1:$T$2344,17,0)</f>
        <v>32726</v>
      </c>
      <c r="M1551" s="3" t="str">
        <f>VLOOKUP(A1551,'Hospitalisation Details'!$A$1:$T$2344,14,0)</f>
        <v>tier - 2</v>
      </c>
      <c r="N1551" s="3" t="str">
        <f>VLOOKUP(A1551,'Hospitalisation Details'!$A$1:$T$2344,15,0)</f>
        <v>tier - 2</v>
      </c>
      <c r="O1551" t="str">
        <f>VLOOKUP(A1551,'Hospitalisation Details'!$A$1:$U$2344,21,FALSE)</f>
        <v>R1024</v>
      </c>
      <c r="P1551" t="str">
        <f>VLOOKUP(A1551,'Hospitalisation Details'!$A$1:$T$2344,19,0)</f>
        <v>33</v>
      </c>
      <c r="Q1551" s="9">
        <f>VLOOKUP(A1551,'Hospitalisation Details'!$A$1:$I$2344,6,FALSE)</f>
        <v>6551.75</v>
      </c>
    </row>
    <row r="1552" spans="1:17" ht="15.75">
      <c r="A1552" s="6" t="s">
        <v>4094</v>
      </c>
      <c r="B1552" t="str">
        <f>VLOOKUP(A1552,'Customer Names'!$A$1:$D$2336,3,FALSE)</f>
        <v>Becker</v>
      </c>
      <c r="C1552">
        <f>VLOOKUP(A1552,'Medical Examinations'!$A$1:$H$2336,2,0)</f>
        <v>28.594999999999999</v>
      </c>
      <c r="D1552">
        <f>VLOOKUP(A1552,'Medical Examinations'!$A$1:$H$2336,3,0)</f>
        <v>8.5299999999999994</v>
      </c>
      <c r="E1552" t="str">
        <f>VLOOKUP(A1552,'Medical Examinations'!$A$1:$H$2336,4,0)</f>
        <v>Yes</v>
      </c>
      <c r="F1552" t="str">
        <f>VLOOKUP(A1552,'Medical Examinations'!$A$1:$H$2336,5,0)</f>
        <v>No</v>
      </c>
      <c r="G1552" t="str">
        <f>VLOOKUP(A1552,'Medical Examinations'!$A$1:$H$2336,6,0)</f>
        <v>No</v>
      </c>
      <c r="H1552">
        <f>VLOOKUP(A1552,'Medical Examinations'!$A$1:$L$2336,10,0)</f>
        <v>1</v>
      </c>
      <c r="I1552" t="str">
        <f>VLOOKUP(A1552,'Medical Examinations'!$A$1:$H$2336,8,0)</f>
        <v>No</v>
      </c>
      <c r="J1552" t="str">
        <f>VLOOKUP(A1552,'Medical Examinations'!$A$1:$L$2336,11,0)</f>
        <v>Over weight</v>
      </c>
      <c r="K1552" t="str">
        <f>VLOOKUP(A1552,'Medical Examinations'!$A$1:$L$2336,12,0)</f>
        <v>Diabetes</v>
      </c>
      <c r="L1552" s="8">
        <f>VLOOKUP(A1552,'Hospitalisation Details'!$A$1:$T$2344,17,0)</f>
        <v>31764</v>
      </c>
      <c r="M1552" s="3" t="str">
        <f>VLOOKUP(A1552,'Hospitalisation Details'!$A$1:$T$2344,14,0)</f>
        <v>tier - 2</v>
      </c>
      <c r="N1552" s="3" t="str">
        <f>VLOOKUP(A1552,'Hospitalisation Details'!$A$1:$T$2344,15,0)</f>
        <v>tier - 3</v>
      </c>
      <c r="O1552" t="str">
        <f>VLOOKUP(A1552,'Hospitalisation Details'!$A$1:$U$2344,21,FALSE)</f>
        <v>R1012</v>
      </c>
      <c r="P1552" t="str">
        <f>VLOOKUP(A1552,'Hospitalisation Details'!$A$1:$T$2344,19,0)</f>
        <v>36</v>
      </c>
      <c r="Q1552" s="9">
        <f>VLOOKUP(A1552,'Hospitalisation Details'!$A$1:$I$2344,6,FALSE)</f>
        <v>6548.2</v>
      </c>
    </row>
    <row r="1553" spans="1:17" ht="15.75">
      <c r="A1553" s="6" t="s">
        <v>4097</v>
      </c>
      <c r="B1553" t="str">
        <f>VLOOKUP(A1553,'Customer Names'!$A$1:$D$2336,3,FALSE)</f>
        <v>Moore</v>
      </c>
      <c r="C1553">
        <f>VLOOKUP(A1553,'Medical Examinations'!$A$1:$H$2336,2,0)</f>
        <v>17.8</v>
      </c>
      <c r="D1553">
        <f>VLOOKUP(A1553,'Medical Examinations'!$A$1:$H$2336,3,0)</f>
        <v>5.75</v>
      </c>
      <c r="E1553" t="str">
        <f>VLOOKUP(A1553,'Medical Examinations'!$A$1:$H$2336,4,0)</f>
        <v>Yes</v>
      </c>
      <c r="F1553" t="str">
        <f>VLOOKUP(A1553,'Medical Examinations'!$A$1:$H$2336,5,0)</f>
        <v>No</v>
      </c>
      <c r="G1553" t="str">
        <f>VLOOKUP(A1553,'Medical Examinations'!$A$1:$H$2336,6,0)</f>
        <v>Yes</v>
      </c>
      <c r="H1553">
        <f>VLOOKUP(A1553,'Medical Examinations'!$A$1:$L$2336,10,0)</f>
        <v>1</v>
      </c>
      <c r="I1553" t="str">
        <f>VLOOKUP(A1553,'Medical Examinations'!$A$1:$H$2336,8,0)</f>
        <v>No</v>
      </c>
      <c r="J1553" t="str">
        <f>VLOOKUP(A1553,'Medical Examinations'!$A$1:$L$2336,11,0)</f>
        <v>Under weight</v>
      </c>
      <c r="K1553" t="str">
        <f>VLOOKUP(A1553,'Medical Examinations'!$A$1:$L$2336,12,0)</f>
        <v>Prediabetes</v>
      </c>
      <c r="L1553" s="8">
        <f>VLOOKUP(A1553,'Hospitalisation Details'!$A$1:$T$2344,17,0)</f>
        <v>25540</v>
      </c>
      <c r="M1553" s="3" t="str">
        <f>VLOOKUP(A1553,'Hospitalisation Details'!$A$1:$T$2344,14,0)</f>
        <v>tier - 2</v>
      </c>
      <c r="N1553" s="3" t="str">
        <f>VLOOKUP(A1553,'Hospitalisation Details'!$A$1:$T$2344,15,0)</f>
        <v>tier - 3</v>
      </c>
      <c r="O1553" t="str">
        <f>VLOOKUP(A1553,'Hospitalisation Details'!$A$1:$U$2344,21,FALSE)</f>
        <v>R1013</v>
      </c>
      <c r="P1553" t="str">
        <f>VLOOKUP(A1553,'Hospitalisation Details'!$A$1:$T$2344,19,0)</f>
        <v>53</v>
      </c>
      <c r="Q1553" s="9">
        <f>VLOOKUP(A1553,'Hospitalisation Details'!$A$1:$I$2344,6,FALSE)</f>
        <v>6546.16</v>
      </c>
    </row>
    <row r="1554" spans="1:17" ht="15.75">
      <c r="A1554" s="6" t="s">
        <v>4098</v>
      </c>
      <c r="B1554" t="str">
        <f>VLOOKUP(A1554,'Customer Names'!$A$1:$D$2336,3,FALSE)</f>
        <v>Platt</v>
      </c>
      <c r="C1554">
        <f>VLOOKUP(A1554,'Medical Examinations'!$A$1:$H$2336,2,0)</f>
        <v>21.4</v>
      </c>
      <c r="D1554">
        <f>VLOOKUP(A1554,'Medical Examinations'!$A$1:$H$2336,3,0)</f>
        <v>5.6</v>
      </c>
      <c r="E1554" t="str">
        <f>VLOOKUP(A1554,'Medical Examinations'!$A$1:$H$2336,4,0)</f>
        <v>No</v>
      </c>
      <c r="F1554" t="str">
        <f>VLOOKUP(A1554,'Medical Examinations'!$A$1:$H$2336,5,0)</f>
        <v>No</v>
      </c>
      <c r="G1554" t="str">
        <f>VLOOKUP(A1554,'Medical Examinations'!$A$1:$H$2336,6,0)</f>
        <v>No</v>
      </c>
      <c r="H1554">
        <f>VLOOKUP(A1554,'Medical Examinations'!$A$1:$L$2336,10,0)</f>
        <v>0</v>
      </c>
      <c r="I1554" t="str">
        <f>VLOOKUP(A1554,'Medical Examinations'!$A$1:$H$2336,8,0)</f>
        <v>No</v>
      </c>
      <c r="J1554" t="str">
        <f>VLOOKUP(A1554,'Medical Examinations'!$A$1:$L$2336,11,0)</f>
        <v>Normal weight</v>
      </c>
      <c r="K1554" t="str">
        <f>VLOOKUP(A1554,'Medical Examinations'!$A$1:$L$2336,12,0)</f>
        <v>Normal</v>
      </c>
      <c r="L1554" s="8">
        <f>VLOOKUP(A1554,'Hospitalisation Details'!$A$1:$T$2344,17,0)</f>
        <v>30226</v>
      </c>
      <c r="M1554" s="3" t="str">
        <f>VLOOKUP(A1554,'Hospitalisation Details'!$A$1:$T$2344,14,0)</f>
        <v>tier - 2</v>
      </c>
      <c r="N1554" s="3" t="str">
        <f>VLOOKUP(A1554,'Hospitalisation Details'!$A$1:$T$2344,15,0)</f>
        <v>tier - 2</v>
      </c>
      <c r="O1554" t="str">
        <f>VLOOKUP(A1554,'Hospitalisation Details'!$A$1:$U$2344,21,FALSE)</f>
        <v>R1012</v>
      </c>
      <c r="P1554" t="str">
        <f>VLOOKUP(A1554,'Hospitalisation Details'!$A$1:$T$2344,19,0)</f>
        <v>40</v>
      </c>
      <c r="Q1554" s="9">
        <f>VLOOKUP(A1554,'Hospitalisation Details'!$A$1:$I$2344,6,FALSE)</f>
        <v>6536.68</v>
      </c>
    </row>
    <row r="1555" spans="1:17" ht="15.75">
      <c r="A1555" s="6" t="s">
        <v>4101</v>
      </c>
      <c r="B1555" t="str">
        <f>VLOOKUP(A1555,'Customer Names'!$A$1:$D$2336,3,FALSE)</f>
        <v>Brodeur</v>
      </c>
      <c r="C1555">
        <f>VLOOKUP(A1555,'Medical Examinations'!$A$1:$H$2336,2,0)</f>
        <v>23.01</v>
      </c>
      <c r="D1555">
        <f>VLOOKUP(A1555,'Medical Examinations'!$A$1:$H$2336,3,0)</f>
        <v>4.68</v>
      </c>
      <c r="E1555" t="str">
        <f>VLOOKUP(A1555,'Medical Examinations'!$A$1:$H$2336,4,0)</f>
        <v>No</v>
      </c>
      <c r="F1555" t="str">
        <f>VLOOKUP(A1555,'Medical Examinations'!$A$1:$H$2336,5,0)</f>
        <v>No</v>
      </c>
      <c r="G1555" t="str">
        <f>VLOOKUP(A1555,'Medical Examinations'!$A$1:$H$2336,6,0)</f>
        <v>No</v>
      </c>
      <c r="H1555">
        <f>VLOOKUP(A1555,'Medical Examinations'!$A$1:$L$2336,10,0)</f>
        <v>0</v>
      </c>
      <c r="I1555" t="str">
        <f>VLOOKUP(A1555,'Medical Examinations'!$A$1:$H$2336,8,0)</f>
        <v>No</v>
      </c>
      <c r="J1555" t="str">
        <f>VLOOKUP(A1555,'Medical Examinations'!$A$1:$L$2336,11,0)</f>
        <v>Normal weight</v>
      </c>
      <c r="K1555" t="str">
        <f>VLOOKUP(A1555,'Medical Examinations'!$A$1:$L$2336,12,0)</f>
        <v>Normal</v>
      </c>
      <c r="L1555" s="8">
        <f>VLOOKUP(A1555,'Hospitalisation Details'!$A$1:$T$2344,17,0)</f>
        <v>30175</v>
      </c>
      <c r="M1555" s="3" t="str">
        <f>VLOOKUP(A1555,'Hospitalisation Details'!$A$1:$T$2344,14,0)</f>
        <v>tier - 2</v>
      </c>
      <c r="N1555" s="3" t="str">
        <f>VLOOKUP(A1555,'Hospitalisation Details'!$A$1:$T$2344,15,0)</f>
        <v>tier - 1</v>
      </c>
      <c r="O1555" t="str">
        <f>VLOOKUP(A1555,'Hospitalisation Details'!$A$1:$U$2344,21,FALSE)</f>
        <v>R1013</v>
      </c>
      <c r="P1555" t="str">
        <f>VLOOKUP(A1555,'Hospitalisation Details'!$A$1:$T$2344,19,0)</f>
        <v>40</v>
      </c>
      <c r="Q1555" s="9">
        <f>VLOOKUP(A1555,'Hospitalisation Details'!$A$1:$I$2344,6,FALSE)</f>
        <v>6532.04</v>
      </c>
    </row>
    <row r="1556" spans="1:17" ht="15.75">
      <c r="A1556" s="6" t="s">
        <v>4104</v>
      </c>
      <c r="B1556" t="str">
        <f>VLOOKUP(A1556,'Customer Names'!$A$1:$D$2336,3,FALSE)</f>
        <v>Knight Pech</v>
      </c>
      <c r="C1556">
        <f>VLOOKUP(A1556,'Medical Examinations'!$A$1:$H$2336,2,0)</f>
        <v>19.86</v>
      </c>
      <c r="D1556">
        <f>VLOOKUP(A1556,'Medical Examinations'!$A$1:$H$2336,3,0)</f>
        <v>5.62</v>
      </c>
      <c r="E1556" t="str">
        <f>VLOOKUP(A1556,'Medical Examinations'!$A$1:$H$2336,4,0)</f>
        <v>Yes</v>
      </c>
      <c r="F1556" t="str">
        <f>VLOOKUP(A1556,'Medical Examinations'!$A$1:$H$2336,5,0)</f>
        <v>No</v>
      </c>
      <c r="G1556" t="str">
        <f>VLOOKUP(A1556,'Medical Examinations'!$A$1:$H$2336,6,0)</f>
        <v>No</v>
      </c>
      <c r="H1556">
        <f>VLOOKUP(A1556,'Medical Examinations'!$A$1:$L$2336,10,0)</f>
        <v>0</v>
      </c>
      <c r="I1556" t="str">
        <f>VLOOKUP(A1556,'Medical Examinations'!$A$1:$H$2336,8,0)</f>
        <v>No</v>
      </c>
      <c r="J1556" t="str">
        <f>VLOOKUP(A1556,'Medical Examinations'!$A$1:$L$2336,11,0)</f>
        <v>Normal weight</v>
      </c>
      <c r="K1556" t="str">
        <f>VLOOKUP(A1556,'Medical Examinations'!$A$1:$L$2336,12,0)</f>
        <v>Normal</v>
      </c>
      <c r="L1556" s="8">
        <f>VLOOKUP(A1556,'Hospitalisation Details'!$A$1:$T$2344,17,0)</f>
        <v>28056</v>
      </c>
      <c r="M1556" s="3" t="str">
        <f>VLOOKUP(A1556,'Hospitalisation Details'!$A$1:$T$2344,14,0)</f>
        <v>tier - 2</v>
      </c>
      <c r="N1556" s="3" t="str">
        <f>VLOOKUP(A1556,'Hospitalisation Details'!$A$1:$T$2344,15,0)</f>
        <v>tier - 1</v>
      </c>
      <c r="O1556" t="str">
        <f>VLOOKUP(A1556,'Hospitalisation Details'!$A$1:$U$2344,21,FALSE)</f>
        <v>R1013</v>
      </c>
      <c r="P1556" t="str">
        <f>VLOOKUP(A1556,'Hospitalisation Details'!$A$1:$T$2344,19,0)</f>
        <v>46</v>
      </c>
      <c r="Q1556" s="9">
        <f>VLOOKUP(A1556,'Hospitalisation Details'!$A$1:$I$2344,6,FALSE)</f>
        <v>6529.21</v>
      </c>
    </row>
    <row r="1557" spans="1:17" ht="15.75">
      <c r="A1557" s="6" t="s">
        <v>4106</v>
      </c>
      <c r="B1557" t="str">
        <f>VLOOKUP(A1557,'Customer Names'!$A$1:$D$2336,3,FALSE)</f>
        <v>Richter</v>
      </c>
      <c r="C1557">
        <f>VLOOKUP(A1557,'Medical Examinations'!$A$1:$H$2336,2,0)</f>
        <v>33.58</v>
      </c>
      <c r="D1557">
        <f>VLOOKUP(A1557,'Medical Examinations'!$A$1:$H$2336,3,0)</f>
        <v>5.08</v>
      </c>
      <c r="E1557" t="str">
        <f>VLOOKUP(A1557,'Medical Examinations'!$A$1:$H$2336,4,0)</f>
        <v>No</v>
      </c>
      <c r="F1557" t="str">
        <f>VLOOKUP(A1557,'Medical Examinations'!$A$1:$H$2336,5,0)</f>
        <v>No</v>
      </c>
      <c r="G1557" t="str">
        <f>VLOOKUP(A1557,'Medical Examinations'!$A$1:$H$2336,6,0)</f>
        <v>No</v>
      </c>
      <c r="H1557">
        <f>VLOOKUP(A1557,'Medical Examinations'!$A$1:$L$2336,10,0)</f>
        <v>0</v>
      </c>
      <c r="I1557" t="str">
        <f>VLOOKUP(A1557,'Medical Examinations'!$A$1:$H$2336,8,0)</f>
        <v>No</v>
      </c>
      <c r="J1557" t="str">
        <f>VLOOKUP(A1557,'Medical Examinations'!$A$1:$L$2336,11,0)</f>
        <v>obesity</v>
      </c>
      <c r="K1557" t="str">
        <f>VLOOKUP(A1557,'Medical Examinations'!$A$1:$L$2336,12,0)</f>
        <v>Normal</v>
      </c>
      <c r="L1557" s="8">
        <f>VLOOKUP(A1557,'Hospitalisation Details'!$A$1:$T$2344,17,0)</f>
        <v>34522</v>
      </c>
      <c r="M1557" s="3" t="str">
        <f>VLOOKUP(A1557,'Hospitalisation Details'!$A$1:$T$2344,14,0)</f>
        <v>tier - 2</v>
      </c>
      <c r="N1557" s="3" t="str">
        <f>VLOOKUP(A1557,'Hospitalisation Details'!$A$1:$T$2344,15,0)</f>
        <v>tier - 1</v>
      </c>
      <c r="O1557" t="str">
        <f>VLOOKUP(A1557,'Hospitalisation Details'!$A$1:$U$2344,21,FALSE)</f>
        <v>R1021</v>
      </c>
      <c r="P1557" t="str">
        <f>VLOOKUP(A1557,'Hospitalisation Details'!$A$1:$T$2344,19,0)</f>
        <v>28</v>
      </c>
      <c r="Q1557" s="9">
        <f>VLOOKUP(A1557,'Hospitalisation Details'!$A$1:$I$2344,6,FALSE)</f>
        <v>6512.24</v>
      </c>
    </row>
    <row r="1558" spans="1:17" ht="15.75">
      <c r="A1558" s="6" t="s">
        <v>4107</v>
      </c>
      <c r="B1558" t="str">
        <f>VLOOKUP(A1558,'Customer Names'!$A$1:$D$2336,3,FALSE)</f>
        <v>Jubinski</v>
      </c>
      <c r="C1558">
        <f>VLOOKUP(A1558,'Medical Examinations'!$A$1:$H$2336,2,0)</f>
        <v>29.81</v>
      </c>
      <c r="D1558">
        <f>VLOOKUP(A1558,'Medical Examinations'!$A$1:$H$2336,3,0)</f>
        <v>5.28</v>
      </c>
      <c r="E1558" t="str">
        <f>VLOOKUP(A1558,'Medical Examinations'!$A$1:$H$2336,4,0)</f>
        <v>No</v>
      </c>
      <c r="F1558" t="str">
        <f>VLOOKUP(A1558,'Medical Examinations'!$A$1:$H$2336,5,0)</f>
        <v>No</v>
      </c>
      <c r="G1558" t="str">
        <f>VLOOKUP(A1558,'Medical Examinations'!$A$1:$H$2336,6,0)</f>
        <v>No</v>
      </c>
      <c r="H1558">
        <f>VLOOKUP(A1558,'Medical Examinations'!$A$1:$L$2336,10,0)</f>
        <v>0</v>
      </c>
      <c r="I1558" t="str">
        <f>VLOOKUP(A1558,'Medical Examinations'!$A$1:$H$2336,8,0)</f>
        <v>No</v>
      </c>
      <c r="J1558" t="str">
        <f>VLOOKUP(A1558,'Medical Examinations'!$A$1:$L$2336,11,0)</f>
        <v>Over weight</v>
      </c>
      <c r="K1558" t="str">
        <f>VLOOKUP(A1558,'Medical Examinations'!$A$1:$L$2336,12,0)</f>
        <v>Normal</v>
      </c>
      <c r="L1558" s="8">
        <f>VLOOKUP(A1558,'Hospitalisation Details'!$A$1:$T$2344,17,0)</f>
        <v>30191</v>
      </c>
      <c r="M1558" s="3" t="str">
        <f>VLOOKUP(A1558,'Hospitalisation Details'!$A$1:$T$2344,14,0)</f>
        <v>tier - 2</v>
      </c>
      <c r="N1558" s="3" t="str">
        <f>VLOOKUP(A1558,'Hospitalisation Details'!$A$1:$T$2344,15,0)</f>
        <v>tier - 2</v>
      </c>
      <c r="O1558" t="str">
        <f>VLOOKUP(A1558,'Hospitalisation Details'!$A$1:$U$2344,21,FALSE)</f>
        <v>R1013</v>
      </c>
      <c r="P1558" t="str">
        <f>VLOOKUP(A1558,'Hospitalisation Details'!$A$1:$T$2344,19,0)</f>
        <v>40</v>
      </c>
      <c r="Q1558" s="9">
        <f>VLOOKUP(A1558,'Hospitalisation Details'!$A$1:$I$2344,6,FALSE)</f>
        <v>6500.24</v>
      </c>
    </row>
    <row r="1559" spans="1:17" ht="15.75">
      <c r="A1559" s="6" t="s">
        <v>4110</v>
      </c>
      <c r="B1559" t="str">
        <f>VLOOKUP(A1559,'Customer Names'!$A$1:$D$2336,3,FALSE)</f>
        <v>Wall</v>
      </c>
      <c r="C1559">
        <f>VLOOKUP(A1559,'Medical Examinations'!$A$1:$H$2336,2,0)</f>
        <v>27.4</v>
      </c>
      <c r="D1559">
        <f>VLOOKUP(A1559,'Medical Examinations'!$A$1:$H$2336,3,0)</f>
        <v>4.6100000000000003</v>
      </c>
      <c r="E1559" t="str">
        <f>VLOOKUP(A1559,'Medical Examinations'!$A$1:$H$2336,4,0)</f>
        <v>No</v>
      </c>
      <c r="F1559" t="str">
        <f>VLOOKUP(A1559,'Medical Examinations'!$A$1:$H$2336,5,0)</f>
        <v>No</v>
      </c>
      <c r="G1559" t="str">
        <f>VLOOKUP(A1559,'Medical Examinations'!$A$1:$H$2336,6,0)</f>
        <v>No</v>
      </c>
      <c r="H1559">
        <f>VLOOKUP(A1559,'Medical Examinations'!$A$1:$L$2336,10,0)</f>
        <v>0</v>
      </c>
      <c r="I1559" t="str">
        <f>VLOOKUP(A1559,'Medical Examinations'!$A$1:$H$2336,8,0)</f>
        <v>No</v>
      </c>
      <c r="J1559" t="str">
        <f>VLOOKUP(A1559,'Medical Examinations'!$A$1:$L$2336,11,0)</f>
        <v>Over weight</v>
      </c>
      <c r="K1559" t="str">
        <f>VLOOKUP(A1559,'Medical Examinations'!$A$1:$L$2336,12,0)</f>
        <v>Normal</v>
      </c>
      <c r="L1559" s="8">
        <f>VLOOKUP(A1559,'Hospitalisation Details'!$A$1:$T$2344,17,0)</f>
        <v>30233</v>
      </c>
      <c r="M1559" s="3" t="str">
        <f>VLOOKUP(A1559,'Hospitalisation Details'!$A$1:$T$2344,14,0)</f>
        <v>tier - 2</v>
      </c>
      <c r="N1559" s="3" t="str">
        <f>VLOOKUP(A1559,'Hospitalisation Details'!$A$1:$T$2344,15,0)</f>
        <v>tier - 3</v>
      </c>
      <c r="O1559" t="str">
        <f>VLOOKUP(A1559,'Hospitalisation Details'!$A$1:$U$2344,21,FALSE)</f>
        <v>R1011</v>
      </c>
      <c r="P1559" t="str">
        <f>VLOOKUP(A1559,'Hospitalisation Details'!$A$1:$T$2344,19,0)</f>
        <v>40</v>
      </c>
      <c r="Q1559" s="9">
        <f>VLOOKUP(A1559,'Hospitalisation Details'!$A$1:$I$2344,6,FALSE)</f>
        <v>6496.89</v>
      </c>
    </row>
    <row r="1560" spans="1:17" ht="15.75">
      <c r="A1560" s="6" t="s">
        <v>4112</v>
      </c>
      <c r="B1560" t="str">
        <f>VLOOKUP(A1560,'Customer Names'!$A$1:$D$2336,3,FALSE)</f>
        <v>McKay</v>
      </c>
      <c r="C1560">
        <f>VLOOKUP(A1560,'Medical Examinations'!$A$1:$H$2336,2,0)</f>
        <v>17.98</v>
      </c>
      <c r="D1560">
        <f>VLOOKUP(A1560,'Medical Examinations'!$A$1:$H$2336,3,0)</f>
        <v>6.57</v>
      </c>
      <c r="E1560" t="str">
        <f>VLOOKUP(A1560,'Medical Examinations'!$A$1:$H$2336,4,0)</f>
        <v>Yes</v>
      </c>
      <c r="F1560" t="str">
        <f>VLOOKUP(A1560,'Medical Examinations'!$A$1:$H$2336,5,0)</f>
        <v>No</v>
      </c>
      <c r="G1560" t="str">
        <f>VLOOKUP(A1560,'Medical Examinations'!$A$1:$H$2336,6,0)</f>
        <v>No</v>
      </c>
      <c r="H1560">
        <f>VLOOKUP(A1560,'Medical Examinations'!$A$1:$L$2336,10,0)</f>
        <v>2</v>
      </c>
      <c r="I1560" t="str">
        <f>VLOOKUP(A1560,'Medical Examinations'!$A$1:$H$2336,8,0)</f>
        <v>No</v>
      </c>
      <c r="J1560" t="str">
        <f>VLOOKUP(A1560,'Medical Examinations'!$A$1:$L$2336,11,0)</f>
        <v>Under weight</v>
      </c>
      <c r="K1560" t="str">
        <f>VLOOKUP(A1560,'Medical Examinations'!$A$1:$L$2336,12,0)</f>
        <v>Diabetes</v>
      </c>
      <c r="L1560" s="8">
        <f>VLOOKUP(A1560,'Hospitalisation Details'!$A$1:$T$2344,17,0)</f>
        <v>25903</v>
      </c>
      <c r="M1560" s="3" t="str">
        <f>VLOOKUP(A1560,'Hospitalisation Details'!$A$1:$T$2344,14,0)</f>
        <v>tier - 2</v>
      </c>
      <c r="N1560" s="3" t="str">
        <f>VLOOKUP(A1560,'Hospitalisation Details'!$A$1:$T$2344,15,0)</f>
        <v>tier - 2</v>
      </c>
      <c r="O1560" t="str">
        <f>VLOOKUP(A1560,'Hospitalisation Details'!$A$1:$U$2344,21,FALSE)</f>
        <v>R1013</v>
      </c>
      <c r="P1560" t="str">
        <f>VLOOKUP(A1560,'Hospitalisation Details'!$A$1:$T$2344,19,0)</f>
        <v>52</v>
      </c>
      <c r="Q1560" s="9">
        <f>VLOOKUP(A1560,'Hospitalisation Details'!$A$1:$I$2344,6,FALSE)</f>
        <v>6481.67</v>
      </c>
    </row>
    <row r="1561" spans="1:17" ht="15.75">
      <c r="A1561" s="6" t="s">
        <v>4115</v>
      </c>
      <c r="B1561" t="str">
        <f>VLOOKUP(A1561,'Customer Names'!$A$1:$D$2336,3,FALSE)</f>
        <v>Oh</v>
      </c>
      <c r="C1561">
        <f>VLOOKUP(A1561,'Medical Examinations'!$A$1:$H$2336,2,0)</f>
        <v>37.9</v>
      </c>
      <c r="D1561">
        <f>VLOOKUP(A1561,'Medical Examinations'!$A$1:$H$2336,3,0)</f>
        <v>5.83</v>
      </c>
      <c r="E1561" t="str">
        <f>VLOOKUP(A1561,'Medical Examinations'!$A$1:$H$2336,4,0)</f>
        <v>No</v>
      </c>
      <c r="F1561" t="str">
        <f>VLOOKUP(A1561,'Medical Examinations'!$A$1:$H$2336,5,0)</f>
        <v>No</v>
      </c>
      <c r="G1561" t="str">
        <f>VLOOKUP(A1561,'Medical Examinations'!$A$1:$H$2336,6,0)</f>
        <v>No</v>
      </c>
      <c r="H1561">
        <f>VLOOKUP(A1561,'Medical Examinations'!$A$1:$L$2336,10,0)</f>
        <v>0</v>
      </c>
      <c r="I1561" t="str">
        <f>VLOOKUP(A1561,'Medical Examinations'!$A$1:$H$2336,8,0)</f>
        <v>No</v>
      </c>
      <c r="J1561" t="str">
        <f>VLOOKUP(A1561,'Medical Examinations'!$A$1:$L$2336,11,0)</f>
        <v>obesity</v>
      </c>
      <c r="K1561" t="str">
        <f>VLOOKUP(A1561,'Medical Examinations'!$A$1:$L$2336,12,0)</f>
        <v>Prediabetes</v>
      </c>
      <c r="L1561" s="8">
        <f>VLOOKUP(A1561,'Hospitalisation Details'!$A$1:$T$2344,17,0)</f>
        <v>29380</v>
      </c>
      <c r="M1561" s="3" t="str">
        <f>VLOOKUP(A1561,'Hospitalisation Details'!$A$1:$T$2344,14,0)</f>
        <v>tier - 2</v>
      </c>
      <c r="N1561" s="3" t="str">
        <f>VLOOKUP(A1561,'Hospitalisation Details'!$A$1:$T$2344,15,0)</f>
        <v>tier - 3</v>
      </c>
      <c r="O1561" t="str">
        <f>VLOOKUP(A1561,'Hospitalisation Details'!$A$1:$U$2344,21,FALSE)</f>
        <v>R1011</v>
      </c>
      <c r="P1561" t="str">
        <f>VLOOKUP(A1561,'Hospitalisation Details'!$A$1:$T$2344,19,0)</f>
        <v>42</v>
      </c>
      <c r="Q1561" s="9">
        <f>VLOOKUP(A1561,'Hospitalisation Details'!$A$1:$I$2344,6,FALSE)</f>
        <v>6474.01</v>
      </c>
    </row>
    <row r="1562" spans="1:17" ht="15.75">
      <c r="A1562" s="6" t="s">
        <v>4118</v>
      </c>
      <c r="B1562" t="str">
        <f>VLOOKUP(A1562,'Customer Names'!$A$1:$D$2336,3,FALSE)</f>
        <v>Kessell</v>
      </c>
      <c r="C1562">
        <f>VLOOKUP(A1562,'Medical Examinations'!$A$1:$H$2336,2,0)</f>
        <v>25.27</v>
      </c>
      <c r="D1562">
        <f>VLOOKUP(A1562,'Medical Examinations'!$A$1:$H$2336,3,0)</f>
        <v>6.98</v>
      </c>
      <c r="E1562" t="str">
        <f>VLOOKUP(A1562,'Medical Examinations'!$A$1:$H$2336,4,0)</f>
        <v>Yes</v>
      </c>
      <c r="F1562" t="str">
        <f>VLOOKUP(A1562,'Medical Examinations'!$A$1:$H$2336,5,0)</f>
        <v>No</v>
      </c>
      <c r="G1562" t="str">
        <f>VLOOKUP(A1562,'Medical Examinations'!$A$1:$H$2336,6,0)</f>
        <v>No</v>
      </c>
      <c r="H1562">
        <f>VLOOKUP(A1562,'Medical Examinations'!$A$1:$L$2336,10,0)</f>
        <v>0</v>
      </c>
      <c r="I1562" t="str">
        <f>VLOOKUP(A1562,'Medical Examinations'!$A$1:$H$2336,8,0)</f>
        <v>No</v>
      </c>
      <c r="J1562" t="str">
        <f>VLOOKUP(A1562,'Medical Examinations'!$A$1:$L$2336,11,0)</f>
        <v>Over weight</v>
      </c>
      <c r="K1562" t="str">
        <f>VLOOKUP(A1562,'Medical Examinations'!$A$1:$L$2336,12,0)</f>
        <v>Diabetes</v>
      </c>
      <c r="L1562" s="8">
        <f>VLOOKUP(A1562,'Hospitalisation Details'!$A$1:$T$2344,17,0)</f>
        <v>29794</v>
      </c>
      <c r="M1562" s="3" t="str">
        <f>VLOOKUP(A1562,'Hospitalisation Details'!$A$1:$T$2344,14,0)</f>
        <v>tier - 2</v>
      </c>
      <c r="N1562" s="3" t="str">
        <f>VLOOKUP(A1562,'Hospitalisation Details'!$A$1:$T$2344,15,0)</f>
        <v>tier - 2</v>
      </c>
      <c r="O1562" t="str">
        <f>VLOOKUP(A1562,'Hospitalisation Details'!$A$1:$U$2344,21,FALSE)</f>
        <v>R1013</v>
      </c>
      <c r="P1562" t="str">
        <f>VLOOKUP(A1562,'Hospitalisation Details'!$A$1:$T$2344,19,0)</f>
        <v>41</v>
      </c>
      <c r="Q1562" s="9">
        <f>VLOOKUP(A1562,'Hospitalisation Details'!$A$1:$I$2344,6,FALSE)</f>
        <v>6473.15</v>
      </c>
    </row>
    <row r="1563" spans="1:17" ht="15.75">
      <c r="A1563" s="6" t="s">
        <v>4121</v>
      </c>
      <c r="B1563" t="str">
        <f>VLOOKUP(A1563,'Customer Names'!$A$1:$D$2336,3,FALSE)</f>
        <v>Hidalgo Zambrano</v>
      </c>
      <c r="C1563">
        <f>VLOOKUP(A1563,'Medical Examinations'!$A$1:$H$2336,2,0)</f>
        <v>29.26</v>
      </c>
      <c r="D1563">
        <f>VLOOKUP(A1563,'Medical Examinations'!$A$1:$H$2336,3,0)</f>
        <v>4.03</v>
      </c>
      <c r="E1563" t="str">
        <f>VLOOKUP(A1563,'Medical Examinations'!$A$1:$H$2336,4,0)</f>
        <v>No</v>
      </c>
      <c r="F1563" t="str">
        <f>VLOOKUP(A1563,'Medical Examinations'!$A$1:$H$2336,5,0)</f>
        <v>No</v>
      </c>
      <c r="G1563" t="str">
        <f>VLOOKUP(A1563,'Medical Examinations'!$A$1:$H$2336,6,0)</f>
        <v>No</v>
      </c>
      <c r="H1563">
        <f>VLOOKUP(A1563,'Medical Examinations'!$A$1:$L$2336,10,0)</f>
        <v>1</v>
      </c>
      <c r="I1563" t="str">
        <f>VLOOKUP(A1563,'Medical Examinations'!$A$1:$H$2336,8,0)</f>
        <v>No</v>
      </c>
      <c r="J1563" t="str">
        <f>VLOOKUP(A1563,'Medical Examinations'!$A$1:$L$2336,11,0)</f>
        <v>Over weight</v>
      </c>
      <c r="K1563" t="str">
        <f>VLOOKUP(A1563,'Medical Examinations'!$A$1:$L$2336,12,0)</f>
        <v>Normal</v>
      </c>
      <c r="L1563" s="8">
        <f>VLOOKUP(A1563,'Hospitalisation Details'!$A$1:$T$2344,17,0)</f>
        <v>30987</v>
      </c>
      <c r="M1563" s="3" t="str">
        <f>VLOOKUP(A1563,'Hospitalisation Details'!$A$1:$T$2344,14,0)</f>
        <v>tier - 2</v>
      </c>
      <c r="N1563" s="3" t="str">
        <f>VLOOKUP(A1563,'Hospitalisation Details'!$A$1:$T$2344,15,0)</f>
        <v>tier - 3</v>
      </c>
      <c r="O1563" t="str">
        <f>VLOOKUP(A1563,'Hospitalisation Details'!$A$1:$U$2344,21,FALSE)</f>
        <v>R1012</v>
      </c>
      <c r="P1563" t="str">
        <f>VLOOKUP(A1563,'Hospitalisation Details'!$A$1:$T$2344,19,0)</f>
        <v>38</v>
      </c>
      <c r="Q1563" s="9">
        <f>VLOOKUP(A1563,'Hospitalisation Details'!$A$1:$I$2344,6,FALSE)</f>
        <v>6457.84</v>
      </c>
    </row>
    <row r="1564" spans="1:17" ht="15.75">
      <c r="A1564" s="6" t="s">
        <v>4124</v>
      </c>
      <c r="B1564" t="str">
        <f>VLOOKUP(A1564,'Customer Names'!$A$1:$D$2336,3,FALSE)</f>
        <v>Caprario</v>
      </c>
      <c r="C1564">
        <f>VLOOKUP(A1564,'Medical Examinations'!$A$1:$H$2336,2,0)</f>
        <v>27.835000000000001</v>
      </c>
      <c r="D1564">
        <f>VLOOKUP(A1564,'Medical Examinations'!$A$1:$H$2336,3,0)</f>
        <v>4.5599999999999996</v>
      </c>
      <c r="E1564" t="str">
        <f>VLOOKUP(A1564,'Medical Examinations'!$A$1:$H$2336,4,0)</f>
        <v>No</v>
      </c>
      <c r="F1564" t="str">
        <f>VLOOKUP(A1564,'Medical Examinations'!$A$1:$H$2336,5,0)</f>
        <v>No</v>
      </c>
      <c r="G1564" t="str">
        <f>VLOOKUP(A1564,'Medical Examinations'!$A$1:$H$2336,6,0)</f>
        <v>No</v>
      </c>
      <c r="H1564">
        <f>VLOOKUP(A1564,'Medical Examinations'!$A$1:$L$2336,10,0)</f>
        <v>1</v>
      </c>
      <c r="I1564" t="str">
        <f>VLOOKUP(A1564,'Medical Examinations'!$A$1:$H$2336,8,0)</f>
        <v>No</v>
      </c>
      <c r="J1564" t="str">
        <f>VLOOKUP(A1564,'Medical Examinations'!$A$1:$L$2336,11,0)</f>
        <v>Over weight</v>
      </c>
      <c r="K1564" t="str">
        <f>VLOOKUP(A1564,'Medical Examinations'!$A$1:$L$2336,12,0)</f>
        <v>Normal</v>
      </c>
      <c r="L1564" s="8">
        <f>VLOOKUP(A1564,'Hospitalisation Details'!$A$1:$T$2344,17,0)</f>
        <v>30920</v>
      </c>
      <c r="M1564" s="3" t="str">
        <f>VLOOKUP(A1564,'Hospitalisation Details'!$A$1:$T$2344,14,0)</f>
        <v>tier - 3</v>
      </c>
      <c r="N1564" s="3" t="str">
        <f>VLOOKUP(A1564,'Hospitalisation Details'!$A$1:$T$2344,15,0)</f>
        <v>tier - 3</v>
      </c>
      <c r="O1564" t="str">
        <f>VLOOKUP(A1564,'Hospitalisation Details'!$A$1:$U$2344,21,FALSE)</f>
        <v>R1012</v>
      </c>
      <c r="P1564" t="str">
        <f>VLOOKUP(A1564,'Hospitalisation Details'!$A$1:$T$2344,19,0)</f>
        <v>38</v>
      </c>
      <c r="Q1564" s="9">
        <f>VLOOKUP(A1564,'Hospitalisation Details'!$A$1:$I$2344,6,FALSE)</f>
        <v>6455.86</v>
      </c>
    </row>
    <row r="1565" spans="1:17" ht="15.75">
      <c r="A1565" s="6" t="s">
        <v>4127</v>
      </c>
      <c r="B1565" t="str">
        <f>VLOOKUP(A1565,'Customer Names'!$A$1:$D$2336,3,FALSE)</f>
        <v>Ryan</v>
      </c>
      <c r="C1565">
        <f>VLOOKUP(A1565,'Medical Examinations'!$A$1:$H$2336,2,0)</f>
        <v>46.53</v>
      </c>
      <c r="D1565">
        <f>VLOOKUP(A1565,'Medical Examinations'!$A$1:$H$2336,3,0)</f>
        <v>5.38</v>
      </c>
      <c r="E1565" t="str">
        <f>VLOOKUP(A1565,'Medical Examinations'!$A$1:$H$2336,4,0)</f>
        <v>Yes</v>
      </c>
      <c r="F1565" t="str">
        <f>VLOOKUP(A1565,'Medical Examinations'!$A$1:$H$2336,5,0)</f>
        <v>No</v>
      </c>
      <c r="G1565" t="str">
        <f>VLOOKUP(A1565,'Medical Examinations'!$A$1:$H$2336,6,0)</f>
        <v>No</v>
      </c>
      <c r="H1565">
        <f>VLOOKUP(A1565,'Medical Examinations'!$A$1:$L$2336,10,0)</f>
        <v>0</v>
      </c>
      <c r="I1565" t="str">
        <f>VLOOKUP(A1565,'Medical Examinations'!$A$1:$H$2336,8,0)</f>
        <v>No</v>
      </c>
      <c r="J1565" t="str">
        <f>VLOOKUP(A1565,'Medical Examinations'!$A$1:$L$2336,11,0)</f>
        <v>obesity</v>
      </c>
      <c r="K1565" t="str">
        <f>VLOOKUP(A1565,'Medical Examinations'!$A$1:$L$2336,12,0)</f>
        <v>Normal</v>
      </c>
      <c r="L1565" s="8">
        <f>VLOOKUP(A1565,'Hospitalisation Details'!$A$1:$T$2344,17,0)</f>
        <v>31250</v>
      </c>
      <c r="M1565" s="3" t="str">
        <f>VLOOKUP(A1565,'Hospitalisation Details'!$A$1:$T$2344,14,0)</f>
        <v>tier - 3</v>
      </c>
      <c r="N1565" s="3" t="str">
        <f>VLOOKUP(A1565,'Hospitalisation Details'!$A$1:$T$2344,15,0)</f>
        <v>tier - 2</v>
      </c>
      <c r="O1565" t="str">
        <f>VLOOKUP(A1565,'Hospitalisation Details'!$A$1:$U$2344,21,FALSE)</f>
        <v>R1013</v>
      </c>
      <c r="P1565" t="str">
        <f>VLOOKUP(A1565,'Hospitalisation Details'!$A$1:$T$2344,19,0)</f>
        <v>37</v>
      </c>
      <c r="Q1565" s="9">
        <f>VLOOKUP(A1565,'Hospitalisation Details'!$A$1:$I$2344,6,FALSE)</f>
        <v>6435.62</v>
      </c>
    </row>
    <row r="1566" spans="1:17" ht="15.75">
      <c r="A1566" s="6" t="s">
        <v>4128</v>
      </c>
      <c r="B1566" t="str">
        <f>VLOOKUP(A1566,'Customer Names'!$A$1:$D$2336,3,FALSE)</f>
        <v>Hoffman</v>
      </c>
      <c r="C1566">
        <f>VLOOKUP(A1566,'Medical Examinations'!$A$1:$H$2336,2,0)</f>
        <v>20.58</v>
      </c>
      <c r="D1566">
        <f>VLOOKUP(A1566,'Medical Examinations'!$A$1:$H$2336,3,0)</f>
        <v>11.04</v>
      </c>
      <c r="E1566" t="str">
        <f>VLOOKUP(A1566,'Medical Examinations'!$A$1:$H$2336,4,0)</f>
        <v>Yes</v>
      </c>
      <c r="F1566" t="str">
        <f>VLOOKUP(A1566,'Medical Examinations'!$A$1:$H$2336,5,0)</f>
        <v>No</v>
      </c>
      <c r="G1566" t="str">
        <f>VLOOKUP(A1566,'Medical Examinations'!$A$1:$H$2336,6,0)</f>
        <v>No</v>
      </c>
      <c r="H1566">
        <f>VLOOKUP(A1566,'Medical Examinations'!$A$1:$L$2336,10,0)</f>
        <v>1</v>
      </c>
      <c r="I1566" t="str">
        <f>VLOOKUP(A1566,'Medical Examinations'!$A$1:$H$2336,8,0)</f>
        <v>No</v>
      </c>
      <c r="J1566" t="str">
        <f>VLOOKUP(A1566,'Medical Examinations'!$A$1:$L$2336,11,0)</f>
        <v>Normal weight</v>
      </c>
      <c r="K1566" t="str">
        <f>VLOOKUP(A1566,'Medical Examinations'!$A$1:$L$2336,12,0)</f>
        <v>Diabetes</v>
      </c>
      <c r="L1566" s="8">
        <f>VLOOKUP(A1566,'Hospitalisation Details'!$A$1:$T$2344,17,0)</f>
        <v>27611</v>
      </c>
      <c r="M1566" s="3" t="str">
        <f>VLOOKUP(A1566,'Hospitalisation Details'!$A$1:$T$2344,14,0)</f>
        <v>tier - 2</v>
      </c>
      <c r="N1566" s="3" t="str">
        <f>VLOOKUP(A1566,'Hospitalisation Details'!$A$1:$T$2344,15,0)</f>
        <v>tier - 3</v>
      </c>
      <c r="O1566" t="str">
        <f>VLOOKUP(A1566,'Hospitalisation Details'!$A$1:$U$2344,21,FALSE)</f>
        <v>R1013</v>
      </c>
      <c r="P1566" t="str">
        <f>VLOOKUP(A1566,'Hospitalisation Details'!$A$1:$T$2344,19,0)</f>
        <v>47</v>
      </c>
      <c r="Q1566" s="9">
        <f>VLOOKUP(A1566,'Hospitalisation Details'!$A$1:$I$2344,6,FALSE)</f>
        <v>6423.48</v>
      </c>
    </row>
    <row r="1567" spans="1:17" ht="15.75">
      <c r="A1567" s="6" t="s">
        <v>4130</v>
      </c>
      <c r="B1567" t="str">
        <f>VLOOKUP(A1567,'Customer Names'!$A$1:$D$2336,3,FALSE)</f>
        <v>Wong</v>
      </c>
      <c r="C1567">
        <f>VLOOKUP(A1567,'Medical Examinations'!$A$1:$H$2336,2,0)</f>
        <v>19.53</v>
      </c>
      <c r="D1567">
        <f>VLOOKUP(A1567,'Medical Examinations'!$A$1:$H$2336,3,0)</f>
        <v>6.09</v>
      </c>
      <c r="E1567" t="str">
        <f>VLOOKUP(A1567,'Medical Examinations'!$A$1:$H$2336,4,0)</f>
        <v>Yes</v>
      </c>
      <c r="F1567" t="str">
        <f>VLOOKUP(A1567,'Medical Examinations'!$A$1:$H$2336,5,0)</f>
        <v>No</v>
      </c>
      <c r="G1567" t="str">
        <f>VLOOKUP(A1567,'Medical Examinations'!$A$1:$H$2336,6,0)</f>
        <v>No</v>
      </c>
      <c r="H1567">
        <f>VLOOKUP(A1567,'Medical Examinations'!$A$1:$L$2336,10,0)</f>
        <v>0</v>
      </c>
      <c r="I1567" t="str">
        <f>VLOOKUP(A1567,'Medical Examinations'!$A$1:$H$2336,8,0)</f>
        <v>No</v>
      </c>
      <c r="J1567" t="str">
        <f>VLOOKUP(A1567,'Medical Examinations'!$A$1:$L$2336,11,0)</f>
        <v>Normal weight</v>
      </c>
      <c r="K1567" t="str">
        <f>VLOOKUP(A1567,'Medical Examinations'!$A$1:$L$2336,12,0)</f>
        <v>Prediabetes</v>
      </c>
      <c r="L1567" s="8">
        <f>VLOOKUP(A1567,'Hospitalisation Details'!$A$1:$T$2344,17,0)</f>
        <v>28124</v>
      </c>
      <c r="M1567" s="3" t="str">
        <f>VLOOKUP(A1567,'Hospitalisation Details'!$A$1:$T$2344,14,0)</f>
        <v>tier - 2</v>
      </c>
      <c r="N1567" s="3" t="str">
        <f>VLOOKUP(A1567,'Hospitalisation Details'!$A$1:$T$2344,15,0)</f>
        <v>tier - 3</v>
      </c>
      <c r="O1567" t="str">
        <f>VLOOKUP(A1567,'Hospitalisation Details'!$A$1:$U$2344,21,FALSE)</f>
        <v>R1013</v>
      </c>
      <c r="P1567" t="str">
        <f>VLOOKUP(A1567,'Hospitalisation Details'!$A$1:$T$2344,19,0)</f>
        <v>46</v>
      </c>
      <c r="Q1567" s="9">
        <f>VLOOKUP(A1567,'Hospitalisation Details'!$A$1:$I$2344,6,FALSE)</f>
        <v>6417.28</v>
      </c>
    </row>
    <row r="1568" spans="1:17" ht="15.75">
      <c r="A1568" s="6" t="s">
        <v>4133</v>
      </c>
      <c r="B1568" t="str">
        <f>VLOOKUP(A1568,'Customer Names'!$A$1:$D$2336,3,FALSE)</f>
        <v>Lea</v>
      </c>
      <c r="C1568">
        <f>VLOOKUP(A1568,'Medical Examinations'!$A$1:$H$2336,2,0)</f>
        <v>27.7</v>
      </c>
      <c r="D1568">
        <f>VLOOKUP(A1568,'Medical Examinations'!$A$1:$H$2336,3,0)</f>
        <v>4.71</v>
      </c>
      <c r="E1568" t="str">
        <f>VLOOKUP(A1568,'Medical Examinations'!$A$1:$H$2336,4,0)</f>
        <v>No</v>
      </c>
      <c r="F1568" t="str">
        <f>VLOOKUP(A1568,'Medical Examinations'!$A$1:$H$2336,5,0)</f>
        <v>No</v>
      </c>
      <c r="G1568" t="str">
        <f>VLOOKUP(A1568,'Medical Examinations'!$A$1:$H$2336,6,0)</f>
        <v>No</v>
      </c>
      <c r="H1568">
        <f>VLOOKUP(A1568,'Medical Examinations'!$A$1:$L$2336,10,0)</f>
        <v>1</v>
      </c>
      <c r="I1568" t="str">
        <f>VLOOKUP(A1568,'Medical Examinations'!$A$1:$H$2336,8,0)</f>
        <v>No</v>
      </c>
      <c r="J1568" t="str">
        <f>VLOOKUP(A1568,'Medical Examinations'!$A$1:$L$2336,11,0)</f>
        <v>Over weight</v>
      </c>
      <c r="K1568" t="str">
        <f>VLOOKUP(A1568,'Medical Examinations'!$A$1:$L$2336,12,0)</f>
        <v>Normal</v>
      </c>
      <c r="L1568" s="8">
        <f>VLOOKUP(A1568,'Hospitalisation Details'!$A$1:$T$2344,17,0)</f>
        <v>32024</v>
      </c>
      <c r="M1568" s="3" t="str">
        <f>VLOOKUP(A1568,'Hospitalisation Details'!$A$1:$T$2344,14,0)</f>
        <v>tier - 2</v>
      </c>
      <c r="N1568" s="3" t="str">
        <f>VLOOKUP(A1568,'Hospitalisation Details'!$A$1:$T$2344,15,0)</f>
        <v>tier - 2</v>
      </c>
      <c r="O1568" t="str">
        <f>VLOOKUP(A1568,'Hospitalisation Details'!$A$1:$U$2344,21,FALSE)</f>
        <v>R1011</v>
      </c>
      <c r="P1568" t="str">
        <f>VLOOKUP(A1568,'Hospitalisation Details'!$A$1:$T$2344,19,0)</f>
        <v>35</v>
      </c>
      <c r="Q1568" s="9">
        <f>VLOOKUP(A1568,'Hospitalisation Details'!$A$1:$I$2344,6,FALSE)</f>
        <v>6414.18</v>
      </c>
    </row>
    <row r="1569" spans="1:17" ht="15.75">
      <c r="A1569" s="6" t="s">
        <v>4135</v>
      </c>
      <c r="B1569" t="str">
        <f>VLOOKUP(A1569,'Customer Names'!$A$1:$D$2336,3,FALSE)</f>
        <v>Patterson</v>
      </c>
      <c r="C1569">
        <f>VLOOKUP(A1569,'Medical Examinations'!$A$1:$H$2336,2,0)</f>
        <v>18.920000000000002</v>
      </c>
      <c r="D1569">
        <f>VLOOKUP(A1569,'Medical Examinations'!$A$1:$H$2336,3,0)</f>
        <v>8.18</v>
      </c>
      <c r="E1569" t="str">
        <f>VLOOKUP(A1569,'Medical Examinations'!$A$1:$H$2336,4,0)</f>
        <v>No</v>
      </c>
      <c r="F1569" t="str">
        <f>VLOOKUP(A1569,'Medical Examinations'!$A$1:$H$2336,5,0)</f>
        <v>No</v>
      </c>
      <c r="G1569" t="str">
        <f>VLOOKUP(A1569,'Medical Examinations'!$A$1:$H$2336,6,0)</f>
        <v>No</v>
      </c>
      <c r="H1569">
        <f>VLOOKUP(A1569,'Medical Examinations'!$A$1:$L$2336,10,0)</f>
        <v>0</v>
      </c>
      <c r="I1569" t="str">
        <f>VLOOKUP(A1569,'Medical Examinations'!$A$1:$H$2336,8,0)</f>
        <v>No</v>
      </c>
      <c r="J1569" t="str">
        <f>VLOOKUP(A1569,'Medical Examinations'!$A$1:$L$2336,11,0)</f>
        <v>Normal weight</v>
      </c>
      <c r="K1569" t="str">
        <f>VLOOKUP(A1569,'Medical Examinations'!$A$1:$L$2336,12,0)</f>
        <v>Diabetes</v>
      </c>
      <c r="L1569" s="8">
        <f>VLOOKUP(A1569,'Hospitalisation Details'!$A$1:$T$2344,17,0)</f>
        <v>26167</v>
      </c>
      <c r="M1569" s="3" t="str">
        <f>VLOOKUP(A1569,'Hospitalisation Details'!$A$1:$T$2344,14,0)</f>
        <v>tier - 2</v>
      </c>
      <c r="N1569" s="3" t="str">
        <f>VLOOKUP(A1569,'Hospitalisation Details'!$A$1:$T$2344,15,0)</f>
        <v>tier - 3</v>
      </c>
      <c r="O1569" t="str">
        <f>VLOOKUP(A1569,'Hospitalisation Details'!$A$1:$U$2344,21,FALSE)</f>
        <v>R1013</v>
      </c>
      <c r="P1569" t="str">
        <f>VLOOKUP(A1569,'Hospitalisation Details'!$A$1:$T$2344,19,0)</f>
        <v>51</v>
      </c>
      <c r="Q1569" s="9">
        <f>VLOOKUP(A1569,'Hospitalisation Details'!$A$1:$I$2344,6,FALSE)</f>
        <v>6412.34</v>
      </c>
    </row>
    <row r="1570" spans="1:17" ht="15.75">
      <c r="A1570" s="6" t="s">
        <v>4137</v>
      </c>
      <c r="B1570" t="str">
        <f>VLOOKUP(A1570,'Customer Names'!$A$1:$D$2336,3,FALSE)</f>
        <v>Quigley</v>
      </c>
      <c r="C1570">
        <f>VLOOKUP(A1570,'Medical Examinations'!$A$1:$H$2336,2,0)</f>
        <v>17.760000000000002</v>
      </c>
      <c r="D1570">
        <f>VLOOKUP(A1570,'Medical Examinations'!$A$1:$H$2336,3,0)</f>
        <v>11.18</v>
      </c>
      <c r="E1570" t="str">
        <f>VLOOKUP(A1570,'Medical Examinations'!$A$1:$H$2336,4,0)</f>
        <v>Yes</v>
      </c>
      <c r="F1570" t="str">
        <f>VLOOKUP(A1570,'Medical Examinations'!$A$1:$H$2336,5,0)</f>
        <v>No</v>
      </c>
      <c r="G1570" t="str">
        <f>VLOOKUP(A1570,'Medical Examinations'!$A$1:$H$2336,6,0)</f>
        <v>No</v>
      </c>
      <c r="H1570">
        <f>VLOOKUP(A1570,'Medical Examinations'!$A$1:$L$2336,10,0)</f>
        <v>2</v>
      </c>
      <c r="I1570" t="str">
        <f>VLOOKUP(A1570,'Medical Examinations'!$A$1:$H$2336,8,0)</f>
        <v>No</v>
      </c>
      <c r="J1570" t="str">
        <f>VLOOKUP(A1570,'Medical Examinations'!$A$1:$L$2336,11,0)</f>
        <v>Under weight</v>
      </c>
      <c r="K1570" t="str">
        <f>VLOOKUP(A1570,'Medical Examinations'!$A$1:$L$2336,12,0)</f>
        <v>Diabetes</v>
      </c>
      <c r="L1570" s="8">
        <f>VLOOKUP(A1570,'Hospitalisation Details'!$A$1:$T$2344,17,0)</f>
        <v>25800</v>
      </c>
      <c r="M1570" s="3" t="str">
        <f>VLOOKUP(A1570,'Hospitalisation Details'!$A$1:$T$2344,14,0)</f>
        <v>tier - 2</v>
      </c>
      <c r="N1570" s="3" t="str">
        <f>VLOOKUP(A1570,'Hospitalisation Details'!$A$1:$T$2344,15,0)</f>
        <v>tier - 1</v>
      </c>
      <c r="O1570" t="str">
        <f>VLOOKUP(A1570,'Hospitalisation Details'!$A$1:$U$2344,21,FALSE)</f>
        <v>R1013</v>
      </c>
      <c r="P1570" t="str">
        <f>VLOOKUP(A1570,'Hospitalisation Details'!$A$1:$T$2344,19,0)</f>
        <v>52</v>
      </c>
      <c r="Q1570" s="9">
        <f>VLOOKUP(A1570,'Hospitalisation Details'!$A$1:$I$2344,6,FALSE)</f>
        <v>6407.05</v>
      </c>
    </row>
    <row r="1571" spans="1:17" ht="15.75">
      <c r="A1571" s="6" t="s">
        <v>4140</v>
      </c>
      <c r="B1571" t="str">
        <f>VLOOKUP(A1571,'Customer Names'!$A$1:$D$2336,3,FALSE)</f>
        <v>Korir</v>
      </c>
      <c r="C1571">
        <f>VLOOKUP(A1571,'Medical Examinations'!$A$1:$H$2336,2,0)</f>
        <v>29.83</v>
      </c>
      <c r="D1571">
        <f>VLOOKUP(A1571,'Medical Examinations'!$A$1:$H$2336,3,0)</f>
        <v>5.03</v>
      </c>
      <c r="E1571" t="str">
        <f>VLOOKUP(A1571,'Medical Examinations'!$A$1:$H$2336,4,0)</f>
        <v>Yes</v>
      </c>
      <c r="F1571" t="str">
        <f>VLOOKUP(A1571,'Medical Examinations'!$A$1:$H$2336,5,0)</f>
        <v>No</v>
      </c>
      <c r="G1571" t="str">
        <f>VLOOKUP(A1571,'Medical Examinations'!$A$1:$H$2336,6,0)</f>
        <v>No</v>
      </c>
      <c r="H1571">
        <f>VLOOKUP(A1571,'Medical Examinations'!$A$1:$L$2336,10,0)</f>
        <v>0</v>
      </c>
      <c r="I1571" t="str">
        <f>VLOOKUP(A1571,'Medical Examinations'!$A$1:$H$2336,8,0)</f>
        <v>No</v>
      </c>
      <c r="J1571" t="str">
        <f>VLOOKUP(A1571,'Medical Examinations'!$A$1:$L$2336,11,0)</f>
        <v>Over weight</v>
      </c>
      <c r="K1571" t="str">
        <f>VLOOKUP(A1571,'Medical Examinations'!$A$1:$L$2336,12,0)</f>
        <v>Normal</v>
      </c>
      <c r="L1571" s="8">
        <f>VLOOKUP(A1571,'Hospitalisation Details'!$A$1:$T$2344,17,0)</f>
        <v>31391</v>
      </c>
      <c r="M1571" s="3" t="str">
        <f>VLOOKUP(A1571,'Hospitalisation Details'!$A$1:$T$2344,14,0)</f>
        <v>tier - 1</v>
      </c>
      <c r="N1571" s="3" t="str">
        <f>VLOOKUP(A1571,'Hospitalisation Details'!$A$1:$T$2344,15,0)</f>
        <v>tier - 3</v>
      </c>
      <c r="O1571" t="str">
        <f>VLOOKUP(A1571,'Hospitalisation Details'!$A$1:$U$2344,21,FALSE)</f>
        <v>R1014</v>
      </c>
      <c r="P1571" t="str">
        <f>VLOOKUP(A1571,'Hospitalisation Details'!$A$1:$T$2344,19,0)</f>
        <v>37</v>
      </c>
      <c r="Q1571" s="9">
        <f>VLOOKUP(A1571,'Hospitalisation Details'!$A$1:$I$2344,6,FALSE)</f>
        <v>6406.41</v>
      </c>
    </row>
    <row r="1572" spans="1:17" ht="15.75">
      <c r="A1572" s="6" t="s">
        <v>4142</v>
      </c>
      <c r="B1572" t="str">
        <f>VLOOKUP(A1572,'Customer Names'!$A$1:$D$2336,3,FALSE)</f>
        <v>Downs</v>
      </c>
      <c r="C1572">
        <f>VLOOKUP(A1572,'Medical Examinations'!$A$1:$H$2336,2,0)</f>
        <v>23.465</v>
      </c>
      <c r="D1572">
        <f>VLOOKUP(A1572,'Medical Examinations'!$A$1:$H$2336,3,0)</f>
        <v>5.56</v>
      </c>
      <c r="E1572" t="str">
        <f>VLOOKUP(A1572,'Medical Examinations'!$A$1:$H$2336,4,0)</f>
        <v>No</v>
      </c>
      <c r="F1572" t="str">
        <f>VLOOKUP(A1572,'Medical Examinations'!$A$1:$H$2336,5,0)</f>
        <v>No</v>
      </c>
      <c r="G1572" t="str">
        <f>VLOOKUP(A1572,'Medical Examinations'!$A$1:$H$2336,6,0)</f>
        <v>No</v>
      </c>
      <c r="H1572">
        <f>VLOOKUP(A1572,'Medical Examinations'!$A$1:$L$2336,10,0)</f>
        <v>1</v>
      </c>
      <c r="I1572" t="str">
        <f>VLOOKUP(A1572,'Medical Examinations'!$A$1:$H$2336,8,0)</f>
        <v>No</v>
      </c>
      <c r="J1572" t="str">
        <f>VLOOKUP(A1572,'Medical Examinations'!$A$1:$L$2336,11,0)</f>
        <v>Normal weight</v>
      </c>
      <c r="K1572" t="str">
        <f>VLOOKUP(A1572,'Medical Examinations'!$A$1:$L$2336,12,0)</f>
        <v>Normal</v>
      </c>
      <c r="L1572" s="8">
        <f>VLOOKUP(A1572,'Hospitalisation Details'!$A$1:$T$2344,17,0)</f>
        <v>32029</v>
      </c>
      <c r="M1572" s="3" t="str">
        <f>VLOOKUP(A1572,'Hospitalisation Details'!$A$1:$T$2344,14,0)</f>
        <v>tier - 2</v>
      </c>
      <c r="N1572" s="3" t="str">
        <f>VLOOKUP(A1572,'Hospitalisation Details'!$A$1:$T$2344,15,0)</f>
        <v>tier - 3</v>
      </c>
      <c r="O1572" t="str">
        <f>VLOOKUP(A1572,'Hospitalisation Details'!$A$1:$U$2344,21,FALSE)</f>
        <v>R1024</v>
      </c>
      <c r="P1572" t="str">
        <f>VLOOKUP(A1572,'Hospitalisation Details'!$A$1:$T$2344,19,0)</f>
        <v>35</v>
      </c>
      <c r="Q1572" s="9">
        <f>VLOOKUP(A1572,'Hospitalisation Details'!$A$1:$I$2344,6,FALSE)</f>
        <v>6402.29</v>
      </c>
    </row>
    <row r="1573" spans="1:17" ht="15.75">
      <c r="A1573" s="6" t="s">
        <v>4144</v>
      </c>
      <c r="B1573" t="str">
        <f>VLOOKUP(A1573,'Customer Names'!$A$1:$D$2336,3,FALSE)</f>
        <v>Young</v>
      </c>
      <c r="C1573">
        <f>VLOOKUP(A1573,'Medical Examinations'!$A$1:$H$2336,2,0)</f>
        <v>29.355</v>
      </c>
      <c r="D1573">
        <f>VLOOKUP(A1573,'Medical Examinations'!$A$1:$H$2336,3,0)</f>
        <v>4.33</v>
      </c>
      <c r="E1573" t="str">
        <f>VLOOKUP(A1573,'Medical Examinations'!$A$1:$H$2336,4,0)</f>
        <v>No</v>
      </c>
      <c r="F1573" t="str">
        <f>VLOOKUP(A1573,'Medical Examinations'!$A$1:$H$2336,5,0)</f>
        <v>No</v>
      </c>
      <c r="G1573" t="str">
        <f>VLOOKUP(A1573,'Medical Examinations'!$A$1:$H$2336,6,0)</f>
        <v>No</v>
      </c>
      <c r="H1573">
        <f>VLOOKUP(A1573,'Medical Examinations'!$A$1:$L$2336,10,0)</f>
        <v>0</v>
      </c>
      <c r="I1573" t="str">
        <f>VLOOKUP(A1573,'Medical Examinations'!$A$1:$H$2336,8,0)</f>
        <v>No</v>
      </c>
      <c r="J1573" t="str">
        <f>VLOOKUP(A1573,'Medical Examinations'!$A$1:$L$2336,11,0)</f>
        <v>Over weight</v>
      </c>
      <c r="K1573" t="str">
        <f>VLOOKUP(A1573,'Medical Examinations'!$A$1:$L$2336,12,0)</f>
        <v>Normal</v>
      </c>
      <c r="L1573" s="8">
        <f>VLOOKUP(A1573,'Hospitalisation Details'!$A$1:$T$2344,17,0)</f>
        <v>30252</v>
      </c>
      <c r="M1573" s="3" t="str">
        <f>VLOOKUP(A1573,'Hospitalisation Details'!$A$1:$T$2344,14,0)</f>
        <v>tier - 2</v>
      </c>
      <c r="N1573" s="3" t="str">
        <f>VLOOKUP(A1573,'Hospitalisation Details'!$A$1:$T$2344,15,0)</f>
        <v>tier - 1</v>
      </c>
      <c r="O1573" t="str">
        <f>VLOOKUP(A1573,'Hospitalisation Details'!$A$1:$U$2344,21,FALSE)</f>
        <v>R1012</v>
      </c>
      <c r="P1573" t="str">
        <f>VLOOKUP(A1573,'Hospitalisation Details'!$A$1:$T$2344,19,0)</f>
        <v>40</v>
      </c>
      <c r="Q1573" s="9">
        <f>VLOOKUP(A1573,'Hospitalisation Details'!$A$1:$I$2344,6,FALSE)</f>
        <v>6393.6</v>
      </c>
    </row>
    <row r="1574" spans="1:17" ht="15.75">
      <c r="A1574" s="6" t="s">
        <v>4146</v>
      </c>
      <c r="B1574" t="str">
        <f>VLOOKUP(A1574,'Customer Names'!$A$1:$D$2336,3,FALSE)</f>
        <v>Zywek</v>
      </c>
      <c r="C1574">
        <f>VLOOKUP(A1574,'Medical Examinations'!$A$1:$H$2336,2,0)</f>
        <v>35.49</v>
      </c>
      <c r="D1574">
        <f>VLOOKUP(A1574,'Medical Examinations'!$A$1:$H$2336,3,0)</f>
        <v>5.21</v>
      </c>
      <c r="E1574" t="str">
        <f>VLOOKUP(A1574,'Medical Examinations'!$A$1:$H$2336,4,0)</f>
        <v>Yes</v>
      </c>
      <c r="F1574" t="str">
        <f>VLOOKUP(A1574,'Medical Examinations'!$A$1:$H$2336,5,0)</f>
        <v>No</v>
      </c>
      <c r="G1574" t="str">
        <f>VLOOKUP(A1574,'Medical Examinations'!$A$1:$H$2336,6,0)</f>
        <v>Yes</v>
      </c>
      <c r="H1574">
        <f>VLOOKUP(A1574,'Medical Examinations'!$A$1:$L$2336,10,0)</f>
        <v>1</v>
      </c>
      <c r="I1574" t="str">
        <f>VLOOKUP(A1574,'Medical Examinations'!$A$1:$H$2336,8,0)</f>
        <v>No</v>
      </c>
      <c r="J1574" t="str">
        <f>VLOOKUP(A1574,'Medical Examinations'!$A$1:$L$2336,11,0)</f>
        <v>obesity</v>
      </c>
      <c r="K1574" t="str">
        <f>VLOOKUP(A1574,'Medical Examinations'!$A$1:$L$2336,12,0)</f>
        <v>Normal</v>
      </c>
      <c r="L1574" s="8">
        <f>VLOOKUP(A1574,'Hospitalisation Details'!$A$1:$T$2344,17,0)</f>
        <v>35658</v>
      </c>
      <c r="M1574" s="3" t="str">
        <f>VLOOKUP(A1574,'Hospitalisation Details'!$A$1:$T$2344,14,0)</f>
        <v>tier - 2</v>
      </c>
      <c r="N1574" s="3" t="str">
        <f>VLOOKUP(A1574,'Hospitalisation Details'!$A$1:$T$2344,15,0)</f>
        <v>tier - 2</v>
      </c>
      <c r="O1574" t="str">
        <f>VLOOKUP(A1574,'Hospitalisation Details'!$A$1:$U$2344,21,FALSE)</f>
        <v>R1021</v>
      </c>
      <c r="P1574" t="str">
        <f>VLOOKUP(A1574,'Hospitalisation Details'!$A$1:$T$2344,19,0)</f>
        <v>25</v>
      </c>
      <c r="Q1574" s="9">
        <f>VLOOKUP(A1574,'Hospitalisation Details'!$A$1:$I$2344,6,FALSE)</f>
        <v>6389.53</v>
      </c>
    </row>
    <row r="1575" spans="1:17" ht="15.75">
      <c r="A1575" s="6" t="s">
        <v>4149</v>
      </c>
      <c r="B1575" t="str">
        <f>VLOOKUP(A1575,'Customer Names'!$A$1:$D$2336,3,FALSE)</f>
        <v>Faulkner</v>
      </c>
      <c r="C1575">
        <f>VLOOKUP(A1575,'Medical Examinations'!$A$1:$H$2336,2,0)</f>
        <v>26.315000000000001</v>
      </c>
      <c r="D1575">
        <f>VLOOKUP(A1575,'Medical Examinations'!$A$1:$H$2336,3,0)</f>
        <v>5.89</v>
      </c>
      <c r="E1575" t="str">
        <f>VLOOKUP(A1575,'Medical Examinations'!$A$1:$H$2336,4,0)</f>
        <v>No</v>
      </c>
      <c r="F1575" t="str">
        <f>VLOOKUP(A1575,'Medical Examinations'!$A$1:$H$2336,5,0)</f>
        <v>No</v>
      </c>
      <c r="G1575" t="str">
        <f>VLOOKUP(A1575,'Medical Examinations'!$A$1:$H$2336,6,0)</f>
        <v>No</v>
      </c>
      <c r="H1575">
        <f>VLOOKUP(A1575,'Medical Examinations'!$A$1:$L$2336,10,0)</f>
        <v>0</v>
      </c>
      <c r="I1575" t="str">
        <f>VLOOKUP(A1575,'Medical Examinations'!$A$1:$H$2336,8,0)</f>
        <v>No</v>
      </c>
      <c r="J1575" t="str">
        <f>VLOOKUP(A1575,'Medical Examinations'!$A$1:$L$2336,11,0)</f>
        <v>Over weight</v>
      </c>
      <c r="K1575" t="str">
        <f>VLOOKUP(A1575,'Medical Examinations'!$A$1:$L$2336,12,0)</f>
        <v>Prediabetes</v>
      </c>
      <c r="L1575" s="8">
        <f>VLOOKUP(A1575,'Hospitalisation Details'!$A$1:$T$2344,17,0)</f>
        <v>30169</v>
      </c>
      <c r="M1575" s="3" t="str">
        <f>VLOOKUP(A1575,'Hospitalisation Details'!$A$1:$T$2344,14,0)</f>
        <v>tier - 1</v>
      </c>
      <c r="N1575" s="3" t="str">
        <f>VLOOKUP(A1575,'Hospitalisation Details'!$A$1:$T$2344,15,0)</f>
        <v>tier - 2</v>
      </c>
      <c r="O1575" t="str">
        <f>VLOOKUP(A1575,'Hospitalisation Details'!$A$1:$U$2344,21,FALSE)</f>
        <v>R1012</v>
      </c>
      <c r="P1575" t="str">
        <f>VLOOKUP(A1575,'Hospitalisation Details'!$A$1:$T$2344,19,0)</f>
        <v>40</v>
      </c>
      <c r="Q1575" s="9">
        <f>VLOOKUP(A1575,'Hospitalisation Details'!$A$1:$I$2344,6,FALSE)</f>
        <v>6389.38</v>
      </c>
    </row>
    <row r="1576" spans="1:17" ht="15.75">
      <c r="A1576" s="6" t="s">
        <v>4152</v>
      </c>
      <c r="B1576" t="str">
        <f>VLOOKUP(A1576,'Customer Names'!$A$1:$D$2336,3,FALSE)</f>
        <v>Erspamer</v>
      </c>
      <c r="C1576">
        <f>VLOOKUP(A1576,'Medical Examinations'!$A$1:$H$2336,2,0)</f>
        <v>19.79</v>
      </c>
      <c r="D1576">
        <f>VLOOKUP(A1576,'Medical Examinations'!$A$1:$H$2336,3,0)</f>
        <v>4.8099999999999996</v>
      </c>
      <c r="E1576" t="str">
        <f>VLOOKUP(A1576,'Medical Examinations'!$A$1:$H$2336,4,0)</f>
        <v>Yes</v>
      </c>
      <c r="F1576" t="str">
        <f>VLOOKUP(A1576,'Medical Examinations'!$A$1:$H$2336,5,0)</f>
        <v>No</v>
      </c>
      <c r="G1576" t="str">
        <f>VLOOKUP(A1576,'Medical Examinations'!$A$1:$H$2336,6,0)</f>
        <v>No</v>
      </c>
      <c r="H1576">
        <f>VLOOKUP(A1576,'Medical Examinations'!$A$1:$L$2336,10,0)</f>
        <v>0</v>
      </c>
      <c r="I1576" t="str">
        <f>VLOOKUP(A1576,'Medical Examinations'!$A$1:$H$2336,8,0)</f>
        <v>No</v>
      </c>
      <c r="J1576" t="str">
        <f>VLOOKUP(A1576,'Medical Examinations'!$A$1:$L$2336,11,0)</f>
        <v>Normal weight</v>
      </c>
      <c r="K1576" t="str">
        <f>VLOOKUP(A1576,'Medical Examinations'!$A$1:$L$2336,12,0)</f>
        <v>Normal</v>
      </c>
      <c r="L1576" s="8">
        <f>VLOOKUP(A1576,'Hospitalisation Details'!$A$1:$T$2344,17,0)</f>
        <v>28082</v>
      </c>
      <c r="M1576" s="3" t="str">
        <f>VLOOKUP(A1576,'Hospitalisation Details'!$A$1:$T$2344,14,0)</f>
        <v>tier - 2</v>
      </c>
      <c r="N1576" s="3" t="str">
        <f>VLOOKUP(A1576,'Hospitalisation Details'!$A$1:$T$2344,15,0)</f>
        <v>tier - 2</v>
      </c>
      <c r="O1576" t="str">
        <f>VLOOKUP(A1576,'Hospitalisation Details'!$A$1:$U$2344,21,FALSE)</f>
        <v>R1013</v>
      </c>
      <c r="P1576" t="str">
        <f>VLOOKUP(A1576,'Hospitalisation Details'!$A$1:$T$2344,19,0)</f>
        <v>46</v>
      </c>
      <c r="Q1576" s="9">
        <f>VLOOKUP(A1576,'Hospitalisation Details'!$A$1:$I$2344,6,FALSE)</f>
        <v>6374.16</v>
      </c>
    </row>
    <row r="1577" spans="1:17" ht="15.75">
      <c r="A1577" s="6" t="s">
        <v>4154</v>
      </c>
      <c r="B1577" t="str">
        <f>VLOOKUP(A1577,'Customer Names'!$A$1:$D$2336,3,FALSE)</f>
        <v>Campbell</v>
      </c>
      <c r="C1577">
        <f>VLOOKUP(A1577,'Medical Examinations'!$A$1:$H$2336,2,0)</f>
        <v>40.564999999999998</v>
      </c>
      <c r="D1577">
        <f>VLOOKUP(A1577,'Medical Examinations'!$A$1:$H$2336,3,0)</f>
        <v>5.66</v>
      </c>
      <c r="E1577" t="str">
        <f>VLOOKUP(A1577,'Medical Examinations'!$A$1:$H$2336,4,0)</f>
        <v>No</v>
      </c>
      <c r="F1577" t="str">
        <f>VLOOKUP(A1577,'Medical Examinations'!$A$1:$H$2336,5,0)</f>
        <v>No</v>
      </c>
      <c r="G1577" t="str">
        <f>VLOOKUP(A1577,'Medical Examinations'!$A$1:$H$2336,6,0)</f>
        <v>No</v>
      </c>
      <c r="H1577">
        <f>VLOOKUP(A1577,'Medical Examinations'!$A$1:$L$2336,10,0)</f>
        <v>1</v>
      </c>
      <c r="I1577" t="str">
        <f>VLOOKUP(A1577,'Medical Examinations'!$A$1:$H$2336,8,0)</f>
        <v>No</v>
      </c>
      <c r="J1577" t="str">
        <f>VLOOKUP(A1577,'Medical Examinations'!$A$1:$L$2336,11,0)</f>
        <v>obesity</v>
      </c>
      <c r="K1577" t="str">
        <f>VLOOKUP(A1577,'Medical Examinations'!$A$1:$L$2336,12,0)</f>
        <v>Normal</v>
      </c>
      <c r="L1577" s="8">
        <f>VLOOKUP(A1577,'Hospitalisation Details'!$A$1:$T$2344,17,0)</f>
        <v>30907</v>
      </c>
      <c r="M1577" s="3" t="str">
        <f>VLOOKUP(A1577,'Hospitalisation Details'!$A$1:$T$2344,14,0)</f>
        <v>tier - 2</v>
      </c>
      <c r="N1577" s="3" t="str">
        <f>VLOOKUP(A1577,'Hospitalisation Details'!$A$1:$T$2344,15,0)</f>
        <v>tier - 1</v>
      </c>
      <c r="O1577" t="str">
        <f>VLOOKUP(A1577,'Hospitalisation Details'!$A$1:$U$2344,21,FALSE)</f>
        <v>R1012</v>
      </c>
      <c r="P1577" t="str">
        <f>VLOOKUP(A1577,'Hospitalisation Details'!$A$1:$T$2344,19,0)</f>
        <v>38</v>
      </c>
      <c r="Q1577" s="9">
        <f>VLOOKUP(A1577,'Hospitalisation Details'!$A$1:$I$2344,6,FALSE)</f>
        <v>6373.56</v>
      </c>
    </row>
    <row r="1578" spans="1:17" ht="15.75">
      <c r="A1578" s="6" t="s">
        <v>4156</v>
      </c>
      <c r="B1578" t="str">
        <f>VLOOKUP(A1578,'Customer Names'!$A$1:$D$2336,3,FALSE)</f>
        <v>Addison</v>
      </c>
      <c r="C1578">
        <f>VLOOKUP(A1578,'Medical Examinations'!$A$1:$H$2336,2,0)</f>
        <v>18.03</v>
      </c>
      <c r="D1578">
        <f>VLOOKUP(A1578,'Medical Examinations'!$A$1:$H$2336,3,0)</f>
        <v>10.66</v>
      </c>
      <c r="E1578" t="str">
        <f>VLOOKUP(A1578,'Medical Examinations'!$A$1:$H$2336,4,0)</f>
        <v>Yes</v>
      </c>
      <c r="F1578" t="str">
        <f>VLOOKUP(A1578,'Medical Examinations'!$A$1:$H$2336,5,0)</f>
        <v>No</v>
      </c>
      <c r="G1578" t="str">
        <f>VLOOKUP(A1578,'Medical Examinations'!$A$1:$H$2336,6,0)</f>
        <v>No</v>
      </c>
      <c r="H1578">
        <f>VLOOKUP(A1578,'Medical Examinations'!$A$1:$L$2336,10,0)</f>
        <v>2</v>
      </c>
      <c r="I1578" t="str">
        <f>VLOOKUP(A1578,'Medical Examinations'!$A$1:$H$2336,8,0)</f>
        <v>No</v>
      </c>
      <c r="J1578" t="str">
        <f>VLOOKUP(A1578,'Medical Examinations'!$A$1:$L$2336,11,0)</f>
        <v>Under weight</v>
      </c>
      <c r="K1578" t="str">
        <f>VLOOKUP(A1578,'Medical Examinations'!$A$1:$L$2336,12,0)</f>
        <v>Diabetes</v>
      </c>
      <c r="L1578" s="8">
        <f>VLOOKUP(A1578,'Hospitalisation Details'!$A$1:$T$2344,17,0)</f>
        <v>25881</v>
      </c>
      <c r="M1578" s="3" t="str">
        <f>VLOOKUP(A1578,'Hospitalisation Details'!$A$1:$T$2344,14,0)</f>
        <v>tier - 2</v>
      </c>
      <c r="N1578" s="3" t="str">
        <f>VLOOKUP(A1578,'Hospitalisation Details'!$A$1:$T$2344,15,0)</f>
        <v>tier - 1</v>
      </c>
      <c r="O1578" t="str">
        <f>VLOOKUP(A1578,'Hospitalisation Details'!$A$1:$U$2344,21,FALSE)</f>
        <v>R1013</v>
      </c>
      <c r="P1578" t="str">
        <f>VLOOKUP(A1578,'Hospitalisation Details'!$A$1:$T$2344,19,0)</f>
        <v>52</v>
      </c>
      <c r="Q1578" s="9">
        <f>VLOOKUP(A1578,'Hospitalisation Details'!$A$1:$I$2344,6,FALSE)</f>
        <v>6367.31</v>
      </c>
    </row>
    <row r="1579" spans="1:17" ht="15.75">
      <c r="A1579" s="6" t="s">
        <v>4159</v>
      </c>
      <c r="B1579" t="str">
        <f>VLOOKUP(A1579,'Customer Names'!$A$1:$D$2336,3,FALSE)</f>
        <v>Wu</v>
      </c>
      <c r="C1579">
        <f>VLOOKUP(A1579,'Medical Examinations'!$A$1:$H$2336,2,0)</f>
        <v>34.65</v>
      </c>
      <c r="D1579">
        <f>VLOOKUP(A1579,'Medical Examinations'!$A$1:$H$2336,3,0)</f>
        <v>5.98</v>
      </c>
      <c r="E1579" t="str">
        <f>VLOOKUP(A1579,'Medical Examinations'!$A$1:$H$2336,4,0)</f>
        <v>Yes</v>
      </c>
      <c r="F1579" t="str">
        <f>VLOOKUP(A1579,'Medical Examinations'!$A$1:$H$2336,5,0)</f>
        <v>No</v>
      </c>
      <c r="G1579" t="str">
        <f>VLOOKUP(A1579,'Medical Examinations'!$A$1:$H$2336,6,0)</f>
        <v>No</v>
      </c>
      <c r="H1579">
        <f>VLOOKUP(A1579,'Medical Examinations'!$A$1:$L$2336,10,0)</f>
        <v>0</v>
      </c>
      <c r="I1579" t="str">
        <f>VLOOKUP(A1579,'Medical Examinations'!$A$1:$H$2336,8,0)</f>
        <v>No</v>
      </c>
      <c r="J1579" t="str">
        <f>VLOOKUP(A1579,'Medical Examinations'!$A$1:$L$2336,11,0)</f>
        <v>obesity</v>
      </c>
      <c r="K1579" t="str">
        <f>VLOOKUP(A1579,'Medical Examinations'!$A$1:$L$2336,12,0)</f>
        <v>Prediabetes</v>
      </c>
      <c r="L1579" s="8">
        <f>VLOOKUP(A1579,'Hospitalisation Details'!$A$1:$T$2344,17,0)</f>
        <v>35253</v>
      </c>
      <c r="M1579" s="3" t="str">
        <f>VLOOKUP(A1579,'Hospitalisation Details'!$A$1:$T$2344,14,0)</f>
        <v>tier - 2</v>
      </c>
      <c r="N1579" s="3" t="str">
        <f>VLOOKUP(A1579,'Hospitalisation Details'!$A$1:$T$2344,15,0)</f>
        <v>tier - 3</v>
      </c>
      <c r="O1579" t="str">
        <f>VLOOKUP(A1579,'Hospitalisation Details'!$A$1:$U$2344,21,FALSE)</f>
        <v>R1021</v>
      </c>
      <c r="P1579" t="str">
        <f>VLOOKUP(A1579,'Hospitalisation Details'!$A$1:$T$2344,19,0)</f>
        <v>26</v>
      </c>
      <c r="Q1579" s="9">
        <f>VLOOKUP(A1579,'Hospitalisation Details'!$A$1:$I$2344,6,FALSE)</f>
        <v>6361.47</v>
      </c>
    </row>
    <row r="1580" spans="1:17" ht="15.75">
      <c r="A1580" s="6" t="s">
        <v>4162</v>
      </c>
      <c r="B1580" t="str">
        <f>VLOOKUP(A1580,'Customer Names'!$A$1:$D$2336,3,FALSE)</f>
        <v>Millett</v>
      </c>
      <c r="C1580">
        <f>VLOOKUP(A1580,'Medical Examinations'!$A$1:$H$2336,2,0)</f>
        <v>42.94</v>
      </c>
      <c r="D1580">
        <f>VLOOKUP(A1580,'Medical Examinations'!$A$1:$H$2336,3,0)</f>
        <v>4.34</v>
      </c>
      <c r="E1580" t="str">
        <f>VLOOKUP(A1580,'Medical Examinations'!$A$1:$H$2336,4,0)</f>
        <v>No</v>
      </c>
      <c r="F1580" t="str">
        <f>VLOOKUP(A1580,'Medical Examinations'!$A$1:$H$2336,5,0)</f>
        <v>No</v>
      </c>
      <c r="G1580" t="str">
        <f>VLOOKUP(A1580,'Medical Examinations'!$A$1:$H$2336,6,0)</f>
        <v>No</v>
      </c>
      <c r="H1580">
        <f>VLOOKUP(A1580,'Medical Examinations'!$A$1:$L$2336,10,0)</f>
        <v>0</v>
      </c>
      <c r="I1580" t="str">
        <f>VLOOKUP(A1580,'Medical Examinations'!$A$1:$H$2336,8,0)</f>
        <v>No</v>
      </c>
      <c r="J1580" t="str">
        <f>VLOOKUP(A1580,'Medical Examinations'!$A$1:$L$2336,11,0)</f>
        <v>obesity</v>
      </c>
      <c r="K1580" t="str">
        <f>VLOOKUP(A1580,'Medical Examinations'!$A$1:$L$2336,12,0)</f>
        <v>Normal</v>
      </c>
      <c r="L1580" s="8">
        <f>VLOOKUP(A1580,'Hospitalisation Details'!$A$1:$T$2344,17,0)</f>
        <v>32683</v>
      </c>
      <c r="M1580" s="3" t="str">
        <f>VLOOKUP(A1580,'Hospitalisation Details'!$A$1:$T$2344,14,0)</f>
        <v>tier - 2</v>
      </c>
      <c r="N1580" s="3" t="str">
        <f>VLOOKUP(A1580,'Hospitalisation Details'!$A$1:$T$2344,15,0)</f>
        <v>tier - 2</v>
      </c>
      <c r="O1580" t="str">
        <f>VLOOKUP(A1580,'Hospitalisation Details'!$A$1:$U$2344,21,FALSE)</f>
        <v>R1012</v>
      </c>
      <c r="P1580" t="str">
        <f>VLOOKUP(A1580,'Hospitalisation Details'!$A$1:$T$2344,19,0)</f>
        <v>33</v>
      </c>
      <c r="Q1580" s="9">
        <f>VLOOKUP(A1580,'Hospitalisation Details'!$A$1:$I$2344,6,FALSE)</f>
        <v>6360.99</v>
      </c>
    </row>
    <row r="1581" spans="1:17" ht="15.75">
      <c r="A1581" s="6" t="s">
        <v>4164</v>
      </c>
      <c r="B1581" t="str">
        <f>VLOOKUP(A1581,'Customer Names'!$A$1:$D$2336,3,FALSE)</f>
        <v>Bosl</v>
      </c>
      <c r="C1581">
        <f>VLOOKUP(A1581,'Medical Examinations'!$A$1:$H$2336,2,0)</f>
        <v>31.254999999999999</v>
      </c>
      <c r="D1581">
        <f>VLOOKUP(A1581,'Medical Examinations'!$A$1:$H$2336,3,0)</f>
        <v>5.17</v>
      </c>
      <c r="E1581" t="str">
        <f>VLOOKUP(A1581,'Medical Examinations'!$A$1:$H$2336,4,0)</f>
        <v>No</v>
      </c>
      <c r="F1581" t="str">
        <f>VLOOKUP(A1581,'Medical Examinations'!$A$1:$H$2336,5,0)</f>
        <v>No</v>
      </c>
      <c r="G1581" t="str">
        <f>VLOOKUP(A1581,'Medical Examinations'!$A$1:$H$2336,6,0)</f>
        <v>No</v>
      </c>
      <c r="H1581">
        <f>VLOOKUP(A1581,'Medical Examinations'!$A$1:$L$2336,10,0)</f>
        <v>0</v>
      </c>
      <c r="I1581" t="str">
        <f>VLOOKUP(A1581,'Medical Examinations'!$A$1:$H$2336,8,0)</f>
        <v>No</v>
      </c>
      <c r="J1581" t="str">
        <f>VLOOKUP(A1581,'Medical Examinations'!$A$1:$L$2336,11,0)</f>
        <v>obesity</v>
      </c>
      <c r="K1581" t="str">
        <f>VLOOKUP(A1581,'Medical Examinations'!$A$1:$L$2336,12,0)</f>
        <v>Normal</v>
      </c>
      <c r="L1581" s="8">
        <f>VLOOKUP(A1581,'Hospitalisation Details'!$A$1:$T$2344,17,0)</f>
        <v>29524</v>
      </c>
      <c r="M1581" s="3" t="str">
        <f>VLOOKUP(A1581,'Hospitalisation Details'!$A$1:$T$2344,14,0)</f>
        <v>tier - 2</v>
      </c>
      <c r="N1581" s="3" t="str">
        <f>VLOOKUP(A1581,'Hospitalisation Details'!$A$1:$T$2344,15,0)</f>
        <v>tier - 1</v>
      </c>
      <c r="O1581" t="str">
        <f>VLOOKUP(A1581,'Hospitalisation Details'!$A$1:$U$2344,21,FALSE)</f>
        <v>R1012</v>
      </c>
      <c r="P1581" t="str">
        <f>VLOOKUP(A1581,'Hospitalisation Details'!$A$1:$T$2344,19,0)</f>
        <v>42</v>
      </c>
      <c r="Q1581" s="9">
        <f>VLOOKUP(A1581,'Hospitalisation Details'!$A$1:$I$2344,6,FALSE)</f>
        <v>6358.78</v>
      </c>
    </row>
    <row r="1582" spans="1:17" ht="15.75">
      <c r="A1582" s="6" t="s">
        <v>4166</v>
      </c>
      <c r="B1582" t="str">
        <f>VLOOKUP(A1582,'Customer Names'!$A$1:$D$2336,3,FALSE)</f>
        <v>Goldberg</v>
      </c>
      <c r="C1582">
        <f>VLOOKUP(A1582,'Medical Examinations'!$A$1:$H$2336,2,0)</f>
        <v>45.43</v>
      </c>
      <c r="D1582">
        <f>VLOOKUP(A1582,'Medical Examinations'!$A$1:$H$2336,3,0)</f>
        <v>4.2300000000000004</v>
      </c>
      <c r="E1582" t="str">
        <f>VLOOKUP(A1582,'Medical Examinations'!$A$1:$H$2336,4,0)</f>
        <v>Yes</v>
      </c>
      <c r="F1582" t="str">
        <f>VLOOKUP(A1582,'Medical Examinations'!$A$1:$H$2336,5,0)</f>
        <v>No</v>
      </c>
      <c r="G1582" t="str">
        <f>VLOOKUP(A1582,'Medical Examinations'!$A$1:$H$2336,6,0)</f>
        <v>Yes</v>
      </c>
      <c r="H1582">
        <f>VLOOKUP(A1582,'Medical Examinations'!$A$1:$L$2336,10,0)</f>
        <v>1</v>
      </c>
      <c r="I1582" t="str">
        <f>VLOOKUP(A1582,'Medical Examinations'!$A$1:$H$2336,8,0)</f>
        <v>No</v>
      </c>
      <c r="J1582" t="str">
        <f>VLOOKUP(A1582,'Medical Examinations'!$A$1:$L$2336,11,0)</f>
        <v>obesity</v>
      </c>
      <c r="K1582" t="str">
        <f>VLOOKUP(A1582,'Medical Examinations'!$A$1:$L$2336,12,0)</f>
        <v>Normal</v>
      </c>
      <c r="L1582" s="8">
        <f>VLOOKUP(A1582,'Hospitalisation Details'!$A$1:$T$2344,17,0)</f>
        <v>30547</v>
      </c>
      <c r="M1582" s="3" t="str">
        <f>VLOOKUP(A1582,'Hospitalisation Details'!$A$1:$T$2344,14,0)</f>
        <v>tier - 3</v>
      </c>
      <c r="N1582" s="3" t="str">
        <f>VLOOKUP(A1582,'Hospitalisation Details'!$A$1:$T$2344,15,0)</f>
        <v>tier - 2</v>
      </c>
      <c r="O1582" t="str">
        <f>VLOOKUP(A1582,'Hospitalisation Details'!$A$1:$U$2344,21,FALSE)</f>
        <v>R1013</v>
      </c>
      <c r="P1582" t="str">
        <f>VLOOKUP(A1582,'Hospitalisation Details'!$A$1:$T$2344,19,0)</f>
        <v>39</v>
      </c>
      <c r="Q1582" s="9">
        <f>VLOOKUP(A1582,'Hospitalisation Details'!$A$1:$I$2344,6,FALSE)</f>
        <v>6356.27</v>
      </c>
    </row>
    <row r="1583" spans="1:17" ht="15.75">
      <c r="A1583" s="6" t="s">
        <v>4169</v>
      </c>
      <c r="B1583" t="str">
        <f>VLOOKUP(A1583,'Customer Names'!$A$1:$D$2336,3,FALSE)</f>
        <v>Kelley</v>
      </c>
      <c r="C1583">
        <f>VLOOKUP(A1583,'Medical Examinations'!$A$1:$H$2336,2,0)</f>
        <v>32.340000000000003</v>
      </c>
      <c r="D1583">
        <f>VLOOKUP(A1583,'Medical Examinations'!$A$1:$H$2336,3,0)</f>
        <v>4.88</v>
      </c>
      <c r="E1583" t="str">
        <f>VLOOKUP(A1583,'Medical Examinations'!$A$1:$H$2336,4,0)</f>
        <v>Yes</v>
      </c>
      <c r="F1583" t="str">
        <f>VLOOKUP(A1583,'Medical Examinations'!$A$1:$H$2336,5,0)</f>
        <v>No</v>
      </c>
      <c r="G1583" t="str">
        <f>VLOOKUP(A1583,'Medical Examinations'!$A$1:$H$2336,6,0)</f>
        <v>Yes</v>
      </c>
      <c r="H1583">
        <f>VLOOKUP(A1583,'Medical Examinations'!$A$1:$L$2336,10,0)</f>
        <v>1</v>
      </c>
      <c r="I1583" t="str">
        <f>VLOOKUP(A1583,'Medical Examinations'!$A$1:$H$2336,8,0)</f>
        <v>No</v>
      </c>
      <c r="J1583" t="str">
        <f>VLOOKUP(A1583,'Medical Examinations'!$A$1:$L$2336,11,0)</f>
        <v>obesity</v>
      </c>
      <c r="K1583" t="str">
        <f>VLOOKUP(A1583,'Medical Examinations'!$A$1:$L$2336,12,0)</f>
        <v>Normal</v>
      </c>
      <c r="L1583" s="8">
        <f>VLOOKUP(A1583,'Hospitalisation Details'!$A$1:$T$2344,17,0)</f>
        <v>30610</v>
      </c>
      <c r="M1583" s="3" t="str">
        <f>VLOOKUP(A1583,'Hospitalisation Details'!$A$1:$T$2344,14,0)</f>
        <v>tier - 2</v>
      </c>
      <c r="N1583" s="3" t="str">
        <f>VLOOKUP(A1583,'Hospitalisation Details'!$A$1:$T$2344,15,0)</f>
        <v>tier - 1</v>
      </c>
      <c r="O1583" t="str">
        <f>VLOOKUP(A1583,'Hospitalisation Details'!$A$1:$U$2344,21,FALSE)</f>
        <v>R1013</v>
      </c>
      <c r="P1583" t="str">
        <f>VLOOKUP(A1583,'Hospitalisation Details'!$A$1:$T$2344,19,0)</f>
        <v>39</v>
      </c>
      <c r="Q1583" s="9">
        <f>VLOOKUP(A1583,'Hospitalisation Details'!$A$1:$I$2344,6,FALSE)</f>
        <v>6338.08</v>
      </c>
    </row>
    <row r="1584" spans="1:17" ht="15.75">
      <c r="A1584" s="6" t="s">
        <v>4171</v>
      </c>
      <c r="B1584" t="str">
        <f>VLOOKUP(A1584,'Customer Names'!$A$1:$D$2336,3,FALSE)</f>
        <v>Johnston</v>
      </c>
      <c r="C1584">
        <f>VLOOKUP(A1584,'Medical Examinations'!$A$1:$H$2336,2,0)</f>
        <v>25.46</v>
      </c>
      <c r="D1584">
        <f>VLOOKUP(A1584,'Medical Examinations'!$A$1:$H$2336,3,0)</f>
        <v>9.7100000000000009</v>
      </c>
      <c r="E1584" t="str">
        <f>VLOOKUP(A1584,'Medical Examinations'!$A$1:$H$2336,4,0)</f>
        <v>Yes</v>
      </c>
      <c r="F1584" t="str">
        <f>VLOOKUP(A1584,'Medical Examinations'!$A$1:$H$2336,5,0)</f>
        <v>No</v>
      </c>
      <c r="G1584" t="str">
        <f>VLOOKUP(A1584,'Medical Examinations'!$A$1:$H$2336,6,0)</f>
        <v>No</v>
      </c>
      <c r="H1584">
        <f>VLOOKUP(A1584,'Medical Examinations'!$A$1:$L$2336,10,0)</f>
        <v>1</v>
      </c>
      <c r="I1584" t="str">
        <f>VLOOKUP(A1584,'Medical Examinations'!$A$1:$H$2336,8,0)</f>
        <v>No</v>
      </c>
      <c r="J1584" t="str">
        <f>VLOOKUP(A1584,'Medical Examinations'!$A$1:$L$2336,11,0)</f>
        <v>Over weight</v>
      </c>
      <c r="K1584" t="str">
        <f>VLOOKUP(A1584,'Medical Examinations'!$A$1:$L$2336,12,0)</f>
        <v>Diabetes</v>
      </c>
      <c r="L1584" s="8">
        <f>VLOOKUP(A1584,'Hospitalisation Details'!$A$1:$T$2344,17,0)</f>
        <v>31680</v>
      </c>
      <c r="M1584" s="3" t="str">
        <f>VLOOKUP(A1584,'Hospitalisation Details'!$A$1:$T$2344,14,0)</f>
        <v>tier - 2</v>
      </c>
      <c r="N1584" s="3" t="str">
        <f>VLOOKUP(A1584,'Hospitalisation Details'!$A$1:$T$2344,15,0)</f>
        <v>tier - 2</v>
      </c>
      <c r="O1584" t="str">
        <f>VLOOKUP(A1584,'Hospitalisation Details'!$A$1:$U$2344,21,FALSE)</f>
        <v>R1013</v>
      </c>
      <c r="P1584" t="str">
        <f>VLOOKUP(A1584,'Hospitalisation Details'!$A$1:$T$2344,19,0)</f>
        <v>36</v>
      </c>
      <c r="Q1584" s="9">
        <f>VLOOKUP(A1584,'Hospitalisation Details'!$A$1:$I$2344,6,FALSE)</f>
        <v>6335.64</v>
      </c>
    </row>
    <row r="1585" spans="1:17" ht="15.75">
      <c r="A1585" s="6" t="s">
        <v>4174</v>
      </c>
      <c r="B1585" t="str">
        <f>VLOOKUP(A1585,'Customer Names'!$A$1:$D$2336,3,FALSE)</f>
        <v>Keating</v>
      </c>
      <c r="C1585">
        <f>VLOOKUP(A1585,'Medical Examinations'!$A$1:$H$2336,2,0)</f>
        <v>37.145000000000003</v>
      </c>
      <c r="D1585">
        <f>VLOOKUP(A1585,'Medical Examinations'!$A$1:$H$2336,3,0)</f>
        <v>5.32</v>
      </c>
      <c r="E1585" t="str">
        <f>VLOOKUP(A1585,'Medical Examinations'!$A$1:$H$2336,4,0)</f>
        <v>No</v>
      </c>
      <c r="F1585" t="str">
        <f>VLOOKUP(A1585,'Medical Examinations'!$A$1:$H$2336,5,0)</f>
        <v>No</v>
      </c>
      <c r="G1585" t="str">
        <f>VLOOKUP(A1585,'Medical Examinations'!$A$1:$H$2336,6,0)</f>
        <v>No</v>
      </c>
      <c r="H1585">
        <f>VLOOKUP(A1585,'Medical Examinations'!$A$1:$L$2336,10,0)</f>
        <v>0</v>
      </c>
      <c r="I1585" t="str">
        <f>VLOOKUP(A1585,'Medical Examinations'!$A$1:$H$2336,8,0)</f>
        <v>No</v>
      </c>
      <c r="J1585" t="str">
        <f>VLOOKUP(A1585,'Medical Examinations'!$A$1:$L$2336,11,0)</f>
        <v>obesity</v>
      </c>
      <c r="K1585" t="str">
        <f>VLOOKUP(A1585,'Medical Examinations'!$A$1:$L$2336,12,0)</f>
        <v>Normal</v>
      </c>
      <c r="L1585" s="8">
        <f>VLOOKUP(A1585,'Hospitalisation Details'!$A$1:$T$2344,17,0)</f>
        <v>33098</v>
      </c>
      <c r="M1585" s="3" t="str">
        <f>VLOOKUP(A1585,'Hospitalisation Details'!$A$1:$T$2344,14,0)</f>
        <v>tier - 2</v>
      </c>
      <c r="N1585" s="3" t="str">
        <f>VLOOKUP(A1585,'Hospitalisation Details'!$A$1:$T$2344,15,0)</f>
        <v>tier - 2</v>
      </c>
      <c r="O1585" t="str">
        <f>VLOOKUP(A1585,'Hospitalisation Details'!$A$1:$U$2344,21,FALSE)</f>
        <v>R1024</v>
      </c>
      <c r="P1585" t="str">
        <f>VLOOKUP(A1585,'Hospitalisation Details'!$A$1:$T$2344,19,0)</f>
        <v>32</v>
      </c>
      <c r="Q1585" s="9">
        <f>VLOOKUP(A1585,'Hospitalisation Details'!$A$1:$I$2344,6,FALSE)</f>
        <v>6334.34</v>
      </c>
    </row>
    <row r="1586" spans="1:17" ht="15.75">
      <c r="A1586" s="6" t="s">
        <v>4177</v>
      </c>
      <c r="B1586" t="str">
        <f>VLOOKUP(A1586,'Customer Names'!$A$1:$D$2336,3,FALSE)</f>
        <v>Duhon</v>
      </c>
      <c r="C1586">
        <f>VLOOKUP(A1586,'Medical Examinations'!$A$1:$H$2336,2,0)</f>
        <v>30.8</v>
      </c>
      <c r="D1586">
        <f>VLOOKUP(A1586,'Medical Examinations'!$A$1:$H$2336,3,0)</f>
        <v>5.83</v>
      </c>
      <c r="E1586" t="str">
        <f>VLOOKUP(A1586,'Medical Examinations'!$A$1:$H$2336,4,0)</f>
        <v>Yes</v>
      </c>
      <c r="F1586" t="str">
        <f>VLOOKUP(A1586,'Medical Examinations'!$A$1:$H$2336,5,0)</f>
        <v>No</v>
      </c>
      <c r="G1586" t="str">
        <f>VLOOKUP(A1586,'Medical Examinations'!$A$1:$H$2336,6,0)</f>
        <v>No</v>
      </c>
      <c r="H1586">
        <f>VLOOKUP(A1586,'Medical Examinations'!$A$1:$L$2336,10,0)</f>
        <v>0</v>
      </c>
      <c r="I1586" t="str">
        <f>VLOOKUP(A1586,'Medical Examinations'!$A$1:$H$2336,8,0)</f>
        <v>No</v>
      </c>
      <c r="J1586" t="str">
        <f>VLOOKUP(A1586,'Medical Examinations'!$A$1:$L$2336,11,0)</f>
        <v>obesity</v>
      </c>
      <c r="K1586" t="str">
        <f>VLOOKUP(A1586,'Medical Examinations'!$A$1:$L$2336,12,0)</f>
        <v>Prediabetes</v>
      </c>
      <c r="L1586" s="8">
        <f>VLOOKUP(A1586,'Hospitalisation Details'!$A$1:$T$2344,17,0)</f>
        <v>31396</v>
      </c>
      <c r="M1586" s="3" t="str">
        <f>VLOOKUP(A1586,'Hospitalisation Details'!$A$1:$T$2344,14,0)</f>
        <v>tier - 2</v>
      </c>
      <c r="N1586" s="3" t="str">
        <f>VLOOKUP(A1586,'Hospitalisation Details'!$A$1:$T$2344,15,0)</f>
        <v>tier - 1</v>
      </c>
      <c r="O1586" t="str">
        <f>VLOOKUP(A1586,'Hospitalisation Details'!$A$1:$U$2344,21,FALSE)</f>
        <v>R1013</v>
      </c>
      <c r="P1586" t="str">
        <f>VLOOKUP(A1586,'Hospitalisation Details'!$A$1:$T$2344,19,0)</f>
        <v>37</v>
      </c>
      <c r="Q1586" s="9">
        <f>VLOOKUP(A1586,'Hospitalisation Details'!$A$1:$I$2344,6,FALSE)</f>
        <v>6313.76</v>
      </c>
    </row>
    <row r="1587" spans="1:17" ht="15.75">
      <c r="A1587" s="6" t="s">
        <v>4180</v>
      </c>
      <c r="B1587" t="str">
        <f>VLOOKUP(A1587,'Customer Names'!$A$1:$D$2336,3,FALSE)</f>
        <v>Briseno</v>
      </c>
      <c r="C1587">
        <f>VLOOKUP(A1587,'Medical Examinations'!$A$1:$H$2336,2,0)</f>
        <v>29.5</v>
      </c>
      <c r="D1587">
        <f>VLOOKUP(A1587,'Medical Examinations'!$A$1:$H$2336,3,0)</f>
        <v>5.54</v>
      </c>
      <c r="E1587" t="str">
        <f>VLOOKUP(A1587,'Medical Examinations'!$A$1:$H$2336,4,0)</f>
        <v>Yes</v>
      </c>
      <c r="F1587" t="str">
        <f>VLOOKUP(A1587,'Medical Examinations'!$A$1:$H$2336,5,0)</f>
        <v>No</v>
      </c>
      <c r="G1587" t="str">
        <f>VLOOKUP(A1587,'Medical Examinations'!$A$1:$H$2336,6,0)</f>
        <v>No</v>
      </c>
      <c r="H1587">
        <f>VLOOKUP(A1587,'Medical Examinations'!$A$1:$L$2336,10,0)</f>
        <v>0</v>
      </c>
      <c r="I1587" t="str">
        <f>VLOOKUP(A1587,'Medical Examinations'!$A$1:$H$2336,8,0)</f>
        <v>No</v>
      </c>
      <c r="J1587" t="str">
        <f>VLOOKUP(A1587,'Medical Examinations'!$A$1:$L$2336,11,0)</f>
        <v>Over weight</v>
      </c>
      <c r="K1587" t="str">
        <f>VLOOKUP(A1587,'Medical Examinations'!$A$1:$L$2336,12,0)</f>
        <v>Normal</v>
      </c>
      <c r="L1587" s="8">
        <f>VLOOKUP(A1587,'Hospitalisation Details'!$A$1:$T$2344,17,0)</f>
        <v>31370</v>
      </c>
      <c r="M1587" s="3" t="str">
        <f>VLOOKUP(A1587,'Hospitalisation Details'!$A$1:$T$2344,14,0)</f>
        <v>tier - 2</v>
      </c>
      <c r="N1587" s="3" t="str">
        <f>VLOOKUP(A1587,'Hospitalisation Details'!$A$1:$T$2344,15,0)</f>
        <v>tier - 1</v>
      </c>
      <c r="O1587" t="str">
        <f>VLOOKUP(A1587,'Hospitalisation Details'!$A$1:$U$2344,21,FALSE)</f>
        <v>R1011</v>
      </c>
      <c r="P1587" t="str">
        <f>VLOOKUP(A1587,'Hospitalisation Details'!$A$1:$T$2344,19,0)</f>
        <v>37</v>
      </c>
      <c r="Q1587" s="9">
        <f>VLOOKUP(A1587,'Hospitalisation Details'!$A$1:$I$2344,6,FALSE)</f>
        <v>6311.95</v>
      </c>
    </row>
    <row r="1588" spans="1:17" ht="15.75">
      <c r="A1588" s="6" t="s">
        <v>4183</v>
      </c>
      <c r="B1588" t="str">
        <f>VLOOKUP(A1588,'Customer Names'!$A$1:$D$2336,3,FALSE)</f>
        <v>Besse</v>
      </c>
      <c r="C1588">
        <f>VLOOKUP(A1588,'Medical Examinations'!$A$1:$H$2336,2,0)</f>
        <v>43.39</v>
      </c>
      <c r="D1588">
        <f>VLOOKUP(A1588,'Medical Examinations'!$A$1:$H$2336,3,0)</f>
        <v>5.85</v>
      </c>
      <c r="E1588" t="str">
        <f>VLOOKUP(A1588,'Medical Examinations'!$A$1:$H$2336,4,0)</f>
        <v>No</v>
      </c>
      <c r="F1588" t="str">
        <f>VLOOKUP(A1588,'Medical Examinations'!$A$1:$H$2336,5,0)</f>
        <v>yes</v>
      </c>
      <c r="G1588" t="str">
        <f>VLOOKUP(A1588,'Medical Examinations'!$A$1:$H$2336,6,0)</f>
        <v>No</v>
      </c>
      <c r="H1588">
        <f>VLOOKUP(A1588,'Medical Examinations'!$A$1:$L$2336,10,0)</f>
        <v>1</v>
      </c>
      <c r="I1588" t="str">
        <f>VLOOKUP(A1588,'Medical Examinations'!$A$1:$H$2336,8,0)</f>
        <v>No</v>
      </c>
      <c r="J1588" t="str">
        <f>VLOOKUP(A1588,'Medical Examinations'!$A$1:$L$2336,11,0)</f>
        <v>obesity</v>
      </c>
      <c r="K1588" t="str">
        <f>VLOOKUP(A1588,'Medical Examinations'!$A$1:$L$2336,12,0)</f>
        <v>Prediabetes</v>
      </c>
      <c r="L1588" s="8">
        <f>VLOOKUP(A1588,'Hospitalisation Details'!$A$1:$T$2344,17,0)</f>
        <v>38195</v>
      </c>
      <c r="M1588" s="3" t="str">
        <f>VLOOKUP(A1588,'Hospitalisation Details'!$A$1:$T$2344,14,0)</f>
        <v>tier - 2</v>
      </c>
      <c r="N1588" s="3" t="str">
        <f>VLOOKUP(A1588,'Hospitalisation Details'!$A$1:$T$2344,15,0)</f>
        <v>tier - 2</v>
      </c>
      <c r="O1588" t="str">
        <f>VLOOKUP(A1588,'Hospitalisation Details'!$A$1:$U$2344,21,FALSE)</f>
        <v>R1011</v>
      </c>
      <c r="P1588" t="str">
        <f>VLOOKUP(A1588,'Hospitalisation Details'!$A$1:$T$2344,19,0)</f>
        <v>18</v>
      </c>
      <c r="Q1588" s="9">
        <f>VLOOKUP(A1588,'Hospitalisation Details'!$A$1:$I$2344,6,FALSE)</f>
        <v>6311.11</v>
      </c>
    </row>
    <row r="1589" spans="1:17" ht="15.75">
      <c r="A1589" s="6" t="s">
        <v>4186</v>
      </c>
      <c r="B1589" t="str">
        <f>VLOOKUP(A1589,'Customer Names'!$A$1:$D$2336,3,FALSE)</f>
        <v>Shillings</v>
      </c>
      <c r="C1589">
        <f>VLOOKUP(A1589,'Medical Examinations'!$A$1:$H$2336,2,0)</f>
        <v>15.08</v>
      </c>
      <c r="D1589">
        <f>VLOOKUP(A1589,'Medical Examinations'!$A$1:$H$2336,3,0)</f>
        <v>4.8499999999999996</v>
      </c>
      <c r="E1589" t="str">
        <f>VLOOKUP(A1589,'Medical Examinations'!$A$1:$H$2336,4,0)</f>
        <v>Yes</v>
      </c>
      <c r="F1589" t="str">
        <f>VLOOKUP(A1589,'Medical Examinations'!$A$1:$H$2336,5,0)</f>
        <v>No</v>
      </c>
      <c r="G1589" t="str">
        <f>VLOOKUP(A1589,'Medical Examinations'!$A$1:$H$2336,6,0)</f>
        <v>Yes</v>
      </c>
      <c r="H1589">
        <f>VLOOKUP(A1589,'Medical Examinations'!$A$1:$L$2336,10,0)</f>
        <v>1</v>
      </c>
      <c r="I1589" t="str">
        <f>VLOOKUP(A1589,'Medical Examinations'!$A$1:$H$2336,8,0)</f>
        <v>No</v>
      </c>
      <c r="J1589" t="str">
        <f>VLOOKUP(A1589,'Medical Examinations'!$A$1:$L$2336,11,0)</f>
        <v>Under weight</v>
      </c>
      <c r="K1589" t="str">
        <f>VLOOKUP(A1589,'Medical Examinations'!$A$1:$L$2336,12,0)</f>
        <v>Normal</v>
      </c>
      <c r="L1589" s="8">
        <f>VLOOKUP(A1589,'Hospitalisation Details'!$A$1:$T$2344,17,0)</f>
        <v>25450</v>
      </c>
      <c r="M1589" s="3" t="str">
        <f>VLOOKUP(A1589,'Hospitalisation Details'!$A$1:$T$2344,14,0)</f>
        <v>tier - 2</v>
      </c>
      <c r="N1589" s="3" t="str">
        <f>VLOOKUP(A1589,'Hospitalisation Details'!$A$1:$T$2344,15,0)</f>
        <v>tier - 2</v>
      </c>
      <c r="O1589" t="str">
        <f>VLOOKUP(A1589,'Hospitalisation Details'!$A$1:$U$2344,21,FALSE)</f>
        <v>R1012</v>
      </c>
      <c r="P1589" t="str">
        <f>VLOOKUP(A1589,'Hospitalisation Details'!$A$1:$T$2344,19,0)</f>
        <v>53</v>
      </c>
      <c r="Q1589" s="9">
        <f>VLOOKUP(A1589,'Hospitalisation Details'!$A$1:$I$2344,6,FALSE)</f>
        <v>6305.61</v>
      </c>
    </row>
    <row r="1590" spans="1:17" ht="15.75">
      <c r="A1590" s="6" t="s">
        <v>4189</v>
      </c>
      <c r="B1590" t="str">
        <f>VLOOKUP(A1590,'Customer Names'!$A$1:$D$2336,3,FALSE)</f>
        <v>Tate</v>
      </c>
      <c r="C1590">
        <f>VLOOKUP(A1590,'Medical Examinations'!$A$1:$H$2336,2,0)</f>
        <v>20.48</v>
      </c>
      <c r="D1590">
        <f>VLOOKUP(A1590,'Medical Examinations'!$A$1:$H$2336,3,0)</f>
        <v>11.09</v>
      </c>
      <c r="E1590" t="str">
        <f>VLOOKUP(A1590,'Medical Examinations'!$A$1:$H$2336,4,0)</f>
        <v>No</v>
      </c>
      <c r="F1590" t="str">
        <f>VLOOKUP(A1590,'Medical Examinations'!$A$1:$H$2336,5,0)</f>
        <v>No</v>
      </c>
      <c r="G1590" t="str">
        <f>VLOOKUP(A1590,'Medical Examinations'!$A$1:$H$2336,6,0)</f>
        <v>No</v>
      </c>
      <c r="H1590">
        <f>VLOOKUP(A1590,'Medical Examinations'!$A$1:$L$2336,10,0)</f>
        <v>0</v>
      </c>
      <c r="I1590" t="str">
        <f>VLOOKUP(A1590,'Medical Examinations'!$A$1:$H$2336,8,0)</f>
        <v>No</v>
      </c>
      <c r="J1590" t="str">
        <f>VLOOKUP(A1590,'Medical Examinations'!$A$1:$L$2336,11,0)</f>
        <v>Normal weight</v>
      </c>
      <c r="K1590" t="str">
        <f>VLOOKUP(A1590,'Medical Examinations'!$A$1:$L$2336,12,0)</f>
        <v>Diabetes</v>
      </c>
      <c r="L1590" s="8">
        <f>VLOOKUP(A1590,'Hospitalisation Details'!$A$1:$T$2344,17,0)</f>
        <v>27289</v>
      </c>
      <c r="M1590" s="3" t="str">
        <f>VLOOKUP(A1590,'Hospitalisation Details'!$A$1:$T$2344,14,0)</f>
        <v>tier - 2</v>
      </c>
      <c r="N1590" s="3" t="str">
        <f>VLOOKUP(A1590,'Hospitalisation Details'!$A$1:$T$2344,15,0)</f>
        <v>tier - 1</v>
      </c>
      <c r="O1590" t="str">
        <f>VLOOKUP(A1590,'Hospitalisation Details'!$A$1:$U$2344,21,FALSE)</f>
        <v>R1013</v>
      </c>
      <c r="P1590" t="str">
        <f>VLOOKUP(A1590,'Hospitalisation Details'!$A$1:$T$2344,19,0)</f>
        <v>48</v>
      </c>
      <c r="Q1590" s="9">
        <f>VLOOKUP(A1590,'Hospitalisation Details'!$A$1:$I$2344,6,FALSE)</f>
        <v>6302.23</v>
      </c>
    </row>
    <row r="1591" spans="1:17" ht="15.75">
      <c r="A1591" s="6" t="s">
        <v>4192</v>
      </c>
      <c r="B1591" t="str">
        <f>VLOOKUP(A1591,'Customer Names'!$A$1:$D$2336,3,FALSE)</f>
        <v>Arsenault</v>
      </c>
      <c r="C1591">
        <f>VLOOKUP(A1591,'Medical Examinations'!$A$1:$H$2336,2,0)</f>
        <v>34.450000000000003</v>
      </c>
      <c r="D1591">
        <f>VLOOKUP(A1591,'Medical Examinations'!$A$1:$H$2336,3,0)</f>
        <v>5.58</v>
      </c>
      <c r="E1591" t="str">
        <f>VLOOKUP(A1591,'Medical Examinations'!$A$1:$H$2336,4,0)</f>
        <v>Yes</v>
      </c>
      <c r="F1591" t="str">
        <f>VLOOKUP(A1591,'Medical Examinations'!$A$1:$H$2336,5,0)</f>
        <v>No</v>
      </c>
      <c r="G1591" t="str">
        <f>VLOOKUP(A1591,'Medical Examinations'!$A$1:$H$2336,6,0)</f>
        <v>No</v>
      </c>
      <c r="H1591">
        <f>VLOOKUP(A1591,'Medical Examinations'!$A$1:$L$2336,10,0)</f>
        <v>0</v>
      </c>
      <c r="I1591" t="str">
        <f>VLOOKUP(A1591,'Medical Examinations'!$A$1:$H$2336,8,0)</f>
        <v>No</v>
      </c>
      <c r="J1591" t="str">
        <f>VLOOKUP(A1591,'Medical Examinations'!$A$1:$L$2336,11,0)</f>
        <v>obesity</v>
      </c>
      <c r="K1591" t="str">
        <f>VLOOKUP(A1591,'Medical Examinations'!$A$1:$L$2336,12,0)</f>
        <v>Normal</v>
      </c>
      <c r="L1591" s="8">
        <f>VLOOKUP(A1591,'Hospitalisation Details'!$A$1:$T$2344,17,0)</f>
        <v>35250</v>
      </c>
      <c r="M1591" s="3" t="str">
        <f>VLOOKUP(A1591,'Hospitalisation Details'!$A$1:$T$2344,14,0)</f>
        <v>tier - 2</v>
      </c>
      <c r="N1591" s="3" t="str">
        <f>VLOOKUP(A1591,'Hospitalisation Details'!$A$1:$T$2344,15,0)</f>
        <v>tier - 3</v>
      </c>
      <c r="O1591" t="str">
        <f>VLOOKUP(A1591,'Hospitalisation Details'!$A$1:$U$2344,21,FALSE)</f>
        <v>R1021</v>
      </c>
      <c r="P1591" t="str">
        <f>VLOOKUP(A1591,'Hospitalisation Details'!$A$1:$T$2344,19,0)</f>
        <v>26</v>
      </c>
      <c r="Q1591" s="9">
        <f>VLOOKUP(A1591,'Hospitalisation Details'!$A$1:$I$2344,6,FALSE)</f>
        <v>6293.63</v>
      </c>
    </row>
    <row r="1592" spans="1:17" ht="15.75">
      <c r="A1592" s="6" t="s">
        <v>4193</v>
      </c>
      <c r="B1592" t="str">
        <f>VLOOKUP(A1592,'Customer Names'!$A$1:$D$2336,3,FALSE)</f>
        <v>Hengoed</v>
      </c>
      <c r="C1592">
        <f>VLOOKUP(A1592,'Medical Examinations'!$A$1:$H$2336,2,0)</f>
        <v>34.21</v>
      </c>
      <c r="D1592">
        <f>VLOOKUP(A1592,'Medical Examinations'!$A$1:$H$2336,3,0)</f>
        <v>9.7200000000000006</v>
      </c>
      <c r="E1592" t="str">
        <f>VLOOKUP(A1592,'Medical Examinations'!$A$1:$H$2336,4,0)</f>
        <v>Yes</v>
      </c>
      <c r="F1592" t="str">
        <f>VLOOKUP(A1592,'Medical Examinations'!$A$1:$H$2336,5,0)</f>
        <v>No</v>
      </c>
      <c r="G1592" t="str">
        <f>VLOOKUP(A1592,'Medical Examinations'!$A$1:$H$2336,6,0)</f>
        <v>No</v>
      </c>
      <c r="H1592">
        <f>VLOOKUP(A1592,'Medical Examinations'!$A$1:$L$2336,10,0)</f>
        <v>0</v>
      </c>
      <c r="I1592" t="str">
        <f>VLOOKUP(A1592,'Medical Examinations'!$A$1:$H$2336,8,0)</f>
        <v>No</v>
      </c>
      <c r="J1592" t="str">
        <f>VLOOKUP(A1592,'Medical Examinations'!$A$1:$L$2336,11,0)</f>
        <v>obesity</v>
      </c>
      <c r="K1592" t="str">
        <f>VLOOKUP(A1592,'Medical Examinations'!$A$1:$L$2336,12,0)</f>
        <v>Diabetes</v>
      </c>
      <c r="L1592" s="8">
        <f>VLOOKUP(A1592,'Hospitalisation Details'!$A$1:$T$2344,17,0)</f>
        <v>29824</v>
      </c>
      <c r="M1592" s="3" t="str">
        <f>VLOOKUP(A1592,'Hospitalisation Details'!$A$1:$T$2344,14,0)</f>
        <v>tier - 2</v>
      </c>
      <c r="N1592" s="3" t="str">
        <f>VLOOKUP(A1592,'Hospitalisation Details'!$A$1:$T$2344,15,0)</f>
        <v>tier - 3</v>
      </c>
      <c r="O1592" t="str">
        <f>VLOOKUP(A1592,'Hospitalisation Details'!$A$1:$U$2344,21,FALSE)</f>
        <v>R1013</v>
      </c>
      <c r="P1592" t="str">
        <f>VLOOKUP(A1592,'Hospitalisation Details'!$A$1:$T$2344,19,0)</f>
        <v>41</v>
      </c>
      <c r="Q1592" s="9">
        <f>VLOOKUP(A1592,'Hospitalisation Details'!$A$1:$I$2344,6,FALSE)</f>
        <v>6289.75</v>
      </c>
    </row>
    <row r="1593" spans="1:17" ht="15.75">
      <c r="A1593" s="6" t="s">
        <v>4195</v>
      </c>
      <c r="B1593" t="str">
        <f>VLOOKUP(A1593,'Customer Names'!$A$1:$D$2336,3,FALSE)</f>
        <v>Aller</v>
      </c>
      <c r="C1593">
        <f>VLOOKUP(A1593,'Medical Examinations'!$A$1:$H$2336,2,0)</f>
        <v>28.8</v>
      </c>
      <c r="D1593">
        <f>VLOOKUP(A1593,'Medical Examinations'!$A$1:$H$2336,3,0)</f>
        <v>11.41</v>
      </c>
      <c r="E1593" t="str">
        <f>VLOOKUP(A1593,'Medical Examinations'!$A$1:$H$2336,4,0)</f>
        <v>Yes</v>
      </c>
      <c r="F1593" t="str">
        <f>VLOOKUP(A1593,'Medical Examinations'!$A$1:$H$2336,5,0)</f>
        <v>No</v>
      </c>
      <c r="G1593" t="str">
        <f>VLOOKUP(A1593,'Medical Examinations'!$A$1:$H$2336,6,0)</f>
        <v>No</v>
      </c>
      <c r="H1593">
        <f>VLOOKUP(A1593,'Medical Examinations'!$A$1:$L$2336,10,0)</f>
        <v>0</v>
      </c>
      <c r="I1593" t="str">
        <f>VLOOKUP(A1593,'Medical Examinations'!$A$1:$H$2336,8,0)</f>
        <v>No</v>
      </c>
      <c r="J1593" t="str">
        <f>VLOOKUP(A1593,'Medical Examinations'!$A$1:$L$2336,11,0)</f>
        <v>Over weight</v>
      </c>
      <c r="K1593" t="str">
        <f>VLOOKUP(A1593,'Medical Examinations'!$A$1:$L$2336,12,0)</f>
        <v>Diabetes</v>
      </c>
      <c r="L1593" s="8">
        <f>VLOOKUP(A1593,'Hospitalisation Details'!$A$1:$T$2344,17,0)</f>
        <v>29914</v>
      </c>
      <c r="M1593" s="3" t="str">
        <f>VLOOKUP(A1593,'Hospitalisation Details'!$A$1:$T$2344,14,0)</f>
        <v>tier - 2</v>
      </c>
      <c r="N1593" s="3" t="str">
        <f>VLOOKUP(A1593,'Hospitalisation Details'!$A$1:$T$2344,15,0)</f>
        <v>tier - 1</v>
      </c>
      <c r="O1593" t="str">
        <f>VLOOKUP(A1593,'Hospitalisation Details'!$A$1:$U$2344,21,FALSE)</f>
        <v>R1011</v>
      </c>
      <c r="P1593" t="str">
        <f>VLOOKUP(A1593,'Hospitalisation Details'!$A$1:$T$2344,19,0)</f>
        <v>41</v>
      </c>
      <c r="Q1593" s="9">
        <f>VLOOKUP(A1593,'Hospitalisation Details'!$A$1:$I$2344,6,FALSE)</f>
        <v>6282.24</v>
      </c>
    </row>
    <row r="1594" spans="1:17" ht="15.75">
      <c r="A1594" s="6" t="s">
        <v>4197</v>
      </c>
      <c r="B1594" t="str">
        <f>VLOOKUP(A1594,'Customer Names'!$A$1:$D$2336,3,FALSE)</f>
        <v>Pisano</v>
      </c>
      <c r="C1594">
        <f>VLOOKUP(A1594,'Medical Examinations'!$A$1:$H$2336,2,0)</f>
        <v>31.74</v>
      </c>
      <c r="D1594">
        <f>VLOOKUP(A1594,'Medical Examinations'!$A$1:$H$2336,3,0)</f>
        <v>4.46</v>
      </c>
      <c r="E1594" t="str">
        <f>VLOOKUP(A1594,'Medical Examinations'!$A$1:$H$2336,4,0)</f>
        <v>No</v>
      </c>
      <c r="F1594" t="str">
        <f>VLOOKUP(A1594,'Medical Examinations'!$A$1:$H$2336,5,0)</f>
        <v>No</v>
      </c>
      <c r="G1594" t="str">
        <f>VLOOKUP(A1594,'Medical Examinations'!$A$1:$H$2336,6,0)</f>
        <v>Yes</v>
      </c>
      <c r="H1594">
        <f>VLOOKUP(A1594,'Medical Examinations'!$A$1:$L$2336,10,0)</f>
        <v>1</v>
      </c>
      <c r="I1594" t="str">
        <f>VLOOKUP(A1594,'Medical Examinations'!$A$1:$H$2336,8,0)</f>
        <v>No</v>
      </c>
      <c r="J1594" t="str">
        <f>VLOOKUP(A1594,'Medical Examinations'!$A$1:$L$2336,11,0)</f>
        <v>obesity</v>
      </c>
      <c r="K1594" t="str">
        <f>VLOOKUP(A1594,'Medical Examinations'!$A$1:$L$2336,12,0)</f>
        <v>Normal</v>
      </c>
      <c r="L1594" s="8">
        <f>VLOOKUP(A1594,'Hospitalisation Details'!$A$1:$T$2344,17,0)</f>
        <v>34258</v>
      </c>
      <c r="M1594" s="3" t="str">
        <f>VLOOKUP(A1594,'Hospitalisation Details'!$A$1:$T$2344,14,0)</f>
        <v>tier - 2</v>
      </c>
      <c r="N1594" s="3" t="str">
        <f>VLOOKUP(A1594,'Hospitalisation Details'!$A$1:$T$2344,15,0)</f>
        <v>tier - 1</v>
      </c>
      <c r="O1594" t="str">
        <f>VLOOKUP(A1594,'Hospitalisation Details'!$A$1:$U$2344,21,FALSE)</f>
        <v>R1025</v>
      </c>
      <c r="P1594" t="str">
        <f>VLOOKUP(A1594,'Hospitalisation Details'!$A$1:$T$2344,19,0)</f>
        <v>29</v>
      </c>
      <c r="Q1594" s="9">
        <f>VLOOKUP(A1594,'Hospitalisation Details'!$A$1:$I$2344,6,FALSE)</f>
        <v>6276.3</v>
      </c>
    </row>
    <row r="1595" spans="1:17" ht="15.75">
      <c r="A1595" s="6" t="s">
        <v>4199</v>
      </c>
      <c r="B1595" t="str">
        <f>VLOOKUP(A1595,'Customer Names'!$A$1:$D$2336,3,FALSE)</f>
        <v>Sanca</v>
      </c>
      <c r="C1595">
        <f>VLOOKUP(A1595,'Medical Examinations'!$A$1:$H$2336,2,0)</f>
        <v>21.78</v>
      </c>
      <c r="D1595">
        <f>VLOOKUP(A1595,'Medical Examinations'!$A$1:$H$2336,3,0)</f>
        <v>9.31</v>
      </c>
      <c r="E1595" t="str">
        <f>VLOOKUP(A1595,'Medical Examinations'!$A$1:$H$2336,4,0)</f>
        <v>Yes</v>
      </c>
      <c r="F1595" t="str">
        <f>VLOOKUP(A1595,'Medical Examinations'!$A$1:$H$2336,5,0)</f>
        <v>No</v>
      </c>
      <c r="G1595" t="str">
        <f>VLOOKUP(A1595,'Medical Examinations'!$A$1:$H$2336,6,0)</f>
        <v>No</v>
      </c>
      <c r="H1595">
        <f>VLOOKUP(A1595,'Medical Examinations'!$A$1:$L$2336,10,0)</f>
        <v>0</v>
      </c>
      <c r="I1595" t="str">
        <f>VLOOKUP(A1595,'Medical Examinations'!$A$1:$H$2336,8,0)</f>
        <v>No</v>
      </c>
      <c r="J1595" t="str">
        <f>VLOOKUP(A1595,'Medical Examinations'!$A$1:$L$2336,11,0)</f>
        <v>Normal weight</v>
      </c>
      <c r="K1595" t="str">
        <f>VLOOKUP(A1595,'Medical Examinations'!$A$1:$L$2336,12,0)</f>
        <v>Diabetes</v>
      </c>
      <c r="L1595" s="8">
        <f>VLOOKUP(A1595,'Hospitalisation Details'!$A$1:$T$2344,17,0)</f>
        <v>29767</v>
      </c>
      <c r="M1595" s="3" t="str">
        <f>VLOOKUP(A1595,'Hospitalisation Details'!$A$1:$T$2344,14,0)</f>
        <v>tier - 1</v>
      </c>
      <c r="N1595" s="3" t="str">
        <f>VLOOKUP(A1595,'Hospitalisation Details'!$A$1:$T$2344,15,0)</f>
        <v>tier - 3</v>
      </c>
      <c r="O1595" t="str">
        <f>VLOOKUP(A1595,'Hospitalisation Details'!$A$1:$U$2344,21,FALSE)</f>
        <v>R1013</v>
      </c>
      <c r="P1595" t="str">
        <f>VLOOKUP(A1595,'Hospitalisation Details'!$A$1:$T$2344,19,0)</f>
        <v>41</v>
      </c>
      <c r="Q1595" s="9">
        <f>VLOOKUP(A1595,'Hospitalisation Details'!$A$1:$I$2344,6,FALSE)</f>
        <v>6272.48</v>
      </c>
    </row>
    <row r="1596" spans="1:17" ht="15.75">
      <c r="A1596" s="6" t="s">
        <v>4202</v>
      </c>
      <c r="B1596" t="str">
        <f>VLOOKUP(A1596,'Customer Names'!$A$1:$D$2336,3,FALSE)</f>
        <v>Bond</v>
      </c>
      <c r="C1596">
        <f>VLOOKUP(A1596,'Medical Examinations'!$A$1:$H$2336,2,0)</f>
        <v>23.75</v>
      </c>
      <c r="D1596">
        <f>VLOOKUP(A1596,'Medical Examinations'!$A$1:$H$2336,3,0)</f>
        <v>5.03</v>
      </c>
      <c r="E1596" t="str">
        <f>VLOOKUP(A1596,'Medical Examinations'!$A$1:$H$2336,4,0)</f>
        <v>No</v>
      </c>
      <c r="F1596" t="str">
        <f>VLOOKUP(A1596,'Medical Examinations'!$A$1:$H$2336,5,0)</f>
        <v>No</v>
      </c>
      <c r="G1596" t="str">
        <f>VLOOKUP(A1596,'Medical Examinations'!$A$1:$H$2336,6,0)</f>
        <v>No</v>
      </c>
      <c r="H1596">
        <f>VLOOKUP(A1596,'Medical Examinations'!$A$1:$L$2336,10,0)</f>
        <v>1</v>
      </c>
      <c r="I1596" t="str">
        <f>VLOOKUP(A1596,'Medical Examinations'!$A$1:$H$2336,8,0)</f>
        <v>No</v>
      </c>
      <c r="J1596" t="str">
        <f>VLOOKUP(A1596,'Medical Examinations'!$A$1:$L$2336,11,0)</f>
        <v>Normal weight</v>
      </c>
      <c r="K1596" t="str">
        <f>VLOOKUP(A1596,'Medical Examinations'!$A$1:$L$2336,12,0)</f>
        <v>Normal</v>
      </c>
      <c r="L1596" s="8">
        <f>VLOOKUP(A1596,'Hospitalisation Details'!$A$1:$T$2344,17,0)</f>
        <v>30950</v>
      </c>
      <c r="M1596" s="3" t="str">
        <f>VLOOKUP(A1596,'Hospitalisation Details'!$A$1:$T$2344,14,0)</f>
        <v>tier - 2</v>
      </c>
      <c r="N1596" s="3" t="str">
        <f>VLOOKUP(A1596,'Hospitalisation Details'!$A$1:$T$2344,15,0)</f>
        <v>tier - 1</v>
      </c>
      <c r="O1596" t="str">
        <f>VLOOKUP(A1596,'Hospitalisation Details'!$A$1:$U$2344,21,FALSE)</f>
        <v>R1013</v>
      </c>
      <c r="P1596" t="str">
        <f>VLOOKUP(A1596,'Hospitalisation Details'!$A$1:$T$2344,19,0)</f>
        <v>38</v>
      </c>
      <c r="Q1596" s="9">
        <f>VLOOKUP(A1596,'Hospitalisation Details'!$A$1:$I$2344,6,FALSE)</f>
        <v>6269.33</v>
      </c>
    </row>
    <row r="1597" spans="1:17" ht="15.75">
      <c r="A1597" s="6" t="s">
        <v>4204</v>
      </c>
      <c r="B1597" t="str">
        <f>VLOOKUP(A1597,'Customer Names'!$A$1:$D$2336,3,FALSE)</f>
        <v>Carron</v>
      </c>
      <c r="C1597">
        <f>VLOOKUP(A1597,'Medical Examinations'!$A$1:$H$2336,2,0)</f>
        <v>33.21</v>
      </c>
      <c r="D1597">
        <f>VLOOKUP(A1597,'Medical Examinations'!$A$1:$H$2336,3,0)</f>
        <v>5.07</v>
      </c>
      <c r="E1597" t="str">
        <f>VLOOKUP(A1597,'Medical Examinations'!$A$1:$H$2336,4,0)</f>
        <v>Yes</v>
      </c>
      <c r="F1597" t="str">
        <f>VLOOKUP(A1597,'Medical Examinations'!$A$1:$H$2336,5,0)</f>
        <v>No</v>
      </c>
      <c r="G1597" t="str">
        <f>VLOOKUP(A1597,'Medical Examinations'!$A$1:$H$2336,6,0)</f>
        <v>No</v>
      </c>
      <c r="H1597">
        <f>VLOOKUP(A1597,'Medical Examinations'!$A$1:$L$2336,10,0)</f>
        <v>1</v>
      </c>
      <c r="I1597" t="str">
        <f>VLOOKUP(A1597,'Medical Examinations'!$A$1:$H$2336,8,0)</f>
        <v>No</v>
      </c>
      <c r="J1597" t="str">
        <f>VLOOKUP(A1597,'Medical Examinations'!$A$1:$L$2336,11,0)</f>
        <v>obesity</v>
      </c>
      <c r="K1597" t="str">
        <f>VLOOKUP(A1597,'Medical Examinations'!$A$1:$L$2336,12,0)</f>
        <v>Normal</v>
      </c>
      <c r="L1597" s="8">
        <f>VLOOKUP(A1597,'Hospitalisation Details'!$A$1:$T$2344,17,0)</f>
        <v>34989</v>
      </c>
      <c r="M1597" s="3" t="str">
        <f>VLOOKUP(A1597,'Hospitalisation Details'!$A$1:$T$2344,14,0)</f>
        <v>tier - 2</v>
      </c>
      <c r="N1597" s="3" t="str">
        <f>VLOOKUP(A1597,'Hospitalisation Details'!$A$1:$T$2344,15,0)</f>
        <v>tier - 1</v>
      </c>
      <c r="O1597" t="str">
        <f>VLOOKUP(A1597,'Hospitalisation Details'!$A$1:$U$2344,21,FALSE)</f>
        <v>R1026</v>
      </c>
      <c r="P1597" t="str">
        <f>VLOOKUP(A1597,'Hospitalisation Details'!$A$1:$T$2344,19,0)</f>
        <v>27</v>
      </c>
      <c r="Q1597" s="9">
        <f>VLOOKUP(A1597,'Hospitalisation Details'!$A$1:$I$2344,6,FALSE)</f>
        <v>6261.2</v>
      </c>
    </row>
    <row r="1598" spans="1:17" ht="15.75">
      <c r="A1598" s="6" t="s">
        <v>4206</v>
      </c>
      <c r="B1598" t="str">
        <f>VLOOKUP(A1598,'Customer Names'!$A$1:$D$2336,3,FALSE)</f>
        <v>Ellwanger</v>
      </c>
      <c r="C1598">
        <f>VLOOKUP(A1598,'Medical Examinations'!$A$1:$H$2336,2,0)</f>
        <v>17.7</v>
      </c>
      <c r="D1598">
        <f>VLOOKUP(A1598,'Medical Examinations'!$A$1:$H$2336,3,0)</f>
        <v>10.42</v>
      </c>
      <c r="E1598" t="str">
        <f>VLOOKUP(A1598,'Medical Examinations'!$A$1:$H$2336,4,0)</f>
        <v>Yes</v>
      </c>
      <c r="F1598" t="str">
        <f>VLOOKUP(A1598,'Medical Examinations'!$A$1:$H$2336,5,0)</f>
        <v>No</v>
      </c>
      <c r="G1598" t="str">
        <f>VLOOKUP(A1598,'Medical Examinations'!$A$1:$H$2336,6,0)</f>
        <v>No</v>
      </c>
      <c r="H1598">
        <f>VLOOKUP(A1598,'Medical Examinations'!$A$1:$L$2336,10,0)</f>
        <v>2</v>
      </c>
      <c r="I1598" t="str">
        <f>VLOOKUP(A1598,'Medical Examinations'!$A$1:$H$2336,8,0)</f>
        <v>No</v>
      </c>
      <c r="J1598" t="str">
        <f>VLOOKUP(A1598,'Medical Examinations'!$A$1:$L$2336,11,0)</f>
        <v>Under weight</v>
      </c>
      <c r="K1598" t="str">
        <f>VLOOKUP(A1598,'Medical Examinations'!$A$1:$L$2336,12,0)</f>
        <v>Diabetes</v>
      </c>
      <c r="L1598" s="8">
        <f>VLOOKUP(A1598,'Hospitalisation Details'!$A$1:$T$2344,17,0)</f>
        <v>25852</v>
      </c>
      <c r="M1598" s="3" t="str">
        <f>VLOOKUP(A1598,'Hospitalisation Details'!$A$1:$T$2344,14,0)</f>
        <v>tier - 2</v>
      </c>
      <c r="N1598" s="3" t="str">
        <f>VLOOKUP(A1598,'Hospitalisation Details'!$A$1:$T$2344,15,0)</f>
        <v>tier - 2</v>
      </c>
      <c r="O1598" t="str">
        <f>VLOOKUP(A1598,'Hospitalisation Details'!$A$1:$U$2344,21,FALSE)</f>
        <v>R1013</v>
      </c>
      <c r="P1598" t="str">
        <f>VLOOKUP(A1598,'Hospitalisation Details'!$A$1:$T$2344,19,0)</f>
        <v>52</v>
      </c>
      <c r="Q1598" s="9">
        <f>VLOOKUP(A1598,'Hospitalisation Details'!$A$1:$I$2344,6,FALSE)</f>
        <v>6255.38</v>
      </c>
    </row>
    <row r="1599" spans="1:17" ht="15.75">
      <c r="A1599" s="6" t="s">
        <v>4209</v>
      </c>
      <c r="B1599" t="str">
        <f>VLOOKUP(A1599,'Customer Names'!$A$1:$D$2336,3,FALSE)</f>
        <v>Hanson</v>
      </c>
      <c r="C1599">
        <f>VLOOKUP(A1599,'Medical Examinations'!$A$1:$H$2336,2,0)</f>
        <v>17.2</v>
      </c>
      <c r="D1599">
        <f>VLOOKUP(A1599,'Medical Examinations'!$A$1:$H$2336,3,0)</f>
        <v>6.45</v>
      </c>
      <c r="E1599" t="str">
        <f>VLOOKUP(A1599,'Medical Examinations'!$A$1:$H$2336,4,0)</f>
        <v>No</v>
      </c>
      <c r="F1599" t="str">
        <f>VLOOKUP(A1599,'Medical Examinations'!$A$1:$H$2336,5,0)</f>
        <v>No</v>
      </c>
      <c r="G1599" t="str">
        <f>VLOOKUP(A1599,'Medical Examinations'!$A$1:$H$2336,6,0)</f>
        <v>No</v>
      </c>
      <c r="H1599">
        <f>VLOOKUP(A1599,'Medical Examinations'!$A$1:$L$2336,10,0)</f>
        <v>2</v>
      </c>
      <c r="I1599" t="str">
        <f>VLOOKUP(A1599,'Medical Examinations'!$A$1:$H$2336,8,0)</f>
        <v>No</v>
      </c>
      <c r="J1599" t="str">
        <f>VLOOKUP(A1599,'Medical Examinations'!$A$1:$L$2336,11,0)</f>
        <v>Under weight</v>
      </c>
      <c r="K1599" t="str">
        <f>VLOOKUP(A1599,'Medical Examinations'!$A$1:$L$2336,12,0)</f>
        <v>Diabetes</v>
      </c>
      <c r="L1599" s="8">
        <f>VLOOKUP(A1599,'Hospitalisation Details'!$A$1:$T$2344,17,0)</f>
        <v>26550</v>
      </c>
      <c r="M1599" s="3" t="str">
        <f>VLOOKUP(A1599,'Hospitalisation Details'!$A$1:$T$2344,14,0)</f>
        <v>tier - 2</v>
      </c>
      <c r="N1599" s="3" t="str">
        <f>VLOOKUP(A1599,'Hospitalisation Details'!$A$1:$T$2344,15,0)</f>
        <v>tier - 2</v>
      </c>
      <c r="O1599" t="str">
        <f>VLOOKUP(A1599,'Hospitalisation Details'!$A$1:$U$2344,21,FALSE)</f>
        <v>R1012</v>
      </c>
      <c r="P1599" t="str">
        <f>VLOOKUP(A1599,'Hospitalisation Details'!$A$1:$T$2344,19,0)</f>
        <v>50</v>
      </c>
      <c r="Q1599" s="9">
        <f>VLOOKUP(A1599,'Hospitalisation Details'!$A$1:$I$2344,6,FALSE)</f>
        <v>6254.13</v>
      </c>
    </row>
    <row r="1600" spans="1:17" ht="15.75">
      <c r="A1600" s="6" t="s">
        <v>4212</v>
      </c>
      <c r="B1600" t="str">
        <f>VLOOKUP(A1600,'Customer Names'!$A$1:$D$2336,3,FALSE)</f>
        <v>Tucker</v>
      </c>
      <c r="C1600">
        <f>VLOOKUP(A1600,'Medical Examinations'!$A$1:$H$2336,2,0)</f>
        <v>19.21</v>
      </c>
      <c r="D1600">
        <f>VLOOKUP(A1600,'Medical Examinations'!$A$1:$H$2336,3,0)</f>
        <v>5.52</v>
      </c>
      <c r="E1600" t="str">
        <f>VLOOKUP(A1600,'Medical Examinations'!$A$1:$H$2336,4,0)</f>
        <v>No</v>
      </c>
      <c r="F1600" t="str">
        <f>VLOOKUP(A1600,'Medical Examinations'!$A$1:$H$2336,5,0)</f>
        <v>No</v>
      </c>
      <c r="G1600" t="str">
        <f>VLOOKUP(A1600,'Medical Examinations'!$A$1:$H$2336,6,0)</f>
        <v>No</v>
      </c>
      <c r="H1600">
        <f>VLOOKUP(A1600,'Medical Examinations'!$A$1:$L$2336,10,0)</f>
        <v>2</v>
      </c>
      <c r="I1600" t="str">
        <f>VLOOKUP(A1600,'Medical Examinations'!$A$1:$H$2336,8,0)</f>
        <v>No</v>
      </c>
      <c r="J1600" t="str">
        <f>VLOOKUP(A1600,'Medical Examinations'!$A$1:$L$2336,11,0)</f>
        <v>Normal weight</v>
      </c>
      <c r="K1600" t="str">
        <f>VLOOKUP(A1600,'Medical Examinations'!$A$1:$L$2336,12,0)</f>
        <v>Normal</v>
      </c>
      <c r="L1600" s="8">
        <f>VLOOKUP(A1600,'Hospitalisation Details'!$A$1:$T$2344,17,0)</f>
        <v>26614</v>
      </c>
      <c r="M1600" s="3" t="str">
        <f>VLOOKUP(A1600,'Hospitalisation Details'!$A$1:$T$2344,14,0)</f>
        <v>tier - 2</v>
      </c>
      <c r="N1600" s="3" t="str">
        <f>VLOOKUP(A1600,'Hospitalisation Details'!$A$1:$T$2344,15,0)</f>
        <v>tier - 2</v>
      </c>
      <c r="O1600" t="str">
        <f>VLOOKUP(A1600,'Hospitalisation Details'!$A$1:$U$2344,21,FALSE)</f>
        <v>R1013</v>
      </c>
      <c r="P1600" t="str">
        <f>VLOOKUP(A1600,'Hospitalisation Details'!$A$1:$T$2344,19,0)</f>
        <v>50</v>
      </c>
      <c r="Q1600" s="9">
        <f>VLOOKUP(A1600,'Hospitalisation Details'!$A$1:$I$2344,6,FALSE)</f>
        <v>6253.85</v>
      </c>
    </row>
    <row r="1601" spans="1:17" ht="15.75">
      <c r="A1601" s="6" t="s">
        <v>4214</v>
      </c>
      <c r="B1601" t="str">
        <f>VLOOKUP(A1601,'Customer Names'!$A$1:$D$2336,3,FALSE)</f>
        <v>Counts</v>
      </c>
      <c r="C1601">
        <f>VLOOKUP(A1601,'Medical Examinations'!$A$1:$H$2336,2,0)</f>
        <v>23.2</v>
      </c>
      <c r="D1601">
        <f>VLOOKUP(A1601,'Medical Examinations'!$A$1:$H$2336,3,0)</f>
        <v>4.41</v>
      </c>
      <c r="E1601" t="str">
        <f>VLOOKUP(A1601,'Medical Examinations'!$A$1:$H$2336,4,0)</f>
        <v>No</v>
      </c>
      <c r="F1601" t="str">
        <f>VLOOKUP(A1601,'Medical Examinations'!$A$1:$H$2336,5,0)</f>
        <v>No</v>
      </c>
      <c r="G1601" t="str">
        <f>VLOOKUP(A1601,'Medical Examinations'!$A$1:$H$2336,6,0)</f>
        <v>Yes</v>
      </c>
      <c r="H1601">
        <f>VLOOKUP(A1601,'Medical Examinations'!$A$1:$L$2336,10,0)</f>
        <v>1</v>
      </c>
      <c r="I1601" t="str">
        <f>VLOOKUP(A1601,'Medical Examinations'!$A$1:$H$2336,8,0)</f>
        <v>No</v>
      </c>
      <c r="J1601" t="str">
        <f>VLOOKUP(A1601,'Medical Examinations'!$A$1:$L$2336,11,0)</f>
        <v>Normal weight</v>
      </c>
      <c r="K1601" t="str">
        <f>VLOOKUP(A1601,'Medical Examinations'!$A$1:$L$2336,12,0)</f>
        <v>Normal</v>
      </c>
      <c r="L1601" s="8">
        <f>VLOOKUP(A1601,'Hospitalisation Details'!$A$1:$T$2344,17,0)</f>
        <v>29138</v>
      </c>
      <c r="M1601" s="3" t="str">
        <f>VLOOKUP(A1601,'Hospitalisation Details'!$A$1:$T$2344,14,0)</f>
        <v>tier - 2</v>
      </c>
      <c r="N1601" s="3" t="str">
        <f>VLOOKUP(A1601,'Hospitalisation Details'!$A$1:$T$2344,15,0)</f>
        <v>tier - 1</v>
      </c>
      <c r="O1601" t="str">
        <f>VLOOKUP(A1601,'Hospitalisation Details'!$A$1:$U$2344,21,FALSE)</f>
        <v>R1011</v>
      </c>
      <c r="P1601" t="str">
        <f>VLOOKUP(A1601,'Hospitalisation Details'!$A$1:$T$2344,19,0)</f>
        <v>43</v>
      </c>
      <c r="Q1601" s="9">
        <f>VLOOKUP(A1601,'Hospitalisation Details'!$A$1:$I$2344,6,FALSE)</f>
        <v>6250.44</v>
      </c>
    </row>
    <row r="1602" spans="1:17" ht="15.75">
      <c r="A1602" s="6" t="s">
        <v>4216</v>
      </c>
      <c r="B1602" t="str">
        <f>VLOOKUP(A1602,'Customer Names'!$A$1:$D$2336,3,FALSE)</f>
        <v>Carson</v>
      </c>
      <c r="C1602">
        <f>VLOOKUP(A1602,'Medical Examinations'!$A$1:$H$2336,2,0)</f>
        <v>32.5</v>
      </c>
      <c r="D1602">
        <f>VLOOKUP(A1602,'Medical Examinations'!$A$1:$H$2336,3,0)</f>
        <v>4.6900000000000004</v>
      </c>
      <c r="E1602" t="str">
        <f>VLOOKUP(A1602,'Medical Examinations'!$A$1:$H$2336,4,0)</f>
        <v>Yes</v>
      </c>
      <c r="F1602" t="str">
        <f>VLOOKUP(A1602,'Medical Examinations'!$A$1:$H$2336,5,0)</f>
        <v>No</v>
      </c>
      <c r="G1602" t="str">
        <f>VLOOKUP(A1602,'Medical Examinations'!$A$1:$H$2336,6,0)</f>
        <v>Yes</v>
      </c>
      <c r="H1602">
        <f>VLOOKUP(A1602,'Medical Examinations'!$A$1:$L$2336,10,0)</f>
        <v>1</v>
      </c>
      <c r="I1602" t="str">
        <f>VLOOKUP(A1602,'Medical Examinations'!$A$1:$H$2336,8,0)</f>
        <v>No</v>
      </c>
      <c r="J1602" t="str">
        <f>VLOOKUP(A1602,'Medical Examinations'!$A$1:$L$2336,11,0)</f>
        <v>obesity</v>
      </c>
      <c r="K1602" t="str">
        <f>VLOOKUP(A1602,'Medical Examinations'!$A$1:$L$2336,12,0)</f>
        <v>Normal</v>
      </c>
      <c r="L1602" s="8">
        <f>VLOOKUP(A1602,'Hospitalisation Details'!$A$1:$T$2344,17,0)</f>
        <v>30539</v>
      </c>
      <c r="M1602" s="3" t="str">
        <f>VLOOKUP(A1602,'Hospitalisation Details'!$A$1:$T$2344,14,0)</f>
        <v>tier - 2</v>
      </c>
      <c r="N1602" s="3" t="str">
        <f>VLOOKUP(A1602,'Hospitalisation Details'!$A$1:$T$2344,15,0)</f>
        <v>tier - 1</v>
      </c>
      <c r="O1602" t="str">
        <f>VLOOKUP(A1602,'Hospitalisation Details'!$A$1:$U$2344,21,FALSE)</f>
        <v>R1011</v>
      </c>
      <c r="P1602" t="str">
        <f>VLOOKUP(A1602,'Hospitalisation Details'!$A$1:$T$2344,19,0)</f>
        <v>39</v>
      </c>
      <c r="Q1602" s="9">
        <f>VLOOKUP(A1602,'Hospitalisation Details'!$A$1:$I$2344,6,FALSE)</f>
        <v>6238.3</v>
      </c>
    </row>
    <row r="1603" spans="1:17" ht="15.75">
      <c r="A1603" s="6" t="s">
        <v>4219</v>
      </c>
      <c r="B1603" t="str">
        <f>VLOOKUP(A1603,'Customer Names'!$A$1:$D$2336,3,FALSE)</f>
        <v>Haines</v>
      </c>
      <c r="C1603">
        <f>VLOOKUP(A1603,'Medical Examinations'!$A$1:$H$2336,2,0)</f>
        <v>20.9</v>
      </c>
      <c r="D1603">
        <f>VLOOKUP(A1603,'Medical Examinations'!$A$1:$H$2336,3,0)</f>
        <v>6.94</v>
      </c>
      <c r="E1603" t="str">
        <f>VLOOKUP(A1603,'Medical Examinations'!$A$1:$H$2336,4,0)</f>
        <v>No</v>
      </c>
      <c r="F1603" t="str">
        <f>VLOOKUP(A1603,'Medical Examinations'!$A$1:$H$2336,5,0)</f>
        <v>No</v>
      </c>
      <c r="G1603" t="str">
        <f>VLOOKUP(A1603,'Medical Examinations'!$A$1:$H$2336,6,0)</f>
        <v>No</v>
      </c>
      <c r="H1603">
        <f>VLOOKUP(A1603,'Medical Examinations'!$A$1:$L$2336,10,0)</f>
        <v>0</v>
      </c>
      <c r="I1603" t="str">
        <f>VLOOKUP(A1603,'Medical Examinations'!$A$1:$H$2336,8,0)</f>
        <v>No</v>
      </c>
      <c r="J1603" t="str">
        <f>VLOOKUP(A1603,'Medical Examinations'!$A$1:$L$2336,11,0)</f>
        <v>Normal weight</v>
      </c>
      <c r="K1603" t="str">
        <f>VLOOKUP(A1603,'Medical Examinations'!$A$1:$L$2336,12,0)</f>
        <v>Diabetes</v>
      </c>
      <c r="L1603" s="8">
        <f>VLOOKUP(A1603,'Hospitalisation Details'!$A$1:$T$2344,17,0)</f>
        <v>28752</v>
      </c>
      <c r="M1603" s="3" t="str">
        <f>VLOOKUP(A1603,'Hospitalisation Details'!$A$1:$T$2344,14,0)</f>
        <v>tier - 2</v>
      </c>
      <c r="N1603" s="3" t="str">
        <f>VLOOKUP(A1603,'Hospitalisation Details'!$A$1:$T$2344,15,0)</f>
        <v>tier - 2</v>
      </c>
      <c r="O1603" t="str">
        <f>VLOOKUP(A1603,'Hospitalisation Details'!$A$1:$U$2344,21,FALSE)</f>
        <v>R1013</v>
      </c>
      <c r="P1603" t="str">
        <f>VLOOKUP(A1603,'Hospitalisation Details'!$A$1:$T$2344,19,0)</f>
        <v>44</v>
      </c>
      <c r="Q1603" s="9">
        <f>VLOOKUP(A1603,'Hospitalisation Details'!$A$1:$I$2344,6,FALSE)</f>
        <v>6236.95</v>
      </c>
    </row>
    <row r="1604" spans="1:17" ht="15.75">
      <c r="A1604" s="6" t="s">
        <v>4221</v>
      </c>
      <c r="B1604" t="str">
        <f>VLOOKUP(A1604,'Customer Names'!$A$1:$D$2336,3,FALSE)</f>
        <v>Schnabel</v>
      </c>
      <c r="C1604">
        <f>VLOOKUP(A1604,'Medical Examinations'!$A$1:$H$2336,2,0)</f>
        <v>19.11</v>
      </c>
      <c r="D1604">
        <f>VLOOKUP(A1604,'Medical Examinations'!$A$1:$H$2336,3,0)</f>
        <v>4.3499999999999996</v>
      </c>
      <c r="E1604" t="str">
        <f>VLOOKUP(A1604,'Medical Examinations'!$A$1:$H$2336,4,0)</f>
        <v>No</v>
      </c>
      <c r="F1604" t="str">
        <f>VLOOKUP(A1604,'Medical Examinations'!$A$1:$H$2336,5,0)</f>
        <v>No</v>
      </c>
      <c r="G1604" t="str">
        <f>VLOOKUP(A1604,'Medical Examinations'!$A$1:$H$2336,6,0)</f>
        <v>No</v>
      </c>
      <c r="H1604">
        <f>VLOOKUP(A1604,'Medical Examinations'!$A$1:$L$2336,10,0)</f>
        <v>2</v>
      </c>
      <c r="I1604" t="str">
        <f>VLOOKUP(A1604,'Medical Examinations'!$A$1:$H$2336,8,0)</f>
        <v>No</v>
      </c>
      <c r="J1604" t="str">
        <f>VLOOKUP(A1604,'Medical Examinations'!$A$1:$L$2336,11,0)</f>
        <v>Normal weight</v>
      </c>
      <c r="K1604" t="str">
        <f>VLOOKUP(A1604,'Medical Examinations'!$A$1:$L$2336,12,0)</f>
        <v>Normal</v>
      </c>
      <c r="L1604" s="8">
        <f>VLOOKUP(A1604,'Hospitalisation Details'!$A$1:$T$2344,17,0)</f>
        <v>26479</v>
      </c>
      <c r="M1604" s="3" t="str">
        <f>VLOOKUP(A1604,'Hospitalisation Details'!$A$1:$T$2344,14,0)</f>
        <v>tier - 2</v>
      </c>
      <c r="N1604" s="3" t="str">
        <f>VLOOKUP(A1604,'Hospitalisation Details'!$A$1:$T$2344,15,0)</f>
        <v>tier - 2</v>
      </c>
      <c r="O1604" t="str">
        <f>VLOOKUP(A1604,'Hospitalisation Details'!$A$1:$U$2344,21,FALSE)</f>
        <v>R1013</v>
      </c>
      <c r="P1604" t="str">
        <f>VLOOKUP(A1604,'Hospitalisation Details'!$A$1:$T$2344,19,0)</f>
        <v>50</v>
      </c>
      <c r="Q1604" s="9">
        <f>VLOOKUP(A1604,'Hospitalisation Details'!$A$1:$I$2344,6,FALSE)</f>
        <v>6219.93</v>
      </c>
    </row>
    <row r="1605" spans="1:17" ht="15.75">
      <c r="A1605" s="6" t="s">
        <v>4223</v>
      </c>
      <c r="B1605" t="str">
        <f>VLOOKUP(A1605,'Customer Names'!$A$1:$D$2336,3,FALSE)</f>
        <v>Thind</v>
      </c>
      <c r="C1605">
        <f>VLOOKUP(A1605,'Medical Examinations'!$A$1:$H$2336,2,0)</f>
        <v>31.17</v>
      </c>
      <c r="D1605">
        <f>VLOOKUP(A1605,'Medical Examinations'!$A$1:$H$2336,3,0)</f>
        <v>5.28</v>
      </c>
      <c r="E1605" t="str">
        <f>VLOOKUP(A1605,'Medical Examinations'!$A$1:$H$2336,4,0)</f>
        <v>No</v>
      </c>
      <c r="F1605" t="str">
        <f>VLOOKUP(A1605,'Medical Examinations'!$A$1:$H$2336,5,0)</f>
        <v>No</v>
      </c>
      <c r="G1605" t="str">
        <f>VLOOKUP(A1605,'Medical Examinations'!$A$1:$H$2336,6,0)</f>
        <v>No</v>
      </c>
      <c r="H1605">
        <f>VLOOKUP(A1605,'Medical Examinations'!$A$1:$L$2336,10,0)</f>
        <v>1</v>
      </c>
      <c r="I1605" t="str">
        <f>VLOOKUP(A1605,'Medical Examinations'!$A$1:$H$2336,8,0)</f>
        <v>No</v>
      </c>
      <c r="J1605" t="str">
        <f>VLOOKUP(A1605,'Medical Examinations'!$A$1:$L$2336,11,0)</f>
        <v>obesity</v>
      </c>
      <c r="K1605" t="str">
        <f>VLOOKUP(A1605,'Medical Examinations'!$A$1:$L$2336,12,0)</f>
        <v>Normal</v>
      </c>
      <c r="L1605" s="8">
        <f>VLOOKUP(A1605,'Hospitalisation Details'!$A$1:$T$2344,17,0)</f>
        <v>33828</v>
      </c>
      <c r="M1605" s="3" t="str">
        <f>VLOOKUP(A1605,'Hospitalisation Details'!$A$1:$T$2344,14,0)</f>
        <v>tier - 2</v>
      </c>
      <c r="N1605" s="3" t="str">
        <f>VLOOKUP(A1605,'Hospitalisation Details'!$A$1:$T$2344,15,0)</f>
        <v>tier - 1</v>
      </c>
      <c r="O1605" t="str">
        <f>VLOOKUP(A1605,'Hospitalisation Details'!$A$1:$U$2344,21,FALSE)</f>
        <v>R1021</v>
      </c>
      <c r="P1605" t="str">
        <f>VLOOKUP(A1605,'Hospitalisation Details'!$A$1:$T$2344,19,0)</f>
        <v>30</v>
      </c>
      <c r="Q1605" s="9">
        <f>VLOOKUP(A1605,'Hospitalisation Details'!$A$1:$I$2344,6,FALSE)</f>
        <v>6208.5</v>
      </c>
    </row>
    <row r="1606" spans="1:17" ht="15.75">
      <c r="A1606" s="6" t="s">
        <v>4225</v>
      </c>
      <c r="B1606" t="str">
        <f>VLOOKUP(A1606,'Customer Names'!$A$1:$D$2336,3,FALSE)</f>
        <v>Simon</v>
      </c>
      <c r="C1606">
        <f>VLOOKUP(A1606,'Medical Examinations'!$A$1:$H$2336,2,0)</f>
        <v>36.08</v>
      </c>
      <c r="D1606">
        <f>VLOOKUP(A1606,'Medical Examinations'!$A$1:$H$2336,3,0)</f>
        <v>4.29</v>
      </c>
      <c r="E1606" t="str">
        <f>VLOOKUP(A1606,'Medical Examinations'!$A$1:$H$2336,4,0)</f>
        <v>No</v>
      </c>
      <c r="F1606" t="str">
        <f>VLOOKUP(A1606,'Medical Examinations'!$A$1:$H$2336,5,0)</f>
        <v>No</v>
      </c>
      <c r="G1606" t="str">
        <f>VLOOKUP(A1606,'Medical Examinations'!$A$1:$H$2336,6,0)</f>
        <v>No</v>
      </c>
      <c r="H1606">
        <f>VLOOKUP(A1606,'Medical Examinations'!$A$1:$L$2336,10,0)</f>
        <v>0</v>
      </c>
      <c r="I1606" t="str">
        <f>VLOOKUP(A1606,'Medical Examinations'!$A$1:$H$2336,8,0)</f>
        <v>No</v>
      </c>
      <c r="J1606" t="str">
        <f>VLOOKUP(A1606,'Medical Examinations'!$A$1:$L$2336,11,0)</f>
        <v>obesity</v>
      </c>
      <c r="K1606" t="str">
        <f>VLOOKUP(A1606,'Medical Examinations'!$A$1:$L$2336,12,0)</f>
        <v>Normal</v>
      </c>
      <c r="L1606" s="8">
        <f>VLOOKUP(A1606,'Hospitalisation Details'!$A$1:$T$2344,17,0)</f>
        <v>36413</v>
      </c>
      <c r="M1606" s="3" t="str">
        <f>VLOOKUP(A1606,'Hospitalisation Details'!$A$1:$T$2344,14,0)</f>
        <v>tier - 2</v>
      </c>
      <c r="N1606" s="3" t="str">
        <f>VLOOKUP(A1606,'Hospitalisation Details'!$A$1:$T$2344,15,0)</f>
        <v>tier - 2</v>
      </c>
      <c r="O1606" t="str">
        <f>VLOOKUP(A1606,'Hospitalisation Details'!$A$1:$U$2344,21,FALSE)</f>
        <v>R1026</v>
      </c>
      <c r="P1606" t="str">
        <f>VLOOKUP(A1606,'Hospitalisation Details'!$A$1:$T$2344,19,0)</f>
        <v>23</v>
      </c>
      <c r="Q1606" s="9">
        <f>VLOOKUP(A1606,'Hospitalisation Details'!$A$1:$I$2344,6,FALSE)</f>
        <v>6207.26</v>
      </c>
    </row>
    <row r="1607" spans="1:17" ht="15.75">
      <c r="A1607" s="6" t="s">
        <v>4227</v>
      </c>
      <c r="B1607" t="str">
        <f>VLOOKUP(A1607,'Customer Names'!$A$1:$D$2336,3,FALSE)</f>
        <v>Arciniaga</v>
      </c>
      <c r="C1607">
        <f>VLOOKUP(A1607,'Medical Examinations'!$A$1:$H$2336,2,0)</f>
        <v>28.024999999999999</v>
      </c>
      <c r="D1607">
        <f>VLOOKUP(A1607,'Medical Examinations'!$A$1:$H$2336,3,0)</f>
        <v>5.69</v>
      </c>
      <c r="E1607" t="str">
        <f>VLOOKUP(A1607,'Medical Examinations'!$A$1:$H$2336,4,0)</f>
        <v>Yes</v>
      </c>
      <c r="F1607" t="str">
        <f>VLOOKUP(A1607,'Medical Examinations'!$A$1:$H$2336,5,0)</f>
        <v>No</v>
      </c>
      <c r="G1607" t="str">
        <f>VLOOKUP(A1607,'Medical Examinations'!$A$1:$H$2336,6,0)</f>
        <v>No</v>
      </c>
      <c r="H1607">
        <f>VLOOKUP(A1607,'Medical Examinations'!$A$1:$L$2336,10,0)</f>
        <v>0</v>
      </c>
      <c r="I1607" t="str">
        <f>VLOOKUP(A1607,'Medical Examinations'!$A$1:$H$2336,8,0)</f>
        <v>No</v>
      </c>
      <c r="J1607" t="str">
        <f>VLOOKUP(A1607,'Medical Examinations'!$A$1:$L$2336,11,0)</f>
        <v>Over weight</v>
      </c>
      <c r="K1607" t="str">
        <f>VLOOKUP(A1607,'Medical Examinations'!$A$1:$L$2336,12,0)</f>
        <v>Normal</v>
      </c>
      <c r="L1607" s="8">
        <f>VLOOKUP(A1607,'Hospitalisation Details'!$A$1:$T$2344,17,0)</f>
        <v>31312</v>
      </c>
      <c r="M1607" s="3" t="str">
        <f>VLOOKUP(A1607,'Hospitalisation Details'!$A$1:$T$2344,14,0)</f>
        <v>tier - 2</v>
      </c>
      <c r="N1607" s="3" t="str">
        <f>VLOOKUP(A1607,'Hospitalisation Details'!$A$1:$T$2344,15,0)</f>
        <v>tier - 2</v>
      </c>
      <c r="O1607" t="str">
        <f>VLOOKUP(A1607,'Hospitalisation Details'!$A$1:$U$2344,21,FALSE)</f>
        <v>R1012</v>
      </c>
      <c r="P1607" t="str">
        <f>VLOOKUP(A1607,'Hospitalisation Details'!$A$1:$T$2344,19,0)</f>
        <v>37</v>
      </c>
      <c r="Q1607" s="9">
        <f>VLOOKUP(A1607,'Hospitalisation Details'!$A$1:$I$2344,6,FALSE)</f>
        <v>6203.9</v>
      </c>
    </row>
    <row r="1608" spans="1:17" ht="15.75">
      <c r="A1608" s="6" t="s">
        <v>4229</v>
      </c>
      <c r="B1608" t="str">
        <f>VLOOKUP(A1608,'Customer Names'!$A$1:$D$2336,3,FALSE)</f>
        <v>Ryan</v>
      </c>
      <c r="C1608">
        <f>VLOOKUP(A1608,'Medical Examinations'!$A$1:$H$2336,2,0)</f>
        <v>24.32</v>
      </c>
      <c r="D1608">
        <f>VLOOKUP(A1608,'Medical Examinations'!$A$1:$H$2336,3,0)</f>
        <v>5.56</v>
      </c>
      <c r="E1608" t="str">
        <f>VLOOKUP(A1608,'Medical Examinations'!$A$1:$H$2336,4,0)</f>
        <v>Yes</v>
      </c>
      <c r="F1608" t="str">
        <f>VLOOKUP(A1608,'Medical Examinations'!$A$1:$H$2336,5,0)</f>
        <v>No</v>
      </c>
      <c r="G1608" t="str">
        <f>VLOOKUP(A1608,'Medical Examinations'!$A$1:$H$2336,6,0)</f>
        <v>No</v>
      </c>
      <c r="H1608">
        <f>VLOOKUP(A1608,'Medical Examinations'!$A$1:$L$2336,10,0)</f>
        <v>0</v>
      </c>
      <c r="I1608" t="str">
        <f>VLOOKUP(A1608,'Medical Examinations'!$A$1:$H$2336,8,0)</f>
        <v>No</v>
      </c>
      <c r="J1608" t="str">
        <f>VLOOKUP(A1608,'Medical Examinations'!$A$1:$L$2336,11,0)</f>
        <v>Normal weight</v>
      </c>
      <c r="K1608" t="str">
        <f>VLOOKUP(A1608,'Medical Examinations'!$A$1:$L$2336,12,0)</f>
        <v>Normal</v>
      </c>
      <c r="L1608" s="8">
        <f>VLOOKUP(A1608,'Hospitalisation Details'!$A$1:$T$2344,17,0)</f>
        <v>31250</v>
      </c>
      <c r="M1608" s="3" t="str">
        <f>VLOOKUP(A1608,'Hospitalisation Details'!$A$1:$T$2344,14,0)</f>
        <v>tier - 2</v>
      </c>
      <c r="N1608" s="3" t="str">
        <f>VLOOKUP(A1608,'Hospitalisation Details'!$A$1:$T$2344,15,0)</f>
        <v>tier - 1</v>
      </c>
      <c r="O1608" t="str">
        <f>VLOOKUP(A1608,'Hospitalisation Details'!$A$1:$U$2344,21,FALSE)</f>
        <v>R1012</v>
      </c>
      <c r="P1608" t="str">
        <f>VLOOKUP(A1608,'Hospitalisation Details'!$A$1:$T$2344,19,0)</f>
        <v>37</v>
      </c>
      <c r="Q1608" s="9">
        <f>VLOOKUP(A1608,'Hospitalisation Details'!$A$1:$I$2344,6,FALSE)</f>
        <v>6198.75</v>
      </c>
    </row>
    <row r="1609" spans="1:17" ht="15.75">
      <c r="A1609" s="6" t="s">
        <v>4230</v>
      </c>
      <c r="B1609" t="str">
        <f>VLOOKUP(A1609,'Customer Names'!$A$1:$D$2336,3,FALSE)</f>
        <v>Lizak</v>
      </c>
      <c r="C1609">
        <f>VLOOKUP(A1609,'Medical Examinations'!$A$1:$H$2336,2,0)</f>
        <v>38</v>
      </c>
      <c r="D1609">
        <f>VLOOKUP(A1609,'Medical Examinations'!$A$1:$H$2336,3,0)</f>
        <v>5.41</v>
      </c>
      <c r="E1609" t="str">
        <f>VLOOKUP(A1609,'Medical Examinations'!$A$1:$H$2336,4,0)</f>
        <v>Yes</v>
      </c>
      <c r="F1609" t="str">
        <f>VLOOKUP(A1609,'Medical Examinations'!$A$1:$H$2336,5,0)</f>
        <v>No</v>
      </c>
      <c r="G1609" t="str">
        <f>VLOOKUP(A1609,'Medical Examinations'!$A$1:$H$2336,6,0)</f>
        <v>No</v>
      </c>
      <c r="H1609">
        <f>VLOOKUP(A1609,'Medical Examinations'!$A$1:$L$2336,10,0)</f>
        <v>1</v>
      </c>
      <c r="I1609" t="str">
        <f>VLOOKUP(A1609,'Medical Examinations'!$A$1:$H$2336,8,0)</f>
        <v>No</v>
      </c>
      <c r="J1609" t="str">
        <f>VLOOKUP(A1609,'Medical Examinations'!$A$1:$L$2336,11,0)</f>
        <v>obesity</v>
      </c>
      <c r="K1609" t="str">
        <f>VLOOKUP(A1609,'Medical Examinations'!$A$1:$L$2336,12,0)</f>
        <v>Normal</v>
      </c>
      <c r="L1609" s="8">
        <f>VLOOKUP(A1609,'Hospitalisation Details'!$A$1:$T$2344,17,0)</f>
        <v>32439</v>
      </c>
      <c r="M1609" s="3" t="str">
        <f>VLOOKUP(A1609,'Hospitalisation Details'!$A$1:$T$2344,14,0)</f>
        <v>tier - 2</v>
      </c>
      <c r="N1609" s="3" t="str">
        <f>VLOOKUP(A1609,'Hospitalisation Details'!$A$1:$T$2344,15,0)</f>
        <v>tier - 1</v>
      </c>
      <c r="O1609" t="str">
        <f>VLOOKUP(A1609,'Hospitalisation Details'!$A$1:$U$2344,21,FALSE)</f>
        <v>R1011</v>
      </c>
      <c r="P1609" t="str">
        <f>VLOOKUP(A1609,'Hospitalisation Details'!$A$1:$T$2344,19,0)</f>
        <v>34</v>
      </c>
      <c r="Q1609" s="9">
        <f>VLOOKUP(A1609,'Hospitalisation Details'!$A$1:$I$2344,6,FALSE)</f>
        <v>6196.45</v>
      </c>
    </row>
    <row r="1610" spans="1:17" ht="15.75">
      <c r="A1610" s="6" t="s">
        <v>4233</v>
      </c>
      <c r="B1610" t="str">
        <f>VLOOKUP(A1610,'Customer Names'!$A$1:$D$2336,3,FALSE)</f>
        <v>Howery</v>
      </c>
      <c r="C1610">
        <f>VLOOKUP(A1610,'Medical Examinations'!$A$1:$H$2336,2,0)</f>
        <v>31.6</v>
      </c>
      <c r="D1610">
        <f>VLOOKUP(A1610,'Medical Examinations'!$A$1:$H$2336,3,0)</f>
        <v>10.85</v>
      </c>
      <c r="E1610" t="str">
        <f>VLOOKUP(A1610,'Medical Examinations'!$A$1:$H$2336,4,0)</f>
        <v>Yes</v>
      </c>
      <c r="F1610" t="str">
        <f>VLOOKUP(A1610,'Medical Examinations'!$A$1:$H$2336,5,0)</f>
        <v>No</v>
      </c>
      <c r="G1610" t="str">
        <f>VLOOKUP(A1610,'Medical Examinations'!$A$1:$H$2336,6,0)</f>
        <v>No</v>
      </c>
      <c r="H1610">
        <f>VLOOKUP(A1610,'Medical Examinations'!$A$1:$L$2336,10,0)</f>
        <v>0</v>
      </c>
      <c r="I1610" t="str">
        <f>VLOOKUP(A1610,'Medical Examinations'!$A$1:$H$2336,8,0)</f>
        <v>No</v>
      </c>
      <c r="J1610" t="str">
        <f>VLOOKUP(A1610,'Medical Examinations'!$A$1:$L$2336,11,0)</f>
        <v>obesity</v>
      </c>
      <c r="K1610" t="str">
        <f>VLOOKUP(A1610,'Medical Examinations'!$A$1:$L$2336,12,0)</f>
        <v>Diabetes</v>
      </c>
      <c r="L1610" s="8">
        <f>VLOOKUP(A1610,'Hospitalisation Details'!$A$1:$T$2344,17,0)</f>
        <v>29860</v>
      </c>
      <c r="M1610" s="3" t="str">
        <f>VLOOKUP(A1610,'Hospitalisation Details'!$A$1:$T$2344,14,0)</f>
        <v>tier - 2</v>
      </c>
      <c r="N1610" s="3" t="str">
        <f>VLOOKUP(A1610,'Hospitalisation Details'!$A$1:$T$2344,15,0)</f>
        <v>tier - 3</v>
      </c>
      <c r="O1610" t="str">
        <f>VLOOKUP(A1610,'Hospitalisation Details'!$A$1:$U$2344,21,FALSE)</f>
        <v>R1011</v>
      </c>
      <c r="P1610" t="str">
        <f>VLOOKUP(A1610,'Hospitalisation Details'!$A$1:$T$2344,19,0)</f>
        <v>41</v>
      </c>
      <c r="Q1610" s="9">
        <f>VLOOKUP(A1610,'Hospitalisation Details'!$A$1:$I$2344,6,FALSE)</f>
        <v>6186.13</v>
      </c>
    </row>
    <row r="1611" spans="1:17" ht="15.75">
      <c r="A1611" s="6" t="s">
        <v>4235</v>
      </c>
      <c r="B1611" t="str">
        <f>VLOOKUP(A1611,'Customer Names'!$A$1:$D$2336,3,FALSE)</f>
        <v>Crain</v>
      </c>
      <c r="C1611">
        <f>VLOOKUP(A1611,'Medical Examinations'!$A$1:$H$2336,2,0)</f>
        <v>31.02</v>
      </c>
      <c r="D1611">
        <f>VLOOKUP(A1611,'Medical Examinations'!$A$1:$H$2336,3,0)</f>
        <v>11.63</v>
      </c>
      <c r="E1611" t="str">
        <f>VLOOKUP(A1611,'Medical Examinations'!$A$1:$H$2336,4,0)</f>
        <v>Yes</v>
      </c>
      <c r="F1611" t="str">
        <f>VLOOKUP(A1611,'Medical Examinations'!$A$1:$H$2336,5,0)</f>
        <v>No</v>
      </c>
      <c r="G1611" t="str">
        <f>VLOOKUP(A1611,'Medical Examinations'!$A$1:$H$2336,6,0)</f>
        <v>No</v>
      </c>
      <c r="H1611">
        <f>VLOOKUP(A1611,'Medical Examinations'!$A$1:$L$2336,10,0)</f>
        <v>0</v>
      </c>
      <c r="I1611" t="str">
        <f>VLOOKUP(A1611,'Medical Examinations'!$A$1:$H$2336,8,0)</f>
        <v>No</v>
      </c>
      <c r="J1611" t="str">
        <f>VLOOKUP(A1611,'Medical Examinations'!$A$1:$L$2336,11,0)</f>
        <v>obesity</v>
      </c>
      <c r="K1611" t="str">
        <f>VLOOKUP(A1611,'Medical Examinations'!$A$1:$L$2336,12,0)</f>
        <v>Diabetes</v>
      </c>
      <c r="L1611" s="8">
        <f>VLOOKUP(A1611,'Hospitalisation Details'!$A$1:$T$2344,17,0)</f>
        <v>29912</v>
      </c>
      <c r="M1611" s="3" t="str">
        <f>VLOOKUP(A1611,'Hospitalisation Details'!$A$1:$T$2344,14,0)</f>
        <v>tier - 2</v>
      </c>
      <c r="N1611" s="3" t="str">
        <f>VLOOKUP(A1611,'Hospitalisation Details'!$A$1:$T$2344,15,0)</f>
        <v>tier - 1</v>
      </c>
      <c r="O1611" t="str">
        <f>VLOOKUP(A1611,'Hospitalisation Details'!$A$1:$U$2344,21,FALSE)</f>
        <v>R1013</v>
      </c>
      <c r="P1611" t="str">
        <f>VLOOKUP(A1611,'Hospitalisation Details'!$A$1:$T$2344,19,0)</f>
        <v>41</v>
      </c>
      <c r="Q1611" s="9">
        <f>VLOOKUP(A1611,'Hospitalisation Details'!$A$1:$I$2344,6,FALSE)</f>
        <v>6185.32</v>
      </c>
    </row>
    <row r="1612" spans="1:17" ht="15.75">
      <c r="A1612" s="6" t="s">
        <v>4237</v>
      </c>
      <c r="B1612" t="str">
        <f>VLOOKUP(A1612,'Customer Names'!$A$1:$D$2336,3,FALSE)</f>
        <v>Hotze</v>
      </c>
      <c r="C1612">
        <f>VLOOKUP(A1612,'Medical Examinations'!$A$1:$H$2336,2,0)</f>
        <v>29.26</v>
      </c>
      <c r="D1612">
        <f>VLOOKUP(A1612,'Medical Examinations'!$A$1:$H$2336,3,0)</f>
        <v>5.68</v>
      </c>
      <c r="E1612" t="str">
        <f>VLOOKUP(A1612,'Medical Examinations'!$A$1:$H$2336,4,0)</f>
        <v>Yes</v>
      </c>
      <c r="F1612" t="str">
        <f>VLOOKUP(A1612,'Medical Examinations'!$A$1:$H$2336,5,0)</f>
        <v>No</v>
      </c>
      <c r="G1612" t="str">
        <f>VLOOKUP(A1612,'Medical Examinations'!$A$1:$H$2336,6,0)</f>
        <v>No</v>
      </c>
      <c r="H1612">
        <f>VLOOKUP(A1612,'Medical Examinations'!$A$1:$L$2336,10,0)</f>
        <v>1</v>
      </c>
      <c r="I1612" t="str">
        <f>VLOOKUP(A1612,'Medical Examinations'!$A$1:$H$2336,8,0)</f>
        <v>No</v>
      </c>
      <c r="J1612" t="str">
        <f>VLOOKUP(A1612,'Medical Examinations'!$A$1:$L$2336,11,0)</f>
        <v>Over weight</v>
      </c>
      <c r="K1612" t="str">
        <f>VLOOKUP(A1612,'Medical Examinations'!$A$1:$L$2336,12,0)</f>
        <v>Normal</v>
      </c>
      <c r="L1612" s="8">
        <f>VLOOKUP(A1612,'Hospitalisation Details'!$A$1:$T$2344,17,0)</f>
        <v>32448</v>
      </c>
      <c r="M1612" s="3" t="str">
        <f>VLOOKUP(A1612,'Hospitalisation Details'!$A$1:$T$2344,14,0)</f>
        <v>tier - 2</v>
      </c>
      <c r="N1612" s="3" t="str">
        <f>VLOOKUP(A1612,'Hospitalisation Details'!$A$1:$T$2344,15,0)</f>
        <v>tier - 3</v>
      </c>
      <c r="O1612" t="str">
        <f>VLOOKUP(A1612,'Hospitalisation Details'!$A$1:$U$2344,21,FALSE)</f>
        <v>R1013</v>
      </c>
      <c r="P1612" t="str">
        <f>VLOOKUP(A1612,'Hospitalisation Details'!$A$1:$T$2344,19,0)</f>
        <v>34</v>
      </c>
      <c r="Q1612" s="9">
        <f>VLOOKUP(A1612,'Hospitalisation Details'!$A$1:$I$2344,6,FALSE)</f>
        <v>6184.3</v>
      </c>
    </row>
    <row r="1613" spans="1:17" ht="15.75">
      <c r="A1613" s="6" t="s">
        <v>4240</v>
      </c>
      <c r="B1613" t="str">
        <f>VLOOKUP(A1613,'Customer Names'!$A$1:$D$2336,3,FALSE)</f>
        <v>Chauhan</v>
      </c>
      <c r="C1613">
        <f>VLOOKUP(A1613,'Medical Examinations'!$A$1:$H$2336,2,0)</f>
        <v>15.09</v>
      </c>
      <c r="D1613">
        <f>VLOOKUP(A1613,'Medical Examinations'!$A$1:$H$2336,3,0)</f>
        <v>7.59</v>
      </c>
      <c r="E1613" t="str">
        <f>VLOOKUP(A1613,'Medical Examinations'!$A$1:$H$2336,4,0)</f>
        <v>Yes</v>
      </c>
      <c r="F1613" t="str">
        <f>VLOOKUP(A1613,'Medical Examinations'!$A$1:$H$2336,5,0)</f>
        <v>No</v>
      </c>
      <c r="G1613" t="str">
        <f>VLOOKUP(A1613,'Medical Examinations'!$A$1:$H$2336,6,0)</f>
        <v>No</v>
      </c>
      <c r="H1613">
        <f>VLOOKUP(A1613,'Medical Examinations'!$A$1:$L$2336,10,0)</f>
        <v>2</v>
      </c>
      <c r="I1613" t="str">
        <f>VLOOKUP(A1613,'Medical Examinations'!$A$1:$H$2336,8,0)</f>
        <v>No</v>
      </c>
      <c r="J1613" t="str">
        <f>VLOOKUP(A1613,'Medical Examinations'!$A$1:$L$2336,11,0)</f>
        <v>Under weight</v>
      </c>
      <c r="K1613" t="str">
        <f>VLOOKUP(A1613,'Medical Examinations'!$A$1:$L$2336,12,0)</f>
        <v>Diabetes</v>
      </c>
      <c r="L1613" s="8">
        <f>VLOOKUP(A1613,'Hospitalisation Details'!$A$1:$T$2344,17,0)</f>
        <v>25846</v>
      </c>
      <c r="M1613" s="3" t="str">
        <f>VLOOKUP(A1613,'Hospitalisation Details'!$A$1:$T$2344,14,0)</f>
        <v>tier - 2</v>
      </c>
      <c r="N1613" s="3" t="str">
        <f>VLOOKUP(A1613,'Hospitalisation Details'!$A$1:$T$2344,15,0)</f>
        <v>tier - 2</v>
      </c>
      <c r="O1613" t="str">
        <f>VLOOKUP(A1613,'Hospitalisation Details'!$A$1:$U$2344,21,FALSE)</f>
        <v>R1012</v>
      </c>
      <c r="P1613" t="str">
        <f>VLOOKUP(A1613,'Hospitalisation Details'!$A$1:$T$2344,19,0)</f>
        <v>52</v>
      </c>
      <c r="Q1613" s="9">
        <f>VLOOKUP(A1613,'Hospitalisation Details'!$A$1:$I$2344,6,FALSE)</f>
        <v>6183.46</v>
      </c>
    </row>
    <row r="1614" spans="1:17" ht="15.75">
      <c r="A1614" s="6" t="s">
        <v>4242</v>
      </c>
      <c r="B1614" t="str">
        <f>VLOOKUP(A1614,'Customer Names'!$A$1:$D$2336,3,FALSE)</f>
        <v>Raab</v>
      </c>
      <c r="C1614">
        <f>VLOOKUP(A1614,'Medical Examinations'!$A$1:$H$2336,2,0)</f>
        <v>22.63</v>
      </c>
      <c r="D1614">
        <f>VLOOKUP(A1614,'Medical Examinations'!$A$1:$H$2336,3,0)</f>
        <v>5.09</v>
      </c>
      <c r="E1614" t="str">
        <f>VLOOKUP(A1614,'Medical Examinations'!$A$1:$H$2336,4,0)</f>
        <v>Yes</v>
      </c>
      <c r="F1614" t="str">
        <f>VLOOKUP(A1614,'Medical Examinations'!$A$1:$H$2336,5,0)</f>
        <v>No</v>
      </c>
      <c r="G1614" t="str">
        <f>VLOOKUP(A1614,'Medical Examinations'!$A$1:$H$2336,6,0)</f>
        <v>No</v>
      </c>
      <c r="H1614">
        <f>VLOOKUP(A1614,'Medical Examinations'!$A$1:$L$2336,10,0)</f>
        <v>0</v>
      </c>
      <c r="I1614" t="str">
        <f>VLOOKUP(A1614,'Medical Examinations'!$A$1:$H$2336,8,0)</f>
        <v>No</v>
      </c>
      <c r="J1614" t="str">
        <f>VLOOKUP(A1614,'Medical Examinations'!$A$1:$L$2336,11,0)</f>
        <v>Normal weight</v>
      </c>
      <c r="K1614" t="str">
        <f>VLOOKUP(A1614,'Medical Examinations'!$A$1:$L$2336,12,0)</f>
        <v>Normal</v>
      </c>
      <c r="L1614" s="8">
        <f>VLOOKUP(A1614,'Hospitalisation Details'!$A$1:$T$2344,17,0)</f>
        <v>31268</v>
      </c>
      <c r="M1614" s="3" t="str">
        <f>VLOOKUP(A1614,'Hospitalisation Details'!$A$1:$T$2344,14,0)</f>
        <v>tier - 2</v>
      </c>
      <c r="N1614" s="3" t="str">
        <f>VLOOKUP(A1614,'Hospitalisation Details'!$A$1:$T$2344,15,0)</f>
        <v>tier - 2</v>
      </c>
      <c r="O1614" t="str">
        <f>VLOOKUP(A1614,'Hospitalisation Details'!$A$1:$U$2344,21,FALSE)</f>
        <v>R1012</v>
      </c>
      <c r="P1614" t="str">
        <f>VLOOKUP(A1614,'Hospitalisation Details'!$A$1:$T$2344,19,0)</f>
        <v>37</v>
      </c>
      <c r="Q1614" s="9">
        <f>VLOOKUP(A1614,'Hospitalisation Details'!$A$1:$I$2344,6,FALSE)</f>
        <v>6183.32</v>
      </c>
    </row>
    <row r="1615" spans="1:17" ht="15.75">
      <c r="A1615" s="6" t="s">
        <v>4245</v>
      </c>
      <c r="B1615" t="str">
        <f>VLOOKUP(A1615,'Customer Names'!$A$1:$D$2336,3,FALSE)</f>
        <v>McKown</v>
      </c>
      <c r="C1615">
        <f>VLOOKUP(A1615,'Medical Examinations'!$A$1:$H$2336,2,0)</f>
        <v>23.46</v>
      </c>
      <c r="D1615">
        <f>VLOOKUP(A1615,'Medical Examinations'!$A$1:$H$2336,3,0)</f>
        <v>4.21</v>
      </c>
      <c r="E1615" t="str">
        <f>VLOOKUP(A1615,'Medical Examinations'!$A$1:$H$2336,4,0)</f>
        <v>No</v>
      </c>
      <c r="F1615" t="str">
        <f>VLOOKUP(A1615,'Medical Examinations'!$A$1:$H$2336,5,0)</f>
        <v>No</v>
      </c>
      <c r="G1615" t="str">
        <f>VLOOKUP(A1615,'Medical Examinations'!$A$1:$H$2336,6,0)</f>
        <v>No</v>
      </c>
      <c r="H1615">
        <f>VLOOKUP(A1615,'Medical Examinations'!$A$1:$L$2336,10,0)</f>
        <v>1</v>
      </c>
      <c r="I1615" t="str">
        <f>VLOOKUP(A1615,'Medical Examinations'!$A$1:$H$2336,8,0)</f>
        <v>No</v>
      </c>
      <c r="J1615" t="str">
        <f>VLOOKUP(A1615,'Medical Examinations'!$A$1:$L$2336,11,0)</f>
        <v>Normal weight</v>
      </c>
      <c r="K1615" t="str">
        <f>VLOOKUP(A1615,'Medical Examinations'!$A$1:$L$2336,12,0)</f>
        <v>Normal</v>
      </c>
      <c r="L1615" s="8">
        <f>VLOOKUP(A1615,'Hospitalisation Details'!$A$1:$T$2344,17,0)</f>
        <v>30961</v>
      </c>
      <c r="M1615" s="3" t="str">
        <f>VLOOKUP(A1615,'Hospitalisation Details'!$A$1:$T$2344,14,0)</f>
        <v>tier - 2</v>
      </c>
      <c r="N1615" s="3" t="str">
        <f>VLOOKUP(A1615,'Hospitalisation Details'!$A$1:$T$2344,15,0)</f>
        <v>tier - 1</v>
      </c>
      <c r="O1615" t="str">
        <f>VLOOKUP(A1615,'Hospitalisation Details'!$A$1:$U$2344,21,FALSE)</f>
        <v>R1013</v>
      </c>
      <c r="P1615" t="str">
        <f>VLOOKUP(A1615,'Hospitalisation Details'!$A$1:$T$2344,19,0)</f>
        <v>38</v>
      </c>
      <c r="Q1615" s="9">
        <f>VLOOKUP(A1615,'Hospitalisation Details'!$A$1:$I$2344,6,FALSE)</f>
        <v>6170.96</v>
      </c>
    </row>
    <row r="1616" spans="1:17" ht="15.75">
      <c r="A1616" s="6" t="s">
        <v>4248</v>
      </c>
      <c r="B1616" t="str">
        <f>VLOOKUP(A1616,'Customer Names'!$A$1:$D$2336,3,FALSE)</f>
        <v>Schiemann</v>
      </c>
      <c r="C1616">
        <f>VLOOKUP(A1616,'Medical Examinations'!$A$1:$H$2336,2,0)</f>
        <v>22.56</v>
      </c>
      <c r="D1616">
        <f>VLOOKUP(A1616,'Medical Examinations'!$A$1:$H$2336,3,0)</f>
        <v>4.34</v>
      </c>
      <c r="E1616" t="str">
        <f>VLOOKUP(A1616,'Medical Examinations'!$A$1:$H$2336,4,0)</f>
        <v>Yes</v>
      </c>
      <c r="F1616" t="str">
        <f>VLOOKUP(A1616,'Medical Examinations'!$A$1:$H$2336,5,0)</f>
        <v>No</v>
      </c>
      <c r="G1616" t="str">
        <f>VLOOKUP(A1616,'Medical Examinations'!$A$1:$H$2336,6,0)</f>
        <v>No</v>
      </c>
      <c r="H1616">
        <f>VLOOKUP(A1616,'Medical Examinations'!$A$1:$L$2336,10,0)</f>
        <v>0</v>
      </c>
      <c r="I1616" t="str">
        <f>VLOOKUP(A1616,'Medical Examinations'!$A$1:$H$2336,8,0)</f>
        <v>No</v>
      </c>
      <c r="J1616" t="str">
        <f>VLOOKUP(A1616,'Medical Examinations'!$A$1:$L$2336,11,0)</f>
        <v>Normal weight</v>
      </c>
      <c r="K1616" t="str">
        <f>VLOOKUP(A1616,'Medical Examinations'!$A$1:$L$2336,12,0)</f>
        <v>Normal</v>
      </c>
      <c r="L1616" s="8">
        <f>VLOOKUP(A1616,'Hospitalisation Details'!$A$1:$T$2344,17,0)</f>
        <v>31335</v>
      </c>
      <c r="M1616" s="3" t="str">
        <f>VLOOKUP(A1616,'Hospitalisation Details'!$A$1:$T$2344,14,0)</f>
        <v>tier - 2</v>
      </c>
      <c r="N1616" s="3" t="str">
        <f>VLOOKUP(A1616,'Hospitalisation Details'!$A$1:$T$2344,15,0)</f>
        <v>tier - 1</v>
      </c>
      <c r="O1616" t="str">
        <f>VLOOKUP(A1616,'Hospitalisation Details'!$A$1:$U$2344,21,FALSE)</f>
        <v>R1012</v>
      </c>
      <c r="P1616" t="str">
        <f>VLOOKUP(A1616,'Hospitalisation Details'!$A$1:$T$2344,19,0)</f>
        <v>37</v>
      </c>
      <c r="Q1616" s="9">
        <f>VLOOKUP(A1616,'Hospitalisation Details'!$A$1:$I$2344,6,FALSE)</f>
        <v>6159.57</v>
      </c>
    </row>
    <row r="1617" spans="1:17" ht="15.75">
      <c r="A1617" s="6" t="s">
        <v>4250</v>
      </c>
      <c r="B1617" t="str">
        <f>VLOOKUP(A1617,'Customer Names'!$A$1:$D$2336,3,FALSE)</f>
        <v>Cress</v>
      </c>
      <c r="C1617">
        <f>VLOOKUP(A1617,'Medical Examinations'!$A$1:$H$2336,2,0)</f>
        <v>19.28</v>
      </c>
      <c r="D1617">
        <f>VLOOKUP(A1617,'Medical Examinations'!$A$1:$H$2336,3,0)</f>
        <v>11.85</v>
      </c>
      <c r="E1617" t="str">
        <f>VLOOKUP(A1617,'Medical Examinations'!$A$1:$H$2336,4,0)</f>
        <v>No</v>
      </c>
      <c r="F1617" t="str">
        <f>VLOOKUP(A1617,'Medical Examinations'!$A$1:$H$2336,5,0)</f>
        <v>No</v>
      </c>
      <c r="G1617" t="str">
        <f>VLOOKUP(A1617,'Medical Examinations'!$A$1:$H$2336,6,0)</f>
        <v>No</v>
      </c>
      <c r="H1617">
        <f>VLOOKUP(A1617,'Medical Examinations'!$A$1:$L$2336,10,0)</f>
        <v>2</v>
      </c>
      <c r="I1617" t="str">
        <f>VLOOKUP(A1617,'Medical Examinations'!$A$1:$H$2336,8,0)</f>
        <v>No</v>
      </c>
      <c r="J1617" t="str">
        <f>VLOOKUP(A1617,'Medical Examinations'!$A$1:$L$2336,11,0)</f>
        <v>Normal weight</v>
      </c>
      <c r="K1617" t="str">
        <f>VLOOKUP(A1617,'Medical Examinations'!$A$1:$L$2336,12,0)</f>
        <v>Diabetes</v>
      </c>
      <c r="L1617" s="8">
        <f>VLOOKUP(A1617,'Hospitalisation Details'!$A$1:$T$2344,17,0)</f>
        <v>26974</v>
      </c>
      <c r="M1617" s="3" t="str">
        <f>VLOOKUP(A1617,'Hospitalisation Details'!$A$1:$T$2344,14,0)</f>
        <v>tier - 2</v>
      </c>
      <c r="N1617" s="3" t="str">
        <f>VLOOKUP(A1617,'Hospitalisation Details'!$A$1:$T$2344,15,0)</f>
        <v>tier - 3</v>
      </c>
      <c r="O1617" t="str">
        <f>VLOOKUP(A1617,'Hospitalisation Details'!$A$1:$U$2344,21,FALSE)</f>
        <v>R1013</v>
      </c>
      <c r="P1617" t="str">
        <f>VLOOKUP(A1617,'Hospitalisation Details'!$A$1:$T$2344,19,0)</f>
        <v>49</v>
      </c>
      <c r="Q1617" s="9">
        <f>VLOOKUP(A1617,'Hospitalisation Details'!$A$1:$I$2344,6,FALSE)</f>
        <v>6152.05</v>
      </c>
    </row>
    <row r="1618" spans="1:17" ht="15.75">
      <c r="A1618" s="6" t="s">
        <v>4252</v>
      </c>
      <c r="B1618" t="str">
        <f>VLOOKUP(A1618,'Customer Names'!$A$1:$D$2336,3,FALSE)</f>
        <v>Mawson</v>
      </c>
      <c r="C1618">
        <f>VLOOKUP(A1618,'Medical Examinations'!$A$1:$H$2336,2,0)</f>
        <v>15.37</v>
      </c>
      <c r="D1618">
        <f>VLOOKUP(A1618,'Medical Examinations'!$A$1:$H$2336,3,0)</f>
        <v>9.61</v>
      </c>
      <c r="E1618" t="str">
        <f>VLOOKUP(A1618,'Medical Examinations'!$A$1:$H$2336,4,0)</f>
        <v>Yes</v>
      </c>
      <c r="F1618" t="str">
        <f>VLOOKUP(A1618,'Medical Examinations'!$A$1:$H$2336,5,0)</f>
        <v>No</v>
      </c>
      <c r="G1618" t="str">
        <f>VLOOKUP(A1618,'Medical Examinations'!$A$1:$H$2336,6,0)</f>
        <v>No</v>
      </c>
      <c r="H1618">
        <f>VLOOKUP(A1618,'Medical Examinations'!$A$1:$L$2336,10,0)</f>
        <v>2</v>
      </c>
      <c r="I1618" t="str">
        <f>VLOOKUP(A1618,'Medical Examinations'!$A$1:$H$2336,8,0)</f>
        <v>No</v>
      </c>
      <c r="J1618" t="str">
        <f>VLOOKUP(A1618,'Medical Examinations'!$A$1:$L$2336,11,0)</f>
        <v>Under weight</v>
      </c>
      <c r="K1618" t="str">
        <f>VLOOKUP(A1618,'Medical Examinations'!$A$1:$L$2336,12,0)</f>
        <v>Diabetes</v>
      </c>
      <c r="L1618" s="8">
        <f>VLOOKUP(A1618,'Hospitalisation Details'!$A$1:$T$2344,17,0)</f>
        <v>25855</v>
      </c>
      <c r="M1618" s="3" t="str">
        <f>VLOOKUP(A1618,'Hospitalisation Details'!$A$1:$T$2344,14,0)</f>
        <v>tier - 2</v>
      </c>
      <c r="N1618" s="3" t="str">
        <f>VLOOKUP(A1618,'Hospitalisation Details'!$A$1:$T$2344,15,0)</f>
        <v>tier - 3</v>
      </c>
      <c r="O1618" t="str">
        <f>VLOOKUP(A1618,'Hospitalisation Details'!$A$1:$U$2344,21,FALSE)</f>
        <v>R1012</v>
      </c>
      <c r="P1618" t="str">
        <f>VLOOKUP(A1618,'Hospitalisation Details'!$A$1:$T$2344,19,0)</f>
        <v>52</v>
      </c>
      <c r="Q1618" s="9">
        <f>VLOOKUP(A1618,'Hospitalisation Details'!$A$1:$I$2344,6,FALSE)</f>
        <v>6147.12</v>
      </c>
    </row>
    <row r="1619" spans="1:17" ht="15.75">
      <c r="A1619" s="6" t="s">
        <v>4255</v>
      </c>
      <c r="B1619" t="str">
        <f>VLOOKUP(A1619,'Customer Names'!$A$1:$D$2336,3,FALSE)</f>
        <v>Wigginton</v>
      </c>
      <c r="C1619">
        <f>VLOOKUP(A1619,'Medical Examinations'!$A$1:$H$2336,2,0)</f>
        <v>18.71</v>
      </c>
      <c r="D1619">
        <f>VLOOKUP(A1619,'Medical Examinations'!$A$1:$H$2336,3,0)</f>
        <v>5.29</v>
      </c>
      <c r="E1619" t="str">
        <f>VLOOKUP(A1619,'Medical Examinations'!$A$1:$H$2336,4,0)</f>
        <v>Yes</v>
      </c>
      <c r="F1619" t="str">
        <f>VLOOKUP(A1619,'Medical Examinations'!$A$1:$H$2336,5,0)</f>
        <v>No</v>
      </c>
      <c r="G1619" t="str">
        <f>VLOOKUP(A1619,'Medical Examinations'!$A$1:$H$2336,6,0)</f>
        <v>No</v>
      </c>
      <c r="H1619">
        <f>VLOOKUP(A1619,'Medical Examinations'!$A$1:$L$2336,10,0)</f>
        <v>0</v>
      </c>
      <c r="I1619" t="str">
        <f>VLOOKUP(A1619,'Medical Examinations'!$A$1:$H$2336,8,0)</f>
        <v>No</v>
      </c>
      <c r="J1619" t="str">
        <f>VLOOKUP(A1619,'Medical Examinations'!$A$1:$L$2336,11,0)</f>
        <v>Normal weight</v>
      </c>
      <c r="K1619" t="str">
        <f>VLOOKUP(A1619,'Medical Examinations'!$A$1:$L$2336,12,0)</f>
        <v>Normal</v>
      </c>
      <c r="L1619" s="8">
        <f>VLOOKUP(A1619,'Hospitalisation Details'!$A$1:$T$2344,17,0)</f>
        <v>28106</v>
      </c>
      <c r="M1619" s="3" t="str">
        <f>VLOOKUP(A1619,'Hospitalisation Details'!$A$1:$T$2344,14,0)</f>
        <v>tier - 2</v>
      </c>
      <c r="N1619" s="3" t="str">
        <f>VLOOKUP(A1619,'Hospitalisation Details'!$A$1:$T$2344,15,0)</f>
        <v>tier - 3</v>
      </c>
      <c r="O1619" t="str">
        <f>VLOOKUP(A1619,'Hospitalisation Details'!$A$1:$U$2344,21,FALSE)</f>
        <v>R1013</v>
      </c>
      <c r="P1619" t="str">
        <f>VLOOKUP(A1619,'Hospitalisation Details'!$A$1:$T$2344,19,0)</f>
        <v>46</v>
      </c>
      <c r="Q1619" s="9">
        <f>VLOOKUP(A1619,'Hospitalisation Details'!$A$1:$I$2344,6,FALSE)</f>
        <v>6139.14</v>
      </c>
    </row>
    <row r="1620" spans="1:17" ht="15.75">
      <c r="A1620" s="6" t="s">
        <v>4257</v>
      </c>
      <c r="B1620" t="str">
        <f>VLOOKUP(A1620,'Customer Names'!$A$1:$D$2336,3,FALSE)</f>
        <v>Wang</v>
      </c>
      <c r="C1620">
        <f>VLOOKUP(A1620,'Medical Examinations'!$A$1:$H$2336,2,0)</f>
        <v>20.61</v>
      </c>
      <c r="D1620">
        <f>VLOOKUP(A1620,'Medical Examinations'!$A$1:$H$2336,3,0)</f>
        <v>6.89</v>
      </c>
      <c r="E1620" t="str">
        <f>VLOOKUP(A1620,'Medical Examinations'!$A$1:$H$2336,4,0)</f>
        <v>No</v>
      </c>
      <c r="F1620" t="str">
        <f>VLOOKUP(A1620,'Medical Examinations'!$A$1:$H$2336,5,0)</f>
        <v>No</v>
      </c>
      <c r="G1620" t="str">
        <f>VLOOKUP(A1620,'Medical Examinations'!$A$1:$H$2336,6,0)</f>
        <v>No</v>
      </c>
      <c r="H1620">
        <f>VLOOKUP(A1620,'Medical Examinations'!$A$1:$L$2336,10,0)</f>
        <v>0</v>
      </c>
      <c r="I1620" t="str">
        <f>VLOOKUP(A1620,'Medical Examinations'!$A$1:$H$2336,8,0)</f>
        <v>No</v>
      </c>
      <c r="J1620" t="str">
        <f>VLOOKUP(A1620,'Medical Examinations'!$A$1:$L$2336,11,0)</f>
        <v>Normal weight</v>
      </c>
      <c r="K1620" t="str">
        <f>VLOOKUP(A1620,'Medical Examinations'!$A$1:$L$2336,12,0)</f>
        <v>Diabetes</v>
      </c>
      <c r="L1620" s="8">
        <f>VLOOKUP(A1620,'Hospitalisation Details'!$A$1:$T$2344,17,0)</f>
        <v>28738</v>
      </c>
      <c r="M1620" s="3" t="str">
        <f>VLOOKUP(A1620,'Hospitalisation Details'!$A$1:$T$2344,14,0)</f>
        <v>tier - 2</v>
      </c>
      <c r="N1620" s="3" t="str">
        <f>VLOOKUP(A1620,'Hospitalisation Details'!$A$1:$T$2344,15,0)</f>
        <v>tier - 1</v>
      </c>
      <c r="O1620" t="str">
        <f>VLOOKUP(A1620,'Hospitalisation Details'!$A$1:$U$2344,21,FALSE)</f>
        <v>R1013</v>
      </c>
      <c r="P1620" t="str">
        <f>VLOOKUP(A1620,'Hospitalisation Details'!$A$1:$T$2344,19,0)</f>
        <v>44</v>
      </c>
      <c r="Q1620" s="9">
        <f>VLOOKUP(A1620,'Hospitalisation Details'!$A$1:$I$2344,6,FALSE)</f>
        <v>6138.58</v>
      </c>
    </row>
    <row r="1621" spans="1:17" ht="15.75">
      <c r="A1621" s="6" t="s">
        <v>4259</v>
      </c>
      <c r="B1621" t="str">
        <f>VLOOKUP(A1621,'Customer Names'!$A$1:$D$2336,3,FALSE)</f>
        <v>Schroeder</v>
      </c>
      <c r="C1621">
        <f>VLOOKUP(A1621,'Medical Examinations'!$A$1:$H$2336,2,0)</f>
        <v>15.99</v>
      </c>
      <c r="D1621">
        <f>VLOOKUP(A1621,'Medical Examinations'!$A$1:$H$2336,3,0)</f>
        <v>4.57</v>
      </c>
      <c r="E1621" t="str">
        <f>VLOOKUP(A1621,'Medical Examinations'!$A$1:$H$2336,4,0)</f>
        <v>Yes</v>
      </c>
      <c r="F1621" t="str">
        <f>VLOOKUP(A1621,'Medical Examinations'!$A$1:$H$2336,5,0)</f>
        <v>No</v>
      </c>
      <c r="G1621" t="str">
        <f>VLOOKUP(A1621,'Medical Examinations'!$A$1:$H$2336,6,0)</f>
        <v>Yes</v>
      </c>
      <c r="H1621">
        <f>VLOOKUP(A1621,'Medical Examinations'!$A$1:$L$2336,10,0)</f>
        <v>1</v>
      </c>
      <c r="I1621" t="str">
        <f>VLOOKUP(A1621,'Medical Examinations'!$A$1:$H$2336,8,0)</f>
        <v>No</v>
      </c>
      <c r="J1621" t="str">
        <f>VLOOKUP(A1621,'Medical Examinations'!$A$1:$L$2336,11,0)</f>
        <v>Under weight</v>
      </c>
      <c r="K1621" t="str">
        <f>VLOOKUP(A1621,'Medical Examinations'!$A$1:$L$2336,12,0)</f>
        <v>Normal</v>
      </c>
      <c r="L1621" s="8">
        <f>VLOOKUP(A1621,'Hospitalisation Details'!$A$1:$T$2344,17,0)</f>
        <v>25516</v>
      </c>
      <c r="M1621" s="3" t="str">
        <f>VLOOKUP(A1621,'Hospitalisation Details'!$A$1:$T$2344,14,0)</f>
        <v>tier - 2</v>
      </c>
      <c r="N1621" s="3" t="str">
        <f>VLOOKUP(A1621,'Hospitalisation Details'!$A$1:$T$2344,15,0)</f>
        <v>tier - 2</v>
      </c>
      <c r="O1621" t="str">
        <f>VLOOKUP(A1621,'Hospitalisation Details'!$A$1:$U$2344,21,FALSE)</f>
        <v>R1011</v>
      </c>
      <c r="P1621" t="str">
        <f>VLOOKUP(A1621,'Hospitalisation Details'!$A$1:$T$2344,19,0)</f>
        <v>53</v>
      </c>
      <c r="Q1621" s="9">
        <f>VLOOKUP(A1621,'Hospitalisation Details'!$A$1:$I$2344,6,FALSE)</f>
        <v>6138.5</v>
      </c>
    </row>
    <row r="1622" spans="1:17" ht="15.75">
      <c r="A1622" s="6" t="s">
        <v>4262</v>
      </c>
      <c r="B1622" t="str">
        <f>VLOOKUP(A1622,'Customer Names'!$A$1:$D$2336,3,FALSE)</f>
        <v>Leonard</v>
      </c>
      <c r="C1622">
        <f>VLOOKUP(A1622,'Medical Examinations'!$A$1:$H$2336,2,0)</f>
        <v>33.155000000000001</v>
      </c>
      <c r="D1622">
        <f>VLOOKUP(A1622,'Medical Examinations'!$A$1:$H$2336,3,0)</f>
        <v>4.32</v>
      </c>
      <c r="E1622" t="str">
        <f>VLOOKUP(A1622,'Medical Examinations'!$A$1:$H$2336,4,0)</f>
        <v>No</v>
      </c>
      <c r="F1622" t="str">
        <f>VLOOKUP(A1622,'Medical Examinations'!$A$1:$H$2336,5,0)</f>
        <v>No</v>
      </c>
      <c r="G1622" t="str">
        <f>VLOOKUP(A1622,'Medical Examinations'!$A$1:$H$2336,6,0)</f>
        <v>No</v>
      </c>
      <c r="H1622">
        <f>VLOOKUP(A1622,'Medical Examinations'!$A$1:$L$2336,10,0)</f>
        <v>0</v>
      </c>
      <c r="I1622" t="str">
        <f>VLOOKUP(A1622,'Medical Examinations'!$A$1:$H$2336,8,0)</f>
        <v>No</v>
      </c>
      <c r="J1622" t="str">
        <f>VLOOKUP(A1622,'Medical Examinations'!$A$1:$L$2336,11,0)</f>
        <v>obesity</v>
      </c>
      <c r="K1622" t="str">
        <f>VLOOKUP(A1622,'Medical Examinations'!$A$1:$L$2336,12,0)</f>
        <v>Normal</v>
      </c>
      <c r="L1622" s="8">
        <f>VLOOKUP(A1622,'Hospitalisation Details'!$A$1:$T$2344,17,0)</f>
        <v>33103</v>
      </c>
      <c r="M1622" s="3" t="str">
        <f>VLOOKUP(A1622,'Hospitalisation Details'!$A$1:$T$2344,14,0)</f>
        <v>tier - 2</v>
      </c>
      <c r="N1622" s="3" t="str">
        <f>VLOOKUP(A1622,'Hospitalisation Details'!$A$1:$T$2344,15,0)</f>
        <v>tier - 3</v>
      </c>
      <c r="O1622" t="str">
        <f>VLOOKUP(A1622,'Hospitalisation Details'!$A$1:$U$2344,21,FALSE)</f>
        <v>R1012</v>
      </c>
      <c r="P1622" t="str">
        <f>VLOOKUP(A1622,'Hospitalisation Details'!$A$1:$T$2344,19,0)</f>
        <v>32</v>
      </c>
      <c r="Q1622" s="9">
        <f>VLOOKUP(A1622,'Hospitalisation Details'!$A$1:$I$2344,6,FALSE)</f>
        <v>6128.8</v>
      </c>
    </row>
    <row r="1623" spans="1:17" ht="15.75">
      <c r="A1623" s="6" t="s">
        <v>4265</v>
      </c>
      <c r="B1623" t="str">
        <f>VLOOKUP(A1623,'Customer Names'!$A$1:$D$2336,3,FALSE)</f>
        <v>Tissue</v>
      </c>
      <c r="C1623">
        <f>VLOOKUP(A1623,'Medical Examinations'!$A$1:$H$2336,2,0)</f>
        <v>26.22</v>
      </c>
      <c r="D1623">
        <f>VLOOKUP(A1623,'Medical Examinations'!$A$1:$H$2336,3,0)</f>
        <v>5.57</v>
      </c>
      <c r="E1623" t="str">
        <f>VLOOKUP(A1623,'Medical Examinations'!$A$1:$H$2336,4,0)</f>
        <v>Yes</v>
      </c>
      <c r="F1623" t="str">
        <f>VLOOKUP(A1623,'Medical Examinations'!$A$1:$H$2336,5,0)</f>
        <v>No</v>
      </c>
      <c r="G1623" t="str">
        <f>VLOOKUP(A1623,'Medical Examinations'!$A$1:$H$2336,6,0)</f>
        <v>Yes</v>
      </c>
      <c r="H1623">
        <f>VLOOKUP(A1623,'Medical Examinations'!$A$1:$L$2336,10,0)</f>
        <v>1</v>
      </c>
      <c r="I1623" t="str">
        <f>VLOOKUP(A1623,'Medical Examinations'!$A$1:$H$2336,8,0)</f>
        <v>No</v>
      </c>
      <c r="J1623" t="str">
        <f>VLOOKUP(A1623,'Medical Examinations'!$A$1:$L$2336,11,0)</f>
        <v>Over weight</v>
      </c>
      <c r="K1623" t="str">
        <f>VLOOKUP(A1623,'Medical Examinations'!$A$1:$L$2336,12,0)</f>
        <v>Normal</v>
      </c>
      <c r="L1623" s="8">
        <f>VLOOKUP(A1623,'Hospitalisation Details'!$A$1:$T$2344,17,0)</f>
        <v>30636</v>
      </c>
      <c r="M1623" s="3" t="str">
        <f>VLOOKUP(A1623,'Hospitalisation Details'!$A$1:$T$2344,14,0)</f>
        <v>tier - 3</v>
      </c>
      <c r="N1623" s="3" t="str">
        <f>VLOOKUP(A1623,'Hospitalisation Details'!$A$1:$T$2344,15,0)</f>
        <v>tier - 2</v>
      </c>
      <c r="O1623" t="str">
        <f>VLOOKUP(A1623,'Hospitalisation Details'!$A$1:$U$2344,21,FALSE)</f>
        <v>R1012</v>
      </c>
      <c r="P1623" t="str">
        <f>VLOOKUP(A1623,'Hospitalisation Details'!$A$1:$T$2344,19,0)</f>
        <v>39</v>
      </c>
      <c r="Q1623" s="9">
        <f>VLOOKUP(A1623,'Hospitalisation Details'!$A$1:$I$2344,6,FALSE)</f>
        <v>6123.57</v>
      </c>
    </row>
    <row r="1624" spans="1:17" ht="15.75">
      <c r="A1624" s="6" t="s">
        <v>4267</v>
      </c>
      <c r="B1624" t="str">
        <f>VLOOKUP(A1624,'Customer Names'!$A$1:$D$2336,3,FALSE)</f>
        <v>Wood</v>
      </c>
      <c r="C1624">
        <f>VLOOKUP(A1624,'Medical Examinations'!$A$1:$H$2336,2,0)</f>
        <v>21.85</v>
      </c>
      <c r="D1624">
        <f>VLOOKUP(A1624,'Medical Examinations'!$A$1:$H$2336,3,0)</f>
        <v>5.26</v>
      </c>
      <c r="E1624" t="str">
        <f>VLOOKUP(A1624,'Medical Examinations'!$A$1:$H$2336,4,0)</f>
        <v>Yes</v>
      </c>
      <c r="F1624" t="str">
        <f>VLOOKUP(A1624,'Medical Examinations'!$A$1:$H$2336,5,0)</f>
        <v>No</v>
      </c>
      <c r="G1624" t="str">
        <f>VLOOKUP(A1624,'Medical Examinations'!$A$1:$H$2336,6,0)</f>
        <v>Yes</v>
      </c>
      <c r="H1624">
        <f>VLOOKUP(A1624,'Medical Examinations'!$A$1:$L$2336,10,0)</f>
        <v>1</v>
      </c>
      <c r="I1624" t="str">
        <f>VLOOKUP(A1624,'Medical Examinations'!$A$1:$H$2336,8,0)</f>
        <v>No</v>
      </c>
      <c r="J1624" t="str">
        <f>VLOOKUP(A1624,'Medical Examinations'!$A$1:$L$2336,11,0)</f>
        <v>Normal weight</v>
      </c>
      <c r="K1624" t="str">
        <f>VLOOKUP(A1624,'Medical Examinations'!$A$1:$L$2336,12,0)</f>
        <v>Normal</v>
      </c>
      <c r="L1624" s="8">
        <f>VLOOKUP(A1624,'Hospitalisation Details'!$A$1:$T$2344,17,0)</f>
        <v>30539</v>
      </c>
      <c r="M1624" s="3" t="str">
        <f>VLOOKUP(A1624,'Hospitalisation Details'!$A$1:$T$2344,14,0)</f>
        <v>tier - 2</v>
      </c>
      <c r="N1624" s="3" t="str">
        <f>VLOOKUP(A1624,'Hospitalisation Details'!$A$1:$T$2344,15,0)</f>
        <v>tier - 3</v>
      </c>
      <c r="O1624" t="str">
        <f>VLOOKUP(A1624,'Hospitalisation Details'!$A$1:$U$2344,21,FALSE)</f>
        <v>R1012</v>
      </c>
      <c r="P1624" t="str">
        <f>VLOOKUP(A1624,'Hospitalisation Details'!$A$1:$T$2344,19,0)</f>
        <v>39</v>
      </c>
      <c r="Q1624" s="9">
        <f>VLOOKUP(A1624,'Hospitalisation Details'!$A$1:$I$2344,6,FALSE)</f>
        <v>6117.49</v>
      </c>
    </row>
    <row r="1625" spans="1:17" ht="15.75">
      <c r="A1625" s="6" t="s">
        <v>4269</v>
      </c>
      <c r="B1625" t="str">
        <f>VLOOKUP(A1625,'Customer Names'!$A$1:$D$2336,3,FALSE)</f>
        <v>Denny</v>
      </c>
      <c r="C1625">
        <f>VLOOKUP(A1625,'Medical Examinations'!$A$1:$H$2336,2,0)</f>
        <v>30.495000000000001</v>
      </c>
      <c r="D1625">
        <f>VLOOKUP(A1625,'Medical Examinations'!$A$1:$H$2336,3,0)</f>
        <v>6.25</v>
      </c>
      <c r="E1625" t="str">
        <f>VLOOKUP(A1625,'Medical Examinations'!$A$1:$H$2336,4,0)</f>
        <v>No</v>
      </c>
      <c r="F1625" t="str">
        <f>VLOOKUP(A1625,'Medical Examinations'!$A$1:$H$2336,5,0)</f>
        <v>No</v>
      </c>
      <c r="G1625" t="str">
        <f>VLOOKUP(A1625,'Medical Examinations'!$A$1:$H$2336,6,0)</f>
        <v>No</v>
      </c>
      <c r="H1625">
        <f>VLOOKUP(A1625,'Medical Examinations'!$A$1:$L$2336,10,0)</f>
        <v>0</v>
      </c>
      <c r="I1625" t="str">
        <f>VLOOKUP(A1625,'Medical Examinations'!$A$1:$H$2336,8,0)</f>
        <v>No</v>
      </c>
      <c r="J1625" t="str">
        <f>VLOOKUP(A1625,'Medical Examinations'!$A$1:$L$2336,11,0)</f>
        <v>obesity</v>
      </c>
      <c r="K1625" t="str">
        <f>VLOOKUP(A1625,'Medical Examinations'!$A$1:$L$2336,12,0)</f>
        <v>Prediabetes</v>
      </c>
      <c r="L1625" s="8">
        <f>VLOOKUP(A1625,'Hospitalisation Details'!$A$1:$T$2344,17,0)</f>
        <v>33444</v>
      </c>
      <c r="M1625" s="3" t="str">
        <f>VLOOKUP(A1625,'Hospitalisation Details'!$A$1:$T$2344,14,0)</f>
        <v>tier - 2</v>
      </c>
      <c r="N1625" s="3" t="str">
        <f>VLOOKUP(A1625,'Hospitalisation Details'!$A$1:$T$2344,15,0)</f>
        <v>tier - 2</v>
      </c>
      <c r="O1625" t="str">
        <f>VLOOKUP(A1625,'Hospitalisation Details'!$A$1:$U$2344,21,FALSE)</f>
        <v>R1024</v>
      </c>
      <c r="P1625" t="str">
        <f>VLOOKUP(A1625,'Hospitalisation Details'!$A$1:$T$2344,19,0)</f>
        <v>31</v>
      </c>
      <c r="Q1625" s="9">
        <f>VLOOKUP(A1625,'Hospitalisation Details'!$A$1:$I$2344,6,FALSE)</f>
        <v>6113.23</v>
      </c>
    </row>
    <row r="1626" spans="1:17" ht="15.75">
      <c r="A1626" s="6" t="s">
        <v>4271</v>
      </c>
      <c r="B1626" t="str">
        <f>VLOOKUP(A1626,'Customer Names'!$A$1:$D$2336,3,FALSE)</f>
        <v>Testa</v>
      </c>
      <c r="C1626">
        <f>VLOOKUP(A1626,'Medical Examinations'!$A$1:$H$2336,2,0)</f>
        <v>34.104999999999997</v>
      </c>
      <c r="D1626">
        <f>VLOOKUP(A1626,'Medical Examinations'!$A$1:$H$2336,3,0)</f>
        <v>5.67</v>
      </c>
      <c r="E1626" t="str">
        <f>VLOOKUP(A1626,'Medical Examinations'!$A$1:$H$2336,4,0)</f>
        <v>Yes</v>
      </c>
      <c r="F1626" t="str">
        <f>VLOOKUP(A1626,'Medical Examinations'!$A$1:$H$2336,5,0)</f>
        <v>No</v>
      </c>
      <c r="G1626" t="str">
        <f>VLOOKUP(A1626,'Medical Examinations'!$A$1:$H$2336,6,0)</f>
        <v>No</v>
      </c>
      <c r="H1626">
        <f>VLOOKUP(A1626,'Medical Examinations'!$A$1:$L$2336,10,0)</f>
        <v>0</v>
      </c>
      <c r="I1626" t="str">
        <f>VLOOKUP(A1626,'Medical Examinations'!$A$1:$H$2336,8,0)</f>
        <v>No</v>
      </c>
      <c r="J1626" t="str">
        <f>VLOOKUP(A1626,'Medical Examinations'!$A$1:$L$2336,11,0)</f>
        <v>obesity</v>
      </c>
      <c r="K1626" t="str">
        <f>VLOOKUP(A1626,'Medical Examinations'!$A$1:$L$2336,12,0)</f>
        <v>Normal</v>
      </c>
      <c r="L1626" s="8">
        <f>VLOOKUP(A1626,'Hospitalisation Details'!$A$1:$T$2344,17,0)</f>
        <v>31249</v>
      </c>
      <c r="M1626" s="3" t="str">
        <f>VLOOKUP(A1626,'Hospitalisation Details'!$A$1:$T$2344,14,0)</f>
        <v>tier - 2</v>
      </c>
      <c r="N1626" s="3" t="str">
        <f>VLOOKUP(A1626,'Hospitalisation Details'!$A$1:$T$2344,15,0)</f>
        <v>tier - 1</v>
      </c>
      <c r="O1626" t="str">
        <f>VLOOKUP(A1626,'Hospitalisation Details'!$A$1:$U$2344,21,FALSE)</f>
        <v>R1012</v>
      </c>
      <c r="P1626" t="str">
        <f>VLOOKUP(A1626,'Hospitalisation Details'!$A$1:$T$2344,19,0)</f>
        <v>37</v>
      </c>
      <c r="Q1626" s="9">
        <f>VLOOKUP(A1626,'Hospitalisation Details'!$A$1:$I$2344,6,FALSE)</f>
        <v>6112.35</v>
      </c>
    </row>
    <row r="1627" spans="1:17" ht="15.75">
      <c r="A1627" s="6" t="s">
        <v>4273</v>
      </c>
      <c r="B1627" t="str">
        <f>VLOOKUP(A1627,'Customer Names'!$A$1:$D$2336,3,FALSE)</f>
        <v>Mooney</v>
      </c>
      <c r="C1627">
        <f>VLOOKUP(A1627,'Medical Examinations'!$A$1:$H$2336,2,0)</f>
        <v>32.770000000000003</v>
      </c>
      <c r="D1627">
        <f>VLOOKUP(A1627,'Medical Examinations'!$A$1:$H$2336,3,0)</f>
        <v>4.42</v>
      </c>
      <c r="E1627" t="str">
        <f>VLOOKUP(A1627,'Medical Examinations'!$A$1:$H$2336,4,0)</f>
        <v>Yes</v>
      </c>
      <c r="F1627" t="str">
        <f>VLOOKUP(A1627,'Medical Examinations'!$A$1:$H$2336,5,0)</f>
        <v>No</v>
      </c>
      <c r="G1627" t="str">
        <f>VLOOKUP(A1627,'Medical Examinations'!$A$1:$H$2336,6,0)</f>
        <v>No</v>
      </c>
      <c r="H1627">
        <f>VLOOKUP(A1627,'Medical Examinations'!$A$1:$L$2336,10,0)</f>
        <v>1</v>
      </c>
      <c r="I1627" t="str">
        <f>VLOOKUP(A1627,'Medical Examinations'!$A$1:$H$2336,8,0)</f>
        <v>No</v>
      </c>
      <c r="J1627" t="str">
        <f>VLOOKUP(A1627,'Medical Examinations'!$A$1:$L$2336,11,0)</f>
        <v>obesity</v>
      </c>
      <c r="K1627" t="str">
        <f>VLOOKUP(A1627,'Medical Examinations'!$A$1:$L$2336,12,0)</f>
        <v>Normal</v>
      </c>
      <c r="L1627" s="8">
        <f>VLOOKUP(A1627,'Hospitalisation Details'!$A$1:$T$2344,17,0)</f>
        <v>34951</v>
      </c>
      <c r="M1627" s="3" t="str">
        <f>VLOOKUP(A1627,'Hospitalisation Details'!$A$1:$T$2344,14,0)</f>
        <v>tier - 2</v>
      </c>
      <c r="N1627" s="3" t="str">
        <f>VLOOKUP(A1627,'Hospitalisation Details'!$A$1:$T$2344,15,0)</f>
        <v>tier - 3</v>
      </c>
      <c r="O1627" t="str">
        <f>VLOOKUP(A1627,'Hospitalisation Details'!$A$1:$U$2344,21,FALSE)</f>
        <v>R1026</v>
      </c>
      <c r="P1627" t="str">
        <f>VLOOKUP(A1627,'Hospitalisation Details'!$A$1:$T$2344,19,0)</f>
        <v>27</v>
      </c>
      <c r="Q1627" s="9">
        <f>VLOOKUP(A1627,'Hospitalisation Details'!$A$1:$I$2344,6,FALSE)</f>
        <v>6111.95</v>
      </c>
    </row>
    <row r="1628" spans="1:17" ht="15.75">
      <c r="A1628" s="6" t="s">
        <v>4275</v>
      </c>
      <c r="B1628" t="str">
        <f>VLOOKUP(A1628,'Customer Names'!$A$1:$D$2336,3,FALSE)</f>
        <v>Buchholtz</v>
      </c>
      <c r="C1628">
        <f>VLOOKUP(A1628,'Medical Examinations'!$A$1:$H$2336,2,0)</f>
        <v>16.850000000000001</v>
      </c>
      <c r="D1628">
        <f>VLOOKUP(A1628,'Medical Examinations'!$A$1:$H$2336,3,0)</f>
        <v>11.75</v>
      </c>
      <c r="E1628" t="str">
        <f>VLOOKUP(A1628,'Medical Examinations'!$A$1:$H$2336,4,0)</f>
        <v>Yes</v>
      </c>
      <c r="F1628" t="str">
        <f>VLOOKUP(A1628,'Medical Examinations'!$A$1:$H$2336,5,0)</f>
        <v>No</v>
      </c>
      <c r="G1628" t="str">
        <f>VLOOKUP(A1628,'Medical Examinations'!$A$1:$H$2336,6,0)</f>
        <v>No</v>
      </c>
      <c r="H1628">
        <f>VLOOKUP(A1628,'Medical Examinations'!$A$1:$L$2336,10,0)</f>
        <v>2</v>
      </c>
      <c r="I1628" t="str">
        <f>VLOOKUP(A1628,'Medical Examinations'!$A$1:$H$2336,8,0)</f>
        <v>No</v>
      </c>
      <c r="J1628" t="str">
        <f>VLOOKUP(A1628,'Medical Examinations'!$A$1:$L$2336,11,0)</f>
        <v>Under weight</v>
      </c>
      <c r="K1628" t="str">
        <f>VLOOKUP(A1628,'Medical Examinations'!$A$1:$L$2336,12,0)</f>
        <v>Diabetes</v>
      </c>
      <c r="L1628" s="8">
        <f>VLOOKUP(A1628,'Hospitalisation Details'!$A$1:$T$2344,17,0)</f>
        <v>25728</v>
      </c>
      <c r="M1628" s="3" t="str">
        <f>VLOOKUP(A1628,'Hospitalisation Details'!$A$1:$T$2344,14,0)</f>
        <v>tier - 2</v>
      </c>
      <c r="N1628" s="3" t="str">
        <f>VLOOKUP(A1628,'Hospitalisation Details'!$A$1:$T$2344,15,0)</f>
        <v>tier - 2</v>
      </c>
      <c r="O1628" t="str">
        <f>VLOOKUP(A1628,'Hospitalisation Details'!$A$1:$U$2344,21,FALSE)</f>
        <v>R1013</v>
      </c>
      <c r="P1628" t="str">
        <f>VLOOKUP(A1628,'Hospitalisation Details'!$A$1:$T$2344,19,0)</f>
        <v>52</v>
      </c>
      <c r="Q1628" s="9">
        <f>VLOOKUP(A1628,'Hospitalisation Details'!$A$1:$I$2344,6,FALSE)</f>
        <v>6098.38</v>
      </c>
    </row>
    <row r="1629" spans="1:17" ht="15.75">
      <c r="A1629" s="6" t="s">
        <v>4278</v>
      </c>
      <c r="B1629" t="str">
        <f>VLOOKUP(A1629,'Customer Names'!$A$1:$D$2336,3,FALSE)</f>
        <v>Hoyt</v>
      </c>
      <c r="C1629">
        <f>VLOOKUP(A1629,'Medical Examinations'!$A$1:$H$2336,2,0)</f>
        <v>34.700000000000003</v>
      </c>
      <c r="D1629">
        <f>VLOOKUP(A1629,'Medical Examinations'!$A$1:$H$2336,3,0)</f>
        <v>6.06</v>
      </c>
      <c r="E1629" t="str">
        <f>VLOOKUP(A1629,'Medical Examinations'!$A$1:$H$2336,4,0)</f>
        <v>No</v>
      </c>
      <c r="F1629" t="str">
        <f>VLOOKUP(A1629,'Medical Examinations'!$A$1:$H$2336,5,0)</f>
        <v>No</v>
      </c>
      <c r="G1629" t="str">
        <f>VLOOKUP(A1629,'Medical Examinations'!$A$1:$H$2336,6,0)</f>
        <v>No</v>
      </c>
      <c r="H1629">
        <f>VLOOKUP(A1629,'Medical Examinations'!$A$1:$L$2336,10,0)</f>
        <v>1</v>
      </c>
      <c r="I1629" t="str">
        <f>VLOOKUP(A1629,'Medical Examinations'!$A$1:$H$2336,8,0)</f>
        <v>No</v>
      </c>
      <c r="J1629" t="str">
        <f>VLOOKUP(A1629,'Medical Examinations'!$A$1:$L$2336,11,0)</f>
        <v>obesity</v>
      </c>
      <c r="K1629" t="str">
        <f>VLOOKUP(A1629,'Medical Examinations'!$A$1:$L$2336,12,0)</f>
        <v>Prediabetes</v>
      </c>
      <c r="L1629" s="8">
        <f>VLOOKUP(A1629,'Hospitalisation Details'!$A$1:$T$2344,17,0)</f>
        <v>30888</v>
      </c>
      <c r="M1629" s="3" t="str">
        <f>VLOOKUP(A1629,'Hospitalisation Details'!$A$1:$T$2344,14,0)</f>
        <v>tier - 1</v>
      </c>
      <c r="N1629" s="3" t="str">
        <f>VLOOKUP(A1629,'Hospitalisation Details'!$A$1:$T$2344,15,0)</f>
        <v>tier - 2</v>
      </c>
      <c r="O1629" t="str">
        <f>VLOOKUP(A1629,'Hospitalisation Details'!$A$1:$U$2344,21,FALSE)</f>
        <v>R1011</v>
      </c>
      <c r="P1629" t="str">
        <f>VLOOKUP(A1629,'Hospitalisation Details'!$A$1:$T$2344,19,0)</f>
        <v>38</v>
      </c>
      <c r="Q1629" s="9">
        <f>VLOOKUP(A1629,'Hospitalisation Details'!$A$1:$I$2344,6,FALSE)</f>
        <v>6082.41</v>
      </c>
    </row>
    <row r="1630" spans="1:17" ht="15.75">
      <c r="A1630" s="6" t="s">
        <v>4280</v>
      </c>
      <c r="B1630" t="str">
        <f>VLOOKUP(A1630,'Customer Names'!$A$1:$D$2336,3,FALSE)</f>
        <v>Cabada</v>
      </c>
      <c r="C1630">
        <f>VLOOKUP(A1630,'Medical Examinations'!$A$1:$H$2336,2,0)</f>
        <v>37.049999999999997</v>
      </c>
      <c r="D1630">
        <f>VLOOKUP(A1630,'Medical Examinations'!$A$1:$H$2336,3,0)</f>
        <v>5.48</v>
      </c>
      <c r="E1630" t="str">
        <f>VLOOKUP(A1630,'Medical Examinations'!$A$1:$H$2336,4,0)</f>
        <v>No</v>
      </c>
      <c r="F1630" t="str">
        <f>VLOOKUP(A1630,'Medical Examinations'!$A$1:$H$2336,5,0)</f>
        <v>No</v>
      </c>
      <c r="G1630" t="str">
        <f>VLOOKUP(A1630,'Medical Examinations'!$A$1:$H$2336,6,0)</f>
        <v>No</v>
      </c>
      <c r="H1630">
        <f>VLOOKUP(A1630,'Medical Examinations'!$A$1:$L$2336,10,0)</f>
        <v>1</v>
      </c>
      <c r="I1630" t="str">
        <f>VLOOKUP(A1630,'Medical Examinations'!$A$1:$H$2336,8,0)</f>
        <v>No</v>
      </c>
      <c r="J1630" t="str">
        <f>VLOOKUP(A1630,'Medical Examinations'!$A$1:$L$2336,11,0)</f>
        <v>obesity</v>
      </c>
      <c r="K1630" t="str">
        <f>VLOOKUP(A1630,'Medical Examinations'!$A$1:$L$2336,12,0)</f>
        <v>Normal</v>
      </c>
      <c r="L1630" s="8">
        <f>VLOOKUP(A1630,'Hospitalisation Details'!$A$1:$T$2344,17,0)</f>
        <v>30969</v>
      </c>
      <c r="M1630" s="3" t="str">
        <f>VLOOKUP(A1630,'Hospitalisation Details'!$A$1:$T$2344,14,0)</f>
        <v>tier - 1</v>
      </c>
      <c r="N1630" s="3" t="str">
        <f>VLOOKUP(A1630,'Hospitalisation Details'!$A$1:$T$2344,15,0)</f>
        <v>tier - 1</v>
      </c>
      <c r="O1630" t="str">
        <f>VLOOKUP(A1630,'Hospitalisation Details'!$A$1:$U$2344,21,FALSE)</f>
        <v>R1014</v>
      </c>
      <c r="P1630" t="str">
        <f>VLOOKUP(A1630,'Hospitalisation Details'!$A$1:$T$2344,19,0)</f>
        <v>38</v>
      </c>
      <c r="Q1630" s="9">
        <f>VLOOKUP(A1630,'Hospitalisation Details'!$A$1:$I$2344,6,FALSE)</f>
        <v>6079.67</v>
      </c>
    </row>
    <row r="1631" spans="1:17" ht="15.75">
      <c r="A1631" s="6" t="s">
        <v>4283</v>
      </c>
      <c r="B1631" t="str">
        <f>VLOOKUP(A1631,'Customer Names'!$A$1:$D$2336,3,FALSE)</f>
        <v>Lobaciute</v>
      </c>
      <c r="C1631">
        <f>VLOOKUP(A1631,'Medical Examinations'!$A$1:$H$2336,2,0)</f>
        <v>18.78</v>
      </c>
      <c r="D1631">
        <f>VLOOKUP(A1631,'Medical Examinations'!$A$1:$H$2336,3,0)</f>
        <v>4.45</v>
      </c>
      <c r="E1631" t="str">
        <f>VLOOKUP(A1631,'Medical Examinations'!$A$1:$H$2336,4,0)</f>
        <v>No</v>
      </c>
      <c r="F1631" t="str">
        <f>VLOOKUP(A1631,'Medical Examinations'!$A$1:$H$2336,5,0)</f>
        <v>No</v>
      </c>
      <c r="G1631" t="str">
        <f>VLOOKUP(A1631,'Medical Examinations'!$A$1:$H$2336,6,0)</f>
        <v>Yes</v>
      </c>
      <c r="H1631">
        <f>VLOOKUP(A1631,'Medical Examinations'!$A$1:$L$2336,10,0)</f>
        <v>1</v>
      </c>
      <c r="I1631" t="str">
        <f>VLOOKUP(A1631,'Medical Examinations'!$A$1:$H$2336,8,0)</f>
        <v>No</v>
      </c>
      <c r="J1631" t="str">
        <f>VLOOKUP(A1631,'Medical Examinations'!$A$1:$L$2336,11,0)</f>
        <v>Normal weight</v>
      </c>
      <c r="K1631" t="str">
        <f>VLOOKUP(A1631,'Medical Examinations'!$A$1:$L$2336,12,0)</f>
        <v>Normal</v>
      </c>
      <c r="L1631" s="8">
        <f>VLOOKUP(A1631,'Hospitalisation Details'!$A$1:$T$2344,17,0)</f>
        <v>29075</v>
      </c>
      <c r="M1631" s="3" t="str">
        <f>VLOOKUP(A1631,'Hospitalisation Details'!$A$1:$T$2344,14,0)</f>
        <v>tier - 2</v>
      </c>
      <c r="N1631" s="3" t="str">
        <f>VLOOKUP(A1631,'Hospitalisation Details'!$A$1:$T$2344,15,0)</f>
        <v>tier - 2</v>
      </c>
      <c r="O1631" t="str">
        <f>VLOOKUP(A1631,'Hospitalisation Details'!$A$1:$U$2344,21,FALSE)</f>
        <v>R1012</v>
      </c>
      <c r="P1631" t="str">
        <f>VLOOKUP(A1631,'Hospitalisation Details'!$A$1:$T$2344,19,0)</f>
        <v>43</v>
      </c>
      <c r="Q1631" s="9">
        <f>VLOOKUP(A1631,'Hospitalisation Details'!$A$1:$I$2344,6,FALSE)</f>
        <v>6074.37</v>
      </c>
    </row>
    <row r="1632" spans="1:17" ht="15.75">
      <c r="A1632" s="6" t="s">
        <v>4286</v>
      </c>
      <c r="B1632" t="str">
        <f>VLOOKUP(A1632,'Customer Names'!$A$1:$D$2336,3,FALSE)</f>
        <v>Dawes</v>
      </c>
      <c r="C1632">
        <f>VLOOKUP(A1632,'Medical Examinations'!$A$1:$H$2336,2,0)</f>
        <v>28.024999999999999</v>
      </c>
      <c r="D1632">
        <f>VLOOKUP(A1632,'Medical Examinations'!$A$1:$H$2336,3,0)</f>
        <v>5</v>
      </c>
      <c r="E1632" t="str">
        <f>VLOOKUP(A1632,'Medical Examinations'!$A$1:$H$2336,4,0)</f>
        <v>No</v>
      </c>
      <c r="F1632" t="str">
        <f>VLOOKUP(A1632,'Medical Examinations'!$A$1:$H$2336,5,0)</f>
        <v>No</v>
      </c>
      <c r="G1632" t="str">
        <f>VLOOKUP(A1632,'Medical Examinations'!$A$1:$H$2336,6,0)</f>
        <v>No</v>
      </c>
      <c r="H1632">
        <f>VLOOKUP(A1632,'Medical Examinations'!$A$1:$L$2336,10,0)</f>
        <v>1</v>
      </c>
      <c r="I1632" t="str">
        <f>VLOOKUP(A1632,'Medical Examinations'!$A$1:$H$2336,8,0)</f>
        <v>No</v>
      </c>
      <c r="J1632" t="str">
        <f>VLOOKUP(A1632,'Medical Examinations'!$A$1:$L$2336,11,0)</f>
        <v>Over weight</v>
      </c>
      <c r="K1632" t="str">
        <f>VLOOKUP(A1632,'Medical Examinations'!$A$1:$L$2336,12,0)</f>
        <v>Normal</v>
      </c>
      <c r="L1632" s="8">
        <f>VLOOKUP(A1632,'Hospitalisation Details'!$A$1:$T$2344,17,0)</f>
        <v>30946</v>
      </c>
      <c r="M1632" s="3" t="str">
        <f>VLOOKUP(A1632,'Hospitalisation Details'!$A$1:$T$2344,14,0)</f>
        <v>tier - 3</v>
      </c>
      <c r="N1632" s="3" t="str">
        <f>VLOOKUP(A1632,'Hospitalisation Details'!$A$1:$T$2344,15,0)</f>
        <v>tier - 1</v>
      </c>
      <c r="O1632" t="str">
        <f>VLOOKUP(A1632,'Hospitalisation Details'!$A$1:$U$2344,21,FALSE)</f>
        <v>R1016</v>
      </c>
      <c r="P1632" t="str">
        <f>VLOOKUP(A1632,'Hospitalisation Details'!$A$1:$T$2344,19,0)</f>
        <v>38</v>
      </c>
      <c r="Q1632" s="9">
        <f>VLOOKUP(A1632,'Hospitalisation Details'!$A$1:$I$2344,6,FALSE)</f>
        <v>6067.13</v>
      </c>
    </row>
    <row r="1633" spans="1:17" ht="15.75">
      <c r="A1633" s="6" t="s">
        <v>4287</v>
      </c>
      <c r="B1633" t="str">
        <f>VLOOKUP(A1633,'Customer Names'!$A$1:$D$2336,3,FALSE)</f>
        <v>Deppen</v>
      </c>
      <c r="C1633">
        <f>VLOOKUP(A1633,'Medical Examinations'!$A$1:$H$2336,2,0)</f>
        <v>35.090000000000003</v>
      </c>
      <c r="D1633">
        <f>VLOOKUP(A1633,'Medical Examinations'!$A$1:$H$2336,3,0)</f>
        <v>5.84</v>
      </c>
      <c r="E1633" t="str">
        <f>VLOOKUP(A1633,'Medical Examinations'!$A$1:$H$2336,4,0)</f>
        <v>No</v>
      </c>
      <c r="F1633" t="str">
        <f>VLOOKUP(A1633,'Medical Examinations'!$A$1:$H$2336,5,0)</f>
        <v>No</v>
      </c>
      <c r="G1633" t="str">
        <f>VLOOKUP(A1633,'Medical Examinations'!$A$1:$H$2336,6,0)</f>
        <v>No</v>
      </c>
      <c r="H1633">
        <f>VLOOKUP(A1633,'Medical Examinations'!$A$1:$L$2336,10,0)</f>
        <v>0</v>
      </c>
      <c r="I1633" t="str">
        <f>VLOOKUP(A1633,'Medical Examinations'!$A$1:$H$2336,8,0)</f>
        <v>No</v>
      </c>
      <c r="J1633" t="str">
        <f>VLOOKUP(A1633,'Medical Examinations'!$A$1:$L$2336,11,0)</f>
        <v>obesity</v>
      </c>
      <c r="K1633" t="str">
        <f>VLOOKUP(A1633,'Medical Examinations'!$A$1:$L$2336,12,0)</f>
        <v>Prediabetes</v>
      </c>
      <c r="L1633" s="8">
        <f>VLOOKUP(A1633,'Hospitalisation Details'!$A$1:$T$2344,17,0)</f>
        <v>34646</v>
      </c>
      <c r="M1633" s="3" t="str">
        <f>VLOOKUP(A1633,'Hospitalisation Details'!$A$1:$T$2344,14,0)</f>
        <v>tier - 2</v>
      </c>
      <c r="N1633" s="3" t="str">
        <f>VLOOKUP(A1633,'Hospitalisation Details'!$A$1:$T$2344,15,0)</f>
        <v>tier - 2</v>
      </c>
      <c r="O1633" t="str">
        <f>VLOOKUP(A1633,'Hospitalisation Details'!$A$1:$U$2344,21,FALSE)</f>
        <v>R1011</v>
      </c>
      <c r="P1633" t="str">
        <f>VLOOKUP(A1633,'Hospitalisation Details'!$A$1:$T$2344,19,0)</f>
        <v>28</v>
      </c>
      <c r="Q1633" s="9">
        <f>VLOOKUP(A1633,'Hospitalisation Details'!$A$1:$I$2344,6,FALSE)</f>
        <v>6064.37</v>
      </c>
    </row>
    <row r="1634" spans="1:17" ht="15.75">
      <c r="A1634" s="6" t="s">
        <v>4289</v>
      </c>
      <c r="B1634" t="str">
        <f>VLOOKUP(A1634,'Customer Names'!$A$1:$D$2336,3,FALSE)</f>
        <v>Oberndorfer</v>
      </c>
      <c r="C1634">
        <f>VLOOKUP(A1634,'Medical Examinations'!$A$1:$H$2336,2,0)</f>
        <v>34.42</v>
      </c>
      <c r="D1634">
        <f>VLOOKUP(A1634,'Medical Examinations'!$A$1:$H$2336,3,0)</f>
        <v>5.21</v>
      </c>
      <c r="E1634" t="str">
        <f>VLOOKUP(A1634,'Medical Examinations'!$A$1:$H$2336,4,0)</f>
        <v>Yes</v>
      </c>
      <c r="F1634" t="str">
        <f>VLOOKUP(A1634,'Medical Examinations'!$A$1:$H$2336,5,0)</f>
        <v>No</v>
      </c>
      <c r="G1634" t="str">
        <f>VLOOKUP(A1634,'Medical Examinations'!$A$1:$H$2336,6,0)</f>
        <v>No</v>
      </c>
      <c r="H1634">
        <f>VLOOKUP(A1634,'Medical Examinations'!$A$1:$L$2336,10,0)</f>
        <v>0</v>
      </c>
      <c r="I1634" t="str">
        <f>VLOOKUP(A1634,'Medical Examinations'!$A$1:$H$2336,8,0)</f>
        <v>No</v>
      </c>
      <c r="J1634" t="str">
        <f>VLOOKUP(A1634,'Medical Examinations'!$A$1:$L$2336,11,0)</f>
        <v>obesity</v>
      </c>
      <c r="K1634" t="str">
        <f>VLOOKUP(A1634,'Medical Examinations'!$A$1:$L$2336,12,0)</f>
        <v>Normal</v>
      </c>
      <c r="L1634" s="8">
        <f>VLOOKUP(A1634,'Hospitalisation Details'!$A$1:$T$2344,17,0)</f>
        <v>35274</v>
      </c>
      <c r="M1634" s="3" t="str">
        <f>VLOOKUP(A1634,'Hospitalisation Details'!$A$1:$T$2344,14,0)</f>
        <v>tier - 2</v>
      </c>
      <c r="N1634" s="3" t="str">
        <f>VLOOKUP(A1634,'Hospitalisation Details'!$A$1:$T$2344,15,0)</f>
        <v>tier - 3</v>
      </c>
      <c r="O1634" t="str">
        <f>VLOOKUP(A1634,'Hospitalisation Details'!$A$1:$U$2344,21,FALSE)</f>
        <v>R1012</v>
      </c>
      <c r="P1634" t="str">
        <f>VLOOKUP(A1634,'Hospitalisation Details'!$A$1:$T$2344,19,0)</f>
        <v>26</v>
      </c>
      <c r="Q1634" s="9">
        <f>VLOOKUP(A1634,'Hospitalisation Details'!$A$1:$I$2344,6,FALSE)</f>
        <v>6061.8</v>
      </c>
    </row>
    <row r="1635" spans="1:17" ht="15.75">
      <c r="A1635" s="6" t="s">
        <v>4291</v>
      </c>
      <c r="B1635" t="str">
        <f>VLOOKUP(A1635,'Customer Names'!$A$1:$D$2336,3,FALSE)</f>
        <v>Hetherington</v>
      </c>
      <c r="C1635">
        <f>VLOOKUP(A1635,'Medical Examinations'!$A$1:$H$2336,2,0)</f>
        <v>29.4</v>
      </c>
      <c r="D1635">
        <f>VLOOKUP(A1635,'Medical Examinations'!$A$1:$H$2336,3,0)</f>
        <v>4.26</v>
      </c>
      <c r="E1635" t="str">
        <f>VLOOKUP(A1635,'Medical Examinations'!$A$1:$H$2336,4,0)</f>
        <v>No</v>
      </c>
      <c r="F1635" t="str">
        <f>VLOOKUP(A1635,'Medical Examinations'!$A$1:$H$2336,5,0)</f>
        <v>No</v>
      </c>
      <c r="G1635" t="str">
        <f>VLOOKUP(A1635,'Medical Examinations'!$A$1:$H$2336,6,0)</f>
        <v>No</v>
      </c>
      <c r="H1635">
        <f>VLOOKUP(A1635,'Medical Examinations'!$A$1:$L$2336,10,0)</f>
        <v>0</v>
      </c>
      <c r="I1635" t="str">
        <f>VLOOKUP(A1635,'Medical Examinations'!$A$1:$H$2336,8,0)</f>
        <v>No</v>
      </c>
      <c r="J1635" t="str">
        <f>VLOOKUP(A1635,'Medical Examinations'!$A$1:$L$2336,11,0)</f>
        <v>Over weight</v>
      </c>
      <c r="K1635" t="str">
        <f>VLOOKUP(A1635,'Medical Examinations'!$A$1:$L$2336,12,0)</f>
        <v>Normal</v>
      </c>
      <c r="L1635" s="8">
        <f>VLOOKUP(A1635,'Hospitalisation Details'!$A$1:$T$2344,17,0)</f>
        <v>32736</v>
      </c>
      <c r="M1635" s="3" t="str">
        <f>VLOOKUP(A1635,'Hospitalisation Details'!$A$1:$T$2344,14,0)</f>
        <v>tier - 2</v>
      </c>
      <c r="N1635" s="3" t="str">
        <f>VLOOKUP(A1635,'Hospitalisation Details'!$A$1:$T$2344,15,0)</f>
        <v>tier - 1</v>
      </c>
      <c r="O1635" t="str">
        <f>VLOOKUP(A1635,'Hospitalisation Details'!$A$1:$U$2344,21,FALSE)</f>
        <v>R1011</v>
      </c>
      <c r="P1635" t="str">
        <f>VLOOKUP(A1635,'Hospitalisation Details'!$A$1:$T$2344,19,0)</f>
        <v>33</v>
      </c>
      <c r="Q1635" s="9">
        <f>VLOOKUP(A1635,'Hospitalisation Details'!$A$1:$I$2344,6,FALSE)</f>
        <v>6059.17</v>
      </c>
    </row>
    <row r="1636" spans="1:17" ht="15.75">
      <c r="A1636" s="6" t="s">
        <v>4294</v>
      </c>
      <c r="B1636" t="str">
        <f>VLOOKUP(A1636,'Customer Names'!$A$1:$D$2336,3,FALSE)</f>
        <v>Murray</v>
      </c>
      <c r="C1636">
        <f>VLOOKUP(A1636,'Medical Examinations'!$A$1:$H$2336,2,0)</f>
        <v>21.31</v>
      </c>
      <c r="D1636">
        <f>VLOOKUP(A1636,'Medical Examinations'!$A$1:$H$2336,3,0)</f>
        <v>4.17</v>
      </c>
      <c r="E1636" t="str">
        <f>VLOOKUP(A1636,'Medical Examinations'!$A$1:$H$2336,4,0)</f>
        <v>No</v>
      </c>
      <c r="F1636" t="str">
        <f>VLOOKUP(A1636,'Medical Examinations'!$A$1:$H$2336,5,0)</f>
        <v>No</v>
      </c>
      <c r="G1636" t="str">
        <f>VLOOKUP(A1636,'Medical Examinations'!$A$1:$H$2336,6,0)</f>
        <v>No</v>
      </c>
      <c r="H1636">
        <f>VLOOKUP(A1636,'Medical Examinations'!$A$1:$L$2336,10,0)</f>
        <v>0</v>
      </c>
      <c r="I1636" t="str">
        <f>VLOOKUP(A1636,'Medical Examinations'!$A$1:$H$2336,8,0)</f>
        <v>No</v>
      </c>
      <c r="J1636" t="str">
        <f>VLOOKUP(A1636,'Medical Examinations'!$A$1:$L$2336,11,0)</f>
        <v>Normal weight</v>
      </c>
      <c r="K1636" t="str">
        <f>VLOOKUP(A1636,'Medical Examinations'!$A$1:$L$2336,12,0)</f>
        <v>Normal</v>
      </c>
      <c r="L1636" s="8">
        <f>VLOOKUP(A1636,'Hospitalisation Details'!$A$1:$T$2344,17,0)</f>
        <v>29441</v>
      </c>
      <c r="M1636" s="3" t="str">
        <f>VLOOKUP(A1636,'Hospitalisation Details'!$A$1:$T$2344,14,0)</f>
        <v>tier - 2</v>
      </c>
      <c r="N1636" s="3" t="str">
        <f>VLOOKUP(A1636,'Hospitalisation Details'!$A$1:$T$2344,15,0)</f>
        <v>tier - 3</v>
      </c>
      <c r="O1636" t="str">
        <f>VLOOKUP(A1636,'Hospitalisation Details'!$A$1:$U$2344,21,FALSE)</f>
        <v>R1013</v>
      </c>
      <c r="P1636" t="str">
        <f>VLOOKUP(A1636,'Hospitalisation Details'!$A$1:$T$2344,19,0)</f>
        <v>42</v>
      </c>
      <c r="Q1636" s="9">
        <f>VLOOKUP(A1636,'Hospitalisation Details'!$A$1:$I$2344,6,FALSE)</f>
        <v>5993.62</v>
      </c>
    </row>
    <row r="1637" spans="1:17" ht="15.75">
      <c r="A1637" s="6" t="s">
        <v>4297</v>
      </c>
      <c r="B1637" t="str">
        <f>VLOOKUP(A1637,'Customer Names'!$A$1:$D$2336,3,FALSE)</f>
        <v>Higden</v>
      </c>
      <c r="C1637">
        <f>VLOOKUP(A1637,'Medical Examinations'!$A$1:$H$2336,2,0)</f>
        <v>19.559999999999999</v>
      </c>
      <c r="D1637">
        <f>VLOOKUP(A1637,'Medical Examinations'!$A$1:$H$2336,3,0)</f>
        <v>11.96</v>
      </c>
      <c r="E1637" t="str">
        <f>VLOOKUP(A1637,'Medical Examinations'!$A$1:$H$2336,4,0)</f>
        <v>No</v>
      </c>
      <c r="F1637" t="str">
        <f>VLOOKUP(A1637,'Medical Examinations'!$A$1:$H$2336,5,0)</f>
        <v>No</v>
      </c>
      <c r="G1637" t="str">
        <f>VLOOKUP(A1637,'Medical Examinations'!$A$1:$H$2336,6,0)</f>
        <v>No</v>
      </c>
      <c r="H1637">
        <f>VLOOKUP(A1637,'Medical Examinations'!$A$1:$L$2336,10,0)</f>
        <v>0</v>
      </c>
      <c r="I1637" t="str">
        <f>VLOOKUP(A1637,'Medical Examinations'!$A$1:$H$2336,8,0)</f>
        <v>No</v>
      </c>
      <c r="J1637" t="str">
        <f>VLOOKUP(A1637,'Medical Examinations'!$A$1:$L$2336,11,0)</f>
        <v>Normal weight</v>
      </c>
      <c r="K1637" t="str">
        <f>VLOOKUP(A1637,'Medical Examinations'!$A$1:$L$2336,12,0)</f>
        <v>Diabetes</v>
      </c>
      <c r="L1637" s="8">
        <f>VLOOKUP(A1637,'Hospitalisation Details'!$A$1:$T$2344,17,0)</f>
        <v>27258</v>
      </c>
      <c r="M1637" s="3" t="str">
        <f>VLOOKUP(A1637,'Hospitalisation Details'!$A$1:$T$2344,14,0)</f>
        <v>tier - 2</v>
      </c>
      <c r="N1637" s="3" t="str">
        <f>VLOOKUP(A1637,'Hospitalisation Details'!$A$1:$T$2344,15,0)</f>
        <v>tier - 2</v>
      </c>
      <c r="O1637" t="str">
        <f>VLOOKUP(A1637,'Hospitalisation Details'!$A$1:$U$2344,21,FALSE)</f>
        <v>R1013</v>
      </c>
      <c r="P1637" t="str">
        <f>VLOOKUP(A1637,'Hospitalisation Details'!$A$1:$T$2344,19,0)</f>
        <v>48</v>
      </c>
      <c r="Q1637" s="9">
        <f>VLOOKUP(A1637,'Hospitalisation Details'!$A$1:$I$2344,6,FALSE)</f>
        <v>5990.17</v>
      </c>
    </row>
    <row r="1638" spans="1:17" ht="15.75">
      <c r="A1638" s="6" t="s">
        <v>4299</v>
      </c>
      <c r="B1638" t="str">
        <f>VLOOKUP(A1638,'Customer Names'!$A$1:$D$2336,3,FALSE)</f>
        <v>Rediger</v>
      </c>
      <c r="C1638">
        <f>VLOOKUP(A1638,'Medical Examinations'!$A$1:$H$2336,2,0)</f>
        <v>37.335000000000001</v>
      </c>
      <c r="D1638">
        <f>VLOOKUP(A1638,'Medical Examinations'!$A$1:$H$2336,3,0)</f>
        <v>6.26</v>
      </c>
      <c r="E1638" t="str">
        <f>VLOOKUP(A1638,'Medical Examinations'!$A$1:$H$2336,4,0)</f>
        <v>Yes</v>
      </c>
      <c r="F1638" t="str">
        <f>VLOOKUP(A1638,'Medical Examinations'!$A$1:$H$2336,5,0)</f>
        <v>No</v>
      </c>
      <c r="G1638" t="str">
        <f>VLOOKUP(A1638,'Medical Examinations'!$A$1:$H$2336,6,0)</f>
        <v>No</v>
      </c>
      <c r="H1638">
        <f>VLOOKUP(A1638,'Medical Examinations'!$A$1:$L$2336,10,0)</f>
        <v>1</v>
      </c>
      <c r="I1638" t="str">
        <f>VLOOKUP(A1638,'Medical Examinations'!$A$1:$H$2336,8,0)</f>
        <v>No</v>
      </c>
      <c r="J1638" t="str">
        <f>VLOOKUP(A1638,'Medical Examinations'!$A$1:$L$2336,11,0)</f>
        <v>obesity</v>
      </c>
      <c r="K1638" t="str">
        <f>VLOOKUP(A1638,'Medical Examinations'!$A$1:$L$2336,12,0)</f>
        <v>Prediabetes</v>
      </c>
      <c r="L1638" s="8">
        <f>VLOOKUP(A1638,'Hospitalisation Details'!$A$1:$T$2344,17,0)</f>
        <v>32304</v>
      </c>
      <c r="M1638" s="3" t="str">
        <f>VLOOKUP(A1638,'Hospitalisation Details'!$A$1:$T$2344,14,0)</f>
        <v>tier - 2</v>
      </c>
      <c r="N1638" s="3" t="str">
        <f>VLOOKUP(A1638,'Hospitalisation Details'!$A$1:$T$2344,15,0)</f>
        <v>tier - 1</v>
      </c>
      <c r="O1638" t="str">
        <f>VLOOKUP(A1638,'Hospitalisation Details'!$A$1:$U$2344,21,FALSE)</f>
        <v>R1012</v>
      </c>
      <c r="P1638" t="str">
        <f>VLOOKUP(A1638,'Hospitalisation Details'!$A$1:$T$2344,19,0)</f>
        <v>34</v>
      </c>
      <c r="Q1638" s="9">
        <f>VLOOKUP(A1638,'Hospitalisation Details'!$A$1:$I$2344,6,FALSE)</f>
        <v>5989.52</v>
      </c>
    </row>
    <row r="1639" spans="1:17" ht="15.75">
      <c r="A1639" s="6" t="s">
        <v>4302</v>
      </c>
      <c r="B1639" t="str">
        <f>VLOOKUP(A1639,'Customer Names'!$A$1:$D$2336,3,FALSE)</f>
        <v>Huff</v>
      </c>
      <c r="C1639">
        <f>VLOOKUP(A1639,'Medical Examinations'!$A$1:$H$2336,2,0)</f>
        <v>19.53</v>
      </c>
      <c r="D1639">
        <f>VLOOKUP(A1639,'Medical Examinations'!$A$1:$H$2336,3,0)</f>
        <v>11.68</v>
      </c>
      <c r="E1639" t="str">
        <f>VLOOKUP(A1639,'Medical Examinations'!$A$1:$H$2336,4,0)</f>
        <v>No</v>
      </c>
      <c r="F1639" t="str">
        <f>VLOOKUP(A1639,'Medical Examinations'!$A$1:$H$2336,5,0)</f>
        <v>No</v>
      </c>
      <c r="G1639" t="str">
        <f>VLOOKUP(A1639,'Medical Examinations'!$A$1:$H$2336,6,0)</f>
        <v>No</v>
      </c>
      <c r="H1639">
        <f>VLOOKUP(A1639,'Medical Examinations'!$A$1:$L$2336,10,0)</f>
        <v>0</v>
      </c>
      <c r="I1639" t="str">
        <f>VLOOKUP(A1639,'Medical Examinations'!$A$1:$H$2336,8,0)</f>
        <v>No</v>
      </c>
      <c r="J1639" t="str">
        <f>VLOOKUP(A1639,'Medical Examinations'!$A$1:$L$2336,11,0)</f>
        <v>Normal weight</v>
      </c>
      <c r="K1639" t="str">
        <f>VLOOKUP(A1639,'Medical Examinations'!$A$1:$L$2336,12,0)</f>
        <v>Diabetes</v>
      </c>
      <c r="L1639" s="8">
        <f>VLOOKUP(A1639,'Hospitalisation Details'!$A$1:$T$2344,17,0)</f>
        <v>27313</v>
      </c>
      <c r="M1639" s="3" t="str">
        <f>VLOOKUP(A1639,'Hospitalisation Details'!$A$1:$T$2344,14,0)</f>
        <v>tier - 2</v>
      </c>
      <c r="N1639" s="3" t="str">
        <f>VLOOKUP(A1639,'Hospitalisation Details'!$A$1:$T$2344,15,0)</f>
        <v>tier - 3</v>
      </c>
      <c r="O1639" t="str">
        <f>VLOOKUP(A1639,'Hospitalisation Details'!$A$1:$U$2344,21,FALSE)</f>
        <v>R1013</v>
      </c>
      <c r="P1639" t="str">
        <f>VLOOKUP(A1639,'Hospitalisation Details'!$A$1:$T$2344,19,0)</f>
        <v>48</v>
      </c>
      <c r="Q1639" s="9">
        <f>VLOOKUP(A1639,'Hospitalisation Details'!$A$1:$I$2344,6,FALSE)</f>
        <v>5979.99</v>
      </c>
    </row>
    <row r="1640" spans="1:17" ht="15.75">
      <c r="A1640" s="6" t="s">
        <v>4304</v>
      </c>
      <c r="B1640" t="str">
        <f>VLOOKUP(A1640,'Customer Names'!$A$1:$D$2336,3,FALSE)</f>
        <v>Hall</v>
      </c>
      <c r="C1640">
        <f>VLOOKUP(A1640,'Medical Examinations'!$A$1:$H$2336,2,0)</f>
        <v>34.1</v>
      </c>
      <c r="D1640">
        <f>VLOOKUP(A1640,'Medical Examinations'!$A$1:$H$2336,3,0)</f>
        <v>5.16</v>
      </c>
      <c r="E1640" t="str">
        <f>VLOOKUP(A1640,'Medical Examinations'!$A$1:$H$2336,4,0)</f>
        <v>No</v>
      </c>
      <c r="F1640" t="str">
        <f>VLOOKUP(A1640,'Medical Examinations'!$A$1:$H$2336,5,0)</f>
        <v>No</v>
      </c>
      <c r="G1640" t="str">
        <f>VLOOKUP(A1640,'Medical Examinations'!$A$1:$H$2336,6,0)</f>
        <v>No</v>
      </c>
      <c r="H1640">
        <f>VLOOKUP(A1640,'Medical Examinations'!$A$1:$L$2336,10,0)</f>
        <v>0</v>
      </c>
      <c r="I1640" t="str">
        <f>VLOOKUP(A1640,'Medical Examinations'!$A$1:$H$2336,8,0)</f>
        <v>No</v>
      </c>
      <c r="J1640" t="str">
        <f>VLOOKUP(A1640,'Medical Examinations'!$A$1:$L$2336,11,0)</f>
        <v>obesity</v>
      </c>
      <c r="K1640" t="str">
        <f>VLOOKUP(A1640,'Medical Examinations'!$A$1:$L$2336,12,0)</f>
        <v>Normal</v>
      </c>
      <c r="L1640" s="8">
        <f>VLOOKUP(A1640,'Hospitalisation Details'!$A$1:$T$2344,17,0)</f>
        <v>29504</v>
      </c>
      <c r="M1640" s="3" t="str">
        <f>VLOOKUP(A1640,'Hospitalisation Details'!$A$1:$T$2344,14,0)</f>
        <v>tier - 2</v>
      </c>
      <c r="N1640" s="3" t="str">
        <f>VLOOKUP(A1640,'Hospitalisation Details'!$A$1:$T$2344,15,0)</f>
        <v>tier - 2</v>
      </c>
      <c r="O1640" t="str">
        <f>VLOOKUP(A1640,'Hospitalisation Details'!$A$1:$U$2344,21,FALSE)</f>
        <v>R1011</v>
      </c>
      <c r="P1640" t="str">
        <f>VLOOKUP(A1640,'Hospitalisation Details'!$A$1:$T$2344,19,0)</f>
        <v>42</v>
      </c>
      <c r="Q1640" s="9">
        <f>VLOOKUP(A1640,'Hospitalisation Details'!$A$1:$I$2344,6,FALSE)</f>
        <v>5979.73</v>
      </c>
    </row>
    <row r="1641" spans="1:17" ht="15.75">
      <c r="A1641" s="6" t="s">
        <v>4306</v>
      </c>
      <c r="B1641" t="str">
        <f>VLOOKUP(A1641,'Customer Names'!$A$1:$D$2336,3,FALSE)</f>
        <v>Grise</v>
      </c>
      <c r="C1641">
        <f>VLOOKUP(A1641,'Medical Examinations'!$A$1:$H$2336,2,0)</f>
        <v>16.5</v>
      </c>
      <c r="D1641">
        <f>VLOOKUP(A1641,'Medical Examinations'!$A$1:$H$2336,3,0)</f>
        <v>6.9</v>
      </c>
      <c r="E1641" t="str">
        <f>VLOOKUP(A1641,'Medical Examinations'!$A$1:$H$2336,4,0)</f>
        <v>Yes</v>
      </c>
      <c r="F1641" t="str">
        <f>VLOOKUP(A1641,'Medical Examinations'!$A$1:$H$2336,5,0)</f>
        <v>No</v>
      </c>
      <c r="G1641" t="str">
        <f>VLOOKUP(A1641,'Medical Examinations'!$A$1:$H$2336,6,0)</f>
        <v>No</v>
      </c>
      <c r="H1641">
        <f>VLOOKUP(A1641,'Medical Examinations'!$A$1:$L$2336,10,0)</f>
        <v>2</v>
      </c>
      <c r="I1641" t="str">
        <f>VLOOKUP(A1641,'Medical Examinations'!$A$1:$H$2336,8,0)</f>
        <v>No</v>
      </c>
      <c r="J1641" t="str">
        <f>VLOOKUP(A1641,'Medical Examinations'!$A$1:$L$2336,11,0)</f>
        <v>Under weight</v>
      </c>
      <c r="K1641" t="str">
        <f>VLOOKUP(A1641,'Medical Examinations'!$A$1:$L$2336,12,0)</f>
        <v>Diabetes</v>
      </c>
      <c r="L1641" s="8">
        <f>VLOOKUP(A1641,'Hospitalisation Details'!$A$1:$T$2344,17,0)</f>
        <v>25744</v>
      </c>
      <c r="M1641" s="3" t="str">
        <f>VLOOKUP(A1641,'Hospitalisation Details'!$A$1:$T$2344,14,0)</f>
        <v>tier - 2</v>
      </c>
      <c r="N1641" s="3" t="str">
        <f>VLOOKUP(A1641,'Hospitalisation Details'!$A$1:$T$2344,15,0)</f>
        <v>tier - 3</v>
      </c>
      <c r="O1641" t="str">
        <f>VLOOKUP(A1641,'Hospitalisation Details'!$A$1:$U$2344,21,FALSE)</f>
        <v>R1013</v>
      </c>
      <c r="P1641" t="str">
        <f>VLOOKUP(A1641,'Hospitalisation Details'!$A$1:$T$2344,19,0)</f>
        <v>52</v>
      </c>
      <c r="Q1641" s="9">
        <f>VLOOKUP(A1641,'Hospitalisation Details'!$A$1:$I$2344,6,FALSE)</f>
        <v>5979.66</v>
      </c>
    </row>
    <row r="1642" spans="1:17" ht="15.75">
      <c r="A1642" s="6" t="s">
        <v>4309</v>
      </c>
      <c r="B1642" t="str">
        <f>VLOOKUP(A1642,'Customer Names'!$A$1:$D$2336,3,FALSE)</f>
        <v>Skildum</v>
      </c>
      <c r="C1642">
        <f>VLOOKUP(A1642,'Medical Examinations'!$A$1:$H$2336,2,0)</f>
        <v>30.69</v>
      </c>
      <c r="D1642">
        <f>VLOOKUP(A1642,'Medical Examinations'!$A$1:$H$2336,3,0)</f>
        <v>4.83</v>
      </c>
      <c r="E1642" t="str">
        <f>VLOOKUP(A1642,'Medical Examinations'!$A$1:$H$2336,4,0)</f>
        <v>No</v>
      </c>
      <c r="F1642" t="str">
        <f>VLOOKUP(A1642,'Medical Examinations'!$A$1:$H$2336,5,0)</f>
        <v>No</v>
      </c>
      <c r="G1642" t="str">
        <f>VLOOKUP(A1642,'Medical Examinations'!$A$1:$H$2336,6,0)</f>
        <v>No</v>
      </c>
      <c r="H1642">
        <f>VLOOKUP(A1642,'Medical Examinations'!$A$1:$L$2336,10,0)</f>
        <v>1</v>
      </c>
      <c r="I1642" t="str">
        <f>VLOOKUP(A1642,'Medical Examinations'!$A$1:$H$2336,8,0)</f>
        <v>No</v>
      </c>
      <c r="J1642" t="str">
        <f>VLOOKUP(A1642,'Medical Examinations'!$A$1:$L$2336,11,0)</f>
        <v>obesity</v>
      </c>
      <c r="K1642" t="str">
        <f>VLOOKUP(A1642,'Medical Examinations'!$A$1:$L$2336,12,0)</f>
        <v>Normal</v>
      </c>
      <c r="L1642" s="8">
        <f>VLOOKUP(A1642,'Hospitalisation Details'!$A$1:$T$2344,17,0)</f>
        <v>30997</v>
      </c>
      <c r="M1642" s="3" t="str">
        <f>VLOOKUP(A1642,'Hospitalisation Details'!$A$1:$T$2344,14,0)</f>
        <v>tier - 2</v>
      </c>
      <c r="N1642" s="3" t="str">
        <f>VLOOKUP(A1642,'Hospitalisation Details'!$A$1:$T$2344,15,0)</f>
        <v>tier - 2</v>
      </c>
      <c r="O1642" t="str">
        <f>VLOOKUP(A1642,'Hospitalisation Details'!$A$1:$U$2344,21,FALSE)</f>
        <v>R1013</v>
      </c>
      <c r="P1642" t="str">
        <f>VLOOKUP(A1642,'Hospitalisation Details'!$A$1:$T$2344,19,0)</f>
        <v>38</v>
      </c>
      <c r="Q1642" s="9">
        <f>VLOOKUP(A1642,'Hospitalisation Details'!$A$1:$I$2344,6,FALSE)</f>
        <v>5976.83</v>
      </c>
    </row>
    <row r="1643" spans="1:17" ht="15.75">
      <c r="A1643" s="6" t="s">
        <v>4312</v>
      </c>
      <c r="B1643" t="str">
        <f>VLOOKUP(A1643,'Customer Names'!$A$1:$D$2336,3,FALSE)</f>
        <v>Yang</v>
      </c>
      <c r="C1643">
        <f>VLOOKUP(A1643,'Medical Examinations'!$A$1:$H$2336,2,0)</f>
        <v>28.93</v>
      </c>
      <c r="D1643">
        <f>VLOOKUP(A1643,'Medical Examinations'!$A$1:$H$2336,3,0)</f>
        <v>4.87</v>
      </c>
      <c r="E1643" t="str">
        <f>VLOOKUP(A1643,'Medical Examinations'!$A$1:$H$2336,4,0)</f>
        <v>No</v>
      </c>
      <c r="F1643" t="str">
        <f>VLOOKUP(A1643,'Medical Examinations'!$A$1:$H$2336,5,0)</f>
        <v>No</v>
      </c>
      <c r="G1643" t="str">
        <f>VLOOKUP(A1643,'Medical Examinations'!$A$1:$H$2336,6,0)</f>
        <v>No</v>
      </c>
      <c r="H1643">
        <f>VLOOKUP(A1643,'Medical Examinations'!$A$1:$L$2336,10,0)</f>
        <v>1</v>
      </c>
      <c r="I1643" t="str">
        <f>VLOOKUP(A1643,'Medical Examinations'!$A$1:$H$2336,8,0)</f>
        <v>No</v>
      </c>
      <c r="J1643" t="str">
        <f>VLOOKUP(A1643,'Medical Examinations'!$A$1:$L$2336,11,0)</f>
        <v>Over weight</v>
      </c>
      <c r="K1643" t="str">
        <f>VLOOKUP(A1643,'Medical Examinations'!$A$1:$L$2336,12,0)</f>
        <v>Normal</v>
      </c>
      <c r="L1643" s="8">
        <f>VLOOKUP(A1643,'Hospitalisation Details'!$A$1:$T$2344,17,0)</f>
        <v>30944</v>
      </c>
      <c r="M1643" s="3" t="str">
        <f>VLOOKUP(A1643,'Hospitalisation Details'!$A$1:$T$2344,14,0)</f>
        <v>tier - 2</v>
      </c>
      <c r="N1643" s="3" t="str">
        <f>VLOOKUP(A1643,'Hospitalisation Details'!$A$1:$T$2344,15,0)</f>
        <v>tier - 3</v>
      </c>
      <c r="O1643" t="str">
        <f>VLOOKUP(A1643,'Hospitalisation Details'!$A$1:$U$2344,21,FALSE)</f>
        <v>R1013</v>
      </c>
      <c r="P1643" t="str">
        <f>VLOOKUP(A1643,'Hospitalisation Details'!$A$1:$T$2344,19,0)</f>
        <v>38</v>
      </c>
      <c r="Q1643" s="9">
        <f>VLOOKUP(A1643,'Hospitalisation Details'!$A$1:$I$2344,6,FALSE)</f>
        <v>5974.38</v>
      </c>
    </row>
    <row r="1644" spans="1:17" ht="15.75">
      <c r="A1644" s="6" t="s">
        <v>4313</v>
      </c>
      <c r="B1644" t="str">
        <f>VLOOKUP(A1644,'Customer Names'!$A$1:$D$2336,3,FALSE)</f>
        <v>Fischer-Daly</v>
      </c>
      <c r="C1644">
        <f>VLOOKUP(A1644,'Medical Examinations'!$A$1:$H$2336,2,0)</f>
        <v>38.9</v>
      </c>
      <c r="D1644">
        <f>VLOOKUP(A1644,'Medical Examinations'!$A$1:$H$2336,3,0)</f>
        <v>4.28</v>
      </c>
      <c r="E1644" t="str">
        <f>VLOOKUP(A1644,'Medical Examinations'!$A$1:$H$2336,4,0)</f>
        <v>No</v>
      </c>
      <c r="F1644" t="str">
        <f>VLOOKUP(A1644,'Medical Examinations'!$A$1:$H$2336,5,0)</f>
        <v>No</v>
      </c>
      <c r="G1644" t="str">
        <f>VLOOKUP(A1644,'Medical Examinations'!$A$1:$H$2336,6,0)</f>
        <v>No</v>
      </c>
      <c r="H1644">
        <f>VLOOKUP(A1644,'Medical Examinations'!$A$1:$L$2336,10,0)</f>
        <v>0</v>
      </c>
      <c r="I1644" t="str">
        <f>VLOOKUP(A1644,'Medical Examinations'!$A$1:$H$2336,8,0)</f>
        <v>No</v>
      </c>
      <c r="J1644" t="str">
        <f>VLOOKUP(A1644,'Medical Examinations'!$A$1:$L$2336,11,0)</f>
        <v>obesity</v>
      </c>
      <c r="K1644" t="str">
        <f>VLOOKUP(A1644,'Medical Examinations'!$A$1:$L$2336,12,0)</f>
        <v>Normal</v>
      </c>
      <c r="L1644" s="8">
        <f>VLOOKUP(A1644,'Hospitalisation Details'!$A$1:$T$2344,17,0)</f>
        <v>32711</v>
      </c>
      <c r="M1644" s="3" t="str">
        <f>VLOOKUP(A1644,'Hospitalisation Details'!$A$1:$T$2344,14,0)</f>
        <v>tier - 2</v>
      </c>
      <c r="N1644" s="3" t="str">
        <f>VLOOKUP(A1644,'Hospitalisation Details'!$A$1:$T$2344,15,0)</f>
        <v>tier - 2</v>
      </c>
      <c r="O1644" t="str">
        <f>VLOOKUP(A1644,'Hospitalisation Details'!$A$1:$U$2344,21,FALSE)</f>
        <v>R1011</v>
      </c>
      <c r="P1644" t="str">
        <f>VLOOKUP(A1644,'Hospitalisation Details'!$A$1:$T$2344,19,0)</f>
        <v>33</v>
      </c>
      <c r="Q1644" s="9">
        <f>VLOOKUP(A1644,'Hospitalisation Details'!$A$1:$I$2344,6,FALSE)</f>
        <v>5972.38</v>
      </c>
    </row>
    <row r="1645" spans="1:17" ht="15.75">
      <c r="A1645" s="6" t="s">
        <v>4315</v>
      </c>
      <c r="B1645" t="str">
        <f>VLOOKUP(A1645,'Customer Names'!$A$1:$D$2336,3,FALSE)</f>
        <v>Asher</v>
      </c>
      <c r="C1645">
        <f>VLOOKUP(A1645,'Medical Examinations'!$A$1:$H$2336,2,0)</f>
        <v>26.9</v>
      </c>
      <c r="D1645">
        <f>VLOOKUP(A1645,'Medical Examinations'!$A$1:$H$2336,3,0)</f>
        <v>4.07</v>
      </c>
      <c r="E1645" t="str">
        <f>VLOOKUP(A1645,'Medical Examinations'!$A$1:$H$2336,4,0)</f>
        <v>No</v>
      </c>
      <c r="F1645" t="str">
        <f>VLOOKUP(A1645,'Medical Examinations'!$A$1:$H$2336,5,0)</f>
        <v>No</v>
      </c>
      <c r="G1645" t="str">
        <f>VLOOKUP(A1645,'Medical Examinations'!$A$1:$H$2336,6,0)</f>
        <v>No</v>
      </c>
      <c r="H1645">
        <f>VLOOKUP(A1645,'Medical Examinations'!$A$1:$L$2336,10,0)</f>
        <v>0</v>
      </c>
      <c r="I1645" t="str">
        <f>VLOOKUP(A1645,'Medical Examinations'!$A$1:$H$2336,8,0)</f>
        <v>No</v>
      </c>
      <c r="J1645" t="str">
        <f>VLOOKUP(A1645,'Medical Examinations'!$A$1:$L$2336,11,0)</f>
        <v>Over weight</v>
      </c>
      <c r="K1645" t="str">
        <f>VLOOKUP(A1645,'Medical Examinations'!$A$1:$L$2336,12,0)</f>
        <v>Normal</v>
      </c>
      <c r="L1645" s="8">
        <f>VLOOKUP(A1645,'Hospitalisation Details'!$A$1:$T$2344,17,0)</f>
        <v>29423</v>
      </c>
      <c r="M1645" s="3" t="str">
        <f>VLOOKUP(A1645,'Hospitalisation Details'!$A$1:$T$2344,14,0)</f>
        <v>tier - 3</v>
      </c>
      <c r="N1645" s="3" t="str">
        <f>VLOOKUP(A1645,'Hospitalisation Details'!$A$1:$T$2344,15,0)</f>
        <v>tier - 3</v>
      </c>
      <c r="O1645" t="str">
        <f>VLOOKUP(A1645,'Hospitalisation Details'!$A$1:$U$2344,21,FALSE)</f>
        <v>R1011</v>
      </c>
      <c r="P1645" t="str">
        <f>VLOOKUP(A1645,'Hospitalisation Details'!$A$1:$T$2344,19,0)</f>
        <v>42</v>
      </c>
      <c r="Q1645" s="9">
        <f>VLOOKUP(A1645,'Hospitalisation Details'!$A$1:$I$2344,6,FALSE)</f>
        <v>5969.72</v>
      </c>
    </row>
    <row r="1646" spans="1:17" ht="15.75">
      <c r="A1646" s="6" t="s">
        <v>4316</v>
      </c>
      <c r="B1646" t="str">
        <f>VLOOKUP(A1646,'Customer Names'!$A$1:$D$2336,3,FALSE)</f>
        <v>Zhou</v>
      </c>
      <c r="C1646">
        <f>VLOOKUP(A1646,'Medical Examinations'!$A$1:$H$2336,2,0)</f>
        <v>24.86</v>
      </c>
      <c r="D1646">
        <f>VLOOKUP(A1646,'Medical Examinations'!$A$1:$H$2336,3,0)</f>
        <v>6.23</v>
      </c>
      <c r="E1646" t="str">
        <f>VLOOKUP(A1646,'Medical Examinations'!$A$1:$H$2336,4,0)</f>
        <v>No</v>
      </c>
      <c r="F1646" t="str">
        <f>VLOOKUP(A1646,'Medical Examinations'!$A$1:$H$2336,5,0)</f>
        <v>No</v>
      </c>
      <c r="G1646" t="str">
        <f>VLOOKUP(A1646,'Medical Examinations'!$A$1:$H$2336,6,0)</f>
        <v>No</v>
      </c>
      <c r="H1646">
        <f>VLOOKUP(A1646,'Medical Examinations'!$A$1:$L$2336,10,0)</f>
        <v>0</v>
      </c>
      <c r="I1646" t="str">
        <f>VLOOKUP(A1646,'Medical Examinations'!$A$1:$H$2336,8,0)</f>
        <v>No</v>
      </c>
      <c r="J1646" t="str">
        <f>VLOOKUP(A1646,'Medical Examinations'!$A$1:$L$2336,11,0)</f>
        <v>Normal weight</v>
      </c>
      <c r="K1646" t="str">
        <f>VLOOKUP(A1646,'Medical Examinations'!$A$1:$L$2336,12,0)</f>
        <v>Prediabetes</v>
      </c>
      <c r="L1646" s="8">
        <f>VLOOKUP(A1646,'Hospitalisation Details'!$A$1:$T$2344,17,0)</f>
        <v>29438</v>
      </c>
      <c r="M1646" s="3" t="str">
        <f>VLOOKUP(A1646,'Hospitalisation Details'!$A$1:$T$2344,14,0)</f>
        <v>tier - 2</v>
      </c>
      <c r="N1646" s="3" t="str">
        <f>VLOOKUP(A1646,'Hospitalisation Details'!$A$1:$T$2344,15,0)</f>
        <v>tier - 3</v>
      </c>
      <c r="O1646" t="str">
        <f>VLOOKUP(A1646,'Hospitalisation Details'!$A$1:$U$2344,21,FALSE)</f>
        <v>R1013</v>
      </c>
      <c r="P1646" t="str">
        <f>VLOOKUP(A1646,'Hospitalisation Details'!$A$1:$T$2344,19,0)</f>
        <v>42</v>
      </c>
      <c r="Q1646" s="9">
        <f>VLOOKUP(A1646,'Hospitalisation Details'!$A$1:$I$2344,6,FALSE)</f>
        <v>5966.89</v>
      </c>
    </row>
    <row r="1647" spans="1:17" ht="15.75">
      <c r="A1647" s="6" t="s">
        <v>4318</v>
      </c>
      <c r="B1647" t="str">
        <f>VLOOKUP(A1647,'Customer Names'!$A$1:$D$2336,3,FALSE)</f>
        <v>Rudder</v>
      </c>
      <c r="C1647">
        <f>VLOOKUP(A1647,'Medical Examinations'!$A$1:$H$2336,2,0)</f>
        <v>39.14</v>
      </c>
      <c r="D1647">
        <f>VLOOKUP(A1647,'Medical Examinations'!$A$1:$H$2336,3,0)</f>
        <v>6.24</v>
      </c>
      <c r="E1647" t="str">
        <f>VLOOKUP(A1647,'Medical Examinations'!$A$1:$H$2336,4,0)</f>
        <v>No</v>
      </c>
      <c r="F1647" t="str">
        <f>VLOOKUP(A1647,'Medical Examinations'!$A$1:$H$2336,5,0)</f>
        <v>yes</v>
      </c>
      <c r="G1647" t="str">
        <f>VLOOKUP(A1647,'Medical Examinations'!$A$1:$H$2336,6,0)</f>
        <v>No</v>
      </c>
      <c r="H1647">
        <f>VLOOKUP(A1647,'Medical Examinations'!$A$1:$L$2336,10,0)</f>
        <v>1</v>
      </c>
      <c r="I1647" t="str">
        <f>VLOOKUP(A1647,'Medical Examinations'!$A$1:$H$2336,8,0)</f>
        <v>No</v>
      </c>
      <c r="J1647" t="str">
        <f>VLOOKUP(A1647,'Medical Examinations'!$A$1:$L$2336,11,0)</f>
        <v>obesity</v>
      </c>
      <c r="K1647" t="str">
        <f>VLOOKUP(A1647,'Medical Examinations'!$A$1:$L$2336,12,0)</f>
        <v>Prediabetes</v>
      </c>
      <c r="L1647" s="8">
        <f>VLOOKUP(A1647,'Hospitalisation Details'!$A$1:$T$2344,17,0)</f>
        <v>38183</v>
      </c>
      <c r="M1647" s="3" t="str">
        <f>VLOOKUP(A1647,'Hospitalisation Details'!$A$1:$T$2344,14,0)</f>
        <v>tier - 2</v>
      </c>
      <c r="N1647" s="3" t="str">
        <f>VLOOKUP(A1647,'Hospitalisation Details'!$A$1:$T$2344,15,0)</f>
        <v>tier - 1</v>
      </c>
      <c r="O1647" t="str">
        <f>VLOOKUP(A1647,'Hospitalisation Details'!$A$1:$U$2344,21,FALSE)</f>
        <v>R1026</v>
      </c>
      <c r="P1647" t="str">
        <f>VLOOKUP(A1647,'Hospitalisation Details'!$A$1:$T$2344,19,0)</f>
        <v>18</v>
      </c>
      <c r="Q1647" s="9">
        <f>VLOOKUP(A1647,'Hospitalisation Details'!$A$1:$I$2344,6,FALSE)</f>
        <v>5960.91</v>
      </c>
    </row>
    <row r="1648" spans="1:17" ht="15.75">
      <c r="A1648" s="6" t="s">
        <v>4320</v>
      </c>
      <c r="B1648" t="str">
        <f>VLOOKUP(A1648,'Customer Names'!$A$1:$D$2336,3,FALSE)</f>
        <v>Cartmell</v>
      </c>
      <c r="C1648">
        <f>VLOOKUP(A1648,'Medical Examinations'!$A$1:$H$2336,2,0)</f>
        <v>39.799999999999997</v>
      </c>
      <c r="D1648">
        <f>VLOOKUP(A1648,'Medical Examinations'!$A$1:$H$2336,3,0)</f>
        <v>6.17</v>
      </c>
      <c r="E1648" t="str">
        <f>VLOOKUP(A1648,'Medical Examinations'!$A$1:$H$2336,4,0)</f>
        <v>No</v>
      </c>
      <c r="F1648" t="str">
        <f>VLOOKUP(A1648,'Medical Examinations'!$A$1:$H$2336,5,0)</f>
        <v>No</v>
      </c>
      <c r="G1648" t="str">
        <f>VLOOKUP(A1648,'Medical Examinations'!$A$1:$H$2336,6,0)</f>
        <v>Yes</v>
      </c>
      <c r="H1648">
        <f>VLOOKUP(A1648,'Medical Examinations'!$A$1:$L$2336,10,0)</f>
        <v>1</v>
      </c>
      <c r="I1648" t="str">
        <f>VLOOKUP(A1648,'Medical Examinations'!$A$1:$H$2336,8,0)</f>
        <v>No</v>
      </c>
      <c r="J1648" t="str">
        <f>VLOOKUP(A1648,'Medical Examinations'!$A$1:$L$2336,11,0)</f>
        <v>obesity</v>
      </c>
      <c r="K1648" t="str">
        <f>VLOOKUP(A1648,'Medical Examinations'!$A$1:$L$2336,12,0)</f>
        <v>Prediabetes</v>
      </c>
      <c r="L1648" s="8">
        <f>VLOOKUP(A1648,'Hospitalisation Details'!$A$1:$T$2344,17,0)</f>
        <v>37846</v>
      </c>
      <c r="M1648" s="3" t="str">
        <f>VLOOKUP(A1648,'Hospitalisation Details'!$A$1:$T$2344,14,0)</f>
        <v>tier - 2</v>
      </c>
      <c r="N1648" s="3" t="str">
        <f>VLOOKUP(A1648,'Hospitalisation Details'!$A$1:$T$2344,15,0)</f>
        <v>tier - 2</v>
      </c>
      <c r="O1648" t="str">
        <f>VLOOKUP(A1648,'Hospitalisation Details'!$A$1:$U$2344,21,FALSE)</f>
        <v>R1012</v>
      </c>
      <c r="P1648" t="str">
        <f>VLOOKUP(A1648,'Hospitalisation Details'!$A$1:$T$2344,19,0)</f>
        <v>19</v>
      </c>
      <c r="Q1648" s="9">
        <f>VLOOKUP(A1648,'Hospitalisation Details'!$A$1:$I$2344,6,FALSE)</f>
        <v>5957.35</v>
      </c>
    </row>
    <row r="1649" spans="1:17" ht="15.75">
      <c r="A1649" s="6" t="s">
        <v>4322</v>
      </c>
      <c r="B1649" t="str">
        <f>VLOOKUP(A1649,'Customer Names'!$A$1:$D$2336,3,FALSE)</f>
        <v>Troland</v>
      </c>
      <c r="C1649">
        <f>VLOOKUP(A1649,'Medical Examinations'!$A$1:$H$2336,2,0)</f>
        <v>34.32</v>
      </c>
      <c r="D1649">
        <f>VLOOKUP(A1649,'Medical Examinations'!$A$1:$H$2336,3,0)</f>
        <v>5.16</v>
      </c>
      <c r="E1649" t="str">
        <f>VLOOKUP(A1649,'Medical Examinations'!$A$1:$H$2336,4,0)</f>
        <v>No</v>
      </c>
      <c r="F1649" t="str">
        <f>VLOOKUP(A1649,'Medical Examinations'!$A$1:$H$2336,5,0)</f>
        <v>No</v>
      </c>
      <c r="G1649" t="str">
        <f>VLOOKUP(A1649,'Medical Examinations'!$A$1:$H$2336,6,0)</f>
        <v>No</v>
      </c>
      <c r="H1649">
        <f>VLOOKUP(A1649,'Medical Examinations'!$A$1:$L$2336,10,0)</f>
        <v>1</v>
      </c>
      <c r="I1649" t="str">
        <f>VLOOKUP(A1649,'Medical Examinations'!$A$1:$H$2336,8,0)</f>
        <v>No</v>
      </c>
      <c r="J1649" t="str">
        <f>VLOOKUP(A1649,'Medical Examinations'!$A$1:$L$2336,11,0)</f>
        <v>obesity</v>
      </c>
      <c r="K1649" t="str">
        <f>VLOOKUP(A1649,'Medical Examinations'!$A$1:$L$2336,12,0)</f>
        <v>Normal</v>
      </c>
      <c r="L1649" s="8">
        <f>VLOOKUP(A1649,'Hospitalisation Details'!$A$1:$T$2344,17,0)</f>
        <v>31972</v>
      </c>
      <c r="M1649" s="3" t="str">
        <f>VLOOKUP(A1649,'Hospitalisation Details'!$A$1:$T$2344,14,0)</f>
        <v>tier - 3</v>
      </c>
      <c r="N1649" s="3" t="str">
        <f>VLOOKUP(A1649,'Hospitalisation Details'!$A$1:$T$2344,15,0)</f>
        <v>tier - 2</v>
      </c>
      <c r="O1649" t="str">
        <f>VLOOKUP(A1649,'Hospitalisation Details'!$A$1:$U$2344,21,FALSE)</f>
        <v>R1013</v>
      </c>
      <c r="P1649" t="str">
        <f>VLOOKUP(A1649,'Hospitalisation Details'!$A$1:$T$2344,19,0)</f>
        <v>35</v>
      </c>
      <c r="Q1649" s="9">
        <f>VLOOKUP(A1649,'Hospitalisation Details'!$A$1:$I$2344,6,FALSE)</f>
        <v>5934.38</v>
      </c>
    </row>
    <row r="1650" spans="1:17" ht="15.75">
      <c r="A1650" s="6" t="s">
        <v>4324</v>
      </c>
      <c r="B1650" t="str">
        <f>VLOOKUP(A1650,'Customer Names'!$A$1:$D$2336,3,FALSE)</f>
        <v>Hall</v>
      </c>
      <c r="C1650">
        <f>VLOOKUP(A1650,'Medical Examinations'!$A$1:$H$2336,2,0)</f>
        <v>32.51</v>
      </c>
      <c r="D1650">
        <f>VLOOKUP(A1650,'Medical Examinations'!$A$1:$H$2336,3,0)</f>
        <v>4.3</v>
      </c>
      <c r="E1650" t="str">
        <f>VLOOKUP(A1650,'Medical Examinations'!$A$1:$H$2336,4,0)</f>
        <v>No</v>
      </c>
      <c r="F1650" t="str">
        <f>VLOOKUP(A1650,'Medical Examinations'!$A$1:$H$2336,5,0)</f>
        <v>No</v>
      </c>
      <c r="G1650" t="str">
        <f>VLOOKUP(A1650,'Medical Examinations'!$A$1:$H$2336,6,0)</f>
        <v>No</v>
      </c>
      <c r="H1650">
        <f>VLOOKUP(A1650,'Medical Examinations'!$A$1:$L$2336,10,0)</f>
        <v>0</v>
      </c>
      <c r="I1650" t="str">
        <f>VLOOKUP(A1650,'Medical Examinations'!$A$1:$H$2336,8,0)</f>
        <v>No</v>
      </c>
      <c r="J1650" t="str">
        <f>VLOOKUP(A1650,'Medical Examinations'!$A$1:$L$2336,11,0)</f>
        <v>obesity</v>
      </c>
      <c r="K1650" t="str">
        <f>VLOOKUP(A1650,'Medical Examinations'!$A$1:$L$2336,12,0)</f>
        <v>Normal</v>
      </c>
      <c r="L1650" s="8">
        <f>VLOOKUP(A1650,'Hospitalisation Details'!$A$1:$T$2344,17,0)</f>
        <v>34545</v>
      </c>
      <c r="M1650" s="3" t="str">
        <f>VLOOKUP(A1650,'Hospitalisation Details'!$A$1:$T$2344,14,0)</f>
        <v>tier - 2</v>
      </c>
      <c r="N1650" s="3" t="str">
        <f>VLOOKUP(A1650,'Hospitalisation Details'!$A$1:$T$2344,15,0)</f>
        <v>tier - 1</v>
      </c>
      <c r="O1650" t="str">
        <f>VLOOKUP(A1650,'Hospitalisation Details'!$A$1:$U$2344,21,FALSE)</f>
        <v>R1012</v>
      </c>
      <c r="P1650" t="str">
        <f>VLOOKUP(A1650,'Hospitalisation Details'!$A$1:$T$2344,19,0)</f>
        <v>28</v>
      </c>
      <c r="Q1650" s="9">
        <f>VLOOKUP(A1650,'Hospitalisation Details'!$A$1:$I$2344,6,FALSE)</f>
        <v>5927.65</v>
      </c>
    </row>
    <row r="1651" spans="1:17" ht="15.75">
      <c r="A1651" s="6" t="s">
        <v>4325</v>
      </c>
      <c r="B1651" t="str">
        <f>VLOOKUP(A1651,'Customer Names'!$A$1:$D$2336,3,FALSE)</f>
        <v>Berg</v>
      </c>
      <c r="C1651">
        <f>VLOOKUP(A1651,'Medical Examinations'!$A$1:$H$2336,2,0)</f>
        <v>30.71</v>
      </c>
      <c r="D1651">
        <f>VLOOKUP(A1651,'Medical Examinations'!$A$1:$H$2336,3,0)</f>
        <v>6.14</v>
      </c>
      <c r="E1651" t="str">
        <f>VLOOKUP(A1651,'Medical Examinations'!$A$1:$H$2336,4,0)</f>
        <v>No</v>
      </c>
      <c r="F1651" t="str">
        <f>VLOOKUP(A1651,'Medical Examinations'!$A$1:$H$2336,5,0)</f>
        <v>No</v>
      </c>
      <c r="G1651" t="str">
        <f>VLOOKUP(A1651,'Medical Examinations'!$A$1:$H$2336,6,0)</f>
        <v>Yes</v>
      </c>
      <c r="H1651">
        <f>VLOOKUP(A1651,'Medical Examinations'!$A$1:$L$2336,10,0)</f>
        <v>1</v>
      </c>
      <c r="I1651" t="str">
        <f>VLOOKUP(A1651,'Medical Examinations'!$A$1:$H$2336,8,0)</f>
        <v>No</v>
      </c>
      <c r="J1651" t="str">
        <f>VLOOKUP(A1651,'Medical Examinations'!$A$1:$L$2336,11,0)</f>
        <v>obesity</v>
      </c>
      <c r="K1651" t="str">
        <f>VLOOKUP(A1651,'Medical Examinations'!$A$1:$L$2336,12,0)</f>
        <v>Prediabetes</v>
      </c>
      <c r="L1651" s="8">
        <f>VLOOKUP(A1651,'Hospitalisation Details'!$A$1:$T$2344,17,0)</f>
        <v>34194</v>
      </c>
      <c r="M1651" s="3" t="str">
        <f>VLOOKUP(A1651,'Hospitalisation Details'!$A$1:$T$2344,14,0)</f>
        <v>tier - 2</v>
      </c>
      <c r="N1651" s="3" t="str">
        <f>VLOOKUP(A1651,'Hospitalisation Details'!$A$1:$T$2344,15,0)</f>
        <v>tier - 2</v>
      </c>
      <c r="O1651" t="str">
        <f>VLOOKUP(A1651,'Hospitalisation Details'!$A$1:$U$2344,21,FALSE)</f>
        <v>R1025</v>
      </c>
      <c r="P1651" t="str">
        <f>VLOOKUP(A1651,'Hospitalisation Details'!$A$1:$T$2344,19,0)</f>
        <v>29</v>
      </c>
      <c r="Q1651" s="9">
        <f>VLOOKUP(A1651,'Hospitalisation Details'!$A$1:$I$2344,6,FALSE)</f>
        <v>5926.93</v>
      </c>
    </row>
    <row r="1652" spans="1:17" ht="15.75">
      <c r="A1652" s="6" t="s">
        <v>4327</v>
      </c>
      <c r="B1652" t="str">
        <f>VLOOKUP(A1652,'Customer Names'!$A$1:$D$2336,3,FALSE)</f>
        <v>Engtrakul</v>
      </c>
      <c r="C1652">
        <f>VLOOKUP(A1652,'Medical Examinations'!$A$1:$H$2336,2,0)</f>
        <v>28.9</v>
      </c>
      <c r="D1652">
        <f>VLOOKUP(A1652,'Medical Examinations'!$A$1:$H$2336,3,0)</f>
        <v>5.36</v>
      </c>
      <c r="E1652" t="str">
        <f>VLOOKUP(A1652,'Medical Examinations'!$A$1:$H$2336,4,0)</f>
        <v>No</v>
      </c>
      <c r="F1652" t="str">
        <f>VLOOKUP(A1652,'Medical Examinations'!$A$1:$H$2336,5,0)</f>
        <v>No</v>
      </c>
      <c r="G1652" t="str">
        <f>VLOOKUP(A1652,'Medical Examinations'!$A$1:$H$2336,6,0)</f>
        <v>No</v>
      </c>
      <c r="H1652">
        <f>VLOOKUP(A1652,'Medical Examinations'!$A$1:$L$2336,10,0)</f>
        <v>1</v>
      </c>
      <c r="I1652" t="str">
        <f>VLOOKUP(A1652,'Medical Examinations'!$A$1:$H$2336,8,0)</f>
        <v>No</v>
      </c>
      <c r="J1652" t="str">
        <f>VLOOKUP(A1652,'Medical Examinations'!$A$1:$L$2336,11,0)</f>
        <v>Over weight</v>
      </c>
      <c r="K1652" t="str">
        <f>VLOOKUP(A1652,'Medical Examinations'!$A$1:$L$2336,12,0)</f>
        <v>Normal</v>
      </c>
      <c r="L1652" s="8">
        <f>VLOOKUP(A1652,'Hospitalisation Details'!$A$1:$T$2344,17,0)</f>
        <v>31987</v>
      </c>
      <c r="M1652" s="3" t="str">
        <f>VLOOKUP(A1652,'Hospitalisation Details'!$A$1:$T$2344,14,0)</f>
        <v>tier - 3</v>
      </c>
      <c r="N1652" s="3" t="str">
        <f>VLOOKUP(A1652,'Hospitalisation Details'!$A$1:$T$2344,15,0)</f>
        <v>tier - 3</v>
      </c>
      <c r="O1652" t="str">
        <f>VLOOKUP(A1652,'Hospitalisation Details'!$A$1:$U$2344,21,FALSE)</f>
        <v>R1011</v>
      </c>
      <c r="P1652" t="str">
        <f>VLOOKUP(A1652,'Hospitalisation Details'!$A$1:$T$2344,19,0)</f>
        <v>35</v>
      </c>
      <c r="Q1652" s="9">
        <f>VLOOKUP(A1652,'Hospitalisation Details'!$A$1:$I$2344,6,FALSE)</f>
        <v>5926.85</v>
      </c>
    </row>
    <row r="1653" spans="1:17" ht="15.75">
      <c r="A1653" s="6" t="s">
        <v>4330</v>
      </c>
      <c r="B1653" t="str">
        <f>VLOOKUP(A1653,'Customer Names'!$A$1:$D$2336,3,FALSE)</f>
        <v>Leonhardt</v>
      </c>
      <c r="C1653">
        <f>VLOOKUP(A1653,'Medical Examinations'!$A$1:$H$2336,2,0)</f>
        <v>36.19</v>
      </c>
      <c r="D1653">
        <f>VLOOKUP(A1653,'Medical Examinations'!$A$1:$H$2336,3,0)</f>
        <v>4.3</v>
      </c>
      <c r="E1653" t="str">
        <f>VLOOKUP(A1653,'Medical Examinations'!$A$1:$H$2336,4,0)</f>
        <v>No</v>
      </c>
      <c r="F1653" t="str">
        <f>VLOOKUP(A1653,'Medical Examinations'!$A$1:$H$2336,5,0)</f>
        <v>No</v>
      </c>
      <c r="G1653" t="str">
        <f>VLOOKUP(A1653,'Medical Examinations'!$A$1:$H$2336,6,0)</f>
        <v>No</v>
      </c>
      <c r="H1653">
        <f>VLOOKUP(A1653,'Medical Examinations'!$A$1:$L$2336,10,0)</f>
        <v>0</v>
      </c>
      <c r="I1653" t="str">
        <f>VLOOKUP(A1653,'Medical Examinations'!$A$1:$H$2336,8,0)</f>
        <v>No</v>
      </c>
      <c r="J1653" t="str">
        <f>VLOOKUP(A1653,'Medical Examinations'!$A$1:$L$2336,11,0)</f>
        <v>obesity</v>
      </c>
      <c r="K1653" t="str">
        <f>VLOOKUP(A1653,'Medical Examinations'!$A$1:$L$2336,12,0)</f>
        <v>Normal</v>
      </c>
      <c r="L1653" s="8">
        <f>VLOOKUP(A1653,'Hospitalisation Details'!$A$1:$T$2344,17,0)</f>
        <v>30306</v>
      </c>
      <c r="M1653" s="3" t="str">
        <f>VLOOKUP(A1653,'Hospitalisation Details'!$A$1:$T$2344,14,0)</f>
        <v>tier - 2</v>
      </c>
      <c r="N1653" s="3" t="str">
        <f>VLOOKUP(A1653,'Hospitalisation Details'!$A$1:$T$2344,15,0)</f>
        <v>tier - 1</v>
      </c>
      <c r="O1653" t="str">
        <f>VLOOKUP(A1653,'Hospitalisation Details'!$A$1:$U$2344,21,FALSE)</f>
        <v>R1013</v>
      </c>
      <c r="P1653" t="str">
        <f>VLOOKUP(A1653,'Hospitalisation Details'!$A$1:$T$2344,19,0)</f>
        <v>40</v>
      </c>
      <c r="Q1653" s="9">
        <f>VLOOKUP(A1653,'Hospitalisation Details'!$A$1:$I$2344,6,FALSE)</f>
        <v>5920.1</v>
      </c>
    </row>
    <row r="1654" spans="1:17" ht="15.75">
      <c r="A1654" s="6" t="s">
        <v>4333</v>
      </c>
      <c r="B1654" t="str">
        <f>VLOOKUP(A1654,'Customer Names'!$A$1:$D$2336,3,FALSE)</f>
        <v>Goetz</v>
      </c>
      <c r="C1654">
        <f>VLOOKUP(A1654,'Medical Examinations'!$A$1:$H$2336,2,0)</f>
        <v>29.6</v>
      </c>
      <c r="D1654">
        <f>VLOOKUP(A1654,'Medical Examinations'!$A$1:$H$2336,3,0)</f>
        <v>4.09</v>
      </c>
      <c r="E1654" t="str">
        <f>VLOOKUP(A1654,'Medical Examinations'!$A$1:$H$2336,4,0)</f>
        <v>No</v>
      </c>
      <c r="F1654" t="str">
        <f>VLOOKUP(A1654,'Medical Examinations'!$A$1:$H$2336,5,0)</f>
        <v>No</v>
      </c>
      <c r="G1654" t="str">
        <f>VLOOKUP(A1654,'Medical Examinations'!$A$1:$H$2336,6,0)</f>
        <v>No</v>
      </c>
      <c r="H1654">
        <f>VLOOKUP(A1654,'Medical Examinations'!$A$1:$L$2336,10,0)</f>
        <v>0</v>
      </c>
      <c r="I1654" t="str">
        <f>VLOOKUP(A1654,'Medical Examinations'!$A$1:$H$2336,8,0)</f>
        <v>No</v>
      </c>
      <c r="J1654" t="str">
        <f>VLOOKUP(A1654,'Medical Examinations'!$A$1:$L$2336,11,0)</f>
        <v>Over weight</v>
      </c>
      <c r="K1654" t="str">
        <f>VLOOKUP(A1654,'Medical Examinations'!$A$1:$L$2336,12,0)</f>
        <v>Normal</v>
      </c>
      <c r="L1654" s="8">
        <f>VLOOKUP(A1654,'Hospitalisation Details'!$A$1:$T$2344,17,0)</f>
        <v>30140</v>
      </c>
      <c r="M1654" s="3" t="str">
        <f>VLOOKUP(A1654,'Hospitalisation Details'!$A$1:$T$2344,14,0)</f>
        <v>tier - 2</v>
      </c>
      <c r="N1654" s="3" t="str">
        <f>VLOOKUP(A1654,'Hospitalisation Details'!$A$1:$T$2344,15,0)</f>
        <v>tier - 1</v>
      </c>
      <c r="O1654" t="str">
        <f>VLOOKUP(A1654,'Hospitalisation Details'!$A$1:$U$2344,21,FALSE)</f>
        <v>R1011</v>
      </c>
      <c r="P1654" t="str">
        <f>VLOOKUP(A1654,'Hospitalisation Details'!$A$1:$T$2344,19,0)</f>
        <v>40</v>
      </c>
      <c r="Q1654" s="9">
        <f>VLOOKUP(A1654,'Hospitalisation Details'!$A$1:$I$2344,6,FALSE)</f>
        <v>5910.94</v>
      </c>
    </row>
    <row r="1655" spans="1:17" ht="15.75">
      <c r="A1655" s="6" t="s">
        <v>4335</v>
      </c>
      <c r="B1655" t="str">
        <f>VLOOKUP(A1655,'Customer Names'!$A$1:$D$2336,3,FALSE)</f>
        <v>Cacharelis</v>
      </c>
      <c r="C1655">
        <f>VLOOKUP(A1655,'Medical Examinations'!$A$1:$H$2336,2,0)</f>
        <v>30.95</v>
      </c>
      <c r="D1655">
        <f>VLOOKUP(A1655,'Medical Examinations'!$A$1:$H$2336,3,0)</f>
        <v>6.27</v>
      </c>
      <c r="E1655" t="str">
        <f>VLOOKUP(A1655,'Medical Examinations'!$A$1:$H$2336,4,0)</f>
        <v>No</v>
      </c>
      <c r="F1655" t="str">
        <f>VLOOKUP(A1655,'Medical Examinations'!$A$1:$H$2336,5,0)</f>
        <v>No</v>
      </c>
      <c r="G1655" t="str">
        <f>VLOOKUP(A1655,'Medical Examinations'!$A$1:$H$2336,6,0)</f>
        <v>Yes</v>
      </c>
      <c r="H1655">
        <f>VLOOKUP(A1655,'Medical Examinations'!$A$1:$L$2336,10,0)</f>
        <v>1</v>
      </c>
      <c r="I1655" t="str">
        <f>VLOOKUP(A1655,'Medical Examinations'!$A$1:$H$2336,8,0)</f>
        <v>No</v>
      </c>
      <c r="J1655" t="str">
        <f>VLOOKUP(A1655,'Medical Examinations'!$A$1:$L$2336,11,0)</f>
        <v>obesity</v>
      </c>
      <c r="K1655" t="str">
        <f>VLOOKUP(A1655,'Medical Examinations'!$A$1:$L$2336,12,0)</f>
        <v>Prediabetes</v>
      </c>
      <c r="L1655" s="8">
        <f>VLOOKUP(A1655,'Hospitalisation Details'!$A$1:$T$2344,17,0)</f>
        <v>34261</v>
      </c>
      <c r="M1655" s="3" t="str">
        <f>VLOOKUP(A1655,'Hospitalisation Details'!$A$1:$T$2344,14,0)</f>
        <v>tier - 2</v>
      </c>
      <c r="N1655" s="3" t="str">
        <f>VLOOKUP(A1655,'Hospitalisation Details'!$A$1:$T$2344,15,0)</f>
        <v>tier - 2</v>
      </c>
      <c r="O1655" t="str">
        <f>VLOOKUP(A1655,'Hospitalisation Details'!$A$1:$U$2344,21,FALSE)</f>
        <v>R1021</v>
      </c>
      <c r="P1655" t="str">
        <f>VLOOKUP(A1655,'Hospitalisation Details'!$A$1:$T$2344,19,0)</f>
        <v>29</v>
      </c>
      <c r="Q1655" s="9">
        <f>VLOOKUP(A1655,'Hospitalisation Details'!$A$1:$I$2344,6,FALSE)</f>
        <v>5877.02</v>
      </c>
    </row>
    <row r="1656" spans="1:17" ht="15.75">
      <c r="A1656" s="6" t="s">
        <v>4338</v>
      </c>
      <c r="B1656" t="str">
        <f>VLOOKUP(A1656,'Customer Names'!$A$1:$D$2336,3,FALSE)</f>
        <v>Kariolis</v>
      </c>
      <c r="C1656">
        <f>VLOOKUP(A1656,'Medical Examinations'!$A$1:$H$2336,2,0)</f>
        <v>19.95</v>
      </c>
      <c r="D1656">
        <f>VLOOKUP(A1656,'Medical Examinations'!$A$1:$H$2336,3,0)</f>
        <v>5.39</v>
      </c>
      <c r="E1656" t="str">
        <f>VLOOKUP(A1656,'Medical Examinations'!$A$1:$H$2336,4,0)</f>
        <v>No</v>
      </c>
      <c r="F1656" t="str">
        <f>VLOOKUP(A1656,'Medical Examinations'!$A$1:$H$2336,5,0)</f>
        <v>No</v>
      </c>
      <c r="G1656" t="str">
        <f>VLOOKUP(A1656,'Medical Examinations'!$A$1:$H$2336,6,0)</f>
        <v>No</v>
      </c>
      <c r="H1656">
        <f>VLOOKUP(A1656,'Medical Examinations'!$A$1:$L$2336,10,0)</f>
        <v>1</v>
      </c>
      <c r="I1656" t="str">
        <f>VLOOKUP(A1656,'Medical Examinations'!$A$1:$H$2336,8,0)</f>
        <v>No</v>
      </c>
      <c r="J1656" t="str">
        <f>VLOOKUP(A1656,'Medical Examinations'!$A$1:$L$2336,11,0)</f>
        <v>Normal weight</v>
      </c>
      <c r="K1656" t="str">
        <f>VLOOKUP(A1656,'Medical Examinations'!$A$1:$L$2336,12,0)</f>
        <v>Normal</v>
      </c>
      <c r="L1656" s="8">
        <f>VLOOKUP(A1656,'Hospitalisation Details'!$A$1:$T$2344,17,0)</f>
        <v>31008</v>
      </c>
      <c r="M1656" s="3" t="str">
        <f>VLOOKUP(A1656,'Hospitalisation Details'!$A$1:$T$2344,14,0)</f>
        <v>tier - 2</v>
      </c>
      <c r="N1656" s="3" t="str">
        <f>VLOOKUP(A1656,'Hospitalisation Details'!$A$1:$T$2344,15,0)</f>
        <v>tier - 3</v>
      </c>
      <c r="O1656" t="str">
        <f>VLOOKUP(A1656,'Hospitalisation Details'!$A$1:$U$2344,21,FALSE)</f>
        <v>R1012</v>
      </c>
      <c r="P1656" t="str">
        <f>VLOOKUP(A1656,'Hospitalisation Details'!$A$1:$T$2344,19,0)</f>
        <v>38</v>
      </c>
      <c r="Q1656" s="9">
        <f>VLOOKUP(A1656,'Hospitalisation Details'!$A$1:$I$2344,6,FALSE)</f>
        <v>5855.9</v>
      </c>
    </row>
    <row r="1657" spans="1:17" ht="15.75">
      <c r="A1657" s="6" t="s">
        <v>4341</v>
      </c>
      <c r="B1657" t="str">
        <f>VLOOKUP(A1657,'Customer Names'!$A$1:$D$2336,3,FALSE)</f>
        <v>Zelwin</v>
      </c>
      <c r="C1657">
        <f>VLOOKUP(A1657,'Medical Examinations'!$A$1:$H$2336,2,0)</f>
        <v>23.65</v>
      </c>
      <c r="D1657">
        <f>VLOOKUP(A1657,'Medical Examinations'!$A$1:$H$2336,3,0)</f>
        <v>5.75</v>
      </c>
      <c r="E1657" t="str">
        <f>VLOOKUP(A1657,'Medical Examinations'!$A$1:$H$2336,4,0)</f>
        <v>Yes</v>
      </c>
      <c r="F1657" t="str">
        <f>VLOOKUP(A1657,'Medical Examinations'!$A$1:$H$2336,5,0)</f>
        <v>No</v>
      </c>
      <c r="G1657" t="str">
        <f>VLOOKUP(A1657,'Medical Examinations'!$A$1:$H$2336,6,0)</f>
        <v>No</v>
      </c>
      <c r="H1657">
        <f>VLOOKUP(A1657,'Medical Examinations'!$A$1:$L$2336,10,0)</f>
        <v>0</v>
      </c>
      <c r="I1657" t="str">
        <f>VLOOKUP(A1657,'Medical Examinations'!$A$1:$H$2336,8,0)</f>
        <v>No</v>
      </c>
      <c r="J1657" t="str">
        <f>VLOOKUP(A1657,'Medical Examinations'!$A$1:$L$2336,11,0)</f>
        <v>Normal weight</v>
      </c>
      <c r="K1657" t="str">
        <f>VLOOKUP(A1657,'Medical Examinations'!$A$1:$L$2336,12,0)</f>
        <v>Prediabetes</v>
      </c>
      <c r="L1657" s="8">
        <f>VLOOKUP(A1657,'Hospitalisation Details'!$A$1:$T$2344,17,0)</f>
        <v>31216</v>
      </c>
      <c r="M1657" s="3" t="str">
        <f>VLOOKUP(A1657,'Hospitalisation Details'!$A$1:$T$2344,14,0)</f>
        <v>tier - 2</v>
      </c>
      <c r="N1657" s="3" t="str">
        <f>VLOOKUP(A1657,'Hospitalisation Details'!$A$1:$T$2344,15,0)</f>
        <v>tier - 1</v>
      </c>
      <c r="O1657" t="str">
        <f>VLOOKUP(A1657,'Hospitalisation Details'!$A$1:$U$2344,21,FALSE)</f>
        <v>R1013</v>
      </c>
      <c r="P1657" t="str">
        <f>VLOOKUP(A1657,'Hospitalisation Details'!$A$1:$T$2344,19,0)</f>
        <v>37</v>
      </c>
      <c r="Q1657" s="9">
        <f>VLOOKUP(A1657,'Hospitalisation Details'!$A$1:$I$2344,6,FALSE)</f>
        <v>5847.24</v>
      </c>
    </row>
    <row r="1658" spans="1:17" ht="15.75">
      <c r="A1658" s="6" t="s">
        <v>4343</v>
      </c>
      <c r="B1658" t="str">
        <f>VLOOKUP(A1658,'Customer Names'!$A$1:$D$2336,3,FALSE)</f>
        <v>Barry</v>
      </c>
      <c r="C1658">
        <f>VLOOKUP(A1658,'Medical Examinations'!$A$1:$H$2336,2,0)</f>
        <v>43.34</v>
      </c>
      <c r="D1658">
        <f>VLOOKUP(A1658,'Medical Examinations'!$A$1:$H$2336,3,0)</f>
        <v>4.91</v>
      </c>
      <c r="E1658" t="str">
        <f>VLOOKUP(A1658,'Medical Examinations'!$A$1:$H$2336,4,0)</f>
        <v>No</v>
      </c>
      <c r="F1658" t="str">
        <f>VLOOKUP(A1658,'Medical Examinations'!$A$1:$H$2336,5,0)</f>
        <v>No</v>
      </c>
      <c r="G1658" t="str">
        <f>VLOOKUP(A1658,'Medical Examinations'!$A$1:$H$2336,6,0)</f>
        <v>No</v>
      </c>
      <c r="H1658">
        <f>VLOOKUP(A1658,'Medical Examinations'!$A$1:$L$2336,10,0)</f>
        <v>1</v>
      </c>
      <c r="I1658" t="str">
        <f>VLOOKUP(A1658,'Medical Examinations'!$A$1:$H$2336,8,0)</f>
        <v>No</v>
      </c>
      <c r="J1658" t="str">
        <f>VLOOKUP(A1658,'Medical Examinations'!$A$1:$L$2336,11,0)</f>
        <v>obesity</v>
      </c>
      <c r="K1658" t="str">
        <f>VLOOKUP(A1658,'Medical Examinations'!$A$1:$L$2336,12,0)</f>
        <v>Normal</v>
      </c>
      <c r="L1658" s="8">
        <f>VLOOKUP(A1658,'Hospitalisation Details'!$A$1:$T$2344,17,0)</f>
        <v>32050</v>
      </c>
      <c r="M1658" s="3" t="str">
        <f>VLOOKUP(A1658,'Hospitalisation Details'!$A$1:$T$2344,14,0)</f>
        <v>tier - 2</v>
      </c>
      <c r="N1658" s="3" t="str">
        <f>VLOOKUP(A1658,'Hospitalisation Details'!$A$1:$T$2344,15,0)</f>
        <v>tier - 2</v>
      </c>
      <c r="O1658" t="str">
        <f>VLOOKUP(A1658,'Hospitalisation Details'!$A$1:$U$2344,21,FALSE)</f>
        <v>R1013</v>
      </c>
      <c r="P1658" t="str">
        <f>VLOOKUP(A1658,'Hospitalisation Details'!$A$1:$T$2344,19,0)</f>
        <v>35</v>
      </c>
      <c r="Q1658" s="9">
        <f>VLOOKUP(A1658,'Hospitalisation Details'!$A$1:$I$2344,6,FALSE)</f>
        <v>5846.92</v>
      </c>
    </row>
    <row r="1659" spans="1:17" ht="15.75">
      <c r="A1659" s="6" t="s">
        <v>4345</v>
      </c>
      <c r="B1659" t="str">
        <f>VLOOKUP(A1659,'Customer Names'!$A$1:$D$2336,3,FALSE)</f>
        <v>Bannon</v>
      </c>
      <c r="C1659">
        <f>VLOOKUP(A1659,'Medical Examinations'!$A$1:$H$2336,2,0)</f>
        <v>31.98</v>
      </c>
      <c r="D1659">
        <f>VLOOKUP(A1659,'Medical Examinations'!$A$1:$H$2336,3,0)</f>
        <v>4.46</v>
      </c>
      <c r="E1659" t="str">
        <f>VLOOKUP(A1659,'Medical Examinations'!$A$1:$H$2336,4,0)</f>
        <v>Yes</v>
      </c>
      <c r="F1659" t="str">
        <f>VLOOKUP(A1659,'Medical Examinations'!$A$1:$H$2336,5,0)</f>
        <v>No</v>
      </c>
      <c r="G1659" t="str">
        <f>VLOOKUP(A1659,'Medical Examinations'!$A$1:$H$2336,6,0)</f>
        <v>No</v>
      </c>
      <c r="H1659">
        <f>VLOOKUP(A1659,'Medical Examinations'!$A$1:$L$2336,10,0)</f>
        <v>1</v>
      </c>
      <c r="I1659" t="str">
        <f>VLOOKUP(A1659,'Medical Examinations'!$A$1:$H$2336,8,0)</f>
        <v>No</v>
      </c>
      <c r="J1659" t="str">
        <f>VLOOKUP(A1659,'Medical Examinations'!$A$1:$L$2336,11,0)</f>
        <v>obesity</v>
      </c>
      <c r="K1659" t="str">
        <f>VLOOKUP(A1659,'Medical Examinations'!$A$1:$L$2336,12,0)</f>
        <v>Normal</v>
      </c>
      <c r="L1659" s="8">
        <f>VLOOKUP(A1659,'Hospitalisation Details'!$A$1:$T$2344,17,0)</f>
        <v>34931</v>
      </c>
      <c r="M1659" s="3" t="str">
        <f>VLOOKUP(A1659,'Hospitalisation Details'!$A$1:$T$2344,14,0)</f>
        <v>tier - 2</v>
      </c>
      <c r="N1659" s="3" t="str">
        <f>VLOOKUP(A1659,'Hospitalisation Details'!$A$1:$T$2344,15,0)</f>
        <v>tier - 2</v>
      </c>
      <c r="O1659" t="str">
        <f>VLOOKUP(A1659,'Hospitalisation Details'!$A$1:$U$2344,21,FALSE)</f>
        <v>R1025</v>
      </c>
      <c r="P1659" t="str">
        <f>VLOOKUP(A1659,'Hospitalisation Details'!$A$1:$T$2344,19,0)</f>
        <v>27</v>
      </c>
      <c r="Q1659" s="9">
        <f>VLOOKUP(A1659,'Hospitalisation Details'!$A$1:$I$2344,6,FALSE)</f>
        <v>5843.99</v>
      </c>
    </row>
    <row r="1660" spans="1:17" ht="15.75">
      <c r="A1660" s="6" t="s">
        <v>4348</v>
      </c>
      <c r="B1660" t="str">
        <f>VLOOKUP(A1660,'Customer Names'!$A$1:$D$2336,3,FALSE)</f>
        <v>Chang</v>
      </c>
      <c r="C1660">
        <f>VLOOKUP(A1660,'Medical Examinations'!$A$1:$H$2336,2,0)</f>
        <v>35.86</v>
      </c>
      <c r="D1660">
        <f>VLOOKUP(A1660,'Medical Examinations'!$A$1:$H$2336,3,0)</f>
        <v>6.22</v>
      </c>
      <c r="E1660" t="str">
        <f>VLOOKUP(A1660,'Medical Examinations'!$A$1:$H$2336,4,0)</f>
        <v>No</v>
      </c>
      <c r="F1660" t="str">
        <f>VLOOKUP(A1660,'Medical Examinations'!$A$1:$H$2336,5,0)</f>
        <v>No</v>
      </c>
      <c r="G1660" t="str">
        <f>VLOOKUP(A1660,'Medical Examinations'!$A$1:$H$2336,6,0)</f>
        <v>No</v>
      </c>
      <c r="H1660">
        <f>VLOOKUP(A1660,'Medical Examinations'!$A$1:$L$2336,10,0)</f>
        <v>1</v>
      </c>
      <c r="I1660" t="str">
        <f>VLOOKUP(A1660,'Medical Examinations'!$A$1:$H$2336,8,0)</f>
        <v>No</v>
      </c>
      <c r="J1660" t="str">
        <f>VLOOKUP(A1660,'Medical Examinations'!$A$1:$L$2336,11,0)</f>
        <v>obesity</v>
      </c>
      <c r="K1660" t="str">
        <f>VLOOKUP(A1660,'Medical Examinations'!$A$1:$L$2336,12,0)</f>
        <v>Prediabetes</v>
      </c>
      <c r="L1660" s="8">
        <f>VLOOKUP(A1660,'Hospitalisation Details'!$A$1:$T$2344,17,0)</f>
        <v>31985</v>
      </c>
      <c r="M1660" s="3" t="str">
        <f>VLOOKUP(A1660,'Hospitalisation Details'!$A$1:$T$2344,14,0)</f>
        <v>tier - 2</v>
      </c>
      <c r="N1660" s="3" t="str">
        <f>VLOOKUP(A1660,'Hospitalisation Details'!$A$1:$T$2344,15,0)</f>
        <v>tier - 3</v>
      </c>
      <c r="O1660" t="str">
        <f>VLOOKUP(A1660,'Hospitalisation Details'!$A$1:$U$2344,21,FALSE)</f>
        <v>R1013</v>
      </c>
      <c r="P1660" t="str">
        <f>VLOOKUP(A1660,'Hospitalisation Details'!$A$1:$T$2344,19,0)</f>
        <v>35</v>
      </c>
      <c r="Q1660" s="9">
        <f>VLOOKUP(A1660,'Hospitalisation Details'!$A$1:$I$2344,6,FALSE)</f>
        <v>5836.52</v>
      </c>
    </row>
    <row r="1661" spans="1:17" ht="15.75">
      <c r="A1661" s="6" t="s">
        <v>4349</v>
      </c>
      <c r="B1661" t="str">
        <f>VLOOKUP(A1661,'Customer Names'!$A$1:$D$2336,3,FALSE)</f>
        <v>Vetter</v>
      </c>
      <c r="C1661">
        <f>VLOOKUP(A1661,'Medical Examinations'!$A$1:$H$2336,2,0)</f>
        <v>15.2</v>
      </c>
      <c r="D1661">
        <f>VLOOKUP(A1661,'Medical Examinations'!$A$1:$H$2336,3,0)</f>
        <v>8.82</v>
      </c>
      <c r="E1661" t="str">
        <f>VLOOKUP(A1661,'Medical Examinations'!$A$1:$H$2336,4,0)</f>
        <v>No</v>
      </c>
      <c r="F1661" t="str">
        <f>VLOOKUP(A1661,'Medical Examinations'!$A$1:$H$2336,5,0)</f>
        <v>No</v>
      </c>
      <c r="G1661" t="str">
        <f>VLOOKUP(A1661,'Medical Examinations'!$A$1:$H$2336,6,0)</f>
        <v>No</v>
      </c>
      <c r="H1661">
        <f>VLOOKUP(A1661,'Medical Examinations'!$A$1:$L$2336,10,0)</f>
        <v>0</v>
      </c>
      <c r="I1661" t="str">
        <f>VLOOKUP(A1661,'Medical Examinations'!$A$1:$H$2336,8,0)</f>
        <v>No</v>
      </c>
      <c r="J1661" t="str">
        <f>VLOOKUP(A1661,'Medical Examinations'!$A$1:$L$2336,11,0)</f>
        <v>Under weight</v>
      </c>
      <c r="K1661" t="str">
        <f>VLOOKUP(A1661,'Medical Examinations'!$A$1:$L$2336,12,0)</f>
        <v>Diabetes</v>
      </c>
      <c r="L1661" s="8">
        <f>VLOOKUP(A1661,'Hospitalisation Details'!$A$1:$T$2344,17,0)</f>
        <v>26203</v>
      </c>
      <c r="M1661" s="3" t="str">
        <f>VLOOKUP(A1661,'Hospitalisation Details'!$A$1:$T$2344,14,0)</f>
        <v>tier - 2</v>
      </c>
      <c r="N1661" s="3" t="str">
        <f>VLOOKUP(A1661,'Hospitalisation Details'!$A$1:$T$2344,15,0)</f>
        <v>tier - 3</v>
      </c>
      <c r="O1661" t="str">
        <f>VLOOKUP(A1661,'Hospitalisation Details'!$A$1:$U$2344,21,FALSE)</f>
        <v>R1012</v>
      </c>
      <c r="P1661" t="str">
        <f>VLOOKUP(A1661,'Hospitalisation Details'!$A$1:$T$2344,19,0)</f>
        <v>51</v>
      </c>
      <c r="Q1661" s="9">
        <f>VLOOKUP(A1661,'Hospitalisation Details'!$A$1:$I$2344,6,FALSE)</f>
        <v>5832.6</v>
      </c>
    </row>
    <row r="1662" spans="1:17" ht="15.75">
      <c r="A1662" s="6" t="s">
        <v>4352</v>
      </c>
      <c r="B1662" t="str">
        <f>VLOOKUP(A1662,'Customer Names'!$A$1:$D$2336,3,FALSE)</f>
        <v>Jablonski</v>
      </c>
      <c r="C1662">
        <f>VLOOKUP(A1662,'Medical Examinations'!$A$1:$H$2336,2,0)</f>
        <v>37.200000000000003</v>
      </c>
      <c r="D1662">
        <f>VLOOKUP(A1662,'Medical Examinations'!$A$1:$H$2336,3,0)</f>
        <v>10.14</v>
      </c>
      <c r="E1662" t="str">
        <f>VLOOKUP(A1662,'Medical Examinations'!$A$1:$H$2336,4,0)</f>
        <v>No</v>
      </c>
      <c r="F1662" t="str">
        <f>VLOOKUP(A1662,'Medical Examinations'!$A$1:$H$2336,5,0)</f>
        <v>No</v>
      </c>
      <c r="G1662" t="str">
        <f>VLOOKUP(A1662,'Medical Examinations'!$A$1:$H$2336,6,0)</f>
        <v>No</v>
      </c>
      <c r="H1662">
        <f>VLOOKUP(A1662,'Medical Examinations'!$A$1:$L$2336,10,0)</f>
        <v>0</v>
      </c>
      <c r="I1662" t="str">
        <f>VLOOKUP(A1662,'Medical Examinations'!$A$1:$H$2336,8,0)</f>
        <v>No</v>
      </c>
      <c r="J1662" t="str">
        <f>VLOOKUP(A1662,'Medical Examinations'!$A$1:$L$2336,11,0)</f>
        <v>obesity</v>
      </c>
      <c r="K1662" t="str">
        <f>VLOOKUP(A1662,'Medical Examinations'!$A$1:$L$2336,12,0)</f>
        <v>Diabetes</v>
      </c>
      <c r="L1662" s="8">
        <f>VLOOKUP(A1662,'Hospitalisation Details'!$A$1:$T$2344,17,0)</f>
        <v>37459</v>
      </c>
      <c r="M1662" s="3" t="str">
        <f>VLOOKUP(A1662,'Hospitalisation Details'!$A$1:$T$2344,14,0)</f>
        <v>tier - 2</v>
      </c>
      <c r="N1662" s="3" t="str">
        <f>VLOOKUP(A1662,'Hospitalisation Details'!$A$1:$T$2344,15,0)</f>
        <v>tier - 2</v>
      </c>
      <c r="O1662" t="str">
        <f>VLOOKUP(A1662,'Hospitalisation Details'!$A$1:$U$2344,21,FALSE)</f>
        <v>R1026</v>
      </c>
      <c r="P1662" t="str">
        <f>VLOOKUP(A1662,'Hospitalisation Details'!$A$1:$T$2344,19,0)</f>
        <v>20</v>
      </c>
      <c r="Q1662" s="9">
        <f>VLOOKUP(A1662,'Hospitalisation Details'!$A$1:$I$2344,6,FALSE)</f>
        <v>5816.58</v>
      </c>
    </row>
    <row r="1663" spans="1:17" ht="15.75">
      <c r="A1663" s="6" t="s">
        <v>4355</v>
      </c>
      <c r="B1663" t="str">
        <f>VLOOKUP(A1663,'Customer Names'!$A$1:$D$2336,3,FALSE)</f>
        <v>Jakubowitch</v>
      </c>
      <c r="C1663">
        <f>VLOOKUP(A1663,'Medical Examinations'!$A$1:$H$2336,2,0)</f>
        <v>17.91</v>
      </c>
      <c r="D1663">
        <f>VLOOKUP(A1663,'Medical Examinations'!$A$1:$H$2336,3,0)</f>
        <v>4.66</v>
      </c>
      <c r="E1663" t="str">
        <f>VLOOKUP(A1663,'Medical Examinations'!$A$1:$H$2336,4,0)</f>
        <v>No</v>
      </c>
      <c r="F1663" t="str">
        <f>VLOOKUP(A1663,'Medical Examinations'!$A$1:$H$2336,5,0)</f>
        <v>No</v>
      </c>
      <c r="G1663" t="str">
        <f>VLOOKUP(A1663,'Medical Examinations'!$A$1:$H$2336,6,0)</f>
        <v>No</v>
      </c>
      <c r="H1663">
        <f>VLOOKUP(A1663,'Medical Examinations'!$A$1:$L$2336,10,0)</f>
        <v>2</v>
      </c>
      <c r="I1663" t="str">
        <f>VLOOKUP(A1663,'Medical Examinations'!$A$1:$H$2336,8,0)</f>
        <v>No</v>
      </c>
      <c r="J1663" t="str">
        <f>VLOOKUP(A1663,'Medical Examinations'!$A$1:$L$2336,11,0)</f>
        <v>Under weight</v>
      </c>
      <c r="K1663" t="str">
        <f>VLOOKUP(A1663,'Medical Examinations'!$A$1:$L$2336,12,0)</f>
        <v>Normal</v>
      </c>
      <c r="L1663" s="8">
        <f>VLOOKUP(A1663,'Hospitalisation Details'!$A$1:$T$2344,17,0)</f>
        <v>26605</v>
      </c>
      <c r="M1663" s="3" t="str">
        <f>VLOOKUP(A1663,'Hospitalisation Details'!$A$1:$T$2344,14,0)</f>
        <v>tier - 2</v>
      </c>
      <c r="N1663" s="3" t="str">
        <f>VLOOKUP(A1663,'Hospitalisation Details'!$A$1:$T$2344,15,0)</f>
        <v>tier - 2</v>
      </c>
      <c r="O1663" t="str">
        <f>VLOOKUP(A1663,'Hospitalisation Details'!$A$1:$U$2344,21,FALSE)</f>
        <v>R1013</v>
      </c>
      <c r="P1663" t="str">
        <f>VLOOKUP(A1663,'Hospitalisation Details'!$A$1:$T$2344,19,0)</f>
        <v>50</v>
      </c>
      <c r="Q1663" s="9">
        <f>VLOOKUP(A1663,'Hospitalisation Details'!$A$1:$I$2344,6,FALSE)</f>
        <v>5812.9</v>
      </c>
    </row>
    <row r="1664" spans="1:17" ht="15.75">
      <c r="A1664" s="6" t="s">
        <v>4357</v>
      </c>
      <c r="B1664" t="str">
        <f>VLOOKUP(A1664,'Customer Names'!$A$1:$D$2336,3,FALSE)</f>
        <v>Altshuler</v>
      </c>
      <c r="C1664">
        <f>VLOOKUP(A1664,'Medical Examinations'!$A$1:$H$2336,2,0)</f>
        <v>20.76</v>
      </c>
      <c r="D1664">
        <f>VLOOKUP(A1664,'Medical Examinations'!$A$1:$H$2336,3,0)</f>
        <v>6.26</v>
      </c>
      <c r="E1664" t="str">
        <f>VLOOKUP(A1664,'Medical Examinations'!$A$1:$H$2336,4,0)</f>
        <v>No</v>
      </c>
      <c r="F1664" t="str">
        <f>VLOOKUP(A1664,'Medical Examinations'!$A$1:$H$2336,5,0)</f>
        <v>No</v>
      </c>
      <c r="G1664" t="str">
        <f>VLOOKUP(A1664,'Medical Examinations'!$A$1:$H$2336,6,0)</f>
        <v>No</v>
      </c>
      <c r="H1664">
        <f>VLOOKUP(A1664,'Medical Examinations'!$A$1:$L$2336,10,0)</f>
        <v>0</v>
      </c>
      <c r="I1664" t="str">
        <f>VLOOKUP(A1664,'Medical Examinations'!$A$1:$H$2336,8,0)</f>
        <v>No</v>
      </c>
      <c r="J1664" t="str">
        <f>VLOOKUP(A1664,'Medical Examinations'!$A$1:$L$2336,11,0)</f>
        <v>Normal weight</v>
      </c>
      <c r="K1664" t="str">
        <f>VLOOKUP(A1664,'Medical Examinations'!$A$1:$L$2336,12,0)</f>
        <v>Prediabetes</v>
      </c>
      <c r="L1664" s="8">
        <f>VLOOKUP(A1664,'Hospitalisation Details'!$A$1:$T$2344,17,0)</f>
        <v>29482</v>
      </c>
      <c r="M1664" s="3" t="str">
        <f>VLOOKUP(A1664,'Hospitalisation Details'!$A$1:$T$2344,14,0)</f>
        <v>tier - 2</v>
      </c>
      <c r="N1664" s="3" t="str">
        <f>VLOOKUP(A1664,'Hospitalisation Details'!$A$1:$T$2344,15,0)</f>
        <v>tier - 3</v>
      </c>
      <c r="O1664" t="str">
        <f>VLOOKUP(A1664,'Hospitalisation Details'!$A$1:$U$2344,21,FALSE)</f>
        <v>R1013</v>
      </c>
      <c r="P1664" t="str">
        <f>VLOOKUP(A1664,'Hospitalisation Details'!$A$1:$T$2344,19,0)</f>
        <v>42</v>
      </c>
      <c r="Q1664" s="9">
        <f>VLOOKUP(A1664,'Hospitalisation Details'!$A$1:$I$2344,6,FALSE)</f>
        <v>5807.06</v>
      </c>
    </row>
    <row r="1665" spans="1:17" ht="15.75">
      <c r="A1665" s="6" t="s">
        <v>4360</v>
      </c>
      <c r="B1665" t="str">
        <f>VLOOKUP(A1665,'Customer Names'!$A$1:$D$2336,3,FALSE)</f>
        <v>Ugarte</v>
      </c>
      <c r="C1665">
        <f>VLOOKUP(A1665,'Medical Examinations'!$A$1:$H$2336,2,0)</f>
        <v>38.99</v>
      </c>
      <c r="D1665">
        <f>VLOOKUP(A1665,'Medical Examinations'!$A$1:$H$2336,3,0)</f>
        <v>5.21</v>
      </c>
      <c r="E1665" t="str">
        <f>VLOOKUP(A1665,'Medical Examinations'!$A$1:$H$2336,4,0)</f>
        <v>No</v>
      </c>
      <c r="F1665" t="str">
        <f>VLOOKUP(A1665,'Medical Examinations'!$A$1:$H$2336,5,0)</f>
        <v>yes</v>
      </c>
      <c r="G1665" t="str">
        <f>VLOOKUP(A1665,'Medical Examinations'!$A$1:$H$2336,6,0)</f>
        <v>No</v>
      </c>
      <c r="H1665">
        <f>VLOOKUP(A1665,'Medical Examinations'!$A$1:$L$2336,10,0)</f>
        <v>1</v>
      </c>
      <c r="I1665" t="str">
        <f>VLOOKUP(A1665,'Medical Examinations'!$A$1:$H$2336,8,0)</f>
        <v>No</v>
      </c>
      <c r="J1665" t="str">
        <f>VLOOKUP(A1665,'Medical Examinations'!$A$1:$L$2336,11,0)</f>
        <v>obesity</v>
      </c>
      <c r="K1665" t="str">
        <f>VLOOKUP(A1665,'Medical Examinations'!$A$1:$L$2336,12,0)</f>
        <v>Normal</v>
      </c>
      <c r="L1665" s="8">
        <f>VLOOKUP(A1665,'Hospitalisation Details'!$A$1:$T$2344,17,0)</f>
        <v>38292</v>
      </c>
      <c r="M1665" s="3" t="str">
        <f>VLOOKUP(A1665,'Hospitalisation Details'!$A$1:$T$2344,14,0)</f>
        <v>tier - 2</v>
      </c>
      <c r="N1665" s="3" t="str">
        <f>VLOOKUP(A1665,'Hospitalisation Details'!$A$1:$T$2344,15,0)</f>
        <v>tier - 3</v>
      </c>
      <c r="O1665" t="str">
        <f>VLOOKUP(A1665,'Hospitalisation Details'!$A$1:$U$2344,21,FALSE)</f>
        <v>R1022</v>
      </c>
      <c r="P1665" t="str">
        <f>VLOOKUP(A1665,'Hospitalisation Details'!$A$1:$T$2344,19,0)</f>
        <v>18</v>
      </c>
      <c r="Q1665" s="9">
        <f>VLOOKUP(A1665,'Hospitalisation Details'!$A$1:$I$2344,6,FALSE)</f>
        <v>5778.71</v>
      </c>
    </row>
    <row r="1666" spans="1:17" ht="15.75">
      <c r="A1666" s="6" t="s">
        <v>4363</v>
      </c>
      <c r="B1666" t="str">
        <f>VLOOKUP(A1666,'Customer Names'!$A$1:$D$2336,3,FALSE)</f>
        <v>Tusso</v>
      </c>
      <c r="C1666">
        <f>VLOOKUP(A1666,'Medical Examinations'!$A$1:$H$2336,2,0)</f>
        <v>42.655000000000001</v>
      </c>
      <c r="D1666">
        <f>VLOOKUP(A1666,'Medical Examinations'!$A$1:$H$2336,3,0)</f>
        <v>5.94</v>
      </c>
      <c r="E1666" t="str">
        <f>VLOOKUP(A1666,'Medical Examinations'!$A$1:$H$2336,4,0)</f>
        <v>Yes</v>
      </c>
      <c r="F1666" t="str">
        <f>VLOOKUP(A1666,'Medical Examinations'!$A$1:$H$2336,5,0)</f>
        <v>No</v>
      </c>
      <c r="G1666" t="str">
        <f>VLOOKUP(A1666,'Medical Examinations'!$A$1:$H$2336,6,0)</f>
        <v>Yes</v>
      </c>
      <c r="H1666">
        <f>VLOOKUP(A1666,'Medical Examinations'!$A$1:$L$2336,10,0)</f>
        <v>1</v>
      </c>
      <c r="I1666" t="str">
        <f>VLOOKUP(A1666,'Medical Examinations'!$A$1:$H$2336,8,0)</f>
        <v>No</v>
      </c>
      <c r="J1666" t="str">
        <f>VLOOKUP(A1666,'Medical Examinations'!$A$1:$L$2336,11,0)</f>
        <v>obesity</v>
      </c>
      <c r="K1666" t="str">
        <f>VLOOKUP(A1666,'Medical Examinations'!$A$1:$L$2336,12,0)</f>
        <v>Prediabetes</v>
      </c>
      <c r="L1666" s="8">
        <f>VLOOKUP(A1666,'Hospitalisation Details'!$A$1:$T$2344,17,0)</f>
        <v>30558</v>
      </c>
      <c r="M1666" s="3" t="str">
        <f>VLOOKUP(A1666,'Hospitalisation Details'!$A$1:$T$2344,14,0)</f>
        <v>tier - 2</v>
      </c>
      <c r="N1666" s="3" t="str">
        <f>VLOOKUP(A1666,'Hospitalisation Details'!$A$1:$T$2344,15,0)</f>
        <v>tier - 3</v>
      </c>
      <c r="O1666" t="str">
        <f>VLOOKUP(A1666,'Hospitalisation Details'!$A$1:$U$2344,21,FALSE)</f>
        <v>R1019</v>
      </c>
      <c r="P1666" t="str">
        <f>VLOOKUP(A1666,'Hospitalisation Details'!$A$1:$T$2344,19,0)</f>
        <v>39</v>
      </c>
      <c r="Q1666" s="9">
        <f>VLOOKUP(A1666,'Hospitalisation Details'!$A$1:$I$2344,6,FALSE)</f>
        <v>5757.41</v>
      </c>
    </row>
    <row r="1667" spans="1:17" ht="15.75">
      <c r="A1667" s="6" t="s">
        <v>4366</v>
      </c>
      <c r="B1667" t="str">
        <f>VLOOKUP(A1667,'Customer Names'!$A$1:$D$2336,3,FALSE)</f>
        <v>Johnson</v>
      </c>
      <c r="C1667">
        <f>VLOOKUP(A1667,'Medical Examinations'!$A$1:$H$2336,2,0)</f>
        <v>30.57</v>
      </c>
      <c r="D1667">
        <f>VLOOKUP(A1667,'Medical Examinations'!$A$1:$H$2336,3,0)</f>
        <v>5.34</v>
      </c>
      <c r="E1667" t="str">
        <f>VLOOKUP(A1667,'Medical Examinations'!$A$1:$H$2336,4,0)</f>
        <v>No</v>
      </c>
      <c r="F1667" t="str">
        <f>VLOOKUP(A1667,'Medical Examinations'!$A$1:$H$2336,5,0)</f>
        <v>No</v>
      </c>
      <c r="G1667" t="str">
        <f>VLOOKUP(A1667,'Medical Examinations'!$A$1:$H$2336,6,0)</f>
        <v>Yes</v>
      </c>
      <c r="H1667">
        <f>VLOOKUP(A1667,'Medical Examinations'!$A$1:$L$2336,10,0)</f>
        <v>1</v>
      </c>
      <c r="I1667" t="str">
        <f>VLOOKUP(A1667,'Medical Examinations'!$A$1:$H$2336,8,0)</f>
        <v>No</v>
      </c>
      <c r="J1667" t="str">
        <f>VLOOKUP(A1667,'Medical Examinations'!$A$1:$L$2336,11,0)</f>
        <v>obesity</v>
      </c>
      <c r="K1667" t="str">
        <f>VLOOKUP(A1667,'Medical Examinations'!$A$1:$L$2336,12,0)</f>
        <v>Normal</v>
      </c>
      <c r="L1667" s="8">
        <f>VLOOKUP(A1667,'Hospitalisation Details'!$A$1:$T$2344,17,0)</f>
        <v>34130</v>
      </c>
      <c r="M1667" s="3" t="str">
        <f>VLOOKUP(A1667,'Hospitalisation Details'!$A$1:$T$2344,14,0)</f>
        <v>tier - 2</v>
      </c>
      <c r="N1667" s="3" t="str">
        <f>VLOOKUP(A1667,'Hospitalisation Details'!$A$1:$T$2344,15,0)</f>
        <v>tier - 1</v>
      </c>
      <c r="O1667" t="str">
        <f>VLOOKUP(A1667,'Hospitalisation Details'!$A$1:$U$2344,21,FALSE)</f>
        <v>R1021</v>
      </c>
      <c r="P1667" t="str">
        <f>VLOOKUP(A1667,'Hospitalisation Details'!$A$1:$T$2344,19,0)</f>
        <v>29</v>
      </c>
      <c r="Q1667" s="9">
        <f>VLOOKUP(A1667,'Hospitalisation Details'!$A$1:$I$2344,6,FALSE)</f>
        <v>5748.13</v>
      </c>
    </row>
    <row r="1668" spans="1:17" ht="15.75">
      <c r="A1668" s="6" t="s">
        <v>4368</v>
      </c>
      <c r="B1668" t="str">
        <f>VLOOKUP(A1668,'Customer Names'!$A$1:$D$2336,3,FALSE)</f>
        <v>Landry</v>
      </c>
      <c r="C1668">
        <f>VLOOKUP(A1668,'Medical Examinations'!$A$1:$H$2336,2,0)</f>
        <v>17.7</v>
      </c>
      <c r="D1668">
        <f>VLOOKUP(A1668,'Medical Examinations'!$A$1:$H$2336,3,0)</f>
        <v>6.38</v>
      </c>
      <c r="E1668" t="str">
        <f>VLOOKUP(A1668,'Medical Examinations'!$A$1:$H$2336,4,0)</f>
        <v>No</v>
      </c>
      <c r="F1668" t="str">
        <f>VLOOKUP(A1668,'Medical Examinations'!$A$1:$H$2336,5,0)</f>
        <v>No</v>
      </c>
      <c r="G1668" t="str">
        <f>VLOOKUP(A1668,'Medical Examinations'!$A$1:$H$2336,6,0)</f>
        <v>No</v>
      </c>
      <c r="H1668">
        <f>VLOOKUP(A1668,'Medical Examinations'!$A$1:$L$2336,10,0)</f>
        <v>2</v>
      </c>
      <c r="I1668" t="str">
        <f>VLOOKUP(A1668,'Medical Examinations'!$A$1:$H$2336,8,0)</f>
        <v>No</v>
      </c>
      <c r="J1668" t="str">
        <f>VLOOKUP(A1668,'Medical Examinations'!$A$1:$L$2336,11,0)</f>
        <v>Under weight</v>
      </c>
      <c r="K1668" t="str">
        <f>VLOOKUP(A1668,'Medical Examinations'!$A$1:$L$2336,12,0)</f>
        <v>Prediabetes</v>
      </c>
      <c r="L1668" s="8">
        <f>VLOOKUP(A1668,'Hospitalisation Details'!$A$1:$T$2344,17,0)</f>
        <v>26532</v>
      </c>
      <c r="M1668" s="3" t="str">
        <f>VLOOKUP(A1668,'Hospitalisation Details'!$A$1:$T$2344,14,0)</f>
        <v>tier - 2</v>
      </c>
      <c r="N1668" s="3" t="str">
        <f>VLOOKUP(A1668,'Hospitalisation Details'!$A$1:$T$2344,15,0)</f>
        <v>tier - 3</v>
      </c>
      <c r="O1668" t="str">
        <f>VLOOKUP(A1668,'Hospitalisation Details'!$A$1:$U$2344,21,FALSE)</f>
        <v>R1013</v>
      </c>
      <c r="P1668" t="str">
        <f>VLOOKUP(A1668,'Hospitalisation Details'!$A$1:$T$2344,19,0)</f>
        <v>50</v>
      </c>
      <c r="Q1668" s="9">
        <f>VLOOKUP(A1668,'Hospitalisation Details'!$A$1:$I$2344,6,FALSE)</f>
        <v>5741.67</v>
      </c>
    </row>
    <row r="1669" spans="1:17" ht="15.75">
      <c r="A1669" s="6" t="s">
        <v>4370</v>
      </c>
      <c r="B1669" t="str">
        <f>VLOOKUP(A1669,'Customer Names'!$A$1:$D$2336,3,FALSE)</f>
        <v>McDonald</v>
      </c>
      <c r="C1669">
        <f>VLOOKUP(A1669,'Medical Examinations'!$A$1:$H$2336,2,0)</f>
        <v>34.770000000000003</v>
      </c>
      <c r="D1669">
        <f>VLOOKUP(A1669,'Medical Examinations'!$A$1:$H$2336,3,0)</f>
        <v>4.47</v>
      </c>
      <c r="E1669" t="str">
        <f>VLOOKUP(A1669,'Medical Examinations'!$A$1:$H$2336,4,0)</f>
        <v>No</v>
      </c>
      <c r="F1669" t="str">
        <f>VLOOKUP(A1669,'Medical Examinations'!$A$1:$H$2336,5,0)</f>
        <v>No</v>
      </c>
      <c r="G1669" t="str">
        <f>VLOOKUP(A1669,'Medical Examinations'!$A$1:$H$2336,6,0)</f>
        <v>No</v>
      </c>
      <c r="H1669">
        <f>VLOOKUP(A1669,'Medical Examinations'!$A$1:$L$2336,10,0)</f>
        <v>1</v>
      </c>
      <c r="I1669" t="str">
        <f>VLOOKUP(A1669,'Medical Examinations'!$A$1:$H$2336,8,0)</f>
        <v>No</v>
      </c>
      <c r="J1669" t="str">
        <f>VLOOKUP(A1669,'Medical Examinations'!$A$1:$L$2336,11,0)</f>
        <v>obesity</v>
      </c>
      <c r="K1669" t="str">
        <f>VLOOKUP(A1669,'Medical Examinations'!$A$1:$L$2336,12,0)</f>
        <v>Normal</v>
      </c>
      <c r="L1669" s="8">
        <f>VLOOKUP(A1669,'Hospitalisation Details'!$A$1:$T$2344,17,0)</f>
        <v>32069</v>
      </c>
      <c r="M1669" s="3" t="str">
        <f>VLOOKUP(A1669,'Hospitalisation Details'!$A$1:$T$2344,14,0)</f>
        <v>tier - 1</v>
      </c>
      <c r="N1669" s="3" t="str">
        <f>VLOOKUP(A1669,'Hospitalisation Details'!$A$1:$T$2344,15,0)</f>
        <v>tier - 2</v>
      </c>
      <c r="O1669" t="str">
        <f>VLOOKUP(A1669,'Hospitalisation Details'!$A$1:$U$2344,21,FALSE)</f>
        <v>R1012</v>
      </c>
      <c r="P1669" t="str">
        <f>VLOOKUP(A1669,'Hospitalisation Details'!$A$1:$T$2344,19,0)</f>
        <v>35</v>
      </c>
      <c r="Q1669" s="9">
        <f>VLOOKUP(A1669,'Hospitalisation Details'!$A$1:$I$2344,6,FALSE)</f>
        <v>5729.01</v>
      </c>
    </row>
    <row r="1670" spans="1:17" ht="15.75">
      <c r="A1670" s="6" t="s">
        <v>4373</v>
      </c>
      <c r="B1670" t="str">
        <f>VLOOKUP(A1670,'Customer Names'!$A$1:$D$2336,3,FALSE)</f>
        <v>Dunlap</v>
      </c>
      <c r="C1670">
        <f>VLOOKUP(A1670,'Medical Examinations'!$A$1:$H$2336,2,0)</f>
        <v>16.88</v>
      </c>
      <c r="D1670">
        <f>VLOOKUP(A1670,'Medical Examinations'!$A$1:$H$2336,3,0)</f>
        <v>9.9600000000000009</v>
      </c>
      <c r="E1670" t="str">
        <f>VLOOKUP(A1670,'Medical Examinations'!$A$1:$H$2336,4,0)</f>
        <v>No</v>
      </c>
      <c r="F1670" t="str">
        <f>VLOOKUP(A1670,'Medical Examinations'!$A$1:$H$2336,5,0)</f>
        <v>No</v>
      </c>
      <c r="G1670" t="str">
        <f>VLOOKUP(A1670,'Medical Examinations'!$A$1:$H$2336,6,0)</f>
        <v>No</v>
      </c>
      <c r="H1670">
        <f>VLOOKUP(A1670,'Medical Examinations'!$A$1:$L$2336,10,0)</f>
        <v>0</v>
      </c>
      <c r="I1670" t="str">
        <f>VLOOKUP(A1670,'Medical Examinations'!$A$1:$H$2336,8,0)</f>
        <v>No</v>
      </c>
      <c r="J1670" t="str">
        <f>VLOOKUP(A1670,'Medical Examinations'!$A$1:$L$2336,11,0)</f>
        <v>Under weight</v>
      </c>
      <c r="K1670" t="str">
        <f>VLOOKUP(A1670,'Medical Examinations'!$A$1:$L$2336,12,0)</f>
        <v>Diabetes</v>
      </c>
      <c r="L1670" s="8">
        <f>VLOOKUP(A1670,'Hospitalisation Details'!$A$1:$T$2344,17,0)</f>
        <v>26285</v>
      </c>
      <c r="M1670" s="3" t="str">
        <f>VLOOKUP(A1670,'Hospitalisation Details'!$A$1:$T$2344,14,0)</f>
        <v>tier - 2</v>
      </c>
      <c r="N1670" s="3" t="str">
        <f>VLOOKUP(A1670,'Hospitalisation Details'!$A$1:$T$2344,15,0)</f>
        <v>tier - 1</v>
      </c>
      <c r="O1670" t="str">
        <f>VLOOKUP(A1670,'Hospitalisation Details'!$A$1:$U$2344,21,FALSE)</f>
        <v>R1013</v>
      </c>
      <c r="P1670" t="str">
        <f>VLOOKUP(A1670,'Hospitalisation Details'!$A$1:$T$2344,19,0)</f>
        <v>51</v>
      </c>
      <c r="Q1670" s="9">
        <f>VLOOKUP(A1670,'Hospitalisation Details'!$A$1:$I$2344,6,FALSE)</f>
        <v>5720.38</v>
      </c>
    </row>
    <row r="1671" spans="1:17" ht="15.75">
      <c r="A1671" s="6" t="s">
        <v>4374</v>
      </c>
      <c r="B1671" t="str">
        <f>VLOOKUP(A1671,'Customer Names'!$A$1:$D$2336,3,FALSE)</f>
        <v>Larue</v>
      </c>
      <c r="C1671">
        <f>VLOOKUP(A1671,'Medical Examinations'!$A$1:$H$2336,2,0)</f>
        <v>40.26</v>
      </c>
      <c r="D1671">
        <f>VLOOKUP(A1671,'Medical Examinations'!$A$1:$H$2336,3,0)</f>
        <v>9.92</v>
      </c>
      <c r="E1671" t="str">
        <f>VLOOKUP(A1671,'Medical Examinations'!$A$1:$H$2336,4,0)</f>
        <v>Yes</v>
      </c>
      <c r="F1671" t="str">
        <f>VLOOKUP(A1671,'Medical Examinations'!$A$1:$H$2336,5,0)</f>
        <v>No</v>
      </c>
      <c r="G1671" t="str">
        <f>VLOOKUP(A1671,'Medical Examinations'!$A$1:$H$2336,6,0)</f>
        <v>No</v>
      </c>
      <c r="H1671">
        <f>VLOOKUP(A1671,'Medical Examinations'!$A$1:$L$2336,10,0)</f>
        <v>0</v>
      </c>
      <c r="I1671" t="str">
        <f>VLOOKUP(A1671,'Medical Examinations'!$A$1:$H$2336,8,0)</f>
        <v>No</v>
      </c>
      <c r="J1671" t="str">
        <f>VLOOKUP(A1671,'Medical Examinations'!$A$1:$L$2336,11,0)</f>
        <v>obesity</v>
      </c>
      <c r="K1671" t="str">
        <f>VLOOKUP(A1671,'Medical Examinations'!$A$1:$L$2336,12,0)</f>
        <v>Diabetes</v>
      </c>
      <c r="L1671" s="8">
        <f>VLOOKUP(A1671,'Hospitalisation Details'!$A$1:$T$2344,17,0)</f>
        <v>29828</v>
      </c>
      <c r="M1671" s="3" t="str">
        <f>VLOOKUP(A1671,'Hospitalisation Details'!$A$1:$T$2344,14,0)</f>
        <v>tier - 3</v>
      </c>
      <c r="N1671" s="3" t="str">
        <f>VLOOKUP(A1671,'Hospitalisation Details'!$A$1:$T$2344,15,0)</f>
        <v>tier - 3</v>
      </c>
      <c r="O1671" t="str">
        <f>VLOOKUP(A1671,'Hospitalisation Details'!$A$1:$U$2344,21,FALSE)</f>
        <v>R1013</v>
      </c>
      <c r="P1671" t="str">
        <f>VLOOKUP(A1671,'Hospitalisation Details'!$A$1:$T$2344,19,0)</f>
        <v>41</v>
      </c>
      <c r="Q1671" s="9">
        <f>VLOOKUP(A1671,'Hospitalisation Details'!$A$1:$I$2344,6,FALSE)</f>
        <v>5709.16</v>
      </c>
    </row>
    <row r="1672" spans="1:17" ht="15.75">
      <c r="A1672" s="6" t="s">
        <v>4377</v>
      </c>
      <c r="B1672" t="str">
        <f>VLOOKUP(A1672,'Customer Names'!$A$1:$D$2336,3,FALSE)</f>
        <v>Hodge</v>
      </c>
      <c r="C1672">
        <f>VLOOKUP(A1672,'Medical Examinations'!$A$1:$H$2336,2,0)</f>
        <v>25.6</v>
      </c>
      <c r="D1672">
        <f>VLOOKUP(A1672,'Medical Examinations'!$A$1:$H$2336,3,0)</f>
        <v>6.03</v>
      </c>
      <c r="E1672" t="str">
        <f>VLOOKUP(A1672,'Medical Examinations'!$A$1:$H$2336,4,0)</f>
        <v>No</v>
      </c>
      <c r="F1672" t="str">
        <f>VLOOKUP(A1672,'Medical Examinations'!$A$1:$H$2336,5,0)</f>
        <v>No</v>
      </c>
      <c r="G1672" t="str">
        <f>VLOOKUP(A1672,'Medical Examinations'!$A$1:$H$2336,6,0)</f>
        <v>Yes</v>
      </c>
      <c r="H1672">
        <f>VLOOKUP(A1672,'Medical Examinations'!$A$1:$L$2336,10,0)</f>
        <v>1</v>
      </c>
      <c r="I1672" t="str">
        <f>VLOOKUP(A1672,'Medical Examinations'!$A$1:$H$2336,8,0)</f>
        <v>No</v>
      </c>
      <c r="J1672" t="str">
        <f>VLOOKUP(A1672,'Medical Examinations'!$A$1:$L$2336,11,0)</f>
        <v>Over weight</v>
      </c>
      <c r="K1672" t="str">
        <f>VLOOKUP(A1672,'Medical Examinations'!$A$1:$L$2336,12,0)</f>
        <v>Prediabetes</v>
      </c>
      <c r="L1672" s="8">
        <f>VLOOKUP(A1672,'Hospitalisation Details'!$A$1:$T$2344,17,0)</f>
        <v>34276</v>
      </c>
      <c r="M1672" s="3" t="str">
        <f>VLOOKUP(A1672,'Hospitalisation Details'!$A$1:$T$2344,14,0)</f>
        <v>tier - 2</v>
      </c>
      <c r="N1672" s="3" t="str">
        <f>VLOOKUP(A1672,'Hospitalisation Details'!$A$1:$T$2344,15,0)</f>
        <v>tier - 1</v>
      </c>
      <c r="O1672" t="str">
        <f>VLOOKUP(A1672,'Hospitalisation Details'!$A$1:$U$2344,21,FALSE)</f>
        <v>R1011</v>
      </c>
      <c r="P1672" t="str">
        <f>VLOOKUP(A1672,'Hospitalisation Details'!$A$1:$T$2344,19,0)</f>
        <v>29</v>
      </c>
      <c r="Q1672" s="9">
        <f>VLOOKUP(A1672,'Hospitalisation Details'!$A$1:$I$2344,6,FALSE)</f>
        <v>5708.87</v>
      </c>
    </row>
    <row r="1673" spans="1:17" ht="15.75">
      <c r="A1673" s="6" t="s">
        <v>4379</v>
      </c>
      <c r="B1673" t="str">
        <f>VLOOKUP(A1673,'Customer Names'!$A$1:$D$2336,3,FALSE)</f>
        <v>Marcus</v>
      </c>
      <c r="C1673">
        <f>VLOOKUP(A1673,'Medical Examinations'!$A$1:$H$2336,2,0)</f>
        <v>33.549999999999997</v>
      </c>
      <c r="D1673">
        <f>VLOOKUP(A1673,'Medical Examinations'!$A$1:$H$2336,3,0)</f>
        <v>10.9</v>
      </c>
      <c r="E1673" t="str">
        <f>VLOOKUP(A1673,'Medical Examinations'!$A$1:$H$2336,4,0)</f>
        <v>Yes</v>
      </c>
      <c r="F1673" t="str">
        <f>VLOOKUP(A1673,'Medical Examinations'!$A$1:$H$2336,5,0)</f>
        <v>No</v>
      </c>
      <c r="G1673" t="str">
        <f>VLOOKUP(A1673,'Medical Examinations'!$A$1:$H$2336,6,0)</f>
        <v>No</v>
      </c>
      <c r="H1673">
        <f>VLOOKUP(A1673,'Medical Examinations'!$A$1:$L$2336,10,0)</f>
        <v>0</v>
      </c>
      <c r="I1673" t="str">
        <f>VLOOKUP(A1673,'Medical Examinations'!$A$1:$H$2336,8,0)</f>
        <v>No</v>
      </c>
      <c r="J1673" t="str">
        <f>VLOOKUP(A1673,'Medical Examinations'!$A$1:$L$2336,11,0)</f>
        <v>obesity</v>
      </c>
      <c r="K1673" t="str">
        <f>VLOOKUP(A1673,'Medical Examinations'!$A$1:$L$2336,12,0)</f>
        <v>Diabetes</v>
      </c>
      <c r="L1673" s="8">
        <f>VLOOKUP(A1673,'Hospitalisation Details'!$A$1:$T$2344,17,0)</f>
        <v>29752</v>
      </c>
      <c r="M1673" s="3" t="str">
        <f>VLOOKUP(A1673,'Hospitalisation Details'!$A$1:$T$2344,14,0)</f>
        <v>tier - 2</v>
      </c>
      <c r="N1673" s="3" t="str">
        <f>VLOOKUP(A1673,'Hospitalisation Details'!$A$1:$T$2344,15,0)</f>
        <v>tier - 3</v>
      </c>
      <c r="O1673" t="str">
        <f>VLOOKUP(A1673,'Hospitalisation Details'!$A$1:$U$2344,21,FALSE)</f>
        <v>R1013</v>
      </c>
      <c r="P1673" t="str">
        <f>VLOOKUP(A1673,'Hospitalisation Details'!$A$1:$T$2344,19,0)</f>
        <v>41</v>
      </c>
      <c r="Q1673" s="9">
        <f>VLOOKUP(A1673,'Hospitalisation Details'!$A$1:$I$2344,6,FALSE)</f>
        <v>5699.84</v>
      </c>
    </row>
    <row r="1674" spans="1:17" ht="15.75">
      <c r="A1674" s="6" t="s">
        <v>4381</v>
      </c>
      <c r="B1674" t="str">
        <f>VLOOKUP(A1674,'Customer Names'!$A$1:$D$2336,3,FALSE)</f>
        <v>Daubert</v>
      </c>
      <c r="C1674">
        <f>VLOOKUP(A1674,'Medical Examinations'!$A$1:$H$2336,2,0)</f>
        <v>16.690000000000001</v>
      </c>
      <c r="D1674">
        <f>VLOOKUP(A1674,'Medical Examinations'!$A$1:$H$2336,3,0)</f>
        <v>10.66</v>
      </c>
      <c r="E1674" t="str">
        <f>VLOOKUP(A1674,'Medical Examinations'!$A$1:$H$2336,4,0)</f>
        <v>No</v>
      </c>
      <c r="F1674" t="str">
        <f>VLOOKUP(A1674,'Medical Examinations'!$A$1:$H$2336,5,0)</f>
        <v>No</v>
      </c>
      <c r="G1674" t="str">
        <f>VLOOKUP(A1674,'Medical Examinations'!$A$1:$H$2336,6,0)</f>
        <v>No</v>
      </c>
      <c r="H1674">
        <f>VLOOKUP(A1674,'Medical Examinations'!$A$1:$L$2336,10,0)</f>
        <v>0</v>
      </c>
      <c r="I1674" t="str">
        <f>VLOOKUP(A1674,'Medical Examinations'!$A$1:$H$2336,8,0)</f>
        <v>No</v>
      </c>
      <c r="J1674" t="str">
        <f>VLOOKUP(A1674,'Medical Examinations'!$A$1:$L$2336,11,0)</f>
        <v>Under weight</v>
      </c>
      <c r="K1674" t="str">
        <f>VLOOKUP(A1674,'Medical Examinations'!$A$1:$L$2336,12,0)</f>
        <v>Diabetes</v>
      </c>
      <c r="L1674" s="8">
        <f>VLOOKUP(A1674,'Hospitalisation Details'!$A$1:$T$2344,17,0)</f>
        <v>27216</v>
      </c>
      <c r="M1674" s="3" t="str">
        <f>VLOOKUP(A1674,'Hospitalisation Details'!$A$1:$T$2344,14,0)</f>
        <v>tier - 2</v>
      </c>
      <c r="N1674" s="3" t="str">
        <f>VLOOKUP(A1674,'Hospitalisation Details'!$A$1:$T$2344,15,0)</f>
        <v>tier - 2</v>
      </c>
      <c r="O1674" t="str">
        <f>VLOOKUP(A1674,'Hospitalisation Details'!$A$1:$U$2344,21,FALSE)</f>
        <v>R1012</v>
      </c>
      <c r="P1674" t="str">
        <f>VLOOKUP(A1674,'Hospitalisation Details'!$A$1:$T$2344,19,0)</f>
        <v>48</v>
      </c>
      <c r="Q1674" s="9">
        <f>VLOOKUP(A1674,'Hospitalisation Details'!$A$1:$I$2344,6,FALSE)</f>
        <v>5698.74</v>
      </c>
    </row>
    <row r="1675" spans="1:17" ht="15.75">
      <c r="A1675" s="6" t="s">
        <v>4383</v>
      </c>
      <c r="B1675" t="str">
        <f>VLOOKUP(A1675,'Customer Names'!$A$1:$D$2336,3,FALSE)</f>
        <v>Close</v>
      </c>
      <c r="C1675">
        <f>VLOOKUP(A1675,'Medical Examinations'!$A$1:$H$2336,2,0)</f>
        <v>19.95</v>
      </c>
      <c r="D1675">
        <f>VLOOKUP(A1675,'Medical Examinations'!$A$1:$H$2336,3,0)</f>
        <v>4.05</v>
      </c>
      <c r="E1675" t="str">
        <f>VLOOKUP(A1675,'Medical Examinations'!$A$1:$H$2336,4,0)</f>
        <v>No</v>
      </c>
      <c r="F1675" t="str">
        <f>VLOOKUP(A1675,'Medical Examinations'!$A$1:$H$2336,5,0)</f>
        <v>No</v>
      </c>
      <c r="G1675" t="str">
        <f>VLOOKUP(A1675,'Medical Examinations'!$A$1:$H$2336,6,0)</f>
        <v>No</v>
      </c>
      <c r="H1675">
        <f>VLOOKUP(A1675,'Medical Examinations'!$A$1:$L$2336,10,0)</f>
        <v>1</v>
      </c>
      <c r="I1675" t="str">
        <f>VLOOKUP(A1675,'Medical Examinations'!$A$1:$H$2336,8,0)</f>
        <v>No</v>
      </c>
      <c r="J1675" t="str">
        <f>VLOOKUP(A1675,'Medical Examinations'!$A$1:$L$2336,11,0)</f>
        <v>Normal weight</v>
      </c>
      <c r="K1675" t="str">
        <f>VLOOKUP(A1675,'Medical Examinations'!$A$1:$L$2336,12,0)</f>
        <v>Normal</v>
      </c>
      <c r="L1675" s="8">
        <f>VLOOKUP(A1675,'Hospitalisation Details'!$A$1:$T$2344,17,0)</f>
        <v>33911</v>
      </c>
      <c r="M1675" s="3" t="str">
        <f>VLOOKUP(A1675,'Hospitalisation Details'!$A$1:$T$2344,14,0)</f>
        <v>tier - 2</v>
      </c>
      <c r="N1675" s="3" t="str">
        <f>VLOOKUP(A1675,'Hospitalisation Details'!$A$1:$T$2344,15,0)</f>
        <v>tier - 3</v>
      </c>
      <c r="O1675" t="str">
        <f>VLOOKUP(A1675,'Hospitalisation Details'!$A$1:$U$2344,21,FALSE)</f>
        <v>R1012</v>
      </c>
      <c r="P1675" t="str">
        <f>VLOOKUP(A1675,'Hospitalisation Details'!$A$1:$T$2344,19,0)</f>
        <v>30</v>
      </c>
      <c r="Q1675" s="9">
        <f>VLOOKUP(A1675,'Hospitalisation Details'!$A$1:$I$2344,6,FALSE)</f>
        <v>5693.43</v>
      </c>
    </row>
    <row r="1676" spans="1:17" ht="15.75">
      <c r="A1676" s="6" t="s">
        <v>4385</v>
      </c>
      <c r="B1676" t="str">
        <f>VLOOKUP(A1676,'Customer Names'!$A$1:$D$2336,3,FALSE)</f>
        <v>Roels</v>
      </c>
      <c r="C1676">
        <f>VLOOKUP(A1676,'Medical Examinations'!$A$1:$H$2336,2,0)</f>
        <v>17.55</v>
      </c>
      <c r="D1676">
        <f>VLOOKUP(A1676,'Medical Examinations'!$A$1:$H$2336,3,0)</f>
        <v>4.2300000000000004</v>
      </c>
      <c r="E1676" t="str">
        <f>VLOOKUP(A1676,'Medical Examinations'!$A$1:$H$2336,4,0)</f>
        <v>No</v>
      </c>
      <c r="F1676" t="str">
        <f>VLOOKUP(A1676,'Medical Examinations'!$A$1:$H$2336,5,0)</f>
        <v>No</v>
      </c>
      <c r="G1676" t="str">
        <f>VLOOKUP(A1676,'Medical Examinations'!$A$1:$H$2336,6,0)</f>
        <v>No</v>
      </c>
      <c r="H1676">
        <f>VLOOKUP(A1676,'Medical Examinations'!$A$1:$L$2336,10,0)</f>
        <v>2</v>
      </c>
      <c r="I1676" t="str">
        <f>VLOOKUP(A1676,'Medical Examinations'!$A$1:$H$2336,8,0)</f>
        <v>No</v>
      </c>
      <c r="J1676" t="str">
        <f>VLOOKUP(A1676,'Medical Examinations'!$A$1:$L$2336,11,0)</f>
        <v>Under weight</v>
      </c>
      <c r="K1676" t="str">
        <f>VLOOKUP(A1676,'Medical Examinations'!$A$1:$L$2336,12,0)</f>
        <v>Normal</v>
      </c>
      <c r="L1676" s="8">
        <f>VLOOKUP(A1676,'Hospitalisation Details'!$A$1:$T$2344,17,0)</f>
        <v>26600</v>
      </c>
      <c r="M1676" s="3" t="str">
        <f>VLOOKUP(A1676,'Hospitalisation Details'!$A$1:$T$2344,14,0)</f>
        <v>tier - 2</v>
      </c>
      <c r="N1676" s="3" t="str">
        <f>VLOOKUP(A1676,'Hospitalisation Details'!$A$1:$T$2344,15,0)</f>
        <v>tier - 1</v>
      </c>
      <c r="O1676" t="str">
        <f>VLOOKUP(A1676,'Hospitalisation Details'!$A$1:$U$2344,21,FALSE)</f>
        <v>R1013</v>
      </c>
      <c r="P1676" t="str">
        <f>VLOOKUP(A1676,'Hospitalisation Details'!$A$1:$T$2344,19,0)</f>
        <v>50</v>
      </c>
      <c r="Q1676" s="9">
        <f>VLOOKUP(A1676,'Hospitalisation Details'!$A$1:$I$2344,6,FALSE)</f>
        <v>5690.79</v>
      </c>
    </row>
    <row r="1677" spans="1:17" ht="15.75">
      <c r="A1677" s="6" t="s">
        <v>4388</v>
      </c>
      <c r="B1677" t="str">
        <f>VLOOKUP(A1677,'Customer Names'!$A$1:$D$2336,3,FALSE)</f>
        <v>Venosky</v>
      </c>
      <c r="C1677">
        <f>VLOOKUP(A1677,'Medical Examinations'!$A$1:$H$2336,2,0)</f>
        <v>22.01</v>
      </c>
      <c r="D1677">
        <f>VLOOKUP(A1677,'Medical Examinations'!$A$1:$H$2336,3,0)</f>
        <v>5.01</v>
      </c>
      <c r="E1677" t="str">
        <f>VLOOKUP(A1677,'Medical Examinations'!$A$1:$H$2336,4,0)</f>
        <v>No</v>
      </c>
      <c r="F1677" t="str">
        <f>VLOOKUP(A1677,'Medical Examinations'!$A$1:$H$2336,5,0)</f>
        <v>No</v>
      </c>
      <c r="G1677" t="str">
        <f>VLOOKUP(A1677,'Medical Examinations'!$A$1:$H$2336,6,0)</f>
        <v>No</v>
      </c>
      <c r="H1677">
        <f>VLOOKUP(A1677,'Medical Examinations'!$A$1:$L$2336,10,0)</f>
        <v>1</v>
      </c>
      <c r="I1677" t="str">
        <f>VLOOKUP(A1677,'Medical Examinations'!$A$1:$H$2336,8,0)</f>
        <v>No</v>
      </c>
      <c r="J1677" t="str">
        <f>VLOOKUP(A1677,'Medical Examinations'!$A$1:$L$2336,11,0)</f>
        <v>Normal weight</v>
      </c>
      <c r="K1677" t="str">
        <f>VLOOKUP(A1677,'Medical Examinations'!$A$1:$L$2336,12,0)</f>
        <v>Normal</v>
      </c>
      <c r="L1677" s="8">
        <f>VLOOKUP(A1677,'Hospitalisation Details'!$A$1:$T$2344,17,0)</f>
        <v>30906</v>
      </c>
      <c r="M1677" s="3" t="str">
        <f>VLOOKUP(A1677,'Hospitalisation Details'!$A$1:$T$2344,14,0)</f>
        <v>tier - 2</v>
      </c>
      <c r="N1677" s="3" t="str">
        <f>VLOOKUP(A1677,'Hospitalisation Details'!$A$1:$T$2344,15,0)</f>
        <v>tier - 2</v>
      </c>
      <c r="O1677" t="str">
        <f>VLOOKUP(A1677,'Hospitalisation Details'!$A$1:$U$2344,21,FALSE)</f>
        <v>R1013</v>
      </c>
      <c r="P1677" t="str">
        <f>VLOOKUP(A1677,'Hospitalisation Details'!$A$1:$T$2344,19,0)</f>
        <v>38</v>
      </c>
      <c r="Q1677" s="9">
        <f>VLOOKUP(A1677,'Hospitalisation Details'!$A$1:$I$2344,6,FALSE)</f>
        <v>5679.13</v>
      </c>
    </row>
    <row r="1678" spans="1:17" ht="15.75">
      <c r="A1678" s="6" t="s">
        <v>4391</v>
      </c>
      <c r="B1678" t="str">
        <f>VLOOKUP(A1678,'Customer Names'!$A$1:$D$2336,3,FALSE)</f>
        <v>Gosnell</v>
      </c>
      <c r="C1678">
        <f>VLOOKUP(A1678,'Medical Examinations'!$A$1:$H$2336,2,0)</f>
        <v>41.8</v>
      </c>
      <c r="D1678">
        <f>VLOOKUP(A1678,'Medical Examinations'!$A$1:$H$2336,3,0)</f>
        <v>5.82</v>
      </c>
      <c r="E1678" t="str">
        <f>VLOOKUP(A1678,'Medical Examinations'!$A$1:$H$2336,4,0)</f>
        <v>Yes</v>
      </c>
      <c r="F1678" t="str">
        <f>VLOOKUP(A1678,'Medical Examinations'!$A$1:$H$2336,5,0)</f>
        <v>No</v>
      </c>
      <c r="G1678" t="str">
        <f>VLOOKUP(A1678,'Medical Examinations'!$A$1:$H$2336,6,0)</f>
        <v>Yes</v>
      </c>
      <c r="H1678">
        <f>VLOOKUP(A1678,'Medical Examinations'!$A$1:$L$2336,10,0)</f>
        <v>1</v>
      </c>
      <c r="I1678" t="str">
        <f>VLOOKUP(A1678,'Medical Examinations'!$A$1:$H$2336,8,0)</f>
        <v>No</v>
      </c>
      <c r="J1678" t="str">
        <f>VLOOKUP(A1678,'Medical Examinations'!$A$1:$L$2336,11,0)</f>
        <v>obesity</v>
      </c>
      <c r="K1678" t="str">
        <f>VLOOKUP(A1678,'Medical Examinations'!$A$1:$L$2336,12,0)</f>
        <v>Prediabetes</v>
      </c>
      <c r="L1678" s="8">
        <f>VLOOKUP(A1678,'Hospitalisation Details'!$A$1:$T$2344,17,0)</f>
        <v>30562</v>
      </c>
      <c r="M1678" s="3" t="str">
        <f>VLOOKUP(A1678,'Hospitalisation Details'!$A$1:$T$2344,14,0)</f>
        <v>tier - 2</v>
      </c>
      <c r="N1678" s="3" t="str">
        <f>VLOOKUP(A1678,'Hospitalisation Details'!$A$1:$T$2344,15,0)</f>
        <v>tier - 1</v>
      </c>
      <c r="O1678" t="str">
        <f>VLOOKUP(A1678,'Hospitalisation Details'!$A$1:$U$2344,21,FALSE)</f>
        <v>R1013</v>
      </c>
      <c r="P1678" t="str">
        <f>VLOOKUP(A1678,'Hospitalisation Details'!$A$1:$T$2344,19,0)</f>
        <v>39</v>
      </c>
      <c r="Q1678" s="9">
        <f>VLOOKUP(A1678,'Hospitalisation Details'!$A$1:$I$2344,6,FALSE)</f>
        <v>5662.23</v>
      </c>
    </row>
    <row r="1679" spans="1:17" ht="15.75">
      <c r="A1679" s="6" t="s">
        <v>4394</v>
      </c>
      <c r="B1679" t="str">
        <f>VLOOKUP(A1679,'Customer Names'!$A$1:$D$2336,3,FALSE)</f>
        <v>Chewning-Kulick</v>
      </c>
      <c r="C1679">
        <f>VLOOKUP(A1679,'Medical Examinations'!$A$1:$H$2336,2,0)</f>
        <v>19.170000000000002</v>
      </c>
      <c r="D1679">
        <f>VLOOKUP(A1679,'Medical Examinations'!$A$1:$H$2336,3,0)</f>
        <v>7.94</v>
      </c>
      <c r="E1679" t="str">
        <f>VLOOKUP(A1679,'Medical Examinations'!$A$1:$H$2336,4,0)</f>
        <v>No</v>
      </c>
      <c r="F1679" t="str">
        <f>VLOOKUP(A1679,'Medical Examinations'!$A$1:$H$2336,5,0)</f>
        <v>No</v>
      </c>
      <c r="G1679" t="str">
        <f>VLOOKUP(A1679,'Medical Examinations'!$A$1:$H$2336,6,0)</f>
        <v>No</v>
      </c>
      <c r="H1679">
        <f>VLOOKUP(A1679,'Medical Examinations'!$A$1:$L$2336,10,0)</f>
        <v>0</v>
      </c>
      <c r="I1679" t="str">
        <f>VLOOKUP(A1679,'Medical Examinations'!$A$1:$H$2336,8,0)</f>
        <v>No</v>
      </c>
      <c r="J1679" t="str">
        <f>VLOOKUP(A1679,'Medical Examinations'!$A$1:$L$2336,11,0)</f>
        <v>Normal weight</v>
      </c>
      <c r="K1679" t="str">
        <f>VLOOKUP(A1679,'Medical Examinations'!$A$1:$L$2336,12,0)</f>
        <v>Diabetes</v>
      </c>
      <c r="L1679" s="8">
        <f>VLOOKUP(A1679,'Hospitalisation Details'!$A$1:$T$2344,17,0)</f>
        <v>28760</v>
      </c>
      <c r="M1679" s="3" t="str">
        <f>VLOOKUP(A1679,'Hospitalisation Details'!$A$1:$T$2344,14,0)</f>
        <v>tier - 2</v>
      </c>
      <c r="N1679" s="3" t="str">
        <f>VLOOKUP(A1679,'Hospitalisation Details'!$A$1:$T$2344,15,0)</f>
        <v>tier - 1</v>
      </c>
      <c r="O1679" t="str">
        <f>VLOOKUP(A1679,'Hospitalisation Details'!$A$1:$U$2344,21,FALSE)</f>
        <v>R1013</v>
      </c>
      <c r="P1679" t="str">
        <f>VLOOKUP(A1679,'Hospitalisation Details'!$A$1:$T$2344,19,0)</f>
        <v>44</v>
      </c>
      <c r="Q1679" s="9">
        <f>VLOOKUP(A1679,'Hospitalisation Details'!$A$1:$I$2344,6,FALSE)</f>
        <v>5650.14</v>
      </c>
    </row>
    <row r="1680" spans="1:17" ht="15.75">
      <c r="A1680" s="6" t="s">
        <v>4397</v>
      </c>
      <c r="B1680" t="str">
        <f>VLOOKUP(A1680,'Customer Names'!$A$1:$D$2336,3,FALSE)</f>
        <v>McCarron</v>
      </c>
      <c r="C1680">
        <f>VLOOKUP(A1680,'Medical Examinations'!$A$1:$H$2336,2,0)</f>
        <v>32.799999999999997</v>
      </c>
      <c r="D1680">
        <f>VLOOKUP(A1680,'Medical Examinations'!$A$1:$H$2336,3,0)</f>
        <v>6.16</v>
      </c>
      <c r="E1680" t="str">
        <f>VLOOKUP(A1680,'Medical Examinations'!$A$1:$H$2336,4,0)</f>
        <v>Yes</v>
      </c>
      <c r="F1680" t="str">
        <f>VLOOKUP(A1680,'Medical Examinations'!$A$1:$H$2336,5,0)</f>
        <v>No</v>
      </c>
      <c r="G1680" t="str">
        <f>VLOOKUP(A1680,'Medical Examinations'!$A$1:$H$2336,6,0)</f>
        <v>Yes</v>
      </c>
      <c r="H1680">
        <f>VLOOKUP(A1680,'Medical Examinations'!$A$1:$L$2336,10,0)</f>
        <v>1</v>
      </c>
      <c r="I1680" t="str">
        <f>VLOOKUP(A1680,'Medical Examinations'!$A$1:$H$2336,8,0)</f>
        <v>No</v>
      </c>
      <c r="J1680" t="str">
        <f>VLOOKUP(A1680,'Medical Examinations'!$A$1:$L$2336,11,0)</f>
        <v>obesity</v>
      </c>
      <c r="K1680" t="str">
        <f>VLOOKUP(A1680,'Medical Examinations'!$A$1:$L$2336,12,0)</f>
        <v>Prediabetes</v>
      </c>
      <c r="L1680" s="8">
        <f>VLOOKUP(A1680,'Hospitalisation Details'!$A$1:$T$2344,17,0)</f>
        <v>30475</v>
      </c>
      <c r="M1680" s="3" t="str">
        <f>VLOOKUP(A1680,'Hospitalisation Details'!$A$1:$T$2344,14,0)</f>
        <v>tier - 2</v>
      </c>
      <c r="N1680" s="3" t="str">
        <f>VLOOKUP(A1680,'Hospitalisation Details'!$A$1:$T$2344,15,0)</f>
        <v>tier - 3</v>
      </c>
      <c r="O1680" t="str">
        <f>VLOOKUP(A1680,'Hospitalisation Details'!$A$1:$U$2344,21,FALSE)</f>
        <v>R1011</v>
      </c>
      <c r="P1680" t="str">
        <f>VLOOKUP(A1680,'Hospitalisation Details'!$A$1:$T$2344,19,0)</f>
        <v>39</v>
      </c>
      <c r="Q1680" s="9">
        <f>VLOOKUP(A1680,'Hospitalisation Details'!$A$1:$I$2344,6,FALSE)</f>
        <v>5649.72</v>
      </c>
    </row>
    <row r="1681" spans="1:17" ht="15.75">
      <c r="A1681" s="6" t="s">
        <v>4399</v>
      </c>
      <c r="B1681" t="str">
        <f>VLOOKUP(A1681,'Customer Names'!$A$1:$D$2336,3,FALSE)</f>
        <v>Manion</v>
      </c>
      <c r="C1681">
        <f>VLOOKUP(A1681,'Medical Examinations'!$A$1:$H$2336,2,0)</f>
        <v>35.814999999999998</v>
      </c>
      <c r="D1681">
        <f>VLOOKUP(A1681,'Medical Examinations'!$A$1:$H$2336,3,0)</f>
        <v>4.1500000000000004</v>
      </c>
      <c r="E1681" t="str">
        <f>VLOOKUP(A1681,'Medical Examinations'!$A$1:$H$2336,4,0)</f>
        <v>No</v>
      </c>
      <c r="F1681" t="str">
        <f>VLOOKUP(A1681,'Medical Examinations'!$A$1:$H$2336,5,0)</f>
        <v>No</v>
      </c>
      <c r="G1681" t="str">
        <f>VLOOKUP(A1681,'Medical Examinations'!$A$1:$H$2336,6,0)</f>
        <v>No</v>
      </c>
      <c r="H1681">
        <f>VLOOKUP(A1681,'Medical Examinations'!$A$1:$L$2336,10,0)</f>
        <v>1</v>
      </c>
      <c r="I1681" t="str">
        <f>VLOOKUP(A1681,'Medical Examinations'!$A$1:$H$2336,8,0)</f>
        <v>No</v>
      </c>
      <c r="J1681" t="str">
        <f>VLOOKUP(A1681,'Medical Examinations'!$A$1:$L$2336,11,0)</f>
        <v>obesity</v>
      </c>
      <c r="K1681" t="str">
        <f>VLOOKUP(A1681,'Medical Examinations'!$A$1:$L$2336,12,0)</f>
        <v>Normal</v>
      </c>
      <c r="L1681" s="8">
        <f>VLOOKUP(A1681,'Hospitalisation Details'!$A$1:$T$2344,17,0)</f>
        <v>32120</v>
      </c>
      <c r="M1681" s="3" t="str">
        <f>VLOOKUP(A1681,'Hospitalisation Details'!$A$1:$T$2344,14,0)</f>
        <v>tier - 2</v>
      </c>
      <c r="N1681" s="3" t="str">
        <f>VLOOKUP(A1681,'Hospitalisation Details'!$A$1:$T$2344,15,0)</f>
        <v>tier - 3</v>
      </c>
      <c r="O1681" t="str">
        <f>VLOOKUP(A1681,'Hospitalisation Details'!$A$1:$U$2344,21,FALSE)</f>
        <v>R1012</v>
      </c>
      <c r="P1681" t="str">
        <f>VLOOKUP(A1681,'Hospitalisation Details'!$A$1:$T$2344,19,0)</f>
        <v>35</v>
      </c>
      <c r="Q1681" s="9">
        <f>VLOOKUP(A1681,'Hospitalisation Details'!$A$1:$I$2344,6,FALSE)</f>
        <v>5630.46</v>
      </c>
    </row>
    <row r="1682" spans="1:17" ht="15.75">
      <c r="A1682" s="6" t="s">
        <v>4402</v>
      </c>
      <c r="B1682" t="str">
        <f>VLOOKUP(A1682,'Customer Names'!$A$1:$D$2336,3,FALSE)</f>
        <v>Strong</v>
      </c>
      <c r="C1682">
        <f>VLOOKUP(A1682,'Medical Examinations'!$A$1:$H$2336,2,0)</f>
        <v>24.3</v>
      </c>
      <c r="D1682">
        <f>VLOOKUP(A1682,'Medical Examinations'!$A$1:$H$2336,3,0)</f>
        <v>6.23</v>
      </c>
      <c r="E1682" t="str">
        <f>VLOOKUP(A1682,'Medical Examinations'!$A$1:$H$2336,4,0)</f>
        <v>No</v>
      </c>
      <c r="F1682" t="str">
        <f>VLOOKUP(A1682,'Medical Examinations'!$A$1:$H$2336,5,0)</f>
        <v>No</v>
      </c>
      <c r="G1682" t="str">
        <f>VLOOKUP(A1682,'Medical Examinations'!$A$1:$H$2336,6,0)</f>
        <v>No</v>
      </c>
      <c r="H1682">
        <f>VLOOKUP(A1682,'Medical Examinations'!$A$1:$L$2336,10,0)</f>
        <v>0</v>
      </c>
      <c r="I1682" t="str">
        <f>VLOOKUP(A1682,'Medical Examinations'!$A$1:$H$2336,8,0)</f>
        <v>No</v>
      </c>
      <c r="J1682" t="str">
        <f>VLOOKUP(A1682,'Medical Examinations'!$A$1:$L$2336,11,0)</f>
        <v>Normal weight</v>
      </c>
      <c r="K1682" t="str">
        <f>VLOOKUP(A1682,'Medical Examinations'!$A$1:$L$2336,12,0)</f>
        <v>Prediabetes</v>
      </c>
      <c r="L1682" s="8">
        <f>VLOOKUP(A1682,'Hospitalisation Details'!$A$1:$T$2344,17,0)</f>
        <v>34653</v>
      </c>
      <c r="M1682" s="3" t="str">
        <f>VLOOKUP(A1682,'Hospitalisation Details'!$A$1:$T$2344,14,0)</f>
        <v>tier - 2</v>
      </c>
      <c r="N1682" s="3" t="str">
        <f>VLOOKUP(A1682,'Hospitalisation Details'!$A$1:$T$2344,15,0)</f>
        <v>tier - 3</v>
      </c>
      <c r="O1682" t="str">
        <f>VLOOKUP(A1682,'Hospitalisation Details'!$A$1:$U$2344,21,FALSE)</f>
        <v>R1011</v>
      </c>
      <c r="P1682" t="str">
        <f>VLOOKUP(A1682,'Hospitalisation Details'!$A$1:$T$2344,19,0)</f>
        <v>28</v>
      </c>
      <c r="Q1682" s="9">
        <f>VLOOKUP(A1682,'Hospitalisation Details'!$A$1:$I$2344,6,FALSE)</f>
        <v>5615.37</v>
      </c>
    </row>
    <row r="1683" spans="1:17" ht="15.75">
      <c r="A1683" s="6" t="s">
        <v>4404</v>
      </c>
      <c r="B1683" t="str">
        <f>VLOOKUP(A1683,'Customer Names'!$A$1:$D$2336,3,FALSE)</f>
        <v>Leblanc</v>
      </c>
      <c r="C1683">
        <f>VLOOKUP(A1683,'Medical Examinations'!$A$1:$H$2336,2,0)</f>
        <v>19.059999999999999</v>
      </c>
      <c r="D1683">
        <f>VLOOKUP(A1683,'Medical Examinations'!$A$1:$H$2336,3,0)</f>
        <v>7.41</v>
      </c>
      <c r="E1683" t="str">
        <f>VLOOKUP(A1683,'Medical Examinations'!$A$1:$H$2336,4,0)</f>
        <v>No</v>
      </c>
      <c r="F1683" t="str">
        <f>VLOOKUP(A1683,'Medical Examinations'!$A$1:$H$2336,5,0)</f>
        <v>No</v>
      </c>
      <c r="G1683" t="str">
        <f>VLOOKUP(A1683,'Medical Examinations'!$A$1:$H$2336,6,0)</f>
        <v>No</v>
      </c>
      <c r="H1683">
        <f>VLOOKUP(A1683,'Medical Examinations'!$A$1:$L$2336,10,0)</f>
        <v>0</v>
      </c>
      <c r="I1683" t="str">
        <f>VLOOKUP(A1683,'Medical Examinations'!$A$1:$H$2336,8,0)</f>
        <v>No</v>
      </c>
      <c r="J1683" t="str">
        <f>VLOOKUP(A1683,'Medical Examinations'!$A$1:$L$2336,11,0)</f>
        <v>Normal weight</v>
      </c>
      <c r="K1683" t="str">
        <f>VLOOKUP(A1683,'Medical Examinations'!$A$1:$L$2336,12,0)</f>
        <v>Diabetes</v>
      </c>
      <c r="L1683" s="8">
        <f>VLOOKUP(A1683,'Hospitalisation Details'!$A$1:$T$2344,17,0)</f>
        <v>28744</v>
      </c>
      <c r="M1683" s="3" t="str">
        <f>VLOOKUP(A1683,'Hospitalisation Details'!$A$1:$T$2344,14,0)</f>
        <v>tier - 2</v>
      </c>
      <c r="N1683" s="3" t="str">
        <f>VLOOKUP(A1683,'Hospitalisation Details'!$A$1:$T$2344,15,0)</f>
        <v>tier - 3</v>
      </c>
      <c r="O1683" t="str">
        <f>VLOOKUP(A1683,'Hospitalisation Details'!$A$1:$U$2344,21,FALSE)</f>
        <v>R1013</v>
      </c>
      <c r="P1683" t="str">
        <f>VLOOKUP(A1683,'Hospitalisation Details'!$A$1:$T$2344,19,0)</f>
        <v>44</v>
      </c>
      <c r="Q1683" s="9">
        <f>VLOOKUP(A1683,'Hospitalisation Details'!$A$1:$I$2344,6,FALSE)</f>
        <v>5612.83</v>
      </c>
    </row>
    <row r="1684" spans="1:17" ht="15.75">
      <c r="A1684" s="6" t="s">
        <v>4406</v>
      </c>
      <c r="B1684" t="str">
        <f>VLOOKUP(A1684,'Customer Names'!$A$1:$D$2336,3,FALSE)</f>
        <v>Palmer</v>
      </c>
      <c r="C1684">
        <f>VLOOKUP(A1684,'Medical Examinations'!$A$1:$H$2336,2,0)</f>
        <v>33.25</v>
      </c>
      <c r="D1684">
        <f>VLOOKUP(A1684,'Medical Examinations'!$A$1:$H$2336,3,0)</f>
        <v>5.62</v>
      </c>
      <c r="E1684" t="str">
        <f>VLOOKUP(A1684,'Medical Examinations'!$A$1:$H$2336,4,0)</f>
        <v>Yes</v>
      </c>
      <c r="F1684" t="str">
        <f>VLOOKUP(A1684,'Medical Examinations'!$A$1:$H$2336,5,0)</f>
        <v>No</v>
      </c>
      <c r="G1684" t="str">
        <f>VLOOKUP(A1684,'Medical Examinations'!$A$1:$H$2336,6,0)</f>
        <v>No</v>
      </c>
      <c r="H1684">
        <f>VLOOKUP(A1684,'Medical Examinations'!$A$1:$L$2336,10,0)</f>
        <v>1</v>
      </c>
      <c r="I1684" t="str">
        <f>VLOOKUP(A1684,'Medical Examinations'!$A$1:$H$2336,8,0)</f>
        <v>No</v>
      </c>
      <c r="J1684" t="str">
        <f>VLOOKUP(A1684,'Medical Examinations'!$A$1:$L$2336,11,0)</f>
        <v>obesity</v>
      </c>
      <c r="K1684" t="str">
        <f>VLOOKUP(A1684,'Medical Examinations'!$A$1:$L$2336,12,0)</f>
        <v>Normal</v>
      </c>
      <c r="L1684" s="8">
        <f>VLOOKUP(A1684,'Hospitalisation Details'!$A$1:$T$2344,17,0)</f>
        <v>32465</v>
      </c>
      <c r="M1684" s="3" t="str">
        <f>VLOOKUP(A1684,'Hospitalisation Details'!$A$1:$T$2344,14,0)</f>
        <v>tier - 2</v>
      </c>
      <c r="N1684" s="3" t="str">
        <f>VLOOKUP(A1684,'Hospitalisation Details'!$A$1:$T$2344,15,0)</f>
        <v>tier - 3</v>
      </c>
      <c r="O1684" t="str">
        <f>VLOOKUP(A1684,'Hospitalisation Details'!$A$1:$U$2344,21,FALSE)</f>
        <v>R1024</v>
      </c>
      <c r="P1684" t="str">
        <f>VLOOKUP(A1684,'Hospitalisation Details'!$A$1:$T$2344,19,0)</f>
        <v>34</v>
      </c>
      <c r="Q1684" s="9">
        <f>VLOOKUP(A1684,'Hospitalisation Details'!$A$1:$I$2344,6,FALSE)</f>
        <v>5594.85</v>
      </c>
    </row>
    <row r="1685" spans="1:17" ht="15.75">
      <c r="A1685" s="6" t="s">
        <v>4408</v>
      </c>
      <c r="B1685" t="str">
        <f>VLOOKUP(A1685,'Customer Names'!$A$1:$D$2336,3,FALSE)</f>
        <v>Shen</v>
      </c>
      <c r="C1685">
        <f>VLOOKUP(A1685,'Medical Examinations'!$A$1:$H$2336,2,0)</f>
        <v>21.37</v>
      </c>
      <c r="D1685">
        <f>VLOOKUP(A1685,'Medical Examinations'!$A$1:$H$2336,3,0)</f>
        <v>4.54</v>
      </c>
      <c r="E1685" t="str">
        <f>VLOOKUP(A1685,'Medical Examinations'!$A$1:$H$2336,4,0)</f>
        <v>Yes</v>
      </c>
      <c r="F1685" t="str">
        <f>VLOOKUP(A1685,'Medical Examinations'!$A$1:$H$2336,5,0)</f>
        <v>No</v>
      </c>
      <c r="G1685" t="str">
        <f>VLOOKUP(A1685,'Medical Examinations'!$A$1:$H$2336,6,0)</f>
        <v>Yes</v>
      </c>
      <c r="H1685">
        <f>VLOOKUP(A1685,'Medical Examinations'!$A$1:$L$2336,10,0)</f>
        <v>1</v>
      </c>
      <c r="I1685" t="str">
        <f>VLOOKUP(A1685,'Medical Examinations'!$A$1:$H$2336,8,0)</f>
        <v>No</v>
      </c>
      <c r="J1685" t="str">
        <f>VLOOKUP(A1685,'Medical Examinations'!$A$1:$L$2336,11,0)</f>
        <v>Normal weight</v>
      </c>
      <c r="K1685" t="str">
        <f>VLOOKUP(A1685,'Medical Examinations'!$A$1:$L$2336,12,0)</f>
        <v>Normal</v>
      </c>
      <c r="L1685" s="8">
        <f>VLOOKUP(A1685,'Hospitalisation Details'!$A$1:$T$2344,17,0)</f>
        <v>30592</v>
      </c>
      <c r="M1685" s="3" t="str">
        <f>VLOOKUP(A1685,'Hospitalisation Details'!$A$1:$T$2344,14,0)</f>
        <v>tier - 2</v>
      </c>
      <c r="N1685" s="3" t="str">
        <f>VLOOKUP(A1685,'Hospitalisation Details'!$A$1:$T$2344,15,0)</f>
        <v>tier - 1</v>
      </c>
      <c r="O1685" t="str">
        <f>VLOOKUP(A1685,'Hospitalisation Details'!$A$1:$U$2344,21,FALSE)</f>
        <v>R1013</v>
      </c>
      <c r="P1685" t="str">
        <f>VLOOKUP(A1685,'Hospitalisation Details'!$A$1:$T$2344,19,0)</f>
        <v>39</v>
      </c>
      <c r="Q1685" s="9">
        <f>VLOOKUP(A1685,'Hospitalisation Details'!$A$1:$I$2344,6,FALSE)</f>
        <v>5587.59</v>
      </c>
    </row>
    <row r="1686" spans="1:17" ht="15.75">
      <c r="A1686" s="6" t="s">
        <v>4410</v>
      </c>
      <c r="B1686" t="str">
        <f>VLOOKUP(A1686,'Customer Names'!$A$1:$D$2336,3,FALSE)</f>
        <v>Goldsby</v>
      </c>
      <c r="C1686">
        <f>VLOOKUP(A1686,'Medical Examinations'!$A$1:$H$2336,2,0)</f>
        <v>34.43</v>
      </c>
      <c r="D1686">
        <f>VLOOKUP(A1686,'Medical Examinations'!$A$1:$H$2336,3,0)</f>
        <v>8.6199999999999992</v>
      </c>
      <c r="E1686" t="str">
        <f>VLOOKUP(A1686,'Medical Examinations'!$A$1:$H$2336,4,0)</f>
        <v>Yes</v>
      </c>
      <c r="F1686" t="str">
        <f>VLOOKUP(A1686,'Medical Examinations'!$A$1:$H$2336,5,0)</f>
        <v>No</v>
      </c>
      <c r="G1686" t="str">
        <f>VLOOKUP(A1686,'Medical Examinations'!$A$1:$H$2336,6,0)</f>
        <v>No</v>
      </c>
      <c r="H1686">
        <f>VLOOKUP(A1686,'Medical Examinations'!$A$1:$L$2336,10,0)</f>
        <v>1</v>
      </c>
      <c r="I1686" t="str">
        <f>VLOOKUP(A1686,'Medical Examinations'!$A$1:$H$2336,8,0)</f>
        <v>No</v>
      </c>
      <c r="J1686" t="str">
        <f>VLOOKUP(A1686,'Medical Examinations'!$A$1:$L$2336,11,0)</f>
        <v>obesity</v>
      </c>
      <c r="K1686" t="str">
        <f>VLOOKUP(A1686,'Medical Examinations'!$A$1:$L$2336,12,0)</f>
        <v>Diabetes</v>
      </c>
      <c r="L1686" s="8">
        <f>VLOOKUP(A1686,'Hospitalisation Details'!$A$1:$T$2344,17,0)</f>
        <v>31737</v>
      </c>
      <c r="M1686" s="3" t="str">
        <f>VLOOKUP(A1686,'Hospitalisation Details'!$A$1:$T$2344,14,0)</f>
        <v>tier - 3</v>
      </c>
      <c r="N1686" s="3" t="str">
        <f>VLOOKUP(A1686,'Hospitalisation Details'!$A$1:$T$2344,15,0)</f>
        <v>tier - 1</v>
      </c>
      <c r="O1686" t="str">
        <f>VLOOKUP(A1686,'Hospitalisation Details'!$A$1:$U$2344,21,FALSE)</f>
        <v>R1013</v>
      </c>
      <c r="P1686" t="str">
        <f>VLOOKUP(A1686,'Hospitalisation Details'!$A$1:$T$2344,19,0)</f>
        <v>36</v>
      </c>
      <c r="Q1686" s="9">
        <f>VLOOKUP(A1686,'Hospitalisation Details'!$A$1:$I$2344,6,FALSE)</f>
        <v>5584.31</v>
      </c>
    </row>
    <row r="1687" spans="1:17" ht="15.75">
      <c r="A1687" s="6" t="s">
        <v>4412</v>
      </c>
      <c r="B1687" t="str">
        <f>VLOOKUP(A1687,'Customer Names'!$A$1:$D$2336,3,FALSE)</f>
        <v>Whitney</v>
      </c>
      <c r="C1687">
        <f>VLOOKUP(A1687,'Medical Examinations'!$A$1:$H$2336,2,0)</f>
        <v>20.86</v>
      </c>
      <c r="D1687">
        <f>VLOOKUP(A1687,'Medical Examinations'!$A$1:$H$2336,3,0)</f>
        <v>4.3600000000000003</v>
      </c>
      <c r="E1687" t="str">
        <f>VLOOKUP(A1687,'Medical Examinations'!$A$1:$H$2336,4,0)</f>
        <v>Yes</v>
      </c>
      <c r="F1687" t="str">
        <f>VLOOKUP(A1687,'Medical Examinations'!$A$1:$H$2336,5,0)</f>
        <v>No</v>
      </c>
      <c r="G1687" t="str">
        <f>VLOOKUP(A1687,'Medical Examinations'!$A$1:$H$2336,6,0)</f>
        <v>No</v>
      </c>
      <c r="H1687">
        <f>VLOOKUP(A1687,'Medical Examinations'!$A$1:$L$2336,10,0)</f>
        <v>0</v>
      </c>
      <c r="I1687" t="str">
        <f>VLOOKUP(A1687,'Medical Examinations'!$A$1:$H$2336,8,0)</f>
        <v>No</v>
      </c>
      <c r="J1687" t="str">
        <f>VLOOKUP(A1687,'Medical Examinations'!$A$1:$L$2336,11,0)</f>
        <v>Normal weight</v>
      </c>
      <c r="K1687" t="str">
        <f>VLOOKUP(A1687,'Medical Examinations'!$A$1:$L$2336,12,0)</f>
        <v>Normal</v>
      </c>
      <c r="L1687" s="8">
        <f>VLOOKUP(A1687,'Hospitalisation Details'!$A$1:$T$2344,17,0)</f>
        <v>31295</v>
      </c>
      <c r="M1687" s="3" t="str">
        <f>VLOOKUP(A1687,'Hospitalisation Details'!$A$1:$T$2344,14,0)</f>
        <v>tier - 2</v>
      </c>
      <c r="N1687" s="3" t="str">
        <f>VLOOKUP(A1687,'Hospitalisation Details'!$A$1:$T$2344,15,0)</f>
        <v>tier - 1</v>
      </c>
      <c r="O1687" t="str">
        <f>VLOOKUP(A1687,'Hospitalisation Details'!$A$1:$U$2344,21,FALSE)</f>
        <v>R1012</v>
      </c>
      <c r="P1687" t="str">
        <f>VLOOKUP(A1687,'Hospitalisation Details'!$A$1:$T$2344,19,0)</f>
        <v>37</v>
      </c>
      <c r="Q1687" s="9">
        <f>VLOOKUP(A1687,'Hospitalisation Details'!$A$1:$I$2344,6,FALSE)</f>
        <v>5582.95</v>
      </c>
    </row>
    <row r="1688" spans="1:17" ht="15.75">
      <c r="A1688" s="6" t="s">
        <v>4414</v>
      </c>
      <c r="B1688" t="str">
        <f>VLOOKUP(A1688,'Customer Names'!$A$1:$D$2336,3,FALSE)</f>
        <v>Mahoney</v>
      </c>
      <c r="C1688">
        <f>VLOOKUP(A1688,'Medical Examinations'!$A$1:$H$2336,2,0)</f>
        <v>18.34</v>
      </c>
      <c r="D1688">
        <f>VLOOKUP(A1688,'Medical Examinations'!$A$1:$H$2336,3,0)</f>
        <v>10.01</v>
      </c>
      <c r="E1688" t="str">
        <f>VLOOKUP(A1688,'Medical Examinations'!$A$1:$H$2336,4,0)</f>
        <v>No</v>
      </c>
      <c r="F1688" t="str">
        <f>VLOOKUP(A1688,'Medical Examinations'!$A$1:$H$2336,5,0)</f>
        <v>No</v>
      </c>
      <c r="G1688" t="str">
        <f>VLOOKUP(A1688,'Medical Examinations'!$A$1:$H$2336,6,0)</f>
        <v>No</v>
      </c>
      <c r="H1688">
        <f>VLOOKUP(A1688,'Medical Examinations'!$A$1:$L$2336,10,0)</f>
        <v>0</v>
      </c>
      <c r="I1688" t="str">
        <f>VLOOKUP(A1688,'Medical Examinations'!$A$1:$H$2336,8,0)</f>
        <v>No</v>
      </c>
      <c r="J1688" t="str">
        <f>VLOOKUP(A1688,'Medical Examinations'!$A$1:$L$2336,11,0)</f>
        <v>Under weight</v>
      </c>
      <c r="K1688" t="str">
        <f>VLOOKUP(A1688,'Medical Examinations'!$A$1:$L$2336,12,0)</f>
        <v>Diabetes</v>
      </c>
      <c r="L1688" s="8">
        <f>VLOOKUP(A1688,'Hospitalisation Details'!$A$1:$T$2344,17,0)</f>
        <v>27290</v>
      </c>
      <c r="M1688" s="3" t="str">
        <f>VLOOKUP(A1688,'Hospitalisation Details'!$A$1:$T$2344,14,0)</f>
        <v>tier - 2</v>
      </c>
      <c r="N1688" s="3" t="str">
        <f>VLOOKUP(A1688,'Hospitalisation Details'!$A$1:$T$2344,15,0)</f>
        <v>tier - 3</v>
      </c>
      <c r="O1688" t="str">
        <f>VLOOKUP(A1688,'Hospitalisation Details'!$A$1:$U$2344,21,FALSE)</f>
        <v>R1013</v>
      </c>
      <c r="P1688" t="str">
        <f>VLOOKUP(A1688,'Hospitalisation Details'!$A$1:$T$2344,19,0)</f>
        <v>48</v>
      </c>
      <c r="Q1688" s="9">
        <f>VLOOKUP(A1688,'Hospitalisation Details'!$A$1:$I$2344,6,FALSE)</f>
        <v>5576.35</v>
      </c>
    </row>
    <row r="1689" spans="1:17" ht="15.75">
      <c r="A1689" s="6" t="s">
        <v>4417</v>
      </c>
      <c r="B1689" t="str">
        <f>VLOOKUP(A1689,'Customer Names'!$A$1:$D$2336,3,FALSE)</f>
        <v>McCracken</v>
      </c>
      <c r="C1689">
        <f>VLOOKUP(A1689,'Medical Examinations'!$A$1:$H$2336,2,0)</f>
        <v>34.15</v>
      </c>
      <c r="D1689">
        <f>VLOOKUP(A1689,'Medical Examinations'!$A$1:$H$2336,3,0)</f>
        <v>5.42</v>
      </c>
      <c r="E1689" t="str">
        <f>VLOOKUP(A1689,'Medical Examinations'!$A$1:$H$2336,4,0)</f>
        <v>No</v>
      </c>
      <c r="F1689" t="str">
        <f>VLOOKUP(A1689,'Medical Examinations'!$A$1:$H$2336,5,0)</f>
        <v>No</v>
      </c>
      <c r="G1689" t="str">
        <f>VLOOKUP(A1689,'Medical Examinations'!$A$1:$H$2336,6,0)</f>
        <v>No</v>
      </c>
      <c r="H1689">
        <f>VLOOKUP(A1689,'Medical Examinations'!$A$1:$L$2336,10,0)</f>
        <v>0</v>
      </c>
      <c r="I1689" t="str">
        <f>VLOOKUP(A1689,'Medical Examinations'!$A$1:$H$2336,8,0)</f>
        <v>No</v>
      </c>
      <c r="J1689" t="str">
        <f>VLOOKUP(A1689,'Medical Examinations'!$A$1:$L$2336,11,0)</f>
        <v>obesity</v>
      </c>
      <c r="K1689" t="str">
        <f>VLOOKUP(A1689,'Medical Examinations'!$A$1:$L$2336,12,0)</f>
        <v>Normal</v>
      </c>
      <c r="L1689" s="8">
        <f>VLOOKUP(A1689,'Hospitalisation Details'!$A$1:$T$2344,17,0)</f>
        <v>36425</v>
      </c>
      <c r="M1689" s="3" t="str">
        <f>VLOOKUP(A1689,'Hospitalisation Details'!$A$1:$T$2344,14,0)</f>
        <v>tier - 2</v>
      </c>
      <c r="N1689" s="3" t="str">
        <f>VLOOKUP(A1689,'Hospitalisation Details'!$A$1:$T$2344,15,0)</f>
        <v>tier - 3</v>
      </c>
      <c r="O1689" t="str">
        <f>VLOOKUP(A1689,'Hospitalisation Details'!$A$1:$U$2344,21,FALSE)</f>
        <v>R1026</v>
      </c>
      <c r="P1689" t="str">
        <f>VLOOKUP(A1689,'Hospitalisation Details'!$A$1:$T$2344,19,0)</f>
        <v>23</v>
      </c>
      <c r="Q1689" s="9">
        <f>VLOOKUP(A1689,'Hospitalisation Details'!$A$1:$I$2344,6,FALSE)</f>
        <v>5552.61</v>
      </c>
    </row>
    <row r="1690" spans="1:17" ht="15.75">
      <c r="A1690" s="6" t="s">
        <v>4420</v>
      </c>
      <c r="B1690" t="str">
        <f>VLOOKUP(A1690,'Customer Names'!$A$1:$D$2336,3,FALSE)</f>
        <v>Spewak</v>
      </c>
      <c r="C1690">
        <f>VLOOKUP(A1690,'Medical Examinations'!$A$1:$H$2336,2,0)</f>
        <v>18.350000000000001</v>
      </c>
      <c r="D1690">
        <f>VLOOKUP(A1690,'Medical Examinations'!$A$1:$H$2336,3,0)</f>
        <v>5.12</v>
      </c>
      <c r="E1690" t="str">
        <f>VLOOKUP(A1690,'Medical Examinations'!$A$1:$H$2336,4,0)</f>
        <v>No</v>
      </c>
      <c r="F1690" t="str">
        <f>VLOOKUP(A1690,'Medical Examinations'!$A$1:$H$2336,5,0)</f>
        <v>No</v>
      </c>
      <c r="G1690" t="str">
        <f>VLOOKUP(A1690,'Medical Examinations'!$A$1:$H$2336,6,0)</f>
        <v>No</v>
      </c>
      <c r="H1690">
        <f>VLOOKUP(A1690,'Medical Examinations'!$A$1:$L$2336,10,0)</f>
        <v>0</v>
      </c>
      <c r="I1690" t="str">
        <f>VLOOKUP(A1690,'Medical Examinations'!$A$1:$H$2336,8,0)</f>
        <v>No</v>
      </c>
      <c r="J1690" t="str">
        <f>VLOOKUP(A1690,'Medical Examinations'!$A$1:$L$2336,11,0)</f>
        <v>Under weight</v>
      </c>
      <c r="K1690" t="str">
        <f>VLOOKUP(A1690,'Medical Examinations'!$A$1:$L$2336,12,0)</f>
        <v>Normal</v>
      </c>
      <c r="L1690" s="8">
        <f>VLOOKUP(A1690,'Hospitalisation Details'!$A$1:$T$2344,17,0)</f>
        <v>29562</v>
      </c>
      <c r="M1690" s="3" t="str">
        <f>VLOOKUP(A1690,'Hospitalisation Details'!$A$1:$T$2344,14,0)</f>
        <v>tier - 2</v>
      </c>
      <c r="N1690" s="3" t="str">
        <f>VLOOKUP(A1690,'Hospitalisation Details'!$A$1:$T$2344,15,0)</f>
        <v>tier - 2</v>
      </c>
      <c r="O1690" t="str">
        <f>VLOOKUP(A1690,'Hospitalisation Details'!$A$1:$U$2344,21,FALSE)</f>
        <v>R1012</v>
      </c>
      <c r="P1690" t="str">
        <f>VLOOKUP(A1690,'Hospitalisation Details'!$A$1:$T$2344,19,0)</f>
        <v>42</v>
      </c>
      <c r="Q1690" s="9">
        <f>VLOOKUP(A1690,'Hospitalisation Details'!$A$1:$I$2344,6,FALSE)</f>
        <v>5540.35</v>
      </c>
    </row>
    <row r="1691" spans="1:17" ht="15.75">
      <c r="A1691" s="6" t="s">
        <v>4422</v>
      </c>
      <c r="B1691" t="str">
        <f>VLOOKUP(A1691,'Customer Names'!$A$1:$D$2336,3,FALSE)</f>
        <v>Cottini</v>
      </c>
      <c r="C1691">
        <f>VLOOKUP(A1691,'Medical Examinations'!$A$1:$H$2336,2,0)</f>
        <v>22.13</v>
      </c>
      <c r="D1691">
        <f>VLOOKUP(A1691,'Medical Examinations'!$A$1:$H$2336,3,0)</f>
        <v>9.1999999999999993</v>
      </c>
      <c r="E1691" t="str">
        <f>VLOOKUP(A1691,'Medical Examinations'!$A$1:$H$2336,4,0)</f>
        <v>Yes</v>
      </c>
      <c r="F1691" t="str">
        <f>VLOOKUP(A1691,'Medical Examinations'!$A$1:$H$2336,5,0)</f>
        <v>No</v>
      </c>
      <c r="G1691" t="str">
        <f>VLOOKUP(A1691,'Medical Examinations'!$A$1:$H$2336,6,0)</f>
        <v>No</v>
      </c>
      <c r="H1691">
        <f>VLOOKUP(A1691,'Medical Examinations'!$A$1:$L$2336,10,0)</f>
        <v>0</v>
      </c>
      <c r="I1691" t="str">
        <f>VLOOKUP(A1691,'Medical Examinations'!$A$1:$H$2336,8,0)</f>
        <v>No</v>
      </c>
      <c r="J1691" t="str">
        <f>VLOOKUP(A1691,'Medical Examinations'!$A$1:$L$2336,11,0)</f>
        <v>Normal weight</v>
      </c>
      <c r="K1691" t="str">
        <f>VLOOKUP(A1691,'Medical Examinations'!$A$1:$L$2336,12,0)</f>
        <v>Diabetes</v>
      </c>
      <c r="L1691" s="8">
        <f>VLOOKUP(A1691,'Hospitalisation Details'!$A$1:$T$2344,17,0)</f>
        <v>29897</v>
      </c>
      <c r="M1691" s="3" t="str">
        <f>VLOOKUP(A1691,'Hospitalisation Details'!$A$1:$T$2344,14,0)</f>
        <v>tier - 2</v>
      </c>
      <c r="N1691" s="3" t="str">
        <f>VLOOKUP(A1691,'Hospitalisation Details'!$A$1:$T$2344,15,0)</f>
        <v>tier - 2</v>
      </c>
      <c r="O1691" t="str">
        <f>VLOOKUP(A1691,'Hospitalisation Details'!$A$1:$U$2344,21,FALSE)</f>
        <v>R1013</v>
      </c>
      <c r="P1691" t="str">
        <f>VLOOKUP(A1691,'Hospitalisation Details'!$A$1:$T$2344,19,0)</f>
        <v>41</v>
      </c>
      <c r="Q1691" s="9">
        <f>VLOOKUP(A1691,'Hospitalisation Details'!$A$1:$I$2344,6,FALSE)</f>
        <v>5539.4</v>
      </c>
    </row>
    <row r="1692" spans="1:17" ht="15.75">
      <c r="A1692" s="6" t="s">
        <v>4425</v>
      </c>
      <c r="B1692" t="str">
        <f>VLOOKUP(A1692,'Customer Names'!$A$1:$D$2336,3,FALSE)</f>
        <v>Findlay</v>
      </c>
      <c r="C1692">
        <f>VLOOKUP(A1692,'Medical Examinations'!$A$1:$H$2336,2,0)</f>
        <v>22.51</v>
      </c>
      <c r="D1692">
        <f>VLOOKUP(A1692,'Medical Examinations'!$A$1:$H$2336,3,0)</f>
        <v>6.08</v>
      </c>
      <c r="E1692" t="str">
        <f>VLOOKUP(A1692,'Medical Examinations'!$A$1:$H$2336,4,0)</f>
        <v>Yes</v>
      </c>
      <c r="F1692" t="str">
        <f>VLOOKUP(A1692,'Medical Examinations'!$A$1:$H$2336,5,0)</f>
        <v>No</v>
      </c>
      <c r="G1692" t="str">
        <f>VLOOKUP(A1692,'Medical Examinations'!$A$1:$H$2336,6,0)</f>
        <v>No</v>
      </c>
      <c r="H1692">
        <f>VLOOKUP(A1692,'Medical Examinations'!$A$1:$L$2336,10,0)</f>
        <v>1</v>
      </c>
      <c r="I1692" t="str">
        <f>VLOOKUP(A1692,'Medical Examinations'!$A$1:$H$2336,8,0)</f>
        <v>No</v>
      </c>
      <c r="J1692" t="str">
        <f>VLOOKUP(A1692,'Medical Examinations'!$A$1:$L$2336,11,0)</f>
        <v>Normal weight</v>
      </c>
      <c r="K1692" t="str">
        <f>VLOOKUP(A1692,'Medical Examinations'!$A$1:$L$2336,12,0)</f>
        <v>Prediabetes</v>
      </c>
      <c r="L1692" s="8">
        <f>VLOOKUP(A1692,'Hospitalisation Details'!$A$1:$T$2344,17,0)</f>
        <v>32353</v>
      </c>
      <c r="M1692" s="3" t="str">
        <f>VLOOKUP(A1692,'Hospitalisation Details'!$A$1:$T$2344,14,0)</f>
        <v>tier - 2</v>
      </c>
      <c r="N1692" s="3" t="str">
        <f>VLOOKUP(A1692,'Hospitalisation Details'!$A$1:$T$2344,15,0)</f>
        <v>tier - 2</v>
      </c>
      <c r="O1692" t="str">
        <f>VLOOKUP(A1692,'Hospitalisation Details'!$A$1:$U$2344,21,FALSE)</f>
        <v>R1012</v>
      </c>
      <c r="P1692" t="str">
        <f>VLOOKUP(A1692,'Hospitalisation Details'!$A$1:$T$2344,19,0)</f>
        <v>34</v>
      </c>
      <c r="Q1692" s="9">
        <f>VLOOKUP(A1692,'Hospitalisation Details'!$A$1:$I$2344,6,FALSE)</f>
        <v>5503.36</v>
      </c>
    </row>
    <row r="1693" spans="1:17" ht="15.75">
      <c r="A1693" s="6" t="s">
        <v>4428</v>
      </c>
      <c r="B1693" t="str">
        <f>VLOOKUP(A1693,'Customer Names'!$A$1:$D$2336,3,FALSE)</f>
        <v>Strasburg</v>
      </c>
      <c r="C1693">
        <f>VLOOKUP(A1693,'Medical Examinations'!$A$1:$H$2336,2,0)</f>
        <v>31</v>
      </c>
      <c r="D1693">
        <f>VLOOKUP(A1693,'Medical Examinations'!$A$1:$H$2336,3,0)</f>
        <v>4.7699999999999996</v>
      </c>
      <c r="E1693" t="str">
        <f>VLOOKUP(A1693,'Medical Examinations'!$A$1:$H$2336,4,0)</f>
        <v>No</v>
      </c>
      <c r="F1693" t="str">
        <f>VLOOKUP(A1693,'Medical Examinations'!$A$1:$H$2336,5,0)</f>
        <v>No</v>
      </c>
      <c r="G1693" t="str">
        <f>VLOOKUP(A1693,'Medical Examinations'!$A$1:$H$2336,6,0)</f>
        <v>No</v>
      </c>
      <c r="H1693">
        <f>VLOOKUP(A1693,'Medical Examinations'!$A$1:$L$2336,10,0)</f>
        <v>1</v>
      </c>
      <c r="I1693" t="str">
        <f>VLOOKUP(A1693,'Medical Examinations'!$A$1:$H$2336,8,0)</f>
        <v>No</v>
      </c>
      <c r="J1693" t="str">
        <f>VLOOKUP(A1693,'Medical Examinations'!$A$1:$L$2336,11,0)</f>
        <v>obesity</v>
      </c>
      <c r="K1693" t="str">
        <f>VLOOKUP(A1693,'Medical Examinations'!$A$1:$L$2336,12,0)</f>
        <v>Normal</v>
      </c>
      <c r="L1693" s="8">
        <f>VLOOKUP(A1693,'Hospitalisation Details'!$A$1:$T$2344,17,0)</f>
        <v>30911</v>
      </c>
      <c r="M1693" s="3" t="str">
        <f>VLOOKUP(A1693,'Hospitalisation Details'!$A$1:$T$2344,14,0)</f>
        <v>tier - 2</v>
      </c>
      <c r="N1693" s="3" t="str">
        <f>VLOOKUP(A1693,'Hospitalisation Details'!$A$1:$T$2344,15,0)</f>
        <v>tier - 3</v>
      </c>
      <c r="O1693" t="str">
        <f>VLOOKUP(A1693,'Hospitalisation Details'!$A$1:$U$2344,21,FALSE)</f>
        <v>R1011</v>
      </c>
      <c r="P1693" t="str">
        <f>VLOOKUP(A1693,'Hospitalisation Details'!$A$1:$T$2344,19,0)</f>
        <v>38</v>
      </c>
      <c r="Q1693" s="9">
        <f>VLOOKUP(A1693,'Hospitalisation Details'!$A$1:$I$2344,6,FALSE)</f>
        <v>5488.26</v>
      </c>
    </row>
    <row r="1694" spans="1:17" ht="15.75">
      <c r="A1694" s="6" t="s">
        <v>4430</v>
      </c>
      <c r="B1694" t="str">
        <f>VLOOKUP(A1694,'Customer Names'!$A$1:$D$2336,3,FALSE)</f>
        <v>Adams</v>
      </c>
      <c r="C1694">
        <f>VLOOKUP(A1694,'Medical Examinations'!$A$1:$H$2336,2,0)</f>
        <v>28.27</v>
      </c>
      <c r="D1694">
        <f>VLOOKUP(A1694,'Medical Examinations'!$A$1:$H$2336,3,0)</f>
        <v>4.62</v>
      </c>
      <c r="E1694" t="str">
        <f>VLOOKUP(A1694,'Medical Examinations'!$A$1:$H$2336,4,0)</f>
        <v>No</v>
      </c>
      <c r="F1694" t="str">
        <f>VLOOKUP(A1694,'Medical Examinations'!$A$1:$H$2336,5,0)</f>
        <v>No</v>
      </c>
      <c r="G1694" t="str">
        <f>VLOOKUP(A1694,'Medical Examinations'!$A$1:$H$2336,6,0)</f>
        <v>No</v>
      </c>
      <c r="H1694">
        <f>VLOOKUP(A1694,'Medical Examinations'!$A$1:$L$2336,10,0)</f>
        <v>1</v>
      </c>
      <c r="I1694" t="str">
        <f>VLOOKUP(A1694,'Medical Examinations'!$A$1:$H$2336,8,0)</f>
        <v>No</v>
      </c>
      <c r="J1694" t="str">
        <f>VLOOKUP(A1694,'Medical Examinations'!$A$1:$L$2336,11,0)</f>
        <v>Over weight</v>
      </c>
      <c r="K1694" t="str">
        <f>VLOOKUP(A1694,'Medical Examinations'!$A$1:$L$2336,12,0)</f>
        <v>Normal</v>
      </c>
      <c r="L1694" s="8">
        <f>VLOOKUP(A1694,'Hospitalisation Details'!$A$1:$T$2344,17,0)</f>
        <v>30920</v>
      </c>
      <c r="M1694" s="3" t="str">
        <f>VLOOKUP(A1694,'Hospitalisation Details'!$A$1:$T$2344,14,0)</f>
        <v>tier - 2</v>
      </c>
      <c r="N1694" s="3" t="str">
        <f>VLOOKUP(A1694,'Hospitalisation Details'!$A$1:$T$2344,15,0)</f>
        <v>tier - 2</v>
      </c>
      <c r="O1694" t="str">
        <f>VLOOKUP(A1694,'Hospitalisation Details'!$A$1:$U$2344,21,FALSE)</f>
        <v>R1013</v>
      </c>
      <c r="P1694" t="str">
        <f>VLOOKUP(A1694,'Hospitalisation Details'!$A$1:$T$2344,19,0)</f>
        <v>38</v>
      </c>
      <c r="Q1694" s="9">
        <f>VLOOKUP(A1694,'Hospitalisation Details'!$A$1:$I$2344,6,FALSE)</f>
        <v>5484.47</v>
      </c>
    </row>
    <row r="1695" spans="1:17" ht="15.75">
      <c r="A1695" s="6" t="s">
        <v>4432</v>
      </c>
      <c r="B1695" t="str">
        <f>VLOOKUP(A1695,'Customer Names'!$A$1:$D$2336,3,FALSE)</f>
        <v>Deeter</v>
      </c>
      <c r="C1695">
        <f>VLOOKUP(A1695,'Medical Examinations'!$A$1:$H$2336,2,0)</f>
        <v>29.92</v>
      </c>
      <c r="D1695">
        <f>VLOOKUP(A1695,'Medical Examinations'!$A$1:$H$2336,3,0)</f>
        <v>9.07</v>
      </c>
      <c r="E1695" t="str">
        <f>VLOOKUP(A1695,'Medical Examinations'!$A$1:$H$2336,4,0)</f>
        <v>Yes</v>
      </c>
      <c r="F1695" t="str">
        <f>VLOOKUP(A1695,'Medical Examinations'!$A$1:$H$2336,5,0)</f>
        <v>No</v>
      </c>
      <c r="G1695" t="str">
        <f>VLOOKUP(A1695,'Medical Examinations'!$A$1:$H$2336,6,0)</f>
        <v>No</v>
      </c>
      <c r="H1695">
        <f>VLOOKUP(A1695,'Medical Examinations'!$A$1:$L$2336,10,0)</f>
        <v>1</v>
      </c>
      <c r="I1695" t="str">
        <f>VLOOKUP(A1695,'Medical Examinations'!$A$1:$H$2336,8,0)</f>
        <v>No</v>
      </c>
      <c r="J1695" t="str">
        <f>VLOOKUP(A1695,'Medical Examinations'!$A$1:$L$2336,11,0)</f>
        <v>obesity</v>
      </c>
      <c r="K1695" t="str">
        <f>VLOOKUP(A1695,'Medical Examinations'!$A$1:$L$2336,12,0)</f>
        <v>Diabetes</v>
      </c>
      <c r="L1695" s="8">
        <f>VLOOKUP(A1695,'Hospitalisation Details'!$A$1:$T$2344,17,0)</f>
        <v>31685</v>
      </c>
      <c r="M1695" s="3" t="str">
        <f>VLOOKUP(A1695,'Hospitalisation Details'!$A$1:$T$2344,14,0)</f>
        <v>tier - 2</v>
      </c>
      <c r="N1695" s="3" t="str">
        <f>VLOOKUP(A1695,'Hospitalisation Details'!$A$1:$T$2344,15,0)</f>
        <v>tier - 3</v>
      </c>
      <c r="O1695" t="str">
        <f>VLOOKUP(A1695,'Hospitalisation Details'!$A$1:$U$2344,21,FALSE)</f>
        <v>R1013</v>
      </c>
      <c r="P1695" t="str">
        <f>VLOOKUP(A1695,'Hospitalisation Details'!$A$1:$T$2344,19,0)</f>
        <v>36</v>
      </c>
      <c r="Q1695" s="9">
        <f>VLOOKUP(A1695,'Hospitalisation Details'!$A$1:$I$2344,6,FALSE)</f>
        <v>5478.04</v>
      </c>
    </row>
    <row r="1696" spans="1:17" ht="15.75">
      <c r="A1696" s="6" t="s">
        <v>4434</v>
      </c>
      <c r="B1696" t="str">
        <f>VLOOKUP(A1696,'Customer Names'!$A$1:$D$2336,3,FALSE)</f>
        <v>Arpin</v>
      </c>
      <c r="C1696">
        <f>VLOOKUP(A1696,'Medical Examinations'!$A$1:$H$2336,2,0)</f>
        <v>25.9</v>
      </c>
      <c r="D1696">
        <f>VLOOKUP(A1696,'Medical Examinations'!$A$1:$H$2336,3,0)</f>
        <v>9.1199999999999992</v>
      </c>
      <c r="E1696" t="str">
        <f>VLOOKUP(A1696,'Medical Examinations'!$A$1:$H$2336,4,0)</f>
        <v>Yes</v>
      </c>
      <c r="F1696" t="str">
        <f>VLOOKUP(A1696,'Medical Examinations'!$A$1:$H$2336,5,0)</f>
        <v>No</v>
      </c>
      <c r="G1696" t="str">
        <f>VLOOKUP(A1696,'Medical Examinations'!$A$1:$H$2336,6,0)</f>
        <v>No</v>
      </c>
      <c r="H1696">
        <f>VLOOKUP(A1696,'Medical Examinations'!$A$1:$L$2336,10,0)</f>
        <v>1</v>
      </c>
      <c r="I1696" t="str">
        <f>VLOOKUP(A1696,'Medical Examinations'!$A$1:$H$2336,8,0)</f>
        <v>No</v>
      </c>
      <c r="J1696" t="str">
        <f>VLOOKUP(A1696,'Medical Examinations'!$A$1:$L$2336,11,0)</f>
        <v>Over weight</v>
      </c>
      <c r="K1696" t="str">
        <f>VLOOKUP(A1696,'Medical Examinations'!$A$1:$L$2336,12,0)</f>
        <v>Diabetes</v>
      </c>
      <c r="L1696" s="8">
        <f>VLOOKUP(A1696,'Hospitalisation Details'!$A$1:$T$2344,17,0)</f>
        <v>31605</v>
      </c>
      <c r="M1696" s="3" t="str">
        <f>VLOOKUP(A1696,'Hospitalisation Details'!$A$1:$T$2344,14,0)</f>
        <v>tier - 2</v>
      </c>
      <c r="N1696" s="3" t="str">
        <f>VLOOKUP(A1696,'Hospitalisation Details'!$A$1:$T$2344,15,0)</f>
        <v>tier - 3</v>
      </c>
      <c r="O1696" t="str">
        <f>VLOOKUP(A1696,'Hospitalisation Details'!$A$1:$U$2344,21,FALSE)</f>
        <v>R1011</v>
      </c>
      <c r="P1696" t="str">
        <f>VLOOKUP(A1696,'Hospitalisation Details'!$A$1:$T$2344,19,0)</f>
        <v>36</v>
      </c>
      <c r="Q1696" s="9">
        <f>VLOOKUP(A1696,'Hospitalisation Details'!$A$1:$I$2344,6,FALSE)</f>
        <v>5472.45</v>
      </c>
    </row>
    <row r="1697" spans="1:17" ht="15.75">
      <c r="A1697" s="6" t="s">
        <v>4437</v>
      </c>
      <c r="B1697" t="str">
        <f>VLOOKUP(A1697,'Customer Names'!$A$1:$D$2336,3,FALSE)</f>
        <v>Schoeneck</v>
      </c>
      <c r="C1697">
        <f>VLOOKUP(A1697,'Medical Examinations'!$A$1:$H$2336,2,0)</f>
        <v>27.74</v>
      </c>
      <c r="D1697">
        <f>VLOOKUP(A1697,'Medical Examinations'!$A$1:$H$2336,3,0)</f>
        <v>7.32</v>
      </c>
      <c r="E1697" t="str">
        <f>VLOOKUP(A1697,'Medical Examinations'!$A$1:$H$2336,4,0)</f>
        <v>Yes</v>
      </c>
      <c r="F1697" t="str">
        <f>VLOOKUP(A1697,'Medical Examinations'!$A$1:$H$2336,5,0)</f>
        <v>No</v>
      </c>
      <c r="G1697" t="str">
        <f>VLOOKUP(A1697,'Medical Examinations'!$A$1:$H$2336,6,0)</f>
        <v>No</v>
      </c>
      <c r="H1697">
        <f>VLOOKUP(A1697,'Medical Examinations'!$A$1:$L$2336,10,0)</f>
        <v>1</v>
      </c>
      <c r="I1697" t="str">
        <f>VLOOKUP(A1697,'Medical Examinations'!$A$1:$H$2336,8,0)</f>
        <v>No</v>
      </c>
      <c r="J1697" t="str">
        <f>VLOOKUP(A1697,'Medical Examinations'!$A$1:$L$2336,11,0)</f>
        <v>Over weight</v>
      </c>
      <c r="K1697" t="str">
        <f>VLOOKUP(A1697,'Medical Examinations'!$A$1:$L$2336,12,0)</f>
        <v>Diabetes</v>
      </c>
      <c r="L1697" s="8">
        <f>VLOOKUP(A1697,'Hospitalisation Details'!$A$1:$T$2344,17,0)</f>
        <v>31748</v>
      </c>
      <c r="M1697" s="3" t="str">
        <f>VLOOKUP(A1697,'Hospitalisation Details'!$A$1:$T$2344,14,0)</f>
        <v>tier - 2</v>
      </c>
      <c r="N1697" s="3" t="str">
        <f>VLOOKUP(A1697,'Hospitalisation Details'!$A$1:$T$2344,15,0)</f>
        <v>tier - 2</v>
      </c>
      <c r="O1697" t="str">
        <f>VLOOKUP(A1697,'Hospitalisation Details'!$A$1:$U$2344,21,FALSE)</f>
        <v>R1024</v>
      </c>
      <c r="P1697" t="str">
        <f>VLOOKUP(A1697,'Hospitalisation Details'!$A$1:$T$2344,19,0)</f>
        <v>36</v>
      </c>
      <c r="Q1697" s="9">
        <f>VLOOKUP(A1697,'Hospitalisation Details'!$A$1:$I$2344,6,FALSE)</f>
        <v>5469.01</v>
      </c>
    </row>
    <row r="1698" spans="1:17" ht="15.75">
      <c r="A1698" s="6" t="s">
        <v>4440</v>
      </c>
      <c r="B1698" t="str">
        <f>VLOOKUP(A1698,'Customer Names'!$A$1:$D$2336,3,FALSE)</f>
        <v>Mueller</v>
      </c>
      <c r="C1698">
        <f>VLOOKUP(A1698,'Medical Examinations'!$A$1:$H$2336,2,0)</f>
        <v>17.260000000000002</v>
      </c>
      <c r="D1698">
        <f>VLOOKUP(A1698,'Medical Examinations'!$A$1:$H$2336,3,0)</f>
        <v>11.73</v>
      </c>
      <c r="E1698" t="str">
        <f>VLOOKUP(A1698,'Medical Examinations'!$A$1:$H$2336,4,0)</f>
        <v>No</v>
      </c>
      <c r="F1698" t="str">
        <f>VLOOKUP(A1698,'Medical Examinations'!$A$1:$H$2336,5,0)</f>
        <v>No</v>
      </c>
      <c r="G1698" t="str">
        <f>VLOOKUP(A1698,'Medical Examinations'!$A$1:$H$2336,6,0)</f>
        <v>No</v>
      </c>
      <c r="H1698">
        <f>VLOOKUP(A1698,'Medical Examinations'!$A$1:$L$2336,10,0)</f>
        <v>2</v>
      </c>
      <c r="I1698" t="str">
        <f>VLOOKUP(A1698,'Medical Examinations'!$A$1:$H$2336,8,0)</f>
        <v>No</v>
      </c>
      <c r="J1698" t="str">
        <f>VLOOKUP(A1698,'Medical Examinations'!$A$1:$L$2336,11,0)</f>
        <v>Under weight</v>
      </c>
      <c r="K1698" t="str">
        <f>VLOOKUP(A1698,'Medical Examinations'!$A$1:$L$2336,12,0)</f>
        <v>Diabetes</v>
      </c>
      <c r="L1698" s="8">
        <f>VLOOKUP(A1698,'Hospitalisation Details'!$A$1:$T$2344,17,0)</f>
        <v>26961</v>
      </c>
      <c r="M1698" s="3" t="str">
        <f>VLOOKUP(A1698,'Hospitalisation Details'!$A$1:$T$2344,14,0)</f>
        <v>tier - 2</v>
      </c>
      <c r="N1698" s="3" t="str">
        <f>VLOOKUP(A1698,'Hospitalisation Details'!$A$1:$T$2344,15,0)</f>
        <v>tier - 2</v>
      </c>
      <c r="O1698" t="str">
        <f>VLOOKUP(A1698,'Hospitalisation Details'!$A$1:$U$2344,21,FALSE)</f>
        <v>R1013</v>
      </c>
      <c r="P1698" t="str">
        <f>VLOOKUP(A1698,'Hospitalisation Details'!$A$1:$T$2344,19,0)</f>
        <v>49</v>
      </c>
      <c r="Q1698" s="9">
        <f>VLOOKUP(A1698,'Hospitalisation Details'!$A$1:$I$2344,6,FALSE)</f>
        <v>5466.88</v>
      </c>
    </row>
    <row r="1699" spans="1:17" ht="15.75">
      <c r="A1699" s="6" t="s">
        <v>4442</v>
      </c>
      <c r="B1699" t="str">
        <f>VLOOKUP(A1699,'Customer Names'!$A$1:$D$2336,3,FALSE)</f>
        <v>Willits</v>
      </c>
      <c r="C1699">
        <f>VLOOKUP(A1699,'Medical Examinations'!$A$1:$H$2336,2,0)</f>
        <v>19.855</v>
      </c>
      <c r="D1699">
        <f>VLOOKUP(A1699,'Medical Examinations'!$A$1:$H$2336,3,0)</f>
        <v>6.64</v>
      </c>
      <c r="E1699" t="str">
        <f>VLOOKUP(A1699,'Medical Examinations'!$A$1:$H$2336,4,0)</f>
        <v>Yes</v>
      </c>
      <c r="F1699" t="str">
        <f>VLOOKUP(A1699,'Medical Examinations'!$A$1:$H$2336,5,0)</f>
        <v>No</v>
      </c>
      <c r="G1699" t="str">
        <f>VLOOKUP(A1699,'Medical Examinations'!$A$1:$H$2336,6,0)</f>
        <v>No</v>
      </c>
      <c r="H1699">
        <f>VLOOKUP(A1699,'Medical Examinations'!$A$1:$L$2336,10,0)</f>
        <v>1</v>
      </c>
      <c r="I1699" t="str">
        <f>VLOOKUP(A1699,'Medical Examinations'!$A$1:$H$2336,8,0)</f>
        <v>No</v>
      </c>
      <c r="J1699" t="str">
        <f>VLOOKUP(A1699,'Medical Examinations'!$A$1:$L$2336,11,0)</f>
        <v>Normal weight</v>
      </c>
      <c r="K1699" t="str">
        <f>VLOOKUP(A1699,'Medical Examinations'!$A$1:$L$2336,12,0)</f>
        <v>Diabetes</v>
      </c>
      <c r="L1699" s="8">
        <f>VLOOKUP(A1699,'Hospitalisation Details'!$A$1:$T$2344,17,0)</f>
        <v>31771</v>
      </c>
      <c r="M1699" s="3" t="str">
        <f>VLOOKUP(A1699,'Hospitalisation Details'!$A$1:$T$2344,14,0)</f>
        <v>tier - 2</v>
      </c>
      <c r="N1699" s="3" t="str">
        <f>VLOOKUP(A1699,'Hospitalisation Details'!$A$1:$T$2344,15,0)</f>
        <v>tier - 2</v>
      </c>
      <c r="O1699" t="str">
        <f>VLOOKUP(A1699,'Hospitalisation Details'!$A$1:$U$2344,21,FALSE)</f>
        <v>R1024</v>
      </c>
      <c r="P1699" t="str">
        <f>VLOOKUP(A1699,'Hospitalisation Details'!$A$1:$T$2344,19,0)</f>
        <v>36</v>
      </c>
      <c r="Q1699" s="9">
        <f>VLOOKUP(A1699,'Hospitalisation Details'!$A$1:$I$2344,6,FALSE)</f>
        <v>5458.05</v>
      </c>
    </row>
    <row r="1700" spans="1:17" ht="15.75">
      <c r="A1700" s="6" t="s">
        <v>4444</v>
      </c>
      <c r="B1700" t="str">
        <f>VLOOKUP(A1700,'Customer Names'!$A$1:$D$2336,3,FALSE)</f>
        <v>Syring</v>
      </c>
      <c r="C1700">
        <f>VLOOKUP(A1700,'Medical Examinations'!$A$1:$H$2336,2,0)</f>
        <v>41.69</v>
      </c>
      <c r="D1700">
        <f>VLOOKUP(A1700,'Medical Examinations'!$A$1:$H$2336,3,0)</f>
        <v>5.78</v>
      </c>
      <c r="E1700" t="str">
        <f>VLOOKUP(A1700,'Medical Examinations'!$A$1:$H$2336,4,0)</f>
        <v>No</v>
      </c>
      <c r="F1700" t="str">
        <f>VLOOKUP(A1700,'Medical Examinations'!$A$1:$H$2336,5,0)</f>
        <v>No</v>
      </c>
      <c r="G1700" t="str">
        <f>VLOOKUP(A1700,'Medical Examinations'!$A$1:$H$2336,6,0)</f>
        <v>No</v>
      </c>
      <c r="H1700">
        <f>VLOOKUP(A1700,'Medical Examinations'!$A$1:$L$2336,10,0)</f>
        <v>0</v>
      </c>
      <c r="I1700" t="str">
        <f>VLOOKUP(A1700,'Medical Examinations'!$A$1:$H$2336,8,0)</f>
        <v>No</v>
      </c>
      <c r="J1700" t="str">
        <f>VLOOKUP(A1700,'Medical Examinations'!$A$1:$L$2336,11,0)</f>
        <v>obesity</v>
      </c>
      <c r="K1700" t="str">
        <f>VLOOKUP(A1700,'Medical Examinations'!$A$1:$L$2336,12,0)</f>
        <v>Prediabetes</v>
      </c>
      <c r="L1700" s="8">
        <f>VLOOKUP(A1700,'Hospitalisation Details'!$A$1:$T$2344,17,0)</f>
        <v>30188</v>
      </c>
      <c r="M1700" s="3" t="str">
        <f>VLOOKUP(A1700,'Hospitalisation Details'!$A$1:$T$2344,14,0)</f>
        <v>tier - 3</v>
      </c>
      <c r="N1700" s="3" t="str">
        <f>VLOOKUP(A1700,'Hospitalisation Details'!$A$1:$T$2344,15,0)</f>
        <v>tier - 2</v>
      </c>
      <c r="O1700" t="str">
        <f>VLOOKUP(A1700,'Hospitalisation Details'!$A$1:$U$2344,21,FALSE)</f>
        <v>R1013</v>
      </c>
      <c r="P1700" t="str">
        <f>VLOOKUP(A1700,'Hospitalisation Details'!$A$1:$T$2344,19,0)</f>
        <v>40</v>
      </c>
      <c r="Q1700" s="9">
        <f>VLOOKUP(A1700,'Hospitalisation Details'!$A$1:$I$2344,6,FALSE)</f>
        <v>5438.75</v>
      </c>
    </row>
    <row r="1701" spans="1:17" ht="15.75">
      <c r="A1701" s="6" t="s">
        <v>4446</v>
      </c>
      <c r="B1701" t="str">
        <f>VLOOKUP(A1701,'Customer Names'!$A$1:$D$2336,3,FALSE)</f>
        <v>Strike</v>
      </c>
      <c r="C1701">
        <f>VLOOKUP(A1701,'Medical Examinations'!$A$1:$H$2336,2,0)</f>
        <v>16.12</v>
      </c>
      <c r="D1701">
        <f>VLOOKUP(A1701,'Medical Examinations'!$A$1:$H$2336,3,0)</f>
        <v>10.45</v>
      </c>
      <c r="E1701" t="str">
        <f>VLOOKUP(A1701,'Medical Examinations'!$A$1:$H$2336,4,0)</f>
        <v>No</v>
      </c>
      <c r="F1701" t="str">
        <f>VLOOKUP(A1701,'Medical Examinations'!$A$1:$H$2336,5,0)</f>
        <v>No</v>
      </c>
      <c r="G1701" t="str">
        <f>VLOOKUP(A1701,'Medical Examinations'!$A$1:$H$2336,6,0)</f>
        <v>No</v>
      </c>
      <c r="H1701">
        <f>VLOOKUP(A1701,'Medical Examinations'!$A$1:$L$2336,10,0)</f>
        <v>0</v>
      </c>
      <c r="I1701" t="str">
        <f>VLOOKUP(A1701,'Medical Examinations'!$A$1:$H$2336,8,0)</f>
        <v>No</v>
      </c>
      <c r="J1701" t="str">
        <f>VLOOKUP(A1701,'Medical Examinations'!$A$1:$L$2336,11,0)</f>
        <v>Under weight</v>
      </c>
      <c r="K1701" t="str">
        <f>VLOOKUP(A1701,'Medical Examinations'!$A$1:$L$2336,12,0)</f>
        <v>Diabetes</v>
      </c>
      <c r="L1701" s="8">
        <f>VLOOKUP(A1701,'Hospitalisation Details'!$A$1:$T$2344,17,0)</f>
        <v>28649</v>
      </c>
      <c r="M1701" s="3" t="str">
        <f>VLOOKUP(A1701,'Hospitalisation Details'!$A$1:$T$2344,14,0)</f>
        <v>tier - 2</v>
      </c>
      <c r="N1701" s="3" t="str">
        <f>VLOOKUP(A1701,'Hospitalisation Details'!$A$1:$T$2344,15,0)</f>
        <v>tier - 2</v>
      </c>
      <c r="O1701" t="str">
        <f>VLOOKUP(A1701,'Hospitalisation Details'!$A$1:$U$2344,21,FALSE)</f>
        <v>R1012</v>
      </c>
      <c r="P1701" t="str">
        <f>VLOOKUP(A1701,'Hospitalisation Details'!$A$1:$T$2344,19,0)</f>
        <v>44</v>
      </c>
      <c r="Q1701" s="9">
        <f>VLOOKUP(A1701,'Hospitalisation Details'!$A$1:$I$2344,6,FALSE)</f>
        <v>5428.98</v>
      </c>
    </row>
    <row r="1702" spans="1:17" ht="15.75">
      <c r="A1702" s="6" t="s">
        <v>4449</v>
      </c>
      <c r="B1702" t="str">
        <f>VLOOKUP(A1702,'Customer Names'!$A$1:$D$2336,3,FALSE)</f>
        <v>Hennigar</v>
      </c>
      <c r="C1702">
        <f>VLOOKUP(A1702,'Medical Examinations'!$A$1:$H$2336,2,0)</f>
        <v>37.43</v>
      </c>
      <c r="D1702">
        <f>VLOOKUP(A1702,'Medical Examinations'!$A$1:$H$2336,3,0)</f>
        <v>4.5199999999999996</v>
      </c>
      <c r="E1702" t="str">
        <f>VLOOKUP(A1702,'Medical Examinations'!$A$1:$H$2336,4,0)</f>
        <v>No</v>
      </c>
      <c r="F1702" t="str">
        <f>VLOOKUP(A1702,'Medical Examinations'!$A$1:$H$2336,5,0)</f>
        <v>No</v>
      </c>
      <c r="G1702" t="str">
        <f>VLOOKUP(A1702,'Medical Examinations'!$A$1:$H$2336,6,0)</f>
        <v>No</v>
      </c>
      <c r="H1702">
        <f>VLOOKUP(A1702,'Medical Examinations'!$A$1:$L$2336,10,0)</f>
        <v>1</v>
      </c>
      <c r="I1702" t="str">
        <f>VLOOKUP(A1702,'Medical Examinations'!$A$1:$H$2336,8,0)</f>
        <v>No</v>
      </c>
      <c r="J1702" t="str">
        <f>VLOOKUP(A1702,'Medical Examinations'!$A$1:$L$2336,11,0)</f>
        <v>obesity</v>
      </c>
      <c r="K1702" t="str">
        <f>VLOOKUP(A1702,'Medical Examinations'!$A$1:$L$2336,12,0)</f>
        <v>Normal</v>
      </c>
      <c r="L1702" s="8">
        <f>VLOOKUP(A1702,'Hospitalisation Details'!$A$1:$T$2344,17,0)</f>
        <v>33864</v>
      </c>
      <c r="M1702" s="3" t="str">
        <f>VLOOKUP(A1702,'Hospitalisation Details'!$A$1:$T$2344,14,0)</f>
        <v>tier - 3</v>
      </c>
      <c r="N1702" s="3" t="str">
        <f>VLOOKUP(A1702,'Hospitalisation Details'!$A$1:$T$2344,15,0)</f>
        <v>tier - 1</v>
      </c>
      <c r="O1702" t="str">
        <f>VLOOKUP(A1702,'Hospitalisation Details'!$A$1:$U$2344,21,FALSE)</f>
        <v>R1017</v>
      </c>
      <c r="P1702" t="str">
        <f>VLOOKUP(A1702,'Hospitalisation Details'!$A$1:$T$2344,19,0)</f>
        <v>30</v>
      </c>
      <c r="Q1702" s="9">
        <f>VLOOKUP(A1702,'Hospitalisation Details'!$A$1:$I$2344,6,FALSE)</f>
        <v>5428.73</v>
      </c>
    </row>
    <row r="1703" spans="1:17" ht="15.75">
      <c r="A1703" s="6" t="s">
        <v>4451</v>
      </c>
      <c r="B1703" t="str">
        <f>VLOOKUP(A1703,'Customer Names'!$A$1:$D$2336,3,FALSE)</f>
        <v>May</v>
      </c>
      <c r="C1703">
        <f>VLOOKUP(A1703,'Medical Examinations'!$A$1:$H$2336,2,0)</f>
        <v>31.065000000000001</v>
      </c>
      <c r="D1703">
        <f>VLOOKUP(A1703,'Medical Examinations'!$A$1:$H$2336,3,0)</f>
        <v>5.71</v>
      </c>
      <c r="E1703" t="str">
        <f>VLOOKUP(A1703,'Medical Examinations'!$A$1:$H$2336,4,0)</f>
        <v>No</v>
      </c>
      <c r="F1703" t="str">
        <f>VLOOKUP(A1703,'Medical Examinations'!$A$1:$H$2336,5,0)</f>
        <v>No</v>
      </c>
      <c r="G1703" t="str">
        <f>VLOOKUP(A1703,'Medical Examinations'!$A$1:$H$2336,6,0)</f>
        <v>No</v>
      </c>
      <c r="H1703">
        <f>VLOOKUP(A1703,'Medical Examinations'!$A$1:$L$2336,10,0)</f>
        <v>0</v>
      </c>
      <c r="I1703" t="str">
        <f>VLOOKUP(A1703,'Medical Examinations'!$A$1:$H$2336,8,0)</f>
        <v>No</v>
      </c>
      <c r="J1703" t="str">
        <f>VLOOKUP(A1703,'Medical Examinations'!$A$1:$L$2336,11,0)</f>
        <v>obesity</v>
      </c>
      <c r="K1703" t="str">
        <f>VLOOKUP(A1703,'Medical Examinations'!$A$1:$L$2336,12,0)</f>
        <v>Prediabetes</v>
      </c>
      <c r="L1703" s="8">
        <f>VLOOKUP(A1703,'Hospitalisation Details'!$A$1:$T$2344,17,0)</f>
        <v>33425</v>
      </c>
      <c r="M1703" s="3" t="str">
        <f>VLOOKUP(A1703,'Hospitalisation Details'!$A$1:$T$2344,14,0)</f>
        <v>tier - 2</v>
      </c>
      <c r="N1703" s="3" t="str">
        <f>VLOOKUP(A1703,'Hospitalisation Details'!$A$1:$T$2344,15,0)</f>
        <v>tier - 1</v>
      </c>
      <c r="O1703" t="str">
        <f>VLOOKUP(A1703,'Hospitalisation Details'!$A$1:$U$2344,21,FALSE)</f>
        <v>R1012</v>
      </c>
      <c r="P1703" t="str">
        <f>VLOOKUP(A1703,'Hospitalisation Details'!$A$1:$T$2344,19,0)</f>
        <v>31</v>
      </c>
      <c r="Q1703" s="9">
        <f>VLOOKUP(A1703,'Hospitalisation Details'!$A$1:$I$2344,6,FALSE)</f>
        <v>5425.02</v>
      </c>
    </row>
    <row r="1704" spans="1:17" ht="15.75">
      <c r="A1704" s="6" t="s">
        <v>4453</v>
      </c>
      <c r="B1704" t="str">
        <f>VLOOKUP(A1704,'Customer Names'!$A$1:$D$2336,3,FALSE)</f>
        <v>Metcalf</v>
      </c>
      <c r="C1704">
        <f>VLOOKUP(A1704,'Medical Examinations'!$A$1:$H$2336,2,0)</f>
        <v>25.08</v>
      </c>
      <c r="D1704">
        <f>VLOOKUP(A1704,'Medical Examinations'!$A$1:$H$2336,3,0)</f>
        <v>4.7699999999999996</v>
      </c>
      <c r="E1704" t="str">
        <f>VLOOKUP(A1704,'Medical Examinations'!$A$1:$H$2336,4,0)</f>
        <v>No</v>
      </c>
      <c r="F1704" t="str">
        <f>VLOOKUP(A1704,'Medical Examinations'!$A$1:$H$2336,5,0)</f>
        <v>No</v>
      </c>
      <c r="G1704" t="str">
        <f>VLOOKUP(A1704,'Medical Examinations'!$A$1:$H$2336,6,0)</f>
        <v>No</v>
      </c>
      <c r="H1704">
        <f>VLOOKUP(A1704,'Medical Examinations'!$A$1:$L$2336,10,0)</f>
        <v>0</v>
      </c>
      <c r="I1704" t="str">
        <f>VLOOKUP(A1704,'Medical Examinations'!$A$1:$H$2336,8,0)</f>
        <v>No</v>
      </c>
      <c r="J1704" t="str">
        <f>VLOOKUP(A1704,'Medical Examinations'!$A$1:$L$2336,11,0)</f>
        <v>Over weight</v>
      </c>
      <c r="K1704" t="str">
        <f>VLOOKUP(A1704,'Medical Examinations'!$A$1:$L$2336,12,0)</f>
        <v>Normal</v>
      </c>
      <c r="L1704" s="8">
        <f>VLOOKUP(A1704,'Hospitalisation Details'!$A$1:$T$2344,17,0)</f>
        <v>30221</v>
      </c>
      <c r="M1704" s="3" t="str">
        <f>VLOOKUP(A1704,'Hospitalisation Details'!$A$1:$T$2344,14,0)</f>
        <v>tier - 2</v>
      </c>
      <c r="N1704" s="3" t="str">
        <f>VLOOKUP(A1704,'Hospitalisation Details'!$A$1:$T$2344,15,0)</f>
        <v>tier - 3</v>
      </c>
      <c r="O1704" t="str">
        <f>VLOOKUP(A1704,'Hospitalisation Details'!$A$1:$U$2344,21,FALSE)</f>
        <v>R1013</v>
      </c>
      <c r="P1704" t="str">
        <f>VLOOKUP(A1704,'Hospitalisation Details'!$A$1:$T$2344,19,0)</f>
        <v>40</v>
      </c>
      <c r="Q1704" s="9">
        <f>VLOOKUP(A1704,'Hospitalisation Details'!$A$1:$I$2344,6,FALSE)</f>
        <v>5415.66</v>
      </c>
    </row>
    <row r="1705" spans="1:17" ht="15.75">
      <c r="A1705" s="6" t="s">
        <v>4455</v>
      </c>
      <c r="B1705" t="str">
        <f>VLOOKUP(A1705,'Customer Names'!$A$1:$D$2336,3,FALSE)</f>
        <v>Tiska</v>
      </c>
      <c r="C1705">
        <f>VLOOKUP(A1705,'Medical Examinations'!$A$1:$H$2336,2,0)</f>
        <v>15.2</v>
      </c>
      <c r="D1705">
        <f>VLOOKUP(A1705,'Medical Examinations'!$A$1:$H$2336,3,0)</f>
        <v>7.81</v>
      </c>
      <c r="E1705" t="str">
        <f>VLOOKUP(A1705,'Medical Examinations'!$A$1:$H$2336,4,0)</f>
        <v>Yes</v>
      </c>
      <c r="F1705" t="str">
        <f>VLOOKUP(A1705,'Medical Examinations'!$A$1:$H$2336,5,0)</f>
        <v>No</v>
      </c>
      <c r="G1705" t="str">
        <f>VLOOKUP(A1705,'Medical Examinations'!$A$1:$H$2336,6,0)</f>
        <v>No</v>
      </c>
      <c r="H1705">
        <f>VLOOKUP(A1705,'Medical Examinations'!$A$1:$L$2336,10,0)</f>
        <v>1</v>
      </c>
      <c r="I1705" t="str">
        <f>VLOOKUP(A1705,'Medical Examinations'!$A$1:$H$2336,8,0)</f>
        <v>No</v>
      </c>
      <c r="J1705" t="str">
        <f>VLOOKUP(A1705,'Medical Examinations'!$A$1:$L$2336,11,0)</f>
        <v>Under weight</v>
      </c>
      <c r="K1705" t="str">
        <f>VLOOKUP(A1705,'Medical Examinations'!$A$1:$L$2336,12,0)</f>
        <v>Diabetes</v>
      </c>
      <c r="L1705" s="8">
        <f>VLOOKUP(A1705,'Hospitalisation Details'!$A$1:$T$2344,17,0)</f>
        <v>27664</v>
      </c>
      <c r="M1705" s="3" t="str">
        <f>VLOOKUP(A1705,'Hospitalisation Details'!$A$1:$T$2344,14,0)</f>
        <v>tier - 2</v>
      </c>
      <c r="N1705" s="3" t="str">
        <f>VLOOKUP(A1705,'Hospitalisation Details'!$A$1:$T$2344,15,0)</f>
        <v>tier - 3</v>
      </c>
      <c r="O1705" t="str">
        <f>VLOOKUP(A1705,'Hospitalisation Details'!$A$1:$U$2344,21,FALSE)</f>
        <v>R1012</v>
      </c>
      <c r="P1705" t="str">
        <f>VLOOKUP(A1705,'Hospitalisation Details'!$A$1:$T$2344,19,0)</f>
        <v>47</v>
      </c>
      <c r="Q1705" s="9">
        <f>VLOOKUP(A1705,'Hospitalisation Details'!$A$1:$I$2344,6,FALSE)</f>
        <v>5411.99</v>
      </c>
    </row>
    <row r="1706" spans="1:17" ht="15.75">
      <c r="A1706" s="6" t="s">
        <v>4457</v>
      </c>
      <c r="B1706" t="str">
        <f>VLOOKUP(A1706,'Customer Names'!$A$1:$D$2336,3,FALSE)</f>
        <v>McDonough</v>
      </c>
      <c r="C1706">
        <f>VLOOKUP(A1706,'Medical Examinations'!$A$1:$H$2336,2,0)</f>
        <v>22.34</v>
      </c>
      <c r="D1706">
        <f>VLOOKUP(A1706,'Medical Examinations'!$A$1:$H$2336,3,0)</f>
        <v>5.19</v>
      </c>
      <c r="E1706" t="str">
        <f>VLOOKUP(A1706,'Medical Examinations'!$A$1:$H$2336,4,0)</f>
        <v>Yes</v>
      </c>
      <c r="F1706" t="str">
        <f>VLOOKUP(A1706,'Medical Examinations'!$A$1:$H$2336,5,0)</f>
        <v>No</v>
      </c>
      <c r="G1706" t="str">
        <f>VLOOKUP(A1706,'Medical Examinations'!$A$1:$H$2336,6,0)</f>
        <v>No</v>
      </c>
      <c r="H1706">
        <f>VLOOKUP(A1706,'Medical Examinations'!$A$1:$L$2336,10,0)</f>
        <v>0</v>
      </c>
      <c r="I1706" t="str">
        <f>VLOOKUP(A1706,'Medical Examinations'!$A$1:$H$2336,8,0)</f>
        <v>No</v>
      </c>
      <c r="J1706" t="str">
        <f>VLOOKUP(A1706,'Medical Examinations'!$A$1:$L$2336,11,0)</f>
        <v>Normal weight</v>
      </c>
      <c r="K1706" t="str">
        <f>VLOOKUP(A1706,'Medical Examinations'!$A$1:$L$2336,12,0)</f>
        <v>Normal</v>
      </c>
      <c r="L1706" s="8">
        <f>VLOOKUP(A1706,'Hospitalisation Details'!$A$1:$T$2344,17,0)</f>
        <v>31404</v>
      </c>
      <c r="M1706" s="3" t="str">
        <f>VLOOKUP(A1706,'Hospitalisation Details'!$A$1:$T$2344,14,0)</f>
        <v>tier - 2</v>
      </c>
      <c r="N1706" s="3" t="str">
        <f>VLOOKUP(A1706,'Hospitalisation Details'!$A$1:$T$2344,15,0)</f>
        <v>tier - 1</v>
      </c>
      <c r="O1706" t="str">
        <f>VLOOKUP(A1706,'Hospitalisation Details'!$A$1:$U$2344,21,FALSE)</f>
        <v>R1013</v>
      </c>
      <c r="P1706" t="str">
        <f>VLOOKUP(A1706,'Hospitalisation Details'!$A$1:$T$2344,19,0)</f>
        <v>37</v>
      </c>
      <c r="Q1706" s="9">
        <f>VLOOKUP(A1706,'Hospitalisation Details'!$A$1:$I$2344,6,FALSE)</f>
        <v>5402.89</v>
      </c>
    </row>
    <row r="1707" spans="1:17" ht="15.75">
      <c r="A1707" s="6" t="s">
        <v>4459</v>
      </c>
      <c r="B1707" t="str">
        <f>VLOOKUP(A1707,'Customer Names'!$A$1:$D$2336,3,FALSE)</f>
        <v>Fairley</v>
      </c>
      <c r="C1707">
        <f>VLOOKUP(A1707,'Medical Examinations'!$A$1:$H$2336,2,0)</f>
        <v>40.15</v>
      </c>
      <c r="D1707">
        <f>VLOOKUP(A1707,'Medical Examinations'!$A$1:$H$2336,3,0)</f>
        <v>5.93</v>
      </c>
      <c r="E1707" t="str">
        <f>VLOOKUP(A1707,'Medical Examinations'!$A$1:$H$2336,4,0)</f>
        <v>No</v>
      </c>
      <c r="F1707" t="str">
        <f>VLOOKUP(A1707,'Medical Examinations'!$A$1:$H$2336,5,0)</f>
        <v>No</v>
      </c>
      <c r="G1707" t="str">
        <f>VLOOKUP(A1707,'Medical Examinations'!$A$1:$H$2336,6,0)</f>
        <v>No</v>
      </c>
      <c r="H1707">
        <f>VLOOKUP(A1707,'Medical Examinations'!$A$1:$L$2336,10,0)</f>
        <v>1</v>
      </c>
      <c r="I1707" t="str">
        <f>VLOOKUP(A1707,'Medical Examinations'!$A$1:$H$2336,8,0)</f>
        <v>No</v>
      </c>
      <c r="J1707" t="str">
        <f>VLOOKUP(A1707,'Medical Examinations'!$A$1:$L$2336,11,0)</f>
        <v>obesity</v>
      </c>
      <c r="K1707" t="str">
        <f>VLOOKUP(A1707,'Medical Examinations'!$A$1:$L$2336,12,0)</f>
        <v>Prediabetes</v>
      </c>
      <c r="L1707" s="8">
        <f>VLOOKUP(A1707,'Hospitalisation Details'!$A$1:$T$2344,17,0)</f>
        <v>30895</v>
      </c>
      <c r="M1707" s="3" t="str">
        <f>VLOOKUP(A1707,'Hospitalisation Details'!$A$1:$T$2344,14,0)</f>
        <v>tier - 2</v>
      </c>
      <c r="N1707" s="3" t="str">
        <f>VLOOKUP(A1707,'Hospitalisation Details'!$A$1:$T$2344,15,0)</f>
        <v>tier - 2</v>
      </c>
      <c r="O1707" t="str">
        <f>VLOOKUP(A1707,'Hospitalisation Details'!$A$1:$U$2344,21,FALSE)</f>
        <v>R1013</v>
      </c>
      <c r="P1707" t="str">
        <f>VLOOKUP(A1707,'Hospitalisation Details'!$A$1:$T$2344,19,0)</f>
        <v>38</v>
      </c>
      <c r="Q1707" s="9">
        <f>VLOOKUP(A1707,'Hospitalisation Details'!$A$1:$I$2344,6,FALSE)</f>
        <v>5400.98</v>
      </c>
    </row>
    <row r="1708" spans="1:17" ht="15.75">
      <c r="A1708" s="6" t="s">
        <v>4462</v>
      </c>
      <c r="B1708" t="str">
        <f>VLOOKUP(A1708,'Customer Names'!$A$1:$D$2336,3,FALSE)</f>
        <v>Barnett</v>
      </c>
      <c r="C1708">
        <f>VLOOKUP(A1708,'Medical Examinations'!$A$1:$H$2336,2,0)</f>
        <v>37.729999999999997</v>
      </c>
      <c r="D1708">
        <f>VLOOKUP(A1708,'Medical Examinations'!$A$1:$H$2336,3,0)</f>
        <v>6.29</v>
      </c>
      <c r="E1708" t="str">
        <f>VLOOKUP(A1708,'Medical Examinations'!$A$1:$H$2336,4,0)</f>
        <v>No</v>
      </c>
      <c r="F1708" t="str">
        <f>VLOOKUP(A1708,'Medical Examinations'!$A$1:$H$2336,5,0)</f>
        <v>No</v>
      </c>
      <c r="G1708" t="str">
        <f>VLOOKUP(A1708,'Medical Examinations'!$A$1:$H$2336,6,0)</f>
        <v>No</v>
      </c>
      <c r="H1708">
        <f>VLOOKUP(A1708,'Medical Examinations'!$A$1:$L$2336,10,0)</f>
        <v>1</v>
      </c>
      <c r="I1708" t="str">
        <f>VLOOKUP(A1708,'Medical Examinations'!$A$1:$H$2336,8,0)</f>
        <v>No</v>
      </c>
      <c r="J1708" t="str">
        <f>VLOOKUP(A1708,'Medical Examinations'!$A$1:$L$2336,11,0)</f>
        <v>obesity</v>
      </c>
      <c r="K1708" t="str">
        <f>VLOOKUP(A1708,'Medical Examinations'!$A$1:$L$2336,12,0)</f>
        <v>Prediabetes</v>
      </c>
      <c r="L1708" s="8">
        <f>VLOOKUP(A1708,'Hospitalisation Details'!$A$1:$T$2344,17,0)</f>
        <v>30928</v>
      </c>
      <c r="M1708" s="3" t="str">
        <f>VLOOKUP(A1708,'Hospitalisation Details'!$A$1:$T$2344,14,0)</f>
        <v>tier - 2</v>
      </c>
      <c r="N1708" s="3" t="str">
        <f>VLOOKUP(A1708,'Hospitalisation Details'!$A$1:$T$2344,15,0)</f>
        <v>tier - 2</v>
      </c>
      <c r="O1708" t="str">
        <f>VLOOKUP(A1708,'Hospitalisation Details'!$A$1:$U$2344,21,FALSE)</f>
        <v>R1013</v>
      </c>
      <c r="P1708" t="str">
        <f>VLOOKUP(A1708,'Hospitalisation Details'!$A$1:$T$2344,19,0)</f>
        <v>38</v>
      </c>
      <c r="Q1708" s="9">
        <f>VLOOKUP(A1708,'Hospitalisation Details'!$A$1:$I$2344,6,FALSE)</f>
        <v>5397.62</v>
      </c>
    </row>
    <row r="1709" spans="1:17" ht="15.75">
      <c r="A1709" s="6" t="s">
        <v>4463</v>
      </c>
      <c r="B1709" t="str">
        <f>VLOOKUP(A1709,'Customer Names'!$A$1:$D$2336,3,FALSE)</f>
        <v>Piasta</v>
      </c>
      <c r="C1709">
        <f>VLOOKUP(A1709,'Medical Examinations'!$A$1:$H$2336,2,0)</f>
        <v>25.35</v>
      </c>
      <c r="D1709">
        <f>VLOOKUP(A1709,'Medical Examinations'!$A$1:$H$2336,3,0)</f>
        <v>4.9000000000000004</v>
      </c>
      <c r="E1709" t="str">
        <f>VLOOKUP(A1709,'Medical Examinations'!$A$1:$H$2336,4,0)</f>
        <v>No</v>
      </c>
      <c r="F1709" t="str">
        <f>VLOOKUP(A1709,'Medical Examinations'!$A$1:$H$2336,5,0)</f>
        <v>No</v>
      </c>
      <c r="G1709" t="str">
        <f>VLOOKUP(A1709,'Medical Examinations'!$A$1:$H$2336,6,0)</f>
        <v>No</v>
      </c>
      <c r="H1709">
        <f>VLOOKUP(A1709,'Medical Examinations'!$A$1:$L$2336,10,0)</f>
        <v>0</v>
      </c>
      <c r="I1709" t="str">
        <f>VLOOKUP(A1709,'Medical Examinations'!$A$1:$H$2336,8,0)</f>
        <v>No</v>
      </c>
      <c r="J1709" t="str">
        <f>VLOOKUP(A1709,'Medical Examinations'!$A$1:$L$2336,11,0)</f>
        <v>Over weight</v>
      </c>
      <c r="K1709" t="str">
        <f>VLOOKUP(A1709,'Medical Examinations'!$A$1:$L$2336,12,0)</f>
        <v>Normal</v>
      </c>
      <c r="L1709" s="8">
        <f>VLOOKUP(A1709,'Hospitalisation Details'!$A$1:$T$2344,17,0)</f>
        <v>32818</v>
      </c>
      <c r="M1709" s="3" t="str">
        <f>VLOOKUP(A1709,'Hospitalisation Details'!$A$1:$T$2344,14,0)</f>
        <v>tier - 2</v>
      </c>
      <c r="N1709" s="3" t="str">
        <f>VLOOKUP(A1709,'Hospitalisation Details'!$A$1:$T$2344,15,0)</f>
        <v>tier - 3</v>
      </c>
      <c r="O1709" t="str">
        <f>VLOOKUP(A1709,'Hospitalisation Details'!$A$1:$U$2344,21,FALSE)</f>
        <v>R1013</v>
      </c>
      <c r="P1709" t="str">
        <f>VLOOKUP(A1709,'Hospitalisation Details'!$A$1:$T$2344,19,0)</f>
        <v>33</v>
      </c>
      <c r="Q1709" s="9">
        <f>VLOOKUP(A1709,'Hospitalisation Details'!$A$1:$I$2344,6,FALSE)</f>
        <v>5396.44</v>
      </c>
    </row>
    <row r="1710" spans="1:17" ht="15.75">
      <c r="A1710" s="6" t="s">
        <v>4466</v>
      </c>
      <c r="B1710" t="str">
        <f>VLOOKUP(A1710,'Customer Names'!$A$1:$D$2336,3,FALSE)</f>
        <v>Mueller</v>
      </c>
      <c r="C1710">
        <f>VLOOKUP(A1710,'Medical Examinations'!$A$1:$H$2336,2,0)</f>
        <v>26.41</v>
      </c>
      <c r="D1710">
        <f>VLOOKUP(A1710,'Medical Examinations'!$A$1:$H$2336,3,0)</f>
        <v>5.07</v>
      </c>
      <c r="E1710" t="str">
        <f>VLOOKUP(A1710,'Medical Examinations'!$A$1:$H$2336,4,0)</f>
        <v>Yes</v>
      </c>
      <c r="F1710" t="str">
        <f>VLOOKUP(A1710,'Medical Examinations'!$A$1:$H$2336,5,0)</f>
        <v>No</v>
      </c>
      <c r="G1710" t="str">
        <f>VLOOKUP(A1710,'Medical Examinations'!$A$1:$H$2336,6,0)</f>
        <v>No</v>
      </c>
      <c r="H1710">
        <f>VLOOKUP(A1710,'Medical Examinations'!$A$1:$L$2336,10,0)</f>
        <v>1</v>
      </c>
      <c r="I1710" t="str">
        <f>VLOOKUP(A1710,'Medical Examinations'!$A$1:$H$2336,8,0)</f>
        <v>No</v>
      </c>
      <c r="J1710" t="str">
        <f>VLOOKUP(A1710,'Medical Examinations'!$A$1:$L$2336,11,0)</f>
        <v>Over weight</v>
      </c>
      <c r="K1710" t="str">
        <f>VLOOKUP(A1710,'Medical Examinations'!$A$1:$L$2336,12,0)</f>
        <v>Normal</v>
      </c>
      <c r="L1710" s="8">
        <f>VLOOKUP(A1710,'Hospitalisation Details'!$A$1:$T$2344,17,0)</f>
        <v>32363</v>
      </c>
      <c r="M1710" s="3" t="str">
        <f>VLOOKUP(A1710,'Hospitalisation Details'!$A$1:$T$2344,14,0)</f>
        <v>tier - 2</v>
      </c>
      <c r="N1710" s="3" t="str">
        <f>VLOOKUP(A1710,'Hospitalisation Details'!$A$1:$T$2344,15,0)</f>
        <v>tier - 3</v>
      </c>
      <c r="O1710" t="str">
        <f>VLOOKUP(A1710,'Hospitalisation Details'!$A$1:$U$2344,21,FALSE)</f>
        <v>R1012</v>
      </c>
      <c r="P1710" t="str">
        <f>VLOOKUP(A1710,'Hospitalisation Details'!$A$1:$T$2344,19,0)</f>
        <v>34</v>
      </c>
      <c r="Q1710" s="9">
        <f>VLOOKUP(A1710,'Hospitalisation Details'!$A$1:$I$2344,6,FALSE)</f>
        <v>5385.34</v>
      </c>
    </row>
    <row r="1711" spans="1:17" ht="15.75">
      <c r="A1711" s="6" t="s">
        <v>4467</v>
      </c>
      <c r="B1711" t="str">
        <f>VLOOKUP(A1711,'Customer Names'!$A$1:$D$2336,3,FALSE)</f>
        <v>Olsen</v>
      </c>
      <c r="C1711">
        <f>VLOOKUP(A1711,'Medical Examinations'!$A$1:$H$2336,2,0)</f>
        <v>27.6</v>
      </c>
      <c r="D1711">
        <f>VLOOKUP(A1711,'Medical Examinations'!$A$1:$H$2336,3,0)</f>
        <v>5.33</v>
      </c>
      <c r="E1711" t="str">
        <f>VLOOKUP(A1711,'Medical Examinations'!$A$1:$H$2336,4,0)</f>
        <v>No</v>
      </c>
      <c r="F1711" t="str">
        <f>VLOOKUP(A1711,'Medical Examinations'!$A$1:$H$2336,5,0)</f>
        <v>No</v>
      </c>
      <c r="G1711" t="str">
        <f>VLOOKUP(A1711,'Medical Examinations'!$A$1:$H$2336,6,0)</f>
        <v>No</v>
      </c>
      <c r="H1711">
        <f>VLOOKUP(A1711,'Medical Examinations'!$A$1:$L$2336,10,0)</f>
        <v>1</v>
      </c>
      <c r="I1711" t="str">
        <f>VLOOKUP(A1711,'Medical Examinations'!$A$1:$H$2336,8,0)</f>
        <v>No</v>
      </c>
      <c r="J1711" t="str">
        <f>VLOOKUP(A1711,'Medical Examinations'!$A$1:$L$2336,11,0)</f>
        <v>Over weight</v>
      </c>
      <c r="K1711" t="str">
        <f>VLOOKUP(A1711,'Medical Examinations'!$A$1:$L$2336,12,0)</f>
        <v>Normal</v>
      </c>
      <c r="L1711" s="8">
        <f>VLOOKUP(A1711,'Hospitalisation Details'!$A$1:$T$2344,17,0)</f>
        <v>30834</v>
      </c>
      <c r="M1711" s="3" t="str">
        <f>VLOOKUP(A1711,'Hospitalisation Details'!$A$1:$T$2344,14,0)</f>
        <v>tier - 2</v>
      </c>
      <c r="N1711" s="3" t="str">
        <f>VLOOKUP(A1711,'Hospitalisation Details'!$A$1:$T$2344,15,0)</f>
        <v>tier - 3</v>
      </c>
      <c r="O1711" t="str">
        <f>VLOOKUP(A1711,'Hospitalisation Details'!$A$1:$U$2344,21,FALSE)</f>
        <v>R1011</v>
      </c>
      <c r="P1711" t="str">
        <f>VLOOKUP(A1711,'Hospitalisation Details'!$A$1:$T$2344,19,0)</f>
        <v>39</v>
      </c>
      <c r="Q1711" s="9">
        <f>VLOOKUP(A1711,'Hospitalisation Details'!$A$1:$I$2344,6,FALSE)</f>
        <v>5383.54</v>
      </c>
    </row>
    <row r="1712" spans="1:17" ht="15.75">
      <c r="A1712" s="6" t="s">
        <v>4470</v>
      </c>
      <c r="B1712" t="str">
        <f>VLOOKUP(A1712,'Customer Names'!$A$1:$D$2336,3,FALSE)</f>
        <v>De Jesus</v>
      </c>
      <c r="C1712">
        <f>VLOOKUP(A1712,'Medical Examinations'!$A$1:$H$2336,2,0)</f>
        <v>33.82</v>
      </c>
      <c r="D1712">
        <f>VLOOKUP(A1712,'Medical Examinations'!$A$1:$H$2336,3,0)</f>
        <v>8.93</v>
      </c>
      <c r="E1712" t="str">
        <f>VLOOKUP(A1712,'Medical Examinations'!$A$1:$H$2336,4,0)</f>
        <v>Yes</v>
      </c>
      <c r="F1712" t="str">
        <f>VLOOKUP(A1712,'Medical Examinations'!$A$1:$H$2336,5,0)</f>
        <v>No</v>
      </c>
      <c r="G1712" t="str">
        <f>VLOOKUP(A1712,'Medical Examinations'!$A$1:$H$2336,6,0)</f>
        <v>No</v>
      </c>
      <c r="H1712">
        <f>VLOOKUP(A1712,'Medical Examinations'!$A$1:$L$2336,10,0)</f>
        <v>1</v>
      </c>
      <c r="I1712" t="str">
        <f>VLOOKUP(A1712,'Medical Examinations'!$A$1:$H$2336,8,0)</f>
        <v>No</v>
      </c>
      <c r="J1712" t="str">
        <f>VLOOKUP(A1712,'Medical Examinations'!$A$1:$L$2336,11,0)</f>
        <v>obesity</v>
      </c>
      <c r="K1712" t="str">
        <f>VLOOKUP(A1712,'Medical Examinations'!$A$1:$L$2336,12,0)</f>
        <v>Diabetes</v>
      </c>
      <c r="L1712" s="8">
        <f>VLOOKUP(A1712,'Hospitalisation Details'!$A$1:$T$2344,17,0)</f>
        <v>31615</v>
      </c>
      <c r="M1712" s="3" t="str">
        <f>VLOOKUP(A1712,'Hospitalisation Details'!$A$1:$T$2344,14,0)</f>
        <v>tier - 2</v>
      </c>
      <c r="N1712" s="3" t="str">
        <f>VLOOKUP(A1712,'Hospitalisation Details'!$A$1:$T$2344,15,0)</f>
        <v>tier - 3</v>
      </c>
      <c r="O1712" t="str">
        <f>VLOOKUP(A1712,'Hospitalisation Details'!$A$1:$U$2344,21,FALSE)</f>
        <v>R1012</v>
      </c>
      <c r="P1712" t="str">
        <f>VLOOKUP(A1712,'Hospitalisation Details'!$A$1:$T$2344,19,0)</f>
        <v>36</v>
      </c>
      <c r="Q1712" s="9">
        <f>VLOOKUP(A1712,'Hospitalisation Details'!$A$1:$I$2344,6,FALSE)</f>
        <v>5377.46</v>
      </c>
    </row>
    <row r="1713" spans="1:17" ht="15.75">
      <c r="A1713" s="6" t="s">
        <v>4473</v>
      </c>
      <c r="B1713" t="str">
        <f>VLOOKUP(A1713,'Customer Names'!$A$1:$D$2336,3,FALSE)</f>
        <v>Bartus</v>
      </c>
      <c r="C1713">
        <f>VLOOKUP(A1713,'Medical Examinations'!$A$1:$H$2336,2,0)</f>
        <v>32.9</v>
      </c>
      <c r="D1713">
        <f>VLOOKUP(A1713,'Medical Examinations'!$A$1:$H$2336,3,0)</f>
        <v>4.3499999999999996</v>
      </c>
      <c r="E1713" t="str">
        <f>VLOOKUP(A1713,'Medical Examinations'!$A$1:$H$2336,4,0)</f>
        <v>No</v>
      </c>
      <c r="F1713" t="str">
        <f>VLOOKUP(A1713,'Medical Examinations'!$A$1:$H$2336,5,0)</f>
        <v>No</v>
      </c>
      <c r="G1713" t="str">
        <f>VLOOKUP(A1713,'Medical Examinations'!$A$1:$H$2336,6,0)</f>
        <v>No</v>
      </c>
      <c r="H1713">
        <f>VLOOKUP(A1713,'Medical Examinations'!$A$1:$L$2336,10,0)</f>
        <v>0</v>
      </c>
      <c r="I1713" t="str">
        <f>VLOOKUP(A1713,'Medical Examinations'!$A$1:$H$2336,8,0)</f>
        <v>No</v>
      </c>
      <c r="J1713" t="str">
        <f>VLOOKUP(A1713,'Medical Examinations'!$A$1:$L$2336,11,0)</f>
        <v>obesity</v>
      </c>
      <c r="K1713" t="str">
        <f>VLOOKUP(A1713,'Medical Examinations'!$A$1:$L$2336,12,0)</f>
        <v>Normal</v>
      </c>
      <c r="L1713" s="8">
        <f>VLOOKUP(A1713,'Hospitalisation Details'!$A$1:$T$2344,17,0)</f>
        <v>32830</v>
      </c>
      <c r="M1713" s="3" t="str">
        <f>VLOOKUP(A1713,'Hospitalisation Details'!$A$1:$T$2344,14,0)</f>
        <v>tier - 2</v>
      </c>
      <c r="N1713" s="3" t="str">
        <f>VLOOKUP(A1713,'Hospitalisation Details'!$A$1:$T$2344,15,0)</f>
        <v>tier - 1</v>
      </c>
      <c r="O1713" t="str">
        <f>VLOOKUP(A1713,'Hospitalisation Details'!$A$1:$U$2344,21,FALSE)</f>
        <v>R1011</v>
      </c>
      <c r="P1713" t="str">
        <f>VLOOKUP(A1713,'Hospitalisation Details'!$A$1:$T$2344,19,0)</f>
        <v>33</v>
      </c>
      <c r="Q1713" s="9">
        <f>VLOOKUP(A1713,'Hospitalisation Details'!$A$1:$I$2344,6,FALSE)</f>
        <v>5375.04</v>
      </c>
    </row>
    <row r="1714" spans="1:17" ht="15.75">
      <c r="A1714" s="6" t="s">
        <v>4475</v>
      </c>
      <c r="B1714" t="str">
        <f>VLOOKUP(A1714,'Customer Names'!$A$1:$D$2336,3,FALSE)</f>
        <v>Stevens</v>
      </c>
      <c r="C1714">
        <f>VLOOKUP(A1714,'Medical Examinations'!$A$1:$H$2336,2,0)</f>
        <v>30.875</v>
      </c>
      <c r="D1714">
        <f>VLOOKUP(A1714,'Medical Examinations'!$A$1:$H$2336,3,0)</f>
        <v>9.5399999999999991</v>
      </c>
      <c r="E1714" t="str">
        <f>VLOOKUP(A1714,'Medical Examinations'!$A$1:$H$2336,4,0)</f>
        <v>Yes</v>
      </c>
      <c r="F1714" t="str">
        <f>VLOOKUP(A1714,'Medical Examinations'!$A$1:$H$2336,5,0)</f>
        <v>No</v>
      </c>
      <c r="G1714" t="str">
        <f>VLOOKUP(A1714,'Medical Examinations'!$A$1:$H$2336,6,0)</f>
        <v>No</v>
      </c>
      <c r="H1714">
        <f>VLOOKUP(A1714,'Medical Examinations'!$A$1:$L$2336,10,0)</f>
        <v>1</v>
      </c>
      <c r="I1714" t="str">
        <f>VLOOKUP(A1714,'Medical Examinations'!$A$1:$H$2336,8,0)</f>
        <v>No</v>
      </c>
      <c r="J1714" t="str">
        <f>VLOOKUP(A1714,'Medical Examinations'!$A$1:$L$2336,11,0)</f>
        <v>obesity</v>
      </c>
      <c r="K1714" t="str">
        <f>VLOOKUP(A1714,'Medical Examinations'!$A$1:$L$2336,12,0)</f>
        <v>Diabetes</v>
      </c>
      <c r="L1714" s="8">
        <f>VLOOKUP(A1714,'Hospitalisation Details'!$A$1:$T$2344,17,0)</f>
        <v>31564</v>
      </c>
      <c r="M1714" s="3" t="str">
        <f>VLOOKUP(A1714,'Hospitalisation Details'!$A$1:$T$2344,14,0)</f>
        <v>tier - 2</v>
      </c>
      <c r="N1714" s="3" t="str">
        <f>VLOOKUP(A1714,'Hospitalisation Details'!$A$1:$T$2344,15,0)</f>
        <v>tier - 2</v>
      </c>
      <c r="O1714" t="str">
        <f>VLOOKUP(A1714,'Hospitalisation Details'!$A$1:$U$2344,21,FALSE)</f>
        <v>R1012</v>
      </c>
      <c r="P1714" t="str">
        <f>VLOOKUP(A1714,'Hospitalisation Details'!$A$1:$T$2344,19,0)</f>
        <v>37</v>
      </c>
      <c r="Q1714" s="9">
        <f>VLOOKUP(A1714,'Hospitalisation Details'!$A$1:$I$2344,6,FALSE)</f>
        <v>5373.36</v>
      </c>
    </row>
    <row r="1715" spans="1:17" ht="15.75">
      <c r="A1715" s="6" t="s">
        <v>4477</v>
      </c>
      <c r="B1715" t="str">
        <f>VLOOKUP(A1715,'Customer Names'!$A$1:$D$2336,3,FALSE)</f>
        <v>Rich</v>
      </c>
      <c r="C1715">
        <f>VLOOKUP(A1715,'Medical Examinations'!$A$1:$H$2336,2,0)</f>
        <v>32.64</v>
      </c>
      <c r="D1715">
        <f>VLOOKUP(A1715,'Medical Examinations'!$A$1:$H$2336,3,0)</f>
        <v>5.91</v>
      </c>
      <c r="E1715" t="str">
        <f>VLOOKUP(A1715,'Medical Examinations'!$A$1:$H$2336,4,0)</f>
        <v>No</v>
      </c>
      <c r="F1715" t="str">
        <f>VLOOKUP(A1715,'Medical Examinations'!$A$1:$H$2336,5,0)</f>
        <v>No</v>
      </c>
      <c r="G1715" t="str">
        <f>VLOOKUP(A1715,'Medical Examinations'!$A$1:$H$2336,6,0)</f>
        <v>No</v>
      </c>
      <c r="H1715">
        <f>VLOOKUP(A1715,'Medical Examinations'!$A$1:$L$2336,10,0)</f>
        <v>0</v>
      </c>
      <c r="I1715" t="str">
        <f>VLOOKUP(A1715,'Medical Examinations'!$A$1:$H$2336,8,0)</f>
        <v>No</v>
      </c>
      <c r="J1715" t="str">
        <f>VLOOKUP(A1715,'Medical Examinations'!$A$1:$L$2336,11,0)</f>
        <v>obesity</v>
      </c>
      <c r="K1715" t="str">
        <f>VLOOKUP(A1715,'Medical Examinations'!$A$1:$L$2336,12,0)</f>
        <v>Prediabetes</v>
      </c>
      <c r="L1715" s="8">
        <f>VLOOKUP(A1715,'Hospitalisation Details'!$A$1:$T$2344,17,0)</f>
        <v>34675</v>
      </c>
      <c r="M1715" s="3" t="str">
        <f>VLOOKUP(A1715,'Hospitalisation Details'!$A$1:$T$2344,14,0)</f>
        <v>tier - 2</v>
      </c>
      <c r="N1715" s="3" t="str">
        <f>VLOOKUP(A1715,'Hospitalisation Details'!$A$1:$T$2344,15,0)</f>
        <v>tier - 1</v>
      </c>
      <c r="O1715" t="str">
        <f>VLOOKUP(A1715,'Hospitalisation Details'!$A$1:$U$2344,21,FALSE)</f>
        <v>R1011</v>
      </c>
      <c r="P1715" t="str">
        <f>VLOOKUP(A1715,'Hospitalisation Details'!$A$1:$T$2344,19,0)</f>
        <v>28</v>
      </c>
      <c r="Q1715" s="9">
        <f>VLOOKUP(A1715,'Hospitalisation Details'!$A$1:$I$2344,6,FALSE)</f>
        <v>5364.66</v>
      </c>
    </row>
    <row r="1716" spans="1:17" ht="15.75">
      <c r="A1716" s="6" t="s">
        <v>4480</v>
      </c>
      <c r="B1716" t="str">
        <f>VLOOKUP(A1716,'Customer Names'!$A$1:$D$2336,3,FALSE)</f>
        <v>Fayter</v>
      </c>
      <c r="C1716">
        <f>VLOOKUP(A1716,'Medical Examinations'!$A$1:$H$2336,2,0)</f>
        <v>22.135000000000002</v>
      </c>
      <c r="D1716">
        <f>VLOOKUP(A1716,'Medical Examinations'!$A$1:$H$2336,3,0)</f>
        <v>5.0999999999999996</v>
      </c>
      <c r="E1716" t="str">
        <f>VLOOKUP(A1716,'Medical Examinations'!$A$1:$H$2336,4,0)</f>
        <v>No</v>
      </c>
      <c r="F1716" t="str">
        <f>VLOOKUP(A1716,'Medical Examinations'!$A$1:$H$2336,5,0)</f>
        <v>No</v>
      </c>
      <c r="G1716" t="str">
        <f>VLOOKUP(A1716,'Medical Examinations'!$A$1:$H$2336,6,0)</f>
        <v>No</v>
      </c>
      <c r="H1716">
        <f>VLOOKUP(A1716,'Medical Examinations'!$A$1:$L$2336,10,0)</f>
        <v>0</v>
      </c>
      <c r="I1716" t="str">
        <f>VLOOKUP(A1716,'Medical Examinations'!$A$1:$H$2336,8,0)</f>
        <v>No</v>
      </c>
      <c r="J1716" t="str">
        <f>VLOOKUP(A1716,'Medical Examinations'!$A$1:$L$2336,11,0)</f>
        <v>Normal weight</v>
      </c>
      <c r="K1716" t="str">
        <f>VLOOKUP(A1716,'Medical Examinations'!$A$1:$L$2336,12,0)</f>
        <v>Normal</v>
      </c>
      <c r="L1716" s="8">
        <f>VLOOKUP(A1716,'Hospitalisation Details'!$A$1:$T$2344,17,0)</f>
        <v>32819</v>
      </c>
      <c r="M1716" s="3" t="str">
        <f>VLOOKUP(A1716,'Hospitalisation Details'!$A$1:$T$2344,14,0)</f>
        <v>tier - 2</v>
      </c>
      <c r="N1716" s="3" t="str">
        <f>VLOOKUP(A1716,'Hospitalisation Details'!$A$1:$T$2344,15,0)</f>
        <v>tier - 3</v>
      </c>
      <c r="O1716" t="str">
        <f>VLOOKUP(A1716,'Hospitalisation Details'!$A$1:$U$2344,21,FALSE)</f>
        <v>R1024</v>
      </c>
      <c r="P1716" t="str">
        <f>VLOOKUP(A1716,'Hospitalisation Details'!$A$1:$T$2344,19,0)</f>
        <v>33</v>
      </c>
      <c r="Q1716" s="9">
        <f>VLOOKUP(A1716,'Hospitalisation Details'!$A$1:$I$2344,6,FALSE)</f>
        <v>5354.07</v>
      </c>
    </row>
    <row r="1717" spans="1:17" ht="15.75">
      <c r="A1717" s="6" t="s">
        <v>4482</v>
      </c>
      <c r="B1717" t="str">
        <f>VLOOKUP(A1717,'Customer Names'!$A$1:$D$2336,3,FALSE)</f>
        <v>Parise</v>
      </c>
      <c r="C1717">
        <f>VLOOKUP(A1717,'Medical Examinations'!$A$1:$H$2336,2,0)</f>
        <v>16.53</v>
      </c>
      <c r="D1717">
        <f>VLOOKUP(A1717,'Medical Examinations'!$A$1:$H$2336,3,0)</f>
        <v>5.08</v>
      </c>
      <c r="E1717" t="str">
        <f>VLOOKUP(A1717,'Medical Examinations'!$A$1:$H$2336,4,0)</f>
        <v>No</v>
      </c>
      <c r="F1717" t="str">
        <f>VLOOKUP(A1717,'Medical Examinations'!$A$1:$H$2336,5,0)</f>
        <v>No</v>
      </c>
      <c r="G1717" t="str">
        <f>VLOOKUP(A1717,'Medical Examinations'!$A$1:$H$2336,6,0)</f>
        <v>No</v>
      </c>
      <c r="H1717">
        <f>VLOOKUP(A1717,'Medical Examinations'!$A$1:$L$2336,10,0)</f>
        <v>2</v>
      </c>
      <c r="I1717" t="str">
        <f>VLOOKUP(A1717,'Medical Examinations'!$A$1:$H$2336,8,0)</f>
        <v>No</v>
      </c>
      <c r="J1717" t="str">
        <f>VLOOKUP(A1717,'Medical Examinations'!$A$1:$L$2336,11,0)</f>
        <v>Under weight</v>
      </c>
      <c r="K1717" t="str">
        <f>VLOOKUP(A1717,'Medical Examinations'!$A$1:$L$2336,12,0)</f>
        <v>Normal</v>
      </c>
      <c r="L1717" s="8">
        <f>VLOOKUP(A1717,'Hospitalisation Details'!$A$1:$T$2344,17,0)</f>
        <v>26648</v>
      </c>
      <c r="M1717" s="3" t="str">
        <f>VLOOKUP(A1717,'Hospitalisation Details'!$A$1:$T$2344,14,0)</f>
        <v>tier - 2</v>
      </c>
      <c r="N1717" s="3" t="str">
        <f>VLOOKUP(A1717,'Hospitalisation Details'!$A$1:$T$2344,15,0)</f>
        <v>tier - 3</v>
      </c>
      <c r="O1717" t="str">
        <f>VLOOKUP(A1717,'Hospitalisation Details'!$A$1:$U$2344,21,FALSE)</f>
        <v>R1013</v>
      </c>
      <c r="P1717" t="str">
        <f>VLOOKUP(A1717,'Hospitalisation Details'!$A$1:$T$2344,19,0)</f>
        <v>50</v>
      </c>
      <c r="Q1717" s="9">
        <f>VLOOKUP(A1717,'Hospitalisation Details'!$A$1:$I$2344,6,FALSE)</f>
        <v>5344.81</v>
      </c>
    </row>
    <row r="1718" spans="1:17" ht="15.75">
      <c r="A1718" s="6" t="s">
        <v>4484</v>
      </c>
      <c r="B1718" t="str">
        <f>VLOOKUP(A1718,'Customer Names'!$A$1:$D$2336,3,FALSE)</f>
        <v>Andrew</v>
      </c>
      <c r="C1718">
        <f>VLOOKUP(A1718,'Medical Examinations'!$A$1:$H$2336,2,0)</f>
        <v>32.774999999999999</v>
      </c>
      <c r="D1718">
        <f>VLOOKUP(A1718,'Medical Examinations'!$A$1:$H$2336,3,0)</f>
        <v>4.75</v>
      </c>
      <c r="E1718" t="str">
        <f>VLOOKUP(A1718,'Medical Examinations'!$A$1:$H$2336,4,0)</f>
        <v>No</v>
      </c>
      <c r="F1718" t="str">
        <f>VLOOKUP(A1718,'Medical Examinations'!$A$1:$H$2336,5,0)</f>
        <v>No</v>
      </c>
      <c r="G1718" t="str">
        <f>VLOOKUP(A1718,'Medical Examinations'!$A$1:$H$2336,6,0)</f>
        <v>No</v>
      </c>
      <c r="H1718">
        <f>VLOOKUP(A1718,'Medical Examinations'!$A$1:$L$2336,10,0)</f>
        <v>0</v>
      </c>
      <c r="I1718" t="str">
        <f>VLOOKUP(A1718,'Medical Examinations'!$A$1:$H$2336,8,0)</f>
        <v>No</v>
      </c>
      <c r="J1718" t="str">
        <f>VLOOKUP(A1718,'Medical Examinations'!$A$1:$L$2336,11,0)</f>
        <v>obesity</v>
      </c>
      <c r="K1718" t="str">
        <f>VLOOKUP(A1718,'Medical Examinations'!$A$1:$L$2336,12,0)</f>
        <v>Normal</v>
      </c>
      <c r="L1718" s="8">
        <f>VLOOKUP(A1718,'Hospitalisation Details'!$A$1:$T$2344,17,0)</f>
        <v>33478</v>
      </c>
      <c r="M1718" s="3" t="str">
        <f>VLOOKUP(A1718,'Hospitalisation Details'!$A$1:$T$2344,14,0)</f>
        <v>tier - 2</v>
      </c>
      <c r="N1718" s="3" t="str">
        <f>VLOOKUP(A1718,'Hospitalisation Details'!$A$1:$T$2344,15,0)</f>
        <v>tier - 1</v>
      </c>
      <c r="O1718" t="str">
        <f>VLOOKUP(A1718,'Hospitalisation Details'!$A$1:$U$2344,21,FALSE)</f>
        <v>R1012</v>
      </c>
      <c r="P1718" t="str">
        <f>VLOOKUP(A1718,'Hospitalisation Details'!$A$1:$T$2344,19,0)</f>
        <v>31</v>
      </c>
      <c r="Q1718" s="9">
        <f>VLOOKUP(A1718,'Hospitalisation Details'!$A$1:$I$2344,6,FALSE)</f>
        <v>5327.4</v>
      </c>
    </row>
    <row r="1719" spans="1:17" ht="15.75">
      <c r="A1719" s="6" t="s">
        <v>4487</v>
      </c>
      <c r="B1719" t="str">
        <f>VLOOKUP(A1719,'Customer Names'!$A$1:$D$2336,3,FALSE)</f>
        <v>Gryniewicz</v>
      </c>
      <c r="C1719">
        <f>VLOOKUP(A1719,'Medical Examinations'!$A$1:$H$2336,2,0)</f>
        <v>30.9</v>
      </c>
      <c r="D1719">
        <f>VLOOKUP(A1719,'Medical Examinations'!$A$1:$H$2336,3,0)</f>
        <v>6.05</v>
      </c>
      <c r="E1719" t="str">
        <f>VLOOKUP(A1719,'Medical Examinations'!$A$1:$H$2336,4,0)</f>
        <v>No</v>
      </c>
      <c r="F1719" t="str">
        <f>VLOOKUP(A1719,'Medical Examinations'!$A$1:$H$2336,5,0)</f>
        <v>No</v>
      </c>
      <c r="G1719" t="str">
        <f>VLOOKUP(A1719,'Medical Examinations'!$A$1:$H$2336,6,0)</f>
        <v>No</v>
      </c>
      <c r="H1719">
        <f>VLOOKUP(A1719,'Medical Examinations'!$A$1:$L$2336,10,0)</f>
        <v>1</v>
      </c>
      <c r="I1719" t="str">
        <f>VLOOKUP(A1719,'Medical Examinations'!$A$1:$H$2336,8,0)</f>
        <v>No</v>
      </c>
      <c r="J1719" t="str">
        <f>VLOOKUP(A1719,'Medical Examinations'!$A$1:$L$2336,11,0)</f>
        <v>obesity</v>
      </c>
      <c r="K1719" t="str">
        <f>VLOOKUP(A1719,'Medical Examinations'!$A$1:$L$2336,12,0)</f>
        <v>Prediabetes</v>
      </c>
      <c r="L1719" s="8">
        <f>VLOOKUP(A1719,'Hospitalisation Details'!$A$1:$T$2344,17,0)</f>
        <v>33773</v>
      </c>
      <c r="M1719" s="3" t="str">
        <f>VLOOKUP(A1719,'Hospitalisation Details'!$A$1:$T$2344,14,0)</f>
        <v>tier - 2</v>
      </c>
      <c r="N1719" s="3" t="str">
        <f>VLOOKUP(A1719,'Hospitalisation Details'!$A$1:$T$2344,15,0)</f>
        <v>tier - 1</v>
      </c>
      <c r="O1719" t="str">
        <f>VLOOKUP(A1719,'Hospitalisation Details'!$A$1:$U$2344,21,FALSE)</f>
        <v>R1011</v>
      </c>
      <c r="P1719" t="str">
        <f>VLOOKUP(A1719,'Hospitalisation Details'!$A$1:$T$2344,19,0)</f>
        <v>30</v>
      </c>
      <c r="Q1719" s="9">
        <f>VLOOKUP(A1719,'Hospitalisation Details'!$A$1:$I$2344,6,FALSE)</f>
        <v>5325.65</v>
      </c>
    </row>
    <row r="1720" spans="1:17" ht="15.75">
      <c r="A1720" s="6" t="s">
        <v>4490</v>
      </c>
      <c r="B1720" t="str">
        <f>VLOOKUP(A1720,'Customer Names'!$A$1:$D$2336,3,FALSE)</f>
        <v>Panora</v>
      </c>
      <c r="C1720">
        <f>VLOOKUP(A1720,'Medical Examinations'!$A$1:$H$2336,2,0)</f>
        <v>15.58</v>
      </c>
      <c r="D1720">
        <f>VLOOKUP(A1720,'Medical Examinations'!$A$1:$H$2336,3,0)</f>
        <v>11.56</v>
      </c>
      <c r="E1720" t="str">
        <f>VLOOKUP(A1720,'Medical Examinations'!$A$1:$H$2336,4,0)</f>
        <v>No</v>
      </c>
      <c r="F1720" t="str">
        <f>VLOOKUP(A1720,'Medical Examinations'!$A$1:$H$2336,5,0)</f>
        <v>No</v>
      </c>
      <c r="G1720" t="str">
        <f>VLOOKUP(A1720,'Medical Examinations'!$A$1:$H$2336,6,0)</f>
        <v>No</v>
      </c>
      <c r="H1720">
        <f>VLOOKUP(A1720,'Medical Examinations'!$A$1:$L$2336,10,0)</f>
        <v>0</v>
      </c>
      <c r="I1720" t="str">
        <f>VLOOKUP(A1720,'Medical Examinations'!$A$1:$H$2336,8,0)</f>
        <v>No</v>
      </c>
      <c r="J1720" t="str">
        <f>VLOOKUP(A1720,'Medical Examinations'!$A$1:$L$2336,11,0)</f>
        <v>Under weight</v>
      </c>
      <c r="K1720" t="str">
        <f>VLOOKUP(A1720,'Medical Examinations'!$A$1:$L$2336,12,0)</f>
        <v>Diabetes</v>
      </c>
      <c r="L1720" s="8">
        <f>VLOOKUP(A1720,'Hospitalisation Details'!$A$1:$T$2344,17,0)</f>
        <v>27274</v>
      </c>
      <c r="M1720" s="3" t="str">
        <f>VLOOKUP(A1720,'Hospitalisation Details'!$A$1:$T$2344,14,0)</f>
        <v>tier - 2</v>
      </c>
      <c r="N1720" s="3" t="str">
        <f>VLOOKUP(A1720,'Hospitalisation Details'!$A$1:$T$2344,15,0)</f>
        <v>tier - 1</v>
      </c>
      <c r="O1720" t="str">
        <f>VLOOKUP(A1720,'Hospitalisation Details'!$A$1:$U$2344,21,FALSE)</f>
        <v>R1012</v>
      </c>
      <c r="P1720" t="str">
        <f>VLOOKUP(A1720,'Hospitalisation Details'!$A$1:$T$2344,19,0)</f>
        <v>48</v>
      </c>
      <c r="Q1720" s="9">
        <f>VLOOKUP(A1720,'Hospitalisation Details'!$A$1:$I$2344,6,FALSE)</f>
        <v>5322.24</v>
      </c>
    </row>
    <row r="1721" spans="1:17" ht="15.75">
      <c r="A1721" s="6" t="s">
        <v>4492</v>
      </c>
      <c r="B1721" t="str">
        <f>VLOOKUP(A1721,'Customer Names'!$A$1:$D$2336,3,FALSE)</f>
        <v>Woodward</v>
      </c>
      <c r="C1721">
        <f>VLOOKUP(A1721,'Medical Examinations'!$A$1:$H$2336,2,0)</f>
        <v>26.315000000000001</v>
      </c>
      <c r="D1721">
        <f>VLOOKUP(A1721,'Medical Examinations'!$A$1:$H$2336,3,0)</f>
        <v>5.76</v>
      </c>
      <c r="E1721" t="str">
        <f>VLOOKUP(A1721,'Medical Examinations'!$A$1:$H$2336,4,0)</f>
        <v>No</v>
      </c>
      <c r="F1721" t="str">
        <f>VLOOKUP(A1721,'Medical Examinations'!$A$1:$H$2336,5,0)</f>
        <v>No</v>
      </c>
      <c r="G1721" t="str">
        <f>VLOOKUP(A1721,'Medical Examinations'!$A$1:$H$2336,6,0)</f>
        <v>No</v>
      </c>
      <c r="H1721">
        <f>VLOOKUP(A1721,'Medical Examinations'!$A$1:$L$2336,10,0)</f>
        <v>0</v>
      </c>
      <c r="I1721" t="str">
        <f>VLOOKUP(A1721,'Medical Examinations'!$A$1:$H$2336,8,0)</f>
        <v>No</v>
      </c>
      <c r="J1721" t="str">
        <f>VLOOKUP(A1721,'Medical Examinations'!$A$1:$L$2336,11,0)</f>
        <v>Over weight</v>
      </c>
      <c r="K1721" t="str">
        <f>VLOOKUP(A1721,'Medical Examinations'!$A$1:$L$2336,12,0)</f>
        <v>Prediabetes</v>
      </c>
      <c r="L1721" s="8">
        <f>VLOOKUP(A1721,'Hospitalisation Details'!$A$1:$T$2344,17,0)</f>
        <v>34651</v>
      </c>
      <c r="M1721" s="3" t="str">
        <f>VLOOKUP(A1721,'Hospitalisation Details'!$A$1:$T$2344,14,0)</f>
        <v>tier - 2</v>
      </c>
      <c r="N1721" s="3" t="str">
        <f>VLOOKUP(A1721,'Hospitalisation Details'!$A$1:$T$2344,15,0)</f>
        <v>tier - 2</v>
      </c>
      <c r="O1721" t="str">
        <f>VLOOKUP(A1721,'Hospitalisation Details'!$A$1:$U$2344,21,FALSE)</f>
        <v>R1012</v>
      </c>
      <c r="P1721" t="str">
        <f>VLOOKUP(A1721,'Hospitalisation Details'!$A$1:$T$2344,19,0)</f>
        <v>28</v>
      </c>
      <c r="Q1721" s="9">
        <f>VLOOKUP(A1721,'Hospitalisation Details'!$A$1:$I$2344,6,FALSE)</f>
        <v>5312.17</v>
      </c>
    </row>
    <row r="1722" spans="1:17" ht="15.75">
      <c r="A1722" s="6" t="s">
        <v>4494</v>
      </c>
      <c r="B1722" t="str">
        <f>VLOOKUP(A1722,'Customer Names'!$A$1:$D$2336,3,FALSE)</f>
        <v>Lambe</v>
      </c>
      <c r="C1722">
        <f>VLOOKUP(A1722,'Medical Examinations'!$A$1:$H$2336,2,0)</f>
        <v>35.61</v>
      </c>
      <c r="D1722">
        <f>VLOOKUP(A1722,'Medical Examinations'!$A$1:$H$2336,3,0)</f>
        <v>5.65</v>
      </c>
      <c r="E1722" t="str">
        <f>VLOOKUP(A1722,'Medical Examinations'!$A$1:$H$2336,4,0)</f>
        <v>No</v>
      </c>
      <c r="F1722" t="str">
        <f>VLOOKUP(A1722,'Medical Examinations'!$A$1:$H$2336,5,0)</f>
        <v>yes</v>
      </c>
      <c r="G1722" t="str">
        <f>VLOOKUP(A1722,'Medical Examinations'!$A$1:$H$2336,6,0)</f>
        <v>No</v>
      </c>
      <c r="H1722">
        <f>VLOOKUP(A1722,'Medical Examinations'!$A$1:$L$2336,10,0)</f>
        <v>1</v>
      </c>
      <c r="I1722" t="str">
        <f>VLOOKUP(A1722,'Medical Examinations'!$A$1:$H$2336,8,0)</f>
        <v>No</v>
      </c>
      <c r="J1722" t="str">
        <f>VLOOKUP(A1722,'Medical Examinations'!$A$1:$L$2336,11,0)</f>
        <v>obesity</v>
      </c>
      <c r="K1722" t="str">
        <f>VLOOKUP(A1722,'Medical Examinations'!$A$1:$L$2336,12,0)</f>
        <v>Normal</v>
      </c>
      <c r="L1722" s="8">
        <f>VLOOKUP(A1722,'Hospitalisation Details'!$A$1:$T$2344,17,0)</f>
        <v>36778</v>
      </c>
      <c r="M1722" s="3" t="str">
        <f>VLOOKUP(A1722,'Hospitalisation Details'!$A$1:$T$2344,14,0)</f>
        <v>tier - 2</v>
      </c>
      <c r="N1722" s="3" t="str">
        <f>VLOOKUP(A1722,'Hospitalisation Details'!$A$1:$T$2344,15,0)</f>
        <v>tier - 3</v>
      </c>
      <c r="O1722" t="str">
        <f>VLOOKUP(A1722,'Hospitalisation Details'!$A$1:$U$2344,21,FALSE)</f>
        <v>R1012</v>
      </c>
      <c r="P1722" t="str">
        <f>VLOOKUP(A1722,'Hospitalisation Details'!$A$1:$T$2344,19,0)</f>
        <v>22</v>
      </c>
      <c r="Q1722" s="9">
        <f>VLOOKUP(A1722,'Hospitalisation Details'!$A$1:$I$2344,6,FALSE)</f>
        <v>5306.7</v>
      </c>
    </row>
    <row r="1723" spans="1:17" ht="15.75">
      <c r="A1723" s="6" t="s">
        <v>4496</v>
      </c>
      <c r="B1723" t="str">
        <f>VLOOKUP(A1723,'Customer Names'!$A$1:$D$2336,3,FALSE)</f>
        <v>Casto</v>
      </c>
      <c r="C1723">
        <f>VLOOKUP(A1723,'Medical Examinations'!$A$1:$H$2336,2,0)</f>
        <v>37.56</v>
      </c>
      <c r="D1723">
        <f>VLOOKUP(A1723,'Medical Examinations'!$A$1:$H$2336,3,0)</f>
        <v>5.88</v>
      </c>
      <c r="E1723" t="str">
        <f>VLOOKUP(A1723,'Medical Examinations'!$A$1:$H$2336,4,0)</f>
        <v>No</v>
      </c>
      <c r="F1723" t="str">
        <f>VLOOKUP(A1723,'Medical Examinations'!$A$1:$H$2336,5,0)</f>
        <v>yes</v>
      </c>
      <c r="G1723" t="str">
        <f>VLOOKUP(A1723,'Medical Examinations'!$A$1:$H$2336,6,0)</f>
        <v>No</v>
      </c>
      <c r="H1723">
        <f>VLOOKUP(A1723,'Medical Examinations'!$A$1:$L$2336,10,0)</f>
        <v>1</v>
      </c>
      <c r="I1723" t="str">
        <f>VLOOKUP(A1723,'Medical Examinations'!$A$1:$H$2336,8,0)</f>
        <v>No</v>
      </c>
      <c r="J1723" t="str">
        <f>VLOOKUP(A1723,'Medical Examinations'!$A$1:$L$2336,11,0)</f>
        <v>obesity</v>
      </c>
      <c r="K1723" t="str">
        <f>VLOOKUP(A1723,'Medical Examinations'!$A$1:$L$2336,12,0)</f>
        <v>Prediabetes</v>
      </c>
      <c r="L1723" s="8">
        <f>VLOOKUP(A1723,'Hospitalisation Details'!$A$1:$T$2344,17,0)</f>
        <v>38221</v>
      </c>
      <c r="M1723" s="3" t="str">
        <f>VLOOKUP(A1723,'Hospitalisation Details'!$A$1:$T$2344,14,0)</f>
        <v>tier - 2</v>
      </c>
      <c r="N1723" s="3" t="str">
        <f>VLOOKUP(A1723,'Hospitalisation Details'!$A$1:$T$2344,15,0)</f>
        <v>tier - 2</v>
      </c>
      <c r="O1723" t="str">
        <f>VLOOKUP(A1723,'Hospitalisation Details'!$A$1:$U$2344,21,FALSE)</f>
        <v>R1022</v>
      </c>
      <c r="P1723" t="str">
        <f>VLOOKUP(A1723,'Hospitalisation Details'!$A$1:$T$2344,19,0)</f>
        <v>18</v>
      </c>
      <c r="Q1723" s="9">
        <f>VLOOKUP(A1723,'Hospitalisation Details'!$A$1:$I$2344,6,FALSE)</f>
        <v>5293.67</v>
      </c>
    </row>
    <row r="1724" spans="1:17" ht="15.75">
      <c r="A1724" s="6" t="s">
        <v>4499</v>
      </c>
      <c r="B1724" t="str">
        <f>VLOOKUP(A1724,'Customer Names'!$A$1:$D$2336,3,FALSE)</f>
        <v>Martelli</v>
      </c>
      <c r="C1724">
        <f>VLOOKUP(A1724,'Medical Examinations'!$A$1:$H$2336,2,0)</f>
        <v>15.49</v>
      </c>
      <c r="D1724">
        <f>VLOOKUP(A1724,'Medical Examinations'!$A$1:$H$2336,3,0)</f>
        <v>9.6</v>
      </c>
      <c r="E1724" t="str">
        <f>VLOOKUP(A1724,'Medical Examinations'!$A$1:$H$2336,4,0)</f>
        <v>No</v>
      </c>
      <c r="F1724" t="str">
        <f>VLOOKUP(A1724,'Medical Examinations'!$A$1:$H$2336,5,0)</f>
        <v>No</v>
      </c>
      <c r="G1724" t="str">
        <f>VLOOKUP(A1724,'Medical Examinations'!$A$1:$H$2336,6,0)</f>
        <v>No</v>
      </c>
      <c r="H1724">
        <f>VLOOKUP(A1724,'Medical Examinations'!$A$1:$L$2336,10,0)</f>
        <v>0</v>
      </c>
      <c r="I1724" t="str">
        <f>VLOOKUP(A1724,'Medical Examinations'!$A$1:$H$2336,8,0)</f>
        <v>No</v>
      </c>
      <c r="J1724" t="str">
        <f>VLOOKUP(A1724,'Medical Examinations'!$A$1:$L$2336,11,0)</f>
        <v>Under weight</v>
      </c>
      <c r="K1724" t="str">
        <f>VLOOKUP(A1724,'Medical Examinations'!$A$1:$L$2336,12,0)</f>
        <v>Diabetes</v>
      </c>
      <c r="L1724" s="8">
        <f>VLOOKUP(A1724,'Hospitalisation Details'!$A$1:$T$2344,17,0)</f>
        <v>27345</v>
      </c>
      <c r="M1724" s="3" t="str">
        <f>VLOOKUP(A1724,'Hospitalisation Details'!$A$1:$T$2344,14,0)</f>
        <v>tier - 2</v>
      </c>
      <c r="N1724" s="3" t="str">
        <f>VLOOKUP(A1724,'Hospitalisation Details'!$A$1:$T$2344,15,0)</f>
        <v>tier - 2</v>
      </c>
      <c r="O1724" t="str">
        <f>VLOOKUP(A1724,'Hospitalisation Details'!$A$1:$U$2344,21,FALSE)</f>
        <v>R1012</v>
      </c>
      <c r="P1724" t="str">
        <f>VLOOKUP(A1724,'Hospitalisation Details'!$A$1:$T$2344,19,0)</f>
        <v>48</v>
      </c>
      <c r="Q1724" s="9">
        <f>VLOOKUP(A1724,'Hospitalisation Details'!$A$1:$I$2344,6,FALSE)</f>
        <v>5291.71</v>
      </c>
    </row>
    <row r="1725" spans="1:17" ht="15.75">
      <c r="A1725" s="6" t="s">
        <v>4502</v>
      </c>
      <c r="B1725" t="str">
        <f>VLOOKUP(A1725,'Customer Names'!$A$1:$D$2336,3,FALSE)</f>
        <v>Naskret</v>
      </c>
      <c r="C1725">
        <f>VLOOKUP(A1725,'Medical Examinations'!$A$1:$H$2336,2,0)</f>
        <v>23.48</v>
      </c>
      <c r="D1725">
        <f>VLOOKUP(A1725,'Medical Examinations'!$A$1:$H$2336,3,0)</f>
        <v>6.24</v>
      </c>
      <c r="E1725" t="str">
        <f>VLOOKUP(A1725,'Medical Examinations'!$A$1:$H$2336,4,0)</f>
        <v>No</v>
      </c>
      <c r="F1725" t="str">
        <f>VLOOKUP(A1725,'Medical Examinations'!$A$1:$H$2336,5,0)</f>
        <v>No</v>
      </c>
      <c r="G1725" t="str">
        <f>VLOOKUP(A1725,'Medical Examinations'!$A$1:$H$2336,6,0)</f>
        <v>No</v>
      </c>
      <c r="H1725">
        <f>VLOOKUP(A1725,'Medical Examinations'!$A$1:$L$2336,10,0)</f>
        <v>1</v>
      </c>
      <c r="I1725" t="str">
        <f>VLOOKUP(A1725,'Medical Examinations'!$A$1:$H$2336,8,0)</f>
        <v>No</v>
      </c>
      <c r="J1725" t="str">
        <f>VLOOKUP(A1725,'Medical Examinations'!$A$1:$L$2336,11,0)</f>
        <v>Normal weight</v>
      </c>
      <c r="K1725" t="str">
        <f>VLOOKUP(A1725,'Medical Examinations'!$A$1:$L$2336,12,0)</f>
        <v>Prediabetes</v>
      </c>
      <c r="L1725" s="8">
        <f>VLOOKUP(A1725,'Hospitalisation Details'!$A$1:$T$2344,17,0)</f>
        <v>32021</v>
      </c>
      <c r="M1725" s="3" t="str">
        <f>VLOOKUP(A1725,'Hospitalisation Details'!$A$1:$T$2344,14,0)</f>
        <v>tier - 2</v>
      </c>
      <c r="N1725" s="3" t="str">
        <f>VLOOKUP(A1725,'Hospitalisation Details'!$A$1:$T$2344,15,0)</f>
        <v>tier - 2</v>
      </c>
      <c r="O1725" t="str">
        <f>VLOOKUP(A1725,'Hospitalisation Details'!$A$1:$U$2344,21,FALSE)</f>
        <v>R1013</v>
      </c>
      <c r="P1725" t="str">
        <f>VLOOKUP(A1725,'Hospitalisation Details'!$A$1:$T$2344,19,0)</f>
        <v>35</v>
      </c>
      <c r="Q1725" s="9">
        <f>VLOOKUP(A1725,'Hospitalisation Details'!$A$1:$I$2344,6,FALSE)</f>
        <v>5275.86</v>
      </c>
    </row>
    <row r="1726" spans="1:17" ht="15.75">
      <c r="A1726" s="6" t="s">
        <v>4505</v>
      </c>
      <c r="B1726" t="str">
        <f>VLOOKUP(A1726,'Customer Names'!$A$1:$D$2336,3,FALSE)</f>
        <v>Morgan</v>
      </c>
      <c r="C1726">
        <f>VLOOKUP(A1726,'Medical Examinations'!$A$1:$H$2336,2,0)</f>
        <v>30.02</v>
      </c>
      <c r="D1726">
        <f>VLOOKUP(A1726,'Medical Examinations'!$A$1:$H$2336,3,0)</f>
        <v>7.63</v>
      </c>
      <c r="E1726" t="str">
        <f>VLOOKUP(A1726,'Medical Examinations'!$A$1:$H$2336,4,0)</f>
        <v>Yes</v>
      </c>
      <c r="F1726" t="str">
        <f>VLOOKUP(A1726,'Medical Examinations'!$A$1:$H$2336,5,0)</f>
        <v>No</v>
      </c>
      <c r="G1726" t="str">
        <f>VLOOKUP(A1726,'Medical Examinations'!$A$1:$H$2336,6,0)</f>
        <v>No</v>
      </c>
      <c r="H1726">
        <f>VLOOKUP(A1726,'Medical Examinations'!$A$1:$L$2336,10,0)</f>
        <v>1</v>
      </c>
      <c r="I1726" t="str">
        <f>VLOOKUP(A1726,'Medical Examinations'!$A$1:$H$2336,8,0)</f>
        <v>No</v>
      </c>
      <c r="J1726" t="str">
        <f>VLOOKUP(A1726,'Medical Examinations'!$A$1:$L$2336,11,0)</f>
        <v>obesity</v>
      </c>
      <c r="K1726" t="str">
        <f>VLOOKUP(A1726,'Medical Examinations'!$A$1:$L$2336,12,0)</f>
        <v>Diabetes</v>
      </c>
      <c r="L1726" s="8">
        <f>VLOOKUP(A1726,'Hospitalisation Details'!$A$1:$T$2344,17,0)</f>
        <v>31705</v>
      </c>
      <c r="M1726" s="3" t="str">
        <f>VLOOKUP(A1726,'Hospitalisation Details'!$A$1:$T$2344,14,0)</f>
        <v>tier - 2</v>
      </c>
      <c r="N1726" s="3" t="str">
        <f>VLOOKUP(A1726,'Hospitalisation Details'!$A$1:$T$2344,15,0)</f>
        <v>tier - 3</v>
      </c>
      <c r="O1726" t="str">
        <f>VLOOKUP(A1726,'Hospitalisation Details'!$A$1:$U$2344,21,FALSE)</f>
        <v>R1012</v>
      </c>
      <c r="P1726" t="str">
        <f>VLOOKUP(A1726,'Hospitalisation Details'!$A$1:$T$2344,19,0)</f>
        <v>36</v>
      </c>
      <c r="Q1726" s="9">
        <f>VLOOKUP(A1726,'Hospitalisation Details'!$A$1:$I$2344,6,FALSE)</f>
        <v>5272.18</v>
      </c>
    </row>
    <row r="1727" spans="1:17" ht="15.75">
      <c r="A1727" s="6" t="s">
        <v>4507</v>
      </c>
      <c r="B1727" t="str">
        <f>VLOOKUP(A1727,'Customer Names'!$A$1:$D$2336,3,FALSE)</f>
        <v>Maloney</v>
      </c>
      <c r="C1727">
        <f>VLOOKUP(A1727,'Medical Examinations'!$A$1:$H$2336,2,0)</f>
        <v>26.885000000000002</v>
      </c>
      <c r="D1727">
        <f>VLOOKUP(A1727,'Medical Examinations'!$A$1:$H$2336,3,0)</f>
        <v>8.66</v>
      </c>
      <c r="E1727" t="str">
        <f>VLOOKUP(A1727,'Medical Examinations'!$A$1:$H$2336,4,0)</f>
        <v>Yes</v>
      </c>
      <c r="F1727" t="str">
        <f>VLOOKUP(A1727,'Medical Examinations'!$A$1:$H$2336,5,0)</f>
        <v>No</v>
      </c>
      <c r="G1727" t="str">
        <f>VLOOKUP(A1727,'Medical Examinations'!$A$1:$H$2336,6,0)</f>
        <v>No</v>
      </c>
      <c r="H1727">
        <f>VLOOKUP(A1727,'Medical Examinations'!$A$1:$L$2336,10,0)</f>
        <v>1</v>
      </c>
      <c r="I1727" t="str">
        <f>VLOOKUP(A1727,'Medical Examinations'!$A$1:$H$2336,8,0)</f>
        <v>No</v>
      </c>
      <c r="J1727" t="str">
        <f>VLOOKUP(A1727,'Medical Examinations'!$A$1:$L$2336,11,0)</f>
        <v>Over weight</v>
      </c>
      <c r="K1727" t="str">
        <f>VLOOKUP(A1727,'Medical Examinations'!$A$1:$L$2336,12,0)</f>
        <v>Diabetes</v>
      </c>
      <c r="L1727" s="8">
        <f>VLOOKUP(A1727,'Hospitalisation Details'!$A$1:$T$2344,17,0)</f>
        <v>31675</v>
      </c>
      <c r="M1727" s="3" t="str">
        <f>VLOOKUP(A1727,'Hospitalisation Details'!$A$1:$T$2344,14,0)</f>
        <v>tier - 2</v>
      </c>
      <c r="N1727" s="3" t="str">
        <f>VLOOKUP(A1727,'Hospitalisation Details'!$A$1:$T$2344,15,0)</f>
        <v>tier - 2</v>
      </c>
      <c r="O1727" t="str">
        <f>VLOOKUP(A1727,'Hospitalisation Details'!$A$1:$U$2344,21,FALSE)</f>
        <v>R1012</v>
      </c>
      <c r="P1727" t="str">
        <f>VLOOKUP(A1727,'Hospitalisation Details'!$A$1:$T$2344,19,0)</f>
        <v>36</v>
      </c>
      <c r="Q1727" s="9">
        <f>VLOOKUP(A1727,'Hospitalisation Details'!$A$1:$I$2344,6,FALSE)</f>
        <v>5267.82</v>
      </c>
    </row>
    <row r="1728" spans="1:17" ht="15.75">
      <c r="A1728" s="6" t="s">
        <v>4510</v>
      </c>
      <c r="B1728" t="str">
        <f>VLOOKUP(A1728,'Customer Names'!$A$1:$D$2336,3,FALSE)</f>
        <v>Amherst</v>
      </c>
      <c r="C1728">
        <f>VLOOKUP(A1728,'Medical Examinations'!$A$1:$H$2336,2,0)</f>
        <v>25.84</v>
      </c>
      <c r="D1728">
        <f>VLOOKUP(A1728,'Medical Examinations'!$A$1:$H$2336,3,0)</f>
        <v>8.5500000000000007</v>
      </c>
      <c r="E1728" t="str">
        <f>VLOOKUP(A1728,'Medical Examinations'!$A$1:$H$2336,4,0)</f>
        <v>Yes</v>
      </c>
      <c r="F1728" t="str">
        <f>VLOOKUP(A1728,'Medical Examinations'!$A$1:$H$2336,5,0)</f>
        <v>No</v>
      </c>
      <c r="G1728" t="str">
        <f>VLOOKUP(A1728,'Medical Examinations'!$A$1:$H$2336,6,0)</f>
        <v>No</v>
      </c>
      <c r="H1728">
        <f>VLOOKUP(A1728,'Medical Examinations'!$A$1:$L$2336,10,0)</f>
        <v>1</v>
      </c>
      <c r="I1728" t="str">
        <f>VLOOKUP(A1728,'Medical Examinations'!$A$1:$H$2336,8,0)</f>
        <v>No</v>
      </c>
      <c r="J1728" t="str">
        <f>VLOOKUP(A1728,'Medical Examinations'!$A$1:$L$2336,11,0)</f>
        <v>Over weight</v>
      </c>
      <c r="K1728" t="str">
        <f>VLOOKUP(A1728,'Medical Examinations'!$A$1:$L$2336,12,0)</f>
        <v>Diabetes</v>
      </c>
      <c r="L1728" s="8">
        <f>VLOOKUP(A1728,'Hospitalisation Details'!$A$1:$T$2344,17,0)</f>
        <v>31710</v>
      </c>
      <c r="M1728" s="3" t="str">
        <f>VLOOKUP(A1728,'Hospitalisation Details'!$A$1:$T$2344,14,0)</f>
        <v>tier - 2</v>
      </c>
      <c r="N1728" s="3" t="str">
        <f>VLOOKUP(A1728,'Hospitalisation Details'!$A$1:$T$2344,15,0)</f>
        <v>tier - 2</v>
      </c>
      <c r="O1728" t="str">
        <f>VLOOKUP(A1728,'Hospitalisation Details'!$A$1:$U$2344,21,FALSE)</f>
        <v>R1012</v>
      </c>
      <c r="P1728" t="str">
        <f>VLOOKUP(A1728,'Hospitalisation Details'!$A$1:$T$2344,19,0)</f>
        <v>36</v>
      </c>
      <c r="Q1728" s="9">
        <f>VLOOKUP(A1728,'Hospitalisation Details'!$A$1:$I$2344,6,FALSE)</f>
        <v>5266.37</v>
      </c>
    </row>
    <row r="1729" spans="1:17" ht="15.75">
      <c r="A1729" s="6" t="s">
        <v>4512</v>
      </c>
      <c r="B1729" t="str">
        <f>VLOOKUP(A1729,'Customer Names'!$A$1:$D$2336,3,FALSE)</f>
        <v>Davenport</v>
      </c>
      <c r="C1729">
        <f>VLOOKUP(A1729,'Medical Examinations'!$A$1:$H$2336,2,0)</f>
        <v>27.454999999999998</v>
      </c>
      <c r="D1729">
        <f>VLOOKUP(A1729,'Medical Examinations'!$A$1:$H$2336,3,0)</f>
        <v>4.54</v>
      </c>
      <c r="E1729" t="str">
        <f>VLOOKUP(A1729,'Medical Examinations'!$A$1:$H$2336,4,0)</f>
        <v>No</v>
      </c>
      <c r="F1729" t="str">
        <f>VLOOKUP(A1729,'Medical Examinations'!$A$1:$H$2336,5,0)</f>
        <v>No</v>
      </c>
      <c r="G1729" t="str">
        <f>VLOOKUP(A1729,'Medical Examinations'!$A$1:$H$2336,6,0)</f>
        <v>No</v>
      </c>
      <c r="H1729">
        <f>VLOOKUP(A1729,'Medical Examinations'!$A$1:$L$2336,10,0)</f>
        <v>0</v>
      </c>
      <c r="I1729" t="str">
        <f>VLOOKUP(A1729,'Medical Examinations'!$A$1:$H$2336,8,0)</f>
        <v>No</v>
      </c>
      <c r="J1729" t="str">
        <f>VLOOKUP(A1729,'Medical Examinations'!$A$1:$L$2336,11,0)</f>
        <v>Over weight</v>
      </c>
      <c r="K1729" t="str">
        <f>VLOOKUP(A1729,'Medical Examinations'!$A$1:$L$2336,12,0)</f>
        <v>Normal</v>
      </c>
      <c r="L1729" s="8">
        <f>VLOOKUP(A1729,'Hospitalisation Details'!$A$1:$T$2344,17,0)</f>
        <v>32708</v>
      </c>
      <c r="M1729" s="3" t="str">
        <f>VLOOKUP(A1729,'Hospitalisation Details'!$A$1:$T$2344,14,0)</f>
        <v>tier - 2</v>
      </c>
      <c r="N1729" s="3" t="str">
        <f>VLOOKUP(A1729,'Hospitalisation Details'!$A$1:$T$2344,15,0)</f>
        <v>tier - 2</v>
      </c>
      <c r="O1729" t="str">
        <f>VLOOKUP(A1729,'Hospitalisation Details'!$A$1:$U$2344,21,FALSE)</f>
        <v>R1012</v>
      </c>
      <c r="P1729" t="str">
        <f>VLOOKUP(A1729,'Hospitalisation Details'!$A$1:$T$2344,19,0)</f>
        <v>33</v>
      </c>
      <c r="Q1729" s="9">
        <f>VLOOKUP(A1729,'Hospitalisation Details'!$A$1:$I$2344,6,FALSE)</f>
        <v>5261.47</v>
      </c>
    </row>
    <row r="1730" spans="1:17" ht="15.75">
      <c r="A1730" s="6" t="s">
        <v>4514</v>
      </c>
      <c r="B1730" t="str">
        <f>VLOOKUP(A1730,'Customer Names'!$A$1:$D$2336,3,FALSE)</f>
        <v>Johansen</v>
      </c>
      <c r="C1730">
        <f>VLOOKUP(A1730,'Medical Examinations'!$A$1:$H$2336,2,0)</f>
        <v>24.605</v>
      </c>
      <c r="D1730">
        <f>VLOOKUP(A1730,'Medical Examinations'!$A$1:$H$2336,3,0)</f>
        <v>5.7</v>
      </c>
      <c r="E1730" t="str">
        <f>VLOOKUP(A1730,'Medical Examinations'!$A$1:$H$2336,4,0)</f>
        <v>No</v>
      </c>
      <c r="F1730" t="str">
        <f>VLOOKUP(A1730,'Medical Examinations'!$A$1:$H$2336,5,0)</f>
        <v>No</v>
      </c>
      <c r="G1730" t="str">
        <f>VLOOKUP(A1730,'Medical Examinations'!$A$1:$H$2336,6,0)</f>
        <v>No</v>
      </c>
      <c r="H1730">
        <f>VLOOKUP(A1730,'Medical Examinations'!$A$1:$L$2336,10,0)</f>
        <v>0</v>
      </c>
      <c r="I1730" t="str">
        <f>VLOOKUP(A1730,'Medical Examinations'!$A$1:$H$2336,8,0)</f>
        <v>No</v>
      </c>
      <c r="J1730" t="str">
        <f>VLOOKUP(A1730,'Medical Examinations'!$A$1:$L$2336,11,0)</f>
        <v>Normal weight</v>
      </c>
      <c r="K1730" t="str">
        <f>VLOOKUP(A1730,'Medical Examinations'!$A$1:$L$2336,12,0)</f>
        <v>Prediabetes</v>
      </c>
      <c r="L1730" s="8">
        <f>VLOOKUP(A1730,'Hospitalisation Details'!$A$1:$T$2344,17,0)</f>
        <v>32837</v>
      </c>
      <c r="M1730" s="3" t="str">
        <f>VLOOKUP(A1730,'Hospitalisation Details'!$A$1:$T$2344,14,0)</f>
        <v>tier - 2</v>
      </c>
      <c r="N1730" s="3" t="str">
        <f>VLOOKUP(A1730,'Hospitalisation Details'!$A$1:$T$2344,15,0)</f>
        <v>tier - 2</v>
      </c>
      <c r="O1730" t="str">
        <f>VLOOKUP(A1730,'Hospitalisation Details'!$A$1:$U$2344,21,FALSE)</f>
        <v>R1012</v>
      </c>
      <c r="P1730" t="str">
        <f>VLOOKUP(A1730,'Hospitalisation Details'!$A$1:$T$2344,19,0)</f>
        <v>33</v>
      </c>
      <c r="Q1730" s="9">
        <f>VLOOKUP(A1730,'Hospitalisation Details'!$A$1:$I$2344,6,FALSE)</f>
        <v>5257.51</v>
      </c>
    </row>
    <row r="1731" spans="1:17" ht="15.75">
      <c r="A1731" s="6" t="s">
        <v>4517</v>
      </c>
      <c r="B1731" t="str">
        <f>VLOOKUP(A1731,'Customer Names'!$A$1:$D$2336,3,FALSE)</f>
        <v>Bond</v>
      </c>
      <c r="C1731">
        <f>VLOOKUP(A1731,'Medical Examinations'!$A$1:$H$2336,2,0)</f>
        <v>30.8</v>
      </c>
      <c r="D1731">
        <f>VLOOKUP(A1731,'Medical Examinations'!$A$1:$H$2336,3,0)</f>
        <v>5.07</v>
      </c>
      <c r="E1731" t="str">
        <f>VLOOKUP(A1731,'Medical Examinations'!$A$1:$H$2336,4,0)</f>
        <v>No</v>
      </c>
      <c r="F1731" t="str">
        <f>VLOOKUP(A1731,'Medical Examinations'!$A$1:$H$2336,5,0)</f>
        <v>No</v>
      </c>
      <c r="G1731" t="str">
        <f>VLOOKUP(A1731,'Medical Examinations'!$A$1:$H$2336,6,0)</f>
        <v>No</v>
      </c>
      <c r="H1731">
        <f>VLOOKUP(A1731,'Medical Examinations'!$A$1:$L$2336,10,0)</f>
        <v>0</v>
      </c>
      <c r="I1731" t="str">
        <f>VLOOKUP(A1731,'Medical Examinations'!$A$1:$H$2336,8,0)</f>
        <v>No</v>
      </c>
      <c r="J1731" t="str">
        <f>VLOOKUP(A1731,'Medical Examinations'!$A$1:$L$2336,11,0)</f>
        <v>obesity</v>
      </c>
      <c r="K1731" t="str">
        <f>VLOOKUP(A1731,'Medical Examinations'!$A$1:$L$2336,12,0)</f>
        <v>Normal</v>
      </c>
      <c r="L1731" s="8">
        <f>VLOOKUP(A1731,'Hospitalisation Details'!$A$1:$T$2344,17,0)</f>
        <v>33060</v>
      </c>
      <c r="M1731" s="3" t="str">
        <f>VLOOKUP(A1731,'Hospitalisation Details'!$A$1:$T$2344,14,0)</f>
        <v>tier - 3</v>
      </c>
      <c r="N1731" s="3" t="str">
        <f>VLOOKUP(A1731,'Hospitalisation Details'!$A$1:$T$2344,15,0)</f>
        <v>tier - 3</v>
      </c>
      <c r="O1731" t="str">
        <f>VLOOKUP(A1731,'Hospitalisation Details'!$A$1:$U$2344,21,FALSE)</f>
        <v>R1011</v>
      </c>
      <c r="P1731" t="str">
        <f>VLOOKUP(A1731,'Hospitalisation Details'!$A$1:$T$2344,19,0)</f>
        <v>32</v>
      </c>
      <c r="Q1731" s="9">
        <f>VLOOKUP(A1731,'Hospitalisation Details'!$A$1:$I$2344,6,FALSE)</f>
        <v>5253.52</v>
      </c>
    </row>
    <row r="1732" spans="1:17" ht="15.75">
      <c r="A1732" s="6" t="s">
        <v>4519</v>
      </c>
      <c r="B1732" t="str">
        <f>VLOOKUP(A1732,'Customer Names'!$A$1:$D$2336,3,FALSE)</f>
        <v>Reilly</v>
      </c>
      <c r="C1732">
        <f>VLOOKUP(A1732,'Medical Examinations'!$A$1:$H$2336,2,0)</f>
        <v>34.799999999999997</v>
      </c>
      <c r="D1732">
        <f>VLOOKUP(A1732,'Medical Examinations'!$A$1:$H$2336,3,0)</f>
        <v>4.38</v>
      </c>
      <c r="E1732" t="str">
        <f>VLOOKUP(A1732,'Medical Examinations'!$A$1:$H$2336,4,0)</f>
        <v>No</v>
      </c>
      <c r="F1732" t="str">
        <f>VLOOKUP(A1732,'Medical Examinations'!$A$1:$H$2336,5,0)</f>
        <v>No</v>
      </c>
      <c r="G1732" t="str">
        <f>VLOOKUP(A1732,'Medical Examinations'!$A$1:$H$2336,6,0)</f>
        <v>No</v>
      </c>
      <c r="H1732">
        <f>VLOOKUP(A1732,'Medical Examinations'!$A$1:$L$2336,10,0)</f>
        <v>1</v>
      </c>
      <c r="I1732" t="str">
        <f>VLOOKUP(A1732,'Medical Examinations'!$A$1:$H$2336,8,0)</f>
        <v>No</v>
      </c>
      <c r="J1732" t="str">
        <f>VLOOKUP(A1732,'Medical Examinations'!$A$1:$L$2336,11,0)</f>
        <v>obesity</v>
      </c>
      <c r="K1732" t="str">
        <f>VLOOKUP(A1732,'Medical Examinations'!$A$1:$L$2336,12,0)</f>
        <v>Normal</v>
      </c>
      <c r="L1732" s="8">
        <f>VLOOKUP(A1732,'Hospitalisation Details'!$A$1:$T$2344,17,0)</f>
        <v>32029</v>
      </c>
      <c r="M1732" s="3" t="str">
        <f>VLOOKUP(A1732,'Hospitalisation Details'!$A$1:$T$2344,14,0)</f>
        <v>tier - 2</v>
      </c>
      <c r="N1732" s="3" t="str">
        <f>VLOOKUP(A1732,'Hospitalisation Details'!$A$1:$T$2344,15,0)</f>
        <v>tier - 3</v>
      </c>
      <c r="O1732" t="str">
        <f>VLOOKUP(A1732,'Hospitalisation Details'!$A$1:$U$2344,21,FALSE)</f>
        <v>R1011</v>
      </c>
      <c r="P1732" t="str">
        <f>VLOOKUP(A1732,'Hospitalisation Details'!$A$1:$T$2344,19,0)</f>
        <v>35</v>
      </c>
      <c r="Q1732" s="9">
        <f>VLOOKUP(A1732,'Hospitalisation Details'!$A$1:$I$2344,6,FALSE)</f>
        <v>5246.05</v>
      </c>
    </row>
    <row r="1733" spans="1:17" ht="15.75">
      <c r="A1733" s="6" t="s">
        <v>4521</v>
      </c>
      <c r="B1733" t="str">
        <f>VLOOKUP(A1733,'Customer Names'!$A$1:$D$2336,3,FALSE)</f>
        <v>Chandler</v>
      </c>
      <c r="C1733">
        <f>VLOOKUP(A1733,'Medical Examinations'!$A$1:$H$2336,2,0)</f>
        <v>34.21</v>
      </c>
      <c r="D1733">
        <f>VLOOKUP(A1733,'Medical Examinations'!$A$1:$H$2336,3,0)</f>
        <v>4.54</v>
      </c>
      <c r="E1733" t="str">
        <f>VLOOKUP(A1733,'Medical Examinations'!$A$1:$H$2336,4,0)</f>
        <v>No</v>
      </c>
      <c r="F1733" t="str">
        <f>VLOOKUP(A1733,'Medical Examinations'!$A$1:$H$2336,5,0)</f>
        <v>No</v>
      </c>
      <c r="G1733" t="str">
        <f>VLOOKUP(A1733,'Medical Examinations'!$A$1:$H$2336,6,0)</f>
        <v>No</v>
      </c>
      <c r="H1733">
        <f>VLOOKUP(A1733,'Medical Examinations'!$A$1:$L$2336,10,0)</f>
        <v>1</v>
      </c>
      <c r="I1733" t="str">
        <f>VLOOKUP(A1733,'Medical Examinations'!$A$1:$H$2336,8,0)</f>
        <v>No</v>
      </c>
      <c r="J1733" t="str">
        <f>VLOOKUP(A1733,'Medical Examinations'!$A$1:$L$2336,11,0)</f>
        <v>obesity</v>
      </c>
      <c r="K1733" t="str">
        <f>VLOOKUP(A1733,'Medical Examinations'!$A$1:$L$2336,12,0)</f>
        <v>Normal</v>
      </c>
      <c r="L1733" s="8">
        <f>VLOOKUP(A1733,'Hospitalisation Details'!$A$1:$T$2344,17,0)</f>
        <v>31963</v>
      </c>
      <c r="M1733" s="3" t="str">
        <f>VLOOKUP(A1733,'Hospitalisation Details'!$A$1:$T$2344,14,0)</f>
        <v>tier - 2</v>
      </c>
      <c r="N1733" s="3" t="str">
        <f>VLOOKUP(A1733,'Hospitalisation Details'!$A$1:$T$2344,15,0)</f>
        <v>tier - 2</v>
      </c>
      <c r="O1733" t="str">
        <f>VLOOKUP(A1733,'Hospitalisation Details'!$A$1:$U$2344,21,FALSE)</f>
        <v>R1013</v>
      </c>
      <c r="P1733" t="str">
        <f>VLOOKUP(A1733,'Hospitalisation Details'!$A$1:$T$2344,19,0)</f>
        <v>35</v>
      </c>
      <c r="Q1733" s="9">
        <f>VLOOKUP(A1733,'Hospitalisation Details'!$A$1:$I$2344,6,FALSE)</f>
        <v>5245.23</v>
      </c>
    </row>
    <row r="1734" spans="1:17" ht="15.75">
      <c r="A1734" s="6" t="s">
        <v>4523</v>
      </c>
      <c r="B1734" t="str">
        <f>VLOOKUP(A1734,'Customer Names'!$A$1:$D$2336,3,FALSE)</f>
        <v>Kaufmann</v>
      </c>
      <c r="C1734">
        <f>VLOOKUP(A1734,'Medical Examinations'!$A$1:$H$2336,2,0)</f>
        <v>31</v>
      </c>
      <c r="D1734">
        <f>VLOOKUP(A1734,'Medical Examinations'!$A$1:$H$2336,3,0)</f>
        <v>5.38</v>
      </c>
      <c r="E1734" t="str">
        <f>VLOOKUP(A1734,'Medical Examinations'!$A$1:$H$2336,4,0)</f>
        <v>No</v>
      </c>
      <c r="F1734" t="str">
        <f>VLOOKUP(A1734,'Medical Examinations'!$A$1:$H$2336,5,0)</f>
        <v>No</v>
      </c>
      <c r="G1734" t="str">
        <f>VLOOKUP(A1734,'Medical Examinations'!$A$1:$H$2336,6,0)</f>
        <v>No</v>
      </c>
      <c r="H1734">
        <f>VLOOKUP(A1734,'Medical Examinations'!$A$1:$L$2336,10,0)</f>
        <v>1</v>
      </c>
      <c r="I1734" t="str">
        <f>VLOOKUP(A1734,'Medical Examinations'!$A$1:$H$2336,8,0)</f>
        <v>No</v>
      </c>
      <c r="J1734" t="str">
        <f>VLOOKUP(A1734,'Medical Examinations'!$A$1:$L$2336,11,0)</f>
        <v>obesity</v>
      </c>
      <c r="K1734" t="str">
        <f>VLOOKUP(A1734,'Medical Examinations'!$A$1:$L$2336,12,0)</f>
        <v>Normal</v>
      </c>
      <c r="L1734" s="8">
        <f>VLOOKUP(A1734,'Hospitalisation Details'!$A$1:$T$2344,17,0)</f>
        <v>32137</v>
      </c>
      <c r="M1734" s="3" t="str">
        <f>VLOOKUP(A1734,'Hospitalisation Details'!$A$1:$T$2344,14,0)</f>
        <v>tier - 2</v>
      </c>
      <c r="N1734" s="3" t="str">
        <f>VLOOKUP(A1734,'Hospitalisation Details'!$A$1:$T$2344,15,0)</f>
        <v>tier - 2</v>
      </c>
      <c r="O1734" t="str">
        <f>VLOOKUP(A1734,'Hospitalisation Details'!$A$1:$U$2344,21,FALSE)</f>
        <v>R1011</v>
      </c>
      <c r="P1734" t="str">
        <f>VLOOKUP(A1734,'Hospitalisation Details'!$A$1:$T$2344,19,0)</f>
        <v>35</v>
      </c>
      <c r="Q1734" s="9">
        <f>VLOOKUP(A1734,'Hospitalisation Details'!$A$1:$I$2344,6,FALSE)</f>
        <v>5240.7700000000004</v>
      </c>
    </row>
    <row r="1735" spans="1:17" ht="15.75">
      <c r="A1735" s="6" t="s">
        <v>4526</v>
      </c>
      <c r="B1735" t="str">
        <f>VLOOKUP(A1735,'Customer Names'!$A$1:$D$2336,3,FALSE)</f>
        <v>Barnes-Zurkinden</v>
      </c>
      <c r="C1735">
        <f>VLOOKUP(A1735,'Medical Examinations'!$A$1:$H$2336,2,0)</f>
        <v>26.125</v>
      </c>
      <c r="D1735">
        <f>VLOOKUP(A1735,'Medical Examinations'!$A$1:$H$2336,3,0)</f>
        <v>5.55</v>
      </c>
      <c r="E1735" t="str">
        <f>VLOOKUP(A1735,'Medical Examinations'!$A$1:$H$2336,4,0)</f>
        <v>No</v>
      </c>
      <c r="F1735" t="str">
        <f>VLOOKUP(A1735,'Medical Examinations'!$A$1:$H$2336,5,0)</f>
        <v>No</v>
      </c>
      <c r="G1735" t="str">
        <f>VLOOKUP(A1735,'Medical Examinations'!$A$1:$H$2336,6,0)</f>
        <v>No</v>
      </c>
      <c r="H1735">
        <f>VLOOKUP(A1735,'Medical Examinations'!$A$1:$L$2336,10,0)</f>
        <v>1</v>
      </c>
      <c r="I1735" t="str">
        <f>VLOOKUP(A1735,'Medical Examinations'!$A$1:$H$2336,8,0)</f>
        <v>No</v>
      </c>
      <c r="J1735" t="str">
        <f>VLOOKUP(A1735,'Medical Examinations'!$A$1:$L$2336,11,0)</f>
        <v>Over weight</v>
      </c>
      <c r="K1735" t="str">
        <f>VLOOKUP(A1735,'Medical Examinations'!$A$1:$L$2336,12,0)</f>
        <v>Normal</v>
      </c>
      <c r="L1735" s="8">
        <f>VLOOKUP(A1735,'Hospitalisation Details'!$A$1:$T$2344,17,0)</f>
        <v>31957</v>
      </c>
      <c r="M1735" s="3" t="str">
        <f>VLOOKUP(A1735,'Hospitalisation Details'!$A$1:$T$2344,14,0)</f>
        <v>tier - 2</v>
      </c>
      <c r="N1735" s="3" t="str">
        <f>VLOOKUP(A1735,'Hospitalisation Details'!$A$1:$T$2344,15,0)</f>
        <v>tier - 1</v>
      </c>
      <c r="O1735" t="str">
        <f>VLOOKUP(A1735,'Hospitalisation Details'!$A$1:$U$2344,21,FALSE)</f>
        <v>R1024</v>
      </c>
      <c r="P1735" t="str">
        <f>VLOOKUP(A1735,'Hospitalisation Details'!$A$1:$T$2344,19,0)</f>
        <v>35</v>
      </c>
      <c r="Q1735" s="9">
        <f>VLOOKUP(A1735,'Hospitalisation Details'!$A$1:$I$2344,6,FALSE)</f>
        <v>5227.99</v>
      </c>
    </row>
    <row r="1736" spans="1:17" ht="15.75">
      <c r="A1736" s="6" t="s">
        <v>4529</v>
      </c>
      <c r="B1736" t="str">
        <f>VLOOKUP(A1736,'Customer Names'!$A$1:$D$2336,3,FALSE)</f>
        <v>Wolter</v>
      </c>
      <c r="C1736">
        <f>VLOOKUP(A1736,'Medical Examinations'!$A$1:$H$2336,2,0)</f>
        <v>30.13</v>
      </c>
      <c r="D1736">
        <f>VLOOKUP(A1736,'Medical Examinations'!$A$1:$H$2336,3,0)</f>
        <v>4.03</v>
      </c>
      <c r="E1736" t="str">
        <f>VLOOKUP(A1736,'Medical Examinations'!$A$1:$H$2336,4,0)</f>
        <v>Yes</v>
      </c>
      <c r="F1736" t="str">
        <f>VLOOKUP(A1736,'Medical Examinations'!$A$1:$H$2336,5,0)</f>
        <v>No</v>
      </c>
      <c r="G1736" t="str">
        <f>VLOOKUP(A1736,'Medical Examinations'!$A$1:$H$2336,6,0)</f>
        <v>No</v>
      </c>
      <c r="H1736">
        <f>VLOOKUP(A1736,'Medical Examinations'!$A$1:$L$2336,10,0)</f>
        <v>1</v>
      </c>
      <c r="I1736" t="str">
        <f>VLOOKUP(A1736,'Medical Examinations'!$A$1:$H$2336,8,0)</f>
        <v>No</v>
      </c>
      <c r="J1736" t="str">
        <f>VLOOKUP(A1736,'Medical Examinations'!$A$1:$L$2336,11,0)</f>
        <v>obesity</v>
      </c>
      <c r="K1736" t="str">
        <f>VLOOKUP(A1736,'Medical Examinations'!$A$1:$L$2336,12,0)</f>
        <v>Normal</v>
      </c>
      <c r="L1736" s="8">
        <f>VLOOKUP(A1736,'Hospitalisation Details'!$A$1:$T$2344,17,0)</f>
        <v>34856</v>
      </c>
      <c r="M1736" s="3" t="str">
        <f>VLOOKUP(A1736,'Hospitalisation Details'!$A$1:$T$2344,14,0)</f>
        <v>tier - 2</v>
      </c>
      <c r="N1736" s="3" t="str">
        <f>VLOOKUP(A1736,'Hospitalisation Details'!$A$1:$T$2344,15,0)</f>
        <v>tier - 2</v>
      </c>
      <c r="O1736" t="str">
        <f>VLOOKUP(A1736,'Hospitalisation Details'!$A$1:$U$2344,21,FALSE)</f>
        <v>R1025</v>
      </c>
      <c r="P1736" t="str">
        <f>VLOOKUP(A1736,'Hospitalisation Details'!$A$1:$T$2344,19,0)</f>
        <v>28</v>
      </c>
      <c r="Q1736" s="9">
        <f>VLOOKUP(A1736,'Hospitalisation Details'!$A$1:$I$2344,6,FALSE)</f>
        <v>5216.4799999999996</v>
      </c>
    </row>
    <row r="1737" spans="1:17" ht="15.75">
      <c r="A1737" s="6" t="s">
        <v>4532</v>
      </c>
      <c r="B1737" t="str">
        <f>VLOOKUP(A1737,'Customer Names'!$A$1:$D$2336,3,FALSE)</f>
        <v>Pearson</v>
      </c>
      <c r="C1737">
        <f>VLOOKUP(A1737,'Medical Examinations'!$A$1:$H$2336,2,0)</f>
        <v>34.19</v>
      </c>
      <c r="D1737">
        <f>VLOOKUP(A1737,'Medical Examinations'!$A$1:$H$2336,3,0)</f>
        <v>4.1900000000000004</v>
      </c>
      <c r="E1737" t="str">
        <f>VLOOKUP(A1737,'Medical Examinations'!$A$1:$H$2336,4,0)</f>
        <v>No</v>
      </c>
      <c r="F1737" t="str">
        <f>VLOOKUP(A1737,'Medical Examinations'!$A$1:$H$2336,5,0)</f>
        <v>No</v>
      </c>
      <c r="G1737" t="str">
        <f>VLOOKUP(A1737,'Medical Examinations'!$A$1:$H$2336,6,0)</f>
        <v>No</v>
      </c>
      <c r="H1737">
        <f>VLOOKUP(A1737,'Medical Examinations'!$A$1:$L$2336,10,0)</f>
        <v>0</v>
      </c>
      <c r="I1737" t="str">
        <f>VLOOKUP(A1737,'Medical Examinations'!$A$1:$H$2336,8,0)</f>
        <v>No</v>
      </c>
      <c r="J1737" t="str">
        <f>VLOOKUP(A1737,'Medical Examinations'!$A$1:$L$2336,11,0)</f>
        <v>obesity</v>
      </c>
      <c r="K1737" t="str">
        <f>VLOOKUP(A1737,'Medical Examinations'!$A$1:$L$2336,12,0)</f>
        <v>Normal</v>
      </c>
      <c r="L1737" s="8">
        <f>VLOOKUP(A1737,'Hospitalisation Details'!$A$1:$T$2344,17,0)</f>
        <v>36495</v>
      </c>
      <c r="M1737" s="3" t="str">
        <f>VLOOKUP(A1737,'Hospitalisation Details'!$A$1:$T$2344,14,0)</f>
        <v>tier - 2</v>
      </c>
      <c r="N1737" s="3" t="str">
        <f>VLOOKUP(A1737,'Hospitalisation Details'!$A$1:$T$2344,15,0)</f>
        <v>tier - 1</v>
      </c>
      <c r="O1737" t="str">
        <f>VLOOKUP(A1737,'Hospitalisation Details'!$A$1:$U$2344,21,FALSE)</f>
        <v>R1012</v>
      </c>
      <c r="P1737" t="str">
        <f>VLOOKUP(A1737,'Hospitalisation Details'!$A$1:$T$2344,19,0)</f>
        <v>23</v>
      </c>
      <c r="Q1737" s="9">
        <f>VLOOKUP(A1737,'Hospitalisation Details'!$A$1:$I$2344,6,FALSE)</f>
        <v>5213.22</v>
      </c>
    </row>
    <row r="1738" spans="1:17" ht="15.75">
      <c r="A1738" s="6" t="s">
        <v>4535</v>
      </c>
      <c r="B1738" t="str">
        <f>VLOOKUP(A1738,'Customer Names'!$A$1:$D$2336,3,FALSE)</f>
        <v>Thomas</v>
      </c>
      <c r="C1738">
        <f>VLOOKUP(A1738,'Medical Examinations'!$A$1:$H$2336,2,0)</f>
        <v>22.515000000000001</v>
      </c>
      <c r="D1738">
        <f>VLOOKUP(A1738,'Medical Examinations'!$A$1:$H$2336,3,0)</f>
        <v>4.37</v>
      </c>
      <c r="E1738" t="str">
        <f>VLOOKUP(A1738,'Medical Examinations'!$A$1:$H$2336,4,0)</f>
        <v>No</v>
      </c>
      <c r="F1738" t="str">
        <f>VLOOKUP(A1738,'Medical Examinations'!$A$1:$H$2336,5,0)</f>
        <v>No</v>
      </c>
      <c r="G1738" t="str">
        <f>VLOOKUP(A1738,'Medical Examinations'!$A$1:$H$2336,6,0)</f>
        <v>Yes</v>
      </c>
      <c r="H1738">
        <f>VLOOKUP(A1738,'Medical Examinations'!$A$1:$L$2336,10,0)</f>
        <v>1</v>
      </c>
      <c r="I1738" t="str">
        <f>VLOOKUP(A1738,'Medical Examinations'!$A$1:$H$2336,8,0)</f>
        <v>No</v>
      </c>
      <c r="J1738" t="str">
        <f>VLOOKUP(A1738,'Medical Examinations'!$A$1:$L$2336,11,0)</f>
        <v>Normal weight</v>
      </c>
      <c r="K1738" t="str">
        <f>VLOOKUP(A1738,'Medical Examinations'!$A$1:$L$2336,12,0)</f>
        <v>Normal</v>
      </c>
      <c r="L1738" s="8">
        <f>VLOOKUP(A1738,'Hospitalisation Details'!$A$1:$T$2344,17,0)</f>
        <v>34137</v>
      </c>
      <c r="M1738" s="3" t="str">
        <f>VLOOKUP(A1738,'Hospitalisation Details'!$A$1:$T$2344,14,0)</f>
        <v>tier - 3</v>
      </c>
      <c r="N1738" s="3" t="str">
        <f>VLOOKUP(A1738,'Hospitalisation Details'!$A$1:$T$2344,15,0)</f>
        <v>tier - 3</v>
      </c>
      <c r="O1738" t="str">
        <f>VLOOKUP(A1738,'Hospitalisation Details'!$A$1:$U$2344,21,FALSE)</f>
        <v>R1017</v>
      </c>
      <c r="P1738" t="str">
        <f>VLOOKUP(A1738,'Hospitalisation Details'!$A$1:$T$2344,19,0)</f>
        <v>29</v>
      </c>
      <c r="Q1738" s="9">
        <f>VLOOKUP(A1738,'Hospitalisation Details'!$A$1:$I$2344,6,FALSE)</f>
        <v>5209.58</v>
      </c>
    </row>
    <row r="1739" spans="1:17" ht="15.75">
      <c r="A1739" s="6" t="s">
        <v>4537</v>
      </c>
      <c r="B1739" t="str">
        <f>VLOOKUP(A1739,'Customer Names'!$A$1:$D$2336,3,FALSE)</f>
        <v>Leon</v>
      </c>
      <c r="C1739">
        <f>VLOOKUP(A1739,'Medical Examinations'!$A$1:$H$2336,2,0)</f>
        <v>18.239999999999998</v>
      </c>
      <c r="D1739">
        <f>VLOOKUP(A1739,'Medical Examinations'!$A$1:$H$2336,3,0)</f>
        <v>5.31</v>
      </c>
      <c r="E1739" t="str">
        <f>VLOOKUP(A1739,'Medical Examinations'!$A$1:$H$2336,4,0)</f>
        <v>Yes</v>
      </c>
      <c r="F1739" t="str">
        <f>VLOOKUP(A1739,'Medical Examinations'!$A$1:$H$2336,5,0)</f>
        <v>No</v>
      </c>
      <c r="G1739" t="str">
        <f>VLOOKUP(A1739,'Medical Examinations'!$A$1:$H$2336,6,0)</f>
        <v>Yes</v>
      </c>
      <c r="H1739">
        <f>VLOOKUP(A1739,'Medical Examinations'!$A$1:$L$2336,10,0)</f>
        <v>1</v>
      </c>
      <c r="I1739" t="str">
        <f>VLOOKUP(A1739,'Medical Examinations'!$A$1:$H$2336,8,0)</f>
        <v>No</v>
      </c>
      <c r="J1739" t="str">
        <f>VLOOKUP(A1739,'Medical Examinations'!$A$1:$L$2336,11,0)</f>
        <v>Under weight</v>
      </c>
      <c r="K1739" t="str">
        <f>VLOOKUP(A1739,'Medical Examinations'!$A$1:$L$2336,12,0)</f>
        <v>Normal</v>
      </c>
      <c r="L1739" s="8">
        <f>VLOOKUP(A1739,'Hospitalisation Details'!$A$1:$T$2344,17,0)</f>
        <v>30613</v>
      </c>
      <c r="M1739" s="3" t="str">
        <f>VLOOKUP(A1739,'Hospitalisation Details'!$A$1:$T$2344,14,0)</f>
        <v>tier - 2</v>
      </c>
      <c r="N1739" s="3" t="str">
        <f>VLOOKUP(A1739,'Hospitalisation Details'!$A$1:$T$2344,15,0)</f>
        <v>tier - 2</v>
      </c>
      <c r="O1739" t="str">
        <f>VLOOKUP(A1739,'Hospitalisation Details'!$A$1:$U$2344,21,FALSE)</f>
        <v>R1012</v>
      </c>
      <c r="P1739" t="str">
        <f>VLOOKUP(A1739,'Hospitalisation Details'!$A$1:$T$2344,19,0)</f>
        <v>39</v>
      </c>
      <c r="Q1739" s="9">
        <f>VLOOKUP(A1739,'Hospitalisation Details'!$A$1:$I$2344,6,FALSE)</f>
        <v>5207.97</v>
      </c>
    </row>
    <row r="1740" spans="1:17" ht="15.75">
      <c r="A1740" s="6" t="s">
        <v>4539</v>
      </c>
      <c r="B1740" t="str">
        <f>VLOOKUP(A1740,'Customer Names'!$A$1:$D$2336,3,FALSE)</f>
        <v>Marriott</v>
      </c>
      <c r="C1740">
        <f>VLOOKUP(A1740,'Medical Examinations'!$A$1:$H$2336,2,0)</f>
        <v>37.28</v>
      </c>
      <c r="D1740">
        <f>VLOOKUP(A1740,'Medical Examinations'!$A$1:$H$2336,3,0)</f>
        <v>4.66</v>
      </c>
      <c r="E1740" t="str">
        <f>VLOOKUP(A1740,'Medical Examinations'!$A$1:$H$2336,4,0)</f>
        <v>No</v>
      </c>
      <c r="F1740" t="str">
        <f>VLOOKUP(A1740,'Medical Examinations'!$A$1:$H$2336,5,0)</f>
        <v>yes</v>
      </c>
      <c r="G1740" t="str">
        <f>VLOOKUP(A1740,'Medical Examinations'!$A$1:$H$2336,6,0)</f>
        <v>No</v>
      </c>
      <c r="H1740">
        <f>VLOOKUP(A1740,'Medical Examinations'!$A$1:$L$2336,10,0)</f>
        <v>1</v>
      </c>
      <c r="I1740" t="str">
        <f>VLOOKUP(A1740,'Medical Examinations'!$A$1:$H$2336,8,0)</f>
        <v>No</v>
      </c>
      <c r="J1740" t="str">
        <f>VLOOKUP(A1740,'Medical Examinations'!$A$1:$L$2336,11,0)</f>
        <v>obesity</v>
      </c>
      <c r="K1740" t="str">
        <f>VLOOKUP(A1740,'Medical Examinations'!$A$1:$L$2336,12,0)</f>
        <v>Normal</v>
      </c>
      <c r="L1740" s="8">
        <f>VLOOKUP(A1740,'Hospitalisation Details'!$A$1:$T$2344,17,0)</f>
        <v>38144</v>
      </c>
      <c r="M1740" s="3" t="str">
        <f>VLOOKUP(A1740,'Hospitalisation Details'!$A$1:$T$2344,14,0)</f>
        <v>tier - 2</v>
      </c>
      <c r="N1740" s="3" t="str">
        <f>VLOOKUP(A1740,'Hospitalisation Details'!$A$1:$T$2344,15,0)</f>
        <v>tier - 2</v>
      </c>
      <c r="O1740" t="str">
        <f>VLOOKUP(A1740,'Hospitalisation Details'!$A$1:$U$2344,21,FALSE)</f>
        <v>R1022</v>
      </c>
      <c r="P1740" t="str">
        <f>VLOOKUP(A1740,'Hospitalisation Details'!$A$1:$T$2344,19,0)</f>
        <v>19</v>
      </c>
      <c r="Q1740" s="9">
        <f>VLOOKUP(A1740,'Hospitalisation Details'!$A$1:$I$2344,6,FALSE)</f>
        <v>5198.6899999999996</v>
      </c>
    </row>
    <row r="1741" spans="1:17" ht="15.75">
      <c r="A1741" s="6" t="s">
        <v>4542</v>
      </c>
      <c r="B1741" t="str">
        <f>VLOOKUP(A1741,'Customer Names'!$A$1:$D$2336,3,FALSE)</f>
        <v>Wilkins</v>
      </c>
      <c r="C1741">
        <f>VLOOKUP(A1741,'Medical Examinations'!$A$1:$H$2336,2,0)</f>
        <v>18.2</v>
      </c>
      <c r="D1741">
        <f>VLOOKUP(A1741,'Medical Examinations'!$A$1:$H$2336,3,0)</f>
        <v>6.19</v>
      </c>
      <c r="E1741" t="str">
        <f>VLOOKUP(A1741,'Medical Examinations'!$A$1:$H$2336,4,0)</f>
        <v>No</v>
      </c>
      <c r="F1741" t="str">
        <f>VLOOKUP(A1741,'Medical Examinations'!$A$1:$H$2336,5,0)</f>
        <v>No</v>
      </c>
      <c r="G1741" t="str">
        <f>VLOOKUP(A1741,'Medical Examinations'!$A$1:$H$2336,6,0)</f>
        <v>Yes</v>
      </c>
      <c r="H1741">
        <f>VLOOKUP(A1741,'Medical Examinations'!$A$1:$L$2336,10,0)</f>
        <v>1</v>
      </c>
      <c r="I1741" t="str">
        <f>VLOOKUP(A1741,'Medical Examinations'!$A$1:$H$2336,8,0)</f>
        <v>No</v>
      </c>
      <c r="J1741" t="str">
        <f>VLOOKUP(A1741,'Medical Examinations'!$A$1:$L$2336,11,0)</f>
        <v>Under weight</v>
      </c>
      <c r="K1741" t="str">
        <f>VLOOKUP(A1741,'Medical Examinations'!$A$1:$L$2336,12,0)</f>
        <v>Prediabetes</v>
      </c>
      <c r="L1741" s="8">
        <f>VLOOKUP(A1741,'Hospitalisation Details'!$A$1:$T$2344,17,0)</f>
        <v>29110</v>
      </c>
      <c r="M1741" s="3" t="str">
        <f>VLOOKUP(A1741,'Hospitalisation Details'!$A$1:$T$2344,14,0)</f>
        <v>tier - 2</v>
      </c>
      <c r="N1741" s="3" t="str">
        <f>VLOOKUP(A1741,'Hospitalisation Details'!$A$1:$T$2344,15,0)</f>
        <v>tier - 2</v>
      </c>
      <c r="O1741" t="str">
        <f>VLOOKUP(A1741,'Hospitalisation Details'!$A$1:$U$2344,21,FALSE)</f>
        <v>R1013</v>
      </c>
      <c r="P1741" t="str">
        <f>VLOOKUP(A1741,'Hospitalisation Details'!$A$1:$T$2344,19,0)</f>
        <v>43</v>
      </c>
      <c r="Q1741" s="9">
        <f>VLOOKUP(A1741,'Hospitalisation Details'!$A$1:$I$2344,6,FALSE)</f>
        <v>5195.58</v>
      </c>
    </row>
    <row r="1742" spans="1:17" ht="15.75">
      <c r="A1742" s="6" t="s">
        <v>4545</v>
      </c>
      <c r="B1742" t="str">
        <f>VLOOKUP(A1742,'Customer Names'!$A$1:$D$2336,3,FALSE)</f>
        <v>Saiter</v>
      </c>
      <c r="C1742">
        <f>VLOOKUP(A1742,'Medical Examinations'!$A$1:$H$2336,2,0)</f>
        <v>20.53</v>
      </c>
      <c r="D1742">
        <f>VLOOKUP(A1742,'Medical Examinations'!$A$1:$H$2336,3,0)</f>
        <v>4.8600000000000003</v>
      </c>
      <c r="E1742" t="str">
        <f>VLOOKUP(A1742,'Medical Examinations'!$A$1:$H$2336,4,0)</f>
        <v>No</v>
      </c>
      <c r="F1742" t="str">
        <f>VLOOKUP(A1742,'Medical Examinations'!$A$1:$H$2336,5,0)</f>
        <v>No</v>
      </c>
      <c r="G1742" t="str">
        <f>VLOOKUP(A1742,'Medical Examinations'!$A$1:$H$2336,6,0)</f>
        <v>No</v>
      </c>
      <c r="H1742">
        <f>VLOOKUP(A1742,'Medical Examinations'!$A$1:$L$2336,10,0)</f>
        <v>1</v>
      </c>
      <c r="I1742" t="str">
        <f>VLOOKUP(A1742,'Medical Examinations'!$A$1:$H$2336,8,0)</f>
        <v>No</v>
      </c>
      <c r="J1742" t="str">
        <f>VLOOKUP(A1742,'Medical Examinations'!$A$1:$L$2336,11,0)</f>
        <v>Normal weight</v>
      </c>
      <c r="K1742" t="str">
        <f>VLOOKUP(A1742,'Medical Examinations'!$A$1:$L$2336,12,0)</f>
        <v>Normal</v>
      </c>
      <c r="L1742" s="8">
        <f>VLOOKUP(A1742,'Hospitalisation Details'!$A$1:$T$2344,17,0)</f>
        <v>30971</v>
      </c>
      <c r="M1742" s="3" t="str">
        <f>VLOOKUP(A1742,'Hospitalisation Details'!$A$1:$T$2344,14,0)</f>
        <v>tier - 2</v>
      </c>
      <c r="N1742" s="3" t="str">
        <f>VLOOKUP(A1742,'Hospitalisation Details'!$A$1:$T$2344,15,0)</f>
        <v>tier - 1</v>
      </c>
      <c r="O1742" t="str">
        <f>VLOOKUP(A1742,'Hospitalisation Details'!$A$1:$U$2344,21,FALSE)</f>
        <v>R1013</v>
      </c>
      <c r="P1742" t="str">
        <f>VLOOKUP(A1742,'Hospitalisation Details'!$A$1:$T$2344,19,0)</f>
        <v>38</v>
      </c>
      <c r="Q1742" s="9">
        <f>VLOOKUP(A1742,'Hospitalisation Details'!$A$1:$I$2344,6,FALSE)</f>
        <v>5177.12</v>
      </c>
    </row>
    <row r="1743" spans="1:17" ht="15.75">
      <c r="A1743" s="6" t="s">
        <v>4548</v>
      </c>
      <c r="B1743" t="str">
        <f>VLOOKUP(A1743,'Customer Names'!$A$1:$D$2336,3,FALSE)</f>
        <v>Winrow</v>
      </c>
      <c r="C1743">
        <f>VLOOKUP(A1743,'Medical Examinations'!$A$1:$H$2336,2,0)</f>
        <v>23.79</v>
      </c>
      <c r="D1743">
        <f>VLOOKUP(A1743,'Medical Examinations'!$A$1:$H$2336,3,0)</f>
        <v>4.74</v>
      </c>
      <c r="E1743" t="str">
        <f>VLOOKUP(A1743,'Medical Examinations'!$A$1:$H$2336,4,0)</f>
        <v>No</v>
      </c>
      <c r="F1743" t="str">
        <f>VLOOKUP(A1743,'Medical Examinations'!$A$1:$H$2336,5,0)</f>
        <v>No</v>
      </c>
      <c r="G1743" t="str">
        <f>VLOOKUP(A1743,'Medical Examinations'!$A$1:$H$2336,6,0)</f>
        <v>No</v>
      </c>
      <c r="H1743">
        <f>VLOOKUP(A1743,'Medical Examinations'!$A$1:$L$2336,10,0)</f>
        <v>0</v>
      </c>
      <c r="I1743" t="str">
        <f>VLOOKUP(A1743,'Medical Examinations'!$A$1:$H$2336,8,0)</f>
        <v>No</v>
      </c>
      <c r="J1743" t="str">
        <f>VLOOKUP(A1743,'Medical Examinations'!$A$1:$L$2336,11,0)</f>
        <v>Normal weight</v>
      </c>
      <c r="K1743" t="str">
        <f>VLOOKUP(A1743,'Medical Examinations'!$A$1:$L$2336,12,0)</f>
        <v>Normal</v>
      </c>
      <c r="L1743" s="8">
        <f>VLOOKUP(A1743,'Hospitalisation Details'!$A$1:$T$2344,17,0)</f>
        <v>33479</v>
      </c>
      <c r="M1743" s="3" t="str">
        <f>VLOOKUP(A1743,'Hospitalisation Details'!$A$1:$T$2344,14,0)</f>
        <v>tier - 2</v>
      </c>
      <c r="N1743" s="3" t="str">
        <f>VLOOKUP(A1743,'Hospitalisation Details'!$A$1:$T$2344,15,0)</f>
        <v>tier - 2</v>
      </c>
      <c r="O1743" t="str">
        <f>VLOOKUP(A1743,'Hospitalisation Details'!$A$1:$U$2344,21,FALSE)</f>
        <v>R1012</v>
      </c>
      <c r="P1743" t="str">
        <f>VLOOKUP(A1743,'Hospitalisation Details'!$A$1:$T$2344,19,0)</f>
        <v>31</v>
      </c>
      <c r="Q1743" s="9">
        <f>VLOOKUP(A1743,'Hospitalisation Details'!$A$1:$I$2344,6,FALSE)</f>
        <v>5166.96</v>
      </c>
    </row>
    <row r="1744" spans="1:17" ht="15.75">
      <c r="A1744" s="6" t="s">
        <v>4551</v>
      </c>
      <c r="B1744" t="str">
        <f>VLOOKUP(A1744,'Customer Names'!$A$1:$D$2336,3,FALSE)</f>
        <v>Gries</v>
      </c>
      <c r="C1744">
        <f>VLOOKUP(A1744,'Medical Examinations'!$A$1:$H$2336,2,0)</f>
        <v>29.8</v>
      </c>
      <c r="D1744">
        <f>VLOOKUP(A1744,'Medical Examinations'!$A$1:$H$2336,3,0)</f>
        <v>6.03</v>
      </c>
      <c r="E1744" t="str">
        <f>VLOOKUP(A1744,'Medical Examinations'!$A$1:$H$2336,4,0)</f>
        <v>No</v>
      </c>
      <c r="F1744" t="str">
        <f>VLOOKUP(A1744,'Medical Examinations'!$A$1:$H$2336,5,0)</f>
        <v>No</v>
      </c>
      <c r="G1744" t="str">
        <f>VLOOKUP(A1744,'Medical Examinations'!$A$1:$H$2336,6,0)</f>
        <v>No</v>
      </c>
      <c r="H1744">
        <f>VLOOKUP(A1744,'Medical Examinations'!$A$1:$L$2336,10,0)</f>
        <v>0</v>
      </c>
      <c r="I1744" t="str">
        <f>VLOOKUP(A1744,'Medical Examinations'!$A$1:$H$2336,8,0)</f>
        <v>No</v>
      </c>
      <c r="J1744" t="str">
        <f>VLOOKUP(A1744,'Medical Examinations'!$A$1:$L$2336,11,0)</f>
        <v>Over weight</v>
      </c>
      <c r="K1744" t="str">
        <f>VLOOKUP(A1744,'Medical Examinations'!$A$1:$L$2336,12,0)</f>
        <v>Prediabetes</v>
      </c>
      <c r="L1744" s="8">
        <f>VLOOKUP(A1744,'Hospitalisation Details'!$A$1:$T$2344,17,0)</f>
        <v>33155</v>
      </c>
      <c r="M1744" s="3" t="str">
        <f>VLOOKUP(A1744,'Hospitalisation Details'!$A$1:$T$2344,14,0)</f>
        <v>tier - 2</v>
      </c>
      <c r="N1744" s="3" t="str">
        <f>VLOOKUP(A1744,'Hospitalisation Details'!$A$1:$T$2344,15,0)</f>
        <v>tier - 2</v>
      </c>
      <c r="O1744" t="str">
        <f>VLOOKUP(A1744,'Hospitalisation Details'!$A$1:$U$2344,21,FALSE)</f>
        <v>R1011</v>
      </c>
      <c r="P1744" t="str">
        <f>VLOOKUP(A1744,'Hospitalisation Details'!$A$1:$T$2344,19,0)</f>
        <v>32</v>
      </c>
      <c r="Q1744" s="9">
        <f>VLOOKUP(A1744,'Hospitalisation Details'!$A$1:$I$2344,6,FALSE)</f>
        <v>5152.13</v>
      </c>
    </row>
    <row r="1745" spans="1:17" ht="15.75">
      <c r="A1745" s="6" t="s">
        <v>4554</v>
      </c>
      <c r="B1745" t="str">
        <f>VLOOKUP(A1745,'Customer Names'!$A$1:$D$2336,3,FALSE)</f>
        <v>Strohschein</v>
      </c>
      <c r="C1745">
        <f>VLOOKUP(A1745,'Medical Examinations'!$A$1:$H$2336,2,0)</f>
        <v>31.54</v>
      </c>
      <c r="D1745">
        <f>VLOOKUP(A1745,'Medical Examinations'!$A$1:$H$2336,3,0)</f>
        <v>4.71</v>
      </c>
      <c r="E1745" t="str">
        <f>VLOOKUP(A1745,'Medical Examinations'!$A$1:$H$2336,4,0)</f>
        <v>No</v>
      </c>
      <c r="F1745" t="str">
        <f>VLOOKUP(A1745,'Medical Examinations'!$A$1:$H$2336,5,0)</f>
        <v>No</v>
      </c>
      <c r="G1745" t="str">
        <f>VLOOKUP(A1745,'Medical Examinations'!$A$1:$H$2336,6,0)</f>
        <v>No</v>
      </c>
      <c r="H1745">
        <f>VLOOKUP(A1745,'Medical Examinations'!$A$1:$L$2336,10,0)</f>
        <v>0</v>
      </c>
      <c r="I1745" t="str">
        <f>VLOOKUP(A1745,'Medical Examinations'!$A$1:$H$2336,8,0)</f>
        <v>No</v>
      </c>
      <c r="J1745" t="str">
        <f>VLOOKUP(A1745,'Medical Examinations'!$A$1:$L$2336,11,0)</f>
        <v>obesity</v>
      </c>
      <c r="K1745" t="str">
        <f>VLOOKUP(A1745,'Medical Examinations'!$A$1:$L$2336,12,0)</f>
        <v>Normal</v>
      </c>
      <c r="L1745" s="8">
        <f>VLOOKUP(A1745,'Hospitalisation Details'!$A$1:$T$2344,17,0)</f>
        <v>33107</v>
      </c>
      <c r="M1745" s="3" t="str">
        <f>VLOOKUP(A1745,'Hospitalisation Details'!$A$1:$T$2344,14,0)</f>
        <v>tier - 2</v>
      </c>
      <c r="N1745" s="3" t="str">
        <f>VLOOKUP(A1745,'Hospitalisation Details'!$A$1:$T$2344,15,0)</f>
        <v>tier - 2</v>
      </c>
      <c r="O1745" t="str">
        <f>VLOOKUP(A1745,'Hospitalisation Details'!$A$1:$U$2344,21,FALSE)</f>
        <v>R1024</v>
      </c>
      <c r="P1745" t="str">
        <f>VLOOKUP(A1745,'Hospitalisation Details'!$A$1:$T$2344,19,0)</f>
        <v>32</v>
      </c>
      <c r="Q1745" s="9">
        <f>VLOOKUP(A1745,'Hospitalisation Details'!$A$1:$I$2344,6,FALSE)</f>
        <v>5148.55</v>
      </c>
    </row>
    <row r="1746" spans="1:17" ht="15.75">
      <c r="A1746" s="6" t="s">
        <v>4556</v>
      </c>
      <c r="B1746" t="str">
        <f>VLOOKUP(A1746,'Customer Names'!$A$1:$D$2336,3,FALSE)</f>
        <v>Berger</v>
      </c>
      <c r="C1746">
        <f>VLOOKUP(A1746,'Medical Examinations'!$A$1:$H$2336,2,0)</f>
        <v>20.82</v>
      </c>
      <c r="D1746">
        <f>VLOOKUP(A1746,'Medical Examinations'!$A$1:$H$2336,3,0)</f>
        <v>5.55</v>
      </c>
      <c r="E1746" t="str">
        <f>VLOOKUP(A1746,'Medical Examinations'!$A$1:$H$2336,4,0)</f>
        <v>No</v>
      </c>
      <c r="F1746" t="str">
        <f>VLOOKUP(A1746,'Medical Examinations'!$A$1:$H$2336,5,0)</f>
        <v>No</v>
      </c>
      <c r="G1746" t="str">
        <f>VLOOKUP(A1746,'Medical Examinations'!$A$1:$H$2336,6,0)</f>
        <v>No</v>
      </c>
      <c r="H1746">
        <f>VLOOKUP(A1746,'Medical Examinations'!$A$1:$L$2336,10,0)</f>
        <v>1</v>
      </c>
      <c r="I1746" t="str">
        <f>VLOOKUP(A1746,'Medical Examinations'!$A$1:$H$2336,8,0)</f>
        <v>No</v>
      </c>
      <c r="J1746" t="str">
        <f>VLOOKUP(A1746,'Medical Examinations'!$A$1:$L$2336,11,0)</f>
        <v>Normal weight</v>
      </c>
      <c r="K1746" t="str">
        <f>VLOOKUP(A1746,'Medical Examinations'!$A$1:$L$2336,12,0)</f>
        <v>Normal</v>
      </c>
      <c r="L1746" s="8">
        <f>VLOOKUP(A1746,'Hospitalisation Details'!$A$1:$T$2344,17,0)</f>
        <v>30916</v>
      </c>
      <c r="M1746" s="3" t="str">
        <f>VLOOKUP(A1746,'Hospitalisation Details'!$A$1:$T$2344,14,0)</f>
        <v>tier - 2</v>
      </c>
      <c r="N1746" s="3" t="str">
        <f>VLOOKUP(A1746,'Hospitalisation Details'!$A$1:$T$2344,15,0)</f>
        <v>tier - 1</v>
      </c>
      <c r="O1746" t="str">
        <f>VLOOKUP(A1746,'Hospitalisation Details'!$A$1:$U$2344,21,FALSE)</f>
        <v>R1013</v>
      </c>
      <c r="P1746" t="str">
        <f>VLOOKUP(A1746,'Hospitalisation Details'!$A$1:$T$2344,19,0)</f>
        <v>38</v>
      </c>
      <c r="Q1746" s="9">
        <f>VLOOKUP(A1746,'Hospitalisation Details'!$A$1:$I$2344,6,FALSE)</f>
        <v>5144.18</v>
      </c>
    </row>
    <row r="1747" spans="1:17" ht="15.75">
      <c r="A1747" s="6" t="s">
        <v>4557</v>
      </c>
      <c r="B1747" t="str">
        <f>VLOOKUP(A1747,'Customer Names'!$A$1:$D$2336,3,FALSE)</f>
        <v>Coogan</v>
      </c>
      <c r="C1747">
        <f>VLOOKUP(A1747,'Medical Examinations'!$A$1:$H$2336,2,0)</f>
        <v>38.83</v>
      </c>
      <c r="D1747">
        <f>VLOOKUP(A1747,'Medical Examinations'!$A$1:$H$2336,3,0)</f>
        <v>4.78</v>
      </c>
      <c r="E1747" t="str">
        <f>VLOOKUP(A1747,'Medical Examinations'!$A$1:$H$2336,4,0)</f>
        <v>No</v>
      </c>
      <c r="F1747" t="str">
        <f>VLOOKUP(A1747,'Medical Examinations'!$A$1:$H$2336,5,0)</f>
        <v>No</v>
      </c>
      <c r="G1747" t="str">
        <f>VLOOKUP(A1747,'Medical Examinations'!$A$1:$H$2336,6,0)</f>
        <v>Yes</v>
      </c>
      <c r="H1747">
        <f>VLOOKUP(A1747,'Medical Examinations'!$A$1:$L$2336,10,0)</f>
        <v>1</v>
      </c>
      <c r="I1747" t="str">
        <f>VLOOKUP(A1747,'Medical Examinations'!$A$1:$H$2336,8,0)</f>
        <v>No</v>
      </c>
      <c r="J1747" t="str">
        <f>VLOOKUP(A1747,'Medical Examinations'!$A$1:$L$2336,11,0)</f>
        <v>obesity</v>
      </c>
      <c r="K1747" t="str">
        <f>VLOOKUP(A1747,'Medical Examinations'!$A$1:$L$2336,12,0)</f>
        <v>Normal</v>
      </c>
      <c r="L1747" s="8">
        <f>VLOOKUP(A1747,'Hospitalisation Details'!$A$1:$T$2344,17,0)</f>
        <v>34313</v>
      </c>
      <c r="M1747" s="3" t="str">
        <f>VLOOKUP(A1747,'Hospitalisation Details'!$A$1:$T$2344,14,0)</f>
        <v>tier - 2</v>
      </c>
      <c r="N1747" s="3" t="str">
        <f>VLOOKUP(A1747,'Hospitalisation Details'!$A$1:$T$2344,15,0)</f>
        <v>tier - 2</v>
      </c>
      <c r="O1747" t="str">
        <f>VLOOKUP(A1747,'Hospitalisation Details'!$A$1:$U$2344,21,FALSE)</f>
        <v>R1013</v>
      </c>
      <c r="P1747" t="str">
        <f>VLOOKUP(A1747,'Hospitalisation Details'!$A$1:$T$2344,19,0)</f>
        <v>29</v>
      </c>
      <c r="Q1747" s="9">
        <f>VLOOKUP(A1747,'Hospitalisation Details'!$A$1:$I$2344,6,FALSE)</f>
        <v>5138.26</v>
      </c>
    </row>
    <row r="1748" spans="1:17" ht="15.75">
      <c r="A1748" s="6" t="s">
        <v>4559</v>
      </c>
      <c r="B1748" t="str">
        <f>VLOOKUP(A1748,'Customer Names'!$A$1:$D$2336,3,FALSE)</f>
        <v>Gagnon</v>
      </c>
      <c r="C1748">
        <f>VLOOKUP(A1748,'Medical Examinations'!$A$1:$H$2336,2,0)</f>
        <v>23.44</v>
      </c>
      <c r="D1748">
        <f>VLOOKUP(A1748,'Medical Examinations'!$A$1:$H$2336,3,0)</f>
        <v>4.6500000000000004</v>
      </c>
      <c r="E1748" t="str">
        <f>VLOOKUP(A1748,'Medical Examinations'!$A$1:$H$2336,4,0)</f>
        <v>Yes</v>
      </c>
      <c r="F1748" t="str">
        <f>VLOOKUP(A1748,'Medical Examinations'!$A$1:$H$2336,5,0)</f>
        <v>No</v>
      </c>
      <c r="G1748" t="str">
        <f>VLOOKUP(A1748,'Medical Examinations'!$A$1:$H$2336,6,0)</f>
        <v>No</v>
      </c>
      <c r="H1748">
        <f>VLOOKUP(A1748,'Medical Examinations'!$A$1:$L$2336,10,0)</f>
        <v>1</v>
      </c>
      <c r="I1748" t="str">
        <f>VLOOKUP(A1748,'Medical Examinations'!$A$1:$H$2336,8,0)</f>
        <v>No</v>
      </c>
      <c r="J1748" t="str">
        <f>VLOOKUP(A1748,'Medical Examinations'!$A$1:$L$2336,11,0)</f>
        <v>Normal weight</v>
      </c>
      <c r="K1748" t="str">
        <f>VLOOKUP(A1748,'Medical Examinations'!$A$1:$L$2336,12,0)</f>
        <v>Normal</v>
      </c>
      <c r="L1748" s="8">
        <f>VLOOKUP(A1748,'Hospitalisation Details'!$A$1:$T$2344,17,0)</f>
        <v>32401</v>
      </c>
      <c r="M1748" s="3" t="str">
        <f>VLOOKUP(A1748,'Hospitalisation Details'!$A$1:$T$2344,14,0)</f>
        <v>tier - 2</v>
      </c>
      <c r="N1748" s="3" t="str">
        <f>VLOOKUP(A1748,'Hospitalisation Details'!$A$1:$T$2344,15,0)</f>
        <v>tier - 1</v>
      </c>
      <c r="O1748" t="str">
        <f>VLOOKUP(A1748,'Hospitalisation Details'!$A$1:$U$2344,21,FALSE)</f>
        <v>R1013</v>
      </c>
      <c r="P1748" t="str">
        <f>VLOOKUP(A1748,'Hospitalisation Details'!$A$1:$T$2344,19,0)</f>
        <v>34</v>
      </c>
      <c r="Q1748" s="9">
        <f>VLOOKUP(A1748,'Hospitalisation Details'!$A$1:$I$2344,6,FALSE)</f>
        <v>5136.75</v>
      </c>
    </row>
    <row r="1749" spans="1:17" ht="15.75">
      <c r="A1749" s="6" t="s">
        <v>4562</v>
      </c>
      <c r="B1749" t="str">
        <f>VLOOKUP(A1749,'Customer Names'!$A$1:$D$2336,3,FALSE)</f>
        <v>Pearson</v>
      </c>
      <c r="C1749">
        <f>VLOOKUP(A1749,'Medical Examinations'!$A$1:$H$2336,2,0)</f>
        <v>24.13</v>
      </c>
      <c r="D1749">
        <f>VLOOKUP(A1749,'Medical Examinations'!$A$1:$H$2336,3,0)</f>
        <v>5.2</v>
      </c>
      <c r="E1749" t="str">
        <f>VLOOKUP(A1749,'Medical Examinations'!$A$1:$H$2336,4,0)</f>
        <v>No</v>
      </c>
      <c r="F1749" t="str">
        <f>VLOOKUP(A1749,'Medical Examinations'!$A$1:$H$2336,5,0)</f>
        <v>No</v>
      </c>
      <c r="G1749" t="str">
        <f>VLOOKUP(A1749,'Medical Examinations'!$A$1:$H$2336,6,0)</f>
        <v>No</v>
      </c>
      <c r="H1749">
        <f>VLOOKUP(A1749,'Medical Examinations'!$A$1:$L$2336,10,0)</f>
        <v>1</v>
      </c>
      <c r="I1749" t="str">
        <f>VLOOKUP(A1749,'Medical Examinations'!$A$1:$H$2336,8,0)</f>
        <v>No</v>
      </c>
      <c r="J1749" t="str">
        <f>VLOOKUP(A1749,'Medical Examinations'!$A$1:$L$2336,11,0)</f>
        <v>Normal weight</v>
      </c>
      <c r="K1749" t="str">
        <f>VLOOKUP(A1749,'Medical Examinations'!$A$1:$L$2336,12,0)</f>
        <v>Normal</v>
      </c>
      <c r="L1749" s="8">
        <f>VLOOKUP(A1749,'Hospitalisation Details'!$A$1:$T$2344,17,0)</f>
        <v>32033</v>
      </c>
      <c r="M1749" s="3" t="str">
        <f>VLOOKUP(A1749,'Hospitalisation Details'!$A$1:$T$2344,14,0)</f>
        <v>tier - 1</v>
      </c>
      <c r="N1749" s="3" t="str">
        <f>VLOOKUP(A1749,'Hospitalisation Details'!$A$1:$T$2344,15,0)</f>
        <v>tier - 2</v>
      </c>
      <c r="O1749" t="str">
        <f>VLOOKUP(A1749,'Hospitalisation Details'!$A$1:$U$2344,21,FALSE)</f>
        <v>R1012</v>
      </c>
      <c r="P1749" t="str">
        <f>VLOOKUP(A1749,'Hospitalisation Details'!$A$1:$T$2344,19,0)</f>
        <v>35</v>
      </c>
      <c r="Q1749" s="9">
        <f>VLOOKUP(A1749,'Hospitalisation Details'!$A$1:$I$2344,6,FALSE)</f>
        <v>5125.22</v>
      </c>
    </row>
    <row r="1750" spans="1:17" ht="15.75">
      <c r="A1750" s="6" t="s">
        <v>4564</v>
      </c>
      <c r="B1750" t="str">
        <f>VLOOKUP(A1750,'Customer Names'!$A$1:$D$2336,3,FALSE)</f>
        <v>Brian</v>
      </c>
      <c r="C1750">
        <f>VLOOKUP(A1750,'Medical Examinations'!$A$1:$H$2336,2,0)</f>
        <v>42.13</v>
      </c>
      <c r="D1750">
        <f>VLOOKUP(A1750,'Medical Examinations'!$A$1:$H$2336,3,0)</f>
        <v>4.54</v>
      </c>
      <c r="E1750" t="str">
        <f>VLOOKUP(A1750,'Medical Examinations'!$A$1:$H$2336,4,0)</f>
        <v>Yes</v>
      </c>
      <c r="F1750" t="str">
        <f>VLOOKUP(A1750,'Medical Examinations'!$A$1:$H$2336,5,0)</f>
        <v>No</v>
      </c>
      <c r="G1750" t="str">
        <f>VLOOKUP(A1750,'Medical Examinations'!$A$1:$H$2336,6,0)</f>
        <v>No</v>
      </c>
      <c r="H1750">
        <f>VLOOKUP(A1750,'Medical Examinations'!$A$1:$L$2336,10,0)</f>
        <v>1</v>
      </c>
      <c r="I1750" t="str">
        <f>VLOOKUP(A1750,'Medical Examinations'!$A$1:$H$2336,8,0)</f>
        <v>No</v>
      </c>
      <c r="J1750" t="str">
        <f>VLOOKUP(A1750,'Medical Examinations'!$A$1:$L$2336,11,0)</f>
        <v>obesity</v>
      </c>
      <c r="K1750" t="str">
        <f>VLOOKUP(A1750,'Medical Examinations'!$A$1:$L$2336,12,0)</f>
        <v>Normal</v>
      </c>
      <c r="L1750" s="8">
        <f>VLOOKUP(A1750,'Hospitalisation Details'!$A$1:$T$2344,17,0)</f>
        <v>32448</v>
      </c>
      <c r="M1750" s="3" t="str">
        <f>VLOOKUP(A1750,'Hospitalisation Details'!$A$1:$T$2344,14,0)</f>
        <v>tier - 2</v>
      </c>
      <c r="N1750" s="3" t="str">
        <f>VLOOKUP(A1750,'Hospitalisation Details'!$A$1:$T$2344,15,0)</f>
        <v>tier - 3</v>
      </c>
      <c r="O1750" t="str">
        <f>VLOOKUP(A1750,'Hospitalisation Details'!$A$1:$U$2344,21,FALSE)</f>
        <v>R1013</v>
      </c>
      <c r="P1750" t="str">
        <f>VLOOKUP(A1750,'Hospitalisation Details'!$A$1:$T$2344,19,0)</f>
        <v>34</v>
      </c>
      <c r="Q1750" s="9">
        <f>VLOOKUP(A1750,'Hospitalisation Details'!$A$1:$I$2344,6,FALSE)</f>
        <v>5124.1899999999996</v>
      </c>
    </row>
    <row r="1751" spans="1:17" ht="15.75">
      <c r="A1751" s="6" t="s">
        <v>4566</v>
      </c>
      <c r="B1751" t="str">
        <f>VLOOKUP(A1751,'Customer Names'!$A$1:$D$2336,3,FALSE)</f>
        <v>Brown</v>
      </c>
      <c r="C1751">
        <f>VLOOKUP(A1751,'Medical Examinations'!$A$1:$H$2336,2,0)</f>
        <v>17.86</v>
      </c>
      <c r="D1751">
        <f>VLOOKUP(A1751,'Medical Examinations'!$A$1:$H$2336,3,0)</f>
        <v>4.1100000000000003</v>
      </c>
      <c r="E1751" t="str">
        <f>VLOOKUP(A1751,'Medical Examinations'!$A$1:$H$2336,4,0)</f>
        <v>No</v>
      </c>
      <c r="F1751" t="str">
        <f>VLOOKUP(A1751,'Medical Examinations'!$A$1:$H$2336,5,0)</f>
        <v>No</v>
      </c>
      <c r="G1751" t="str">
        <f>VLOOKUP(A1751,'Medical Examinations'!$A$1:$H$2336,6,0)</f>
        <v>No</v>
      </c>
      <c r="H1751">
        <f>VLOOKUP(A1751,'Medical Examinations'!$A$1:$L$2336,10,0)</f>
        <v>1</v>
      </c>
      <c r="I1751" t="str">
        <f>VLOOKUP(A1751,'Medical Examinations'!$A$1:$H$2336,8,0)</f>
        <v>No</v>
      </c>
      <c r="J1751" t="str">
        <f>VLOOKUP(A1751,'Medical Examinations'!$A$1:$L$2336,11,0)</f>
        <v>Under weight</v>
      </c>
      <c r="K1751" t="str">
        <f>VLOOKUP(A1751,'Medical Examinations'!$A$1:$L$2336,12,0)</f>
        <v>Normal</v>
      </c>
      <c r="L1751" s="8">
        <f>VLOOKUP(A1751,'Hospitalisation Details'!$A$1:$T$2344,17,0)</f>
        <v>32099</v>
      </c>
      <c r="M1751" s="3" t="str">
        <f>VLOOKUP(A1751,'Hospitalisation Details'!$A$1:$T$2344,14,0)</f>
        <v>tier - 2</v>
      </c>
      <c r="N1751" s="3" t="str">
        <f>VLOOKUP(A1751,'Hospitalisation Details'!$A$1:$T$2344,15,0)</f>
        <v>tier - 2</v>
      </c>
      <c r="O1751" t="str">
        <f>VLOOKUP(A1751,'Hospitalisation Details'!$A$1:$U$2344,21,FALSE)</f>
        <v>R1012</v>
      </c>
      <c r="P1751" t="str">
        <f>VLOOKUP(A1751,'Hospitalisation Details'!$A$1:$T$2344,19,0)</f>
        <v>35</v>
      </c>
      <c r="Q1751" s="9">
        <f>VLOOKUP(A1751,'Hospitalisation Details'!$A$1:$I$2344,6,FALSE)</f>
        <v>5116.5</v>
      </c>
    </row>
    <row r="1752" spans="1:17" ht="15.75">
      <c r="A1752" s="6" t="s">
        <v>4568</v>
      </c>
      <c r="B1752" t="str">
        <f>VLOOKUP(A1752,'Customer Names'!$A$1:$D$2336,3,FALSE)</f>
        <v>Fox</v>
      </c>
      <c r="C1752">
        <f>VLOOKUP(A1752,'Medical Examinations'!$A$1:$H$2336,2,0)</f>
        <v>32.78</v>
      </c>
      <c r="D1752">
        <f>VLOOKUP(A1752,'Medical Examinations'!$A$1:$H$2336,3,0)</f>
        <v>4.63</v>
      </c>
      <c r="E1752" t="str">
        <f>VLOOKUP(A1752,'Medical Examinations'!$A$1:$H$2336,4,0)</f>
        <v>No</v>
      </c>
      <c r="F1752" t="str">
        <f>VLOOKUP(A1752,'Medical Examinations'!$A$1:$H$2336,5,0)</f>
        <v>No</v>
      </c>
      <c r="G1752" t="str">
        <f>VLOOKUP(A1752,'Medical Examinations'!$A$1:$H$2336,6,0)</f>
        <v>No</v>
      </c>
      <c r="H1752">
        <f>VLOOKUP(A1752,'Medical Examinations'!$A$1:$L$2336,10,0)</f>
        <v>0</v>
      </c>
      <c r="I1752" t="str">
        <f>VLOOKUP(A1752,'Medical Examinations'!$A$1:$H$2336,8,0)</f>
        <v>No</v>
      </c>
      <c r="J1752" t="str">
        <f>VLOOKUP(A1752,'Medical Examinations'!$A$1:$L$2336,11,0)</f>
        <v>obesity</v>
      </c>
      <c r="K1752" t="str">
        <f>VLOOKUP(A1752,'Medical Examinations'!$A$1:$L$2336,12,0)</f>
        <v>Normal</v>
      </c>
      <c r="L1752" s="8">
        <f>VLOOKUP(A1752,'Hospitalisation Details'!$A$1:$T$2344,17,0)</f>
        <v>36330</v>
      </c>
      <c r="M1752" s="3" t="str">
        <f>VLOOKUP(A1752,'Hospitalisation Details'!$A$1:$T$2344,14,0)</f>
        <v>tier - 2</v>
      </c>
      <c r="N1752" s="3" t="str">
        <f>VLOOKUP(A1752,'Hospitalisation Details'!$A$1:$T$2344,15,0)</f>
        <v>tier - 2</v>
      </c>
      <c r="O1752" t="str">
        <f>VLOOKUP(A1752,'Hospitalisation Details'!$A$1:$U$2344,21,FALSE)</f>
        <v>R1026</v>
      </c>
      <c r="P1752" t="str">
        <f>VLOOKUP(A1752,'Hospitalisation Details'!$A$1:$T$2344,19,0)</f>
        <v>23</v>
      </c>
      <c r="Q1752" s="9">
        <f>VLOOKUP(A1752,'Hospitalisation Details'!$A$1:$I$2344,6,FALSE)</f>
        <v>5087.92</v>
      </c>
    </row>
    <row r="1753" spans="1:17" ht="15.75">
      <c r="A1753" s="6" t="s">
        <v>4571</v>
      </c>
      <c r="B1753" t="str">
        <f>VLOOKUP(A1753,'Customer Names'!$A$1:$D$2336,3,FALSE)</f>
        <v>Traver</v>
      </c>
      <c r="C1753">
        <f>VLOOKUP(A1753,'Medical Examinations'!$A$1:$H$2336,2,0)</f>
        <v>23.9</v>
      </c>
      <c r="D1753">
        <f>VLOOKUP(A1753,'Medical Examinations'!$A$1:$H$2336,3,0)</f>
        <v>6.06</v>
      </c>
      <c r="E1753" t="str">
        <f>VLOOKUP(A1753,'Medical Examinations'!$A$1:$H$2336,4,0)</f>
        <v>Yes</v>
      </c>
      <c r="F1753" t="str">
        <f>VLOOKUP(A1753,'Medical Examinations'!$A$1:$H$2336,5,0)</f>
        <v>No</v>
      </c>
      <c r="G1753" t="str">
        <f>VLOOKUP(A1753,'Medical Examinations'!$A$1:$H$2336,6,0)</f>
        <v>Yes</v>
      </c>
      <c r="H1753">
        <f>VLOOKUP(A1753,'Medical Examinations'!$A$1:$L$2336,10,0)</f>
        <v>1</v>
      </c>
      <c r="I1753" t="str">
        <f>VLOOKUP(A1753,'Medical Examinations'!$A$1:$H$2336,8,0)</f>
        <v>No</v>
      </c>
      <c r="J1753" t="str">
        <f>VLOOKUP(A1753,'Medical Examinations'!$A$1:$L$2336,11,0)</f>
        <v>Normal weight</v>
      </c>
      <c r="K1753" t="str">
        <f>VLOOKUP(A1753,'Medical Examinations'!$A$1:$L$2336,12,0)</f>
        <v>Prediabetes</v>
      </c>
      <c r="L1753" s="8">
        <f>VLOOKUP(A1753,'Hospitalisation Details'!$A$1:$T$2344,17,0)</f>
        <v>35625</v>
      </c>
      <c r="M1753" s="3" t="str">
        <f>VLOOKUP(A1753,'Hospitalisation Details'!$A$1:$T$2344,14,0)</f>
        <v>tier - 3</v>
      </c>
      <c r="N1753" s="3" t="str">
        <f>VLOOKUP(A1753,'Hospitalisation Details'!$A$1:$T$2344,15,0)</f>
        <v>tier - 2</v>
      </c>
      <c r="O1753" t="str">
        <f>VLOOKUP(A1753,'Hospitalisation Details'!$A$1:$U$2344,21,FALSE)</f>
        <v>R1011</v>
      </c>
      <c r="P1753" t="str">
        <f>VLOOKUP(A1753,'Hospitalisation Details'!$A$1:$T$2344,19,0)</f>
        <v>25</v>
      </c>
      <c r="Q1753" s="9">
        <f>VLOOKUP(A1753,'Hospitalisation Details'!$A$1:$I$2344,6,FALSE)</f>
        <v>5080.1000000000004</v>
      </c>
    </row>
    <row r="1754" spans="1:17" ht="15.75">
      <c r="A1754" s="6" t="s">
        <v>4573</v>
      </c>
      <c r="B1754" t="str">
        <f>VLOOKUP(A1754,'Customer Names'!$A$1:$D$2336,3,FALSE)</f>
        <v>Quick</v>
      </c>
      <c r="C1754">
        <f>VLOOKUP(A1754,'Medical Examinations'!$A$1:$H$2336,2,0)</f>
        <v>15.47</v>
      </c>
      <c r="D1754">
        <f>VLOOKUP(A1754,'Medical Examinations'!$A$1:$H$2336,3,0)</f>
        <v>8.43</v>
      </c>
      <c r="E1754" t="str">
        <f>VLOOKUP(A1754,'Medical Examinations'!$A$1:$H$2336,4,0)</f>
        <v>No</v>
      </c>
      <c r="F1754" t="str">
        <f>VLOOKUP(A1754,'Medical Examinations'!$A$1:$H$2336,5,0)</f>
        <v>No</v>
      </c>
      <c r="G1754" t="str">
        <f>VLOOKUP(A1754,'Medical Examinations'!$A$1:$H$2336,6,0)</f>
        <v>No</v>
      </c>
      <c r="H1754">
        <f>VLOOKUP(A1754,'Medical Examinations'!$A$1:$L$2336,10,0)</f>
        <v>0</v>
      </c>
      <c r="I1754" t="str">
        <f>VLOOKUP(A1754,'Medical Examinations'!$A$1:$H$2336,8,0)</f>
        <v>No</v>
      </c>
      <c r="J1754" t="str">
        <f>VLOOKUP(A1754,'Medical Examinations'!$A$1:$L$2336,11,0)</f>
        <v>Under weight</v>
      </c>
      <c r="K1754" t="str">
        <f>VLOOKUP(A1754,'Medical Examinations'!$A$1:$L$2336,12,0)</f>
        <v>Diabetes</v>
      </c>
      <c r="L1754" s="8">
        <f>VLOOKUP(A1754,'Hospitalisation Details'!$A$1:$T$2344,17,0)</f>
        <v>28816</v>
      </c>
      <c r="M1754" s="3" t="str">
        <f>VLOOKUP(A1754,'Hospitalisation Details'!$A$1:$T$2344,14,0)</f>
        <v>tier - 2</v>
      </c>
      <c r="N1754" s="3" t="str">
        <f>VLOOKUP(A1754,'Hospitalisation Details'!$A$1:$T$2344,15,0)</f>
        <v>tier - 3</v>
      </c>
      <c r="O1754" t="str">
        <f>VLOOKUP(A1754,'Hospitalisation Details'!$A$1:$U$2344,21,FALSE)</f>
        <v>R1012</v>
      </c>
      <c r="P1754" t="str">
        <f>VLOOKUP(A1754,'Hospitalisation Details'!$A$1:$T$2344,19,0)</f>
        <v>44</v>
      </c>
      <c r="Q1754" s="9">
        <f>VLOOKUP(A1754,'Hospitalisation Details'!$A$1:$I$2344,6,FALSE)</f>
        <v>5077.1899999999996</v>
      </c>
    </row>
    <row r="1755" spans="1:17" ht="15.75">
      <c r="A1755" s="6" t="s">
        <v>4576</v>
      </c>
      <c r="B1755" t="str">
        <f>VLOOKUP(A1755,'Customer Names'!$A$1:$D$2336,3,FALSE)</f>
        <v>Scott</v>
      </c>
      <c r="C1755">
        <f>VLOOKUP(A1755,'Medical Examinations'!$A$1:$H$2336,2,0)</f>
        <v>28.54</v>
      </c>
      <c r="D1755">
        <f>VLOOKUP(A1755,'Medical Examinations'!$A$1:$H$2336,3,0)</f>
        <v>5.51</v>
      </c>
      <c r="E1755" t="str">
        <f>VLOOKUP(A1755,'Medical Examinations'!$A$1:$H$2336,4,0)</f>
        <v>No</v>
      </c>
      <c r="F1755" t="str">
        <f>VLOOKUP(A1755,'Medical Examinations'!$A$1:$H$2336,5,0)</f>
        <v>No</v>
      </c>
      <c r="G1755" t="str">
        <f>VLOOKUP(A1755,'Medical Examinations'!$A$1:$H$2336,6,0)</f>
        <v>Yes</v>
      </c>
      <c r="H1755">
        <f>VLOOKUP(A1755,'Medical Examinations'!$A$1:$L$2336,10,0)</f>
        <v>1</v>
      </c>
      <c r="I1755" t="str">
        <f>VLOOKUP(A1755,'Medical Examinations'!$A$1:$H$2336,8,0)</f>
        <v>No</v>
      </c>
      <c r="J1755" t="str">
        <f>VLOOKUP(A1755,'Medical Examinations'!$A$1:$L$2336,11,0)</f>
        <v>Over weight</v>
      </c>
      <c r="K1755" t="str">
        <f>VLOOKUP(A1755,'Medical Examinations'!$A$1:$L$2336,12,0)</f>
        <v>Normal</v>
      </c>
      <c r="L1755" s="8">
        <f>VLOOKUP(A1755,'Hospitalisation Details'!$A$1:$T$2344,17,0)</f>
        <v>34131</v>
      </c>
      <c r="M1755" s="3" t="str">
        <f>VLOOKUP(A1755,'Hospitalisation Details'!$A$1:$T$2344,14,0)</f>
        <v>tier - 2</v>
      </c>
      <c r="N1755" s="3" t="str">
        <f>VLOOKUP(A1755,'Hospitalisation Details'!$A$1:$T$2344,15,0)</f>
        <v>tier - 1</v>
      </c>
      <c r="O1755" t="str">
        <f>VLOOKUP(A1755,'Hospitalisation Details'!$A$1:$U$2344,21,FALSE)</f>
        <v>R1021</v>
      </c>
      <c r="P1755" t="str">
        <f>VLOOKUP(A1755,'Hospitalisation Details'!$A$1:$T$2344,19,0)</f>
        <v>29</v>
      </c>
      <c r="Q1755" s="9">
        <f>VLOOKUP(A1755,'Hospitalisation Details'!$A$1:$I$2344,6,FALSE)</f>
        <v>5059.5600000000004</v>
      </c>
    </row>
    <row r="1756" spans="1:17" ht="15.75">
      <c r="A1756" s="6" t="s">
        <v>4578</v>
      </c>
      <c r="B1756" t="str">
        <f>VLOOKUP(A1756,'Customer Names'!$A$1:$D$2336,3,FALSE)</f>
        <v>Theriot</v>
      </c>
      <c r="C1756">
        <f>VLOOKUP(A1756,'Medical Examinations'!$A$1:$H$2336,2,0)</f>
        <v>18.54</v>
      </c>
      <c r="D1756">
        <f>VLOOKUP(A1756,'Medical Examinations'!$A$1:$H$2336,3,0)</f>
        <v>4.95</v>
      </c>
      <c r="E1756" t="str">
        <f>VLOOKUP(A1756,'Medical Examinations'!$A$1:$H$2336,4,0)</f>
        <v>No</v>
      </c>
      <c r="F1756" t="str">
        <f>VLOOKUP(A1756,'Medical Examinations'!$A$1:$H$2336,5,0)</f>
        <v>No</v>
      </c>
      <c r="G1756" t="str">
        <f>VLOOKUP(A1756,'Medical Examinations'!$A$1:$H$2336,6,0)</f>
        <v>No</v>
      </c>
      <c r="H1756">
        <f>VLOOKUP(A1756,'Medical Examinations'!$A$1:$L$2336,10,0)</f>
        <v>0</v>
      </c>
      <c r="I1756" t="str">
        <f>VLOOKUP(A1756,'Medical Examinations'!$A$1:$H$2336,8,0)</f>
        <v>No</v>
      </c>
      <c r="J1756" t="str">
        <f>VLOOKUP(A1756,'Medical Examinations'!$A$1:$L$2336,11,0)</f>
        <v>Normal weight</v>
      </c>
      <c r="K1756" t="str">
        <f>VLOOKUP(A1756,'Medical Examinations'!$A$1:$L$2336,12,0)</f>
        <v>Normal</v>
      </c>
      <c r="L1756" s="8">
        <f>VLOOKUP(A1756,'Hospitalisation Details'!$A$1:$T$2344,17,0)</f>
        <v>29471</v>
      </c>
      <c r="M1756" s="3" t="str">
        <f>VLOOKUP(A1756,'Hospitalisation Details'!$A$1:$T$2344,14,0)</f>
        <v>tier - 2</v>
      </c>
      <c r="N1756" s="3" t="str">
        <f>VLOOKUP(A1756,'Hospitalisation Details'!$A$1:$T$2344,15,0)</f>
        <v>tier - 2</v>
      </c>
      <c r="O1756" t="str">
        <f>VLOOKUP(A1756,'Hospitalisation Details'!$A$1:$U$2344,21,FALSE)</f>
        <v>R1013</v>
      </c>
      <c r="P1756" t="str">
        <f>VLOOKUP(A1756,'Hospitalisation Details'!$A$1:$T$2344,19,0)</f>
        <v>42</v>
      </c>
      <c r="Q1756" s="9">
        <f>VLOOKUP(A1756,'Hospitalisation Details'!$A$1:$I$2344,6,FALSE)</f>
        <v>5054.05</v>
      </c>
    </row>
    <row r="1757" spans="1:17" ht="15.75">
      <c r="A1757" s="6" t="s">
        <v>4581</v>
      </c>
      <c r="B1757" t="str">
        <f>VLOOKUP(A1757,'Customer Names'!$A$1:$D$2336,3,FALSE)</f>
        <v>Michalis</v>
      </c>
      <c r="C1757">
        <f>VLOOKUP(A1757,'Medical Examinations'!$A$1:$H$2336,2,0)</f>
        <v>32.18</v>
      </c>
      <c r="D1757">
        <f>VLOOKUP(A1757,'Medical Examinations'!$A$1:$H$2336,3,0)</f>
        <v>6.44</v>
      </c>
      <c r="E1757" t="str">
        <f>VLOOKUP(A1757,'Medical Examinations'!$A$1:$H$2336,4,0)</f>
        <v>Yes</v>
      </c>
      <c r="F1757" t="str">
        <f>VLOOKUP(A1757,'Medical Examinations'!$A$1:$H$2336,5,0)</f>
        <v>No</v>
      </c>
      <c r="G1757" t="str">
        <f>VLOOKUP(A1757,'Medical Examinations'!$A$1:$H$2336,6,0)</f>
        <v>Yes</v>
      </c>
      <c r="H1757">
        <f>VLOOKUP(A1757,'Medical Examinations'!$A$1:$L$2336,10,0)</f>
        <v>1</v>
      </c>
      <c r="I1757" t="str">
        <f>VLOOKUP(A1757,'Medical Examinations'!$A$1:$H$2336,8,0)</f>
        <v>No</v>
      </c>
      <c r="J1757" t="str">
        <f>VLOOKUP(A1757,'Medical Examinations'!$A$1:$L$2336,11,0)</f>
        <v>obesity</v>
      </c>
      <c r="K1757" t="str">
        <f>VLOOKUP(A1757,'Medical Examinations'!$A$1:$L$2336,12,0)</f>
        <v>Diabetes</v>
      </c>
      <c r="L1757" s="8">
        <f>VLOOKUP(A1757,'Hospitalisation Details'!$A$1:$T$2344,17,0)</f>
        <v>35640</v>
      </c>
      <c r="M1757" s="3" t="str">
        <f>VLOOKUP(A1757,'Hospitalisation Details'!$A$1:$T$2344,14,0)</f>
        <v>tier - 2</v>
      </c>
      <c r="N1757" s="3" t="str">
        <f>VLOOKUP(A1757,'Hospitalisation Details'!$A$1:$T$2344,15,0)</f>
        <v>tier - 2</v>
      </c>
      <c r="O1757" t="str">
        <f>VLOOKUP(A1757,'Hospitalisation Details'!$A$1:$U$2344,21,FALSE)</f>
        <v>R1012</v>
      </c>
      <c r="P1757" t="str">
        <f>VLOOKUP(A1757,'Hospitalisation Details'!$A$1:$T$2344,19,0)</f>
        <v>25</v>
      </c>
      <c r="Q1757" s="9">
        <f>VLOOKUP(A1757,'Hospitalisation Details'!$A$1:$I$2344,6,FALSE)</f>
        <v>5045.1499999999996</v>
      </c>
    </row>
    <row r="1758" spans="1:17" ht="15.75">
      <c r="A1758" s="6" t="s">
        <v>4584</v>
      </c>
      <c r="B1758" t="str">
        <f>VLOOKUP(A1758,'Customer Names'!$A$1:$D$2336,3,FALSE)</f>
        <v>Hall</v>
      </c>
      <c r="C1758">
        <f>VLOOKUP(A1758,'Medical Examinations'!$A$1:$H$2336,2,0)</f>
        <v>37.380000000000003</v>
      </c>
      <c r="D1758">
        <f>VLOOKUP(A1758,'Medical Examinations'!$A$1:$H$2336,3,0)</f>
        <v>6.05</v>
      </c>
      <c r="E1758" t="str">
        <f>VLOOKUP(A1758,'Medical Examinations'!$A$1:$H$2336,4,0)</f>
        <v>Yes</v>
      </c>
      <c r="F1758" t="str">
        <f>VLOOKUP(A1758,'Medical Examinations'!$A$1:$H$2336,5,0)</f>
        <v>No</v>
      </c>
      <c r="G1758" t="str">
        <f>VLOOKUP(A1758,'Medical Examinations'!$A$1:$H$2336,6,0)</f>
        <v>No</v>
      </c>
      <c r="H1758">
        <f>VLOOKUP(A1758,'Medical Examinations'!$A$1:$L$2336,10,0)</f>
        <v>0</v>
      </c>
      <c r="I1758" t="str">
        <f>VLOOKUP(A1758,'Medical Examinations'!$A$1:$H$2336,8,0)</f>
        <v>No</v>
      </c>
      <c r="J1758" t="str">
        <f>VLOOKUP(A1758,'Medical Examinations'!$A$1:$L$2336,11,0)</f>
        <v>obesity</v>
      </c>
      <c r="K1758" t="str">
        <f>VLOOKUP(A1758,'Medical Examinations'!$A$1:$L$2336,12,0)</f>
        <v>Prediabetes</v>
      </c>
      <c r="L1758" s="8">
        <f>VLOOKUP(A1758,'Hospitalisation Details'!$A$1:$T$2344,17,0)</f>
        <v>37180</v>
      </c>
      <c r="M1758" s="3" t="str">
        <f>VLOOKUP(A1758,'Hospitalisation Details'!$A$1:$T$2344,14,0)</f>
        <v>tier - 2</v>
      </c>
      <c r="N1758" s="3" t="str">
        <f>VLOOKUP(A1758,'Hospitalisation Details'!$A$1:$T$2344,15,0)</f>
        <v>tier - 3</v>
      </c>
      <c r="O1758" t="str">
        <f>VLOOKUP(A1758,'Hospitalisation Details'!$A$1:$U$2344,21,FALSE)</f>
        <v>R1011</v>
      </c>
      <c r="P1758" t="str">
        <f>VLOOKUP(A1758,'Hospitalisation Details'!$A$1:$T$2344,19,0)</f>
        <v>21</v>
      </c>
      <c r="Q1758" s="9">
        <f>VLOOKUP(A1758,'Hospitalisation Details'!$A$1:$I$2344,6,FALSE)</f>
        <v>5043.13</v>
      </c>
    </row>
    <row r="1759" spans="1:17" ht="15.75">
      <c r="A1759" s="6" t="s">
        <v>4586</v>
      </c>
      <c r="B1759" t="str">
        <f>VLOOKUP(A1759,'Customer Names'!$A$1:$D$2336,3,FALSE)</f>
        <v>Tjong Clemons</v>
      </c>
      <c r="C1759">
        <f>VLOOKUP(A1759,'Medical Examinations'!$A$1:$H$2336,2,0)</f>
        <v>31.12</v>
      </c>
      <c r="D1759">
        <f>VLOOKUP(A1759,'Medical Examinations'!$A$1:$H$2336,3,0)</f>
        <v>4.76</v>
      </c>
      <c r="E1759" t="str">
        <f>VLOOKUP(A1759,'Medical Examinations'!$A$1:$H$2336,4,0)</f>
        <v>Yes</v>
      </c>
      <c r="F1759" t="str">
        <f>VLOOKUP(A1759,'Medical Examinations'!$A$1:$H$2336,5,0)</f>
        <v>No</v>
      </c>
      <c r="G1759" t="str">
        <f>VLOOKUP(A1759,'Medical Examinations'!$A$1:$H$2336,6,0)</f>
        <v>Yes</v>
      </c>
      <c r="H1759">
        <f>VLOOKUP(A1759,'Medical Examinations'!$A$1:$L$2336,10,0)</f>
        <v>1</v>
      </c>
      <c r="I1759" t="str">
        <f>VLOOKUP(A1759,'Medical Examinations'!$A$1:$H$2336,8,0)</f>
        <v>No</v>
      </c>
      <c r="J1759" t="str">
        <f>VLOOKUP(A1759,'Medical Examinations'!$A$1:$L$2336,11,0)</f>
        <v>obesity</v>
      </c>
      <c r="K1759" t="str">
        <f>VLOOKUP(A1759,'Medical Examinations'!$A$1:$L$2336,12,0)</f>
        <v>Normal</v>
      </c>
      <c r="L1759" s="8">
        <f>VLOOKUP(A1759,'Hospitalisation Details'!$A$1:$T$2344,17,0)</f>
        <v>35768</v>
      </c>
      <c r="M1759" s="3" t="str">
        <f>VLOOKUP(A1759,'Hospitalisation Details'!$A$1:$T$2344,14,0)</f>
        <v>tier - 2</v>
      </c>
      <c r="N1759" s="3" t="str">
        <f>VLOOKUP(A1759,'Hospitalisation Details'!$A$1:$T$2344,15,0)</f>
        <v>tier - 2</v>
      </c>
      <c r="O1759" t="str">
        <f>VLOOKUP(A1759,'Hospitalisation Details'!$A$1:$U$2344,21,FALSE)</f>
        <v>R1025</v>
      </c>
      <c r="P1759" t="str">
        <f>VLOOKUP(A1759,'Hospitalisation Details'!$A$1:$T$2344,19,0)</f>
        <v>25</v>
      </c>
      <c r="Q1759" s="9">
        <f>VLOOKUP(A1759,'Hospitalisation Details'!$A$1:$I$2344,6,FALSE)</f>
        <v>5038.57</v>
      </c>
    </row>
    <row r="1760" spans="1:17" ht="15.75">
      <c r="A1760" s="6" t="s">
        <v>4589</v>
      </c>
      <c r="B1760" t="str">
        <f>VLOOKUP(A1760,'Customer Names'!$A$1:$D$2336,3,FALSE)</f>
        <v>Palma</v>
      </c>
      <c r="C1760">
        <f>VLOOKUP(A1760,'Medical Examinations'!$A$1:$H$2336,2,0)</f>
        <v>22.01</v>
      </c>
      <c r="D1760">
        <f>VLOOKUP(A1760,'Medical Examinations'!$A$1:$H$2336,3,0)</f>
        <v>6.72</v>
      </c>
      <c r="E1760" t="str">
        <f>VLOOKUP(A1760,'Medical Examinations'!$A$1:$H$2336,4,0)</f>
        <v>Yes</v>
      </c>
      <c r="F1760" t="str">
        <f>VLOOKUP(A1760,'Medical Examinations'!$A$1:$H$2336,5,0)</f>
        <v>No</v>
      </c>
      <c r="G1760" t="str">
        <f>VLOOKUP(A1760,'Medical Examinations'!$A$1:$H$2336,6,0)</f>
        <v>No</v>
      </c>
      <c r="H1760">
        <f>VLOOKUP(A1760,'Medical Examinations'!$A$1:$L$2336,10,0)</f>
        <v>1</v>
      </c>
      <c r="I1760" t="str">
        <f>VLOOKUP(A1760,'Medical Examinations'!$A$1:$H$2336,8,0)</f>
        <v>No</v>
      </c>
      <c r="J1760" t="str">
        <f>VLOOKUP(A1760,'Medical Examinations'!$A$1:$L$2336,11,0)</f>
        <v>Normal weight</v>
      </c>
      <c r="K1760" t="str">
        <f>VLOOKUP(A1760,'Medical Examinations'!$A$1:$L$2336,12,0)</f>
        <v>Diabetes</v>
      </c>
      <c r="L1760" s="8">
        <f>VLOOKUP(A1760,'Hospitalisation Details'!$A$1:$T$2344,17,0)</f>
        <v>31592</v>
      </c>
      <c r="M1760" s="3" t="str">
        <f>VLOOKUP(A1760,'Hospitalisation Details'!$A$1:$T$2344,14,0)</f>
        <v>tier - 2</v>
      </c>
      <c r="N1760" s="3" t="str">
        <f>VLOOKUP(A1760,'Hospitalisation Details'!$A$1:$T$2344,15,0)</f>
        <v>tier - 2</v>
      </c>
      <c r="O1760" t="str">
        <f>VLOOKUP(A1760,'Hospitalisation Details'!$A$1:$U$2344,21,FALSE)</f>
        <v>R1013</v>
      </c>
      <c r="P1760" t="str">
        <f>VLOOKUP(A1760,'Hospitalisation Details'!$A$1:$T$2344,19,0)</f>
        <v>36</v>
      </c>
      <c r="Q1760" s="9">
        <f>VLOOKUP(A1760,'Hospitalisation Details'!$A$1:$I$2344,6,FALSE)</f>
        <v>5034.1000000000004</v>
      </c>
    </row>
    <row r="1761" spans="1:17" ht="15.75">
      <c r="A1761" s="6" t="s">
        <v>4592</v>
      </c>
      <c r="B1761" t="str">
        <f>VLOOKUP(A1761,'Customer Names'!$A$1:$D$2336,3,FALSE)</f>
        <v>Takaoka</v>
      </c>
      <c r="C1761">
        <f>VLOOKUP(A1761,'Medical Examinations'!$A$1:$H$2336,2,0)</f>
        <v>27.645</v>
      </c>
      <c r="D1761">
        <f>VLOOKUP(A1761,'Medical Examinations'!$A$1:$H$2336,3,0)</f>
        <v>5.7</v>
      </c>
      <c r="E1761" t="str">
        <f>VLOOKUP(A1761,'Medical Examinations'!$A$1:$H$2336,4,0)</f>
        <v>No</v>
      </c>
      <c r="F1761" t="str">
        <f>VLOOKUP(A1761,'Medical Examinations'!$A$1:$H$2336,5,0)</f>
        <v>No</v>
      </c>
      <c r="G1761" t="str">
        <f>VLOOKUP(A1761,'Medical Examinations'!$A$1:$H$2336,6,0)</f>
        <v>No</v>
      </c>
      <c r="H1761">
        <f>VLOOKUP(A1761,'Medical Examinations'!$A$1:$L$2336,10,0)</f>
        <v>0</v>
      </c>
      <c r="I1761" t="str">
        <f>VLOOKUP(A1761,'Medical Examinations'!$A$1:$H$2336,8,0)</f>
        <v>No</v>
      </c>
      <c r="J1761" t="str">
        <f>VLOOKUP(A1761,'Medical Examinations'!$A$1:$L$2336,11,0)</f>
        <v>Over weight</v>
      </c>
      <c r="K1761" t="str">
        <f>VLOOKUP(A1761,'Medical Examinations'!$A$1:$L$2336,12,0)</f>
        <v>Prediabetes</v>
      </c>
      <c r="L1761" s="8">
        <f>VLOOKUP(A1761,'Hospitalisation Details'!$A$1:$T$2344,17,0)</f>
        <v>33491</v>
      </c>
      <c r="M1761" s="3" t="str">
        <f>VLOOKUP(A1761,'Hospitalisation Details'!$A$1:$T$2344,14,0)</f>
        <v>tier - 3</v>
      </c>
      <c r="N1761" s="3" t="str">
        <f>VLOOKUP(A1761,'Hospitalisation Details'!$A$1:$T$2344,15,0)</f>
        <v>tier - 1</v>
      </c>
      <c r="O1761" t="str">
        <f>VLOOKUP(A1761,'Hospitalisation Details'!$A$1:$U$2344,21,FALSE)</f>
        <v>R1016</v>
      </c>
      <c r="P1761" t="str">
        <f>VLOOKUP(A1761,'Hospitalisation Details'!$A$1:$T$2344,19,0)</f>
        <v>31</v>
      </c>
      <c r="Q1761" s="9">
        <f>VLOOKUP(A1761,'Hospitalisation Details'!$A$1:$I$2344,6,FALSE)</f>
        <v>5031.2700000000004</v>
      </c>
    </row>
    <row r="1762" spans="1:17" ht="15.75">
      <c r="A1762" s="6" t="s">
        <v>4595</v>
      </c>
      <c r="B1762" t="str">
        <f>VLOOKUP(A1762,'Customer Names'!$A$1:$D$2336,3,FALSE)</f>
        <v>Sherman</v>
      </c>
      <c r="C1762">
        <f>VLOOKUP(A1762,'Medical Examinations'!$A$1:$H$2336,2,0)</f>
        <v>29.64</v>
      </c>
      <c r="D1762">
        <f>VLOOKUP(A1762,'Medical Examinations'!$A$1:$H$2336,3,0)</f>
        <v>5.31</v>
      </c>
      <c r="E1762" t="str">
        <f>VLOOKUP(A1762,'Medical Examinations'!$A$1:$H$2336,4,0)</f>
        <v>Yes</v>
      </c>
      <c r="F1762" t="str">
        <f>VLOOKUP(A1762,'Medical Examinations'!$A$1:$H$2336,5,0)</f>
        <v>No</v>
      </c>
      <c r="G1762" t="str">
        <f>VLOOKUP(A1762,'Medical Examinations'!$A$1:$H$2336,6,0)</f>
        <v>No</v>
      </c>
      <c r="H1762">
        <f>VLOOKUP(A1762,'Medical Examinations'!$A$1:$L$2336,10,0)</f>
        <v>0</v>
      </c>
      <c r="I1762" t="str">
        <f>VLOOKUP(A1762,'Medical Examinations'!$A$1:$H$2336,8,0)</f>
        <v>No</v>
      </c>
      <c r="J1762" t="str">
        <f>VLOOKUP(A1762,'Medical Examinations'!$A$1:$L$2336,11,0)</f>
        <v>Over weight</v>
      </c>
      <c r="K1762" t="str">
        <f>VLOOKUP(A1762,'Medical Examinations'!$A$1:$L$2336,12,0)</f>
        <v>Normal</v>
      </c>
      <c r="L1762" s="8">
        <f>VLOOKUP(A1762,'Hospitalisation Details'!$A$1:$T$2344,17,0)</f>
        <v>31409</v>
      </c>
      <c r="M1762" s="3" t="str">
        <f>VLOOKUP(A1762,'Hospitalisation Details'!$A$1:$T$2344,14,0)</f>
        <v>tier - 1</v>
      </c>
      <c r="N1762" s="3" t="str">
        <f>VLOOKUP(A1762,'Hospitalisation Details'!$A$1:$T$2344,15,0)</f>
        <v>tier - 2</v>
      </c>
      <c r="O1762" t="str">
        <f>VLOOKUP(A1762,'Hospitalisation Details'!$A$1:$U$2344,21,FALSE)</f>
        <v>R1012</v>
      </c>
      <c r="P1762" t="str">
        <f>VLOOKUP(A1762,'Hospitalisation Details'!$A$1:$T$2344,19,0)</f>
        <v>37</v>
      </c>
      <c r="Q1762" s="9">
        <f>VLOOKUP(A1762,'Hospitalisation Details'!$A$1:$I$2344,6,FALSE)</f>
        <v>5028.1499999999996</v>
      </c>
    </row>
    <row r="1763" spans="1:17" ht="15.75">
      <c r="A1763" s="6" t="s">
        <v>4598</v>
      </c>
      <c r="B1763" t="str">
        <f>VLOOKUP(A1763,'Customer Names'!$A$1:$D$2336,3,FALSE)</f>
        <v>Andre</v>
      </c>
      <c r="C1763">
        <f>VLOOKUP(A1763,'Medical Examinations'!$A$1:$H$2336,2,0)</f>
        <v>33.700000000000003</v>
      </c>
      <c r="D1763">
        <f>VLOOKUP(A1763,'Medical Examinations'!$A$1:$H$2336,3,0)</f>
        <v>4.32</v>
      </c>
      <c r="E1763" t="str">
        <f>VLOOKUP(A1763,'Medical Examinations'!$A$1:$H$2336,4,0)</f>
        <v>Yes</v>
      </c>
      <c r="F1763" t="str">
        <f>VLOOKUP(A1763,'Medical Examinations'!$A$1:$H$2336,5,0)</f>
        <v>No</v>
      </c>
      <c r="G1763" t="str">
        <f>VLOOKUP(A1763,'Medical Examinations'!$A$1:$H$2336,6,0)</f>
        <v>No</v>
      </c>
      <c r="H1763">
        <f>VLOOKUP(A1763,'Medical Examinations'!$A$1:$L$2336,10,0)</f>
        <v>1</v>
      </c>
      <c r="I1763" t="str">
        <f>VLOOKUP(A1763,'Medical Examinations'!$A$1:$H$2336,8,0)</f>
        <v>No</v>
      </c>
      <c r="J1763" t="str">
        <f>VLOOKUP(A1763,'Medical Examinations'!$A$1:$L$2336,11,0)</f>
        <v>obesity</v>
      </c>
      <c r="K1763" t="str">
        <f>VLOOKUP(A1763,'Medical Examinations'!$A$1:$L$2336,12,0)</f>
        <v>Normal</v>
      </c>
      <c r="L1763" s="8">
        <f>VLOOKUP(A1763,'Hospitalisation Details'!$A$1:$T$2344,17,0)</f>
        <v>32456</v>
      </c>
      <c r="M1763" s="3" t="str">
        <f>VLOOKUP(A1763,'Hospitalisation Details'!$A$1:$T$2344,14,0)</f>
        <v>tier - 2</v>
      </c>
      <c r="N1763" s="3" t="str">
        <f>VLOOKUP(A1763,'Hospitalisation Details'!$A$1:$T$2344,15,0)</f>
        <v>tier - 3</v>
      </c>
      <c r="O1763" t="str">
        <f>VLOOKUP(A1763,'Hospitalisation Details'!$A$1:$U$2344,21,FALSE)</f>
        <v>R1011</v>
      </c>
      <c r="P1763" t="str">
        <f>VLOOKUP(A1763,'Hospitalisation Details'!$A$1:$T$2344,19,0)</f>
        <v>34</v>
      </c>
      <c r="Q1763" s="9">
        <f>VLOOKUP(A1763,'Hospitalisation Details'!$A$1:$I$2344,6,FALSE)</f>
        <v>5012.47</v>
      </c>
    </row>
    <row r="1764" spans="1:17" ht="15.75">
      <c r="A1764" s="6" t="s">
        <v>4601</v>
      </c>
      <c r="B1764" t="str">
        <f>VLOOKUP(A1764,'Customer Names'!$A$1:$D$2336,3,FALSE)</f>
        <v>Switt</v>
      </c>
      <c r="C1764">
        <f>VLOOKUP(A1764,'Medical Examinations'!$A$1:$H$2336,2,0)</f>
        <v>27.5</v>
      </c>
      <c r="D1764">
        <f>VLOOKUP(A1764,'Medical Examinations'!$A$1:$H$2336,3,0)</f>
        <v>4.2300000000000004</v>
      </c>
      <c r="E1764" t="str">
        <f>VLOOKUP(A1764,'Medical Examinations'!$A$1:$H$2336,4,0)</f>
        <v>Yes</v>
      </c>
      <c r="F1764" t="str">
        <f>VLOOKUP(A1764,'Medical Examinations'!$A$1:$H$2336,5,0)</f>
        <v>No</v>
      </c>
      <c r="G1764" t="str">
        <f>VLOOKUP(A1764,'Medical Examinations'!$A$1:$H$2336,6,0)</f>
        <v>No</v>
      </c>
      <c r="H1764">
        <f>VLOOKUP(A1764,'Medical Examinations'!$A$1:$L$2336,10,0)</f>
        <v>1</v>
      </c>
      <c r="I1764" t="str">
        <f>VLOOKUP(A1764,'Medical Examinations'!$A$1:$H$2336,8,0)</f>
        <v>No</v>
      </c>
      <c r="J1764" t="str">
        <f>VLOOKUP(A1764,'Medical Examinations'!$A$1:$L$2336,11,0)</f>
        <v>Over weight</v>
      </c>
      <c r="K1764" t="str">
        <f>VLOOKUP(A1764,'Medical Examinations'!$A$1:$L$2336,12,0)</f>
        <v>Normal</v>
      </c>
      <c r="L1764" s="8">
        <f>VLOOKUP(A1764,'Hospitalisation Details'!$A$1:$T$2344,17,0)</f>
        <v>32332</v>
      </c>
      <c r="M1764" s="3" t="str">
        <f>VLOOKUP(A1764,'Hospitalisation Details'!$A$1:$T$2344,14,0)</f>
        <v>tier - 2</v>
      </c>
      <c r="N1764" s="3" t="str">
        <f>VLOOKUP(A1764,'Hospitalisation Details'!$A$1:$T$2344,15,0)</f>
        <v>tier - 3</v>
      </c>
      <c r="O1764" t="str">
        <f>VLOOKUP(A1764,'Hospitalisation Details'!$A$1:$U$2344,21,FALSE)</f>
        <v>R1011</v>
      </c>
      <c r="P1764" t="str">
        <f>VLOOKUP(A1764,'Hospitalisation Details'!$A$1:$T$2344,19,0)</f>
        <v>34</v>
      </c>
      <c r="Q1764" s="9">
        <f>VLOOKUP(A1764,'Hospitalisation Details'!$A$1:$I$2344,6,FALSE)</f>
        <v>5003.8500000000004</v>
      </c>
    </row>
    <row r="1765" spans="1:17" ht="15.75">
      <c r="A1765" s="6" t="s">
        <v>4604</v>
      </c>
      <c r="B1765" t="str">
        <f>VLOOKUP(A1765,'Customer Names'!$A$1:$D$2336,3,FALSE)</f>
        <v>Erickson</v>
      </c>
      <c r="C1765">
        <f>VLOOKUP(A1765,'Medical Examinations'!$A$1:$H$2336,2,0)</f>
        <v>16.12</v>
      </c>
      <c r="D1765">
        <f>VLOOKUP(A1765,'Medical Examinations'!$A$1:$H$2336,3,0)</f>
        <v>6.09</v>
      </c>
      <c r="E1765" t="str">
        <f>VLOOKUP(A1765,'Medical Examinations'!$A$1:$H$2336,4,0)</f>
        <v>No</v>
      </c>
      <c r="F1765" t="str">
        <f>VLOOKUP(A1765,'Medical Examinations'!$A$1:$H$2336,5,0)</f>
        <v>No</v>
      </c>
      <c r="G1765" t="str">
        <f>VLOOKUP(A1765,'Medical Examinations'!$A$1:$H$2336,6,0)</f>
        <v>No</v>
      </c>
      <c r="H1765">
        <f>VLOOKUP(A1765,'Medical Examinations'!$A$1:$L$2336,10,0)</f>
        <v>0</v>
      </c>
      <c r="I1765" t="str">
        <f>VLOOKUP(A1765,'Medical Examinations'!$A$1:$H$2336,8,0)</f>
        <v>No</v>
      </c>
      <c r="J1765" t="str">
        <f>VLOOKUP(A1765,'Medical Examinations'!$A$1:$L$2336,11,0)</f>
        <v>Under weight</v>
      </c>
      <c r="K1765" t="str">
        <f>VLOOKUP(A1765,'Medical Examinations'!$A$1:$L$2336,12,0)</f>
        <v>Prediabetes</v>
      </c>
      <c r="L1765" s="8">
        <f>VLOOKUP(A1765,'Hospitalisation Details'!$A$1:$T$2344,17,0)</f>
        <v>28285</v>
      </c>
      <c r="M1765" s="3" t="str">
        <f>VLOOKUP(A1765,'Hospitalisation Details'!$A$1:$T$2344,14,0)</f>
        <v>tier - 2</v>
      </c>
      <c r="N1765" s="3" t="str">
        <f>VLOOKUP(A1765,'Hospitalisation Details'!$A$1:$T$2344,15,0)</f>
        <v>tier - 3</v>
      </c>
      <c r="O1765" t="str">
        <f>VLOOKUP(A1765,'Hospitalisation Details'!$A$1:$U$2344,21,FALSE)</f>
        <v>R1013</v>
      </c>
      <c r="P1765" t="str">
        <f>VLOOKUP(A1765,'Hospitalisation Details'!$A$1:$T$2344,19,0)</f>
        <v>45</v>
      </c>
      <c r="Q1765" s="9">
        <f>VLOOKUP(A1765,'Hospitalisation Details'!$A$1:$I$2344,6,FALSE)</f>
        <v>5003.7700000000004</v>
      </c>
    </row>
    <row r="1766" spans="1:17" ht="15.75">
      <c r="A1766" s="6" t="s">
        <v>4606</v>
      </c>
      <c r="B1766" t="str">
        <f>VLOOKUP(A1766,'Customer Names'!$A$1:$D$2336,3,FALSE)</f>
        <v>Miller</v>
      </c>
      <c r="C1766">
        <f>VLOOKUP(A1766,'Medical Examinations'!$A$1:$H$2336,2,0)</f>
        <v>26.73</v>
      </c>
      <c r="D1766">
        <f>VLOOKUP(A1766,'Medical Examinations'!$A$1:$H$2336,3,0)</f>
        <v>4.74</v>
      </c>
      <c r="E1766" t="str">
        <f>VLOOKUP(A1766,'Medical Examinations'!$A$1:$H$2336,4,0)</f>
        <v>Yes</v>
      </c>
      <c r="F1766" t="str">
        <f>VLOOKUP(A1766,'Medical Examinations'!$A$1:$H$2336,5,0)</f>
        <v>No</v>
      </c>
      <c r="G1766" t="str">
        <f>VLOOKUP(A1766,'Medical Examinations'!$A$1:$H$2336,6,0)</f>
        <v>No</v>
      </c>
      <c r="H1766">
        <f>VLOOKUP(A1766,'Medical Examinations'!$A$1:$L$2336,10,0)</f>
        <v>1</v>
      </c>
      <c r="I1766" t="str">
        <f>VLOOKUP(A1766,'Medical Examinations'!$A$1:$H$2336,8,0)</f>
        <v>No</v>
      </c>
      <c r="J1766" t="str">
        <f>VLOOKUP(A1766,'Medical Examinations'!$A$1:$L$2336,11,0)</f>
        <v>Over weight</v>
      </c>
      <c r="K1766" t="str">
        <f>VLOOKUP(A1766,'Medical Examinations'!$A$1:$L$2336,12,0)</f>
        <v>Normal</v>
      </c>
      <c r="L1766" s="8">
        <f>VLOOKUP(A1766,'Hospitalisation Details'!$A$1:$T$2344,17,0)</f>
        <v>32390</v>
      </c>
      <c r="M1766" s="3" t="str">
        <f>VLOOKUP(A1766,'Hospitalisation Details'!$A$1:$T$2344,14,0)</f>
        <v>tier - 2</v>
      </c>
      <c r="N1766" s="3" t="str">
        <f>VLOOKUP(A1766,'Hospitalisation Details'!$A$1:$T$2344,15,0)</f>
        <v>tier - 2</v>
      </c>
      <c r="O1766" t="str">
        <f>VLOOKUP(A1766,'Hospitalisation Details'!$A$1:$U$2344,21,FALSE)</f>
        <v>R1013</v>
      </c>
      <c r="P1766" t="str">
        <f>VLOOKUP(A1766,'Hospitalisation Details'!$A$1:$T$2344,19,0)</f>
        <v>34</v>
      </c>
      <c r="Q1766" s="9">
        <f>VLOOKUP(A1766,'Hospitalisation Details'!$A$1:$I$2344,6,FALSE)</f>
        <v>5002.78</v>
      </c>
    </row>
    <row r="1767" spans="1:17" ht="15.75">
      <c r="A1767" s="6" t="s">
        <v>4608</v>
      </c>
      <c r="B1767" t="str">
        <f>VLOOKUP(A1767,'Customer Names'!$A$1:$D$2336,3,FALSE)</f>
        <v>Whitbeck</v>
      </c>
      <c r="C1767">
        <f>VLOOKUP(A1767,'Medical Examinations'!$A$1:$H$2336,2,0)</f>
        <v>37.25</v>
      </c>
      <c r="D1767">
        <f>VLOOKUP(A1767,'Medical Examinations'!$A$1:$H$2336,3,0)</f>
        <v>6.23</v>
      </c>
      <c r="E1767" t="str">
        <f>VLOOKUP(A1767,'Medical Examinations'!$A$1:$H$2336,4,0)</f>
        <v>Yes</v>
      </c>
      <c r="F1767" t="str">
        <f>VLOOKUP(A1767,'Medical Examinations'!$A$1:$H$2336,5,0)</f>
        <v>No</v>
      </c>
      <c r="G1767" t="str">
        <f>VLOOKUP(A1767,'Medical Examinations'!$A$1:$H$2336,6,0)</f>
        <v>No</v>
      </c>
      <c r="H1767">
        <f>VLOOKUP(A1767,'Medical Examinations'!$A$1:$L$2336,10,0)</f>
        <v>0</v>
      </c>
      <c r="I1767" t="str">
        <f>VLOOKUP(A1767,'Medical Examinations'!$A$1:$H$2336,8,0)</f>
        <v>No</v>
      </c>
      <c r="J1767" t="str">
        <f>VLOOKUP(A1767,'Medical Examinations'!$A$1:$L$2336,11,0)</f>
        <v>obesity</v>
      </c>
      <c r="K1767" t="str">
        <f>VLOOKUP(A1767,'Medical Examinations'!$A$1:$L$2336,12,0)</f>
        <v>Prediabetes</v>
      </c>
      <c r="L1767" s="8">
        <f>VLOOKUP(A1767,'Hospitalisation Details'!$A$1:$T$2344,17,0)</f>
        <v>37169</v>
      </c>
      <c r="M1767" s="3" t="str">
        <f>VLOOKUP(A1767,'Hospitalisation Details'!$A$1:$T$2344,14,0)</f>
        <v>tier - 2</v>
      </c>
      <c r="N1767" s="3" t="str">
        <f>VLOOKUP(A1767,'Hospitalisation Details'!$A$1:$T$2344,15,0)</f>
        <v>tier - 2</v>
      </c>
      <c r="O1767" t="str">
        <f>VLOOKUP(A1767,'Hospitalisation Details'!$A$1:$U$2344,21,FALSE)</f>
        <v>R1011</v>
      </c>
      <c r="P1767" t="str">
        <f>VLOOKUP(A1767,'Hospitalisation Details'!$A$1:$T$2344,19,0)</f>
        <v>21</v>
      </c>
      <c r="Q1767" s="9">
        <f>VLOOKUP(A1767,'Hospitalisation Details'!$A$1:$I$2344,6,FALSE)</f>
        <v>4999.04</v>
      </c>
    </row>
    <row r="1768" spans="1:17" ht="15.75">
      <c r="A1768" s="6" t="s">
        <v>4610</v>
      </c>
      <c r="B1768" t="str">
        <f>VLOOKUP(A1768,'Customer Names'!$A$1:$D$2336,3,FALSE)</f>
        <v>Auer</v>
      </c>
      <c r="C1768">
        <f>VLOOKUP(A1768,'Medical Examinations'!$A$1:$H$2336,2,0)</f>
        <v>23.56</v>
      </c>
      <c r="D1768">
        <f>VLOOKUP(A1768,'Medical Examinations'!$A$1:$H$2336,3,0)</f>
        <v>5.45</v>
      </c>
      <c r="E1768" t="str">
        <f>VLOOKUP(A1768,'Medical Examinations'!$A$1:$H$2336,4,0)</f>
        <v>Yes</v>
      </c>
      <c r="F1768" t="str">
        <f>VLOOKUP(A1768,'Medical Examinations'!$A$1:$H$2336,5,0)</f>
        <v>No</v>
      </c>
      <c r="G1768" t="str">
        <f>VLOOKUP(A1768,'Medical Examinations'!$A$1:$H$2336,6,0)</f>
        <v>No</v>
      </c>
      <c r="H1768">
        <f>VLOOKUP(A1768,'Medical Examinations'!$A$1:$L$2336,10,0)</f>
        <v>1</v>
      </c>
      <c r="I1768" t="str">
        <f>VLOOKUP(A1768,'Medical Examinations'!$A$1:$H$2336,8,0)</f>
        <v>No</v>
      </c>
      <c r="J1768" t="str">
        <f>VLOOKUP(A1768,'Medical Examinations'!$A$1:$L$2336,11,0)</f>
        <v>Normal weight</v>
      </c>
      <c r="K1768" t="str">
        <f>VLOOKUP(A1768,'Medical Examinations'!$A$1:$L$2336,12,0)</f>
        <v>Normal</v>
      </c>
      <c r="L1768" s="8">
        <f>VLOOKUP(A1768,'Hospitalisation Details'!$A$1:$T$2344,17,0)</f>
        <v>32318</v>
      </c>
      <c r="M1768" s="3" t="str">
        <f>VLOOKUP(A1768,'Hospitalisation Details'!$A$1:$T$2344,14,0)</f>
        <v>tier - 2</v>
      </c>
      <c r="N1768" s="3" t="str">
        <f>VLOOKUP(A1768,'Hospitalisation Details'!$A$1:$T$2344,15,0)</f>
        <v>tier - 3</v>
      </c>
      <c r="O1768" t="str">
        <f>VLOOKUP(A1768,'Hospitalisation Details'!$A$1:$U$2344,21,FALSE)</f>
        <v>R1024</v>
      </c>
      <c r="P1768" t="str">
        <f>VLOOKUP(A1768,'Hospitalisation Details'!$A$1:$T$2344,19,0)</f>
        <v>34</v>
      </c>
      <c r="Q1768" s="9">
        <f>VLOOKUP(A1768,'Hospitalisation Details'!$A$1:$I$2344,6,FALSE)</f>
        <v>4992.38</v>
      </c>
    </row>
    <row r="1769" spans="1:17" ht="15.75">
      <c r="A1769" s="6" t="s">
        <v>4612</v>
      </c>
      <c r="B1769" t="str">
        <f>VLOOKUP(A1769,'Customer Names'!$A$1:$D$2336,3,FALSE)</f>
        <v>Attar</v>
      </c>
      <c r="C1769">
        <f>VLOOKUP(A1769,'Medical Examinations'!$A$1:$H$2336,2,0)</f>
        <v>15.84</v>
      </c>
      <c r="D1769">
        <f>VLOOKUP(A1769,'Medical Examinations'!$A$1:$H$2336,3,0)</f>
        <v>10.34</v>
      </c>
      <c r="E1769" t="str">
        <f>VLOOKUP(A1769,'Medical Examinations'!$A$1:$H$2336,4,0)</f>
        <v>No</v>
      </c>
      <c r="F1769" t="str">
        <f>VLOOKUP(A1769,'Medical Examinations'!$A$1:$H$2336,5,0)</f>
        <v>No</v>
      </c>
      <c r="G1769" t="str">
        <f>VLOOKUP(A1769,'Medical Examinations'!$A$1:$H$2336,6,0)</f>
        <v>No</v>
      </c>
      <c r="H1769">
        <f>VLOOKUP(A1769,'Medical Examinations'!$A$1:$L$2336,10,0)</f>
        <v>2</v>
      </c>
      <c r="I1769" t="str">
        <f>VLOOKUP(A1769,'Medical Examinations'!$A$1:$H$2336,8,0)</f>
        <v>No</v>
      </c>
      <c r="J1769" t="str">
        <f>VLOOKUP(A1769,'Medical Examinations'!$A$1:$L$2336,11,0)</f>
        <v>Under weight</v>
      </c>
      <c r="K1769" t="str">
        <f>VLOOKUP(A1769,'Medical Examinations'!$A$1:$L$2336,12,0)</f>
        <v>Diabetes</v>
      </c>
      <c r="L1769" s="8">
        <f>VLOOKUP(A1769,'Hospitalisation Details'!$A$1:$T$2344,17,0)</f>
        <v>26975</v>
      </c>
      <c r="M1769" s="3" t="str">
        <f>VLOOKUP(A1769,'Hospitalisation Details'!$A$1:$T$2344,14,0)</f>
        <v>tier - 2</v>
      </c>
      <c r="N1769" s="3" t="str">
        <f>VLOOKUP(A1769,'Hospitalisation Details'!$A$1:$T$2344,15,0)</f>
        <v>tier - 3</v>
      </c>
      <c r="O1769" t="str">
        <f>VLOOKUP(A1769,'Hospitalisation Details'!$A$1:$U$2344,21,FALSE)</f>
        <v>R1013</v>
      </c>
      <c r="P1769" t="str">
        <f>VLOOKUP(A1769,'Hospitalisation Details'!$A$1:$T$2344,19,0)</f>
        <v>49</v>
      </c>
      <c r="Q1769" s="9">
        <f>VLOOKUP(A1769,'Hospitalisation Details'!$A$1:$I$2344,6,FALSE)</f>
        <v>4985.22</v>
      </c>
    </row>
    <row r="1770" spans="1:17" ht="15.75">
      <c r="A1770" s="6" t="s">
        <v>4614</v>
      </c>
      <c r="B1770" t="str">
        <f>VLOOKUP(A1770,'Customer Names'!$A$1:$D$2336,3,FALSE)</f>
        <v>Misuraca</v>
      </c>
      <c r="C1770">
        <f>VLOOKUP(A1770,'Medical Examinations'!$A$1:$H$2336,2,0)</f>
        <v>36.630000000000003</v>
      </c>
      <c r="D1770">
        <f>VLOOKUP(A1770,'Medical Examinations'!$A$1:$H$2336,3,0)</f>
        <v>5.15</v>
      </c>
      <c r="E1770" t="str">
        <f>VLOOKUP(A1770,'Medical Examinations'!$A$1:$H$2336,4,0)</f>
        <v>No</v>
      </c>
      <c r="F1770" t="str">
        <f>VLOOKUP(A1770,'Medical Examinations'!$A$1:$H$2336,5,0)</f>
        <v>No</v>
      </c>
      <c r="G1770" t="str">
        <f>VLOOKUP(A1770,'Medical Examinations'!$A$1:$H$2336,6,0)</f>
        <v>No</v>
      </c>
      <c r="H1770">
        <f>VLOOKUP(A1770,'Medical Examinations'!$A$1:$L$2336,10,0)</f>
        <v>0</v>
      </c>
      <c r="I1770" t="str">
        <f>VLOOKUP(A1770,'Medical Examinations'!$A$1:$H$2336,8,0)</f>
        <v>No</v>
      </c>
      <c r="J1770" t="str">
        <f>VLOOKUP(A1770,'Medical Examinations'!$A$1:$L$2336,11,0)</f>
        <v>obesity</v>
      </c>
      <c r="K1770" t="str">
        <f>VLOOKUP(A1770,'Medical Examinations'!$A$1:$L$2336,12,0)</f>
        <v>Normal</v>
      </c>
      <c r="L1770" s="8">
        <f>VLOOKUP(A1770,'Hospitalisation Details'!$A$1:$T$2344,17,0)</f>
        <v>33480</v>
      </c>
      <c r="M1770" s="3" t="str">
        <f>VLOOKUP(A1770,'Hospitalisation Details'!$A$1:$T$2344,14,0)</f>
        <v>tier - 2</v>
      </c>
      <c r="N1770" s="3" t="str">
        <f>VLOOKUP(A1770,'Hospitalisation Details'!$A$1:$T$2344,15,0)</f>
        <v>tier - 1</v>
      </c>
      <c r="O1770" t="str">
        <f>VLOOKUP(A1770,'Hospitalisation Details'!$A$1:$U$2344,21,FALSE)</f>
        <v>R1013</v>
      </c>
      <c r="P1770" t="str">
        <f>VLOOKUP(A1770,'Hospitalisation Details'!$A$1:$T$2344,19,0)</f>
        <v>31</v>
      </c>
      <c r="Q1770" s="9">
        <f>VLOOKUP(A1770,'Hospitalisation Details'!$A$1:$I$2344,6,FALSE)</f>
        <v>4949.76</v>
      </c>
    </row>
    <row r="1771" spans="1:17" ht="15.75">
      <c r="A1771" s="6" t="s">
        <v>4616</v>
      </c>
      <c r="B1771" t="str">
        <f>VLOOKUP(A1771,'Customer Names'!$A$1:$D$2336,3,FALSE)</f>
        <v>Spannaus</v>
      </c>
      <c r="C1771">
        <f>VLOOKUP(A1771,'Medical Examinations'!$A$1:$H$2336,2,0)</f>
        <v>16.47</v>
      </c>
      <c r="D1771">
        <f>VLOOKUP(A1771,'Medical Examinations'!$A$1:$H$2336,3,0)</f>
        <v>11.72</v>
      </c>
      <c r="E1771" t="str">
        <f>VLOOKUP(A1771,'Medical Examinations'!$A$1:$H$2336,4,0)</f>
        <v>No</v>
      </c>
      <c r="F1771" t="str">
        <f>VLOOKUP(A1771,'Medical Examinations'!$A$1:$H$2336,5,0)</f>
        <v>No</v>
      </c>
      <c r="G1771" t="str">
        <f>VLOOKUP(A1771,'Medical Examinations'!$A$1:$H$2336,6,0)</f>
        <v>No</v>
      </c>
      <c r="H1771">
        <f>VLOOKUP(A1771,'Medical Examinations'!$A$1:$L$2336,10,0)</f>
        <v>0</v>
      </c>
      <c r="I1771" t="str">
        <f>VLOOKUP(A1771,'Medical Examinations'!$A$1:$H$2336,8,0)</f>
        <v>No</v>
      </c>
      <c r="J1771" t="str">
        <f>VLOOKUP(A1771,'Medical Examinations'!$A$1:$L$2336,11,0)</f>
        <v>Under weight</v>
      </c>
      <c r="K1771" t="str">
        <f>VLOOKUP(A1771,'Medical Examinations'!$A$1:$L$2336,12,0)</f>
        <v>Diabetes</v>
      </c>
      <c r="L1771" s="8">
        <f>VLOOKUP(A1771,'Hospitalisation Details'!$A$1:$T$2344,17,0)</f>
        <v>27206</v>
      </c>
      <c r="M1771" s="3" t="str">
        <f>VLOOKUP(A1771,'Hospitalisation Details'!$A$1:$T$2344,14,0)</f>
        <v>tier - 2</v>
      </c>
      <c r="N1771" s="3" t="str">
        <f>VLOOKUP(A1771,'Hospitalisation Details'!$A$1:$T$2344,15,0)</f>
        <v>tier - 2</v>
      </c>
      <c r="O1771" t="str">
        <f>VLOOKUP(A1771,'Hospitalisation Details'!$A$1:$U$2344,21,FALSE)</f>
        <v>R1013</v>
      </c>
      <c r="P1771" t="str">
        <f>VLOOKUP(A1771,'Hospitalisation Details'!$A$1:$T$2344,19,0)</f>
        <v>48</v>
      </c>
      <c r="Q1771" s="9">
        <f>VLOOKUP(A1771,'Hospitalisation Details'!$A$1:$I$2344,6,FALSE)</f>
        <v>4942.0600000000004</v>
      </c>
    </row>
    <row r="1772" spans="1:17" ht="15.75">
      <c r="A1772" s="6" t="s">
        <v>4619</v>
      </c>
      <c r="B1772" t="str">
        <f>VLOOKUP(A1772,'Customer Names'!$A$1:$D$2336,3,FALSE)</f>
        <v>Tarbiat</v>
      </c>
      <c r="C1772">
        <f>VLOOKUP(A1772,'Medical Examinations'!$A$1:$H$2336,2,0)</f>
        <v>25.8</v>
      </c>
      <c r="D1772">
        <f>VLOOKUP(A1772,'Medical Examinations'!$A$1:$H$2336,3,0)</f>
        <v>5.29</v>
      </c>
      <c r="E1772" t="str">
        <f>VLOOKUP(A1772,'Medical Examinations'!$A$1:$H$2336,4,0)</f>
        <v>No</v>
      </c>
      <c r="F1772" t="str">
        <f>VLOOKUP(A1772,'Medical Examinations'!$A$1:$H$2336,5,0)</f>
        <v>No</v>
      </c>
      <c r="G1772" t="str">
        <f>VLOOKUP(A1772,'Medical Examinations'!$A$1:$H$2336,6,0)</f>
        <v>No</v>
      </c>
      <c r="H1772">
        <f>VLOOKUP(A1772,'Medical Examinations'!$A$1:$L$2336,10,0)</f>
        <v>0</v>
      </c>
      <c r="I1772" t="str">
        <f>VLOOKUP(A1772,'Medical Examinations'!$A$1:$H$2336,8,0)</f>
        <v>No</v>
      </c>
      <c r="J1772" t="str">
        <f>VLOOKUP(A1772,'Medical Examinations'!$A$1:$L$2336,11,0)</f>
        <v>Over weight</v>
      </c>
      <c r="K1772" t="str">
        <f>VLOOKUP(A1772,'Medical Examinations'!$A$1:$L$2336,12,0)</f>
        <v>Normal</v>
      </c>
      <c r="L1772" s="8">
        <f>VLOOKUP(A1772,'Hospitalisation Details'!$A$1:$T$2344,17,0)</f>
        <v>33569</v>
      </c>
      <c r="M1772" s="3" t="str">
        <f>VLOOKUP(A1772,'Hospitalisation Details'!$A$1:$T$2344,14,0)</f>
        <v>tier - 2</v>
      </c>
      <c r="N1772" s="3" t="str">
        <f>VLOOKUP(A1772,'Hospitalisation Details'!$A$1:$T$2344,15,0)</f>
        <v>tier - 3</v>
      </c>
      <c r="O1772" t="str">
        <f>VLOOKUP(A1772,'Hospitalisation Details'!$A$1:$U$2344,21,FALSE)</f>
        <v>R1011</v>
      </c>
      <c r="P1772" t="str">
        <f>VLOOKUP(A1772,'Hospitalisation Details'!$A$1:$T$2344,19,0)</f>
        <v>31</v>
      </c>
      <c r="Q1772" s="9">
        <f>VLOOKUP(A1772,'Hospitalisation Details'!$A$1:$I$2344,6,FALSE)</f>
        <v>4934.71</v>
      </c>
    </row>
    <row r="1773" spans="1:17" ht="15.75">
      <c r="A1773" s="6" t="s">
        <v>4622</v>
      </c>
      <c r="B1773" t="str">
        <f>VLOOKUP(A1773,'Customer Names'!$A$1:$D$2336,3,FALSE)</f>
        <v>Pulkkinen</v>
      </c>
      <c r="C1773">
        <f>VLOOKUP(A1773,'Medical Examinations'!$A$1:$H$2336,2,0)</f>
        <v>23.6</v>
      </c>
      <c r="D1773">
        <f>VLOOKUP(A1773,'Medical Examinations'!$A$1:$H$2336,3,0)</f>
        <v>4.33</v>
      </c>
      <c r="E1773" t="str">
        <f>VLOOKUP(A1773,'Medical Examinations'!$A$1:$H$2336,4,0)</f>
        <v>No</v>
      </c>
      <c r="F1773" t="str">
        <f>VLOOKUP(A1773,'Medical Examinations'!$A$1:$H$2336,5,0)</f>
        <v>No</v>
      </c>
      <c r="G1773" t="str">
        <f>VLOOKUP(A1773,'Medical Examinations'!$A$1:$H$2336,6,0)</f>
        <v>No</v>
      </c>
      <c r="H1773">
        <f>VLOOKUP(A1773,'Medical Examinations'!$A$1:$L$2336,10,0)</f>
        <v>0</v>
      </c>
      <c r="I1773" t="str">
        <f>VLOOKUP(A1773,'Medical Examinations'!$A$1:$H$2336,8,0)</f>
        <v>No</v>
      </c>
      <c r="J1773" t="str">
        <f>VLOOKUP(A1773,'Medical Examinations'!$A$1:$L$2336,11,0)</f>
        <v>Normal weight</v>
      </c>
      <c r="K1773" t="str">
        <f>VLOOKUP(A1773,'Medical Examinations'!$A$1:$L$2336,12,0)</f>
        <v>Normal</v>
      </c>
      <c r="L1773" s="8">
        <f>VLOOKUP(A1773,'Hospitalisation Details'!$A$1:$T$2344,17,0)</f>
        <v>33473</v>
      </c>
      <c r="M1773" s="3" t="str">
        <f>VLOOKUP(A1773,'Hospitalisation Details'!$A$1:$T$2344,14,0)</f>
        <v>tier - 2</v>
      </c>
      <c r="N1773" s="3" t="str">
        <f>VLOOKUP(A1773,'Hospitalisation Details'!$A$1:$T$2344,15,0)</f>
        <v>tier - 3</v>
      </c>
      <c r="O1773" t="str">
        <f>VLOOKUP(A1773,'Hospitalisation Details'!$A$1:$U$2344,21,FALSE)</f>
        <v>R1011</v>
      </c>
      <c r="P1773" t="str">
        <f>VLOOKUP(A1773,'Hospitalisation Details'!$A$1:$T$2344,19,0)</f>
        <v>31</v>
      </c>
      <c r="Q1773" s="9">
        <f>VLOOKUP(A1773,'Hospitalisation Details'!$A$1:$I$2344,6,FALSE)</f>
        <v>4931.6499999999996</v>
      </c>
    </row>
    <row r="1774" spans="1:17" ht="15.75">
      <c r="A1774" s="6" t="s">
        <v>4624</v>
      </c>
      <c r="B1774" t="str">
        <f>VLOOKUP(A1774,'Customer Names'!$A$1:$D$2336,3,FALSE)</f>
        <v>Trnovcova</v>
      </c>
      <c r="C1774">
        <f>VLOOKUP(A1774,'Medical Examinations'!$A$1:$H$2336,2,0)</f>
        <v>32.11</v>
      </c>
      <c r="D1774">
        <f>VLOOKUP(A1774,'Medical Examinations'!$A$1:$H$2336,3,0)</f>
        <v>6.24</v>
      </c>
      <c r="E1774" t="str">
        <f>VLOOKUP(A1774,'Medical Examinations'!$A$1:$H$2336,4,0)</f>
        <v>No</v>
      </c>
      <c r="F1774" t="str">
        <f>VLOOKUP(A1774,'Medical Examinations'!$A$1:$H$2336,5,0)</f>
        <v>No</v>
      </c>
      <c r="G1774" t="str">
        <f>VLOOKUP(A1774,'Medical Examinations'!$A$1:$H$2336,6,0)</f>
        <v>Yes</v>
      </c>
      <c r="H1774">
        <f>VLOOKUP(A1774,'Medical Examinations'!$A$1:$L$2336,10,0)</f>
        <v>1</v>
      </c>
      <c r="I1774" t="str">
        <f>VLOOKUP(A1774,'Medical Examinations'!$A$1:$H$2336,8,0)</f>
        <v>No</v>
      </c>
      <c r="J1774" t="str">
        <f>VLOOKUP(A1774,'Medical Examinations'!$A$1:$L$2336,11,0)</f>
        <v>obesity</v>
      </c>
      <c r="K1774" t="str">
        <f>VLOOKUP(A1774,'Medical Examinations'!$A$1:$L$2336,12,0)</f>
        <v>Prediabetes</v>
      </c>
      <c r="L1774" s="8">
        <f>VLOOKUP(A1774,'Hospitalisation Details'!$A$1:$T$2344,17,0)</f>
        <v>34191</v>
      </c>
      <c r="M1774" s="3" t="str">
        <f>VLOOKUP(A1774,'Hospitalisation Details'!$A$1:$T$2344,14,0)</f>
        <v>tier - 2</v>
      </c>
      <c r="N1774" s="3" t="str">
        <f>VLOOKUP(A1774,'Hospitalisation Details'!$A$1:$T$2344,15,0)</f>
        <v>tier - 2</v>
      </c>
      <c r="O1774" t="str">
        <f>VLOOKUP(A1774,'Hospitalisation Details'!$A$1:$U$2344,21,FALSE)</f>
        <v>R1012</v>
      </c>
      <c r="P1774" t="str">
        <f>VLOOKUP(A1774,'Hospitalisation Details'!$A$1:$T$2344,19,0)</f>
        <v>29</v>
      </c>
      <c r="Q1774" s="9">
        <f>VLOOKUP(A1774,'Hospitalisation Details'!$A$1:$I$2344,6,FALSE)</f>
        <v>4922.92</v>
      </c>
    </row>
    <row r="1775" spans="1:17" ht="15.75">
      <c r="A1775" s="6" t="s">
        <v>4627</v>
      </c>
      <c r="B1775" t="str">
        <f>VLOOKUP(A1775,'Customer Names'!$A$1:$D$2336,3,FALSE)</f>
        <v>Anthony</v>
      </c>
      <c r="C1775">
        <f>VLOOKUP(A1775,'Medical Examinations'!$A$1:$H$2336,2,0)</f>
        <v>30.114999999999998</v>
      </c>
      <c r="D1775">
        <f>VLOOKUP(A1775,'Medical Examinations'!$A$1:$H$2336,3,0)</f>
        <v>11.61</v>
      </c>
      <c r="E1775" t="str">
        <f>VLOOKUP(A1775,'Medical Examinations'!$A$1:$H$2336,4,0)</f>
        <v>No</v>
      </c>
      <c r="F1775" t="str">
        <f>VLOOKUP(A1775,'Medical Examinations'!$A$1:$H$2336,5,0)</f>
        <v>No</v>
      </c>
      <c r="G1775" t="str">
        <f>VLOOKUP(A1775,'Medical Examinations'!$A$1:$H$2336,6,0)</f>
        <v>No</v>
      </c>
      <c r="H1775">
        <f>VLOOKUP(A1775,'Medical Examinations'!$A$1:$L$2336,10,0)</f>
        <v>0</v>
      </c>
      <c r="I1775" t="str">
        <f>VLOOKUP(A1775,'Medical Examinations'!$A$1:$H$2336,8,0)</f>
        <v>No</v>
      </c>
      <c r="J1775" t="str">
        <f>VLOOKUP(A1775,'Medical Examinations'!$A$1:$L$2336,11,0)</f>
        <v>obesity</v>
      </c>
      <c r="K1775" t="str">
        <f>VLOOKUP(A1775,'Medical Examinations'!$A$1:$L$2336,12,0)</f>
        <v>Diabetes</v>
      </c>
      <c r="L1775" s="8">
        <f>VLOOKUP(A1775,'Hospitalisation Details'!$A$1:$T$2344,17,0)</f>
        <v>37489</v>
      </c>
      <c r="M1775" s="3" t="str">
        <f>VLOOKUP(A1775,'Hospitalisation Details'!$A$1:$T$2344,14,0)</f>
        <v>tier - 2</v>
      </c>
      <c r="N1775" s="3" t="str">
        <f>VLOOKUP(A1775,'Hospitalisation Details'!$A$1:$T$2344,15,0)</f>
        <v>tier - 1</v>
      </c>
      <c r="O1775" t="str">
        <f>VLOOKUP(A1775,'Hospitalisation Details'!$A$1:$U$2344,21,FALSE)</f>
        <v>R1017</v>
      </c>
      <c r="P1775" t="str">
        <f>VLOOKUP(A1775,'Hospitalisation Details'!$A$1:$T$2344,19,0)</f>
        <v>20</v>
      </c>
      <c r="Q1775" s="9">
        <f>VLOOKUP(A1775,'Hospitalisation Details'!$A$1:$I$2344,6,FALSE)</f>
        <v>4915.0600000000004</v>
      </c>
    </row>
    <row r="1776" spans="1:17" ht="15.75">
      <c r="A1776" s="6" t="s">
        <v>4629</v>
      </c>
      <c r="B1776" t="str">
        <f>VLOOKUP(A1776,'Customer Names'!$A$1:$D$2336,3,FALSE)</f>
        <v>Hetrick</v>
      </c>
      <c r="C1776">
        <f>VLOOKUP(A1776,'Medical Examinations'!$A$1:$H$2336,2,0)</f>
        <v>20.28</v>
      </c>
      <c r="D1776">
        <f>VLOOKUP(A1776,'Medical Examinations'!$A$1:$H$2336,3,0)</f>
        <v>11.07</v>
      </c>
      <c r="E1776" t="str">
        <f>VLOOKUP(A1776,'Medical Examinations'!$A$1:$H$2336,4,0)</f>
        <v>Yes</v>
      </c>
      <c r="F1776" t="str">
        <f>VLOOKUP(A1776,'Medical Examinations'!$A$1:$H$2336,5,0)</f>
        <v>No</v>
      </c>
      <c r="G1776" t="str">
        <f>VLOOKUP(A1776,'Medical Examinations'!$A$1:$H$2336,6,0)</f>
        <v>No</v>
      </c>
      <c r="H1776">
        <f>VLOOKUP(A1776,'Medical Examinations'!$A$1:$L$2336,10,0)</f>
        <v>0</v>
      </c>
      <c r="I1776" t="str">
        <f>VLOOKUP(A1776,'Medical Examinations'!$A$1:$H$2336,8,0)</f>
        <v>No</v>
      </c>
      <c r="J1776" t="str">
        <f>VLOOKUP(A1776,'Medical Examinations'!$A$1:$L$2336,11,0)</f>
        <v>Normal weight</v>
      </c>
      <c r="K1776" t="str">
        <f>VLOOKUP(A1776,'Medical Examinations'!$A$1:$L$2336,12,0)</f>
        <v>Diabetes</v>
      </c>
      <c r="L1776" s="8">
        <f>VLOOKUP(A1776,'Hospitalisation Details'!$A$1:$T$2344,17,0)</f>
        <v>29877</v>
      </c>
      <c r="M1776" s="3" t="str">
        <f>VLOOKUP(A1776,'Hospitalisation Details'!$A$1:$T$2344,14,0)</f>
        <v>tier - 2</v>
      </c>
      <c r="N1776" s="3" t="str">
        <f>VLOOKUP(A1776,'Hospitalisation Details'!$A$1:$T$2344,15,0)</f>
        <v>tier - 3</v>
      </c>
      <c r="O1776" t="str">
        <f>VLOOKUP(A1776,'Hospitalisation Details'!$A$1:$U$2344,21,FALSE)</f>
        <v>R1013</v>
      </c>
      <c r="P1776" t="str">
        <f>VLOOKUP(A1776,'Hospitalisation Details'!$A$1:$T$2344,19,0)</f>
        <v>41</v>
      </c>
      <c r="Q1776" s="9">
        <f>VLOOKUP(A1776,'Hospitalisation Details'!$A$1:$I$2344,6,FALSE)</f>
        <v>4911.8900000000003</v>
      </c>
    </row>
    <row r="1777" spans="1:17" ht="15.75">
      <c r="A1777" s="6" t="s">
        <v>4631</v>
      </c>
      <c r="B1777" t="str">
        <f>VLOOKUP(A1777,'Customer Names'!$A$1:$D$2336,3,FALSE)</f>
        <v>Stern</v>
      </c>
      <c r="C1777">
        <f>VLOOKUP(A1777,'Medical Examinations'!$A$1:$H$2336,2,0)</f>
        <v>20.234999999999999</v>
      </c>
      <c r="D1777">
        <f>VLOOKUP(A1777,'Medical Examinations'!$A$1:$H$2336,3,0)</f>
        <v>5.19</v>
      </c>
      <c r="E1777" t="str">
        <f>VLOOKUP(A1777,'Medical Examinations'!$A$1:$H$2336,4,0)</f>
        <v>No</v>
      </c>
      <c r="F1777" t="str">
        <f>VLOOKUP(A1777,'Medical Examinations'!$A$1:$H$2336,5,0)</f>
        <v>No</v>
      </c>
      <c r="G1777" t="str">
        <f>VLOOKUP(A1777,'Medical Examinations'!$A$1:$H$2336,6,0)</f>
        <v>Yes</v>
      </c>
      <c r="H1777">
        <f>VLOOKUP(A1777,'Medical Examinations'!$A$1:$L$2336,10,0)</f>
        <v>1</v>
      </c>
      <c r="I1777" t="str">
        <f>VLOOKUP(A1777,'Medical Examinations'!$A$1:$H$2336,8,0)</f>
        <v>No</v>
      </c>
      <c r="J1777" t="str">
        <f>VLOOKUP(A1777,'Medical Examinations'!$A$1:$L$2336,11,0)</f>
        <v>Normal weight</v>
      </c>
      <c r="K1777" t="str">
        <f>VLOOKUP(A1777,'Medical Examinations'!$A$1:$L$2336,12,0)</f>
        <v>Normal</v>
      </c>
      <c r="L1777" s="8">
        <f>VLOOKUP(A1777,'Hospitalisation Details'!$A$1:$T$2344,17,0)</f>
        <v>34160</v>
      </c>
      <c r="M1777" s="3" t="str">
        <f>VLOOKUP(A1777,'Hospitalisation Details'!$A$1:$T$2344,14,0)</f>
        <v>tier - 2</v>
      </c>
      <c r="N1777" s="3" t="str">
        <f>VLOOKUP(A1777,'Hospitalisation Details'!$A$1:$T$2344,15,0)</f>
        <v>tier - 1</v>
      </c>
      <c r="O1777" t="str">
        <f>VLOOKUP(A1777,'Hospitalisation Details'!$A$1:$U$2344,21,FALSE)</f>
        <v>R1012</v>
      </c>
      <c r="P1777" t="str">
        <f>VLOOKUP(A1777,'Hospitalisation Details'!$A$1:$T$2344,19,0)</f>
        <v>29</v>
      </c>
      <c r="Q1777" s="9">
        <f>VLOOKUP(A1777,'Hospitalisation Details'!$A$1:$I$2344,6,FALSE)</f>
        <v>4906.41</v>
      </c>
    </row>
    <row r="1778" spans="1:17" ht="15.75">
      <c r="A1778" s="6" t="s">
        <v>4633</v>
      </c>
      <c r="B1778" t="str">
        <f>VLOOKUP(A1778,'Customer Names'!$A$1:$D$2336,3,FALSE)</f>
        <v>Newman</v>
      </c>
      <c r="C1778">
        <f>VLOOKUP(A1778,'Medical Examinations'!$A$1:$H$2336,2,0)</f>
        <v>25.27</v>
      </c>
      <c r="D1778">
        <f>VLOOKUP(A1778,'Medical Examinations'!$A$1:$H$2336,3,0)</f>
        <v>5.7</v>
      </c>
      <c r="E1778" t="str">
        <f>VLOOKUP(A1778,'Medical Examinations'!$A$1:$H$2336,4,0)</f>
        <v>Yes</v>
      </c>
      <c r="F1778" t="str">
        <f>VLOOKUP(A1778,'Medical Examinations'!$A$1:$H$2336,5,0)</f>
        <v>No</v>
      </c>
      <c r="G1778" t="str">
        <f>VLOOKUP(A1778,'Medical Examinations'!$A$1:$H$2336,6,0)</f>
        <v>No</v>
      </c>
      <c r="H1778">
        <f>VLOOKUP(A1778,'Medical Examinations'!$A$1:$L$2336,10,0)</f>
        <v>1</v>
      </c>
      <c r="I1778" t="str">
        <f>VLOOKUP(A1778,'Medical Examinations'!$A$1:$H$2336,8,0)</f>
        <v>No</v>
      </c>
      <c r="J1778" t="str">
        <f>VLOOKUP(A1778,'Medical Examinations'!$A$1:$L$2336,11,0)</f>
        <v>Over weight</v>
      </c>
      <c r="K1778" t="str">
        <f>VLOOKUP(A1778,'Medical Examinations'!$A$1:$L$2336,12,0)</f>
        <v>Prediabetes</v>
      </c>
      <c r="L1778" s="8">
        <f>VLOOKUP(A1778,'Hospitalisation Details'!$A$1:$T$2344,17,0)</f>
        <v>32409</v>
      </c>
      <c r="M1778" s="3" t="str">
        <f>VLOOKUP(A1778,'Hospitalisation Details'!$A$1:$T$2344,14,0)</f>
        <v>tier - 3</v>
      </c>
      <c r="N1778" s="3" t="str">
        <f>VLOOKUP(A1778,'Hospitalisation Details'!$A$1:$T$2344,15,0)</f>
        <v>tier - 3</v>
      </c>
      <c r="O1778" t="str">
        <f>VLOOKUP(A1778,'Hospitalisation Details'!$A$1:$U$2344,21,FALSE)</f>
        <v>R1012</v>
      </c>
      <c r="P1778" t="str">
        <f>VLOOKUP(A1778,'Hospitalisation Details'!$A$1:$T$2344,19,0)</f>
        <v>34</v>
      </c>
      <c r="Q1778" s="9">
        <f>VLOOKUP(A1778,'Hospitalisation Details'!$A$1:$I$2344,6,FALSE)</f>
        <v>4894.75</v>
      </c>
    </row>
    <row r="1779" spans="1:17" ht="15.75">
      <c r="A1779" s="6" t="s">
        <v>4636</v>
      </c>
      <c r="B1779" t="str">
        <f>VLOOKUP(A1779,'Customer Names'!$A$1:$D$2336,3,FALSE)</f>
        <v>Reasoner</v>
      </c>
      <c r="C1779">
        <f>VLOOKUP(A1779,'Medical Examinations'!$A$1:$H$2336,2,0)</f>
        <v>24.24</v>
      </c>
      <c r="D1779">
        <f>VLOOKUP(A1779,'Medical Examinations'!$A$1:$H$2336,3,0)</f>
        <v>6.15</v>
      </c>
      <c r="E1779" t="str">
        <f>VLOOKUP(A1779,'Medical Examinations'!$A$1:$H$2336,4,0)</f>
        <v>No</v>
      </c>
      <c r="F1779" t="str">
        <f>VLOOKUP(A1779,'Medical Examinations'!$A$1:$H$2336,5,0)</f>
        <v>No</v>
      </c>
      <c r="G1779" t="str">
        <f>VLOOKUP(A1779,'Medical Examinations'!$A$1:$H$2336,6,0)</f>
        <v>No</v>
      </c>
      <c r="H1779">
        <f>VLOOKUP(A1779,'Medical Examinations'!$A$1:$L$2336,10,0)</f>
        <v>0</v>
      </c>
      <c r="I1779" t="str">
        <f>VLOOKUP(A1779,'Medical Examinations'!$A$1:$H$2336,8,0)</f>
        <v>No</v>
      </c>
      <c r="J1779" t="str">
        <f>VLOOKUP(A1779,'Medical Examinations'!$A$1:$L$2336,11,0)</f>
        <v>Normal weight</v>
      </c>
      <c r="K1779" t="str">
        <f>VLOOKUP(A1779,'Medical Examinations'!$A$1:$L$2336,12,0)</f>
        <v>Prediabetes</v>
      </c>
      <c r="L1779" s="8">
        <f>VLOOKUP(A1779,'Hospitalisation Details'!$A$1:$T$2344,17,0)</f>
        <v>33205</v>
      </c>
      <c r="M1779" s="3" t="str">
        <f>VLOOKUP(A1779,'Hospitalisation Details'!$A$1:$T$2344,14,0)</f>
        <v>tier - 2</v>
      </c>
      <c r="N1779" s="3" t="str">
        <f>VLOOKUP(A1779,'Hospitalisation Details'!$A$1:$T$2344,15,0)</f>
        <v>tier - 3</v>
      </c>
      <c r="O1779" t="str">
        <f>VLOOKUP(A1779,'Hospitalisation Details'!$A$1:$U$2344,21,FALSE)</f>
        <v>R1013</v>
      </c>
      <c r="P1779" t="str">
        <f>VLOOKUP(A1779,'Hospitalisation Details'!$A$1:$T$2344,19,0)</f>
        <v>32</v>
      </c>
      <c r="Q1779" s="9">
        <f>VLOOKUP(A1779,'Hospitalisation Details'!$A$1:$I$2344,6,FALSE)</f>
        <v>4894.3900000000003</v>
      </c>
    </row>
    <row r="1780" spans="1:17" ht="15.75">
      <c r="A1780" s="6" t="s">
        <v>4638</v>
      </c>
      <c r="B1780" t="str">
        <f>VLOOKUP(A1780,'Customer Names'!$A$1:$D$2336,3,FALSE)</f>
        <v>Mone</v>
      </c>
      <c r="C1780">
        <f>VLOOKUP(A1780,'Medical Examinations'!$A$1:$H$2336,2,0)</f>
        <v>35.75</v>
      </c>
      <c r="D1780">
        <f>VLOOKUP(A1780,'Medical Examinations'!$A$1:$H$2336,3,0)</f>
        <v>5.07</v>
      </c>
      <c r="E1780" t="str">
        <f>VLOOKUP(A1780,'Medical Examinations'!$A$1:$H$2336,4,0)</f>
        <v>No</v>
      </c>
      <c r="F1780" t="str">
        <f>VLOOKUP(A1780,'Medical Examinations'!$A$1:$H$2336,5,0)</f>
        <v>No</v>
      </c>
      <c r="G1780" t="str">
        <f>VLOOKUP(A1780,'Medical Examinations'!$A$1:$H$2336,6,0)</f>
        <v>No</v>
      </c>
      <c r="H1780">
        <f>VLOOKUP(A1780,'Medical Examinations'!$A$1:$L$2336,10,0)</f>
        <v>0</v>
      </c>
      <c r="I1780" t="str">
        <f>VLOOKUP(A1780,'Medical Examinations'!$A$1:$H$2336,8,0)</f>
        <v>No</v>
      </c>
      <c r="J1780" t="str">
        <f>VLOOKUP(A1780,'Medical Examinations'!$A$1:$L$2336,11,0)</f>
        <v>obesity</v>
      </c>
      <c r="K1780" t="str">
        <f>VLOOKUP(A1780,'Medical Examinations'!$A$1:$L$2336,12,0)</f>
        <v>Normal</v>
      </c>
      <c r="L1780" s="8">
        <f>VLOOKUP(A1780,'Hospitalisation Details'!$A$1:$T$2344,17,0)</f>
        <v>32699</v>
      </c>
      <c r="M1780" s="3" t="str">
        <f>VLOOKUP(A1780,'Hospitalisation Details'!$A$1:$T$2344,14,0)</f>
        <v>tier - 3</v>
      </c>
      <c r="N1780" s="3" t="str">
        <f>VLOOKUP(A1780,'Hospitalisation Details'!$A$1:$T$2344,15,0)</f>
        <v>tier - 2</v>
      </c>
      <c r="O1780" t="str">
        <f>VLOOKUP(A1780,'Hospitalisation Details'!$A$1:$U$2344,21,FALSE)</f>
        <v>R1013</v>
      </c>
      <c r="P1780" t="str">
        <f>VLOOKUP(A1780,'Hospitalisation Details'!$A$1:$T$2344,19,0)</f>
        <v>33</v>
      </c>
      <c r="Q1780" s="9">
        <f>VLOOKUP(A1780,'Hospitalisation Details'!$A$1:$I$2344,6,FALSE)</f>
        <v>4890</v>
      </c>
    </row>
    <row r="1781" spans="1:17" ht="15.75">
      <c r="A1781" s="6" t="s">
        <v>4641</v>
      </c>
      <c r="B1781" t="str">
        <f>VLOOKUP(A1781,'Customer Names'!$A$1:$D$2336,3,FALSE)</f>
        <v>Powers</v>
      </c>
      <c r="C1781">
        <f>VLOOKUP(A1781,'Medical Examinations'!$A$1:$H$2336,2,0)</f>
        <v>29.92</v>
      </c>
      <c r="D1781">
        <f>VLOOKUP(A1781,'Medical Examinations'!$A$1:$H$2336,3,0)</f>
        <v>10.97</v>
      </c>
      <c r="E1781" t="str">
        <f>VLOOKUP(A1781,'Medical Examinations'!$A$1:$H$2336,4,0)</f>
        <v>Yes</v>
      </c>
      <c r="F1781" t="str">
        <f>VLOOKUP(A1781,'Medical Examinations'!$A$1:$H$2336,5,0)</f>
        <v>No</v>
      </c>
      <c r="G1781" t="str">
        <f>VLOOKUP(A1781,'Medical Examinations'!$A$1:$H$2336,6,0)</f>
        <v>No</v>
      </c>
      <c r="H1781">
        <f>VLOOKUP(A1781,'Medical Examinations'!$A$1:$L$2336,10,0)</f>
        <v>1</v>
      </c>
      <c r="I1781" t="str">
        <f>VLOOKUP(A1781,'Medical Examinations'!$A$1:$H$2336,8,0)</f>
        <v>No</v>
      </c>
      <c r="J1781" t="str">
        <f>VLOOKUP(A1781,'Medical Examinations'!$A$1:$L$2336,11,0)</f>
        <v>obesity</v>
      </c>
      <c r="K1781" t="str">
        <f>VLOOKUP(A1781,'Medical Examinations'!$A$1:$L$2336,12,0)</f>
        <v>Diabetes</v>
      </c>
      <c r="L1781" s="8">
        <f>VLOOKUP(A1781,'Hospitalisation Details'!$A$1:$T$2344,17,0)</f>
        <v>31712</v>
      </c>
      <c r="M1781" s="3" t="str">
        <f>VLOOKUP(A1781,'Hospitalisation Details'!$A$1:$T$2344,14,0)</f>
        <v>tier - 2</v>
      </c>
      <c r="N1781" s="3" t="str">
        <f>VLOOKUP(A1781,'Hospitalisation Details'!$A$1:$T$2344,15,0)</f>
        <v>tier - 1</v>
      </c>
      <c r="O1781" t="str">
        <f>VLOOKUP(A1781,'Hospitalisation Details'!$A$1:$U$2344,21,FALSE)</f>
        <v>R1013</v>
      </c>
      <c r="P1781" t="str">
        <f>VLOOKUP(A1781,'Hospitalisation Details'!$A$1:$T$2344,19,0)</f>
        <v>36</v>
      </c>
      <c r="Q1781" s="9">
        <f>VLOOKUP(A1781,'Hospitalisation Details'!$A$1:$I$2344,6,FALSE)</f>
        <v>4889.04</v>
      </c>
    </row>
    <row r="1782" spans="1:17" ht="15.75">
      <c r="A1782" s="6" t="s">
        <v>4643</v>
      </c>
      <c r="B1782" t="str">
        <f>VLOOKUP(A1782,'Customer Names'!$A$1:$D$2336,3,FALSE)</f>
        <v>Ulery</v>
      </c>
      <c r="C1782">
        <f>VLOOKUP(A1782,'Medical Examinations'!$A$1:$H$2336,2,0)</f>
        <v>26.2</v>
      </c>
      <c r="D1782">
        <f>VLOOKUP(A1782,'Medical Examinations'!$A$1:$H$2336,3,0)</f>
        <v>10.93</v>
      </c>
      <c r="E1782" t="str">
        <f>VLOOKUP(A1782,'Medical Examinations'!$A$1:$H$2336,4,0)</f>
        <v>Yes</v>
      </c>
      <c r="F1782" t="str">
        <f>VLOOKUP(A1782,'Medical Examinations'!$A$1:$H$2336,5,0)</f>
        <v>No</v>
      </c>
      <c r="G1782" t="str">
        <f>VLOOKUP(A1782,'Medical Examinations'!$A$1:$H$2336,6,0)</f>
        <v>No</v>
      </c>
      <c r="H1782">
        <f>VLOOKUP(A1782,'Medical Examinations'!$A$1:$L$2336,10,0)</f>
        <v>1</v>
      </c>
      <c r="I1782" t="str">
        <f>VLOOKUP(A1782,'Medical Examinations'!$A$1:$H$2336,8,0)</f>
        <v>No</v>
      </c>
      <c r="J1782" t="str">
        <f>VLOOKUP(A1782,'Medical Examinations'!$A$1:$L$2336,11,0)</f>
        <v>Over weight</v>
      </c>
      <c r="K1782" t="str">
        <f>VLOOKUP(A1782,'Medical Examinations'!$A$1:$L$2336,12,0)</f>
        <v>Diabetes</v>
      </c>
      <c r="L1782" s="8">
        <f>VLOOKUP(A1782,'Hospitalisation Details'!$A$1:$T$2344,17,0)</f>
        <v>31769</v>
      </c>
      <c r="M1782" s="3" t="str">
        <f>VLOOKUP(A1782,'Hospitalisation Details'!$A$1:$T$2344,14,0)</f>
        <v>tier - 2</v>
      </c>
      <c r="N1782" s="3" t="str">
        <f>VLOOKUP(A1782,'Hospitalisation Details'!$A$1:$T$2344,15,0)</f>
        <v>tier - 1</v>
      </c>
      <c r="O1782" t="str">
        <f>VLOOKUP(A1782,'Hospitalisation Details'!$A$1:$U$2344,21,FALSE)</f>
        <v>R1011</v>
      </c>
      <c r="P1782" t="str">
        <f>VLOOKUP(A1782,'Hospitalisation Details'!$A$1:$T$2344,19,0)</f>
        <v>36</v>
      </c>
      <c r="Q1782" s="9">
        <f>VLOOKUP(A1782,'Hospitalisation Details'!$A$1:$I$2344,6,FALSE)</f>
        <v>4883.87</v>
      </c>
    </row>
    <row r="1783" spans="1:17" ht="15.75">
      <c r="A1783" s="6" t="s">
        <v>4645</v>
      </c>
      <c r="B1783" t="str">
        <f>VLOOKUP(A1783,'Customer Names'!$A$1:$D$2336,3,FALSE)</f>
        <v>Haines</v>
      </c>
      <c r="C1783">
        <f>VLOOKUP(A1783,'Medical Examinations'!$A$1:$H$2336,2,0)</f>
        <v>26.695</v>
      </c>
      <c r="D1783">
        <f>VLOOKUP(A1783,'Medical Examinations'!$A$1:$H$2336,3,0)</f>
        <v>4.21</v>
      </c>
      <c r="E1783" t="str">
        <f>VLOOKUP(A1783,'Medical Examinations'!$A$1:$H$2336,4,0)</f>
        <v>Yes</v>
      </c>
      <c r="F1783" t="str">
        <f>VLOOKUP(A1783,'Medical Examinations'!$A$1:$H$2336,5,0)</f>
        <v>No</v>
      </c>
      <c r="G1783" t="str">
        <f>VLOOKUP(A1783,'Medical Examinations'!$A$1:$H$2336,6,0)</f>
        <v>Yes</v>
      </c>
      <c r="H1783">
        <f>VLOOKUP(A1783,'Medical Examinations'!$A$1:$L$2336,10,0)</f>
        <v>1</v>
      </c>
      <c r="I1783" t="str">
        <f>VLOOKUP(A1783,'Medical Examinations'!$A$1:$H$2336,8,0)</f>
        <v>No</v>
      </c>
      <c r="J1783" t="str">
        <f>VLOOKUP(A1783,'Medical Examinations'!$A$1:$L$2336,11,0)</f>
        <v>Over weight</v>
      </c>
      <c r="K1783" t="str">
        <f>VLOOKUP(A1783,'Medical Examinations'!$A$1:$L$2336,12,0)</f>
        <v>Normal</v>
      </c>
      <c r="L1783" s="8">
        <f>VLOOKUP(A1783,'Hospitalisation Details'!$A$1:$T$2344,17,0)</f>
        <v>35702</v>
      </c>
      <c r="M1783" s="3" t="str">
        <f>VLOOKUP(A1783,'Hospitalisation Details'!$A$1:$T$2344,14,0)</f>
        <v>tier - 2</v>
      </c>
      <c r="N1783" s="3" t="str">
        <f>VLOOKUP(A1783,'Hospitalisation Details'!$A$1:$T$2344,15,0)</f>
        <v>tier - 3</v>
      </c>
      <c r="O1783" t="str">
        <f>VLOOKUP(A1783,'Hospitalisation Details'!$A$1:$U$2344,21,FALSE)</f>
        <v>R1012</v>
      </c>
      <c r="P1783" t="str">
        <f>VLOOKUP(A1783,'Hospitalisation Details'!$A$1:$T$2344,19,0)</f>
        <v>25</v>
      </c>
      <c r="Q1783" s="9">
        <f>VLOOKUP(A1783,'Hospitalisation Details'!$A$1:$I$2344,6,FALSE)</f>
        <v>4877.9799999999996</v>
      </c>
    </row>
    <row r="1784" spans="1:17" ht="15.75">
      <c r="A1784" s="6" t="s">
        <v>4647</v>
      </c>
      <c r="B1784" t="str">
        <f>VLOOKUP(A1784,'Customer Names'!$A$1:$D$2336,3,FALSE)</f>
        <v>Airoldi</v>
      </c>
      <c r="C1784">
        <f>VLOOKUP(A1784,'Medical Examinations'!$A$1:$H$2336,2,0)</f>
        <v>23.16</v>
      </c>
      <c r="D1784">
        <f>VLOOKUP(A1784,'Medical Examinations'!$A$1:$H$2336,3,0)</f>
        <v>5.5</v>
      </c>
      <c r="E1784" t="str">
        <f>VLOOKUP(A1784,'Medical Examinations'!$A$1:$H$2336,4,0)</f>
        <v>No</v>
      </c>
      <c r="F1784" t="str">
        <f>VLOOKUP(A1784,'Medical Examinations'!$A$1:$H$2336,5,0)</f>
        <v>No</v>
      </c>
      <c r="G1784" t="str">
        <f>VLOOKUP(A1784,'Medical Examinations'!$A$1:$H$2336,6,0)</f>
        <v>No</v>
      </c>
      <c r="H1784">
        <f>VLOOKUP(A1784,'Medical Examinations'!$A$1:$L$2336,10,0)</f>
        <v>0</v>
      </c>
      <c r="I1784" t="str">
        <f>VLOOKUP(A1784,'Medical Examinations'!$A$1:$H$2336,8,0)</f>
        <v>No</v>
      </c>
      <c r="J1784" t="str">
        <f>VLOOKUP(A1784,'Medical Examinations'!$A$1:$L$2336,11,0)</f>
        <v>Normal weight</v>
      </c>
      <c r="K1784" t="str">
        <f>VLOOKUP(A1784,'Medical Examinations'!$A$1:$L$2336,12,0)</f>
        <v>Normal</v>
      </c>
      <c r="L1784" s="8">
        <f>VLOOKUP(A1784,'Hospitalisation Details'!$A$1:$T$2344,17,0)</f>
        <v>32752</v>
      </c>
      <c r="M1784" s="3" t="str">
        <f>VLOOKUP(A1784,'Hospitalisation Details'!$A$1:$T$2344,14,0)</f>
        <v>tier - 2</v>
      </c>
      <c r="N1784" s="3" t="str">
        <f>VLOOKUP(A1784,'Hospitalisation Details'!$A$1:$T$2344,15,0)</f>
        <v>tier - 3</v>
      </c>
      <c r="O1784" t="str">
        <f>VLOOKUP(A1784,'Hospitalisation Details'!$A$1:$U$2344,21,FALSE)</f>
        <v>R1011</v>
      </c>
      <c r="P1784" t="str">
        <f>VLOOKUP(A1784,'Hospitalisation Details'!$A$1:$T$2344,19,0)</f>
        <v>33</v>
      </c>
      <c r="Q1784" s="9">
        <f>VLOOKUP(A1784,'Hospitalisation Details'!$A$1:$I$2344,6,FALSE)</f>
        <v>4859.8900000000003</v>
      </c>
    </row>
    <row r="1785" spans="1:17" ht="15.75">
      <c r="A1785" s="6" t="s">
        <v>4649</v>
      </c>
      <c r="B1785" t="str">
        <f>VLOOKUP(A1785,'Customer Names'!$A$1:$D$2336,3,FALSE)</f>
        <v>Mattis</v>
      </c>
      <c r="C1785">
        <f>VLOOKUP(A1785,'Medical Examinations'!$A$1:$H$2336,2,0)</f>
        <v>32.585000000000001</v>
      </c>
      <c r="D1785">
        <f>VLOOKUP(A1785,'Medical Examinations'!$A$1:$H$2336,3,0)</f>
        <v>4.93</v>
      </c>
      <c r="E1785" t="str">
        <f>VLOOKUP(A1785,'Medical Examinations'!$A$1:$H$2336,4,0)</f>
        <v>Yes</v>
      </c>
      <c r="F1785" t="str">
        <f>VLOOKUP(A1785,'Medical Examinations'!$A$1:$H$2336,5,0)</f>
        <v>No</v>
      </c>
      <c r="G1785" t="str">
        <f>VLOOKUP(A1785,'Medical Examinations'!$A$1:$H$2336,6,0)</f>
        <v>No</v>
      </c>
      <c r="H1785">
        <f>VLOOKUP(A1785,'Medical Examinations'!$A$1:$L$2336,10,0)</f>
        <v>1</v>
      </c>
      <c r="I1785" t="str">
        <f>VLOOKUP(A1785,'Medical Examinations'!$A$1:$H$2336,8,0)</f>
        <v>No</v>
      </c>
      <c r="J1785" t="str">
        <f>VLOOKUP(A1785,'Medical Examinations'!$A$1:$L$2336,11,0)</f>
        <v>obesity</v>
      </c>
      <c r="K1785" t="str">
        <f>VLOOKUP(A1785,'Medical Examinations'!$A$1:$L$2336,12,0)</f>
        <v>Normal</v>
      </c>
      <c r="L1785" s="8">
        <f>VLOOKUP(A1785,'Hospitalisation Details'!$A$1:$T$2344,17,0)</f>
        <v>35060</v>
      </c>
      <c r="M1785" s="3" t="str">
        <f>VLOOKUP(A1785,'Hospitalisation Details'!$A$1:$T$2344,14,0)</f>
        <v>tier - 2</v>
      </c>
      <c r="N1785" s="3" t="str">
        <f>VLOOKUP(A1785,'Hospitalisation Details'!$A$1:$T$2344,15,0)</f>
        <v>tier - 3</v>
      </c>
      <c r="O1785" t="str">
        <f>VLOOKUP(A1785,'Hospitalisation Details'!$A$1:$U$2344,21,FALSE)</f>
        <v>R1017</v>
      </c>
      <c r="P1785" t="str">
        <f>VLOOKUP(A1785,'Hospitalisation Details'!$A$1:$T$2344,19,0)</f>
        <v>27</v>
      </c>
      <c r="Q1785" s="9">
        <f>VLOOKUP(A1785,'Hospitalisation Details'!$A$1:$I$2344,6,FALSE)</f>
        <v>4846.92</v>
      </c>
    </row>
    <row r="1786" spans="1:17" ht="15.75">
      <c r="A1786" s="6" t="s">
        <v>4650</v>
      </c>
      <c r="B1786" t="str">
        <f>VLOOKUP(A1786,'Customer Names'!$A$1:$D$2336,3,FALSE)</f>
        <v>Cho</v>
      </c>
      <c r="C1786">
        <f>VLOOKUP(A1786,'Medical Examinations'!$A$1:$H$2336,2,0)</f>
        <v>33.97</v>
      </c>
      <c r="D1786">
        <f>VLOOKUP(A1786,'Medical Examinations'!$A$1:$H$2336,3,0)</f>
        <v>5.6</v>
      </c>
      <c r="E1786" t="str">
        <f>VLOOKUP(A1786,'Medical Examinations'!$A$1:$H$2336,4,0)</f>
        <v>Yes</v>
      </c>
      <c r="F1786" t="str">
        <f>VLOOKUP(A1786,'Medical Examinations'!$A$1:$H$2336,5,0)</f>
        <v>No</v>
      </c>
      <c r="G1786" t="str">
        <f>VLOOKUP(A1786,'Medical Examinations'!$A$1:$H$2336,6,0)</f>
        <v>No</v>
      </c>
      <c r="H1786">
        <f>VLOOKUP(A1786,'Medical Examinations'!$A$1:$L$2336,10,0)</f>
        <v>0</v>
      </c>
      <c r="I1786" t="str">
        <f>VLOOKUP(A1786,'Medical Examinations'!$A$1:$H$2336,8,0)</f>
        <v>No</v>
      </c>
      <c r="J1786" t="str">
        <f>VLOOKUP(A1786,'Medical Examinations'!$A$1:$L$2336,11,0)</f>
        <v>obesity</v>
      </c>
      <c r="K1786" t="str">
        <f>VLOOKUP(A1786,'Medical Examinations'!$A$1:$L$2336,12,0)</f>
        <v>Normal</v>
      </c>
      <c r="L1786" s="8">
        <f>VLOOKUP(A1786,'Hospitalisation Details'!$A$1:$T$2344,17,0)</f>
        <v>37049</v>
      </c>
      <c r="M1786" s="3" t="str">
        <f>VLOOKUP(A1786,'Hospitalisation Details'!$A$1:$T$2344,14,0)</f>
        <v>tier - 2</v>
      </c>
      <c r="N1786" s="3" t="str">
        <f>VLOOKUP(A1786,'Hospitalisation Details'!$A$1:$T$2344,15,0)</f>
        <v>tier - 3</v>
      </c>
      <c r="O1786" t="str">
        <f>VLOOKUP(A1786,'Hospitalisation Details'!$A$1:$U$2344,21,FALSE)</f>
        <v>R1021</v>
      </c>
      <c r="P1786" t="str">
        <f>VLOOKUP(A1786,'Hospitalisation Details'!$A$1:$T$2344,19,0)</f>
        <v>21</v>
      </c>
      <c r="Q1786" s="9">
        <f>VLOOKUP(A1786,'Hospitalisation Details'!$A$1:$I$2344,6,FALSE)</f>
        <v>4846.53</v>
      </c>
    </row>
    <row r="1787" spans="1:17" ht="15.75">
      <c r="A1787" s="6" t="s">
        <v>4653</v>
      </c>
      <c r="B1787" t="str">
        <f>VLOOKUP(A1787,'Customer Names'!$A$1:$D$2336,3,FALSE)</f>
        <v>Reumann</v>
      </c>
      <c r="C1787">
        <f>VLOOKUP(A1787,'Medical Examinations'!$A$1:$H$2336,2,0)</f>
        <v>16.57</v>
      </c>
      <c r="D1787">
        <f>VLOOKUP(A1787,'Medical Examinations'!$A$1:$H$2336,3,0)</f>
        <v>9.99</v>
      </c>
      <c r="E1787" t="str">
        <f>VLOOKUP(A1787,'Medical Examinations'!$A$1:$H$2336,4,0)</f>
        <v>No</v>
      </c>
      <c r="F1787" t="str">
        <f>VLOOKUP(A1787,'Medical Examinations'!$A$1:$H$2336,5,0)</f>
        <v>No</v>
      </c>
      <c r="G1787" t="str">
        <f>VLOOKUP(A1787,'Medical Examinations'!$A$1:$H$2336,6,0)</f>
        <v>No</v>
      </c>
      <c r="H1787">
        <f>VLOOKUP(A1787,'Medical Examinations'!$A$1:$L$2336,10,0)</f>
        <v>0</v>
      </c>
      <c r="I1787" t="str">
        <f>VLOOKUP(A1787,'Medical Examinations'!$A$1:$H$2336,8,0)</f>
        <v>No</v>
      </c>
      <c r="J1787" t="str">
        <f>VLOOKUP(A1787,'Medical Examinations'!$A$1:$L$2336,11,0)</f>
        <v>Under weight</v>
      </c>
      <c r="K1787" t="str">
        <f>VLOOKUP(A1787,'Medical Examinations'!$A$1:$L$2336,12,0)</f>
        <v>Diabetes</v>
      </c>
      <c r="L1787" s="8">
        <f>VLOOKUP(A1787,'Hospitalisation Details'!$A$1:$T$2344,17,0)</f>
        <v>27283</v>
      </c>
      <c r="M1787" s="3" t="str">
        <f>VLOOKUP(A1787,'Hospitalisation Details'!$A$1:$T$2344,14,0)</f>
        <v>tier - 2</v>
      </c>
      <c r="N1787" s="3" t="str">
        <f>VLOOKUP(A1787,'Hospitalisation Details'!$A$1:$T$2344,15,0)</f>
        <v>tier - 2</v>
      </c>
      <c r="O1787" t="str">
        <f>VLOOKUP(A1787,'Hospitalisation Details'!$A$1:$U$2344,21,FALSE)</f>
        <v>R1013</v>
      </c>
      <c r="P1787" t="str">
        <f>VLOOKUP(A1787,'Hospitalisation Details'!$A$1:$T$2344,19,0)</f>
        <v>48</v>
      </c>
      <c r="Q1787" s="9">
        <f>VLOOKUP(A1787,'Hospitalisation Details'!$A$1:$I$2344,6,FALSE)</f>
        <v>4844.67</v>
      </c>
    </row>
    <row r="1788" spans="1:17" ht="15.75">
      <c r="A1788" s="6" t="s">
        <v>4655</v>
      </c>
      <c r="B1788" t="str">
        <f>VLOOKUP(A1788,'Customer Names'!$A$1:$D$2336,3,FALSE)</f>
        <v>Cooper</v>
      </c>
      <c r="C1788">
        <f>VLOOKUP(A1788,'Medical Examinations'!$A$1:$H$2336,2,0)</f>
        <v>17.55</v>
      </c>
      <c r="D1788">
        <f>VLOOKUP(A1788,'Medical Examinations'!$A$1:$H$2336,3,0)</f>
        <v>5.93</v>
      </c>
      <c r="E1788" t="str">
        <f>VLOOKUP(A1788,'Medical Examinations'!$A$1:$H$2336,4,0)</f>
        <v>No</v>
      </c>
      <c r="F1788" t="str">
        <f>VLOOKUP(A1788,'Medical Examinations'!$A$1:$H$2336,5,0)</f>
        <v>No</v>
      </c>
      <c r="G1788" t="str">
        <f>VLOOKUP(A1788,'Medical Examinations'!$A$1:$H$2336,6,0)</f>
        <v>Yes</v>
      </c>
      <c r="H1788">
        <f>VLOOKUP(A1788,'Medical Examinations'!$A$1:$L$2336,10,0)</f>
        <v>1</v>
      </c>
      <c r="I1788" t="str">
        <f>VLOOKUP(A1788,'Medical Examinations'!$A$1:$H$2336,8,0)</f>
        <v>No</v>
      </c>
      <c r="J1788" t="str">
        <f>VLOOKUP(A1788,'Medical Examinations'!$A$1:$L$2336,11,0)</f>
        <v>Under weight</v>
      </c>
      <c r="K1788" t="str">
        <f>VLOOKUP(A1788,'Medical Examinations'!$A$1:$L$2336,12,0)</f>
        <v>Prediabetes</v>
      </c>
      <c r="L1788" s="8">
        <f>VLOOKUP(A1788,'Hospitalisation Details'!$A$1:$T$2344,17,0)</f>
        <v>29202</v>
      </c>
      <c r="M1788" s="3" t="str">
        <f>VLOOKUP(A1788,'Hospitalisation Details'!$A$1:$T$2344,14,0)</f>
        <v>tier - 2</v>
      </c>
      <c r="N1788" s="3" t="str">
        <f>VLOOKUP(A1788,'Hospitalisation Details'!$A$1:$T$2344,15,0)</f>
        <v>tier - 3</v>
      </c>
      <c r="O1788" t="str">
        <f>VLOOKUP(A1788,'Hospitalisation Details'!$A$1:$U$2344,21,FALSE)</f>
        <v>R1013</v>
      </c>
      <c r="P1788" t="str">
        <f>VLOOKUP(A1788,'Hospitalisation Details'!$A$1:$T$2344,19,0)</f>
        <v>43</v>
      </c>
      <c r="Q1788" s="9">
        <f>VLOOKUP(A1788,'Hospitalisation Details'!$A$1:$I$2344,6,FALSE)</f>
        <v>4843.79</v>
      </c>
    </row>
    <row r="1789" spans="1:17" ht="15.75">
      <c r="A1789" s="6" t="s">
        <v>4658</v>
      </c>
      <c r="B1789" t="str">
        <f>VLOOKUP(A1789,'Customer Names'!$A$1:$D$2336,3,FALSE)</f>
        <v>Kennedy</v>
      </c>
      <c r="C1789">
        <f>VLOOKUP(A1789,'Medical Examinations'!$A$1:$H$2336,2,0)</f>
        <v>29.41</v>
      </c>
      <c r="D1789">
        <f>VLOOKUP(A1789,'Medical Examinations'!$A$1:$H$2336,3,0)</f>
        <v>6.29</v>
      </c>
      <c r="E1789" t="str">
        <f>VLOOKUP(A1789,'Medical Examinations'!$A$1:$H$2336,4,0)</f>
        <v>Yes</v>
      </c>
      <c r="F1789" t="str">
        <f>VLOOKUP(A1789,'Medical Examinations'!$A$1:$H$2336,5,0)</f>
        <v>No</v>
      </c>
      <c r="G1789" t="str">
        <f>VLOOKUP(A1789,'Medical Examinations'!$A$1:$H$2336,6,0)</f>
        <v>No</v>
      </c>
      <c r="H1789">
        <f>VLOOKUP(A1789,'Medical Examinations'!$A$1:$L$2336,10,0)</f>
        <v>1</v>
      </c>
      <c r="I1789" t="str">
        <f>VLOOKUP(A1789,'Medical Examinations'!$A$1:$H$2336,8,0)</f>
        <v>No</v>
      </c>
      <c r="J1789" t="str">
        <f>VLOOKUP(A1789,'Medical Examinations'!$A$1:$L$2336,11,0)</f>
        <v>Over weight</v>
      </c>
      <c r="K1789" t="str">
        <f>VLOOKUP(A1789,'Medical Examinations'!$A$1:$L$2336,12,0)</f>
        <v>Prediabetes</v>
      </c>
      <c r="L1789" s="8">
        <f>VLOOKUP(A1789,'Hospitalisation Details'!$A$1:$T$2344,17,0)</f>
        <v>34971</v>
      </c>
      <c r="M1789" s="3" t="str">
        <f>VLOOKUP(A1789,'Hospitalisation Details'!$A$1:$T$2344,14,0)</f>
        <v>tier - 2</v>
      </c>
      <c r="N1789" s="3" t="str">
        <f>VLOOKUP(A1789,'Hospitalisation Details'!$A$1:$T$2344,15,0)</f>
        <v>tier - 1</v>
      </c>
      <c r="O1789" t="str">
        <f>VLOOKUP(A1789,'Hospitalisation Details'!$A$1:$U$2344,21,FALSE)</f>
        <v>R1021</v>
      </c>
      <c r="P1789" t="str">
        <f>VLOOKUP(A1789,'Hospitalisation Details'!$A$1:$T$2344,19,0)</f>
        <v>27</v>
      </c>
      <c r="Q1789" s="9">
        <f>VLOOKUP(A1789,'Hospitalisation Details'!$A$1:$I$2344,6,FALSE)</f>
        <v>4840.95</v>
      </c>
    </row>
    <row r="1790" spans="1:17" ht="15.75">
      <c r="A1790" s="6" t="s">
        <v>4660</v>
      </c>
      <c r="B1790" t="str">
        <f>VLOOKUP(A1790,'Customer Names'!$A$1:$D$2336,3,FALSE)</f>
        <v>Cichon</v>
      </c>
      <c r="C1790">
        <f>VLOOKUP(A1790,'Medical Examinations'!$A$1:$H$2336,2,0)</f>
        <v>17.91</v>
      </c>
      <c r="D1790">
        <f>VLOOKUP(A1790,'Medical Examinations'!$A$1:$H$2336,3,0)</f>
        <v>5.65</v>
      </c>
      <c r="E1790" t="str">
        <f>VLOOKUP(A1790,'Medical Examinations'!$A$1:$H$2336,4,0)</f>
        <v>No</v>
      </c>
      <c r="F1790" t="str">
        <f>VLOOKUP(A1790,'Medical Examinations'!$A$1:$H$2336,5,0)</f>
        <v>No</v>
      </c>
      <c r="G1790" t="str">
        <f>VLOOKUP(A1790,'Medical Examinations'!$A$1:$H$2336,6,0)</f>
        <v>No</v>
      </c>
      <c r="H1790">
        <f>VLOOKUP(A1790,'Medical Examinations'!$A$1:$L$2336,10,0)</f>
        <v>1</v>
      </c>
      <c r="I1790" t="str">
        <f>VLOOKUP(A1790,'Medical Examinations'!$A$1:$H$2336,8,0)</f>
        <v>No</v>
      </c>
      <c r="J1790" t="str">
        <f>VLOOKUP(A1790,'Medical Examinations'!$A$1:$L$2336,11,0)</f>
        <v>Under weight</v>
      </c>
      <c r="K1790" t="str">
        <f>VLOOKUP(A1790,'Medical Examinations'!$A$1:$L$2336,12,0)</f>
        <v>Normal</v>
      </c>
      <c r="L1790" s="8">
        <f>VLOOKUP(A1790,'Hospitalisation Details'!$A$1:$T$2344,17,0)</f>
        <v>30970</v>
      </c>
      <c r="M1790" s="3" t="str">
        <f>VLOOKUP(A1790,'Hospitalisation Details'!$A$1:$T$2344,14,0)</f>
        <v>tier - 2</v>
      </c>
      <c r="N1790" s="3" t="str">
        <f>VLOOKUP(A1790,'Hospitalisation Details'!$A$1:$T$2344,15,0)</f>
        <v>tier - 1</v>
      </c>
      <c r="O1790" t="str">
        <f>VLOOKUP(A1790,'Hospitalisation Details'!$A$1:$U$2344,21,FALSE)</f>
        <v>R1012</v>
      </c>
      <c r="P1790" t="str">
        <f>VLOOKUP(A1790,'Hospitalisation Details'!$A$1:$T$2344,19,0)</f>
        <v>38</v>
      </c>
      <c r="Q1790" s="9">
        <f>VLOOKUP(A1790,'Hospitalisation Details'!$A$1:$I$2344,6,FALSE)</f>
        <v>4839.18</v>
      </c>
    </row>
    <row r="1791" spans="1:17" ht="15.75">
      <c r="A1791" s="6" t="s">
        <v>4662</v>
      </c>
      <c r="B1791" t="str">
        <f>VLOOKUP(A1791,'Customer Names'!$A$1:$D$2336,3,FALSE)</f>
        <v>Maroevic</v>
      </c>
      <c r="C1791">
        <f>VLOOKUP(A1791,'Medical Examinations'!$A$1:$H$2336,2,0)</f>
        <v>31.57</v>
      </c>
      <c r="D1791">
        <f>VLOOKUP(A1791,'Medical Examinations'!$A$1:$H$2336,3,0)</f>
        <v>6.15</v>
      </c>
      <c r="E1791" t="str">
        <f>VLOOKUP(A1791,'Medical Examinations'!$A$1:$H$2336,4,0)</f>
        <v>No</v>
      </c>
      <c r="F1791" t="str">
        <f>VLOOKUP(A1791,'Medical Examinations'!$A$1:$H$2336,5,0)</f>
        <v>No</v>
      </c>
      <c r="G1791" t="str">
        <f>VLOOKUP(A1791,'Medical Examinations'!$A$1:$H$2336,6,0)</f>
        <v>No</v>
      </c>
      <c r="H1791">
        <f>VLOOKUP(A1791,'Medical Examinations'!$A$1:$L$2336,10,0)</f>
        <v>1</v>
      </c>
      <c r="I1791" t="str">
        <f>VLOOKUP(A1791,'Medical Examinations'!$A$1:$H$2336,8,0)</f>
        <v>No</v>
      </c>
      <c r="J1791" t="str">
        <f>VLOOKUP(A1791,'Medical Examinations'!$A$1:$L$2336,11,0)</f>
        <v>obesity</v>
      </c>
      <c r="K1791" t="str">
        <f>VLOOKUP(A1791,'Medical Examinations'!$A$1:$L$2336,12,0)</f>
        <v>Prediabetes</v>
      </c>
      <c r="L1791" s="8">
        <f>VLOOKUP(A1791,'Hospitalisation Details'!$A$1:$T$2344,17,0)</f>
        <v>33857</v>
      </c>
      <c r="M1791" s="3" t="str">
        <f>VLOOKUP(A1791,'Hospitalisation Details'!$A$1:$T$2344,14,0)</f>
        <v>tier - 3</v>
      </c>
      <c r="N1791" s="3" t="str">
        <f>VLOOKUP(A1791,'Hospitalisation Details'!$A$1:$T$2344,15,0)</f>
        <v>tier - 2</v>
      </c>
      <c r="O1791" t="str">
        <f>VLOOKUP(A1791,'Hospitalisation Details'!$A$1:$U$2344,21,FALSE)</f>
        <v>R1013</v>
      </c>
      <c r="P1791" t="str">
        <f>VLOOKUP(A1791,'Hospitalisation Details'!$A$1:$T$2344,19,0)</f>
        <v>30</v>
      </c>
      <c r="Q1791" s="9">
        <f>VLOOKUP(A1791,'Hospitalisation Details'!$A$1:$I$2344,6,FALSE)</f>
        <v>4837.58</v>
      </c>
    </row>
    <row r="1792" spans="1:17" ht="15.75">
      <c r="A1792" s="6" t="s">
        <v>4665</v>
      </c>
      <c r="B1792" t="str">
        <f>VLOOKUP(A1792,'Customer Names'!$A$1:$D$2336,3,FALSE)</f>
        <v>Martin</v>
      </c>
      <c r="C1792">
        <f>VLOOKUP(A1792,'Medical Examinations'!$A$1:$H$2336,2,0)</f>
        <v>33.18</v>
      </c>
      <c r="D1792">
        <f>VLOOKUP(A1792,'Medical Examinations'!$A$1:$H$2336,3,0)</f>
        <v>5.22</v>
      </c>
      <c r="E1792" t="str">
        <f>VLOOKUP(A1792,'Medical Examinations'!$A$1:$H$2336,4,0)</f>
        <v>No</v>
      </c>
      <c r="F1792" t="str">
        <f>VLOOKUP(A1792,'Medical Examinations'!$A$1:$H$2336,5,0)</f>
        <v>yes</v>
      </c>
      <c r="G1792" t="str">
        <f>VLOOKUP(A1792,'Medical Examinations'!$A$1:$H$2336,6,0)</f>
        <v>No</v>
      </c>
      <c r="H1792">
        <f>VLOOKUP(A1792,'Medical Examinations'!$A$1:$L$2336,10,0)</f>
        <v>1</v>
      </c>
      <c r="I1792" t="str">
        <f>VLOOKUP(A1792,'Medical Examinations'!$A$1:$H$2336,8,0)</f>
        <v>No</v>
      </c>
      <c r="J1792" t="str">
        <f>VLOOKUP(A1792,'Medical Examinations'!$A$1:$L$2336,11,0)</f>
        <v>obesity</v>
      </c>
      <c r="K1792" t="str">
        <f>VLOOKUP(A1792,'Medical Examinations'!$A$1:$L$2336,12,0)</f>
        <v>Normal</v>
      </c>
      <c r="L1792" s="8">
        <f>VLOOKUP(A1792,'Hospitalisation Details'!$A$1:$T$2344,17,0)</f>
        <v>36871</v>
      </c>
      <c r="M1792" s="3" t="str">
        <f>VLOOKUP(A1792,'Hospitalisation Details'!$A$1:$T$2344,14,0)</f>
        <v>tier - 2</v>
      </c>
      <c r="N1792" s="3" t="str">
        <f>VLOOKUP(A1792,'Hospitalisation Details'!$A$1:$T$2344,15,0)</f>
        <v>tier - 2</v>
      </c>
      <c r="O1792" t="str">
        <f>VLOOKUP(A1792,'Hospitalisation Details'!$A$1:$U$2344,21,FALSE)</f>
        <v>R1021</v>
      </c>
      <c r="P1792" t="str">
        <f>VLOOKUP(A1792,'Hospitalisation Details'!$A$1:$T$2344,19,0)</f>
        <v>22</v>
      </c>
      <c r="Q1792" s="9">
        <f>VLOOKUP(A1792,'Hospitalisation Details'!$A$1:$I$2344,6,FALSE)</f>
        <v>4835.43</v>
      </c>
    </row>
    <row r="1793" spans="1:17" ht="15.75">
      <c r="A1793" s="6" t="s">
        <v>4667</v>
      </c>
      <c r="B1793" t="str">
        <f>VLOOKUP(A1793,'Customer Names'!$A$1:$D$2336,3,FALSE)</f>
        <v>Schulz</v>
      </c>
      <c r="C1793">
        <f>VLOOKUP(A1793,'Medical Examinations'!$A$1:$H$2336,2,0)</f>
        <v>37</v>
      </c>
      <c r="D1793">
        <f>VLOOKUP(A1793,'Medical Examinations'!$A$1:$H$2336,3,0)</f>
        <v>11.66</v>
      </c>
      <c r="E1793" t="str">
        <f>VLOOKUP(A1793,'Medical Examinations'!$A$1:$H$2336,4,0)</f>
        <v>No</v>
      </c>
      <c r="F1793" t="str">
        <f>VLOOKUP(A1793,'Medical Examinations'!$A$1:$H$2336,5,0)</f>
        <v>No</v>
      </c>
      <c r="G1793" t="str">
        <f>VLOOKUP(A1793,'Medical Examinations'!$A$1:$H$2336,6,0)</f>
        <v>No</v>
      </c>
      <c r="H1793">
        <f>VLOOKUP(A1793,'Medical Examinations'!$A$1:$L$2336,10,0)</f>
        <v>0</v>
      </c>
      <c r="I1793" t="str">
        <f>VLOOKUP(A1793,'Medical Examinations'!$A$1:$H$2336,8,0)</f>
        <v>No</v>
      </c>
      <c r="J1793" t="str">
        <f>VLOOKUP(A1793,'Medical Examinations'!$A$1:$L$2336,11,0)</f>
        <v>obesity</v>
      </c>
      <c r="K1793" t="str">
        <f>VLOOKUP(A1793,'Medical Examinations'!$A$1:$L$2336,12,0)</f>
        <v>Diabetes</v>
      </c>
      <c r="L1793" s="8">
        <f>VLOOKUP(A1793,'Hospitalisation Details'!$A$1:$T$2344,17,0)</f>
        <v>37434</v>
      </c>
      <c r="M1793" s="3" t="str">
        <f>VLOOKUP(A1793,'Hospitalisation Details'!$A$1:$T$2344,14,0)</f>
        <v>tier - 2</v>
      </c>
      <c r="N1793" s="3" t="str">
        <f>VLOOKUP(A1793,'Hospitalisation Details'!$A$1:$T$2344,15,0)</f>
        <v>tier - 1</v>
      </c>
      <c r="O1793" t="str">
        <f>VLOOKUP(A1793,'Hospitalisation Details'!$A$1:$U$2344,21,FALSE)</f>
        <v>R1011</v>
      </c>
      <c r="P1793" t="str">
        <f>VLOOKUP(A1793,'Hospitalisation Details'!$A$1:$T$2344,19,0)</f>
        <v>20</v>
      </c>
      <c r="Q1793" s="9">
        <f>VLOOKUP(A1793,'Hospitalisation Details'!$A$1:$I$2344,6,FALSE)</f>
        <v>4830.63</v>
      </c>
    </row>
    <row r="1794" spans="1:17" ht="15.75">
      <c r="A1794" s="6" t="s">
        <v>4669</v>
      </c>
      <c r="B1794" t="str">
        <f>VLOOKUP(A1794,'Customer Names'!$A$1:$D$2336,3,FALSE)</f>
        <v>Capriolo</v>
      </c>
      <c r="C1794">
        <f>VLOOKUP(A1794,'Medical Examinations'!$A$1:$H$2336,2,0)</f>
        <v>18.905000000000001</v>
      </c>
      <c r="D1794">
        <f>VLOOKUP(A1794,'Medical Examinations'!$A$1:$H$2336,3,0)</f>
        <v>4.91</v>
      </c>
      <c r="E1794" t="str">
        <f>VLOOKUP(A1794,'Medical Examinations'!$A$1:$H$2336,4,0)</f>
        <v>Yes</v>
      </c>
      <c r="F1794" t="str">
        <f>VLOOKUP(A1794,'Medical Examinations'!$A$1:$H$2336,5,0)</f>
        <v>No</v>
      </c>
      <c r="G1794" t="str">
        <f>VLOOKUP(A1794,'Medical Examinations'!$A$1:$H$2336,6,0)</f>
        <v>No</v>
      </c>
      <c r="H1794">
        <f>VLOOKUP(A1794,'Medical Examinations'!$A$1:$L$2336,10,0)</f>
        <v>1</v>
      </c>
      <c r="I1794" t="str">
        <f>VLOOKUP(A1794,'Medical Examinations'!$A$1:$H$2336,8,0)</f>
        <v>No</v>
      </c>
      <c r="J1794" t="str">
        <f>VLOOKUP(A1794,'Medical Examinations'!$A$1:$L$2336,11,0)</f>
        <v>Normal weight</v>
      </c>
      <c r="K1794" t="str">
        <f>VLOOKUP(A1794,'Medical Examinations'!$A$1:$L$2336,12,0)</f>
        <v>Normal</v>
      </c>
      <c r="L1794" s="8">
        <f>VLOOKUP(A1794,'Hospitalisation Details'!$A$1:$T$2344,17,0)</f>
        <v>35034</v>
      </c>
      <c r="M1794" s="3" t="str">
        <f>VLOOKUP(A1794,'Hospitalisation Details'!$A$1:$T$2344,14,0)</f>
        <v>tier - 1</v>
      </c>
      <c r="N1794" s="3" t="str">
        <f>VLOOKUP(A1794,'Hospitalisation Details'!$A$1:$T$2344,15,0)</f>
        <v>tier - 2</v>
      </c>
      <c r="O1794" t="str">
        <f>VLOOKUP(A1794,'Hospitalisation Details'!$A$1:$U$2344,21,FALSE)</f>
        <v>UNKNOWN</v>
      </c>
      <c r="P1794" t="str">
        <f>VLOOKUP(A1794,'Hospitalisation Details'!$A$1:$T$2344,19,0)</f>
        <v>27</v>
      </c>
      <c r="Q1794" s="9">
        <f>VLOOKUP(A1794,'Hospitalisation Details'!$A$1:$I$2344,6,FALSE)</f>
        <v>4827.8999999999996</v>
      </c>
    </row>
    <row r="1795" spans="1:17" ht="15.75">
      <c r="A1795" s="6" t="s">
        <v>4671</v>
      </c>
      <c r="B1795" t="str">
        <f>VLOOKUP(A1795,'Customer Names'!$A$1:$D$2336,3,FALSE)</f>
        <v>Borleis</v>
      </c>
      <c r="C1795">
        <f>VLOOKUP(A1795,'Medical Examinations'!$A$1:$H$2336,2,0)</f>
        <v>20.03</v>
      </c>
      <c r="D1795">
        <f>VLOOKUP(A1795,'Medical Examinations'!$A$1:$H$2336,3,0)</f>
        <v>9.25</v>
      </c>
      <c r="E1795" t="str">
        <f>VLOOKUP(A1795,'Medical Examinations'!$A$1:$H$2336,4,0)</f>
        <v>Yes</v>
      </c>
      <c r="F1795" t="str">
        <f>VLOOKUP(A1795,'Medical Examinations'!$A$1:$H$2336,5,0)</f>
        <v>No</v>
      </c>
      <c r="G1795" t="str">
        <f>VLOOKUP(A1795,'Medical Examinations'!$A$1:$H$2336,6,0)</f>
        <v>No</v>
      </c>
      <c r="H1795">
        <f>VLOOKUP(A1795,'Medical Examinations'!$A$1:$L$2336,10,0)</f>
        <v>0</v>
      </c>
      <c r="I1795" t="str">
        <f>VLOOKUP(A1795,'Medical Examinations'!$A$1:$H$2336,8,0)</f>
        <v>No</v>
      </c>
      <c r="J1795" t="str">
        <f>VLOOKUP(A1795,'Medical Examinations'!$A$1:$L$2336,11,0)</f>
        <v>Normal weight</v>
      </c>
      <c r="K1795" t="str">
        <f>VLOOKUP(A1795,'Medical Examinations'!$A$1:$L$2336,12,0)</f>
        <v>Diabetes</v>
      </c>
      <c r="L1795" s="8">
        <f>VLOOKUP(A1795,'Hospitalisation Details'!$A$1:$T$2344,17,0)</f>
        <v>29770</v>
      </c>
      <c r="M1795" s="3" t="str">
        <f>VLOOKUP(A1795,'Hospitalisation Details'!$A$1:$T$2344,14,0)</f>
        <v>tier - 2</v>
      </c>
      <c r="N1795" s="3" t="str">
        <f>VLOOKUP(A1795,'Hospitalisation Details'!$A$1:$T$2344,15,0)</f>
        <v>tier - 1</v>
      </c>
      <c r="O1795" t="str">
        <f>VLOOKUP(A1795,'Hospitalisation Details'!$A$1:$U$2344,21,FALSE)</f>
        <v>R1013</v>
      </c>
      <c r="P1795" t="str">
        <f>VLOOKUP(A1795,'Hospitalisation Details'!$A$1:$T$2344,19,0)</f>
        <v>41</v>
      </c>
      <c r="Q1795" s="9">
        <f>VLOOKUP(A1795,'Hospitalisation Details'!$A$1:$I$2344,6,FALSE)</f>
        <v>4827.1000000000004</v>
      </c>
    </row>
    <row r="1796" spans="1:17" ht="15.75">
      <c r="A1796" s="6" t="s">
        <v>4673</v>
      </c>
      <c r="B1796" t="str">
        <f>VLOOKUP(A1796,'Customer Names'!$A$1:$D$2336,3,FALSE)</f>
        <v>Kramer</v>
      </c>
      <c r="C1796">
        <f>VLOOKUP(A1796,'Medical Examinations'!$A$1:$H$2336,2,0)</f>
        <v>16.7</v>
      </c>
      <c r="D1796">
        <f>VLOOKUP(A1796,'Medical Examinations'!$A$1:$H$2336,3,0)</f>
        <v>11.48</v>
      </c>
      <c r="E1796" t="str">
        <f>VLOOKUP(A1796,'Medical Examinations'!$A$1:$H$2336,4,0)</f>
        <v>No</v>
      </c>
      <c r="F1796" t="str">
        <f>VLOOKUP(A1796,'Medical Examinations'!$A$1:$H$2336,5,0)</f>
        <v>No</v>
      </c>
      <c r="G1796" t="str">
        <f>VLOOKUP(A1796,'Medical Examinations'!$A$1:$H$2336,6,0)</f>
        <v>No</v>
      </c>
      <c r="H1796">
        <f>VLOOKUP(A1796,'Medical Examinations'!$A$1:$L$2336,10,0)</f>
        <v>0</v>
      </c>
      <c r="I1796" t="str">
        <f>VLOOKUP(A1796,'Medical Examinations'!$A$1:$H$2336,8,0)</f>
        <v>No</v>
      </c>
      <c r="J1796" t="str">
        <f>VLOOKUP(A1796,'Medical Examinations'!$A$1:$L$2336,11,0)</f>
        <v>Under weight</v>
      </c>
      <c r="K1796" t="str">
        <f>VLOOKUP(A1796,'Medical Examinations'!$A$1:$L$2336,12,0)</f>
        <v>Diabetes</v>
      </c>
      <c r="L1796" s="8">
        <f>VLOOKUP(A1796,'Hospitalisation Details'!$A$1:$T$2344,17,0)</f>
        <v>28766</v>
      </c>
      <c r="M1796" s="3" t="str">
        <f>VLOOKUP(A1796,'Hospitalisation Details'!$A$1:$T$2344,14,0)</f>
        <v>tier - 2</v>
      </c>
      <c r="N1796" s="3" t="str">
        <f>VLOOKUP(A1796,'Hospitalisation Details'!$A$1:$T$2344,15,0)</f>
        <v>tier - 3</v>
      </c>
      <c r="O1796" t="str">
        <f>VLOOKUP(A1796,'Hospitalisation Details'!$A$1:$U$2344,21,FALSE)</f>
        <v>R1013</v>
      </c>
      <c r="P1796" t="str">
        <f>VLOOKUP(A1796,'Hospitalisation Details'!$A$1:$T$2344,19,0)</f>
        <v>44</v>
      </c>
      <c r="Q1796" s="9">
        <f>VLOOKUP(A1796,'Hospitalisation Details'!$A$1:$I$2344,6,FALSE)</f>
        <v>4812.34</v>
      </c>
    </row>
    <row r="1797" spans="1:17" ht="15.75">
      <c r="A1797" s="6" t="s">
        <v>4674</v>
      </c>
      <c r="B1797" t="str">
        <f>VLOOKUP(A1797,'Customer Names'!$A$1:$D$2336,3,FALSE)</f>
        <v>Conrad</v>
      </c>
      <c r="C1797">
        <f>VLOOKUP(A1797,'Medical Examinations'!$A$1:$H$2336,2,0)</f>
        <v>39.82</v>
      </c>
      <c r="D1797">
        <f>VLOOKUP(A1797,'Medical Examinations'!$A$1:$H$2336,3,0)</f>
        <v>6.06</v>
      </c>
      <c r="E1797" t="str">
        <f>VLOOKUP(A1797,'Medical Examinations'!$A$1:$H$2336,4,0)</f>
        <v>No</v>
      </c>
      <c r="F1797" t="str">
        <f>VLOOKUP(A1797,'Medical Examinations'!$A$1:$H$2336,5,0)</f>
        <v>No</v>
      </c>
      <c r="G1797" t="str">
        <f>VLOOKUP(A1797,'Medical Examinations'!$A$1:$H$2336,6,0)</f>
        <v>No</v>
      </c>
      <c r="H1797">
        <f>VLOOKUP(A1797,'Medical Examinations'!$A$1:$L$2336,10,0)</f>
        <v>0</v>
      </c>
      <c r="I1797" t="str">
        <f>VLOOKUP(A1797,'Medical Examinations'!$A$1:$H$2336,8,0)</f>
        <v>No</v>
      </c>
      <c r="J1797" t="str">
        <f>VLOOKUP(A1797,'Medical Examinations'!$A$1:$L$2336,11,0)</f>
        <v>obesity</v>
      </c>
      <c r="K1797" t="str">
        <f>VLOOKUP(A1797,'Medical Examinations'!$A$1:$L$2336,12,0)</f>
        <v>Prediabetes</v>
      </c>
      <c r="L1797" s="8">
        <f>VLOOKUP(A1797,'Hospitalisation Details'!$A$1:$T$2344,17,0)</f>
        <v>32858</v>
      </c>
      <c r="M1797" s="3" t="str">
        <f>VLOOKUP(A1797,'Hospitalisation Details'!$A$1:$T$2344,14,0)</f>
        <v>tier - 2</v>
      </c>
      <c r="N1797" s="3" t="str">
        <f>VLOOKUP(A1797,'Hospitalisation Details'!$A$1:$T$2344,15,0)</f>
        <v>tier - 1</v>
      </c>
      <c r="O1797" t="str">
        <f>VLOOKUP(A1797,'Hospitalisation Details'!$A$1:$U$2344,21,FALSE)</f>
        <v>R1013</v>
      </c>
      <c r="P1797" t="str">
        <f>VLOOKUP(A1797,'Hospitalisation Details'!$A$1:$T$2344,19,0)</f>
        <v>33</v>
      </c>
      <c r="Q1797" s="9">
        <f>VLOOKUP(A1797,'Hospitalisation Details'!$A$1:$I$2344,6,FALSE)</f>
        <v>4795.66</v>
      </c>
    </row>
    <row r="1798" spans="1:17" ht="15.75">
      <c r="A1798" s="6" t="s">
        <v>4676</v>
      </c>
      <c r="B1798" t="str">
        <f>VLOOKUP(A1798,'Customer Names'!$A$1:$D$2336,3,FALSE)</f>
        <v>Karakoyunlu</v>
      </c>
      <c r="C1798">
        <f>VLOOKUP(A1798,'Medical Examinations'!$A$1:$H$2336,2,0)</f>
        <v>22.04</v>
      </c>
      <c r="D1798">
        <f>VLOOKUP(A1798,'Medical Examinations'!$A$1:$H$2336,3,0)</f>
        <v>5.86</v>
      </c>
      <c r="E1798" t="str">
        <f>VLOOKUP(A1798,'Medical Examinations'!$A$1:$H$2336,4,0)</f>
        <v>No</v>
      </c>
      <c r="F1798" t="str">
        <f>VLOOKUP(A1798,'Medical Examinations'!$A$1:$H$2336,5,0)</f>
        <v>No</v>
      </c>
      <c r="G1798" t="str">
        <f>VLOOKUP(A1798,'Medical Examinations'!$A$1:$H$2336,6,0)</f>
        <v>No</v>
      </c>
      <c r="H1798">
        <f>VLOOKUP(A1798,'Medical Examinations'!$A$1:$L$2336,10,0)</f>
        <v>1</v>
      </c>
      <c r="I1798" t="str">
        <f>VLOOKUP(A1798,'Medical Examinations'!$A$1:$H$2336,8,0)</f>
        <v>No</v>
      </c>
      <c r="J1798" t="str">
        <f>VLOOKUP(A1798,'Medical Examinations'!$A$1:$L$2336,11,0)</f>
        <v>Normal weight</v>
      </c>
      <c r="K1798" t="str">
        <f>VLOOKUP(A1798,'Medical Examinations'!$A$1:$L$2336,12,0)</f>
        <v>Prediabetes</v>
      </c>
      <c r="L1798" s="8">
        <f>VLOOKUP(A1798,'Hospitalisation Details'!$A$1:$T$2344,17,0)</f>
        <v>31950</v>
      </c>
      <c r="M1798" s="3" t="str">
        <f>VLOOKUP(A1798,'Hospitalisation Details'!$A$1:$T$2344,14,0)</f>
        <v>tier - 2</v>
      </c>
      <c r="N1798" s="3" t="str">
        <f>VLOOKUP(A1798,'Hospitalisation Details'!$A$1:$T$2344,15,0)</f>
        <v>tier - 3</v>
      </c>
      <c r="O1798" t="str">
        <f>VLOOKUP(A1798,'Hospitalisation Details'!$A$1:$U$2344,21,FALSE)</f>
        <v>R1013</v>
      </c>
      <c r="P1798" t="str">
        <f>VLOOKUP(A1798,'Hospitalisation Details'!$A$1:$T$2344,19,0)</f>
        <v>35</v>
      </c>
      <c r="Q1798" s="9">
        <f>VLOOKUP(A1798,'Hospitalisation Details'!$A$1:$I$2344,6,FALSE)</f>
        <v>4787.42</v>
      </c>
    </row>
    <row r="1799" spans="1:17" ht="15.75">
      <c r="A1799" s="6" t="s">
        <v>4679</v>
      </c>
      <c r="B1799" t="str">
        <f>VLOOKUP(A1799,'Customer Names'!$A$1:$D$2336,3,FALSE)</f>
        <v>Desrosiers</v>
      </c>
      <c r="C1799">
        <f>VLOOKUP(A1799,'Medical Examinations'!$A$1:$H$2336,2,0)</f>
        <v>28.27</v>
      </c>
      <c r="D1799">
        <f>VLOOKUP(A1799,'Medical Examinations'!$A$1:$H$2336,3,0)</f>
        <v>5.33</v>
      </c>
      <c r="E1799" t="str">
        <f>VLOOKUP(A1799,'Medical Examinations'!$A$1:$H$2336,4,0)</f>
        <v>No</v>
      </c>
      <c r="F1799" t="str">
        <f>VLOOKUP(A1799,'Medical Examinations'!$A$1:$H$2336,5,0)</f>
        <v>No</v>
      </c>
      <c r="G1799" t="str">
        <f>VLOOKUP(A1799,'Medical Examinations'!$A$1:$H$2336,6,0)</f>
        <v>No</v>
      </c>
      <c r="H1799">
        <f>VLOOKUP(A1799,'Medical Examinations'!$A$1:$L$2336,10,0)</f>
        <v>0</v>
      </c>
      <c r="I1799" t="str">
        <f>VLOOKUP(A1799,'Medical Examinations'!$A$1:$H$2336,8,0)</f>
        <v>No</v>
      </c>
      <c r="J1799" t="str">
        <f>VLOOKUP(A1799,'Medical Examinations'!$A$1:$L$2336,11,0)</f>
        <v>Over weight</v>
      </c>
      <c r="K1799" t="str">
        <f>VLOOKUP(A1799,'Medical Examinations'!$A$1:$L$2336,12,0)</f>
        <v>Normal</v>
      </c>
      <c r="L1799" s="8">
        <f>VLOOKUP(A1799,'Hospitalisation Details'!$A$1:$T$2344,17,0)</f>
        <v>32851</v>
      </c>
      <c r="M1799" s="3" t="str">
        <f>VLOOKUP(A1799,'Hospitalisation Details'!$A$1:$T$2344,14,0)</f>
        <v>tier - 2</v>
      </c>
      <c r="N1799" s="3" t="str">
        <f>VLOOKUP(A1799,'Hospitalisation Details'!$A$1:$T$2344,15,0)</f>
        <v>tier - 3</v>
      </c>
      <c r="O1799" t="str">
        <f>VLOOKUP(A1799,'Hospitalisation Details'!$A$1:$U$2344,21,FALSE)</f>
        <v>R1013</v>
      </c>
      <c r="P1799" t="str">
        <f>VLOOKUP(A1799,'Hospitalisation Details'!$A$1:$T$2344,19,0)</f>
        <v>33</v>
      </c>
      <c r="Q1799" s="9">
        <f>VLOOKUP(A1799,'Hospitalisation Details'!$A$1:$I$2344,6,FALSE)</f>
        <v>4779.6000000000004</v>
      </c>
    </row>
    <row r="1800" spans="1:17" ht="15.75">
      <c r="A1800" s="6" t="s">
        <v>4681</v>
      </c>
      <c r="B1800" t="str">
        <f>VLOOKUP(A1800,'Customer Names'!$A$1:$D$2336,3,FALSE)</f>
        <v>O'Mara</v>
      </c>
      <c r="C1800">
        <f>VLOOKUP(A1800,'Medical Examinations'!$A$1:$H$2336,2,0)</f>
        <v>18.5</v>
      </c>
      <c r="D1800">
        <f>VLOOKUP(A1800,'Medical Examinations'!$A$1:$H$2336,3,0)</f>
        <v>5.33</v>
      </c>
      <c r="E1800" t="str">
        <f>VLOOKUP(A1800,'Medical Examinations'!$A$1:$H$2336,4,0)</f>
        <v>No</v>
      </c>
      <c r="F1800" t="str">
        <f>VLOOKUP(A1800,'Medical Examinations'!$A$1:$H$2336,5,0)</f>
        <v>No</v>
      </c>
      <c r="G1800" t="str">
        <f>VLOOKUP(A1800,'Medical Examinations'!$A$1:$H$2336,6,0)</f>
        <v>No</v>
      </c>
      <c r="H1800">
        <f>VLOOKUP(A1800,'Medical Examinations'!$A$1:$L$2336,10,0)</f>
        <v>0</v>
      </c>
      <c r="I1800" t="str">
        <f>VLOOKUP(A1800,'Medical Examinations'!$A$1:$H$2336,8,0)</f>
        <v>No</v>
      </c>
      <c r="J1800" t="str">
        <f>VLOOKUP(A1800,'Medical Examinations'!$A$1:$L$2336,11,0)</f>
        <v>Normal weight</v>
      </c>
      <c r="K1800" t="str">
        <f>VLOOKUP(A1800,'Medical Examinations'!$A$1:$L$2336,12,0)</f>
        <v>Normal</v>
      </c>
      <c r="L1800" s="8">
        <f>VLOOKUP(A1800,'Hospitalisation Details'!$A$1:$T$2344,17,0)</f>
        <v>32721</v>
      </c>
      <c r="M1800" s="3" t="str">
        <f>VLOOKUP(A1800,'Hospitalisation Details'!$A$1:$T$2344,14,0)</f>
        <v>tier - 2</v>
      </c>
      <c r="N1800" s="3" t="str">
        <f>VLOOKUP(A1800,'Hospitalisation Details'!$A$1:$T$2344,15,0)</f>
        <v>tier - 3</v>
      </c>
      <c r="O1800" t="str">
        <f>VLOOKUP(A1800,'Hospitalisation Details'!$A$1:$U$2344,21,FALSE)</f>
        <v>R1011</v>
      </c>
      <c r="P1800" t="str">
        <f>VLOOKUP(A1800,'Hospitalisation Details'!$A$1:$T$2344,19,0)</f>
        <v>33</v>
      </c>
      <c r="Q1800" s="9">
        <f>VLOOKUP(A1800,'Hospitalisation Details'!$A$1:$I$2344,6,FALSE)</f>
        <v>4766.0200000000004</v>
      </c>
    </row>
    <row r="1801" spans="1:17" ht="15.75">
      <c r="A1801" s="6" t="s">
        <v>4682</v>
      </c>
      <c r="B1801" t="str">
        <f>VLOOKUP(A1801,'Customer Names'!$A$1:$D$2336,3,FALSE)</f>
        <v>Shabot Marcos</v>
      </c>
      <c r="C1801">
        <f>VLOOKUP(A1801,'Medical Examinations'!$A$1:$H$2336,2,0)</f>
        <v>38.6</v>
      </c>
      <c r="D1801">
        <f>VLOOKUP(A1801,'Medical Examinations'!$A$1:$H$2336,3,0)</f>
        <v>6.02</v>
      </c>
      <c r="E1801" t="str">
        <f>VLOOKUP(A1801,'Medical Examinations'!$A$1:$H$2336,4,0)</f>
        <v>No</v>
      </c>
      <c r="F1801" t="str">
        <f>VLOOKUP(A1801,'Medical Examinations'!$A$1:$H$2336,5,0)</f>
        <v>No</v>
      </c>
      <c r="G1801" t="str">
        <f>VLOOKUP(A1801,'Medical Examinations'!$A$1:$H$2336,6,0)</f>
        <v>No</v>
      </c>
      <c r="H1801">
        <f>VLOOKUP(A1801,'Medical Examinations'!$A$1:$L$2336,10,0)</f>
        <v>1</v>
      </c>
      <c r="I1801" t="str">
        <f>VLOOKUP(A1801,'Medical Examinations'!$A$1:$H$2336,8,0)</f>
        <v>No</v>
      </c>
      <c r="J1801" t="str">
        <f>VLOOKUP(A1801,'Medical Examinations'!$A$1:$L$2336,11,0)</f>
        <v>obesity</v>
      </c>
      <c r="K1801" t="str">
        <f>VLOOKUP(A1801,'Medical Examinations'!$A$1:$L$2336,12,0)</f>
        <v>Prediabetes</v>
      </c>
      <c r="L1801" s="8">
        <f>VLOOKUP(A1801,'Hospitalisation Details'!$A$1:$T$2344,17,0)</f>
        <v>32047</v>
      </c>
      <c r="M1801" s="3" t="str">
        <f>VLOOKUP(A1801,'Hospitalisation Details'!$A$1:$T$2344,14,0)</f>
        <v>tier - 3</v>
      </c>
      <c r="N1801" s="3" t="str">
        <f>VLOOKUP(A1801,'Hospitalisation Details'!$A$1:$T$2344,15,0)</f>
        <v>tier - 3</v>
      </c>
      <c r="O1801" t="str">
        <f>VLOOKUP(A1801,'Hospitalisation Details'!$A$1:$U$2344,21,FALSE)</f>
        <v>R1011</v>
      </c>
      <c r="P1801" t="str">
        <f>VLOOKUP(A1801,'Hospitalisation Details'!$A$1:$T$2344,19,0)</f>
        <v>35</v>
      </c>
      <c r="Q1801" s="9">
        <f>VLOOKUP(A1801,'Hospitalisation Details'!$A$1:$I$2344,6,FALSE)</f>
        <v>4762.33</v>
      </c>
    </row>
    <row r="1802" spans="1:17" ht="15.75">
      <c r="A1802" s="6" t="s">
        <v>4685</v>
      </c>
      <c r="B1802" t="str">
        <f>VLOOKUP(A1802,'Customer Names'!$A$1:$D$2336,3,FALSE)</f>
        <v>Comment</v>
      </c>
      <c r="C1802">
        <f>VLOOKUP(A1802,'Medical Examinations'!$A$1:$H$2336,2,0)</f>
        <v>43.12</v>
      </c>
      <c r="D1802">
        <f>VLOOKUP(A1802,'Medical Examinations'!$A$1:$H$2336,3,0)</f>
        <v>6.25</v>
      </c>
      <c r="E1802" t="str">
        <f>VLOOKUP(A1802,'Medical Examinations'!$A$1:$H$2336,4,0)</f>
        <v>No</v>
      </c>
      <c r="F1802" t="str">
        <f>VLOOKUP(A1802,'Medical Examinations'!$A$1:$H$2336,5,0)</f>
        <v>No</v>
      </c>
      <c r="G1802" t="str">
        <f>VLOOKUP(A1802,'Medical Examinations'!$A$1:$H$2336,6,0)</f>
        <v>No</v>
      </c>
      <c r="H1802">
        <f>VLOOKUP(A1802,'Medical Examinations'!$A$1:$L$2336,10,0)</f>
        <v>1</v>
      </c>
      <c r="I1802" t="str">
        <f>VLOOKUP(A1802,'Medical Examinations'!$A$1:$H$2336,8,0)</f>
        <v>No</v>
      </c>
      <c r="J1802" t="str">
        <f>VLOOKUP(A1802,'Medical Examinations'!$A$1:$L$2336,11,0)</f>
        <v>obesity</v>
      </c>
      <c r="K1802" t="str">
        <f>VLOOKUP(A1802,'Medical Examinations'!$A$1:$L$2336,12,0)</f>
        <v>Prediabetes</v>
      </c>
      <c r="L1802" s="8">
        <f>VLOOKUP(A1802,'Hospitalisation Details'!$A$1:$T$2344,17,0)</f>
        <v>33832</v>
      </c>
      <c r="M1802" s="3" t="str">
        <f>VLOOKUP(A1802,'Hospitalisation Details'!$A$1:$T$2344,14,0)</f>
        <v>tier - 2</v>
      </c>
      <c r="N1802" s="3" t="str">
        <f>VLOOKUP(A1802,'Hospitalisation Details'!$A$1:$T$2344,15,0)</f>
        <v>tier - 3</v>
      </c>
      <c r="O1802" t="str">
        <f>VLOOKUP(A1802,'Hospitalisation Details'!$A$1:$U$2344,21,FALSE)</f>
        <v>R1013</v>
      </c>
      <c r="P1802" t="str">
        <f>VLOOKUP(A1802,'Hospitalisation Details'!$A$1:$T$2344,19,0)</f>
        <v>30</v>
      </c>
      <c r="Q1802" s="9">
        <f>VLOOKUP(A1802,'Hospitalisation Details'!$A$1:$I$2344,6,FALSE)</f>
        <v>4753.6400000000003</v>
      </c>
    </row>
    <row r="1803" spans="1:17" ht="15.75">
      <c r="A1803" s="6" t="s">
        <v>4687</v>
      </c>
      <c r="B1803" t="str">
        <f>VLOOKUP(A1803,'Customer Names'!$A$1:$D$2336,3,FALSE)</f>
        <v>Moss</v>
      </c>
      <c r="C1803">
        <f>VLOOKUP(A1803,'Medical Examinations'!$A$1:$H$2336,2,0)</f>
        <v>30.5</v>
      </c>
      <c r="D1803">
        <f>VLOOKUP(A1803,'Medical Examinations'!$A$1:$H$2336,3,0)</f>
        <v>4.8099999999999996</v>
      </c>
      <c r="E1803" t="str">
        <f>VLOOKUP(A1803,'Medical Examinations'!$A$1:$H$2336,4,0)</f>
        <v>No</v>
      </c>
      <c r="F1803" t="str">
        <f>VLOOKUP(A1803,'Medical Examinations'!$A$1:$H$2336,5,0)</f>
        <v>No</v>
      </c>
      <c r="G1803" t="str">
        <f>VLOOKUP(A1803,'Medical Examinations'!$A$1:$H$2336,6,0)</f>
        <v>No</v>
      </c>
      <c r="H1803">
        <f>VLOOKUP(A1803,'Medical Examinations'!$A$1:$L$2336,10,0)</f>
        <v>1</v>
      </c>
      <c r="I1803" t="str">
        <f>VLOOKUP(A1803,'Medical Examinations'!$A$1:$H$2336,8,0)</f>
        <v>No</v>
      </c>
      <c r="J1803" t="str">
        <f>VLOOKUP(A1803,'Medical Examinations'!$A$1:$L$2336,11,0)</f>
        <v>obesity</v>
      </c>
      <c r="K1803" t="str">
        <f>VLOOKUP(A1803,'Medical Examinations'!$A$1:$L$2336,12,0)</f>
        <v>Normal</v>
      </c>
      <c r="L1803" s="8">
        <f>VLOOKUP(A1803,'Hospitalisation Details'!$A$1:$T$2344,17,0)</f>
        <v>32103</v>
      </c>
      <c r="M1803" s="3" t="str">
        <f>VLOOKUP(A1803,'Hospitalisation Details'!$A$1:$T$2344,14,0)</f>
        <v>tier - 3</v>
      </c>
      <c r="N1803" s="3" t="str">
        <f>VLOOKUP(A1803,'Hospitalisation Details'!$A$1:$T$2344,15,0)</f>
        <v>tier - 1</v>
      </c>
      <c r="O1803" t="str">
        <f>VLOOKUP(A1803,'Hospitalisation Details'!$A$1:$U$2344,21,FALSE)</f>
        <v>R1011</v>
      </c>
      <c r="P1803" t="str">
        <f>VLOOKUP(A1803,'Hospitalisation Details'!$A$1:$T$2344,19,0)</f>
        <v>35</v>
      </c>
      <c r="Q1803" s="9">
        <f>VLOOKUP(A1803,'Hospitalisation Details'!$A$1:$I$2344,6,FALSE)</f>
        <v>4751.07</v>
      </c>
    </row>
    <row r="1804" spans="1:17" ht="15.75">
      <c r="A1804" s="6" t="s">
        <v>4689</v>
      </c>
      <c r="B1804" t="str">
        <f>VLOOKUP(A1804,'Customer Names'!$A$1:$D$2336,3,FALSE)</f>
        <v>Guzman</v>
      </c>
      <c r="C1804">
        <f>VLOOKUP(A1804,'Medical Examinations'!$A$1:$H$2336,2,0)</f>
        <v>27.61</v>
      </c>
      <c r="D1804">
        <f>VLOOKUP(A1804,'Medical Examinations'!$A$1:$H$2336,3,0)</f>
        <v>4.5999999999999996</v>
      </c>
      <c r="E1804" t="str">
        <f>VLOOKUP(A1804,'Medical Examinations'!$A$1:$H$2336,4,0)</f>
        <v>No</v>
      </c>
      <c r="F1804" t="str">
        <f>VLOOKUP(A1804,'Medical Examinations'!$A$1:$H$2336,5,0)</f>
        <v>No</v>
      </c>
      <c r="G1804" t="str">
        <f>VLOOKUP(A1804,'Medical Examinations'!$A$1:$H$2336,6,0)</f>
        <v>No</v>
      </c>
      <c r="H1804">
        <f>VLOOKUP(A1804,'Medical Examinations'!$A$1:$L$2336,10,0)</f>
        <v>1</v>
      </c>
      <c r="I1804" t="str">
        <f>VLOOKUP(A1804,'Medical Examinations'!$A$1:$H$2336,8,0)</f>
        <v>No</v>
      </c>
      <c r="J1804" t="str">
        <f>VLOOKUP(A1804,'Medical Examinations'!$A$1:$L$2336,11,0)</f>
        <v>Over weight</v>
      </c>
      <c r="K1804" t="str">
        <f>VLOOKUP(A1804,'Medical Examinations'!$A$1:$L$2336,12,0)</f>
        <v>Normal</v>
      </c>
      <c r="L1804" s="8">
        <f>VLOOKUP(A1804,'Hospitalisation Details'!$A$1:$T$2344,17,0)</f>
        <v>32022</v>
      </c>
      <c r="M1804" s="3" t="str">
        <f>VLOOKUP(A1804,'Hospitalisation Details'!$A$1:$T$2344,14,0)</f>
        <v>tier - 2</v>
      </c>
      <c r="N1804" s="3" t="str">
        <f>VLOOKUP(A1804,'Hospitalisation Details'!$A$1:$T$2344,15,0)</f>
        <v>tier - 2</v>
      </c>
      <c r="O1804" t="str">
        <f>VLOOKUP(A1804,'Hospitalisation Details'!$A$1:$U$2344,21,FALSE)</f>
        <v>R1013</v>
      </c>
      <c r="P1804" t="str">
        <f>VLOOKUP(A1804,'Hospitalisation Details'!$A$1:$T$2344,19,0)</f>
        <v>35</v>
      </c>
      <c r="Q1804" s="9">
        <f>VLOOKUP(A1804,'Hospitalisation Details'!$A$1:$I$2344,6,FALSE)</f>
        <v>4747.05</v>
      </c>
    </row>
    <row r="1805" spans="1:17" ht="15.75">
      <c r="A1805" s="6" t="s">
        <v>4690</v>
      </c>
      <c r="B1805" t="str">
        <f>VLOOKUP(A1805,'Customer Names'!$A$1:$D$2336,3,FALSE)</f>
        <v>Cox</v>
      </c>
      <c r="C1805">
        <f>VLOOKUP(A1805,'Medical Examinations'!$A$1:$H$2336,2,0)</f>
        <v>27.1</v>
      </c>
      <c r="D1805">
        <f>VLOOKUP(A1805,'Medical Examinations'!$A$1:$H$2336,3,0)</f>
        <v>5.08</v>
      </c>
      <c r="E1805" t="str">
        <f>VLOOKUP(A1805,'Medical Examinations'!$A$1:$H$2336,4,0)</f>
        <v>No</v>
      </c>
      <c r="F1805" t="str">
        <f>VLOOKUP(A1805,'Medical Examinations'!$A$1:$H$2336,5,0)</f>
        <v>No</v>
      </c>
      <c r="G1805" t="str">
        <f>VLOOKUP(A1805,'Medical Examinations'!$A$1:$H$2336,6,0)</f>
        <v>No</v>
      </c>
      <c r="H1805">
        <f>VLOOKUP(A1805,'Medical Examinations'!$A$1:$L$2336,10,0)</f>
        <v>1</v>
      </c>
      <c r="I1805" t="str">
        <f>VLOOKUP(A1805,'Medical Examinations'!$A$1:$H$2336,8,0)</f>
        <v>No</v>
      </c>
      <c r="J1805" t="str">
        <f>VLOOKUP(A1805,'Medical Examinations'!$A$1:$L$2336,11,0)</f>
        <v>Over weight</v>
      </c>
      <c r="K1805" t="str">
        <f>VLOOKUP(A1805,'Medical Examinations'!$A$1:$L$2336,12,0)</f>
        <v>Normal</v>
      </c>
      <c r="L1805" s="8">
        <f>VLOOKUP(A1805,'Hospitalisation Details'!$A$1:$T$2344,17,0)</f>
        <v>31933</v>
      </c>
      <c r="M1805" s="3" t="str">
        <f>VLOOKUP(A1805,'Hospitalisation Details'!$A$1:$T$2344,14,0)</f>
        <v>tier - 2</v>
      </c>
      <c r="N1805" s="3" t="str">
        <f>VLOOKUP(A1805,'Hospitalisation Details'!$A$1:$T$2344,15,0)</f>
        <v>tier - 2</v>
      </c>
      <c r="O1805" t="str">
        <f>VLOOKUP(A1805,'Hospitalisation Details'!$A$1:$U$2344,21,FALSE)</f>
        <v>R1011</v>
      </c>
      <c r="P1805" t="str">
        <f>VLOOKUP(A1805,'Hospitalisation Details'!$A$1:$T$2344,19,0)</f>
        <v>36</v>
      </c>
      <c r="Q1805" s="9">
        <f>VLOOKUP(A1805,'Hospitalisation Details'!$A$1:$I$2344,6,FALSE)</f>
        <v>4746.34</v>
      </c>
    </row>
    <row r="1806" spans="1:17" ht="15.75">
      <c r="A1806" s="6" t="s">
        <v>4692</v>
      </c>
      <c r="B1806" t="str">
        <f>VLOOKUP(A1806,'Customer Names'!$A$1:$D$2336,3,FALSE)</f>
        <v>Clash</v>
      </c>
      <c r="C1806">
        <f>VLOOKUP(A1806,'Medical Examinations'!$A$1:$H$2336,2,0)</f>
        <v>35.93</v>
      </c>
      <c r="D1806">
        <f>VLOOKUP(A1806,'Medical Examinations'!$A$1:$H$2336,3,0)</f>
        <v>5.43</v>
      </c>
      <c r="E1806" t="str">
        <f>VLOOKUP(A1806,'Medical Examinations'!$A$1:$H$2336,4,0)</f>
        <v>No</v>
      </c>
      <c r="F1806" t="str">
        <f>VLOOKUP(A1806,'Medical Examinations'!$A$1:$H$2336,5,0)</f>
        <v>yes</v>
      </c>
      <c r="G1806" t="str">
        <f>VLOOKUP(A1806,'Medical Examinations'!$A$1:$H$2336,6,0)</f>
        <v>No</v>
      </c>
      <c r="H1806">
        <f>VLOOKUP(A1806,'Medical Examinations'!$A$1:$L$2336,10,0)</f>
        <v>1</v>
      </c>
      <c r="I1806" t="str">
        <f>VLOOKUP(A1806,'Medical Examinations'!$A$1:$H$2336,8,0)</f>
        <v>No</v>
      </c>
      <c r="J1806" t="str">
        <f>VLOOKUP(A1806,'Medical Examinations'!$A$1:$L$2336,11,0)</f>
        <v>obesity</v>
      </c>
      <c r="K1806" t="str">
        <f>VLOOKUP(A1806,'Medical Examinations'!$A$1:$L$2336,12,0)</f>
        <v>Normal</v>
      </c>
      <c r="L1806" s="8">
        <f>VLOOKUP(A1806,'Hospitalisation Details'!$A$1:$T$2344,17,0)</f>
        <v>38315</v>
      </c>
      <c r="M1806" s="3" t="str">
        <f>VLOOKUP(A1806,'Hospitalisation Details'!$A$1:$T$2344,14,0)</f>
        <v>tier - 2</v>
      </c>
      <c r="N1806" s="3" t="str">
        <f>VLOOKUP(A1806,'Hospitalisation Details'!$A$1:$T$2344,15,0)</f>
        <v>tier - 3</v>
      </c>
      <c r="O1806" t="str">
        <f>VLOOKUP(A1806,'Hospitalisation Details'!$A$1:$U$2344,21,FALSE)</f>
        <v>R1021</v>
      </c>
      <c r="P1806" t="str">
        <f>VLOOKUP(A1806,'Hospitalisation Details'!$A$1:$T$2344,19,0)</f>
        <v>18</v>
      </c>
      <c r="Q1806" s="9">
        <f>VLOOKUP(A1806,'Hospitalisation Details'!$A$1:$I$2344,6,FALSE)</f>
        <v>4740.78</v>
      </c>
    </row>
    <row r="1807" spans="1:17" ht="15.75">
      <c r="A1807" s="6" t="s">
        <v>4694</v>
      </c>
      <c r="B1807" t="str">
        <f>VLOOKUP(A1807,'Customer Names'!$A$1:$D$2336,3,FALSE)</f>
        <v>Blankenship</v>
      </c>
      <c r="C1807">
        <f>VLOOKUP(A1807,'Medical Examinations'!$A$1:$H$2336,2,0)</f>
        <v>32.68</v>
      </c>
      <c r="D1807">
        <f>VLOOKUP(A1807,'Medical Examinations'!$A$1:$H$2336,3,0)</f>
        <v>5.44</v>
      </c>
      <c r="E1807" t="str">
        <f>VLOOKUP(A1807,'Medical Examinations'!$A$1:$H$2336,4,0)</f>
        <v>No</v>
      </c>
      <c r="F1807" t="str">
        <f>VLOOKUP(A1807,'Medical Examinations'!$A$1:$H$2336,5,0)</f>
        <v>No</v>
      </c>
      <c r="G1807" t="str">
        <f>VLOOKUP(A1807,'Medical Examinations'!$A$1:$H$2336,6,0)</f>
        <v>No</v>
      </c>
      <c r="H1807">
        <f>VLOOKUP(A1807,'Medical Examinations'!$A$1:$L$2336,10,0)</f>
        <v>0</v>
      </c>
      <c r="I1807" t="str">
        <f>VLOOKUP(A1807,'Medical Examinations'!$A$1:$H$2336,8,0)</f>
        <v>No</v>
      </c>
      <c r="J1807" t="str">
        <f>VLOOKUP(A1807,'Medical Examinations'!$A$1:$L$2336,11,0)</f>
        <v>obesity</v>
      </c>
      <c r="K1807" t="str">
        <f>VLOOKUP(A1807,'Medical Examinations'!$A$1:$L$2336,12,0)</f>
        <v>Normal</v>
      </c>
      <c r="L1807" s="8">
        <f>VLOOKUP(A1807,'Hospitalisation Details'!$A$1:$T$2344,17,0)</f>
        <v>33523</v>
      </c>
      <c r="M1807" s="3" t="str">
        <f>VLOOKUP(A1807,'Hospitalisation Details'!$A$1:$T$2344,14,0)</f>
        <v>tier - 2</v>
      </c>
      <c r="N1807" s="3" t="str">
        <f>VLOOKUP(A1807,'Hospitalisation Details'!$A$1:$T$2344,15,0)</f>
        <v>tier - 3</v>
      </c>
      <c r="O1807" t="str">
        <f>VLOOKUP(A1807,'Hospitalisation Details'!$A$1:$U$2344,21,FALSE)</f>
        <v>R1012</v>
      </c>
      <c r="P1807" t="str">
        <f>VLOOKUP(A1807,'Hospitalisation Details'!$A$1:$T$2344,19,0)</f>
        <v>31</v>
      </c>
      <c r="Q1807" s="9">
        <f>VLOOKUP(A1807,'Hospitalisation Details'!$A$1:$I$2344,6,FALSE)</f>
        <v>4738.2700000000004</v>
      </c>
    </row>
    <row r="1808" spans="1:17" ht="15.75">
      <c r="A1808" s="6" t="s">
        <v>4696</v>
      </c>
      <c r="B1808" t="str">
        <f>VLOOKUP(A1808,'Customer Names'!$A$1:$D$2336,3,FALSE)</f>
        <v>Lloyd</v>
      </c>
      <c r="C1808">
        <f>VLOOKUP(A1808,'Medical Examinations'!$A$1:$H$2336,2,0)</f>
        <v>20.74</v>
      </c>
      <c r="D1808">
        <f>VLOOKUP(A1808,'Medical Examinations'!$A$1:$H$2336,3,0)</f>
        <v>11.69</v>
      </c>
      <c r="E1808" t="str">
        <f>VLOOKUP(A1808,'Medical Examinations'!$A$1:$H$2336,4,0)</f>
        <v>Yes</v>
      </c>
      <c r="F1808" t="str">
        <f>VLOOKUP(A1808,'Medical Examinations'!$A$1:$H$2336,5,0)</f>
        <v>No</v>
      </c>
      <c r="G1808" t="str">
        <f>VLOOKUP(A1808,'Medical Examinations'!$A$1:$H$2336,6,0)</f>
        <v>No</v>
      </c>
      <c r="H1808">
        <f>VLOOKUP(A1808,'Medical Examinations'!$A$1:$L$2336,10,0)</f>
        <v>1</v>
      </c>
      <c r="I1808" t="str">
        <f>VLOOKUP(A1808,'Medical Examinations'!$A$1:$H$2336,8,0)</f>
        <v>No</v>
      </c>
      <c r="J1808" t="str">
        <f>VLOOKUP(A1808,'Medical Examinations'!$A$1:$L$2336,11,0)</f>
        <v>Normal weight</v>
      </c>
      <c r="K1808" t="str">
        <f>VLOOKUP(A1808,'Medical Examinations'!$A$1:$L$2336,12,0)</f>
        <v>Diabetes</v>
      </c>
      <c r="L1808" s="8">
        <f>VLOOKUP(A1808,'Hospitalisation Details'!$A$1:$T$2344,17,0)</f>
        <v>31660</v>
      </c>
      <c r="M1808" s="3" t="str">
        <f>VLOOKUP(A1808,'Hospitalisation Details'!$A$1:$T$2344,14,0)</f>
        <v>tier - 2</v>
      </c>
      <c r="N1808" s="3" t="str">
        <f>VLOOKUP(A1808,'Hospitalisation Details'!$A$1:$T$2344,15,0)</f>
        <v>tier - 1</v>
      </c>
      <c r="O1808" t="str">
        <f>VLOOKUP(A1808,'Hospitalisation Details'!$A$1:$U$2344,21,FALSE)</f>
        <v>R1013</v>
      </c>
      <c r="P1808" t="str">
        <f>VLOOKUP(A1808,'Hospitalisation Details'!$A$1:$T$2344,19,0)</f>
        <v>36</v>
      </c>
      <c r="Q1808" s="9">
        <f>VLOOKUP(A1808,'Hospitalisation Details'!$A$1:$I$2344,6,FALSE)</f>
        <v>4734.6400000000003</v>
      </c>
    </row>
    <row r="1809" spans="1:17" ht="15.75">
      <c r="A1809" s="6" t="s">
        <v>4699</v>
      </c>
      <c r="B1809" t="str">
        <f>VLOOKUP(A1809,'Customer Names'!$A$1:$D$2336,3,FALSE)</f>
        <v>Kong</v>
      </c>
      <c r="C1809">
        <f>VLOOKUP(A1809,'Medical Examinations'!$A$1:$H$2336,2,0)</f>
        <v>15.57</v>
      </c>
      <c r="D1809">
        <f>VLOOKUP(A1809,'Medical Examinations'!$A$1:$H$2336,3,0)</f>
        <v>6.07</v>
      </c>
      <c r="E1809" t="str">
        <f>VLOOKUP(A1809,'Medical Examinations'!$A$1:$H$2336,4,0)</f>
        <v>No</v>
      </c>
      <c r="F1809" t="str">
        <f>VLOOKUP(A1809,'Medical Examinations'!$A$1:$H$2336,5,0)</f>
        <v>No</v>
      </c>
      <c r="G1809" t="str">
        <f>VLOOKUP(A1809,'Medical Examinations'!$A$1:$H$2336,6,0)</f>
        <v>No</v>
      </c>
      <c r="H1809">
        <f>VLOOKUP(A1809,'Medical Examinations'!$A$1:$L$2336,10,0)</f>
        <v>0</v>
      </c>
      <c r="I1809" t="str">
        <f>VLOOKUP(A1809,'Medical Examinations'!$A$1:$H$2336,8,0)</f>
        <v>No</v>
      </c>
      <c r="J1809" t="str">
        <f>VLOOKUP(A1809,'Medical Examinations'!$A$1:$L$2336,11,0)</f>
        <v>Under weight</v>
      </c>
      <c r="K1809" t="str">
        <f>VLOOKUP(A1809,'Medical Examinations'!$A$1:$L$2336,12,0)</f>
        <v>Prediabetes</v>
      </c>
      <c r="L1809" s="8">
        <f>VLOOKUP(A1809,'Hospitalisation Details'!$A$1:$T$2344,17,0)</f>
        <v>29404</v>
      </c>
      <c r="M1809" s="3" t="str">
        <f>VLOOKUP(A1809,'Hospitalisation Details'!$A$1:$T$2344,14,0)</f>
        <v>tier - 2</v>
      </c>
      <c r="N1809" s="3" t="str">
        <f>VLOOKUP(A1809,'Hospitalisation Details'!$A$1:$T$2344,15,0)</f>
        <v>tier - 3</v>
      </c>
      <c r="O1809" t="str">
        <f>VLOOKUP(A1809,'Hospitalisation Details'!$A$1:$U$2344,21,FALSE)</f>
        <v>R1012</v>
      </c>
      <c r="P1809" t="str">
        <f>VLOOKUP(A1809,'Hospitalisation Details'!$A$1:$T$2344,19,0)</f>
        <v>42</v>
      </c>
      <c r="Q1809" s="9">
        <f>VLOOKUP(A1809,'Hospitalisation Details'!$A$1:$I$2344,6,FALSE)</f>
        <v>4728.71</v>
      </c>
    </row>
    <row r="1810" spans="1:17" ht="15.75">
      <c r="A1810" s="6" t="s">
        <v>4702</v>
      </c>
      <c r="B1810" t="str">
        <f>VLOOKUP(A1810,'Customer Names'!$A$1:$D$2336,3,FALSE)</f>
        <v>Benson</v>
      </c>
      <c r="C1810">
        <f>VLOOKUP(A1810,'Medical Examinations'!$A$1:$H$2336,2,0)</f>
        <v>23.844999999999999</v>
      </c>
      <c r="D1810">
        <f>VLOOKUP(A1810,'Medical Examinations'!$A$1:$H$2336,3,0)</f>
        <v>4.3600000000000003</v>
      </c>
      <c r="E1810" t="str">
        <f>VLOOKUP(A1810,'Medical Examinations'!$A$1:$H$2336,4,0)</f>
        <v>No</v>
      </c>
      <c r="F1810" t="str">
        <f>VLOOKUP(A1810,'Medical Examinations'!$A$1:$H$2336,5,0)</f>
        <v>No</v>
      </c>
      <c r="G1810" t="str">
        <f>VLOOKUP(A1810,'Medical Examinations'!$A$1:$H$2336,6,0)</f>
        <v>No</v>
      </c>
      <c r="H1810">
        <f>VLOOKUP(A1810,'Medical Examinations'!$A$1:$L$2336,10,0)</f>
        <v>0</v>
      </c>
      <c r="I1810" t="str">
        <f>VLOOKUP(A1810,'Medical Examinations'!$A$1:$H$2336,8,0)</f>
        <v>No</v>
      </c>
      <c r="J1810" t="str">
        <f>VLOOKUP(A1810,'Medical Examinations'!$A$1:$L$2336,11,0)</f>
        <v>Normal weight</v>
      </c>
      <c r="K1810" t="str">
        <f>VLOOKUP(A1810,'Medical Examinations'!$A$1:$L$2336,12,0)</f>
        <v>Normal</v>
      </c>
      <c r="L1810" s="8">
        <f>VLOOKUP(A1810,'Hospitalisation Details'!$A$1:$T$2344,17,0)</f>
        <v>34558</v>
      </c>
      <c r="M1810" s="3" t="str">
        <f>VLOOKUP(A1810,'Hospitalisation Details'!$A$1:$T$2344,14,0)</f>
        <v>tier - 2</v>
      </c>
      <c r="N1810" s="3" t="str">
        <f>VLOOKUP(A1810,'Hospitalisation Details'!$A$1:$T$2344,15,0)</f>
        <v>tier - 1</v>
      </c>
      <c r="O1810" t="str">
        <f>VLOOKUP(A1810,'Hospitalisation Details'!$A$1:$U$2344,21,FALSE)</f>
        <v>R1012</v>
      </c>
      <c r="P1810" t="str">
        <f>VLOOKUP(A1810,'Hospitalisation Details'!$A$1:$T$2344,19,0)</f>
        <v>28</v>
      </c>
      <c r="Q1810" s="9">
        <f>VLOOKUP(A1810,'Hospitalisation Details'!$A$1:$I$2344,6,FALSE)</f>
        <v>4719.74</v>
      </c>
    </row>
    <row r="1811" spans="1:17" ht="15.75">
      <c r="A1811" s="6" t="s">
        <v>4704</v>
      </c>
      <c r="B1811" t="str">
        <f>VLOOKUP(A1811,'Customer Names'!$A$1:$D$2336,3,FALSE)</f>
        <v>Huntington</v>
      </c>
      <c r="C1811">
        <f>VLOOKUP(A1811,'Medical Examinations'!$A$1:$H$2336,2,0)</f>
        <v>22.895</v>
      </c>
      <c r="D1811">
        <f>VLOOKUP(A1811,'Medical Examinations'!$A$1:$H$2336,3,0)</f>
        <v>5.24</v>
      </c>
      <c r="E1811" t="str">
        <f>VLOOKUP(A1811,'Medical Examinations'!$A$1:$H$2336,4,0)</f>
        <v>No</v>
      </c>
      <c r="F1811" t="str">
        <f>VLOOKUP(A1811,'Medical Examinations'!$A$1:$H$2336,5,0)</f>
        <v>No</v>
      </c>
      <c r="G1811" t="str">
        <f>VLOOKUP(A1811,'Medical Examinations'!$A$1:$H$2336,6,0)</f>
        <v>No</v>
      </c>
      <c r="H1811">
        <f>VLOOKUP(A1811,'Medical Examinations'!$A$1:$L$2336,10,0)</f>
        <v>1</v>
      </c>
      <c r="I1811" t="str">
        <f>VLOOKUP(A1811,'Medical Examinations'!$A$1:$H$2336,8,0)</f>
        <v>No</v>
      </c>
      <c r="J1811" t="str">
        <f>VLOOKUP(A1811,'Medical Examinations'!$A$1:$L$2336,11,0)</f>
        <v>Normal weight</v>
      </c>
      <c r="K1811" t="str">
        <f>VLOOKUP(A1811,'Medical Examinations'!$A$1:$L$2336,12,0)</f>
        <v>Normal</v>
      </c>
      <c r="L1811" s="8">
        <f>VLOOKUP(A1811,'Hospitalisation Details'!$A$1:$T$2344,17,0)</f>
        <v>33875</v>
      </c>
      <c r="M1811" s="3" t="str">
        <f>VLOOKUP(A1811,'Hospitalisation Details'!$A$1:$T$2344,14,0)</f>
        <v>tier - 2</v>
      </c>
      <c r="N1811" s="3" t="str">
        <f>VLOOKUP(A1811,'Hospitalisation Details'!$A$1:$T$2344,15,0)</f>
        <v>tier - 2</v>
      </c>
      <c r="O1811" t="str">
        <f>VLOOKUP(A1811,'Hospitalisation Details'!$A$1:$U$2344,21,FALSE)</f>
        <v>R1024</v>
      </c>
      <c r="P1811" t="str">
        <f>VLOOKUP(A1811,'Hospitalisation Details'!$A$1:$T$2344,19,0)</f>
        <v>30</v>
      </c>
      <c r="Q1811" s="9">
        <f>VLOOKUP(A1811,'Hospitalisation Details'!$A$1:$I$2344,6,FALSE)</f>
        <v>4719.5200000000004</v>
      </c>
    </row>
    <row r="1812" spans="1:17" ht="15.75">
      <c r="A1812" s="6" t="s">
        <v>4706</v>
      </c>
      <c r="B1812" t="str">
        <f>VLOOKUP(A1812,'Customer Names'!$A$1:$D$2336,3,FALSE)</f>
        <v>Kendall</v>
      </c>
      <c r="C1812">
        <f>VLOOKUP(A1812,'Medical Examinations'!$A$1:$H$2336,2,0)</f>
        <v>21.945</v>
      </c>
      <c r="D1812">
        <f>VLOOKUP(A1812,'Medical Examinations'!$A$1:$H$2336,3,0)</f>
        <v>5.37</v>
      </c>
      <c r="E1812" t="str">
        <f>VLOOKUP(A1812,'Medical Examinations'!$A$1:$H$2336,4,0)</f>
        <v>No</v>
      </c>
      <c r="F1812" t="str">
        <f>VLOOKUP(A1812,'Medical Examinations'!$A$1:$H$2336,5,0)</f>
        <v>No</v>
      </c>
      <c r="G1812" t="str">
        <f>VLOOKUP(A1812,'Medical Examinations'!$A$1:$H$2336,6,0)</f>
        <v>No</v>
      </c>
      <c r="H1812">
        <f>VLOOKUP(A1812,'Medical Examinations'!$A$1:$L$2336,10,0)</f>
        <v>1</v>
      </c>
      <c r="I1812" t="str">
        <f>VLOOKUP(A1812,'Medical Examinations'!$A$1:$H$2336,8,0)</f>
        <v>No</v>
      </c>
      <c r="J1812" t="str">
        <f>VLOOKUP(A1812,'Medical Examinations'!$A$1:$L$2336,11,0)</f>
        <v>Normal weight</v>
      </c>
      <c r="K1812" t="str">
        <f>VLOOKUP(A1812,'Medical Examinations'!$A$1:$L$2336,12,0)</f>
        <v>Normal</v>
      </c>
      <c r="L1812" s="8">
        <f>VLOOKUP(A1812,'Hospitalisation Details'!$A$1:$T$2344,17,0)</f>
        <v>33886</v>
      </c>
      <c r="M1812" s="3" t="str">
        <f>VLOOKUP(A1812,'Hospitalisation Details'!$A$1:$T$2344,14,0)</f>
        <v>tier - 2</v>
      </c>
      <c r="N1812" s="3" t="str">
        <f>VLOOKUP(A1812,'Hospitalisation Details'!$A$1:$T$2344,15,0)</f>
        <v>tier - 3</v>
      </c>
      <c r="O1812" t="str">
        <f>VLOOKUP(A1812,'Hospitalisation Details'!$A$1:$U$2344,21,FALSE)</f>
        <v>R1024</v>
      </c>
      <c r="P1812" t="str">
        <f>VLOOKUP(A1812,'Hospitalisation Details'!$A$1:$T$2344,19,0)</f>
        <v>30</v>
      </c>
      <c r="Q1812" s="9">
        <f>VLOOKUP(A1812,'Hospitalisation Details'!$A$1:$I$2344,6,FALSE)</f>
        <v>4718.2</v>
      </c>
    </row>
    <row r="1813" spans="1:17" ht="15.75">
      <c r="A1813" s="6" t="s">
        <v>4709</v>
      </c>
      <c r="B1813" t="str">
        <f>VLOOKUP(A1813,'Customer Names'!$A$1:$D$2336,3,FALSE)</f>
        <v>Gast</v>
      </c>
      <c r="C1813">
        <f>VLOOKUP(A1813,'Medical Examinations'!$A$1:$H$2336,2,0)</f>
        <v>19.47</v>
      </c>
      <c r="D1813">
        <f>VLOOKUP(A1813,'Medical Examinations'!$A$1:$H$2336,3,0)</f>
        <v>6.6</v>
      </c>
      <c r="E1813" t="str">
        <f>VLOOKUP(A1813,'Medical Examinations'!$A$1:$H$2336,4,0)</f>
        <v>Yes</v>
      </c>
      <c r="F1813" t="str">
        <f>VLOOKUP(A1813,'Medical Examinations'!$A$1:$H$2336,5,0)</f>
        <v>No</v>
      </c>
      <c r="G1813" t="str">
        <f>VLOOKUP(A1813,'Medical Examinations'!$A$1:$H$2336,6,0)</f>
        <v>No</v>
      </c>
      <c r="H1813">
        <f>VLOOKUP(A1813,'Medical Examinations'!$A$1:$L$2336,10,0)</f>
        <v>0</v>
      </c>
      <c r="I1813" t="str">
        <f>VLOOKUP(A1813,'Medical Examinations'!$A$1:$H$2336,8,0)</f>
        <v>No</v>
      </c>
      <c r="J1813" t="str">
        <f>VLOOKUP(A1813,'Medical Examinations'!$A$1:$L$2336,11,0)</f>
        <v>Normal weight</v>
      </c>
      <c r="K1813" t="str">
        <f>VLOOKUP(A1813,'Medical Examinations'!$A$1:$L$2336,12,0)</f>
        <v>Diabetes</v>
      </c>
      <c r="L1813" s="8">
        <f>VLOOKUP(A1813,'Hospitalisation Details'!$A$1:$T$2344,17,0)</f>
        <v>29810</v>
      </c>
      <c r="M1813" s="3" t="str">
        <f>VLOOKUP(A1813,'Hospitalisation Details'!$A$1:$T$2344,14,0)</f>
        <v>tier - 2</v>
      </c>
      <c r="N1813" s="3" t="str">
        <f>VLOOKUP(A1813,'Hospitalisation Details'!$A$1:$T$2344,15,0)</f>
        <v>tier - 3</v>
      </c>
      <c r="O1813" t="str">
        <f>VLOOKUP(A1813,'Hospitalisation Details'!$A$1:$U$2344,21,FALSE)</f>
        <v>R1011</v>
      </c>
      <c r="P1813" t="str">
        <f>VLOOKUP(A1813,'Hospitalisation Details'!$A$1:$T$2344,19,0)</f>
        <v>41</v>
      </c>
      <c r="Q1813" s="9">
        <f>VLOOKUP(A1813,'Hospitalisation Details'!$A$1:$I$2344,6,FALSE)</f>
        <v>4712.12</v>
      </c>
    </row>
    <row r="1814" spans="1:17" ht="15.75">
      <c r="A1814" s="6" t="s">
        <v>4712</v>
      </c>
      <c r="B1814" t="str">
        <f>VLOOKUP(A1814,'Customer Names'!$A$1:$D$2336,3,FALSE)</f>
        <v>Scanlin</v>
      </c>
      <c r="C1814">
        <f>VLOOKUP(A1814,'Medical Examinations'!$A$1:$H$2336,2,0)</f>
        <v>15.61</v>
      </c>
      <c r="D1814">
        <f>VLOOKUP(A1814,'Medical Examinations'!$A$1:$H$2336,3,0)</f>
        <v>5.77</v>
      </c>
      <c r="E1814" t="str">
        <f>VLOOKUP(A1814,'Medical Examinations'!$A$1:$H$2336,4,0)</f>
        <v>No</v>
      </c>
      <c r="F1814" t="str">
        <f>VLOOKUP(A1814,'Medical Examinations'!$A$1:$H$2336,5,0)</f>
        <v>No</v>
      </c>
      <c r="G1814" t="str">
        <f>VLOOKUP(A1814,'Medical Examinations'!$A$1:$H$2336,6,0)</f>
        <v>No</v>
      </c>
      <c r="H1814">
        <f>VLOOKUP(A1814,'Medical Examinations'!$A$1:$L$2336,10,0)</f>
        <v>0</v>
      </c>
      <c r="I1814" t="str">
        <f>VLOOKUP(A1814,'Medical Examinations'!$A$1:$H$2336,8,0)</f>
        <v>No</v>
      </c>
      <c r="J1814" t="str">
        <f>VLOOKUP(A1814,'Medical Examinations'!$A$1:$L$2336,11,0)</f>
        <v>Under weight</v>
      </c>
      <c r="K1814" t="str">
        <f>VLOOKUP(A1814,'Medical Examinations'!$A$1:$L$2336,12,0)</f>
        <v>Prediabetes</v>
      </c>
      <c r="L1814" s="8">
        <f>VLOOKUP(A1814,'Hospitalisation Details'!$A$1:$T$2344,17,0)</f>
        <v>28463</v>
      </c>
      <c r="M1814" s="3" t="str">
        <f>VLOOKUP(A1814,'Hospitalisation Details'!$A$1:$T$2344,14,0)</f>
        <v>tier - 2</v>
      </c>
      <c r="N1814" s="3" t="str">
        <f>VLOOKUP(A1814,'Hospitalisation Details'!$A$1:$T$2344,15,0)</f>
        <v>tier - 3</v>
      </c>
      <c r="O1814" t="str">
        <f>VLOOKUP(A1814,'Hospitalisation Details'!$A$1:$U$2344,21,FALSE)</f>
        <v>R1013</v>
      </c>
      <c r="P1814" t="str">
        <f>VLOOKUP(A1814,'Hospitalisation Details'!$A$1:$T$2344,19,0)</f>
        <v>45</v>
      </c>
      <c r="Q1814" s="9">
        <f>VLOOKUP(A1814,'Hospitalisation Details'!$A$1:$I$2344,6,FALSE)</f>
        <v>4699.47</v>
      </c>
    </row>
    <row r="1815" spans="1:17" ht="15.75">
      <c r="A1815" s="6" t="s">
        <v>4715</v>
      </c>
      <c r="B1815" t="str">
        <f>VLOOKUP(A1815,'Customer Names'!$A$1:$D$2336,3,FALSE)</f>
        <v>Philbrook</v>
      </c>
      <c r="C1815">
        <f>VLOOKUP(A1815,'Medical Examinations'!$A$1:$H$2336,2,0)</f>
        <v>28.6</v>
      </c>
      <c r="D1815">
        <f>VLOOKUP(A1815,'Medical Examinations'!$A$1:$H$2336,3,0)</f>
        <v>6.08</v>
      </c>
      <c r="E1815" t="str">
        <f>VLOOKUP(A1815,'Medical Examinations'!$A$1:$H$2336,4,0)</f>
        <v>No</v>
      </c>
      <c r="F1815" t="str">
        <f>VLOOKUP(A1815,'Medical Examinations'!$A$1:$H$2336,5,0)</f>
        <v>No</v>
      </c>
      <c r="G1815" t="str">
        <f>VLOOKUP(A1815,'Medical Examinations'!$A$1:$H$2336,6,0)</f>
        <v>Yes</v>
      </c>
      <c r="H1815">
        <f>VLOOKUP(A1815,'Medical Examinations'!$A$1:$L$2336,10,0)</f>
        <v>1</v>
      </c>
      <c r="I1815" t="str">
        <f>VLOOKUP(A1815,'Medical Examinations'!$A$1:$H$2336,8,0)</f>
        <v>No</v>
      </c>
      <c r="J1815" t="str">
        <f>VLOOKUP(A1815,'Medical Examinations'!$A$1:$L$2336,11,0)</f>
        <v>Over weight</v>
      </c>
      <c r="K1815" t="str">
        <f>VLOOKUP(A1815,'Medical Examinations'!$A$1:$L$2336,12,0)</f>
        <v>Prediabetes</v>
      </c>
      <c r="L1815" s="8">
        <f>VLOOKUP(A1815,'Hospitalisation Details'!$A$1:$T$2344,17,0)</f>
        <v>37794</v>
      </c>
      <c r="M1815" s="3" t="str">
        <f>VLOOKUP(A1815,'Hospitalisation Details'!$A$1:$T$2344,14,0)</f>
        <v>tier - 2</v>
      </c>
      <c r="N1815" s="3" t="str">
        <f>VLOOKUP(A1815,'Hospitalisation Details'!$A$1:$T$2344,15,0)</f>
        <v>tier - 3</v>
      </c>
      <c r="O1815" t="str">
        <f>VLOOKUP(A1815,'Hospitalisation Details'!$A$1:$U$2344,21,FALSE)</f>
        <v>R1011</v>
      </c>
      <c r="P1815" t="str">
        <f>VLOOKUP(A1815,'Hospitalisation Details'!$A$1:$T$2344,19,0)</f>
        <v>19</v>
      </c>
      <c r="Q1815" s="9">
        <f>VLOOKUP(A1815,'Hospitalisation Details'!$A$1:$I$2344,6,FALSE)</f>
        <v>4687.8</v>
      </c>
    </row>
    <row r="1816" spans="1:17" ht="15.75">
      <c r="A1816" s="6" t="s">
        <v>4717</v>
      </c>
      <c r="B1816" t="str">
        <f>VLOOKUP(A1816,'Customer Names'!$A$1:$D$2336,3,FALSE)</f>
        <v>Cowan</v>
      </c>
      <c r="C1816">
        <f>VLOOKUP(A1816,'Medical Examinations'!$A$1:$H$2336,2,0)</f>
        <v>46.53</v>
      </c>
      <c r="D1816">
        <f>VLOOKUP(A1816,'Medical Examinations'!$A$1:$H$2336,3,0)</f>
        <v>4.16</v>
      </c>
      <c r="E1816" t="str">
        <f>VLOOKUP(A1816,'Medical Examinations'!$A$1:$H$2336,4,0)</f>
        <v>No</v>
      </c>
      <c r="F1816" t="str">
        <f>VLOOKUP(A1816,'Medical Examinations'!$A$1:$H$2336,5,0)</f>
        <v>No</v>
      </c>
      <c r="G1816" t="str">
        <f>VLOOKUP(A1816,'Medical Examinations'!$A$1:$H$2336,6,0)</f>
        <v>No</v>
      </c>
      <c r="H1816">
        <f>VLOOKUP(A1816,'Medical Examinations'!$A$1:$L$2336,10,0)</f>
        <v>0</v>
      </c>
      <c r="I1816" t="str">
        <f>VLOOKUP(A1816,'Medical Examinations'!$A$1:$H$2336,8,0)</f>
        <v>No</v>
      </c>
      <c r="J1816" t="str">
        <f>VLOOKUP(A1816,'Medical Examinations'!$A$1:$L$2336,11,0)</f>
        <v>obesity</v>
      </c>
      <c r="K1816" t="str">
        <f>VLOOKUP(A1816,'Medical Examinations'!$A$1:$L$2336,12,0)</f>
        <v>Normal</v>
      </c>
      <c r="L1816" s="8">
        <f>VLOOKUP(A1816,'Hospitalisation Details'!$A$1:$T$2344,17,0)</f>
        <v>33120</v>
      </c>
      <c r="M1816" s="3" t="str">
        <f>VLOOKUP(A1816,'Hospitalisation Details'!$A$1:$T$2344,14,0)</f>
        <v>tier - 3</v>
      </c>
      <c r="N1816" s="3" t="str">
        <f>VLOOKUP(A1816,'Hospitalisation Details'!$A$1:$T$2344,15,0)</f>
        <v>tier - 3</v>
      </c>
      <c r="O1816" t="str">
        <f>VLOOKUP(A1816,'Hospitalisation Details'!$A$1:$U$2344,21,FALSE)</f>
        <v>R1013</v>
      </c>
      <c r="P1816" t="str">
        <f>VLOOKUP(A1816,'Hospitalisation Details'!$A$1:$T$2344,19,0)</f>
        <v>32</v>
      </c>
      <c r="Q1816" s="9">
        <f>VLOOKUP(A1816,'Hospitalisation Details'!$A$1:$I$2344,6,FALSE)</f>
        <v>4686.3900000000003</v>
      </c>
    </row>
    <row r="1817" spans="1:17" ht="15.75">
      <c r="A1817" s="6" t="s">
        <v>4719</v>
      </c>
      <c r="B1817" t="str">
        <f>VLOOKUP(A1817,'Customer Names'!$A$1:$D$2336,3,FALSE)</f>
        <v>Sousa</v>
      </c>
      <c r="C1817">
        <f>VLOOKUP(A1817,'Medical Examinations'!$A$1:$H$2336,2,0)</f>
        <v>34.99</v>
      </c>
      <c r="D1817">
        <f>VLOOKUP(A1817,'Medical Examinations'!$A$1:$H$2336,3,0)</f>
        <v>5.0999999999999996</v>
      </c>
      <c r="E1817" t="str">
        <f>VLOOKUP(A1817,'Medical Examinations'!$A$1:$H$2336,4,0)</f>
        <v>No</v>
      </c>
      <c r="F1817" t="str">
        <f>VLOOKUP(A1817,'Medical Examinations'!$A$1:$H$2336,5,0)</f>
        <v>No</v>
      </c>
      <c r="G1817" t="str">
        <f>VLOOKUP(A1817,'Medical Examinations'!$A$1:$H$2336,6,0)</f>
        <v>Yes</v>
      </c>
      <c r="H1817">
        <f>VLOOKUP(A1817,'Medical Examinations'!$A$1:$L$2336,10,0)</f>
        <v>1</v>
      </c>
      <c r="I1817" t="str">
        <f>VLOOKUP(A1817,'Medical Examinations'!$A$1:$H$2336,8,0)</f>
        <v>No</v>
      </c>
      <c r="J1817" t="str">
        <f>VLOOKUP(A1817,'Medical Examinations'!$A$1:$L$2336,11,0)</f>
        <v>obesity</v>
      </c>
      <c r="K1817" t="str">
        <f>VLOOKUP(A1817,'Medical Examinations'!$A$1:$L$2336,12,0)</f>
        <v>Normal</v>
      </c>
      <c r="L1817" s="8">
        <f>VLOOKUP(A1817,'Hospitalisation Details'!$A$1:$T$2344,17,0)</f>
        <v>37898</v>
      </c>
      <c r="M1817" s="3" t="str">
        <f>VLOOKUP(A1817,'Hospitalisation Details'!$A$1:$T$2344,14,0)</f>
        <v>tier - 2</v>
      </c>
      <c r="N1817" s="3" t="str">
        <f>VLOOKUP(A1817,'Hospitalisation Details'!$A$1:$T$2344,15,0)</f>
        <v>tier - 1</v>
      </c>
      <c r="O1817" t="str">
        <f>VLOOKUP(A1817,'Hospitalisation Details'!$A$1:$U$2344,21,FALSE)</f>
        <v>R1021</v>
      </c>
      <c r="P1817" t="str">
        <f>VLOOKUP(A1817,'Hospitalisation Details'!$A$1:$T$2344,19,0)</f>
        <v>19</v>
      </c>
      <c r="Q1817" s="9">
        <f>VLOOKUP(A1817,'Hospitalisation Details'!$A$1:$I$2344,6,FALSE)</f>
        <v>4678.8</v>
      </c>
    </row>
    <row r="1818" spans="1:17" ht="15.75">
      <c r="A1818" s="6" t="s">
        <v>4722</v>
      </c>
      <c r="B1818" t="str">
        <f>VLOOKUP(A1818,'Customer Names'!$A$1:$D$2336,3,FALSE)</f>
        <v>Stanton</v>
      </c>
      <c r="C1818">
        <f>VLOOKUP(A1818,'Medical Examinations'!$A$1:$H$2336,2,0)</f>
        <v>17.05</v>
      </c>
      <c r="D1818">
        <f>VLOOKUP(A1818,'Medical Examinations'!$A$1:$H$2336,3,0)</f>
        <v>5.3</v>
      </c>
      <c r="E1818" t="str">
        <f>VLOOKUP(A1818,'Medical Examinations'!$A$1:$H$2336,4,0)</f>
        <v>No</v>
      </c>
      <c r="F1818" t="str">
        <f>VLOOKUP(A1818,'Medical Examinations'!$A$1:$H$2336,5,0)</f>
        <v>No</v>
      </c>
      <c r="G1818" t="str">
        <f>VLOOKUP(A1818,'Medical Examinations'!$A$1:$H$2336,6,0)</f>
        <v>Yes</v>
      </c>
      <c r="H1818">
        <f>VLOOKUP(A1818,'Medical Examinations'!$A$1:$L$2336,10,0)</f>
        <v>1</v>
      </c>
      <c r="I1818" t="str">
        <f>VLOOKUP(A1818,'Medical Examinations'!$A$1:$H$2336,8,0)</f>
        <v>No</v>
      </c>
      <c r="J1818" t="str">
        <f>VLOOKUP(A1818,'Medical Examinations'!$A$1:$L$2336,11,0)</f>
        <v>Under weight</v>
      </c>
      <c r="K1818" t="str">
        <f>VLOOKUP(A1818,'Medical Examinations'!$A$1:$L$2336,12,0)</f>
        <v>Normal</v>
      </c>
      <c r="L1818" s="8">
        <f>VLOOKUP(A1818,'Hospitalisation Details'!$A$1:$T$2344,17,0)</f>
        <v>29146</v>
      </c>
      <c r="M1818" s="3" t="str">
        <f>VLOOKUP(A1818,'Hospitalisation Details'!$A$1:$T$2344,14,0)</f>
        <v>tier - 2</v>
      </c>
      <c r="N1818" s="3" t="str">
        <f>VLOOKUP(A1818,'Hospitalisation Details'!$A$1:$T$2344,15,0)</f>
        <v>tier - 1</v>
      </c>
      <c r="O1818" t="str">
        <f>VLOOKUP(A1818,'Hospitalisation Details'!$A$1:$U$2344,21,FALSE)</f>
        <v>R1013</v>
      </c>
      <c r="P1818" t="str">
        <f>VLOOKUP(A1818,'Hospitalisation Details'!$A$1:$T$2344,19,0)</f>
        <v>43</v>
      </c>
      <c r="Q1818" s="9">
        <f>VLOOKUP(A1818,'Hospitalisation Details'!$A$1:$I$2344,6,FALSE)</f>
        <v>4674.2</v>
      </c>
    </row>
    <row r="1819" spans="1:17" ht="15.75">
      <c r="A1819" s="6" t="s">
        <v>4724</v>
      </c>
      <c r="B1819" t="str">
        <f>VLOOKUP(A1819,'Customer Names'!$A$1:$D$2336,3,FALSE)</f>
        <v>Mollak</v>
      </c>
      <c r="C1819">
        <f>VLOOKUP(A1819,'Medical Examinations'!$A$1:$H$2336,2,0)</f>
        <v>37.18</v>
      </c>
      <c r="D1819">
        <f>VLOOKUP(A1819,'Medical Examinations'!$A$1:$H$2336,3,0)</f>
        <v>4.9000000000000004</v>
      </c>
      <c r="E1819" t="str">
        <f>VLOOKUP(A1819,'Medical Examinations'!$A$1:$H$2336,4,0)</f>
        <v>No</v>
      </c>
      <c r="F1819" t="str">
        <f>VLOOKUP(A1819,'Medical Examinations'!$A$1:$H$2336,5,0)</f>
        <v>No</v>
      </c>
      <c r="G1819" t="str">
        <f>VLOOKUP(A1819,'Medical Examinations'!$A$1:$H$2336,6,0)</f>
        <v>No</v>
      </c>
      <c r="H1819">
        <f>VLOOKUP(A1819,'Medical Examinations'!$A$1:$L$2336,10,0)</f>
        <v>0</v>
      </c>
      <c r="I1819" t="str">
        <f>VLOOKUP(A1819,'Medical Examinations'!$A$1:$H$2336,8,0)</f>
        <v>No</v>
      </c>
      <c r="J1819" t="str">
        <f>VLOOKUP(A1819,'Medical Examinations'!$A$1:$L$2336,11,0)</f>
        <v>obesity</v>
      </c>
      <c r="K1819" t="str">
        <f>VLOOKUP(A1819,'Medical Examinations'!$A$1:$L$2336,12,0)</f>
        <v>Normal</v>
      </c>
      <c r="L1819" s="8">
        <f>VLOOKUP(A1819,'Hospitalisation Details'!$A$1:$T$2344,17,0)</f>
        <v>33067</v>
      </c>
      <c r="M1819" s="3" t="str">
        <f>VLOOKUP(A1819,'Hospitalisation Details'!$A$1:$T$2344,14,0)</f>
        <v>tier - 2</v>
      </c>
      <c r="N1819" s="3" t="str">
        <f>VLOOKUP(A1819,'Hospitalisation Details'!$A$1:$T$2344,15,0)</f>
        <v>tier - 1</v>
      </c>
      <c r="O1819" t="str">
        <f>VLOOKUP(A1819,'Hospitalisation Details'!$A$1:$U$2344,21,FALSE)</f>
        <v>R1013</v>
      </c>
      <c r="P1819" t="str">
        <f>VLOOKUP(A1819,'Hospitalisation Details'!$A$1:$T$2344,19,0)</f>
        <v>32</v>
      </c>
      <c r="Q1819" s="9">
        <f>VLOOKUP(A1819,'Hospitalisation Details'!$A$1:$I$2344,6,FALSE)</f>
        <v>4673.3900000000003</v>
      </c>
    </row>
    <row r="1820" spans="1:17" ht="15.75">
      <c r="A1820" s="6" t="s">
        <v>4726</v>
      </c>
      <c r="B1820" t="str">
        <f>VLOOKUP(A1820,'Customer Names'!$A$1:$D$2336,3,FALSE)</f>
        <v>Bell</v>
      </c>
      <c r="C1820">
        <f>VLOOKUP(A1820,'Medical Examinations'!$A$1:$H$2336,2,0)</f>
        <v>35.200000000000003</v>
      </c>
      <c r="D1820">
        <f>VLOOKUP(A1820,'Medical Examinations'!$A$1:$H$2336,3,0)</f>
        <v>5.55</v>
      </c>
      <c r="E1820" t="str">
        <f>VLOOKUP(A1820,'Medical Examinations'!$A$1:$H$2336,4,0)</f>
        <v>No</v>
      </c>
      <c r="F1820" t="str">
        <f>VLOOKUP(A1820,'Medical Examinations'!$A$1:$H$2336,5,0)</f>
        <v>No</v>
      </c>
      <c r="G1820" t="str">
        <f>VLOOKUP(A1820,'Medical Examinations'!$A$1:$H$2336,6,0)</f>
        <v>No</v>
      </c>
      <c r="H1820">
        <f>VLOOKUP(A1820,'Medical Examinations'!$A$1:$L$2336,10,0)</f>
        <v>0</v>
      </c>
      <c r="I1820" t="str">
        <f>VLOOKUP(A1820,'Medical Examinations'!$A$1:$H$2336,8,0)</f>
        <v>No</v>
      </c>
      <c r="J1820" t="str">
        <f>VLOOKUP(A1820,'Medical Examinations'!$A$1:$L$2336,11,0)</f>
        <v>obesity</v>
      </c>
      <c r="K1820" t="str">
        <f>VLOOKUP(A1820,'Medical Examinations'!$A$1:$L$2336,12,0)</f>
        <v>Normal</v>
      </c>
      <c r="L1820" s="8">
        <f>VLOOKUP(A1820,'Hospitalisation Details'!$A$1:$T$2344,17,0)</f>
        <v>33142</v>
      </c>
      <c r="M1820" s="3" t="str">
        <f>VLOOKUP(A1820,'Hospitalisation Details'!$A$1:$T$2344,14,0)</f>
        <v>tier - 2</v>
      </c>
      <c r="N1820" s="3" t="str">
        <f>VLOOKUP(A1820,'Hospitalisation Details'!$A$1:$T$2344,15,0)</f>
        <v>tier - 2</v>
      </c>
      <c r="O1820" t="str">
        <f>VLOOKUP(A1820,'Hospitalisation Details'!$A$1:$U$2344,21,FALSE)</f>
        <v>R1011</v>
      </c>
      <c r="P1820" t="str">
        <f>VLOOKUP(A1820,'Hospitalisation Details'!$A$1:$T$2344,19,0)</f>
        <v>32</v>
      </c>
      <c r="Q1820" s="9">
        <f>VLOOKUP(A1820,'Hospitalisation Details'!$A$1:$I$2344,6,FALSE)</f>
        <v>4670.6400000000003</v>
      </c>
    </row>
    <row r="1821" spans="1:17" ht="15.75">
      <c r="A1821" s="6" t="s">
        <v>4727</v>
      </c>
      <c r="B1821" t="str">
        <f>VLOOKUP(A1821,'Customer Names'!$A$1:$D$2336,3,FALSE)</f>
        <v>Weston</v>
      </c>
      <c r="C1821">
        <f>VLOOKUP(A1821,'Medical Examinations'!$A$1:$H$2336,2,0)</f>
        <v>37.335000000000001</v>
      </c>
      <c r="D1821">
        <f>VLOOKUP(A1821,'Medical Examinations'!$A$1:$H$2336,3,0)</f>
        <v>4.95</v>
      </c>
      <c r="E1821" t="str">
        <f>VLOOKUP(A1821,'Medical Examinations'!$A$1:$H$2336,4,0)</f>
        <v>No</v>
      </c>
      <c r="F1821" t="str">
        <f>VLOOKUP(A1821,'Medical Examinations'!$A$1:$H$2336,5,0)</f>
        <v>No</v>
      </c>
      <c r="G1821" t="str">
        <f>VLOOKUP(A1821,'Medical Examinations'!$A$1:$H$2336,6,0)</f>
        <v>No</v>
      </c>
      <c r="H1821">
        <f>VLOOKUP(A1821,'Medical Examinations'!$A$1:$L$2336,10,0)</f>
        <v>0</v>
      </c>
      <c r="I1821" t="str">
        <f>VLOOKUP(A1821,'Medical Examinations'!$A$1:$H$2336,8,0)</f>
        <v>No</v>
      </c>
      <c r="J1821" t="str">
        <f>VLOOKUP(A1821,'Medical Examinations'!$A$1:$L$2336,11,0)</f>
        <v>obesity</v>
      </c>
      <c r="K1821" t="str">
        <f>VLOOKUP(A1821,'Medical Examinations'!$A$1:$L$2336,12,0)</f>
        <v>Normal</v>
      </c>
      <c r="L1821" s="8">
        <f>VLOOKUP(A1821,'Hospitalisation Details'!$A$1:$T$2344,17,0)</f>
        <v>33090</v>
      </c>
      <c r="M1821" s="3" t="str">
        <f>VLOOKUP(A1821,'Hospitalisation Details'!$A$1:$T$2344,14,0)</f>
        <v>tier - 3</v>
      </c>
      <c r="N1821" s="3" t="str">
        <f>VLOOKUP(A1821,'Hospitalisation Details'!$A$1:$T$2344,15,0)</f>
        <v>tier - 3</v>
      </c>
      <c r="O1821" t="str">
        <f>VLOOKUP(A1821,'Hospitalisation Details'!$A$1:$U$2344,21,FALSE)</f>
        <v>R1016</v>
      </c>
      <c r="P1821" t="str">
        <f>VLOOKUP(A1821,'Hospitalisation Details'!$A$1:$T$2344,19,0)</f>
        <v>32</v>
      </c>
      <c r="Q1821" s="9">
        <f>VLOOKUP(A1821,'Hospitalisation Details'!$A$1:$I$2344,6,FALSE)</f>
        <v>4667.6099999999997</v>
      </c>
    </row>
    <row r="1822" spans="1:17" ht="15.75">
      <c r="A1822" s="6" t="s">
        <v>4730</v>
      </c>
      <c r="B1822" t="str">
        <f>VLOOKUP(A1822,'Customer Names'!$A$1:$D$2336,3,FALSE)</f>
        <v>Rabuzzi</v>
      </c>
      <c r="C1822">
        <f>VLOOKUP(A1822,'Medical Examinations'!$A$1:$H$2336,2,0)</f>
        <v>27.265000000000001</v>
      </c>
      <c r="D1822">
        <f>VLOOKUP(A1822,'Medical Examinations'!$A$1:$H$2336,3,0)</f>
        <v>6.46</v>
      </c>
      <c r="E1822" t="str">
        <f>VLOOKUP(A1822,'Medical Examinations'!$A$1:$H$2336,4,0)</f>
        <v>Yes</v>
      </c>
      <c r="F1822" t="str">
        <f>VLOOKUP(A1822,'Medical Examinations'!$A$1:$H$2336,5,0)</f>
        <v>No</v>
      </c>
      <c r="G1822" t="str">
        <f>VLOOKUP(A1822,'Medical Examinations'!$A$1:$H$2336,6,0)</f>
        <v>No</v>
      </c>
      <c r="H1822">
        <f>VLOOKUP(A1822,'Medical Examinations'!$A$1:$L$2336,10,0)</f>
        <v>0</v>
      </c>
      <c r="I1822" t="str">
        <f>VLOOKUP(A1822,'Medical Examinations'!$A$1:$H$2336,8,0)</f>
        <v>No</v>
      </c>
      <c r="J1822" t="str">
        <f>VLOOKUP(A1822,'Medical Examinations'!$A$1:$L$2336,11,0)</f>
        <v>Over weight</v>
      </c>
      <c r="K1822" t="str">
        <f>VLOOKUP(A1822,'Medical Examinations'!$A$1:$L$2336,12,0)</f>
        <v>Diabetes</v>
      </c>
      <c r="L1822" s="8">
        <f>VLOOKUP(A1822,'Hospitalisation Details'!$A$1:$T$2344,17,0)</f>
        <v>35363</v>
      </c>
      <c r="M1822" s="3" t="str">
        <f>VLOOKUP(A1822,'Hospitalisation Details'!$A$1:$T$2344,14,0)</f>
        <v>tier - 2</v>
      </c>
      <c r="N1822" s="3" t="str">
        <f>VLOOKUP(A1822,'Hospitalisation Details'!$A$1:$T$2344,15,0)</f>
        <v>tier - 1</v>
      </c>
      <c r="O1822" t="str">
        <f>VLOOKUP(A1822,'Hospitalisation Details'!$A$1:$U$2344,21,FALSE)</f>
        <v>R1017</v>
      </c>
      <c r="P1822" t="str">
        <f>VLOOKUP(A1822,'Hospitalisation Details'!$A$1:$T$2344,19,0)</f>
        <v>26</v>
      </c>
      <c r="Q1822" s="9">
        <f>VLOOKUP(A1822,'Hospitalisation Details'!$A$1:$I$2344,6,FALSE)</f>
        <v>4661.29</v>
      </c>
    </row>
    <row r="1823" spans="1:17" ht="15.75">
      <c r="A1823" s="6" t="s">
        <v>4732</v>
      </c>
      <c r="B1823" t="str">
        <f>VLOOKUP(A1823,'Customer Names'!$A$1:$D$2336,3,FALSE)</f>
        <v>Hendrix</v>
      </c>
      <c r="C1823">
        <f>VLOOKUP(A1823,'Medical Examinations'!$A$1:$H$2336,2,0)</f>
        <v>30.8</v>
      </c>
      <c r="D1823">
        <f>VLOOKUP(A1823,'Medical Examinations'!$A$1:$H$2336,3,0)</f>
        <v>4.9000000000000004</v>
      </c>
      <c r="E1823" t="str">
        <f>VLOOKUP(A1823,'Medical Examinations'!$A$1:$H$2336,4,0)</f>
        <v>Yes</v>
      </c>
      <c r="F1823" t="str">
        <f>VLOOKUP(A1823,'Medical Examinations'!$A$1:$H$2336,5,0)</f>
        <v>No</v>
      </c>
      <c r="G1823" t="str">
        <f>VLOOKUP(A1823,'Medical Examinations'!$A$1:$H$2336,6,0)</f>
        <v>No</v>
      </c>
      <c r="H1823">
        <f>VLOOKUP(A1823,'Medical Examinations'!$A$1:$L$2336,10,0)</f>
        <v>0</v>
      </c>
      <c r="I1823" t="str">
        <f>VLOOKUP(A1823,'Medical Examinations'!$A$1:$H$2336,8,0)</f>
        <v>No</v>
      </c>
      <c r="J1823" t="str">
        <f>VLOOKUP(A1823,'Medical Examinations'!$A$1:$L$2336,11,0)</f>
        <v>obesity</v>
      </c>
      <c r="K1823" t="str">
        <f>VLOOKUP(A1823,'Medical Examinations'!$A$1:$L$2336,12,0)</f>
        <v>Normal</v>
      </c>
      <c r="L1823" s="8">
        <f>VLOOKUP(A1823,'Hospitalisation Details'!$A$1:$T$2344,17,0)</f>
        <v>31220</v>
      </c>
      <c r="M1823" s="3" t="str">
        <f>VLOOKUP(A1823,'Hospitalisation Details'!$A$1:$T$2344,14,0)</f>
        <v>tier - 1</v>
      </c>
      <c r="N1823" s="3" t="str">
        <f>VLOOKUP(A1823,'Hospitalisation Details'!$A$1:$T$2344,15,0)</f>
        <v>tier - 1</v>
      </c>
      <c r="O1823" t="str">
        <f>VLOOKUP(A1823,'Hospitalisation Details'!$A$1:$U$2344,21,FALSE)</f>
        <v>R1011</v>
      </c>
      <c r="P1823" t="str">
        <f>VLOOKUP(A1823,'Hospitalisation Details'!$A$1:$T$2344,19,0)</f>
        <v>37</v>
      </c>
      <c r="Q1823" s="9">
        <f>VLOOKUP(A1823,'Hospitalisation Details'!$A$1:$I$2344,6,FALSE)</f>
        <v>4646.76</v>
      </c>
    </row>
    <row r="1824" spans="1:17" ht="15.75">
      <c r="A1824" s="6" t="s">
        <v>4735</v>
      </c>
      <c r="B1824" t="str">
        <f>VLOOKUP(A1824,'Customer Names'!$A$1:$D$2336,3,FALSE)</f>
        <v>Van Nielen</v>
      </c>
      <c r="C1824">
        <f>VLOOKUP(A1824,'Medical Examinations'!$A$1:$H$2336,2,0)</f>
        <v>30.21</v>
      </c>
      <c r="D1824">
        <f>VLOOKUP(A1824,'Medical Examinations'!$A$1:$H$2336,3,0)</f>
        <v>5.21</v>
      </c>
      <c r="E1824" t="str">
        <f>VLOOKUP(A1824,'Medical Examinations'!$A$1:$H$2336,4,0)</f>
        <v>No</v>
      </c>
      <c r="F1824" t="str">
        <f>VLOOKUP(A1824,'Medical Examinations'!$A$1:$H$2336,5,0)</f>
        <v>No</v>
      </c>
      <c r="G1824" t="str">
        <f>VLOOKUP(A1824,'Medical Examinations'!$A$1:$H$2336,6,0)</f>
        <v>No</v>
      </c>
      <c r="H1824">
        <f>VLOOKUP(A1824,'Medical Examinations'!$A$1:$L$2336,10,0)</f>
        <v>1</v>
      </c>
      <c r="I1824" t="str">
        <f>VLOOKUP(A1824,'Medical Examinations'!$A$1:$H$2336,8,0)</f>
        <v>No</v>
      </c>
      <c r="J1824" t="str">
        <f>VLOOKUP(A1824,'Medical Examinations'!$A$1:$L$2336,11,0)</f>
        <v>obesity</v>
      </c>
      <c r="K1824" t="str">
        <f>VLOOKUP(A1824,'Medical Examinations'!$A$1:$L$2336,12,0)</f>
        <v>Normal</v>
      </c>
      <c r="L1824" s="8">
        <f>VLOOKUP(A1824,'Hospitalisation Details'!$A$1:$T$2344,17,0)</f>
        <v>35975</v>
      </c>
      <c r="M1824" s="3" t="str">
        <f>VLOOKUP(A1824,'Hospitalisation Details'!$A$1:$T$2344,14,0)</f>
        <v>tier - 2</v>
      </c>
      <c r="N1824" s="3" t="str">
        <f>VLOOKUP(A1824,'Hospitalisation Details'!$A$1:$T$2344,15,0)</f>
        <v>tier - 1</v>
      </c>
      <c r="O1824" t="str">
        <f>VLOOKUP(A1824,'Hospitalisation Details'!$A$1:$U$2344,21,FALSE)</f>
        <v>R1012</v>
      </c>
      <c r="P1824" t="str">
        <f>VLOOKUP(A1824,'Hospitalisation Details'!$A$1:$T$2344,19,0)</f>
        <v>24</v>
      </c>
      <c r="Q1824" s="9">
        <f>VLOOKUP(A1824,'Hospitalisation Details'!$A$1:$I$2344,6,FALSE)</f>
        <v>4618.08</v>
      </c>
    </row>
    <row r="1825" spans="1:17" ht="15.75">
      <c r="A1825" s="6" t="s">
        <v>4738</v>
      </c>
      <c r="B1825" t="str">
        <f>VLOOKUP(A1825,'Customer Names'!$A$1:$D$2336,3,FALSE)</f>
        <v>Blanton</v>
      </c>
      <c r="C1825">
        <f>VLOOKUP(A1825,'Medical Examinations'!$A$1:$H$2336,2,0)</f>
        <v>35.340000000000003</v>
      </c>
      <c r="D1825">
        <f>VLOOKUP(A1825,'Medical Examinations'!$A$1:$H$2336,3,0)</f>
        <v>4.13</v>
      </c>
      <c r="E1825" t="str">
        <f>VLOOKUP(A1825,'Medical Examinations'!$A$1:$H$2336,4,0)</f>
        <v>No</v>
      </c>
      <c r="F1825" t="str">
        <f>VLOOKUP(A1825,'Medical Examinations'!$A$1:$H$2336,5,0)</f>
        <v>yes</v>
      </c>
      <c r="G1825" t="str">
        <f>VLOOKUP(A1825,'Medical Examinations'!$A$1:$H$2336,6,0)</f>
        <v>No</v>
      </c>
      <c r="H1825">
        <f>VLOOKUP(A1825,'Medical Examinations'!$A$1:$L$2336,10,0)</f>
        <v>1</v>
      </c>
      <c r="I1825" t="str">
        <f>VLOOKUP(A1825,'Medical Examinations'!$A$1:$H$2336,8,0)</f>
        <v>No</v>
      </c>
      <c r="J1825" t="str">
        <f>VLOOKUP(A1825,'Medical Examinations'!$A$1:$L$2336,11,0)</f>
        <v>obesity</v>
      </c>
      <c r="K1825" t="str">
        <f>VLOOKUP(A1825,'Medical Examinations'!$A$1:$L$2336,12,0)</f>
        <v>Normal</v>
      </c>
      <c r="L1825" s="8">
        <f>VLOOKUP(A1825,'Hospitalisation Details'!$A$1:$T$2344,17,0)</f>
        <v>36709</v>
      </c>
      <c r="M1825" s="3" t="str">
        <f>VLOOKUP(A1825,'Hospitalisation Details'!$A$1:$T$2344,14,0)</f>
        <v>tier - 2</v>
      </c>
      <c r="N1825" s="3" t="str">
        <f>VLOOKUP(A1825,'Hospitalisation Details'!$A$1:$T$2344,15,0)</f>
        <v>tier - 3</v>
      </c>
      <c r="O1825" t="str">
        <f>VLOOKUP(A1825,'Hospitalisation Details'!$A$1:$U$2344,21,FALSE)</f>
        <v>R1011</v>
      </c>
      <c r="P1825" t="str">
        <f>VLOOKUP(A1825,'Hospitalisation Details'!$A$1:$T$2344,19,0)</f>
        <v>22</v>
      </c>
      <c r="Q1825" s="9">
        <f>VLOOKUP(A1825,'Hospitalisation Details'!$A$1:$I$2344,6,FALSE)</f>
        <v>4608.03</v>
      </c>
    </row>
    <row r="1826" spans="1:17" ht="15.75">
      <c r="A1826" s="6" t="s">
        <v>4739</v>
      </c>
      <c r="B1826" t="str">
        <f>VLOOKUP(A1826,'Customer Names'!$A$1:$D$2336,3,FALSE)</f>
        <v>Schout</v>
      </c>
      <c r="C1826">
        <f>VLOOKUP(A1826,'Medical Examinations'!$A$1:$H$2336,2,0)</f>
        <v>26.695</v>
      </c>
      <c r="D1826">
        <f>VLOOKUP(A1826,'Medical Examinations'!$A$1:$H$2336,3,0)</f>
        <v>5.28</v>
      </c>
      <c r="E1826" t="str">
        <f>VLOOKUP(A1826,'Medical Examinations'!$A$1:$H$2336,4,0)</f>
        <v>No</v>
      </c>
      <c r="F1826" t="str">
        <f>VLOOKUP(A1826,'Medical Examinations'!$A$1:$H$2336,5,0)</f>
        <v>No</v>
      </c>
      <c r="G1826" t="str">
        <f>VLOOKUP(A1826,'Medical Examinations'!$A$1:$H$2336,6,0)</f>
        <v>No</v>
      </c>
      <c r="H1826">
        <f>VLOOKUP(A1826,'Medical Examinations'!$A$1:$L$2336,10,0)</f>
        <v>0</v>
      </c>
      <c r="I1826" t="str">
        <f>VLOOKUP(A1826,'Medical Examinations'!$A$1:$H$2336,8,0)</f>
        <v>No</v>
      </c>
      <c r="J1826" t="str">
        <f>VLOOKUP(A1826,'Medical Examinations'!$A$1:$L$2336,11,0)</f>
        <v>Over weight</v>
      </c>
      <c r="K1826" t="str">
        <f>VLOOKUP(A1826,'Medical Examinations'!$A$1:$L$2336,12,0)</f>
        <v>Normal</v>
      </c>
      <c r="L1826" s="8">
        <f>VLOOKUP(A1826,'Hospitalisation Details'!$A$1:$T$2344,17,0)</f>
        <v>32769</v>
      </c>
      <c r="M1826" s="3" t="str">
        <f>VLOOKUP(A1826,'Hospitalisation Details'!$A$1:$T$2344,14,0)</f>
        <v>tier - 2</v>
      </c>
      <c r="N1826" s="3" t="str">
        <f>VLOOKUP(A1826,'Hospitalisation Details'!$A$1:$T$2344,15,0)</f>
        <v>tier - 2</v>
      </c>
      <c r="O1826" t="str">
        <f>VLOOKUP(A1826,'Hospitalisation Details'!$A$1:$U$2344,21,FALSE)</f>
        <v>R1012</v>
      </c>
      <c r="P1826" t="str">
        <f>VLOOKUP(A1826,'Hospitalisation Details'!$A$1:$T$2344,19,0)</f>
        <v>33</v>
      </c>
      <c r="Q1826" s="9">
        <f>VLOOKUP(A1826,'Hospitalisation Details'!$A$1:$I$2344,6,FALSE)</f>
        <v>4571.41</v>
      </c>
    </row>
    <row r="1827" spans="1:17" ht="15.75">
      <c r="A1827" s="6" t="s">
        <v>4742</v>
      </c>
      <c r="B1827" t="str">
        <f>VLOOKUP(A1827,'Customer Names'!$A$1:$D$2336,3,FALSE)</f>
        <v>Schmaltz</v>
      </c>
      <c r="C1827">
        <f>VLOOKUP(A1827,'Medical Examinations'!$A$1:$H$2336,2,0)</f>
        <v>29.355</v>
      </c>
      <c r="D1827">
        <f>VLOOKUP(A1827,'Medical Examinations'!$A$1:$H$2336,3,0)</f>
        <v>4.68</v>
      </c>
      <c r="E1827" t="str">
        <f>VLOOKUP(A1827,'Medical Examinations'!$A$1:$H$2336,4,0)</f>
        <v>Yes</v>
      </c>
      <c r="F1827" t="str">
        <f>VLOOKUP(A1827,'Medical Examinations'!$A$1:$H$2336,5,0)</f>
        <v>No</v>
      </c>
      <c r="G1827" t="str">
        <f>VLOOKUP(A1827,'Medical Examinations'!$A$1:$H$2336,6,0)</f>
        <v>No</v>
      </c>
      <c r="H1827">
        <f>VLOOKUP(A1827,'Medical Examinations'!$A$1:$L$2336,10,0)</f>
        <v>0</v>
      </c>
      <c r="I1827" t="str">
        <f>VLOOKUP(A1827,'Medical Examinations'!$A$1:$H$2336,8,0)</f>
        <v>No</v>
      </c>
      <c r="J1827" t="str">
        <f>VLOOKUP(A1827,'Medical Examinations'!$A$1:$L$2336,11,0)</f>
        <v>Over weight</v>
      </c>
      <c r="K1827" t="str">
        <f>VLOOKUP(A1827,'Medical Examinations'!$A$1:$L$2336,12,0)</f>
        <v>Normal</v>
      </c>
      <c r="L1827" s="8">
        <f>VLOOKUP(A1827,'Hospitalisation Details'!$A$1:$T$2344,17,0)</f>
        <v>35424</v>
      </c>
      <c r="M1827" s="3" t="str">
        <f>VLOOKUP(A1827,'Hospitalisation Details'!$A$1:$T$2344,14,0)</f>
        <v>tier - 2</v>
      </c>
      <c r="N1827" s="3" t="str">
        <f>VLOOKUP(A1827,'Hospitalisation Details'!$A$1:$T$2344,15,0)</f>
        <v>tier - 2</v>
      </c>
      <c r="O1827" t="str">
        <f>VLOOKUP(A1827,'Hospitalisation Details'!$A$1:$U$2344,21,FALSE)</f>
        <v>R1024</v>
      </c>
      <c r="P1827" t="str">
        <f>VLOOKUP(A1827,'Hospitalisation Details'!$A$1:$T$2344,19,0)</f>
        <v>26</v>
      </c>
      <c r="Q1827" s="9">
        <f>VLOOKUP(A1827,'Hospitalisation Details'!$A$1:$I$2344,6,FALSE)</f>
        <v>4564.1899999999996</v>
      </c>
    </row>
    <row r="1828" spans="1:17" ht="15.75">
      <c r="A1828" s="6" t="s">
        <v>4745</v>
      </c>
      <c r="B1828" t="str">
        <f>VLOOKUP(A1828,'Customer Names'!$A$1:$D$2336,3,FALSE)</f>
        <v>Eagen</v>
      </c>
      <c r="C1828">
        <f>VLOOKUP(A1828,'Medical Examinations'!$A$1:$H$2336,2,0)</f>
        <v>29.59</v>
      </c>
      <c r="D1828">
        <f>VLOOKUP(A1828,'Medical Examinations'!$A$1:$H$2336,3,0)</f>
        <v>4.0599999999999996</v>
      </c>
      <c r="E1828" t="str">
        <f>VLOOKUP(A1828,'Medical Examinations'!$A$1:$H$2336,4,0)</f>
        <v>No</v>
      </c>
      <c r="F1828" t="str">
        <f>VLOOKUP(A1828,'Medical Examinations'!$A$1:$H$2336,5,0)</f>
        <v>No</v>
      </c>
      <c r="G1828" t="str">
        <f>VLOOKUP(A1828,'Medical Examinations'!$A$1:$H$2336,6,0)</f>
        <v>No</v>
      </c>
      <c r="H1828">
        <f>VLOOKUP(A1828,'Medical Examinations'!$A$1:$L$2336,10,0)</f>
        <v>0</v>
      </c>
      <c r="I1828" t="str">
        <f>VLOOKUP(A1828,'Medical Examinations'!$A$1:$H$2336,8,0)</f>
        <v>No</v>
      </c>
      <c r="J1828" t="str">
        <f>VLOOKUP(A1828,'Medical Examinations'!$A$1:$L$2336,11,0)</f>
        <v>Over weight</v>
      </c>
      <c r="K1828" t="str">
        <f>VLOOKUP(A1828,'Medical Examinations'!$A$1:$L$2336,12,0)</f>
        <v>Normal</v>
      </c>
      <c r="L1828" s="8">
        <f>VLOOKUP(A1828,'Hospitalisation Details'!$A$1:$T$2344,17,0)</f>
        <v>33136</v>
      </c>
      <c r="M1828" s="3" t="str">
        <f>VLOOKUP(A1828,'Hospitalisation Details'!$A$1:$T$2344,14,0)</f>
        <v>tier - 2</v>
      </c>
      <c r="N1828" s="3" t="str">
        <f>VLOOKUP(A1828,'Hospitalisation Details'!$A$1:$T$2344,15,0)</f>
        <v>tier - 2</v>
      </c>
      <c r="O1828" t="str">
        <f>VLOOKUP(A1828,'Hospitalisation Details'!$A$1:$U$2344,21,FALSE)</f>
        <v>R1013</v>
      </c>
      <c r="P1828" t="str">
        <f>VLOOKUP(A1828,'Hospitalisation Details'!$A$1:$T$2344,19,0)</f>
        <v>32</v>
      </c>
      <c r="Q1828" s="9">
        <f>VLOOKUP(A1828,'Hospitalisation Details'!$A$1:$I$2344,6,FALSE)</f>
        <v>4562.84</v>
      </c>
    </row>
    <row r="1829" spans="1:17" ht="15.75">
      <c r="A1829" s="6" t="s">
        <v>4748</v>
      </c>
      <c r="B1829" t="str">
        <f>VLOOKUP(A1829,'Customer Names'!$A$1:$D$2336,3,FALSE)</f>
        <v>Rotramel</v>
      </c>
      <c r="C1829">
        <f>VLOOKUP(A1829,'Medical Examinations'!$A$1:$H$2336,2,0)</f>
        <v>31.35</v>
      </c>
      <c r="D1829">
        <f>VLOOKUP(A1829,'Medical Examinations'!$A$1:$H$2336,3,0)</f>
        <v>4.2</v>
      </c>
      <c r="E1829" t="str">
        <f>VLOOKUP(A1829,'Medical Examinations'!$A$1:$H$2336,4,0)</f>
        <v>No</v>
      </c>
      <c r="F1829" t="str">
        <f>VLOOKUP(A1829,'Medical Examinations'!$A$1:$H$2336,5,0)</f>
        <v>yes</v>
      </c>
      <c r="G1829" t="str">
        <f>VLOOKUP(A1829,'Medical Examinations'!$A$1:$H$2336,6,0)</f>
        <v>No</v>
      </c>
      <c r="H1829">
        <f>VLOOKUP(A1829,'Medical Examinations'!$A$1:$L$2336,10,0)</f>
        <v>1</v>
      </c>
      <c r="I1829" t="str">
        <f>VLOOKUP(A1829,'Medical Examinations'!$A$1:$H$2336,8,0)</f>
        <v>No</v>
      </c>
      <c r="J1829" t="str">
        <f>VLOOKUP(A1829,'Medical Examinations'!$A$1:$L$2336,11,0)</f>
        <v>obesity</v>
      </c>
      <c r="K1829" t="str">
        <f>VLOOKUP(A1829,'Medical Examinations'!$A$1:$L$2336,12,0)</f>
        <v>Normal</v>
      </c>
      <c r="L1829" s="8">
        <f>VLOOKUP(A1829,'Hospitalisation Details'!$A$1:$T$2344,17,0)</f>
        <v>38343</v>
      </c>
      <c r="M1829" s="3" t="str">
        <f>VLOOKUP(A1829,'Hospitalisation Details'!$A$1:$T$2344,14,0)</f>
        <v>tier - 2</v>
      </c>
      <c r="N1829" s="3" t="str">
        <f>VLOOKUP(A1829,'Hospitalisation Details'!$A$1:$T$2344,15,0)</f>
        <v>tier - 2</v>
      </c>
      <c r="O1829" t="str">
        <f>VLOOKUP(A1829,'Hospitalisation Details'!$A$1:$U$2344,21,FALSE)</f>
        <v>R1024</v>
      </c>
      <c r="P1829" t="str">
        <f>VLOOKUP(A1829,'Hospitalisation Details'!$A$1:$T$2344,19,0)</f>
        <v>18</v>
      </c>
      <c r="Q1829" s="9">
        <f>VLOOKUP(A1829,'Hospitalisation Details'!$A$1:$I$2344,6,FALSE)</f>
        <v>4561.1899999999996</v>
      </c>
    </row>
    <row r="1830" spans="1:17" ht="15.75">
      <c r="A1830" s="6" t="s">
        <v>4750</v>
      </c>
      <c r="B1830" t="str">
        <f>VLOOKUP(A1830,'Customer Names'!$A$1:$D$2336,3,FALSE)</f>
        <v>Prevost</v>
      </c>
      <c r="C1830">
        <f>VLOOKUP(A1830,'Medical Examinations'!$A$1:$H$2336,2,0)</f>
        <v>20.52</v>
      </c>
      <c r="D1830">
        <f>VLOOKUP(A1830,'Medical Examinations'!$A$1:$H$2336,3,0)</f>
        <v>4.83</v>
      </c>
      <c r="E1830" t="str">
        <f>VLOOKUP(A1830,'Medical Examinations'!$A$1:$H$2336,4,0)</f>
        <v>No</v>
      </c>
      <c r="F1830" t="str">
        <f>VLOOKUP(A1830,'Medical Examinations'!$A$1:$H$2336,5,0)</f>
        <v>No</v>
      </c>
      <c r="G1830" t="str">
        <f>VLOOKUP(A1830,'Medical Examinations'!$A$1:$H$2336,6,0)</f>
        <v>No</v>
      </c>
      <c r="H1830">
        <f>VLOOKUP(A1830,'Medical Examinations'!$A$1:$L$2336,10,0)</f>
        <v>0</v>
      </c>
      <c r="I1830" t="str">
        <f>VLOOKUP(A1830,'Medical Examinations'!$A$1:$H$2336,8,0)</f>
        <v>No</v>
      </c>
      <c r="J1830" t="str">
        <f>VLOOKUP(A1830,'Medical Examinations'!$A$1:$L$2336,11,0)</f>
        <v>Normal weight</v>
      </c>
      <c r="K1830" t="str">
        <f>VLOOKUP(A1830,'Medical Examinations'!$A$1:$L$2336,12,0)</f>
        <v>Normal</v>
      </c>
      <c r="L1830" s="8">
        <f>VLOOKUP(A1830,'Hospitalisation Details'!$A$1:$T$2344,17,0)</f>
        <v>33194</v>
      </c>
      <c r="M1830" s="3" t="str">
        <f>VLOOKUP(A1830,'Hospitalisation Details'!$A$1:$T$2344,14,0)</f>
        <v>tier - 2</v>
      </c>
      <c r="N1830" s="3" t="str">
        <f>VLOOKUP(A1830,'Hospitalisation Details'!$A$1:$T$2344,15,0)</f>
        <v>tier - 1</v>
      </c>
      <c r="O1830" t="str">
        <f>VLOOKUP(A1830,'Hospitalisation Details'!$A$1:$U$2344,21,FALSE)</f>
        <v>R1024</v>
      </c>
      <c r="P1830" t="str">
        <f>VLOOKUP(A1830,'Hospitalisation Details'!$A$1:$T$2344,19,0)</f>
        <v>32</v>
      </c>
      <c r="Q1830" s="9">
        <f>VLOOKUP(A1830,'Hospitalisation Details'!$A$1:$I$2344,6,FALSE)</f>
        <v>4544.2299999999996</v>
      </c>
    </row>
    <row r="1831" spans="1:17" ht="15.75">
      <c r="A1831" s="6" t="s">
        <v>4752</v>
      </c>
      <c r="B1831" t="str">
        <f>VLOOKUP(A1831,'Customer Names'!$A$1:$D$2336,3,FALSE)</f>
        <v>Boyd</v>
      </c>
      <c r="C1831">
        <f>VLOOKUP(A1831,'Medical Examinations'!$A$1:$H$2336,2,0)</f>
        <v>42.9</v>
      </c>
      <c r="D1831">
        <f>VLOOKUP(A1831,'Medical Examinations'!$A$1:$H$2336,3,0)</f>
        <v>4.87</v>
      </c>
      <c r="E1831" t="str">
        <f>VLOOKUP(A1831,'Medical Examinations'!$A$1:$H$2336,4,0)</f>
        <v>Yes</v>
      </c>
      <c r="F1831" t="str">
        <f>VLOOKUP(A1831,'Medical Examinations'!$A$1:$H$2336,5,0)</f>
        <v>No</v>
      </c>
      <c r="G1831" t="str">
        <f>VLOOKUP(A1831,'Medical Examinations'!$A$1:$H$2336,6,0)</f>
        <v>No</v>
      </c>
      <c r="H1831">
        <f>VLOOKUP(A1831,'Medical Examinations'!$A$1:$L$2336,10,0)</f>
        <v>1</v>
      </c>
      <c r="I1831" t="str">
        <f>VLOOKUP(A1831,'Medical Examinations'!$A$1:$H$2336,8,0)</f>
        <v>No</v>
      </c>
      <c r="J1831" t="str">
        <f>VLOOKUP(A1831,'Medical Examinations'!$A$1:$L$2336,11,0)</f>
        <v>obesity</v>
      </c>
      <c r="K1831" t="str">
        <f>VLOOKUP(A1831,'Medical Examinations'!$A$1:$L$2336,12,0)</f>
        <v>Normal</v>
      </c>
      <c r="L1831" s="8">
        <f>VLOOKUP(A1831,'Hospitalisation Details'!$A$1:$T$2344,17,0)</f>
        <v>32307</v>
      </c>
      <c r="M1831" s="3" t="str">
        <f>VLOOKUP(A1831,'Hospitalisation Details'!$A$1:$T$2344,14,0)</f>
        <v>tier - 2</v>
      </c>
      <c r="N1831" s="3" t="str">
        <f>VLOOKUP(A1831,'Hospitalisation Details'!$A$1:$T$2344,15,0)</f>
        <v>tier - 2</v>
      </c>
      <c r="O1831" t="str">
        <f>VLOOKUP(A1831,'Hospitalisation Details'!$A$1:$U$2344,21,FALSE)</f>
        <v>R1011</v>
      </c>
      <c r="P1831" t="str">
        <f>VLOOKUP(A1831,'Hospitalisation Details'!$A$1:$T$2344,19,0)</f>
        <v>34</v>
      </c>
      <c r="Q1831" s="9">
        <f>VLOOKUP(A1831,'Hospitalisation Details'!$A$1:$I$2344,6,FALSE)</f>
        <v>4536.26</v>
      </c>
    </row>
    <row r="1832" spans="1:17" ht="15.75">
      <c r="A1832" s="6" t="s">
        <v>4754</v>
      </c>
      <c r="B1832" t="str">
        <f>VLOOKUP(A1832,'Customer Names'!$A$1:$D$2336,3,FALSE)</f>
        <v>Dawes</v>
      </c>
      <c r="C1832">
        <f>VLOOKUP(A1832,'Medical Examinations'!$A$1:$H$2336,2,0)</f>
        <v>24.6</v>
      </c>
      <c r="D1832">
        <f>VLOOKUP(A1832,'Medical Examinations'!$A$1:$H$2336,3,0)</f>
        <v>5.86</v>
      </c>
      <c r="E1832" t="str">
        <f>VLOOKUP(A1832,'Medical Examinations'!$A$1:$H$2336,4,0)</f>
        <v>No</v>
      </c>
      <c r="F1832" t="str">
        <f>VLOOKUP(A1832,'Medical Examinations'!$A$1:$H$2336,5,0)</f>
        <v>No</v>
      </c>
      <c r="G1832" t="str">
        <f>VLOOKUP(A1832,'Medical Examinations'!$A$1:$H$2336,6,0)</f>
        <v>Yes</v>
      </c>
      <c r="H1832">
        <f>VLOOKUP(A1832,'Medical Examinations'!$A$1:$L$2336,10,0)</f>
        <v>1</v>
      </c>
      <c r="I1832" t="str">
        <f>VLOOKUP(A1832,'Medical Examinations'!$A$1:$H$2336,8,0)</f>
        <v>No</v>
      </c>
      <c r="J1832" t="str">
        <f>VLOOKUP(A1832,'Medical Examinations'!$A$1:$L$2336,11,0)</f>
        <v>Normal weight</v>
      </c>
      <c r="K1832" t="str">
        <f>VLOOKUP(A1832,'Medical Examinations'!$A$1:$L$2336,12,0)</f>
        <v>Prediabetes</v>
      </c>
      <c r="L1832" s="8">
        <f>VLOOKUP(A1832,'Hospitalisation Details'!$A$1:$T$2344,17,0)</f>
        <v>34149</v>
      </c>
      <c r="M1832" s="3" t="str">
        <f>VLOOKUP(A1832,'Hospitalisation Details'!$A$1:$T$2344,14,0)</f>
        <v>tier - 2</v>
      </c>
      <c r="N1832" s="3" t="str">
        <f>VLOOKUP(A1832,'Hospitalisation Details'!$A$1:$T$2344,15,0)</f>
        <v>tier - 1</v>
      </c>
      <c r="O1832" t="str">
        <f>VLOOKUP(A1832,'Hospitalisation Details'!$A$1:$U$2344,21,FALSE)</f>
        <v>R1011</v>
      </c>
      <c r="P1832" t="str">
        <f>VLOOKUP(A1832,'Hospitalisation Details'!$A$1:$T$2344,19,0)</f>
        <v>29</v>
      </c>
      <c r="Q1832" s="9">
        <f>VLOOKUP(A1832,'Hospitalisation Details'!$A$1:$I$2344,6,FALSE)</f>
        <v>4529.4799999999996</v>
      </c>
    </row>
    <row r="1833" spans="1:17" ht="15.75">
      <c r="A1833" s="6" t="s">
        <v>4755</v>
      </c>
      <c r="B1833" t="str">
        <f>VLOOKUP(A1833,'Customer Names'!$A$1:$D$2336,3,FALSE)</f>
        <v>Jennings</v>
      </c>
      <c r="C1833">
        <f>VLOOKUP(A1833,'Medical Examinations'!$A$1:$H$2336,2,0)</f>
        <v>28.405000000000001</v>
      </c>
      <c r="D1833">
        <f>VLOOKUP(A1833,'Medical Examinations'!$A$1:$H$2336,3,0)</f>
        <v>4.12</v>
      </c>
      <c r="E1833" t="str">
        <f>VLOOKUP(A1833,'Medical Examinations'!$A$1:$H$2336,4,0)</f>
        <v>No</v>
      </c>
      <c r="F1833" t="str">
        <f>VLOOKUP(A1833,'Medical Examinations'!$A$1:$H$2336,5,0)</f>
        <v>No</v>
      </c>
      <c r="G1833" t="str">
        <f>VLOOKUP(A1833,'Medical Examinations'!$A$1:$H$2336,6,0)</f>
        <v>No</v>
      </c>
      <c r="H1833">
        <f>VLOOKUP(A1833,'Medical Examinations'!$A$1:$L$2336,10,0)</f>
        <v>1</v>
      </c>
      <c r="I1833" t="str">
        <f>VLOOKUP(A1833,'Medical Examinations'!$A$1:$H$2336,8,0)</f>
        <v>No</v>
      </c>
      <c r="J1833" t="str">
        <f>VLOOKUP(A1833,'Medical Examinations'!$A$1:$L$2336,11,0)</f>
        <v>Over weight</v>
      </c>
      <c r="K1833" t="str">
        <f>VLOOKUP(A1833,'Medical Examinations'!$A$1:$L$2336,12,0)</f>
        <v>Normal</v>
      </c>
      <c r="L1833" s="8">
        <f>VLOOKUP(A1833,'Hospitalisation Details'!$A$1:$T$2344,17,0)</f>
        <v>33829</v>
      </c>
      <c r="M1833" s="3" t="str">
        <f>VLOOKUP(A1833,'Hospitalisation Details'!$A$1:$T$2344,14,0)</f>
        <v>tier - 2</v>
      </c>
      <c r="N1833" s="3" t="str">
        <f>VLOOKUP(A1833,'Hospitalisation Details'!$A$1:$T$2344,15,0)</f>
        <v>tier - 2</v>
      </c>
      <c r="O1833" t="str">
        <f>VLOOKUP(A1833,'Hospitalisation Details'!$A$1:$U$2344,21,FALSE)</f>
        <v>R1012</v>
      </c>
      <c r="P1833" t="str">
        <f>VLOOKUP(A1833,'Hospitalisation Details'!$A$1:$T$2344,19,0)</f>
        <v>30</v>
      </c>
      <c r="Q1833" s="9">
        <f>VLOOKUP(A1833,'Hospitalisation Details'!$A$1:$I$2344,6,FALSE)</f>
        <v>4527.18</v>
      </c>
    </row>
    <row r="1834" spans="1:17" ht="15.75">
      <c r="A1834" s="6" t="s">
        <v>4756</v>
      </c>
      <c r="B1834" t="str">
        <f>VLOOKUP(A1834,'Customer Names'!$A$1:$D$2336,3,FALSE)</f>
        <v>Nyambaso</v>
      </c>
      <c r="C1834">
        <f>VLOOKUP(A1834,'Medical Examinations'!$A$1:$H$2336,2,0)</f>
        <v>34.674999999999997</v>
      </c>
      <c r="D1834">
        <f>VLOOKUP(A1834,'Medical Examinations'!$A$1:$H$2336,3,0)</f>
        <v>5.71</v>
      </c>
      <c r="E1834" t="str">
        <f>VLOOKUP(A1834,'Medical Examinations'!$A$1:$H$2336,4,0)</f>
        <v>Yes</v>
      </c>
      <c r="F1834" t="str">
        <f>VLOOKUP(A1834,'Medical Examinations'!$A$1:$H$2336,5,0)</f>
        <v>No</v>
      </c>
      <c r="G1834" t="str">
        <f>VLOOKUP(A1834,'Medical Examinations'!$A$1:$H$2336,6,0)</f>
        <v>No</v>
      </c>
      <c r="H1834">
        <f>VLOOKUP(A1834,'Medical Examinations'!$A$1:$L$2336,10,0)</f>
        <v>1</v>
      </c>
      <c r="I1834" t="str">
        <f>VLOOKUP(A1834,'Medical Examinations'!$A$1:$H$2336,8,0)</f>
        <v>No</v>
      </c>
      <c r="J1834" t="str">
        <f>VLOOKUP(A1834,'Medical Examinations'!$A$1:$L$2336,11,0)</f>
        <v>obesity</v>
      </c>
      <c r="K1834" t="str">
        <f>VLOOKUP(A1834,'Medical Examinations'!$A$1:$L$2336,12,0)</f>
        <v>Prediabetes</v>
      </c>
      <c r="L1834" s="8">
        <f>VLOOKUP(A1834,'Hospitalisation Details'!$A$1:$T$2344,17,0)</f>
        <v>32498</v>
      </c>
      <c r="M1834" s="3" t="str">
        <f>VLOOKUP(A1834,'Hospitalisation Details'!$A$1:$T$2344,14,0)</f>
        <v>tier - 2</v>
      </c>
      <c r="N1834" s="3" t="str">
        <f>VLOOKUP(A1834,'Hospitalisation Details'!$A$1:$T$2344,15,0)</f>
        <v>tier - 2</v>
      </c>
      <c r="O1834" t="str">
        <f>VLOOKUP(A1834,'Hospitalisation Details'!$A$1:$U$2344,21,FALSE)</f>
        <v>R1017</v>
      </c>
      <c r="P1834" t="str">
        <f>VLOOKUP(A1834,'Hospitalisation Details'!$A$1:$T$2344,19,0)</f>
        <v>34</v>
      </c>
      <c r="Q1834" s="9">
        <f>VLOOKUP(A1834,'Hospitalisation Details'!$A$1:$I$2344,6,FALSE)</f>
        <v>4518.83</v>
      </c>
    </row>
    <row r="1835" spans="1:17" ht="15.75">
      <c r="A1835" s="6" t="s">
        <v>4759</v>
      </c>
      <c r="B1835" t="str">
        <f>VLOOKUP(A1835,'Customer Names'!$A$1:$D$2336,3,FALSE)</f>
        <v>Shaffer</v>
      </c>
      <c r="C1835">
        <f>VLOOKUP(A1835,'Medical Examinations'!$A$1:$H$2336,2,0)</f>
        <v>18.850000000000001</v>
      </c>
      <c r="D1835">
        <f>VLOOKUP(A1835,'Medical Examinations'!$A$1:$H$2336,3,0)</f>
        <v>6.03</v>
      </c>
      <c r="E1835" t="str">
        <f>VLOOKUP(A1835,'Medical Examinations'!$A$1:$H$2336,4,0)</f>
        <v>No</v>
      </c>
      <c r="F1835" t="str">
        <f>VLOOKUP(A1835,'Medical Examinations'!$A$1:$H$2336,5,0)</f>
        <v>No</v>
      </c>
      <c r="G1835" t="str">
        <f>VLOOKUP(A1835,'Medical Examinations'!$A$1:$H$2336,6,0)</f>
        <v>No</v>
      </c>
      <c r="H1835">
        <f>VLOOKUP(A1835,'Medical Examinations'!$A$1:$L$2336,10,0)</f>
        <v>1</v>
      </c>
      <c r="I1835" t="str">
        <f>VLOOKUP(A1835,'Medical Examinations'!$A$1:$H$2336,8,0)</f>
        <v>No</v>
      </c>
      <c r="J1835" t="str">
        <f>VLOOKUP(A1835,'Medical Examinations'!$A$1:$L$2336,11,0)</f>
        <v>Normal weight</v>
      </c>
      <c r="K1835" t="str">
        <f>VLOOKUP(A1835,'Medical Examinations'!$A$1:$L$2336,12,0)</f>
        <v>Prediabetes</v>
      </c>
      <c r="L1835" s="8">
        <f>VLOOKUP(A1835,'Hospitalisation Details'!$A$1:$T$2344,17,0)</f>
        <v>32116</v>
      </c>
      <c r="M1835" s="3" t="str">
        <f>VLOOKUP(A1835,'Hospitalisation Details'!$A$1:$T$2344,14,0)</f>
        <v>tier - 2</v>
      </c>
      <c r="N1835" s="3" t="str">
        <f>VLOOKUP(A1835,'Hospitalisation Details'!$A$1:$T$2344,15,0)</f>
        <v>tier - 3</v>
      </c>
      <c r="O1835" t="str">
        <f>VLOOKUP(A1835,'Hospitalisation Details'!$A$1:$U$2344,21,FALSE)</f>
        <v>R1012</v>
      </c>
      <c r="P1835" t="str">
        <f>VLOOKUP(A1835,'Hospitalisation Details'!$A$1:$T$2344,19,0)</f>
        <v>35</v>
      </c>
      <c r="Q1835" s="9">
        <f>VLOOKUP(A1835,'Hospitalisation Details'!$A$1:$I$2344,6,FALSE)</f>
        <v>4518.7700000000004</v>
      </c>
    </row>
    <row r="1836" spans="1:17" ht="15.75">
      <c r="A1836" s="6" t="s">
        <v>4762</v>
      </c>
      <c r="B1836" t="str">
        <f>VLOOKUP(A1836,'Customer Names'!$A$1:$D$2336,3,FALSE)</f>
        <v>Corkum</v>
      </c>
      <c r="C1836">
        <f>VLOOKUP(A1836,'Medical Examinations'!$A$1:$H$2336,2,0)</f>
        <v>34.130000000000003</v>
      </c>
      <c r="D1836">
        <f>VLOOKUP(A1836,'Medical Examinations'!$A$1:$H$2336,3,0)</f>
        <v>5.65</v>
      </c>
      <c r="E1836" t="str">
        <f>VLOOKUP(A1836,'Medical Examinations'!$A$1:$H$2336,4,0)</f>
        <v>No</v>
      </c>
      <c r="F1836" t="str">
        <f>VLOOKUP(A1836,'Medical Examinations'!$A$1:$H$2336,5,0)</f>
        <v>No</v>
      </c>
      <c r="G1836" t="str">
        <f>VLOOKUP(A1836,'Medical Examinations'!$A$1:$H$2336,6,0)</f>
        <v>Yes</v>
      </c>
      <c r="H1836">
        <f>VLOOKUP(A1836,'Medical Examinations'!$A$1:$L$2336,10,0)</f>
        <v>1</v>
      </c>
      <c r="I1836" t="str">
        <f>VLOOKUP(A1836,'Medical Examinations'!$A$1:$H$2336,8,0)</f>
        <v>No</v>
      </c>
      <c r="J1836" t="str">
        <f>VLOOKUP(A1836,'Medical Examinations'!$A$1:$L$2336,11,0)</f>
        <v>obesity</v>
      </c>
      <c r="K1836" t="str">
        <f>VLOOKUP(A1836,'Medical Examinations'!$A$1:$L$2336,12,0)</f>
        <v>Normal</v>
      </c>
      <c r="L1836" s="8">
        <f>VLOOKUP(A1836,'Hospitalisation Details'!$A$1:$T$2344,17,0)</f>
        <v>37896</v>
      </c>
      <c r="M1836" s="3" t="str">
        <f>VLOOKUP(A1836,'Hospitalisation Details'!$A$1:$T$2344,14,0)</f>
        <v>tier - 2</v>
      </c>
      <c r="N1836" s="3" t="str">
        <f>VLOOKUP(A1836,'Hospitalisation Details'!$A$1:$T$2344,15,0)</f>
        <v>tier - 3</v>
      </c>
      <c r="O1836" t="str">
        <f>VLOOKUP(A1836,'Hospitalisation Details'!$A$1:$U$2344,21,FALSE)</f>
        <v>R1026</v>
      </c>
      <c r="P1836" t="str">
        <f>VLOOKUP(A1836,'Hospitalisation Details'!$A$1:$T$2344,19,0)</f>
        <v>19</v>
      </c>
      <c r="Q1836" s="9">
        <f>VLOOKUP(A1836,'Hospitalisation Details'!$A$1:$I$2344,6,FALSE)</f>
        <v>4518.3999999999996</v>
      </c>
    </row>
    <row r="1837" spans="1:17" ht="15.75">
      <c r="A1837" s="6" t="s">
        <v>4764</v>
      </c>
      <c r="B1837" t="str">
        <f>VLOOKUP(A1837,'Customer Names'!$A$1:$D$2336,3,FALSE)</f>
        <v>Pedersen</v>
      </c>
      <c r="C1837">
        <f>VLOOKUP(A1837,'Medical Examinations'!$A$1:$H$2336,2,0)</f>
        <v>17.34</v>
      </c>
      <c r="D1837">
        <f>VLOOKUP(A1837,'Medical Examinations'!$A$1:$H$2336,3,0)</f>
        <v>5.05</v>
      </c>
      <c r="E1837" t="str">
        <f>VLOOKUP(A1837,'Medical Examinations'!$A$1:$H$2336,4,0)</f>
        <v>No</v>
      </c>
      <c r="F1837" t="str">
        <f>VLOOKUP(A1837,'Medical Examinations'!$A$1:$H$2336,5,0)</f>
        <v>No</v>
      </c>
      <c r="G1837" t="str">
        <f>VLOOKUP(A1837,'Medical Examinations'!$A$1:$H$2336,6,0)</f>
        <v>No</v>
      </c>
      <c r="H1837">
        <f>VLOOKUP(A1837,'Medical Examinations'!$A$1:$L$2336,10,0)</f>
        <v>0</v>
      </c>
      <c r="I1837" t="str">
        <f>VLOOKUP(A1837,'Medical Examinations'!$A$1:$H$2336,8,0)</f>
        <v>No</v>
      </c>
      <c r="J1837" t="str">
        <f>VLOOKUP(A1837,'Medical Examinations'!$A$1:$L$2336,11,0)</f>
        <v>Under weight</v>
      </c>
      <c r="K1837" t="str">
        <f>VLOOKUP(A1837,'Medical Examinations'!$A$1:$L$2336,12,0)</f>
        <v>Normal</v>
      </c>
      <c r="L1837" s="8">
        <f>VLOOKUP(A1837,'Hospitalisation Details'!$A$1:$T$2344,17,0)</f>
        <v>29388</v>
      </c>
      <c r="M1837" s="3" t="str">
        <f>VLOOKUP(A1837,'Hospitalisation Details'!$A$1:$T$2344,14,0)</f>
        <v>tier - 2</v>
      </c>
      <c r="N1837" s="3" t="str">
        <f>VLOOKUP(A1837,'Hospitalisation Details'!$A$1:$T$2344,15,0)</f>
        <v>tier - 3</v>
      </c>
      <c r="O1837" t="str">
        <f>VLOOKUP(A1837,'Hospitalisation Details'!$A$1:$U$2344,21,FALSE)</f>
        <v>R1013</v>
      </c>
      <c r="P1837" t="str">
        <f>VLOOKUP(A1837,'Hospitalisation Details'!$A$1:$T$2344,19,0)</f>
        <v>42</v>
      </c>
      <c r="Q1837" s="9">
        <f>VLOOKUP(A1837,'Hospitalisation Details'!$A$1:$I$2344,6,FALSE)</f>
        <v>4515.71</v>
      </c>
    </row>
    <row r="1838" spans="1:17" ht="15.75">
      <c r="A1838" s="6" t="s">
        <v>4766</v>
      </c>
      <c r="B1838" t="str">
        <f>VLOOKUP(A1838,'Customer Names'!$A$1:$D$2336,3,FALSE)</f>
        <v>Melo</v>
      </c>
      <c r="C1838">
        <f>VLOOKUP(A1838,'Medical Examinations'!$A$1:$H$2336,2,0)</f>
        <v>17.440000000000001</v>
      </c>
      <c r="D1838">
        <f>VLOOKUP(A1838,'Medical Examinations'!$A$1:$H$2336,3,0)</f>
        <v>6.26</v>
      </c>
      <c r="E1838" t="str">
        <f>VLOOKUP(A1838,'Medical Examinations'!$A$1:$H$2336,4,0)</f>
        <v>No</v>
      </c>
      <c r="F1838" t="str">
        <f>VLOOKUP(A1838,'Medical Examinations'!$A$1:$H$2336,5,0)</f>
        <v>No</v>
      </c>
      <c r="G1838" t="str">
        <f>VLOOKUP(A1838,'Medical Examinations'!$A$1:$H$2336,6,0)</f>
        <v>No</v>
      </c>
      <c r="H1838">
        <f>VLOOKUP(A1838,'Medical Examinations'!$A$1:$L$2336,10,0)</f>
        <v>0</v>
      </c>
      <c r="I1838" t="str">
        <f>VLOOKUP(A1838,'Medical Examinations'!$A$1:$H$2336,8,0)</f>
        <v>No</v>
      </c>
      <c r="J1838" t="str">
        <f>VLOOKUP(A1838,'Medical Examinations'!$A$1:$L$2336,11,0)</f>
        <v>Under weight</v>
      </c>
      <c r="K1838" t="str">
        <f>VLOOKUP(A1838,'Medical Examinations'!$A$1:$L$2336,12,0)</f>
        <v>Prediabetes</v>
      </c>
      <c r="L1838" s="8">
        <f>VLOOKUP(A1838,'Hospitalisation Details'!$A$1:$T$2344,17,0)</f>
        <v>30221</v>
      </c>
      <c r="M1838" s="3" t="str">
        <f>VLOOKUP(A1838,'Hospitalisation Details'!$A$1:$T$2344,14,0)</f>
        <v>tier - 2</v>
      </c>
      <c r="N1838" s="3" t="str">
        <f>VLOOKUP(A1838,'Hospitalisation Details'!$A$1:$T$2344,15,0)</f>
        <v>tier - 3</v>
      </c>
      <c r="O1838" t="str">
        <f>VLOOKUP(A1838,'Hospitalisation Details'!$A$1:$U$2344,21,FALSE)</f>
        <v>R1013</v>
      </c>
      <c r="P1838" t="str">
        <f>VLOOKUP(A1838,'Hospitalisation Details'!$A$1:$T$2344,19,0)</f>
        <v>40</v>
      </c>
      <c r="Q1838" s="9">
        <f>VLOOKUP(A1838,'Hospitalisation Details'!$A$1:$I$2344,6,FALSE)</f>
        <v>4511.41</v>
      </c>
    </row>
    <row r="1839" spans="1:17" ht="15.75">
      <c r="A1839" s="6" t="s">
        <v>4769</v>
      </c>
      <c r="B1839" t="str">
        <f>VLOOKUP(A1839,'Customer Names'!$A$1:$D$2336,3,FALSE)</f>
        <v>Sakamoto</v>
      </c>
      <c r="C1839">
        <f>VLOOKUP(A1839,'Medical Examinations'!$A$1:$H$2336,2,0)</f>
        <v>33.659999999999997</v>
      </c>
      <c r="D1839">
        <f>VLOOKUP(A1839,'Medical Examinations'!$A$1:$H$2336,3,0)</f>
        <v>4.08</v>
      </c>
      <c r="E1839" t="str">
        <f>VLOOKUP(A1839,'Medical Examinations'!$A$1:$H$2336,4,0)</f>
        <v>Yes</v>
      </c>
      <c r="F1839" t="str">
        <f>VLOOKUP(A1839,'Medical Examinations'!$A$1:$H$2336,5,0)</f>
        <v>No</v>
      </c>
      <c r="G1839" t="str">
        <f>VLOOKUP(A1839,'Medical Examinations'!$A$1:$H$2336,6,0)</f>
        <v>Yes</v>
      </c>
      <c r="H1839">
        <f>VLOOKUP(A1839,'Medical Examinations'!$A$1:$L$2336,10,0)</f>
        <v>1</v>
      </c>
      <c r="I1839" t="str">
        <f>VLOOKUP(A1839,'Medical Examinations'!$A$1:$H$2336,8,0)</f>
        <v>No</v>
      </c>
      <c r="J1839" t="str">
        <f>VLOOKUP(A1839,'Medical Examinations'!$A$1:$L$2336,11,0)</f>
        <v>obesity</v>
      </c>
      <c r="K1839" t="str">
        <f>VLOOKUP(A1839,'Medical Examinations'!$A$1:$L$2336,12,0)</f>
        <v>Normal</v>
      </c>
      <c r="L1839" s="8">
        <f>VLOOKUP(A1839,'Hospitalisation Details'!$A$1:$T$2344,17,0)</f>
        <v>35716</v>
      </c>
      <c r="M1839" s="3" t="str">
        <f>VLOOKUP(A1839,'Hospitalisation Details'!$A$1:$T$2344,14,0)</f>
        <v>tier - 1</v>
      </c>
      <c r="N1839" s="3" t="str">
        <f>VLOOKUP(A1839,'Hospitalisation Details'!$A$1:$T$2344,15,0)</f>
        <v>tier - 2</v>
      </c>
      <c r="O1839" t="str">
        <f>VLOOKUP(A1839,'Hospitalisation Details'!$A$1:$U$2344,21,FALSE)</f>
        <v>R1013</v>
      </c>
      <c r="P1839" t="str">
        <f>VLOOKUP(A1839,'Hospitalisation Details'!$A$1:$T$2344,19,0)</f>
        <v>25</v>
      </c>
      <c r="Q1839" s="9">
        <f>VLOOKUP(A1839,'Hospitalisation Details'!$A$1:$I$2344,6,FALSE)</f>
        <v>4504.66</v>
      </c>
    </row>
    <row r="1840" spans="1:17" ht="15.75">
      <c r="A1840" s="6" t="s">
        <v>4772</v>
      </c>
      <c r="B1840" t="str">
        <f>VLOOKUP(A1840,'Customer Names'!$A$1:$D$2336,3,FALSE)</f>
        <v>McMahon</v>
      </c>
      <c r="C1840">
        <f>VLOOKUP(A1840,'Medical Examinations'!$A$1:$H$2336,2,0)</f>
        <v>21.375</v>
      </c>
      <c r="D1840">
        <f>VLOOKUP(A1840,'Medical Examinations'!$A$1:$H$2336,3,0)</f>
        <v>6.19</v>
      </c>
      <c r="E1840" t="str">
        <f>VLOOKUP(A1840,'Medical Examinations'!$A$1:$H$2336,4,0)</f>
        <v>Yes</v>
      </c>
      <c r="F1840" t="str">
        <f>VLOOKUP(A1840,'Medical Examinations'!$A$1:$H$2336,5,0)</f>
        <v>No</v>
      </c>
      <c r="G1840" t="str">
        <f>VLOOKUP(A1840,'Medical Examinations'!$A$1:$H$2336,6,0)</f>
        <v>No</v>
      </c>
      <c r="H1840">
        <f>VLOOKUP(A1840,'Medical Examinations'!$A$1:$L$2336,10,0)</f>
        <v>1</v>
      </c>
      <c r="I1840" t="str">
        <f>VLOOKUP(A1840,'Medical Examinations'!$A$1:$H$2336,8,0)</f>
        <v>No</v>
      </c>
      <c r="J1840" t="str">
        <f>VLOOKUP(A1840,'Medical Examinations'!$A$1:$L$2336,11,0)</f>
        <v>Normal weight</v>
      </c>
      <c r="K1840" t="str">
        <f>VLOOKUP(A1840,'Medical Examinations'!$A$1:$L$2336,12,0)</f>
        <v>Prediabetes</v>
      </c>
      <c r="L1840" s="8">
        <f>VLOOKUP(A1840,'Hospitalisation Details'!$A$1:$T$2344,17,0)</f>
        <v>32320</v>
      </c>
      <c r="M1840" s="3" t="str">
        <f>VLOOKUP(A1840,'Hospitalisation Details'!$A$1:$T$2344,14,0)</f>
        <v>tier - 2</v>
      </c>
      <c r="N1840" s="3" t="str">
        <f>VLOOKUP(A1840,'Hospitalisation Details'!$A$1:$T$2344,15,0)</f>
        <v>tier - 1</v>
      </c>
      <c r="O1840" t="str">
        <f>VLOOKUP(A1840,'Hospitalisation Details'!$A$1:$U$2344,21,FALSE)</f>
        <v>R1017</v>
      </c>
      <c r="P1840" t="str">
        <f>VLOOKUP(A1840,'Hospitalisation Details'!$A$1:$T$2344,19,0)</f>
        <v>34</v>
      </c>
      <c r="Q1840" s="9">
        <f>VLOOKUP(A1840,'Hospitalisation Details'!$A$1:$I$2344,6,FALSE)</f>
        <v>4500.34</v>
      </c>
    </row>
    <row r="1841" spans="1:17" ht="15.75">
      <c r="A1841" s="6" t="s">
        <v>4774</v>
      </c>
      <c r="B1841" t="str">
        <f>VLOOKUP(A1841,'Customer Names'!$A$1:$D$2336,3,FALSE)</f>
        <v>Harris</v>
      </c>
      <c r="C1841">
        <f>VLOOKUP(A1841,'Medical Examinations'!$A$1:$H$2336,2,0)</f>
        <v>27.14</v>
      </c>
      <c r="D1841">
        <f>VLOOKUP(A1841,'Medical Examinations'!$A$1:$H$2336,3,0)</f>
        <v>6.01</v>
      </c>
      <c r="E1841" t="str">
        <f>VLOOKUP(A1841,'Medical Examinations'!$A$1:$H$2336,4,0)</f>
        <v>No</v>
      </c>
      <c r="F1841" t="str">
        <f>VLOOKUP(A1841,'Medical Examinations'!$A$1:$H$2336,5,0)</f>
        <v>No</v>
      </c>
      <c r="G1841" t="str">
        <f>VLOOKUP(A1841,'Medical Examinations'!$A$1:$H$2336,6,0)</f>
        <v>No</v>
      </c>
      <c r="H1841">
        <f>VLOOKUP(A1841,'Medical Examinations'!$A$1:$L$2336,10,0)</f>
        <v>1</v>
      </c>
      <c r="I1841" t="str">
        <f>VLOOKUP(A1841,'Medical Examinations'!$A$1:$H$2336,8,0)</f>
        <v>No</v>
      </c>
      <c r="J1841" t="str">
        <f>VLOOKUP(A1841,'Medical Examinations'!$A$1:$L$2336,11,0)</f>
        <v>Over weight</v>
      </c>
      <c r="K1841" t="str">
        <f>VLOOKUP(A1841,'Medical Examinations'!$A$1:$L$2336,12,0)</f>
        <v>Prediabetes</v>
      </c>
      <c r="L1841" s="8">
        <f>VLOOKUP(A1841,'Hospitalisation Details'!$A$1:$T$2344,17,0)</f>
        <v>33797</v>
      </c>
      <c r="M1841" s="3" t="str">
        <f>VLOOKUP(A1841,'Hospitalisation Details'!$A$1:$T$2344,14,0)</f>
        <v>tier - 2</v>
      </c>
      <c r="N1841" s="3" t="str">
        <f>VLOOKUP(A1841,'Hospitalisation Details'!$A$1:$T$2344,15,0)</f>
        <v>tier - 3</v>
      </c>
      <c r="O1841" t="str">
        <f>VLOOKUP(A1841,'Hospitalisation Details'!$A$1:$U$2344,21,FALSE)</f>
        <v>R1012</v>
      </c>
      <c r="P1841" t="str">
        <f>VLOOKUP(A1841,'Hospitalisation Details'!$A$1:$T$2344,19,0)</f>
        <v>30</v>
      </c>
      <c r="Q1841" s="9">
        <f>VLOOKUP(A1841,'Hospitalisation Details'!$A$1:$I$2344,6,FALSE)</f>
        <v>4488.58</v>
      </c>
    </row>
    <row r="1842" spans="1:17" ht="15.75">
      <c r="A1842" s="6" t="s">
        <v>4776</v>
      </c>
      <c r="B1842" t="str">
        <f>VLOOKUP(A1842,'Customer Names'!$A$1:$D$2336,3,FALSE)</f>
        <v>Lombardo</v>
      </c>
      <c r="C1842">
        <f>VLOOKUP(A1842,'Medical Examinations'!$A$1:$H$2336,2,0)</f>
        <v>35.78</v>
      </c>
      <c r="D1842">
        <f>VLOOKUP(A1842,'Medical Examinations'!$A$1:$H$2336,3,0)</f>
        <v>6.07</v>
      </c>
      <c r="E1842" t="str">
        <f>VLOOKUP(A1842,'Medical Examinations'!$A$1:$H$2336,4,0)</f>
        <v>No</v>
      </c>
      <c r="F1842" t="str">
        <f>VLOOKUP(A1842,'Medical Examinations'!$A$1:$H$2336,5,0)</f>
        <v>yes</v>
      </c>
      <c r="G1842" t="str">
        <f>VLOOKUP(A1842,'Medical Examinations'!$A$1:$H$2336,6,0)</f>
        <v>No</v>
      </c>
      <c r="H1842">
        <f>VLOOKUP(A1842,'Medical Examinations'!$A$1:$L$2336,10,0)</f>
        <v>1</v>
      </c>
      <c r="I1842" t="str">
        <f>VLOOKUP(A1842,'Medical Examinations'!$A$1:$H$2336,8,0)</f>
        <v>No</v>
      </c>
      <c r="J1842" t="str">
        <f>VLOOKUP(A1842,'Medical Examinations'!$A$1:$L$2336,11,0)</f>
        <v>obesity</v>
      </c>
      <c r="K1842" t="str">
        <f>VLOOKUP(A1842,'Medical Examinations'!$A$1:$L$2336,12,0)</f>
        <v>Prediabetes</v>
      </c>
      <c r="L1842" s="8">
        <f>VLOOKUP(A1842,'Hospitalisation Details'!$A$1:$T$2344,17,0)</f>
        <v>38186</v>
      </c>
      <c r="M1842" s="3" t="str">
        <f>VLOOKUP(A1842,'Hospitalisation Details'!$A$1:$T$2344,14,0)</f>
        <v>tier - 2</v>
      </c>
      <c r="N1842" s="3" t="str">
        <f>VLOOKUP(A1842,'Hospitalisation Details'!$A$1:$T$2344,15,0)</f>
        <v>tier - 2</v>
      </c>
      <c r="O1842" t="str">
        <f>VLOOKUP(A1842,'Hospitalisation Details'!$A$1:$U$2344,21,FALSE)</f>
        <v>R1012</v>
      </c>
      <c r="P1842" t="str">
        <f>VLOOKUP(A1842,'Hospitalisation Details'!$A$1:$T$2344,19,0)</f>
        <v>18</v>
      </c>
      <c r="Q1842" s="9">
        <f>VLOOKUP(A1842,'Hospitalisation Details'!$A$1:$I$2344,6,FALSE)</f>
        <v>4468.25</v>
      </c>
    </row>
    <row r="1843" spans="1:17" ht="15.75">
      <c r="A1843" s="6" t="s">
        <v>4778</v>
      </c>
      <c r="B1843" t="str">
        <f>VLOOKUP(A1843,'Customer Names'!$A$1:$D$2336,3,FALSE)</f>
        <v>Bode</v>
      </c>
      <c r="C1843">
        <f>VLOOKUP(A1843,'Medical Examinations'!$A$1:$H$2336,2,0)</f>
        <v>34.96</v>
      </c>
      <c r="D1843">
        <f>VLOOKUP(A1843,'Medical Examinations'!$A$1:$H$2336,3,0)</f>
        <v>5.63</v>
      </c>
      <c r="E1843" t="str">
        <f>VLOOKUP(A1843,'Medical Examinations'!$A$1:$H$2336,4,0)</f>
        <v>No</v>
      </c>
      <c r="F1843" t="str">
        <f>VLOOKUP(A1843,'Medical Examinations'!$A$1:$H$2336,5,0)</f>
        <v>No</v>
      </c>
      <c r="G1843" t="str">
        <f>VLOOKUP(A1843,'Medical Examinations'!$A$1:$H$2336,6,0)</f>
        <v>No</v>
      </c>
      <c r="H1843">
        <f>VLOOKUP(A1843,'Medical Examinations'!$A$1:$L$2336,10,0)</f>
        <v>0</v>
      </c>
      <c r="I1843" t="str">
        <f>VLOOKUP(A1843,'Medical Examinations'!$A$1:$H$2336,8,0)</f>
        <v>No</v>
      </c>
      <c r="J1843" t="str">
        <f>VLOOKUP(A1843,'Medical Examinations'!$A$1:$L$2336,11,0)</f>
        <v>obesity</v>
      </c>
      <c r="K1843" t="str">
        <f>VLOOKUP(A1843,'Medical Examinations'!$A$1:$L$2336,12,0)</f>
        <v>Normal</v>
      </c>
      <c r="L1843" s="8">
        <f>VLOOKUP(A1843,'Hospitalisation Details'!$A$1:$T$2344,17,0)</f>
        <v>36484</v>
      </c>
      <c r="M1843" s="3" t="str">
        <f>VLOOKUP(A1843,'Hospitalisation Details'!$A$1:$T$2344,14,0)</f>
        <v>tier - 2</v>
      </c>
      <c r="N1843" s="3" t="str">
        <f>VLOOKUP(A1843,'Hospitalisation Details'!$A$1:$T$2344,15,0)</f>
        <v>tier - 2</v>
      </c>
      <c r="O1843" t="str">
        <f>VLOOKUP(A1843,'Hospitalisation Details'!$A$1:$U$2344,21,FALSE)</f>
        <v>R1012</v>
      </c>
      <c r="P1843" t="str">
        <f>VLOOKUP(A1843,'Hospitalisation Details'!$A$1:$T$2344,19,0)</f>
        <v>23</v>
      </c>
      <c r="Q1843" s="9">
        <f>VLOOKUP(A1843,'Hospitalisation Details'!$A$1:$I$2344,6,FALSE)</f>
        <v>4466.62</v>
      </c>
    </row>
    <row r="1844" spans="1:17" ht="15.75">
      <c r="A1844" s="6" t="s">
        <v>4781</v>
      </c>
      <c r="B1844" t="str">
        <f>VLOOKUP(A1844,'Customer Names'!$A$1:$D$2336,3,FALSE)</f>
        <v>Johnson</v>
      </c>
      <c r="C1844">
        <f>VLOOKUP(A1844,'Medical Examinations'!$A$1:$H$2336,2,0)</f>
        <v>38.39</v>
      </c>
      <c r="D1844">
        <f>VLOOKUP(A1844,'Medical Examinations'!$A$1:$H$2336,3,0)</f>
        <v>6.05</v>
      </c>
      <c r="E1844" t="str">
        <f>VLOOKUP(A1844,'Medical Examinations'!$A$1:$H$2336,4,0)</f>
        <v>No</v>
      </c>
      <c r="F1844" t="str">
        <f>VLOOKUP(A1844,'Medical Examinations'!$A$1:$H$2336,5,0)</f>
        <v>No</v>
      </c>
      <c r="G1844" t="str">
        <f>VLOOKUP(A1844,'Medical Examinations'!$A$1:$H$2336,6,0)</f>
        <v>No</v>
      </c>
      <c r="H1844">
        <f>VLOOKUP(A1844,'Medical Examinations'!$A$1:$L$2336,10,0)</f>
        <v>0</v>
      </c>
      <c r="I1844" t="str">
        <f>VLOOKUP(A1844,'Medical Examinations'!$A$1:$H$2336,8,0)</f>
        <v>No</v>
      </c>
      <c r="J1844" t="str">
        <f>VLOOKUP(A1844,'Medical Examinations'!$A$1:$L$2336,11,0)</f>
        <v>obesity</v>
      </c>
      <c r="K1844" t="str">
        <f>VLOOKUP(A1844,'Medical Examinations'!$A$1:$L$2336,12,0)</f>
        <v>Prediabetes</v>
      </c>
      <c r="L1844" s="8">
        <f>VLOOKUP(A1844,'Hospitalisation Details'!$A$1:$T$2344,17,0)</f>
        <v>33423</v>
      </c>
      <c r="M1844" s="3" t="str">
        <f>VLOOKUP(A1844,'Hospitalisation Details'!$A$1:$T$2344,14,0)</f>
        <v>tier - 3</v>
      </c>
      <c r="N1844" s="3" t="str">
        <f>VLOOKUP(A1844,'Hospitalisation Details'!$A$1:$T$2344,15,0)</f>
        <v>tier - 3</v>
      </c>
      <c r="O1844" t="str">
        <f>VLOOKUP(A1844,'Hospitalisation Details'!$A$1:$U$2344,21,FALSE)</f>
        <v>R1013</v>
      </c>
      <c r="P1844" t="str">
        <f>VLOOKUP(A1844,'Hospitalisation Details'!$A$1:$T$2344,19,0)</f>
        <v>31</v>
      </c>
      <c r="Q1844" s="9">
        <f>VLOOKUP(A1844,'Hospitalisation Details'!$A$1:$I$2344,6,FALSE)</f>
        <v>4463.21</v>
      </c>
    </row>
    <row r="1845" spans="1:17" ht="15.75">
      <c r="A1845" s="6" t="s">
        <v>4783</v>
      </c>
      <c r="B1845" t="str">
        <f>VLOOKUP(A1845,'Customer Names'!$A$1:$D$2336,3,FALSE)</f>
        <v>Norcross</v>
      </c>
      <c r="C1845">
        <f>VLOOKUP(A1845,'Medical Examinations'!$A$1:$H$2336,2,0)</f>
        <v>33.82</v>
      </c>
      <c r="D1845">
        <f>VLOOKUP(A1845,'Medical Examinations'!$A$1:$H$2336,3,0)</f>
        <v>4.6500000000000004</v>
      </c>
      <c r="E1845" t="str">
        <f>VLOOKUP(A1845,'Medical Examinations'!$A$1:$H$2336,4,0)</f>
        <v>No</v>
      </c>
      <c r="F1845" t="str">
        <f>VLOOKUP(A1845,'Medical Examinations'!$A$1:$H$2336,5,0)</f>
        <v>No</v>
      </c>
      <c r="G1845" t="str">
        <f>VLOOKUP(A1845,'Medical Examinations'!$A$1:$H$2336,6,0)</f>
        <v>No</v>
      </c>
      <c r="H1845">
        <f>VLOOKUP(A1845,'Medical Examinations'!$A$1:$L$2336,10,0)</f>
        <v>0</v>
      </c>
      <c r="I1845" t="str">
        <f>VLOOKUP(A1845,'Medical Examinations'!$A$1:$H$2336,8,0)</f>
        <v>No</v>
      </c>
      <c r="J1845" t="str">
        <f>VLOOKUP(A1845,'Medical Examinations'!$A$1:$L$2336,11,0)</f>
        <v>obesity</v>
      </c>
      <c r="K1845" t="str">
        <f>VLOOKUP(A1845,'Medical Examinations'!$A$1:$L$2336,12,0)</f>
        <v>Normal</v>
      </c>
      <c r="L1845" s="8">
        <f>VLOOKUP(A1845,'Hospitalisation Details'!$A$1:$T$2344,17,0)</f>
        <v>33069</v>
      </c>
      <c r="M1845" s="3" t="str">
        <f>VLOOKUP(A1845,'Hospitalisation Details'!$A$1:$T$2344,14,0)</f>
        <v>tier - 2</v>
      </c>
      <c r="N1845" s="3" t="str">
        <f>VLOOKUP(A1845,'Hospitalisation Details'!$A$1:$T$2344,15,0)</f>
        <v>tier - 3</v>
      </c>
      <c r="O1845" t="str">
        <f>VLOOKUP(A1845,'Hospitalisation Details'!$A$1:$U$2344,21,FALSE)</f>
        <v>R1012</v>
      </c>
      <c r="P1845" t="str">
        <f>VLOOKUP(A1845,'Hospitalisation Details'!$A$1:$T$2344,19,0)</f>
        <v>32</v>
      </c>
      <c r="Q1845" s="9">
        <f>VLOOKUP(A1845,'Hospitalisation Details'!$A$1:$I$2344,6,FALSE)</f>
        <v>4462.72</v>
      </c>
    </row>
    <row r="1846" spans="1:17" ht="15.75">
      <c r="A1846" s="6" t="s">
        <v>4786</v>
      </c>
      <c r="B1846" t="str">
        <f>VLOOKUP(A1846,'Customer Names'!$A$1:$D$2336,3,FALSE)</f>
        <v>Lazrus</v>
      </c>
      <c r="C1846">
        <f>VLOOKUP(A1846,'Medical Examinations'!$A$1:$H$2336,2,0)</f>
        <v>27.835000000000001</v>
      </c>
      <c r="D1846">
        <f>VLOOKUP(A1846,'Medical Examinations'!$A$1:$H$2336,3,0)</f>
        <v>5.37</v>
      </c>
      <c r="E1846" t="str">
        <f>VLOOKUP(A1846,'Medical Examinations'!$A$1:$H$2336,4,0)</f>
        <v>No</v>
      </c>
      <c r="F1846" t="str">
        <f>VLOOKUP(A1846,'Medical Examinations'!$A$1:$H$2336,5,0)</f>
        <v>No</v>
      </c>
      <c r="G1846" t="str">
        <f>VLOOKUP(A1846,'Medical Examinations'!$A$1:$H$2336,6,0)</f>
        <v>No</v>
      </c>
      <c r="H1846">
        <f>VLOOKUP(A1846,'Medical Examinations'!$A$1:$L$2336,10,0)</f>
        <v>0</v>
      </c>
      <c r="I1846" t="str">
        <f>VLOOKUP(A1846,'Medical Examinations'!$A$1:$H$2336,8,0)</f>
        <v>No</v>
      </c>
      <c r="J1846" t="str">
        <f>VLOOKUP(A1846,'Medical Examinations'!$A$1:$L$2336,11,0)</f>
        <v>Over weight</v>
      </c>
      <c r="K1846" t="str">
        <f>VLOOKUP(A1846,'Medical Examinations'!$A$1:$L$2336,12,0)</f>
        <v>Normal</v>
      </c>
      <c r="L1846" s="8">
        <f>VLOOKUP(A1846,'Hospitalisation Details'!$A$1:$T$2344,17,0)</f>
        <v>33093</v>
      </c>
      <c r="M1846" s="3" t="str">
        <f>VLOOKUP(A1846,'Hospitalisation Details'!$A$1:$T$2344,14,0)</f>
        <v>tier - 2</v>
      </c>
      <c r="N1846" s="3" t="str">
        <f>VLOOKUP(A1846,'Hospitalisation Details'!$A$1:$T$2344,15,0)</f>
        <v>tier - 3</v>
      </c>
      <c r="O1846" t="str">
        <f>VLOOKUP(A1846,'Hospitalisation Details'!$A$1:$U$2344,21,FALSE)</f>
        <v>R1012</v>
      </c>
      <c r="P1846" t="str">
        <f>VLOOKUP(A1846,'Hospitalisation Details'!$A$1:$T$2344,19,0)</f>
        <v>32</v>
      </c>
      <c r="Q1846" s="9">
        <f>VLOOKUP(A1846,'Hospitalisation Details'!$A$1:$I$2344,6,FALSE)</f>
        <v>4454.3999999999996</v>
      </c>
    </row>
    <row r="1847" spans="1:17" ht="15.75">
      <c r="A1847" s="6" t="s">
        <v>4788</v>
      </c>
      <c r="B1847" t="str">
        <f>VLOOKUP(A1847,'Customer Names'!$A$1:$D$2336,3,FALSE)</f>
        <v>Tsegay</v>
      </c>
      <c r="C1847">
        <f>VLOOKUP(A1847,'Medical Examinations'!$A$1:$H$2336,2,0)</f>
        <v>33</v>
      </c>
      <c r="D1847">
        <f>VLOOKUP(A1847,'Medical Examinations'!$A$1:$H$2336,3,0)</f>
        <v>5.39</v>
      </c>
      <c r="E1847" t="str">
        <f>VLOOKUP(A1847,'Medical Examinations'!$A$1:$H$2336,4,0)</f>
        <v>No</v>
      </c>
      <c r="F1847" t="str">
        <f>VLOOKUP(A1847,'Medical Examinations'!$A$1:$H$2336,5,0)</f>
        <v>No</v>
      </c>
      <c r="G1847" t="str">
        <f>VLOOKUP(A1847,'Medical Examinations'!$A$1:$H$2336,6,0)</f>
        <v>No</v>
      </c>
      <c r="H1847">
        <f>VLOOKUP(A1847,'Medical Examinations'!$A$1:$L$2336,10,0)</f>
        <v>0</v>
      </c>
      <c r="I1847" t="str">
        <f>VLOOKUP(A1847,'Medical Examinations'!$A$1:$H$2336,8,0)</f>
        <v>No</v>
      </c>
      <c r="J1847" t="str">
        <f>VLOOKUP(A1847,'Medical Examinations'!$A$1:$L$2336,11,0)</f>
        <v>obesity</v>
      </c>
      <c r="K1847" t="str">
        <f>VLOOKUP(A1847,'Medical Examinations'!$A$1:$L$2336,12,0)</f>
        <v>Normal</v>
      </c>
      <c r="L1847" s="8">
        <f>VLOOKUP(A1847,'Hospitalisation Details'!$A$1:$T$2344,17,0)</f>
        <v>34513</v>
      </c>
      <c r="M1847" s="3" t="str">
        <f>VLOOKUP(A1847,'Hospitalisation Details'!$A$1:$T$2344,14,0)</f>
        <v>tier - 1</v>
      </c>
      <c r="N1847" s="3" t="str">
        <f>VLOOKUP(A1847,'Hospitalisation Details'!$A$1:$T$2344,15,0)</f>
        <v>tier - 2</v>
      </c>
      <c r="O1847" t="str">
        <f>VLOOKUP(A1847,'Hospitalisation Details'!$A$1:$U$2344,21,FALSE)</f>
        <v>R1013</v>
      </c>
      <c r="P1847" t="str">
        <f>VLOOKUP(A1847,'Hospitalisation Details'!$A$1:$T$2344,19,0)</f>
        <v>28</v>
      </c>
      <c r="Q1847" s="9">
        <f>VLOOKUP(A1847,'Hospitalisation Details'!$A$1:$I$2344,6,FALSE)</f>
        <v>4449.46</v>
      </c>
    </row>
    <row r="1848" spans="1:17" ht="15.75">
      <c r="A1848" s="6" t="s">
        <v>4791</v>
      </c>
      <c r="B1848" t="str">
        <f>VLOOKUP(A1848,'Customer Names'!$A$1:$D$2336,3,FALSE)</f>
        <v>Schneider</v>
      </c>
      <c r="C1848">
        <f>VLOOKUP(A1848,'Medical Examinations'!$A$1:$H$2336,2,0)</f>
        <v>26.885000000000002</v>
      </c>
      <c r="D1848">
        <f>VLOOKUP(A1848,'Medical Examinations'!$A$1:$H$2336,3,0)</f>
        <v>5.86</v>
      </c>
      <c r="E1848" t="str">
        <f>VLOOKUP(A1848,'Medical Examinations'!$A$1:$H$2336,4,0)</f>
        <v>No</v>
      </c>
      <c r="F1848" t="str">
        <f>VLOOKUP(A1848,'Medical Examinations'!$A$1:$H$2336,5,0)</f>
        <v>No</v>
      </c>
      <c r="G1848" t="str">
        <f>VLOOKUP(A1848,'Medical Examinations'!$A$1:$H$2336,6,0)</f>
        <v>No</v>
      </c>
      <c r="H1848">
        <f>VLOOKUP(A1848,'Medical Examinations'!$A$1:$L$2336,10,0)</f>
        <v>0</v>
      </c>
      <c r="I1848" t="str">
        <f>VLOOKUP(A1848,'Medical Examinations'!$A$1:$H$2336,8,0)</f>
        <v>No</v>
      </c>
      <c r="J1848" t="str">
        <f>VLOOKUP(A1848,'Medical Examinations'!$A$1:$L$2336,11,0)</f>
        <v>Over weight</v>
      </c>
      <c r="K1848" t="str">
        <f>VLOOKUP(A1848,'Medical Examinations'!$A$1:$L$2336,12,0)</f>
        <v>Prediabetes</v>
      </c>
      <c r="L1848" s="8">
        <f>VLOOKUP(A1848,'Hospitalisation Details'!$A$1:$T$2344,17,0)</f>
        <v>33484</v>
      </c>
      <c r="M1848" s="3" t="str">
        <f>VLOOKUP(A1848,'Hospitalisation Details'!$A$1:$T$2344,14,0)</f>
        <v>tier - 1</v>
      </c>
      <c r="N1848" s="3" t="str">
        <f>VLOOKUP(A1848,'Hospitalisation Details'!$A$1:$T$2344,15,0)</f>
        <v>tier - 2</v>
      </c>
      <c r="O1848" t="str">
        <f>VLOOKUP(A1848,'Hospitalisation Details'!$A$1:$U$2344,21,FALSE)</f>
        <v>R1014</v>
      </c>
      <c r="P1848" t="str">
        <f>VLOOKUP(A1848,'Hospitalisation Details'!$A$1:$T$2344,19,0)</f>
        <v>31</v>
      </c>
      <c r="Q1848" s="9">
        <f>VLOOKUP(A1848,'Hospitalisation Details'!$A$1:$I$2344,6,FALSE)</f>
        <v>4441.21</v>
      </c>
    </row>
    <row r="1849" spans="1:17" ht="15.75">
      <c r="A1849" s="6" t="s">
        <v>4794</v>
      </c>
      <c r="B1849" t="str">
        <f>VLOOKUP(A1849,'Customer Names'!$A$1:$D$2336,3,FALSE)</f>
        <v>Loreto</v>
      </c>
      <c r="C1849">
        <f>VLOOKUP(A1849,'Medical Examinations'!$A$1:$H$2336,2,0)</f>
        <v>29.26</v>
      </c>
      <c r="D1849">
        <f>VLOOKUP(A1849,'Medical Examinations'!$A$1:$H$2336,3,0)</f>
        <v>4.4400000000000004</v>
      </c>
      <c r="E1849" t="str">
        <f>VLOOKUP(A1849,'Medical Examinations'!$A$1:$H$2336,4,0)</f>
        <v>No</v>
      </c>
      <c r="F1849" t="str">
        <f>VLOOKUP(A1849,'Medical Examinations'!$A$1:$H$2336,5,0)</f>
        <v>No</v>
      </c>
      <c r="G1849" t="str">
        <f>VLOOKUP(A1849,'Medical Examinations'!$A$1:$H$2336,6,0)</f>
        <v>No</v>
      </c>
      <c r="H1849">
        <f>VLOOKUP(A1849,'Medical Examinations'!$A$1:$L$2336,10,0)</f>
        <v>0</v>
      </c>
      <c r="I1849" t="str">
        <f>VLOOKUP(A1849,'Medical Examinations'!$A$1:$H$2336,8,0)</f>
        <v>No</v>
      </c>
      <c r="J1849" t="str">
        <f>VLOOKUP(A1849,'Medical Examinations'!$A$1:$L$2336,11,0)</f>
        <v>Over weight</v>
      </c>
      <c r="K1849" t="str">
        <f>VLOOKUP(A1849,'Medical Examinations'!$A$1:$L$2336,12,0)</f>
        <v>Normal</v>
      </c>
      <c r="L1849" s="8">
        <f>VLOOKUP(A1849,'Hospitalisation Details'!$A$1:$T$2344,17,0)</f>
        <v>34631</v>
      </c>
      <c r="M1849" s="3" t="str">
        <f>VLOOKUP(A1849,'Hospitalisation Details'!$A$1:$T$2344,14,0)</f>
        <v>tier - 2</v>
      </c>
      <c r="N1849" s="3" t="str">
        <f>VLOOKUP(A1849,'Hospitalisation Details'!$A$1:$T$2344,15,0)</f>
        <v>tier - 3</v>
      </c>
      <c r="O1849" t="str">
        <f>VLOOKUP(A1849,'Hospitalisation Details'!$A$1:$U$2344,21,FALSE)</f>
        <v>R1017</v>
      </c>
      <c r="P1849" t="str">
        <f>VLOOKUP(A1849,'Hospitalisation Details'!$A$1:$T$2344,19,0)</f>
        <v>28</v>
      </c>
      <c r="Q1849" s="9">
        <f>VLOOKUP(A1849,'Hospitalisation Details'!$A$1:$I$2344,6,FALSE)</f>
        <v>4438.26</v>
      </c>
    </row>
    <row r="1850" spans="1:17" ht="15.75">
      <c r="A1850" s="6" t="s">
        <v>4797</v>
      </c>
      <c r="B1850" t="str">
        <f>VLOOKUP(A1850,'Customer Names'!$A$1:$D$2336,3,FALSE)</f>
        <v>Callahan</v>
      </c>
      <c r="C1850">
        <f>VLOOKUP(A1850,'Medical Examinations'!$A$1:$H$2336,2,0)</f>
        <v>26.98</v>
      </c>
      <c r="D1850">
        <f>VLOOKUP(A1850,'Medical Examinations'!$A$1:$H$2336,3,0)</f>
        <v>4.41</v>
      </c>
      <c r="E1850" t="str">
        <f>VLOOKUP(A1850,'Medical Examinations'!$A$1:$H$2336,4,0)</f>
        <v>No</v>
      </c>
      <c r="F1850" t="str">
        <f>VLOOKUP(A1850,'Medical Examinations'!$A$1:$H$2336,5,0)</f>
        <v>No</v>
      </c>
      <c r="G1850" t="str">
        <f>VLOOKUP(A1850,'Medical Examinations'!$A$1:$H$2336,6,0)</f>
        <v>No</v>
      </c>
      <c r="H1850">
        <f>VLOOKUP(A1850,'Medical Examinations'!$A$1:$L$2336,10,0)</f>
        <v>0</v>
      </c>
      <c r="I1850" t="str">
        <f>VLOOKUP(A1850,'Medical Examinations'!$A$1:$H$2336,8,0)</f>
        <v>No</v>
      </c>
      <c r="J1850" t="str">
        <f>VLOOKUP(A1850,'Medical Examinations'!$A$1:$L$2336,11,0)</f>
        <v>Over weight</v>
      </c>
      <c r="K1850" t="str">
        <f>VLOOKUP(A1850,'Medical Examinations'!$A$1:$L$2336,12,0)</f>
        <v>Normal</v>
      </c>
      <c r="L1850" s="8">
        <f>VLOOKUP(A1850,'Hospitalisation Details'!$A$1:$T$2344,17,0)</f>
        <v>34615</v>
      </c>
      <c r="M1850" s="3" t="str">
        <f>VLOOKUP(A1850,'Hospitalisation Details'!$A$1:$T$2344,14,0)</f>
        <v>tier - 3</v>
      </c>
      <c r="N1850" s="3" t="str">
        <f>VLOOKUP(A1850,'Hospitalisation Details'!$A$1:$T$2344,15,0)</f>
        <v>tier - 2</v>
      </c>
      <c r="O1850" t="str">
        <f>VLOOKUP(A1850,'Hospitalisation Details'!$A$1:$U$2344,21,FALSE)</f>
        <v>R1016</v>
      </c>
      <c r="P1850" t="str">
        <f>VLOOKUP(A1850,'Hospitalisation Details'!$A$1:$T$2344,19,0)</f>
        <v>28</v>
      </c>
      <c r="Q1850" s="9">
        <f>VLOOKUP(A1850,'Hospitalisation Details'!$A$1:$I$2344,6,FALSE)</f>
        <v>4435.09</v>
      </c>
    </row>
    <row r="1851" spans="1:17" ht="15.75">
      <c r="A1851" s="6" t="s">
        <v>4800</v>
      </c>
      <c r="B1851" t="str">
        <f>VLOOKUP(A1851,'Customer Names'!$A$1:$D$2336,3,FALSE)</f>
        <v>Timko</v>
      </c>
      <c r="C1851">
        <f>VLOOKUP(A1851,'Medical Examinations'!$A$1:$H$2336,2,0)</f>
        <v>32.11</v>
      </c>
      <c r="D1851">
        <f>VLOOKUP(A1851,'Medical Examinations'!$A$1:$H$2336,3,0)</f>
        <v>5.19</v>
      </c>
      <c r="E1851" t="str">
        <f>VLOOKUP(A1851,'Medical Examinations'!$A$1:$H$2336,4,0)</f>
        <v>No</v>
      </c>
      <c r="F1851" t="str">
        <f>VLOOKUP(A1851,'Medical Examinations'!$A$1:$H$2336,5,0)</f>
        <v>No</v>
      </c>
      <c r="G1851" t="str">
        <f>VLOOKUP(A1851,'Medical Examinations'!$A$1:$H$2336,6,0)</f>
        <v>Yes</v>
      </c>
      <c r="H1851">
        <f>VLOOKUP(A1851,'Medical Examinations'!$A$1:$L$2336,10,0)</f>
        <v>1</v>
      </c>
      <c r="I1851" t="str">
        <f>VLOOKUP(A1851,'Medical Examinations'!$A$1:$H$2336,8,0)</f>
        <v>No</v>
      </c>
      <c r="J1851" t="str">
        <f>VLOOKUP(A1851,'Medical Examinations'!$A$1:$L$2336,11,0)</f>
        <v>obesity</v>
      </c>
      <c r="K1851" t="str">
        <f>VLOOKUP(A1851,'Medical Examinations'!$A$1:$L$2336,12,0)</f>
        <v>Normal</v>
      </c>
      <c r="L1851" s="8">
        <f>VLOOKUP(A1851,'Hospitalisation Details'!$A$1:$T$2344,17,0)</f>
        <v>34326</v>
      </c>
      <c r="M1851" s="3" t="str">
        <f>VLOOKUP(A1851,'Hospitalisation Details'!$A$1:$T$2344,14,0)</f>
        <v>tier - 2</v>
      </c>
      <c r="N1851" s="3" t="str">
        <f>VLOOKUP(A1851,'Hospitalisation Details'!$A$1:$T$2344,15,0)</f>
        <v>tier - 2</v>
      </c>
      <c r="O1851" t="str">
        <f>VLOOKUP(A1851,'Hospitalisation Details'!$A$1:$U$2344,21,FALSE)</f>
        <v>R1012</v>
      </c>
      <c r="P1851" t="str">
        <f>VLOOKUP(A1851,'Hospitalisation Details'!$A$1:$T$2344,19,0)</f>
        <v>29</v>
      </c>
      <c r="Q1851" s="9">
        <f>VLOOKUP(A1851,'Hospitalisation Details'!$A$1:$I$2344,6,FALSE)</f>
        <v>4433.92</v>
      </c>
    </row>
    <row r="1852" spans="1:17" ht="15.75">
      <c r="A1852" s="6" t="s">
        <v>4802</v>
      </c>
      <c r="B1852" t="str">
        <f>VLOOKUP(A1852,'Customer Names'!$A$1:$D$2336,3,FALSE)</f>
        <v>Achatz</v>
      </c>
      <c r="C1852">
        <f>VLOOKUP(A1852,'Medical Examinations'!$A$1:$H$2336,2,0)</f>
        <v>31.73</v>
      </c>
      <c r="D1852">
        <f>VLOOKUP(A1852,'Medical Examinations'!$A$1:$H$2336,3,0)</f>
        <v>5.16</v>
      </c>
      <c r="E1852" t="str">
        <f>VLOOKUP(A1852,'Medical Examinations'!$A$1:$H$2336,4,0)</f>
        <v>No</v>
      </c>
      <c r="F1852" t="str">
        <f>VLOOKUP(A1852,'Medical Examinations'!$A$1:$H$2336,5,0)</f>
        <v>No</v>
      </c>
      <c r="G1852" t="str">
        <f>VLOOKUP(A1852,'Medical Examinations'!$A$1:$H$2336,6,0)</f>
        <v>Yes</v>
      </c>
      <c r="H1852">
        <f>VLOOKUP(A1852,'Medical Examinations'!$A$1:$L$2336,10,0)</f>
        <v>1</v>
      </c>
      <c r="I1852" t="str">
        <f>VLOOKUP(A1852,'Medical Examinations'!$A$1:$H$2336,8,0)</f>
        <v>No</v>
      </c>
      <c r="J1852" t="str">
        <f>VLOOKUP(A1852,'Medical Examinations'!$A$1:$L$2336,11,0)</f>
        <v>obesity</v>
      </c>
      <c r="K1852" t="str">
        <f>VLOOKUP(A1852,'Medical Examinations'!$A$1:$L$2336,12,0)</f>
        <v>Normal</v>
      </c>
      <c r="L1852" s="8">
        <f>VLOOKUP(A1852,'Hospitalisation Details'!$A$1:$T$2344,17,0)</f>
        <v>34216</v>
      </c>
      <c r="M1852" s="3" t="str">
        <f>VLOOKUP(A1852,'Hospitalisation Details'!$A$1:$T$2344,14,0)</f>
        <v>tier - 2</v>
      </c>
      <c r="N1852" s="3" t="str">
        <f>VLOOKUP(A1852,'Hospitalisation Details'!$A$1:$T$2344,15,0)</f>
        <v>tier - 3</v>
      </c>
      <c r="O1852" t="str">
        <f>VLOOKUP(A1852,'Hospitalisation Details'!$A$1:$U$2344,21,FALSE)</f>
        <v>R1012</v>
      </c>
      <c r="P1852" t="str">
        <f>VLOOKUP(A1852,'Hospitalisation Details'!$A$1:$T$2344,19,0)</f>
        <v>29</v>
      </c>
      <c r="Q1852" s="9">
        <f>VLOOKUP(A1852,'Hospitalisation Details'!$A$1:$I$2344,6,FALSE)</f>
        <v>4433.3900000000003</v>
      </c>
    </row>
    <row r="1853" spans="1:17" ht="15.75">
      <c r="A1853" s="6" t="s">
        <v>4804</v>
      </c>
      <c r="B1853" t="str">
        <f>VLOOKUP(A1853,'Customer Names'!$A$1:$D$2336,3,FALSE)</f>
        <v>Horwitz</v>
      </c>
      <c r="C1853">
        <f>VLOOKUP(A1853,'Medical Examinations'!$A$1:$H$2336,2,0)</f>
        <v>22.515000000000001</v>
      </c>
      <c r="D1853">
        <f>VLOOKUP(A1853,'Medical Examinations'!$A$1:$H$2336,3,0)</f>
        <v>4.24</v>
      </c>
      <c r="E1853" t="str">
        <f>VLOOKUP(A1853,'Medical Examinations'!$A$1:$H$2336,4,0)</f>
        <v>No</v>
      </c>
      <c r="F1853" t="str">
        <f>VLOOKUP(A1853,'Medical Examinations'!$A$1:$H$2336,5,0)</f>
        <v>No</v>
      </c>
      <c r="G1853" t="str">
        <f>VLOOKUP(A1853,'Medical Examinations'!$A$1:$H$2336,6,0)</f>
        <v>No</v>
      </c>
      <c r="H1853">
        <f>VLOOKUP(A1853,'Medical Examinations'!$A$1:$L$2336,10,0)</f>
        <v>0</v>
      </c>
      <c r="I1853" t="str">
        <f>VLOOKUP(A1853,'Medical Examinations'!$A$1:$H$2336,8,0)</f>
        <v>No</v>
      </c>
      <c r="J1853" t="str">
        <f>VLOOKUP(A1853,'Medical Examinations'!$A$1:$L$2336,11,0)</f>
        <v>Normal weight</v>
      </c>
      <c r="K1853" t="str">
        <f>VLOOKUP(A1853,'Medical Examinations'!$A$1:$L$2336,12,0)</f>
        <v>Normal</v>
      </c>
      <c r="L1853" s="8">
        <f>VLOOKUP(A1853,'Hospitalisation Details'!$A$1:$T$2344,17,0)</f>
        <v>34697</v>
      </c>
      <c r="M1853" s="3" t="str">
        <f>VLOOKUP(A1853,'Hospitalisation Details'!$A$1:$T$2344,14,0)</f>
        <v>tier - 3</v>
      </c>
      <c r="N1853" s="3" t="str">
        <f>VLOOKUP(A1853,'Hospitalisation Details'!$A$1:$T$2344,15,0)</f>
        <v>tier - 1</v>
      </c>
      <c r="O1853" t="str">
        <f>VLOOKUP(A1853,'Hospitalisation Details'!$A$1:$U$2344,21,FALSE)</f>
        <v>R1017</v>
      </c>
      <c r="P1853" t="str">
        <f>VLOOKUP(A1853,'Hospitalisation Details'!$A$1:$T$2344,19,0)</f>
        <v>28</v>
      </c>
      <c r="Q1853" s="9">
        <f>VLOOKUP(A1853,'Hospitalisation Details'!$A$1:$I$2344,6,FALSE)</f>
        <v>4428.8900000000003</v>
      </c>
    </row>
    <row r="1854" spans="1:17" ht="15.75">
      <c r="A1854" s="6" t="s">
        <v>4807</v>
      </c>
      <c r="B1854" t="str">
        <f>VLOOKUP(A1854,'Customer Names'!$A$1:$D$2336,3,FALSE)</f>
        <v>Gordyan</v>
      </c>
      <c r="C1854">
        <f>VLOOKUP(A1854,'Medical Examinations'!$A$1:$H$2336,2,0)</f>
        <v>25.9</v>
      </c>
      <c r="D1854">
        <f>VLOOKUP(A1854,'Medical Examinations'!$A$1:$H$2336,3,0)</f>
        <v>5.45</v>
      </c>
      <c r="E1854" t="str">
        <f>VLOOKUP(A1854,'Medical Examinations'!$A$1:$H$2336,4,0)</f>
        <v>No</v>
      </c>
      <c r="F1854" t="str">
        <f>VLOOKUP(A1854,'Medical Examinations'!$A$1:$H$2336,5,0)</f>
        <v>No</v>
      </c>
      <c r="G1854" t="str">
        <f>VLOOKUP(A1854,'Medical Examinations'!$A$1:$H$2336,6,0)</f>
        <v>No</v>
      </c>
      <c r="H1854">
        <f>VLOOKUP(A1854,'Medical Examinations'!$A$1:$L$2336,10,0)</f>
        <v>1</v>
      </c>
      <c r="I1854" t="str">
        <f>VLOOKUP(A1854,'Medical Examinations'!$A$1:$H$2336,8,0)</f>
        <v>No</v>
      </c>
      <c r="J1854" t="str">
        <f>VLOOKUP(A1854,'Medical Examinations'!$A$1:$L$2336,11,0)</f>
        <v>Over weight</v>
      </c>
      <c r="K1854" t="str">
        <f>VLOOKUP(A1854,'Medical Examinations'!$A$1:$L$2336,12,0)</f>
        <v>Normal</v>
      </c>
      <c r="L1854" s="8">
        <f>VLOOKUP(A1854,'Hospitalisation Details'!$A$1:$T$2344,17,0)</f>
        <v>33831</v>
      </c>
      <c r="M1854" s="3" t="str">
        <f>VLOOKUP(A1854,'Hospitalisation Details'!$A$1:$T$2344,14,0)</f>
        <v>tier - 2</v>
      </c>
      <c r="N1854" s="3" t="str">
        <f>VLOOKUP(A1854,'Hospitalisation Details'!$A$1:$T$2344,15,0)</f>
        <v>tier - 3</v>
      </c>
      <c r="O1854" t="str">
        <f>VLOOKUP(A1854,'Hospitalisation Details'!$A$1:$U$2344,21,FALSE)</f>
        <v>R1020</v>
      </c>
      <c r="P1854" t="str">
        <f>VLOOKUP(A1854,'Hospitalisation Details'!$A$1:$T$2344,19,0)</f>
        <v>30</v>
      </c>
      <c r="Q1854" s="9">
        <f>VLOOKUP(A1854,'Hospitalisation Details'!$A$1:$I$2344,6,FALSE)</f>
        <v>4420.95</v>
      </c>
    </row>
    <row r="1855" spans="1:17" ht="15.75">
      <c r="A1855" s="6" t="s">
        <v>4809</v>
      </c>
      <c r="B1855" t="str">
        <f>VLOOKUP(A1855,'Customer Names'!$A$1:$D$2336,3,FALSE)</f>
        <v>Hetherington</v>
      </c>
      <c r="C1855">
        <f>VLOOKUP(A1855,'Medical Examinations'!$A$1:$H$2336,2,0)</f>
        <v>27.72</v>
      </c>
      <c r="D1855">
        <f>VLOOKUP(A1855,'Medical Examinations'!$A$1:$H$2336,3,0)</f>
        <v>5.03</v>
      </c>
      <c r="E1855" t="str">
        <f>VLOOKUP(A1855,'Medical Examinations'!$A$1:$H$2336,4,0)</f>
        <v>Yes</v>
      </c>
      <c r="F1855" t="str">
        <f>VLOOKUP(A1855,'Medical Examinations'!$A$1:$H$2336,5,0)</f>
        <v>No</v>
      </c>
      <c r="G1855" t="str">
        <f>VLOOKUP(A1855,'Medical Examinations'!$A$1:$H$2336,6,0)</f>
        <v>No</v>
      </c>
      <c r="H1855">
        <f>VLOOKUP(A1855,'Medical Examinations'!$A$1:$L$2336,10,0)</f>
        <v>1</v>
      </c>
      <c r="I1855" t="str">
        <f>VLOOKUP(A1855,'Medical Examinations'!$A$1:$H$2336,8,0)</f>
        <v>No</v>
      </c>
      <c r="J1855" t="str">
        <f>VLOOKUP(A1855,'Medical Examinations'!$A$1:$L$2336,11,0)</f>
        <v>Over weight</v>
      </c>
      <c r="K1855" t="str">
        <f>VLOOKUP(A1855,'Medical Examinations'!$A$1:$L$2336,12,0)</f>
        <v>Normal</v>
      </c>
      <c r="L1855" s="8">
        <f>VLOOKUP(A1855,'Hospitalisation Details'!$A$1:$T$2344,17,0)</f>
        <v>32402</v>
      </c>
      <c r="M1855" s="3" t="str">
        <f>VLOOKUP(A1855,'Hospitalisation Details'!$A$1:$T$2344,14,0)</f>
        <v>tier - 2</v>
      </c>
      <c r="N1855" s="3" t="str">
        <f>VLOOKUP(A1855,'Hospitalisation Details'!$A$1:$T$2344,15,0)</f>
        <v>tier - 1</v>
      </c>
      <c r="O1855" t="str">
        <f>VLOOKUP(A1855,'Hospitalisation Details'!$A$1:$U$2344,21,FALSE)</f>
        <v>R1013</v>
      </c>
      <c r="P1855" t="str">
        <f>VLOOKUP(A1855,'Hospitalisation Details'!$A$1:$T$2344,19,0)</f>
        <v>34</v>
      </c>
      <c r="Q1855" s="9">
        <f>VLOOKUP(A1855,'Hospitalisation Details'!$A$1:$I$2344,6,FALSE)</f>
        <v>4415.16</v>
      </c>
    </row>
    <row r="1856" spans="1:17" ht="15.75">
      <c r="A1856" s="6" t="s">
        <v>4811</v>
      </c>
      <c r="B1856" t="str">
        <f>VLOOKUP(A1856,'Customer Names'!$A$1:$D$2336,3,FALSE)</f>
        <v>Thompson</v>
      </c>
      <c r="C1856">
        <f>VLOOKUP(A1856,'Medical Examinations'!$A$1:$H$2336,2,0)</f>
        <v>31.5</v>
      </c>
      <c r="D1856">
        <f>VLOOKUP(A1856,'Medical Examinations'!$A$1:$H$2336,3,0)</f>
        <v>9.6199999999999992</v>
      </c>
      <c r="E1856" t="str">
        <f>VLOOKUP(A1856,'Medical Examinations'!$A$1:$H$2336,4,0)</f>
        <v>Yes</v>
      </c>
      <c r="F1856" t="str">
        <f>VLOOKUP(A1856,'Medical Examinations'!$A$1:$H$2336,5,0)</f>
        <v>No</v>
      </c>
      <c r="G1856" t="str">
        <f>VLOOKUP(A1856,'Medical Examinations'!$A$1:$H$2336,6,0)</f>
        <v>No</v>
      </c>
      <c r="H1856">
        <f>VLOOKUP(A1856,'Medical Examinations'!$A$1:$L$2336,10,0)</f>
        <v>1</v>
      </c>
      <c r="I1856" t="str">
        <f>VLOOKUP(A1856,'Medical Examinations'!$A$1:$H$2336,8,0)</f>
        <v>No</v>
      </c>
      <c r="J1856" t="str">
        <f>VLOOKUP(A1856,'Medical Examinations'!$A$1:$L$2336,11,0)</f>
        <v>obesity</v>
      </c>
      <c r="K1856" t="str">
        <f>VLOOKUP(A1856,'Medical Examinations'!$A$1:$L$2336,12,0)</f>
        <v>Diabetes</v>
      </c>
      <c r="L1856" s="8">
        <f>VLOOKUP(A1856,'Hospitalisation Details'!$A$1:$T$2344,17,0)</f>
        <v>31606</v>
      </c>
      <c r="M1856" s="3" t="str">
        <f>VLOOKUP(A1856,'Hospitalisation Details'!$A$1:$T$2344,14,0)</f>
        <v>tier - 2</v>
      </c>
      <c r="N1856" s="3" t="str">
        <f>VLOOKUP(A1856,'Hospitalisation Details'!$A$1:$T$2344,15,0)</f>
        <v>tier - 2</v>
      </c>
      <c r="O1856" t="str">
        <f>VLOOKUP(A1856,'Hospitalisation Details'!$A$1:$U$2344,21,FALSE)</f>
        <v>R1011</v>
      </c>
      <c r="P1856" t="str">
        <f>VLOOKUP(A1856,'Hospitalisation Details'!$A$1:$T$2344,19,0)</f>
        <v>36</v>
      </c>
      <c r="Q1856" s="9">
        <f>VLOOKUP(A1856,'Hospitalisation Details'!$A$1:$I$2344,6,FALSE)</f>
        <v>4402.2299999999996</v>
      </c>
    </row>
    <row r="1857" spans="1:17" ht="15.75">
      <c r="A1857" s="6" t="s">
        <v>4812</v>
      </c>
      <c r="B1857" t="str">
        <f>VLOOKUP(A1857,'Customer Names'!$A$1:$D$2336,3,FALSE)</f>
        <v>Battoo</v>
      </c>
      <c r="C1857">
        <f>VLOOKUP(A1857,'Medical Examinations'!$A$1:$H$2336,2,0)</f>
        <v>29.7</v>
      </c>
      <c r="D1857">
        <f>VLOOKUP(A1857,'Medical Examinations'!$A$1:$H$2336,3,0)</f>
        <v>6.77</v>
      </c>
      <c r="E1857" t="str">
        <f>VLOOKUP(A1857,'Medical Examinations'!$A$1:$H$2336,4,0)</f>
        <v>Yes</v>
      </c>
      <c r="F1857" t="str">
        <f>VLOOKUP(A1857,'Medical Examinations'!$A$1:$H$2336,5,0)</f>
        <v>No</v>
      </c>
      <c r="G1857" t="str">
        <f>VLOOKUP(A1857,'Medical Examinations'!$A$1:$H$2336,6,0)</f>
        <v>No</v>
      </c>
      <c r="H1857">
        <f>VLOOKUP(A1857,'Medical Examinations'!$A$1:$L$2336,10,0)</f>
        <v>1</v>
      </c>
      <c r="I1857" t="str">
        <f>VLOOKUP(A1857,'Medical Examinations'!$A$1:$H$2336,8,0)</f>
        <v>No</v>
      </c>
      <c r="J1857" t="str">
        <f>VLOOKUP(A1857,'Medical Examinations'!$A$1:$L$2336,11,0)</f>
        <v>Over weight</v>
      </c>
      <c r="K1857" t="str">
        <f>VLOOKUP(A1857,'Medical Examinations'!$A$1:$L$2336,12,0)</f>
        <v>Diabetes</v>
      </c>
      <c r="L1857" s="8">
        <f>VLOOKUP(A1857,'Hospitalisation Details'!$A$1:$T$2344,17,0)</f>
        <v>31635</v>
      </c>
      <c r="M1857" s="3" t="str">
        <f>VLOOKUP(A1857,'Hospitalisation Details'!$A$1:$T$2344,14,0)</f>
        <v>tier - 3</v>
      </c>
      <c r="N1857" s="3" t="str">
        <f>VLOOKUP(A1857,'Hospitalisation Details'!$A$1:$T$2344,15,0)</f>
        <v>tier - 2</v>
      </c>
      <c r="O1857" t="str">
        <f>VLOOKUP(A1857,'Hospitalisation Details'!$A$1:$U$2344,21,FALSE)</f>
        <v>R1013</v>
      </c>
      <c r="P1857" t="str">
        <f>VLOOKUP(A1857,'Hospitalisation Details'!$A$1:$T$2344,19,0)</f>
        <v>36</v>
      </c>
      <c r="Q1857" s="9">
        <f>VLOOKUP(A1857,'Hospitalisation Details'!$A$1:$I$2344,6,FALSE)</f>
        <v>4399.7299999999996</v>
      </c>
    </row>
    <row r="1858" spans="1:17" ht="15.75">
      <c r="A1858" s="6" t="s">
        <v>4814</v>
      </c>
      <c r="B1858" t="str">
        <f>VLOOKUP(A1858,'Customer Names'!$A$1:$D$2336,3,FALSE)</f>
        <v>Barker</v>
      </c>
      <c r="C1858">
        <f>VLOOKUP(A1858,'Medical Examinations'!$A$1:$H$2336,2,0)</f>
        <v>21.26</v>
      </c>
      <c r="D1858">
        <f>VLOOKUP(A1858,'Medical Examinations'!$A$1:$H$2336,3,0)</f>
        <v>5.36</v>
      </c>
      <c r="E1858" t="str">
        <f>VLOOKUP(A1858,'Medical Examinations'!$A$1:$H$2336,4,0)</f>
        <v>Yes</v>
      </c>
      <c r="F1858" t="str">
        <f>VLOOKUP(A1858,'Medical Examinations'!$A$1:$H$2336,5,0)</f>
        <v>No</v>
      </c>
      <c r="G1858" t="str">
        <f>VLOOKUP(A1858,'Medical Examinations'!$A$1:$H$2336,6,0)</f>
        <v>No</v>
      </c>
      <c r="H1858">
        <f>VLOOKUP(A1858,'Medical Examinations'!$A$1:$L$2336,10,0)</f>
        <v>1</v>
      </c>
      <c r="I1858" t="str">
        <f>VLOOKUP(A1858,'Medical Examinations'!$A$1:$H$2336,8,0)</f>
        <v>No</v>
      </c>
      <c r="J1858" t="str">
        <f>VLOOKUP(A1858,'Medical Examinations'!$A$1:$L$2336,11,0)</f>
        <v>Normal weight</v>
      </c>
      <c r="K1858" t="str">
        <f>VLOOKUP(A1858,'Medical Examinations'!$A$1:$L$2336,12,0)</f>
        <v>Normal</v>
      </c>
      <c r="L1858" s="8">
        <f>VLOOKUP(A1858,'Hospitalisation Details'!$A$1:$T$2344,17,0)</f>
        <v>32342</v>
      </c>
      <c r="M1858" s="3" t="str">
        <f>VLOOKUP(A1858,'Hospitalisation Details'!$A$1:$T$2344,14,0)</f>
        <v>tier - 2</v>
      </c>
      <c r="N1858" s="3" t="str">
        <f>VLOOKUP(A1858,'Hospitalisation Details'!$A$1:$T$2344,15,0)</f>
        <v>tier - 2</v>
      </c>
      <c r="O1858" t="str">
        <f>VLOOKUP(A1858,'Hospitalisation Details'!$A$1:$U$2344,21,FALSE)</f>
        <v>R1013</v>
      </c>
      <c r="P1858" t="str">
        <f>VLOOKUP(A1858,'Hospitalisation Details'!$A$1:$T$2344,19,0)</f>
        <v>34</v>
      </c>
      <c r="Q1858" s="9">
        <f>VLOOKUP(A1858,'Hospitalisation Details'!$A$1:$I$2344,6,FALSE)</f>
        <v>4397.3100000000004</v>
      </c>
    </row>
    <row r="1859" spans="1:17" ht="15.75">
      <c r="A1859" s="6" t="s">
        <v>4817</v>
      </c>
      <c r="B1859" t="str">
        <f>VLOOKUP(A1859,'Customer Names'!$A$1:$D$2336,3,FALSE)</f>
        <v>Saarnilehto</v>
      </c>
      <c r="C1859">
        <f>VLOOKUP(A1859,'Medical Examinations'!$A$1:$H$2336,2,0)</f>
        <v>17.09</v>
      </c>
      <c r="D1859">
        <f>VLOOKUP(A1859,'Medical Examinations'!$A$1:$H$2336,3,0)</f>
        <v>5.69</v>
      </c>
      <c r="E1859" t="str">
        <f>VLOOKUP(A1859,'Medical Examinations'!$A$1:$H$2336,4,0)</f>
        <v>No</v>
      </c>
      <c r="F1859" t="str">
        <f>VLOOKUP(A1859,'Medical Examinations'!$A$1:$H$2336,5,0)</f>
        <v>No</v>
      </c>
      <c r="G1859" t="str">
        <f>VLOOKUP(A1859,'Medical Examinations'!$A$1:$H$2336,6,0)</f>
        <v>No</v>
      </c>
      <c r="H1859">
        <f>VLOOKUP(A1859,'Medical Examinations'!$A$1:$L$2336,10,0)</f>
        <v>0</v>
      </c>
      <c r="I1859" t="str">
        <f>VLOOKUP(A1859,'Medical Examinations'!$A$1:$H$2336,8,0)</f>
        <v>No</v>
      </c>
      <c r="J1859" t="str">
        <f>VLOOKUP(A1859,'Medical Examinations'!$A$1:$L$2336,11,0)</f>
        <v>Under weight</v>
      </c>
      <c r="K1859" t="str">
        <f>VLOOKUP(A1859,'Medical Examinations'!$A$1:$L$2336,12,0)</f>
        <v>Normal</v>
      </c>
      <c r="L1859" s="8">
        <f>VLOOKUP(A1859,'Hospitalisation Details'!$A$1:$T$2344,17,0)</f>
        <v>30131</v>
      </c>
      <c r="M1859" s="3" t="str">
        <f>VLOOKUP(A1859,'Hospitalisation Details'!$A$1:$T$2344,14,0)</f>
        <v>tier - 2</v>
      </c>
      <c r="N1859" s="3" t="str">
        <f>VLOOKUP(A1859,'Hospitalisation Details'!$A$1:$T$2344,15,0)</f>
        <v>tier - 2</v>
      </c>
      <c r="O1859" t="str">
        <f>VLOOKUP(A1859,'Hospitalisation Details'!$A$1:$U$2344,21,FALSE)</f>
        <v>R1013</v>
      </c>
      <c r="P1859" t="str">
        <f>VLOOKUP(A1859,'Hospitalisation Details'!$A$1:$T$2344,19,0)</f>
        <v>40</v>
      </c>
      <c r="Q1859" s="9">
        <f>VLOOKUP(A1859,'Hospitalisation Details'!$A$1:$I$2344,6,FALSE)</f>
        <v>4392.7</v>
      </c>
    </row>
    <row r="1860" spans="1:17" ht="15.75">
      <c r="A1860" s="6" t="s">
        <v>4820</v>
      </c>
      <c r="B1860" t="str">
        <f>VLOOKUP(A1860,'Customer Names'!$A$1:$D$2336,3,FALSE)</f>
        <v>Morton</v>
      </c>
      <c r="C1860">
        <f>VLOOKUP(A1860,'Medical Examinations'!$A$1:$H$2336,2,0)</f>
        <v>24.3</v>
      </c>
      <c r="D1860">
        <f>VLOOKUP(A1860,'Medical Examinations'!$A$1:$H$2336,3,0)</f>
        <v>4.9000000000000004</v>
      </c>
      <c r="E1860" t="str">
        <f>VLOOKUP(A1860,'Medical Examinations'!$A$1:$H$2336,4,0)</f>
        <v>Yes</v>
      </c>
      <c r="F1860" t="str">
        <f>VLOOKUP(A1860,'Medical Examinations'!$A$1:$H$2336,5,0)</f>
        <v>No</v>
      </c>
      <c r="G1860" t="str">
        <f>VLOOKUP(A1860,'Medical Examinations'!$A$1:$H$2336,6,0)</f>
        <v>Yes</v>
      </c>
      <c r="H1860">
        <f>VLOOKUP(A1860,'Medical Examinations'!$A$1:$L$2336,10,0)</f>
        <v>1</v>
      </c>
      <c r="I1860" t="str">
        <f>VLOOKUP(A1860,'Medical Examinations'!$A$1:$H$2336,8,0)</f>
        <v>No</v>
      </c>
      <c r="J1860" t="str">
        <f>VLOOKUP(A1860,'Medical Examinations'!$A$1:$L$2336,11,0)</f>
        <v>Normal weight</v>
      </c>
      <c r="K1860" t="str">
        <f>VLOOKUP(A1860,'Medical Examinations'!$A$1:$L$2336,12,0)</f>
        <v>Normal</v>
      </c>
      <c r="L1860" s="8">
        <f>VLOOKUP(A1860,'Hospitalisation Details'!$A$1:$T$2344,17,0)</f>
        <v>35763</v>
      </c>
      <c r="M1860" s="3" t="str">
        <f>VLOOKUP(A1860,'Hospitalisation Details'!$A$1:$T$2344,14,0)</f>
        <v>tier - 2</v>
      </c>
      <c r="N1860" s="3" t="str">
        <f>VLOOKUP(A1860,'Hospitalisation Details'!$A$1:$T$2344,15,0)</f>
        <v>tier - 2</v>
      </c>
      <c r="O1860" t="str">
        <f>VLOOKUP(A1860,'Hospitalisation Details'!$A$1:$U$2344,21,FALSE)</f>
        <v>R1011</v>
      </c>
      <c r="P1860" t="str">
        <f>VLOOKUP(A1860,'Hospitalisation Details'!$A$1:$T$2344,19,0)</f>
        <v>25</v>
      </c>
      <c r="Q1860" s="9">
        <f>VLOOKUP(A1860,'Hospitalisation Details'!$A$1:$I$2344,6,FALSE)</f>
        <v>4391.6499999999996</v>
      </c>
    </row>
    <row r="1861" spans="1:17" ht="15.75">
      <c r="A1861" s="6" t="s">
        <v>4821</v>
      </c>
      <c r="B1861" t="str">
        <f>VLOOKUP(A1861,'Customer Names'!$A$1:$D$2336,3,FALSE)</f>
        <v>Thomas</v>
      </c>
      <c r="C1861">
        <f>VLOOKUP(A1861,'Medical Examinations'!$A$1:$H$2336,2,0)</f>
        <v>29.734999999999999</v>
      </c>
      <c r="D1861">
        <f>VLOOKUP(A1861,'Medical Examinations'!$A$1:$H$2336,3,0)</f>
        <v>5.78</v>
      </c>
      <c r="E1861" t="str">
        <f>VLOOKUP(A1861,'Medical Examinations'!$A$1:$H$2336,4,0)</f>
        <v>No</v>
      </c>
      <c r="F1861" t="str">
        <f>VLOOKUP(A1861,'Medical Examinations'!$A$1:$H$2336,5,0)</f>
        <v>No</v>
      </c>
      <c r="G1861" t="str">
        <f>VLOOKUP(A1861,'Medical Examinations'!$A$1:$H$2336,6,0)</f>
        <v>No</v>
      </c>
      <c r="H1861">
        <f>VLOOKUP(A1861,'Medical Examinations'!$A$1:$L$2336,10,0)</f>
        <v>0</v>
      </c>
      <c r="I1861" t="str">
        <f>VLOOKUP(A1861,'Medical Examinations'!$A$1:$H$2336,8,0)</f>
        <v>No</v>
      </c>
      <c r="J1861" t="str">
        <f>VLOOKUP(A1861,'Medical Examinations'!$A$1:$L$2336,11,0)</f>
        <v>Over weight</v>
      </c>
      <c r="K1861" t="str">
        <f>VLOOKUP(A1861,'Medical Examinations'!$A$1:$L$2336,12,0)</f>
        <v>Prediabetes</v>
      </c>
      <c r="L1861" s="8">
        <f>VLOOKUP(A1861,'Hospitalisation Details'!$A$1:$T$2344,17,0)</f>
        <v>33113</v>
      </c>
      <c r="M1861" s="3" t="str">
        <f>VLOOKUP(A1861,'Hospitalisation Details'!$A$1:$T$2344,14,0)</f>
        <v>tier - 2</v>
      </c>
      <c r="N1861" s="3" t="str">
        <f>VLOOKUP(A1861,'Hospitalisation Details'!$A$1:$T$2344,15,0)</f>
        <v>tier - 3</v>
      </c>
      <c r="O1861" t="str">
        <f>VLOOKUP(A1861,'Hospitalisation Details'!$A$1:$U$2344,21,FALSE)</f>
        <v>R1012</v>
      </c>
      <c r="P1861" t="str">
        <f>VLOOKUP(A1861,'Hospitalisation Details'!$A$1:$T$2344,19,0)</f>
        <v>32</v>
      </c>
      <c r="Q1861" s="9">
        <f>VLOOKUP(A1861,'Hospitalisation Details'!$A$1:$I$2344,6,FALSE)</f>
        <v>4357.04</v>
      </c>
    </row>
    <row r="1862" spans="1:17" ht="15.75">
      <c r="A1862" s="6" t="s">
        <v>4823</v>
      </c>
      <c r="B1862" t="str">
        <f>VLOOKUP(A1862,'Customer Names'!$A$1:$D$2336,3,FALSE)</f>
        <v>Hillman</v>
      </c>
      <c r="C1862">
        <f>VLOOKUP(A1862,'Medical Examinations'!$A$1:$H$2336,2,0)</f>
        <v>29.26</v>
      </c>
      <c r="D1862">
        <f>VLOOKUP(A1862,'Medical Examinations'!$A$1:$H$2336,3,0)</f>
        <v>4.7</v>
      </c>
      <c r="E1862" t="str">
        <f>VLOOKUP(A1862,'Medical Examinations'!$A$1:$H$2336,4,0)</f>
        <v>No</v>
      </c>
      <c r="F1862" t="str">
        <f>VLOOKUP(A1862,'Medical Examinations'!$A$1:$H$2336,5,0)</f>
        <v>No</v>
      </c>
      <c r="G1862" t="str">
        <f>VLOOKUP(A1862,'Medical Examinations'!$A$1:$H$2336,6,0)</f>
        <v>No</v>
      </c>
      <c r="H1862">
        <f>VLOOKUP(A1862,'Medical Examinations'!$A$1:$L$2336,10,0)</f>
        <v>0</v>
      </c>
      <c r="I1862" t="str">
        <f>VLOOKUP(A1862,'Medical Examinations'!$A$1:$H$2336,8,0)</f>
        <v>No</v>
      </c>
      <c r="J1862" t="str">
        <f>VLOOKUP(A1862,'Medical Examinations'!$A$1:$L$2336,11,0)</f>
        <v>Over weight</v>
      </c>
      <c r="K1862" t="str">
        <f>VLOOKUP(A1862,'Medical Examinations'!$A$1:$L$2336,12,0)</f>
        <v>Normal</v>
      </c>
      <c r="L1862" s="8">
        <f>VLOOKUP(A1862,'Hospitalisation Details'!$A$1:$T$2344,17,0)</f>
        <v>33494</v>
      </c>
      <c r="M1862" s="3" t="str">
        <f>VLOOKUP(A1862,'Hospitalisation Details'!$A$1:$T$2344,14,0)</f>
        <v>tier - 2</v>
      </c>
      <c r="N1862" s="3" t="str">
        <f>VLOOKUP(A1862,'Hospitalisation Details'!$A$1:$T$2344,15,0)</f>
        <v>tier - 2</v>
      </c>
      <c r="O1862" t="str">
        <f>VLOOKUP(A1862,'Hospitalisation Details'!$A$1:$U$2344,21,FALSE)</f>
        <v>R1013</v>
      </c>
      <c r="P1862" t="str">
        <f>VLOOKUP(A1862,'Hospitalisation Details'!$A$1:$T$2344,19,0)</f>
        <v>31</v>
      </c>
      <c r="Q1862" s="9">
        <f>VLOOKUP(A1862,'Hospitalisation Details'!$A$1:$I$2344,6,FALSE)</f>
        <v>4350.51</v>
      </c>
    </row>
    <row r="1863" spans="1:17" ht="15.75">
      <c r="A1863" s="6" t="s">
        <v>4826</v>
      </c>
      <c r="B1863" t="str">
        <f>VLOOKUP(A1863,'Customer Names'!$A$1:$D$2336,3,FALSE)</f>
        <v>Edwards</v>
      </c>
      <c r="C1863">
        <f>VLOOKUP(A1863,'Medical Examinations'!$A$1:$H$2336,2,0)</f>
        <v>33</v>
      </c>
      <c r="D1863">
        <f>VLOOKUP(A1863,'Medical Examinations'!$A$1:$H$2336,3,0)</f>
        <v>6.28</v>
      </c>
      <c r="E1863" t="str">
        <f>VLOOKUP(A1863,'Medical Examinations'!$A$1:$H$2336,4,0)</f>
        <v>No</v>
      </c>
      <c r="F1863" t="str">
        <f>VLOOKUP(A1863,'Medical Examinations'!$A$1:$H$2336,5,0)</f>
        <v>No</v>
      </c>
      <c r="G1863" t="str">
        <f>VLOOKUP(A1863,'Medical Examinations'!$A$1:$H$2336,6,0)</f>
        <v>No</v>
      </c>
      <c r="H1863">
        <f>VLOOKUP(A1863,'Medical Examinations'!$A$1:$L$2336,10,0)</f>
        <v>0</v>
      </c>
      <c r="I1863" t="str">
        <f>VLOOKUP(A1863,'Medical Examinations'!$A$1:$H$2336,8,0)</f>
        <v>No</v>
      </c>
      <c r="J1863" t="str">
        <f>VLOOKUP(A1863,'Medical Examinations'!$A$1:$L$2336,11,0)</f>
        <v>obesity</v>
      </c>
      <c r="K1863" t="str">
        <f>VLOOKUP(A1863,'Medical Examinations'!$A$1:$L$2336,12,0)</f>
        <v>Prediabetes</v>
      </c>
      <c r="L1863" s="8">
        <f>VLOOKUP(A1863,'Hospitalisation Details'!$A$1:$T$2344,17,0)</f>
        <v>34639</v>
      </c>
      <c r="M1863" s="3" t="str">
        <f>VLOOKUP(A1863,'Hospitalisation Details'!$A$1:$T$2344,14,0)</f>
        <v>tier - 2</v>
      </c>
      <c r="N1863" s="3" t="str">
        <f>VLOOKUP(A1863,'Hospitalisation Details'!$A$1:$T$2344,15,0)</f>
        <v>tier - 2</v>
      </c>
      <c r="O1863" t="str">
        <f>VLOOKUP(A1863,'Hospitalisation Details'!$A$1:$U$2344,21,FALSE)</f>
        <v>R1013</v>
      </c>
      <c r="P1863" t="str">
        <f>VLOOKUP(A1863,'Hospitalisation Details'!$A$1:$T$2344,19,0)</f>
        <v>28</v>
      </c>
      <c r="Q1863" s="9">
        <f>VLOOKUP(A1863,'Hospitalisation Details'!$A$1:$I$2344,6,FALSE)</f>
        <v>4349.46</v>
      </c>
    </row>
    <row r="1864" spans="1:17" ht="15.75">
      <c r="A1864" s="6" t="s">
        <v>4827</v>
      </c>
      <c r="B1864" t="str">
        <f>VLOOKUP(A1864,'Customer Names'!$A$1:$D$2336,3,FALSE)</f>
        <v>Bartel</v>
      </c>
      <c r="C1864">
        <f>VLOOKUP(A1864,'Medical Examinations'!$A$1:$H$2336,2,0)</f>
        <v>31.065000000000001</v>
      </c>
      <c r="D1864">
        <f>VLOOKUP(A1864,'Medical Examinations'!$A$1:$H$2336,3,0)</f>
        <v>4.2300000000000004</v>
      </c>
      <c r="E1864" t="str">
        <f>VLOOKUP(A1864,'Medical Examinations'!$A$1:$H$2336,4,0)</f>
        <v>No</v>
      </c>
      <c r="F1864" t="str">
        <f>VLOOKUP(A1864,'Medical Examinations'!$A$1:$H$2336,5,0)</f>
        <v>No</v>
      </c>
      <c r="G1864" t="str">
        <f>VLOOKUP(A1864,'Medical Examinations'!$A$1:$H$2336,6,0)</f>
        <v>No</v>
      </c>
      <c r="H1864">
        <f>VLOOKUP(A1864,'Medical Examinations'!$A$1:$L$2336,10,0)</f>
        <v>0</v>
      </c>
      <c r="I1864" t="str">
        <f>VLOOKUP(A1864,'Medical Examinations'!$A$1:$H$2336,8,0)</f>
        <v>No</v>
      </c>
      <c r="J1864" t="str">
        <f>VLOOKUP(A1864,'Medical Examinations'!$A$1:$L$2336,11,0)</f>
        <v>obesity</v>
      </c>
      <c r="K1864" t="str">
        <f>VLOOKUP(A1864,'Medical Examinations'!$A$1:$L$2336,12,0)</f>
        <v>Normal</v>
      </c>
      <c r="L1864" s="8">
        <f>VLOOKUP(A1864,'Hospitalisation Details'!$A$1:$T$2344,17,0)</f>
        <v>33390</v>
      </c>
      <c r="M1864" s="3" t="str">
        <f>VLOOKUP(A1864,'Hospitalisation Details'!$A$1:$T$2344,14,0)</f>
        <v>tier - 2</v>
      </c>
      <c r="N1864" s="3" t="str">
        <f>VLOOKUP(A1864,'Hospitalisation Details'!$A$1:$T$2344,15,0)</f>
        <v>tier - 1</v>
      </c>
      <c r="O1864" t="str">
        <f>VLOOKUP(A1864,'Hospitalisation Details'!$A$1:$U$2344,21,FALSE)</f>
        <v>R1024</v>
      </c>
      <c r="P1864" t="str">
        <f>VLOOKUP(A1864,'Hospitalisation Details'!$A$1:$T$2344,19,0)</f>
        <v>32</v>
      </c>
      <c r="Q1864" s="9">
        <f>VLOOKUP(A1864,'Hospitalisation Details'!$A$1:$I$2344,6,FALSE)</f>
        <v>4347.0200000000004</v>
      </c>
    </row>
    <row r="1865" spans="1:17" ht="15.75">
      <c r="A1865" s="6" t="s">
        <v>4830</v>
      </c>
      <c r="B1865" t="str">
        <f>VLOOKUP(A1865,'Customer Names'!$A$1:$D$2336,3,FALSE)</f>
        <v>Potekhina</v>
      </c>
      <c r="C1865">
        <f>VLOOKUP(A1865,'Medical Examinations'!$A$1:$H$2336,2,0)</f>
        <v>26.51</v>
      </c>
      <c r="D1865">
        <f>VLOOKUP(A1865,'Medical Examinations'!$A$1:$H$2336,3,0)</f>
        <v>6.17</v>
      </c>
      <c r="E1865" t="str">
        <f>VLOOKUP(A1865,'Medical Examinations'!$A$1:$H$2336,4,0)</f>
        <v>No</v>
      </c>
      <c r="F1865" t="str">
        <f>VLOOKUP(A1865,'Medical Examinations'!$A$1:$H$2336,5,0)</f>
        <v>No</v>
      </c>
      <c r="G1865" t="str">
        <f>VLOOKUP(A1865,'Medical Examinations'!$A$1:$H$2336,6,0)</f>
        <v>No</v>
      </c>
      <c r="H1865">
        <f>VLOOKUP(A1865,'Medical Examinations'!$A$1:$L$2336,10,0)</f>
        <v>0</v>
      </c>
      <c r="I1865" t="str">
        <f>VLOOKUP(A1865,'Medical Examinations'!$A$1:$H$2336,8,0)</f>
        <v>No</v>
      </c>
      <c r="J1865" t="str">
        <f>VLOOKUP(A1865,'Medical Examinations'!$A$1:$L$2336,11,0)</f>
        <v>Over weight</v>
      </c>
      <c r="K1865" t="str">
        <f>VLOOKUP(A1865,'Medical Examinations'!$A$1:$L$2336,12,0)</f>
        <v>Prediabetes</v>
      </c>
      <c r="L1865" s="8">
        <f>VLOOKUP(A1865,'Hospitalisation Details'!$A$1:$T$2344,17,0)</f>
        <v>34633</v>
      </c>
      <c r="M1865" s="3" t="str">
        <f>VLOOKUP(A1865,'Hospitalisation Details'!$A$1:$T$2344,14,0)</f>
        <v>tier - 2</v>
      </c>
      <c r="N1865" s="3" t="str">
        <f>VLOOKUP(A1865,'Hospitalisation Details'!$A$1:$T$2344,15,0)</f>
        <v>tier - 1</v>
      </c>
      <c r="O1865" t="str">
        <f>VLOOKUP(A1865,'Hospitalisation Details'!$A$1:$U$2344,21,FALSE)</f>
        <v>R1013</v>
      </c>
      <c r="P1865" t="str">
        <f>VLOOKUP(A1865,'Hospitalisation Details'!$A$1:$T$2344,19,0)</f>
        <v>28</v>
      </c>
      <c r="Q1865" s="9">
        <f>VLOOKUP(A1865,'Hospitalisation Details'!$A$1:$I$2344,6,FALSE)</f>
        <v>4340.4399999999996</v>
      </c>
    </row>
    <row r="1866" spans="1:17" ht="15.75">
      <c r="A1866" s="6" t="s">
        <v>4832</v>
      </c>
      <c r="B1866" t="str">
        <f>VLOOKUP(A1866,'Customer Names'!$A$1:$D$2336,3,FALSE)</f>
        <v>Kelly</v>
      </c>
      <c r="C1866">
        <f>VLOOKUP(A1866,'Medical Examinations'!$A$1:$H$2336,2,0)</f>
        <v>28.88</v>
      </c>
      <c r="D1866">
        <f>VLOOKUP(A1866,'Medical Examinations'!$A$1:$H$2336,3,0)</f>
        <v>4.96</v>
      </c>
      <c r="E1866" t="str">
        <f>VLOOKUP(A1866,'Medical Examinations'!$A$1:$H$2336,4,0)</f>
        <v>No</v>
      </c>
      <c r="F1866" t="str">
        <f>VLOOKUP(A1866,'Medical Examinations'!$A$1:$H$2336,5,0)</f>
        <v>No</v>
      </c>
      <c r="G1866" t="str">
        <f>VLOOKUP(A1866,'Medical Examinations'!$A$1:$H$2336,6,0)</f>
        <v>No</v>
      </c>
      <c r="H1866">
        <f>VLOOKUP(A1866,'Medical Examinations'!$A$1:$L$2336,10,0)</f>
        <v>0</v>
      </c>
      <c r="I1866" t="str">
        <f>VLOOKUP(A1866,'Medical Examinations'!$A$1:$H$2336,8,0)</f>
        <v>No</v>
      </c>
      <c r="J1866" t="str">
        <f>VLOOKUP(A1866,'Medical Examinations'!$A$1:$L$2336,11,0)</f>
        <v>Over weight</v>
      </c>
      <c r="K1866" t="str">
        <f>VLOOKUP(A1866,'Medical Examinations'!$A$1:$L$2336,12,0)</f>
        <v>Normal</v>
      </c>
      <c r="L1866" s="8">
        <f>VLOOKUP(A1866,'Hospitalisation Details'!$A$1:$T$2344,17,0)</f>
        <v>34640</v>
      </c>
      <c r="M1866" s="3" t="str">
        <f>VLOOKUP(A1866,'Hospitalisation Details'!$A$1:$T$2344,14,0)</f>
        <v>tier - 2</v>
      </c>
      <c r="N1866" s="3" t="str">
        <f>VLOOKUP(A1866,'Hospitalisation Details'!$A$1:$T$2344,15,0)</f>
        <v>tier - 1</v>
      </c>
      <c r="O1866" t="str">
        <f>VLOOKUP(A1866,'Hospitalisation Details'!$A$1:$U$2344,21,FALSE)</f>
        <v>R1024</v>
      </c>
      <c r="P1866" t="str">
        <f>VLOOKUP(A1866,'Hospitalisation Details'!$A$1:$T$2344,19,0)</f>
        <v>28</v>
      </c>
      <c r="Q1866" s="9">
        <f>VLOOKUP(A1866,'Hospitalisation Details'!$A$1:$I$2344,6,FALSE)</f>
        <v>4337.74</v>
      </c>
    </row>
    <row r="1867" spans="1:17" ht="15.75">
      <c r="A1867" s="6" t="s">
        <v>4834</v>
      </c>
      <c r="B1867" t="str">
        <f>VLOOKUP(A1867,'Customer Names'!$A$1:$D$2336,3,FALSE)</f>
        <v>Lapp</v>
      </c>
      <c r="C1867">
        <f>VLOOKUP(A1867,'Medical Examinations'!$A$1:$H$2336,2,0)</f>
        <v>35.814999999999998</v>
      </c>
      <c r="D1867">
        <f>VLOOKUP(A1867,'Medical Examinations'!$A$1:$H$2336,3,0)</f>
        <v>5.1100000000000003</v>
      </c>
      <c r="E1867" t="str">
        <f>VLOOKUP(A1867,'Medical Examinations'!$A$1:$H$2336,4,0)</f>
        <v>Yes</v>
      </c>
      <c r="F1867" t="str">
        <f>VLOOKUP(A1867,'Medical Examinations'!$A$1:$H$2336,5,0)</f>
        <v>No</v>
      </c>
      <c r="G1867" t="str">
        <f>VLOOKUP(A1867,'Medical Examinations'!$A$1:$H$2336,6,0)</f>
        <v>No</v>
      </c>
      <c r="H1867">
        <f>VLOOKUP(A1867,'Medical Examinations'!$A$1:$L$2336,10,0)</f>
        <v>1</v>
      </c>
      <c r="I1867" t="str">
        <f>VLOOKUP(A1867,'Medical Examinations'!$A$1:$H$2336,8,0)</f>
        <v>No</v>
      </c>
      <c r="J1867" t="str">
        <f>VLOOKUP(A1867,'Medical Examinations'!$A$1:$L$2336,11,0)</f>
        <v>obesity</v>
      </c>
      <c r="K1867" t="str">
        <f>VLOOKUP(A1867,'Medical Examinations'!$A$1:$L$2336,12,0)</f>
        <v>Normal</v>
      </c>
      <c r="L1867" s="8">
        <f>VLOOKUP(A1867,'Hospitalisation Details'!$A$1:$T$2344,17,0)</f>
        <v>32496</v>
      </c>
      <c r="M1867" s="3" t="str">
        <f>VLOOKUP(A1867,'Hospitalisation Details'!$A$1:$T$2344,14,0)</f>
        <v>tier - 2</v>
      </c>
      <c r="N1867" s="3" t="str">
        <f>VLOOKUP(A1867,'Hospitalisation Details'!$A$1:$T$2344,15,0)</f>
        <v>tier - 1</v>
      </c>
      <c r="O1867" t="str">
        <f>VLOOKUP(A1867,'Hospitalisation Details'!$A$1:$U$2344,21,FALSE)</f>
        <v>R1012</v>
      </c>
      <c r="P1867" t="str">
        <f>VLOOKUP(A1867,'Hospitalisation Details'!$A$1:$T$2344,19,0)</f>
        <v>34</v>
      </c>
      <c r="Q1867" s="9">
        <f>VLOOKUP(A1867,'Hospitalisation Details'!$A$1:$I$2344,6,FALSE)</f>
        <v>4320.41</v>
      </c>
    </row>
    <row r="1868" spans="1:17" ht="15.75">
      <c r="A1868" s="6" t="s">
        <v>4837</v>
      </c>
      <c r="B1868" t="str">
        <f>VLOOKUP(A1868,'Customer Names'!$A$1:$D$2336,3,FALSE)</f>
        <v>Burke</v>
      </c>
      <c r="C1868">
        <f>VLOOKUP(A1868,'Medical Examinations'!$A$1:$H$2336,2,0)</f>
        <v>21.28</v>
      </c>
      <c r="D1868">
        <f>VLOOKUP(A1868,'Medical Examinations'!$A$1:$H$2336,3,0)</f>
        <v>4.05</v>
      </c>
      <c r="E1868" t="str">
        <f>VLOOKUP(A1868,'Medical Examinations'!$A$1:$H$2336,4,0)</f>
        <v>No</v>
      </c>
      <c r="F1868" t="str">
        <f>VLOOKUP(A1868,'Medical Examinations'!$A$1:$H$2336,5,0)</f>
        <v>yes</v>
      </c>
      <c r="G1868" t="str">
        <f>VLOOKUP(A1868,'Medical Examinations'!$A$1:$H$2336,6,0)</f>
        <v>No</v>
      </c>
      <c r="H1868">
        <f>VLOOKUP(A1868,'Medical Examinations'!$A$1:$L$2336,10,0)</f>
        <v>1</v>
      </c>
      <c r="I1868" t="str">
        <f>VLOOKUP(A1868,'Medical Examinations'!$A$1:$H$2336,8,0)</f>
        <v>No</v>
      </c>
      <c r="J1868" t="str">
        <f>VLOOKUP(A1868,'Medical Examinations'!$A$1:$L$2336,11,0)</f>
        <v>Normal weight</v>
      </c>
      <c r="K1868" t="str">
        <f>VLOOKUP(A1868,'Medical Examinations'!$A$1:$L$2336,12,0)</f>
        <v>Normal</v>
      </c>
      <c r="L1868" s="8">
        <f>VLOOKUP(A1868,'Hospitalisation Details'!$A$1:$T$2344,17,0)</f>
        <v>36855</v>
      </c>
      <c r="M1868" s="3" t="str">
        <f>VLOOKUP(A1868,'Hospitalisation Details'!$A$1:$T$2344,14,0)</f>
        <v>tier - 2</v>
      </c>
      <c r="N1868" s="3" t="str">
        <f>VLOOKUP(A1868,'Hospitalisation Details'!$A$1:$T$2344,15,0)</f>
        <v>tier - 3</v>
      </c>
      <c r="O1868" t="str">
        <f>VLOOKUP(A1868,'Hospitalisation Details'!$A$1:$U$2344,21,FALSE)</f>
        <v>R1012</v>
      </c>
      <c r="P1868" t="str">
        <f>VLOOKUP(A1868,'Hospitalisation Details'!$A$1:$T$2344,19,0)</f>
        <v>22</v>
      </c>
      <c r="Q1868" s="9">
        <f>VLOOKUP(A1868,'Hospitalisation Details'!$A$1:$I$2344,6,FALSE)</f>
        <v>4296.2700000000004</v>
      </c>
    </row>
    <row r="1869" spans="1:17" ht="15.75">
      <c r="A1869" s="6" t="s">
        <v>4838</v>
      </c>
      <c r="B1869" t="str">
        <f>VLOOKUP(A1869,'Customer Names'!$A$1:$D$2336,3,FALSE)</f>
        <v>Barry</v>
      </c>
      <c r="C1869">
        <f>VLOOKUP(A1869,'Medical Examinations'!$A$1:$H$2336,2,0)</f>
        <v>33.81</v>
      </c>
      <c r="D1869">
        <f>VLOOKUP(A1869,'Medical Examinations'!$A$1:$H$2336,3,0)</f>
        <v>6.49</v>
      </c>
      <c r="E1869" t="str">
        <f>VLOOKUP(A1869,'Medical Examinations'!$A$1:$H$2336,4,0)</f>
        <v>No</v>
      </c>
      <c r="F1869" t="str">
        <f>VLOOKUP(A1869,'Medical Examinations'!$A$1:$H$2336,5,0)</f>
        <v>No</v>
      </c>
      <c r="G1869" t="str">
        <f>VLOOKUP(A1869,'Medical Examinations'!$A$1:$H$2336,6,0)</f>
        <v>Yes</v>
      </c>
      <c r="H1869">
        <f>VLOOKUP(A1869,'Medical Examinations'!$A$1:$L$2336,10,0)</f>
        <v>1</v>
      </c>
      <c r="I1869" t="str">
        <f>VLOOKUP(A1869,'Medical Examinations'!$A$1:$H$2336,8,0)</f>
        <v>No</v>
      </c>
      <c r="J1869" t="str">
        <f>VLOOKUP(A1869,'Medical Examinations'!$A$1:$L$2336,11,0)</f>
        <v>obesity</v>
      </c>
      <c r="K1869" t="str">
        <f>VLOOKUP(A1869,'Medical Examinations'!$A$1:$L$2336,12,0)</f>
        <v>Diabetes</v>
      </c>
      <c r="L1869" s="8">
        <f>VLOOKUP(A1869,'Hospitalisation Details'!$A$1:$T$2344,17,0)</f>
        <v>37780</v>
      </c>
      <c r="M1869" s="3" t="str">
        <f>VLOOKUP(A1869,'Hospitalisation Details'!$A$1:$T$2344,14,0)</f>
        <v>tier - 2</v>
      </c>
      <c r="N1869" s="3" t="str">
        <f>VLOOKUP(A1869,'Hospitalisation Details'!$A$1:$T$2344,15,0)</f>
        <v>tier - 1</v>
      </c>
      <c r="O1869" t="str">
        <f>VLOOKUP(A1869,'Hospitalisation Details'!$A$1:$U$2344,21,FALSE)</f>
        <v>R1021</v>
      </c>
      <c r="P1869" t="str">
        <f>VLOOKUP(A1869,'Hospitalisation Details'!$A$1:$T$2344,19,0)</f>
        <v>19</v>
      </c>
      <c r="Q1869" s="9">
        <f>VLOOKUP(A1869,'Hospitalisation Details'!$A$1:$I$2344,6,FALSE)</f>
        <v>4278.55</v>
      </c>
    </row>
    <row r="1870" spans="1:17" ht="15.75">
      <c r="A1870" s="6" t="s">
        <v>4840</v>
      </c>
      <c r="B1870" t="str">
        <f>VLOOKUP(A1870,'Customer Names'!$A$1:$D$2336,3,FALSE)</f>
        <v>McCormick</v>
      </c>
      <c r="C1870">
        <f>VLOOKUP(A1870,'Medical Examinations'!$A$1:$H$2336,2,0)</f>
        <v>44.22</v>
      </c>
      <c r="D1870">
        <f>VLOOKUP(A1870,'Medical Examinations'!$A$1:$H$2336,3,0)</f>
        <v>4.1900000000000004</v>
      </c>
      <c r="E1870" t="str">
        <f>VLOOKUP(A1870,'Medical Examinations'!$A$1:$H$2336,4,0)</f>
        <v>No</v>
      </c>
      <c r="F1870" t="str">
        <f>VLOOKUP(A1870,'Medical Examinations'!$A$1:$H$2336,5,0)</f>
        <v>No</v>
      </c>
      <c r="G1870" t="str">
        <f>VLOOKUP(A1870,'Medical Examinations'!$A$1:$H$2336,6,0)</f>
        <v>No</v>
      </c>
      <c r="H1870">
        <f>VLOOKUP(A1870,'Medical Examinations'!$A$1:$L$2336,10,0)</f>
        <v>1</v>
      </c>
      <c r="I1870" t="str">
        <f>VLOOKUP(A1870,'Medical Examinations'!$A$1:$H$2336,8,0)</f>
        <v>No</v>
      </c>
      <c r="J1870" t="str">
        <f>VLOOKUP(A1870,'Medical Examinations'!$A$1:$L$2336,11,0)</f>
        <v>obesity</v>
      </c>
      <c r="K1870" t="str">
        <f>VLOOKUP(A1870,'Medical Examinations'!$A$1:$L$2336,12,0)</f>
        <v>Normal</v>
      </c>
      <c r="L1870" s="8">
        <f>VLOOKUP(A1870,'Hospitalisation Details'!$A$1:$T$2344,17,0)</f>
        <v>33773</v>
      </c>
      <c r="M1870" s="3" t="str">
        <f>VLOOKUP(A1870,'Hospitalisation Details'!$A$1:$T$2344,14,0)</f>
        <v>tier - 3</v>
      </c>
      <c r="N1870" s="3" t="str">
        <f>VLOOKUP(A1870,'Hospitalisation Details'!$A$1:$T$2344,15,0)</f>
        <v>tier - 2</v>
      </c>
      <c r="O1870" t="str">
        <f>VLOOKUP(A1870,'Hospitalisation Details'!$A$1:$U$2344,21,FALSE)</f>
        <v>R1013</v>
      </c>
      <c r="P1870" t="str">
        <f>VLOOKUP(A1870,'Hospitalisation Details'!$A$1:$T$2344,19,0)</f>
        <v>30</v>
      </c>
      <c r="Q1870" s="9">
        <f>VLOOKUP(A1870,'Hospitalisation Details'!$A$1:$I$2344,6,FALSE)</f>
        <v>4266.17</v>
      </c>
    </row>
    <row r="1871" spans="1:17" ht="15.75">
      <c r="A1871" s="6" t="s">
        <v>4842</v>
      </c>
      <c r="B1871" t="str">
        <f>VLOOKUP(A1871,'Customer Names'!$A$1:$D$2336,3,FALSE)</f>
        <v>McElroy</v>
      </c>
      <c r="C1871">
        <f>VLOOKUP(A1871,'Medical Examinations'!$A$1:$H$2336,2,0)</f>
        <v>15.46</v>
      </c>
      <c r="D1871">
        <f>VLOOKUP(A1871,'Medical Examinations'!$A$1:$H$2336,3,0)</f>
        <v>4.99</v>
      </c>
      <c r="E1871" t="str">
        <f>VLOOKUP(A1871,'Medical Examinations'!$A$1:$H$2336,4,0)</f>
        <v>Yes</v>
      </c>
      <c r="F1871" t="str">
        <f>VLOOKUP(A1871,'Medical Examinations'!$A$1:$H$2336,5,0)</f>
        <v>No</v>
      </c>
      <c r="G1871" t="str">
        <f>VLOOKUP(A1871,'Medical Examinations'!$A$1:$H$2336,6,0)</f>
        <v>Yes</v>
      </c>
      <c r="H1871">
        <f>VLOOKUP(A1871,'Medical Examinations'!$A$1:$L$2336,10,0)</f>
        <v>1</v>
      </c>
      <c r="I1871" t="str">
        <f>VLOOKUP(A1871,'Medical Examinations'!$A$1:$H$2336,8,0)</f>
        <v>No</v>
      </c>
      <c r="J1871" t="str">
        <f>VLOOKUP(A1871,'Medical Examinations'!$A$1:$L$2336,11,0)</f>
        <v>Under weight</v>
      </c>
      <c r="K1871" t="str">
        <f>VLOOKUP(A1871,'Medical Examinations'!$A$1:$L$2336,12,0)</f>
        <v>Normal</v>
      </c>
      <c r="L1871" s="8">
        <f>VLOOKUP(A1871,'Hospitalisation Details'!$A$1:$T$2344,17,0)</f>
        <v>30640</v>
      </c>
      <c r="M1871" s="3" t="str">
        <f>VLOOKUP(A1871,'Hospitalisation Details'!$A$1:$T$2344,14,0)</f>
        <v>tier - 2</v>
      </c>
      <c r="N1871" s="3" t="str">
        <f>VLOOKUP(A1871,'Hospitalisation Details'!$A$1:$T$2344,15,0)</f>
        <v>tier - 1</v>
      </c>
      <c r="O1871" t="str">
        <f>VLOOKUP(A1871,'Hospitalisation Details'!$A$1:$U$2344,21,FALSE)</f>
        <v>R1012</v>
      </c>
      <c r="P1871" t="str">
        <f>VLOOKUP(A1871,'Hospitalisation Details'!$A$1:$T$2344,19,0)</f>
        <v>39</v>
      </c>
      <c r="Q1871" s="9">
        <f>VLOOKUP(A1871,'Hospitalisation Details'!$A$1:$I$2344,6,FALSE)</f>
        <v>4265.01</v>
      </c>
    </row>
    <row r="1872" spans="1:17" ht="15.75">
      <c r="A1872" s="6" t="s">
        <v>4843</v>
      </c>
      <c r="B1872" t="str">
        <f>VLOOKUP(A1872,'Customer Names'!$A$1:$D$2336,3,FALSE)</f>
        <v>Coffed</v>
      </c>
      <c r="C1872">
        <f>VLOOKUP(A1872,'Medical Examinations'!$A$1:$H$2336,2,0)</f>
        <v>30.3</v>
      </c>
      <c r="D1872">
        <f>VLOOKUP(A1872,'Medical Examinations'!$A$1:$H$2336,3,0)</f>
        <v>4.7699999999999996</v>
      </c>
      <c r="E1872" t="str">
        <f>VLOOKUP(A1872,'Medical Examinations'!$A$1:$H$2336,4,0)</f>
        <v>Yes</v>
      </c>
      <c r="F1872" t="str">
        <f>VLOOKUP(A1872,'Medical Examinations'!$A$1:$H$2336,5,0)</f>
        <v>No</v>
      </c>
      <c r="G1872" t="str">
        <f>VLOOKUP(A1872,'Medical Examinations'!$A$1:$H$2336,6,0)</f>
        <v>No</v>
      </c>
      <c r="H1872">
        <f>VLOOKUP(A1872,'Medical Examinations'!$A$1:$L$2336,10,0)</f>
        <v>1</v>
      </c>
      <c r="I1872" t="str">
        <f>VLOOKUP(A1872,'Medical Examinations'!$A$1:$H$2336,8,0)</f>
        <v>No</v>
      </c>
      <c r="J1872" t="str">
        <f>VLOOKUP(A1872,'Medical Examinations'!$A$1:$L$2336,11,0)</f>
        <v>obesity</v>
      </c>
      <c r="K1872" t="str">
        <f>VLOOKUP(A1872,'Medical Examinations'!$A$1:$L$2336,12,0)</f>
        <v>Normal</v>
      </c>
      <c r="L1872" s="8">
        <f>VLOOKUP(A1872,'Hospitalisation Details'!$A$1:$T$2344,17,0)</f>
        <v>34986</v>
      </c>
      <c r="M1872" s="3" t="str">
        <f>VLOOKUP(A1872,'Hospitalisation Details'!$A$1:$T$2344,14,0)</f>
        <v>tier - 3</v>
      </c>
      <c r="N1872" s="3" t="str">
        <f>VLOOKUP(A1872,'Hospitalisation Details'!$A$1:$T$2344,15,0)</f>
        <v>tier - 2</v>
      </c>
      <c r="O1872" t="str">
        <f>VLOOKUP(A1872,'Hospitalisation Details'!$A$1:$U$2344,21,FALSE)</f>
        <v>R1011</v>
      </c>
      <c r="P1872" t="str">
        <f>VLOOKUP(A1872,'Hospitalisation Details'!$A$1:$T$2344,19,0)</f>
        <v>27</v>
      </c>
      <c r="Q1872" s="9">
        <f>VLOOKUP(A1872,'Hospitalisation Details'!$A$1:$I$2344,6,FALSE)</f>
        <v>4260.74</v>
      </c>
    </row>
    <row r="1873" spans="1:17" ht="15.75">
      <c r="A1873" s="6" t="s">
        <v>4846</v>
      </c>
      <c r="B1873" t="str">
        <f>VLOOKUP(A1873,'Customer Names'!$A$1:$D$2336,3,FALSE)</f>
        <v>Estes</v>
      </c>
      <c r="C1873">
        <f>VLOOKUP(A1873,'Medical Examinations'!$A$1:$H$2336,2,0)</f>
        <v>16.670000000000002</v>
      </c>
      <c r="D1873">
        <f>VLOOKUP(A1873,'Medical Examinations'!$A$1:$H$2336,3,0)</f>
        <v>5.46</v>
      </c>
      <c r="E1873" t="str">
        <f>VLOOKUP(A1873,'Medical Examinations'!$A$1:$H$2336,4,0)</f>
        <v>No</v>
      </c>
      <c r="F1873" t="str">
        <f>VLOOKUP(A1873,'Medical Examinations'!$A$1:$H$2336,5,0)</f>
        <v>No</v>
      </c>
      <c r="G1873" t="str">
        <f>VLOOKUP(A1873,'Medical Examinations'!$A$1:$H$2336,6,0)</f>
        <v>No</v>
      </c>
      <c r="H1873">
        <f>VLOOKUP(A1873,'Medical Examinations'!$A$1:$L$2336,10,0)</f>
        <v>0</v>
      </c>
      <c r="I1873" t="str">
        <f>VLOOKUP(A1873,'Medical Examinations'!$A$1:$H$2336,8,0)</f>
        <v>No</v>
      </c>
      <c r="J1873" t="str">
        <f>VLOOKUP(A1873,'Medical Examinations'!$A$1:$L$2336,11,0)</f>
        <v>Under weight</v>
      </c>
      <c r="K1873" t="str">
        <f>VLOOKUP(A1873,'Medical Examinations'!$A$1:$L$2336,12,0)</f>
        <v>Normal</v>
      </c>
      <c r="L1873" s="8">
        <f>VLOOKUP(A1873,'Hospitalisation Details'!$A$1:$T$2344,17,0)</f>
        <v>30118</v>
      </c>
      <c r="M1873" s="3" t="str">
        <f>VLOOKUP(A1873,'Hospitalisation Details'!$A$1:$T$2344,14,0)</f>
        <v>tier - 2</v>
      </c>
      <c r="N1873" s="3" t="str">
        <f>VLOOKUP(A1873,'Hospitalisation Details'!$A$1:$T$2344,15,0)</f>
        <v>tier - 3</v>
      </c>
      <c r="O1873" t="str">
        <f>VLOOKUP(A1873,'Hospitalisation Details'!$A$1:$U$2344,21,FALSE)</f>
        <v>R1013</v>
      </c>
      <c r="P1873" t="str">
        <f>VLOOKUP(A1873,'Hospitalisation Details'!$A$1:$T$2344,19,0)</f>
        <v>40</v>
      </c>
      <c r="Q1873" s="9">
        <f>VLOOKUP(A1873,'Hospitalisation Details'!$A$1:$I$2344,6,FALSE)</f>
        <v>4250.24</v>
      </c>
    </row>
    <row r="1874" spans="1:17" ht="15.75">
      <c r="A1874" s="6" t="s">
        <v>4849</v>
      </c>
      <c r="B1874" t="str">
        <f>VLOOKUP(A1874,'Customer Names'!$A$1:$D$2336,3,FALSE)</f>
        <v>Miles</v>
      </c>
      <c r="C1874">
        <f>VLOOKUP(A1874,'Medical Examinations'!$A$1:$H$2336,2,0)</f>
        <v>28.594999999999999</v>
      </c>
      <c r="D1874">
        <f>VLOOKUP(A1874,'Medical Examinations'!$A$1:$H$2336,3,0)</f>
        <v>5.43</v>
      </c>
      <c r="E1874" t="str">
        <f>VLOOKUP(A1874,'Medical Examinations'!$A$1:$H$2336,4,0)</f>
        <v>No</v>
      </c>
      <c r="F1874" t="str">
        <f>VLOOKUP(A1874,'Medical Examinations'!$A$1:$H$2336,5,0)</f>
        <v>No</v>
      </c>
      <c r="G1874" t="str">
        <f>VLOOKUP(A1874,'Medical Examinations'!$A$1:$H$2336,6,0)</f>
        <v>No</v>
      </c>
      <c r="H1874">
        <f>VLOOKUP(A1874,'Medical Examinations'!$A$1:$L$2336,10,0)</f>
        <v>0</v>
      </c>
      <c r="I1874" t="str">
        <f>VLOOKUP(A1874,'Medical Examinations'!$A$1:$H$2336,8,0)</f>
        <v>No</v>
      </c>
      <c r="J1874" t="str">
        <f>VLOOKUP(A1874,'Medical Examinations'!$A$1:$L$2336,11,0)</f>
        <v>Over weight</v>
      </c>
      <c r="K1874" t="str">
        <f>VLOOKUP(A1874,'Medical Examinations'!$A$1:$L$2336,12,0)</f>
        <v>Normal</v>
      </c>
      <c r="L1874" s="8">
        <f>VLOOKUP(A1874,'Hospitalisation Details'!$A$1:$T$2344,17,0)</f>
        <v>33573</v>
      </c>
      <c r="M1874" s="3" t="str">
        <f>VLOOKUP(A1874,'Hospitalisation Details'!$A$1:$T$2344,14,0)</f>
        <v>tier - 3</v>
      </c>
      <c r="N1874" s="3" t="str">
        <f>VLOOKUP(A1874,'Hospitalisation Details'!$A$1:$T$2344,15,0)</f>
        <v>tier - 1</v>
      </c>
      <c r="O1874" t="str">
        <f>VLOOKUP(A1874,'Hospitalisation Details'!$A$1:$U$2344,21,FALSE)</f>
        <v>R1012</v>
      </c>
      <c r="P1874" t="str">
        <f>VLOOKUP(A1874,'Hospitalisation Details'!$A$1:$T$2344,19,0)</f>
        <v>31</v>
      </c>
      <c r="Q1874" s="9">
        <f>VLOOKUP(A1874,'Hospitalisation Details'!$A$1:$I$2344,6,FALSE)</f>
        <v>4243.59</v>
      </c>
    </row>
    <row r="1875" spans="1:17" ht="15.75">
      <c r="A1875" s="6" t="s">
        <v>4852</v>
      </c>
      <c r="B1875" t="str">
        <f>VLOOKUP(A1875,'Customer Names'!$A$1:$D$2336,3,FALSE)</f>
        <v>Zamore</v>
      </c>
      <c r="C1875">
        <f>VLOOKUP(A1875,'Medical Examinations'!$A$1:$H$2336,2,0)</f>
        <v>25.934999999999999</v>
      </c>
      <c r="D1875">
        <f>VLOOKUP(A1875,'Medical Examinations'!$A$1:$H$2336,3,0)</f>
        <v>4.29</v>
      </c>
      <c r="E1875" t="str">
        <f>VLOOKUP(A1875,'Medical Examinations'!$A$1:$H$2336,4,0)</f>
        <v>No</v>
      </c>
      <c r="F1875" t="str">
        <f>VLOOKUP(A1875,'Medical Examinations'!$A$1:$H$2336,5,0)</f>
        <v>No</v>
      </c>
      <c r="G1875" t="str">
        <f>VLOOKUP(A1875,'Medical Examinations'!$A$1:$H$2336,6,0)</f>
        <v>No</v>
      </c>
      <c r="H1875">
        <f>VLOOKUP(A1875,'Medical Examinations'!$A$1:$L$2336,10,0)</f>
        <v>0</v>
      </c>
      <c r="I1875" t="str">
        <f>VLOOKUP(A1875,'Medical Examinations'!$A$1:$H$2336,8,0)</f>
        <v>No</v>
      </c>
      <c r="J1875" t="str">
        <f>VLOOKUP(A1875,'Medical Examinations'!$A$1:$L$2336,11,0)</f>
        <v>Over weight</v>
      </c>
      <c r="K1875" t="str">
        <f>VLOOKUP(A1875,'Medical Examinations'!$A$1:$L$2336,12,0)</f>
        <v>Normal</v>
      </c>
      <c r="L1875" s="8">
        <f>VLOOKUP(A1875,'Hospitalisation Details'!$A$1:$T$2344,17,0)</f>
        <v>33545</v>
      </c>
      <c r="M1875" s="3" t="str">
        <f>VLOOKUP(A1875,'Hospitalisation Details'!$A$1:$T$2344,14,0)</f>
        <v>tier - 2</v>
      </c>
      <c r="N1875" s="3" t="str">
        <f>VLOOKUP(A1875,'Hospitalisation Details'!$A$1:$T$2344,15,0)</f>
        <v>tier - 2</v>
      </c>
      <c r="O1875" t="str">
        <f>VLOOKUP(A1875,'Hospitalisation Details'!$A$1:$U$2344,21,FALSE)</f>
        <v>R1012</v>
      </c>
      <c r="P1875" t="str">
        <f>VLOOKUP(A1875,'Hospitalisation Details'!$A$1:$T$2344,19,0)</f>
        <v>31</v>
      </c>
      <c r="Q1875" s="9">
        <f>VLOOKUP(A1875,'Hospitalisation Details'!$A$1:$I$2344,6,FALSE)</f>
        <v>4239.8900000000003</v>
      </c>
    </row>
    <row r="1876" spans="1:17" ht="15.75">
      <c r="A1876" s="6" t="s">
        <v>4855</v>
      </c>
      <c r="B1876" t="str">
        <f>VLOOKUP(A1876,'Customer Names'!$A$1:$D$2336,3,FALSE)</f>
        <v>Donaghy</v>
      </c>
      <c r="C1876">
        <f>VLOOKUP(A1876,'Medical Examinations'!$A$1:$H$2336,2,0)</f>
        <v>27.645</v>
      </c>
      <c r="D1876">
        <f>VLOOKUP(A1876,'Medical Examinations'!$A$1:$H$2336,3,0)</f>
        <v>5.25</v>
      </c>
      <c r="E1876" t="str">
        <f>VLOOKUP(A1876,'Medical Examinations'!$A$1:$H$2336,4,0)</f>
        <v>No</v>
      </c>
      <c r="F1876" t="str">
        <f>VLOOKUP(A1876,'Medical Examinations'!$A$1:$H$2336,5,0)</f>
        <v>No</v>
      </c>
      <c r="G1876" t="str">
        <f>VLOOKUP(A1876,'Medical Examinations'!$A$1:$H$2336,6,0)</f>
        <v>No</v>
      </c>
      <c r="H1876">
        <f>VLOOKUP(A1876,'Medical Examinations'!$A$1:$L$2336,10,0)</f>
        <v>1</v>
      </c>
      <c r="I1876" t="str">
        <f>VLOOKUP(A1876,'Medical Examinations'!$A$1:$H$2336,8,0)</f>
        <v>No</v>
      </c>
      <c r="J1876" t="str">
        <f>VLOOKUP(A1876,'Medical Examinations'!$A$1:$L$2336,11,0)</f>
        <v>Over weight</v>
      </c>
      <c r="K1876" t="str">
        <f>VLOOKUP(A1876,'Medical Examinations'!$A$1:$L$2336,12,0)</f>
        <v>Normal</v>
      </c>
      <c r="L1876" s="8">
        <f>VLOOKUP(A1876,'Hospitalisation Details'!$A$1:$T$2344,17,0)</f>
        <v>33782</v>
      </c>
      <c r="M1876" s="3" t="str">
        <f>VLOOKUP(A1876,'Hospitalisation Details'!$A$1:$T$2344,14,0)</f>
        <v>tier - 3</v>
      </c>
      <c r="N1876" s="3" t="str">
        <f>VLOOKUP(A1876,'Hospitalisation Details'!$A$1:$T$2344,15,0)</f>
        <v>tier - 1</v>
      </c>
      <c r="O1876" t="str">
        <f>VLOOKUP(A1876,'Hospitalisation Details'!$A$1:$U$2344,21,FALSE)</f>
        <v>R1016</v>
      </c>
      <c r="P1876" t="str">
        <f>VLOOKUP(A1876,'Hospitalisation Details'!$A$1:$T$2344,19,0)</f>
        <v>30</v>
      </c>
      <c r="Q1876" s="9">
        <f>VLOOKUP(A1876,'Hospitalisation Details'!$A$1:$I$2344,6,FALSE)</f>
        <v>4237.13</v>
      </c>
    </row>
    <row r="1877" spans="1:17" ht="15.75">
      <c r="A1877" s="6" t="s">
        <v>4858</v>
      </c>
      <c r="B1877" t="str">
        <f>VLOOKUP(A1877,'Customer Names'!$A$1:$D$2336,3,FALSE)</f>
        <v>Kennedy</v>
      </c>
      <c r="C1877">
        <f>VLOOKUP(A1877,'Medical Examinations'!$A$1:$H$2336,2,0)</f>
        <v>30.1</v>
      </c>
      <c r="D1877">
        <f>VLOOKUP(A1877,'Medical Examinations'!$A$1:$H$2336,3,0)</f>
        <v>4.04</v>
      </c>
      <c r="E1877" t="str">
        <f>VLOOKUP(A1877,'Medical Examinations'!$A$1:$H$2336,4,0)</f>
        <v>No</v>
      </c>
      <c r="F1877" t="str">
        <f>VLOOKUP(A1877,'Medical Examinations'!$A$1:$H$2336,5,0)</f>
        <v>No</v>
      </c>
      <c r="G1877" t="str">
        <f>VLOOKUP(A1877,'Medical Examinations'!$A$1:$H$2336,6,0)</f>
        <v>No</v>
      </c>
      <c r="H1877">
        <f>VLOOKUP(A1877,'Medical Examinations'!$A$1:$L$2336,10,0)</f>
        <v>1</v>
      </c>
      <c r="I1877" t="str">
        <f>VLOOKUP(A1877,'Medical Examinations'!$A$1:$H$2336,8,0)</f>
        <v>No</v>
      </c>
      <c r="J1877" t="str">
        <f>VLOOKUP(A1877,'Medical Examinations'!$A$1:$L$2336,11,0)</f>
        <v>obesity</v>
      </c>
      <c r="K1877" t="str">
        <f>VLOOKUP(A1877,'Medical Examinations'!$A$1:$L$2336,12,0)</f>
        <v>Normal</v>
      </c>
      <c r="L1877" s="8">
        <f>VLOOKUP(A1877,'Hospitalisation Details'!$A$1:$T$2344,17,0)</f>
        <v>36143</v>
      </c>
      <c r="M1877" s="3" t="str">
        <f>VLOOKUP(A1877,'Hospitalisation Details'!$A$1:$T$2344,14,0)</f>
        <v>tier - 2</v>
      </c>
      <c r="N1877" s="3" t="str">
        <f>VLOOKUP(A1877,'Hospitalisation Details'!$A$1:$T$2344,15,0)</f>
        <v>tier - 1</v>
      </c>
      <c r="O1877" t="str">
        <f>VLOOKUP(A1877,'Hospitalisation Details'!$A$1:$U$2344,21,FALSE)</f>
        <v>R1011</v>
      </c>
      <c r="P1877" t="str">
        <f>VLOOKUP(A1877,'Hospitalisation Details'!$A$1:$T$2344,19,0)</f>
        <v>24</v>
      </c>
      <c r="Q1877" s="9">
        <f>VLOOKUP(A1877,'Hospitalisation Details'!$A$1:$I$2344,6,FALSE)</f>
        <v>4234.93</v>
      </c>
    </row>
    <row r="1878" spans="1:17" ht="15.75">
      <c r="A1878" s="6" t="s">
        <v>4860</v>
      </c>
      <c r="B1878" t="str">
        <f>VLOOKUP(A1878,'Customer Names'!$A$1:$D$2336,3,FALSE)</f>
        <v>Fiorini</v>
      </c>
      <c r="C1878">
        <f>VLOOKUP(A1878,'Medical Examinations'!$A$1:$H$2336,2,0)</f>
        <v>26.79</v>
      </c>
      <c r="D1878">
        <f>VLOOKUP(A1878,'Medical Examinations'!$A$1:$H$2336,3,0)</f>
        <v>5</v>
      </c>
      <c r="E1878" t="str">
        <f>VLOOKUP(A1878,'Medical Examinations'!$A$1:$H$2336,4,0)</f>
        <v>Yes</v>
      </c>
      <c r="F1878" t="str">
        <f>VLOOKUP(A1878,'Medical Examinations'!$A$1:$H$2336,5,0)</f>
        <v>No</v>
      </c>
      <c r="G1878" t="str">
        <f>VLOOKUP(A1878,'Medical Examinations'!$A$1:$H$2336,6,0)</f>
        <v>Yes</v>
      </c>
      <c r="H1878">
        <f>VLOOKUP(A1878,'Medical Examinations'!$A$1:$L$2336,10,0)</f>
        <v>1</v>
      </c>
      <c r="I1878" t="str">
        <f>VLOOKUP(A1878,'Medical Examinations'!$A$1:$H$2336,8,0)</f>
        <v>No</v>
      </c>
      <c r="J1878" t="str">
        <f>VLOOKUP(A1878,'Medical Examinations'!$A$1:$L$2336,11,0)</f>
        <v>Over weight</v>
      </c>
      <c r="K1878" t="str">
        <f>VLOOKUP(A1878,'Medical Examinations'!$A$1:$L$2336,12,0)</f>
        <v>Normal</v>
      </c>
      <c r="L1878" s="8">
        <f>VLOOKUP(A1878,'Hospitalisation Details'!$A$1:$T$2344,17,0)</f>
        <v>35679</v>
      </c>
      <c r="M1878" s="3" t="str">
        <f>VLOOKUP(A1878,'Hospitalisation Details'!$A$1:$T$2344,14,0)</f>
        <v>tier - 2</v>
      </c>
      <c r="N1878" s="3" t="str">
        <f>VLOOKUP(A1878,'Hospitalisation Details'!$A$1:$T$2344,15,0)</f>
        <v>tier - 2</v>
      </c>
      <c r="O1878" t="str">
        <f>VLOOKUP(A1878,'Hospitalisation Details'!$A$1:$U$2344,21,FALSE)</f>
        <v>R1012</v>
      </c>
      <c r="P1878" t="str">
        <f>VLOOKUP(A1878,'Hospitalisation Details'!$A$1:$T$2344,19,0)</f>
        <v>25</v>
      </c>
      <c r="Q1878" s="9">
        <f>VLOOKUP(A1878,'Hospitalisation Details'!$A$1:$I$2344,6,FALSE)</f>
        <v>4189.1099999999997</v>
      </c>
    </row>
    <row r="1879" spans="1:17" ht="15.75">
      <c r="A1879" s="6" t="s">
        <v>4862</v>
      </c>
      <c r="B1879" t="str">
        <f>VLOOKUP(A1879,'Customer Names'!$A$1:$D$2336,3,FALSE)</f>
        <v>Alexander</v>
      </c>
      <c r="C1879">
        <f>VLOOKUP(A1879,'Medical Examinations'!$A$1:$H$2336,2,0)</f>
        <v>27.1</v>
      </c>
      <c r="D1879">
        <f>VLOOKUP(A1879,'Medical Examinations'!$A$1:$H$2336,3,0)</f>
        <v>4.01</v>
      </c>
      <c r="E1879" t="str">
        <f>VLOOKUP(A1879,'Medical Examinations'!$A$1:$H$2336,4,0)</f>
        <v>Yes</v>
      </c>
      <c r="F1879" t="str">
        <f>VLOOKUP(A1879,'Medical Examinations'!$A$1:$H$2336,5,0)</f>
        <v>No</v>
      </c>
      <c r="G1879" t="str">
        <f>VLOOKUP(A1879,'Medical Examinations'!$A$1:$H$2336,6,0)</f>
        <v>No</v>
      </c>
      <c r="H1879">
        <f>VLOOKUP(A1879,'Medical Examinations'!$A$1:$L$2336,10,0)</f>
        <v>1</v>
      </c>
      <c r="I1879" t="str">
        <f>VLOOKUP(A1879,'Medical Examinations'!$A$1:$H$2336,8,0)</f>
        <v>No</v>
      </c>
      <c r="J1879" t="str">
        <f>VLOOKUP(A1879,'Medical Examinations'!$A$1:$L$2336,11,0)</f>
        <v>Over weight</v>
      </c>
      <c r="K1879" t="str">
        <f>VLOOKUP(A1879,'Medical Examinations'!$A$1:$L$2336,12,0)</f>
        <v>Normal</v>
      </c>
      <c r="L1879" s="8">
        <f>VLOOKUP(A1879,'Hospitalisation Details'!$A$1:$T$2344,17,0)</f>
        <v>34975</v>
      </c>
      <c r="M1879" s="3" t="str">
        <f>VLOOKUP(A1879,'Hospitalisation Details'!$A$1:$T$2344,14,0)</f>
        <v>tier - 2</v>
      </c>
      <c r="N1879" s="3" t="str">
        <f>VLOOKUP(A1879,'Hospitalisation Details'!$A$1:$T$2344,15,0)</f>
        <v>tier - 2</v>
      </c>
      <c r="O1879" t="str">
        <f>VLOOKUP(A1879,'Hospitalisation Details'!$A$1:$U$2344,21,FALSE)</f>
        <v>R1025</v>
      </c>
      <c r="P1879" t="str">
        <f>VLOOKUP(A1879,'Hospitalisation Details'!$A$1:$T$2344,19,0)</f>
        <v>27</v>
      </c>
      <c r="Q1879" s="9">
        <f>VLOOKUP(A1879,'Hospitalisation Details'!$A$1:$I$2344,6,FALSE)</f>
        <v>4188.7299999999996</v>
      </c>
    </row>
    <row r="1880" spans="1:17" ht="15.75">
      <c r="A1880" s="6" t="s">
        <v>4865</v>
      </c>
      <c r="B1880" t="str">
        <f>VLOOKUP(A1880,'Customer Names'!$A$1:$D$2336,3,FALSE)</f>
        <v>Watkins</v>
      </c>
      <c r="C1880">
        <f>VLOOKUP(A1880,'Medical Examinations'!$A$1:$H$2336,2,0)</f>
        <v>24.31</v>
      </c>
      <c r="D1880">
        <f>VLOOKUP(A1880,'Medical Examinations'!$A$1:$H$2336,3,0)</f>
        <v>5.4</v>
      </c>
      <c r="E1880" t="str">
        <f>VLOOKUP(A1880,'Medical Examinations'!$A$1:$H$2336,4,0)</f>
        <v>No</v>
      </c>
      <c r="F1880" t="str">
        <f>VLOOKUP(A1880,'Medical Examinations'!$A$1:$H$2336,5,0)</f>
        <v>No</v>
      </c>
      <c r="G1880" t="str">
        <f>VLOOKUP(A1880,'Medical Examinations'!$A$1:$H$2336,6,0)</f>
        <v>No</v>
      </c>
      <c r="H1880">
        <f>VLOOKUP(A1880,'Medical Examinations'!$A$1:$L$2336,10,0)</f>
        <v>0</v>
      </c>
      <c r="I1880" t="str">
        <f>VLOOKUP(A1880,'Medical Examinations'!$A$1:$H$2336,8,0)</f>
        <v>No</v>
      </c>
      <c r="J1880" t="str">
        <f>VLOOKUP(A1880,'Medical Examinations'!$A$1:$L$2336,11,0)</f>
        <v>Normal weight</v>
      </c>
      <c r="K1880" t="str">
        <f>VLOOKUP(A1880,'Medical Examinations'!$A$1:$L$2336,12,0)</f>
        <v>Normal</v>
      </c>
      <c r="L1880" s="8">
        <f>VLOOKUP(A1880,'Hospitalisation Details'!$A$1:$T$2344,17,0)</f>
        <v>32684</v>
      </c>
      <c r="M1880" s="3" t="str">
        <f>VLOOKUP(A1880,'Hospitalisation Details'!$A$1:$T$2344,14,0)</f>
        <v>tier - 2</v>
      </c>
      <c r="N1880" s="3" t="str">
        <f>VLOOKUP(A1880,'Hospitalisation Details'!$A$1:$T$2344,15,0)</f>
        <v>tier - 3</v>
      </c>
      <c r="O1880" t="str">
        <f>VLOOKUP(A1880,'Hospitalisation Details'!$A$1:$U$2344,21,FALSE)</f>
        <v>R1013</v>
      </c>
      <c r="P1880" t="str">
        <f>VLOOKUP(A1880,'Hospitalisation Details'!$A$1:$T$2344,19,0)</f>
        <v>33</v>
      </c>
      <c r="Q1880" s="9">
        <f>VLOOKUP(A1880,'Hospitalisation Details'!$A$1:$I$2344,6,FALSE)</f>
        <v>4185.1000000000004</v>
      </c>
    </row>
    <row r="1881" spans="1:17" ht="15.75">
      <c r="A1881" s="6" t="s">
        <v>4868</v>
      </c>
      <c r="B1881" t="str">
        <f>VLOOKUP(A1881,'Customer Names'!$A$1:$D$2336,3,FALSE)</f>
        <v>Cassel</v>
      </c>
      <c r="C1881">
        <f>VLOOKUP(A1881,'Medical Examinations'!$A$1:$H$2336,2,0)</f>
        <v>15.53</v>
      </c>
      <c r="D1881">
        <f>VLOOKUP(A1881,'Medical Examinations'!$A$1:$H$2336,3,0)</f>
        <v>5.81</v>
      </c>
      <c r="E1881" t="str">
        <f>VLOOKUP(A1881,'Medical Examinations'!$A$1:$H$2336,4,0)</f>
        <v>No</v>
      </c>
      <c r="F1881" t="str">
        <f>VLOOKUP(A1881,'Medical Examinations'!$A$1:$H$2336,5,0)</f>
        <v>No</v>
      </c>
      <c r="G1881" t="str">
        <f>VLOOKUP(A1881,'Medical Examinations'!$A$1:$H$2336,6,0)</f>
        <v>No</v>
      </c>
      <c r="H1881">
        <f>VLOOKUP(A1881,'Medical Examinations'!$A$1:$L$2336,10,0)</f>
        <v>1</v>
      </c>
      <c r="I1881" t="str">
        <f>VLOOKUP(A1881,'Medical Examinations'!$A$1:$H$2336,8,0)</f>
        <v>No</v>
      </c>
      <c r="J1881" t="str">
        <f>VLOOKUP(A1881,'Medical Examinations'!$A$1:$L$2336,11,0)</f>
        <v>Under weight</v>
      </c>
      <c r="K1881" t="str">
        <f>VLOOKUP(A1881,'Medical Examinations'!$A$1:$L$2336,12,0)</f>
        <v>Prediabetes</v>
      </c>
      <c r="L1881" s="8">
        <f>VLOOKUP(A1881,'Hospitalisation Details'!$A$1:$T$2344,17,0)</f>
        <v>30941</v>
      </c>
      <c r="M1881" s="3" t="str">
        <f>VLOOKUP(A1881,'Hospitalisation Details'!$A$1:$T$2344,14,0)</f>
        <v>tier - 2</v>
      </c>
      <c r="N1881" s="3" t="str">
        <f>VLOOKUP(A1881,'Hospitalisation Details'!$A$1:$T$2344,15,0)</f>
        <v>tier - 2</v>
      </c>
      <c r="O1881" t="str">
        <f>VLOOKUP(A1881,'Hospitalisation Details'!$A$1:$U$2344,21,FALSE)</f>
        <v>R1012</v>
      </c>
      <c r="P1881" t="str">
        <f>VLOOKUP(A1881,'Hospitalisation Details'!$A$1:$T$2344,19,0)</f>
        <v>38</v>
      </c>
      <c r="Q1881" s="9">
        <f>VLOOKUP(A1881,'Hospitalisation Details'!$A$1:$I$2344,6,FALSE)</f>
        <v>4163.21</v>
      </c>
    </row>
    <row r="1882" spans="1:17" ht="15.75">
      <c r="A1882" s="6" t="s">
        <v>4871</v>
      </c>
      <c r="B1882" t="str">
        <f>VLOOKUP(A1882,'Customer Names'!$A$1:$D$2336,3,FALSE)</f>
        <v>Ferguson</v>
      </c>
      <c r="C1882">
        <f>VLOOKUP(A1882,'Medical Examinations'!$A$1:$H$2336,2,0)</f>
        <v>30.7</v>
      </c>
      <c r="D1882">
        <f>VLOOKUP(A1882,'Medical Examinations'!$A$1:$H$2336,3,0)</f>
        <v>5.82</v>
      </c>
      <c r="E1882" t="str">
        <f>VLOOKUP(A1882,'Medical Examinations'!$A$1:$H$2336,4,0)</f>
        <v>No</v>
      </c>
      <c r="F1882" t="str">
        <f>VLOOKUP(A1882,'Medical Examinations'!$A$1:$H$2336,5,0)</f>
        <v>No</v>
      </c>
      <c r="G1882" t="str">
        <f>VLOOKUP(A1882,'Medical Examinations'!$A$1:$H$2336,6,0)</f>
        <v>No</v>
      </c>
      <c r="H1882">
        <f>VLOOKUP(A1882,'Medical Examinations'!$A$1:$L$2336,10,0)</f>
        <v>1</v>
      </c>
      <c r="I1882" t="str">
        <f>VLOOKUP(A1882,'Medical Examinations'!$A$1:$H$2336,8,0)</f>
        <v>No</v>
      </c>
      <c r="J1882" t="str">
        <f>VLOOKUP(A1882,'Medical Examinations'!$A$1:$L$2336,11,0)</f>
        <v>obesity</v>
      </c>
      <c r="K1882" t="str">
        <f>VLOOKUP(A1882,'Medical Examinations'!$A$1:$L$2336,12,0)</f>
        <v>Prediabetes</v>
      </c>
      <c r="L1882" s="8">
        <f>VLOOKUP(A1882,'Hospitalisation Details'!$A$1:$T$2344,17,0)</f>
        <v>36125</v>
      </c>
      <c r="M1882" s="3" t="str">
        <f>VLOOKUP(A1882,'Hospitalisation Details'!$A$1:$T$2344,14,0)</f>
        <v>tier - 2</v>
      </c>
      <c r="N1882" s="3" t="str">
        <f>VLOOKUP(A1882,'Hospitalisation Details'!$A$1:$T$2344,15,0)</f>
        <v>tier - 1</v>
      </c>
      <c r="O1882" t="str">
        <f>VLOOKUP(A1882,'Hospitalisation Details'!$A$1:$U$2344,21,FALSE)</f>
        <v>R1012</v>
      </c>
      <c r="P1882" t="str">
        <f>VLOOKUP(A1882,'Hospitalisation Details'!$A$1:$T$2344,19,0)</f>
        <v>24</v>
      </c>
      <c r="Q1882" s="9">
        <f>VLOOKUP(A1882,'Hospitalisation Details'!$A$1:$I$2344,6,FALSE)</f>
        <v>4154.97</v>
      </c>
    </row>
    <row r="1883" spans="1:17" ht="15.75">
      <c r="A1883" s="6" t="s">
        <v>4873</v>
      </c>
      <c r="B1883" t="str">
        <f>VLOOKUP(A1883,'Customer Names'!$A$1:$D$2336,3,FALSE)</f>
        <v>O'Sullivan</v>
      </c>
      <c r="C1883">
        <f>VLOOKUP(A1883,'Medical Examinations'!$A$1:$H$2336,2,0)</f>
        <v>33.33</v>
      </c>
      <c r="D1883">
        <f>VLOOKUP(A1883,'Medical Examinations'!$A$1:$H$2336,3,0)</f>
        <v>4.82</v>
      </c>
      <c r="E1883" t="str">
        <f>VLOOKUP(A1883,'Medical Examinations'!$A$1:$H$2336,4,0)</f>
        <v>No</v>
      </c>
      <c r="F1883" t="str">
        <f>VLOOKUP(A1883,'Medical Examinations'!$A$1:$H$2336,5,0)</f>
        <v>No</v>
      </c>
      <c r="G1883" t="str">
        <f>VLOOKUP(A1883,'Medical Examinations'!$A$1:$H$2336,6,0)</f>
        <v>No</v>
      </c>
      <c r="H1883">
        <f>VLOOKUP(A1883,'Medical Examinations'!$A$1:$L$2336,10,0)</f>
        <v>1</v>
      </c>
      <c r="I1883" t="str">
        <f>VLOOKUP(A1883,'Medical Examinations'!$A$1:$H$2336,8,0)</f>
        <v>No</v>
      </c>
      <c r="J1883" t="str">
        <f>VLOOKUP(A1883,'Medical Examinations'!$A$1:$L$2336,11,0)</f>
        <v>obesity</v>
      </c>
      <c r="K1883" t="str">
        <f>VLOOKUP(A1883,'Medical Examinations'!$A$1:$L$2336,12,0)</f>
        <v>Normal</v>
      </c>
      <c r="L1883" s="8">
        <f>VLOOKUP(A1883,'Hospitalisation Details'!$A$1:$T$2344,17,0)</f>
        <v>33820</v>
      </c>
      <c r="M1883" s="3" t="str">
        <f>VLOOKUP(A1883,'Hospitalisation Details'!$A$1:$T$2344,14,0)</f>
        <v>tier - 2</v>
      </c>
      <c r="N1883" s="3" t="str">
        <f>VLOOKUP(A1883,'Hospitalisation Details'!$A$1:$T$2344,15,0)</f>
        <v>tier - 2</v>
      </c>
      <c r="O1883" t="str">
        <f>VLOOKUP(A1883,'Hospitalisation Details'!$A$1:$U$2344,21,FALSE)</f>
        <v>R1013</v>
      </c>
      <c r="P1883" t="str">
        <f>VLOOKUP(A1883,'Hospitalisation Details'!$A$1:$T$2344,19,0)</f>
        <v>30</v>
      </c>
      <c r="Q1883" s="9">
        <f>VLOOKUP(A1883,'Hospitalisation Details'!$A$1:$I$2344,6,FALSE)</f>
        <v>4151.03</v>
      </c>
    </row>
    <row r="1884" spans="1:17" ht="15.75">
      <c r="A1884" s="6" t="s">
        <v>4875</v>
      </c>
      <c r="B1884" t="str">
        <f>VLOOKUP(A1884,'Customer Names'!$A$1:$D$2336,3,FALSE)</f>
        <v>Chepkirui</v>
      </c>
      <c r="C1884">
        <f>VLOOKUP(A1884,'Medical Examinations'!$A$1:$H$2336,2,0)</f>
        <v>32.4</v>
      </c>
      <c r="D1884">
        <f>VLOOKUP(A1884,'Medical Examinations'!$A$1:$H$2336,3,0)</f>
        <v>5.08</v>
      </c>
      <c r="E1884" t="str">
        <f>VLOOKUP(A1884,'Medical Examinations'!$A$1:$H$2336,4,0)</f>
        <v>No</v>
      </c>
      <c r="F1884" t="str">
        <f>VLOOKUP(A1884,'Medical Examinations'!$A$1:$H$2336,5,0)</f>
        <v>No</v>
      </c>
      <c r="G1884" t="str">
        <f>VLOOKUP(A1884,'Medical Examinations'!$A$1:$H$2336,6,0)</f>
        <v>No</v>
      </c>
      <c r="H1884">
        <f>VLOOKUP(A1884,'Medical Examinations'!$A$1:$L$2336,10,0)</f>
        <v>1</v>
      </c>
      <c r="I1884" t="str">
        <f>VLOOKUP(A1884,'Medical Examinations'!$A$1:$H$2336,8,0)</f>
        <v>No</v>
      </c>
      <c r="J1884" t="str">
        <f>VLOOKUP(A1884,'Medical Examinations'!$A$1:$L$2336,11,0)</f>
        <v>obesity</v>
      </c>
      <c r="K1884" t="str">
        <f>VLOOKUP(A1884,'Medical Examinations'!$A$1:$L$2336,12,0)</f>
        <v>Normal</v>
      </c>
      <c r="L1884" s="8">
        <f>VLOOKUP(A1884,'Hospitalisation Details'!$A$1:$T$2344,17,0)</f>
        <v>33783</v>
      </c>
      <c r="M1884" s="3" t="str">
        <f>VLOOKUP(A1884,'Hospitalisation Details'!$A$1:$T$2344,14,0)</f>
        <v>tier - 2</v>
      </c>
      <c r="N1884" s="3" t="str">
        <f>VLOOKUP(A1884,'Hospitalisation Details'!$A$1:$T$2344,15,0)</f>
        <v>tier - 1</v>
      </c>
      <c r="O1884" t="str">
        <f>VLOOKUP(A1884,'Hospitalisation Details'!$A$1:$U$2344,21,FALSE)</f>
        <v>R1011</v>
      </c>
      <c r="P1884" t="str">
        <f>VLOOKUP(A1884,'Hospitalisation Details'!$A$1:$T$2344,19,0)</f>
        <v>30</v>
      </c>
      <c r="Q1884" s="9">
        <f>VLOOKUP(A1884,'Hospitalisation Details'!$A$1:$I$2344,6,FALSE)</f>
        <v>4149.74</v>
      </c>
    </row>
    <row r="1885" spans="1:17" ht="15.75">
      <c r="A1885" s="6" t="s">
        <v>4878</v>
      </c>
      <c r="B1885" t="str">
        <f>VLOOKUP(A1885,'Customer Names'!$A$1:$D$2336,3,FALSE)</f>
        <v>Gurney</v>
      </c>
      <c r="C1885">
        <f>VLOOKUP(A1885,'Medical Examinations'!$A$1:$H$2336,2,0)</f>
        <v>27.93</v>
      </c>
      <c r="D1885">
        <f>VLOOKUP(A1885,'Medical Examinations'!$A$1:$H$2336,3,0)</f>
        <v>5.59</v>
      </c>
      <c r="E1885" t="str">
        <f>VLOOKUP(A1885,'Medical Examinations'!$A$1:$H$2336,4,0)</f>
        <v>No</v>
      </c>
      <c r="F1885" t="str">
        <f>VLOOKUP(A1885,'Medical Examinations'!$A$1:$H$2336,5,0)</f>
        <v>No</v>
      </c>
      <c r="G1885" t="str">
        <f>VLOOKUP(A1885,'Medical Examinations'!$A$1:$H$2336,6,0)</f>
        <v>No</v>
      </c>
      <c r="H1885">
        <f>VLOOKUP(A1885,'Medical Examinations'!$A$1:$L$2336,10,0)</f>
        <v>1</v>
      </c>
      <c r="I1885" t="str">
        <f>VLOOKUP(A1885,'Medical Examinations'!$A$1:$H$2336,8,0)</f>
        <v>No</v>
      </c>
      <c r="J1885" t="str">
        <f>VLOOKUP(A1885,'Medical Examinations'!$A$1:$L$2336,11,0)</f>
        <v>Over weight</v>
      </c>
      <c r="K1885" t="str">
        <f>VLOOKUP(A1885,'Medical Examinations'!$A$1:$L$2336,12,0)</f>
        <v>Normal</v>
      </c>
      <c r="L1885" s="8">
        <f>VLOOKUP(A1885,'Hospitalisation Details'!$A$1:$T$2344,17,0)</f>
        <v>33773</v>
      </c>
      <c r="M1885" s="3" t="str">
        <f>VLOOKUP(A1885,'Hospitalisation Details'!$A$1:$T$2344,14,0)</f>
        <v>tier - 2</v>
      </c>
      <c r="N1885" s="3" t="str">
        <f>VLOOKUP(A1885,'Hospitalisation Details'!$A$1:$T$2344,15,0)</f>
        <v>tier - 3</v>
      </c>
      <c r="O1885" t="str">
        <f>VLOOKUP(A1885,'Hospitalisation Details'!$A$1:$U$2344,21,FALSE)</f>
        <v>R1024</v>
      </c>
      <c r="P1885" t="str">
        <f>VLOOKUP(A1885,'Hospitalisation Details'!$A$1:$T$2344,19,0)</f>
        <v>30</v>
      </c>
      <c r="Q1885" s="9">
        <f>VLOOKUP(A1885,'Hospitalisation Details'!$A$1:$I$2344,6,FALSE)</f>
        <v>4137.5200000000004</v>
      </c>
    </row>
    <row r="1886" spans="1:17" ht="15.75">
      <c r="A1886" s="6" t="s">
        <v>4881</v>
      </c>
      <c r="B1886" t="str">
        <f>VLOOKUP(A1886,'Customer Names'!$A$1:$D$2336,3,FALSE)</f>
        <v>Francis</v>
      </c>
      <c r="C1886">
        <f>VLOOKUP(A1886,'Medical Examinations'!$A$1:$H$2336,2,0)</f>
        <v>21.754999999999999</v>
      </c>
      <c r="D1886">
        <f>VLOOKUP(A1886,'Medical Examinations'!$A$1:$H$2336,3,0)</f>
        <v>5.12</v>
      </c>
      <c r="E1886" t="str">
        <f>VLOOKUP(A1886,'Medical Examinations'!$A$1:$H$2336,4,0)</f>
        <v>No</v>
      </c>
      <c r="F1886" t="str">
        <f>VLOOKUP(A1886,'Medical Examinations'!$A$1:$H$2336,5,0)</f>
        <v>No</v>
      </c>
      <c r="G1886" t="str">
        <f>VLOOKUP(A1886,'Medical Examinations'!$A$1:$H$2336,6,0)</f>
        <v>No</v>
      </c>
      <c r="H1886">
        <f>VLOOKUP(A1886,'Medical Examinations'!$A$1:$L$2336,10,0)</f>
        <v>0</v>
      </c>
      <c r="I1886" t="str">
        <f>VLOOKUP(A1886,'Medical Examinations'!$A$1:$H$2336,8,0)</f>
        <v>No</v>
      </c>
      <c r="J1886" t="str">
        <f>VLOOKUP(A1886,'Medical Examinations'!$A$1:$L$2336,11,0)</f>
        <v>Normal weight</v>
      </c>
      <c r="K1886" t="str">
        <f>VLOOKUP(A1886,'Medical Examinations'!$A$1:$L$2336,12,0)</f>
        <v>Normal</v>
      </c>
      <c r="L1886" s="8">
        <f>VLOOKUP(A1886,'Hospitalisation Details'!$A$1:$T$2344,17,0)</f>
        <v>33456</v>
      </c>
      <c r="M1886" s="3" t="str">
        <f>VLOOKUP(A1886,'Hospitalisation Details'!$A$1:$T$2344,14,0)</f>
        <v>tier - 2</v>
      </c>
      <c r="N1886" s="3" t="str">
        <f>VLOOKUP(A1886,'Hospitalisation Details'!$A$1:$T$2344,15,0)</f>
        <v>tier - 1</v>
      </c>
      <c r="O1886" t="str">
        <f>VLOOKUP(A1886,'Hospitalisation Details'!$A$1:$U$2344,21,FALSE)</f>
        <v>R1012</v>
      </c>
      <c r="P1886" t="str">
        <f>VLOOKUP(A1886,'Hospitalisation Details'!$A$1:$T$2344,19,0)</f>
        <v>31</v>
      </c>
      <c r="Q1886" s="9">
        <f>VLOOKUP(A1886,'Hospitalisation Details'!$A$1:$I$2344,6,FALSE)</f>
        <v>4134.08</v>
      </c>
    </row>
    <row r="1887" spans="1:17" ht="15.75">
      <c r="A1887" s="6" t="s">
        <v>4884</v>
      </c>
      <c r="B1887" t="str">
        <f>VLOOKUP(A1887,'Customer Names'!$A$1:$D$2336,3,FALSE)</f>
        <v>Gruca</v>
      </c>
      <c r="C1887">
        <f>VLOOKUP(A1887,'Medical Examinations'!$A$1:$H$2336,2,0)</f>
        <v>25.934999999999999</v>
      </c>
      <c r="D1887">
        <f>VLOOKUP(A1887,'Medical Examinations'!$A$1:$H$2336,3,0)</f>
        <v>4.95</v>
      </c>
      <c r="E1887" t="str">
        <f>VLOOKUP(A1887,'Medical Examinations'!$A$1:$H$2336,4,0)</f>
        <v>No</v>
      </c>
      <c r="F1887" t="str">
        <f>VLOOKUP(A1887,'Medical Examinations'!$A$1:$H$2336,5,0)</f>
        <v>No</v>
      </c>
      <c r="G1887" t="str">
        <f>VLOOKUP(A1887,'Medical Examinations'!$A$1:$H$2336,6,0)</f>
        <v>No</v>
      </c>
      <c r="H1887">
        <f>VLOOKUP(A1887,'Medical Examinations'!$A$1:$L$2336,10,0)</f>
        <v>0</v>
      </c>
      <c r="I1887" t="str">
        <f>VLOOKUP(A1887,'Medical Examinations'!$A$1:$H$2336,8,0)</f>
        <v>No</v>
      </c>
      <c r="J1887" t="str">
        <f>VLOOKUP(A1887,'Medical Examinations'!$A$1:$L$2336,11,0)</f>
        <v>Over weight</v>
      </c>
      <c r="K1887" t="str">
        <f>VLOOKUP(A1887,'Medical Examinations'!$A$1:$L$2336,12,0)</f>
        <v>Normal</v>
      </c>
      <c r="L1887" s="8">
        <f>VLOOKUP(A1887,'Hospitalisation Details'!$A$1:$T$2344,17,0)</f>
        <v>34567</v>
      </c>
      <c r="M1887" s="3" t="str">
        <f>VLOOKUP(A1887,'Hospitalisation Details'!$A$1:$T$2344,14,0)</f>
        <v>tier - 2</v>
      </c>
      <c r="N1887" s="3" t="str">
        <f>VLOOKUP(A1887,'Hospitalisation Details'!$A$1:$T$2344,15,0)</f>
        <v>tier - 3</v>
      </c>
      <c r="O1887" t="str">
        <f>VLOOKUP(A1887,'Hospitalisation Details'!$A$1:$U$2344,21,FALSE)</f>
        <v>R1012</v>
      </c>
      <c r="P1887" t="str">
        <f>VLOOKUP(A1887,'Hospitalisation Details'!$A$1:$T$2344,19,0)</f>
        <v>28</v>
      </c>
      <c r="Q1887" s="9">
        <f>VLOOKUP(A1887,'Hospitalisation Details'!$A$1:$I$2344,6,FALSE)</f>
        <v>4133.6400000000003</v>
      </c>
    </row>
    <row r="1888" spans="1:17" ht="15.75">
      <c r="A1888" s="6" t="s">
        <v>4887</v>
      </c>
      <c r="B1888" t="str">
        <f>VLOOKUP(A1888,'Customer Names'!$A$1:$D$2336,3,FALSE)</f>
        <v>Rojas Alvarez</v>
      </c>
      <c r="C1888">
        <f>VLOOKUP(A1888,'Medical Examinations'!$A$1:$H$2336,2,0)</f>
        <v>31.5</v>
      </c>
      <c r="D1888">
        <f>VLOOKUP(A1888,'Medical Examinations'!$A$1:$H$2336,3,0)</f>
        <v>6.16</v>
      </c>
      <c r="E1888" t="str">
        <f>VLOOKUP(A1888,'Medical Examinations'!$A$1:$H$2336,4,0)</f>
        <v>No</v>
      </c>
      <c r="F1888" t="str">
        <f>VLOOKUP(A1888,'Medical Examinations'!$A$1:$H$2336,5,0)</f>
        <v>No</v>
      </c>
      <c r="G1888" t="str">
        <f>VLOOKUP(A1888,'Medical Examinations'!$A$1:$H$2336,6,0)</f>
        <v>No</v>
      </c>
      <c r="H1888">
        <f>VLOOKUP(A1888,'Medical Examinations'!$A$1:$L$2336,10,0)</f>
        <v>0</v>
      </c>
      <c r="I1888" t="str">
        <f>VLOOKUP(A1888,'Medical Examinations'!$A$1:$H$2336,8,0)</f>
        <v>No</v>
      </c>
      <c r="J1888" t="str">
        <f>VLOOKUP(A1888,'Medical Examinations'!$A$1:$L$2336,11,0)</f>
        <v>obesity</v>
      </c>
      <c r="K1888" t="str">
        <f>VLOOKUP(A1888,'Medical Examinations'!$A$1:$L$2336,12,0)</f>
        <v>Prediabetes</v>
      </c>
      <c r="L1888" s="8">
        <f>VLOOKUP(A1888,'Hospitalisation Details'!$A$1:$T$2344,17,0)</f>
        <v>33221</v>
      </c>
      <c r="M1888" s="3" t="str">
        <f>VLOOKUP(A1888,'Hospitalisation Details'!$A$1:$T$2344,14,0)</f>
        <v>tier - 2</v>
      </c>
      <c r="N1888" s="3" t="str">
        <f>VLOOKUP(A1888,'Hospitalisation Details'!$A$1:$T$2344,15,0)</f>
        <v>tier - 3</v>
      </c>
      <c r="O1888" t="str">
        <f>VLOOKUP(A1888,'Hospitalisation Details'!$A$1:$U$2344,21,FALSE)</f>
        <v>R1011</v>
      </c>
      <c r="P1888" t="str">
        <f>VLOOKUP(A1888,'Hospitalisation Details'!$A$1:$T$2344,19,0)</f>
        <v>32</v>
      </c>
      <c r="Q1888" s="9">
        <f>VLOOKUP(A1888,'Hospitalisation Details'!$A$1:$I$2344,6,FALSE)</f>
        <v>4076.5</v>
      </c>
    </row>
    <row r="1889" spans="1:17" ht="15.75">
      <c r="A1889" s="6" t="s">
        <v>4890</v>
      </c>
      <c r="B1889" t="str">
        <f>VLOOKUP(A1889,'Customer Names'!$A$1:$D$2336,3,FALSE)</f>
        <v>Denton</v>
      </c>
      <c r="C1889">
        <f>VLOOKUP(A1889,'Medical Examinations'!$A$1:$H$2336,2,0)</f>
        <v>30.03</v>
      </c>
      <c r="D1889">
        <f>VLOOKUP(A1889,'Medical Examinations'!$A$1:$H$2336,3,0)</f>
        <v>6.41</v>
      </c>
      <c r="E1889" t="str">
        <f>VLOOKUP(A1889,'Medical Examinations'!$A$1:$H$2336,4,0)</f>
        <v>No</v>
      </c>
      <c r="F1889" t="str">
        <f>VLOOKUP(A1889,'Medical Examinations'!$A$1:$H$2336,5,0)</f>
        <v>No</v>
      </c>
      <c r="G1889" t="str">
        <f>VLOOKUP(A1889,'Medical Examinations'!$A$1:$H$2336,6,0)</f>
        <v>No</v>
      </c>
      <c r="H1889">
        <f>VLOOKUP(A1889,'Medical Examinations'!$A$1:$L$2336,10,0)</f>
        <v>0</v>
      </c>
      <c r="I1889" t="str">
        <f>VLOOKUP(A1889,'Medical Examinations'!$A$1:$H$2336,8,0)</f>
        <v>No</v>
      </c>
      <c r="J1889" t="str">
        <f>VLOOKUP(A1889,'Medical Examinations'!$A$1:$L$2336,11,0)</f>
        <v>obesity</v>
      </c>
      <c r="K1889" t="str">
        <f>VLOOKUP(A1889,'Medical Examinations'!$A$1:$L$2336,12,0)</f>
        <v>Diabetes</v>
      </c>
      <c r="L1889" s="8">
        <f>VLOOKUP(A1889,'Hospitalisation Details'!$A$1:$T$2344,17,0)</f>
        <v>33208</v>
      </c>
      <c r="M1889" s="3" t="str">
        <f>VLOOKUP(A1889,'Hospitalisation Details'!$A$1:$T$2344,14,0)</f>
        <v>tier - 3</v>
      </c>
      <c r="N1889" s="3" t="str">
        <f>VLOOKUP(A1889,'Hospitalisation Details'!$A$1:$T$2344,15,0)</f>
        <v>tier - 2</v>
      </c>
      <c r="O1889" t="str">
        <f>VLOOKUP(A1889,'Hospitalisation Details'!$A$1:$U$2344,21,FALSE)</f>
        <v>R1013</v>
      </c>
      <c r="P1889" t="str">
        <f>VLOOKUP(A1889,'Hospitalisation Details'!$A$1:$T$2344,19,0)</f>
        <v>32</v>
      </c>
      <c r="Q1889" s="9">
        <f>VLOOKUP(A1889,'Hospitalisation Details'!$A$1:$I$2344,6,FALSE)</f>
        <v>4074.45</v>
      </c>
    </row>
    <row r="1890" spans="1:17" ht="15.75">
      <c r="A1890" s="6" t="s">
        <v>4892</v>
      </c>
      <c r="B1890" t="str">
        <f>VLOOKUP(A1890,'Customer Names'!$A$1:$D$2336,3,FALSE)</f>
        <v>Mason</v>
      </c>
      <c r="C1890">
        <f>VLOOKUP(A1890,'Medical Examinations'!$A$1:$H$2336,2,0)</f>
        <v>33.479999999999997</v>
      </c>
      <c r="D1890">
        <f>VLOOKUP(A1890,'Medical Examinations'!$A$1:$H$2336,3,0)</f>
        <v>8.94</v>
      </c>
      <c r="E1890" t="str">
        <f>VLOOKUP(A1890,'Medical Examinations'!$A$1:$H$2336,4,0)</f>
        <v>No</v>
      </c>
      <c r="F1890" t="str">
        <f>VLOOKUP(A1890,'Medical Examinations'!$A$1:$H$2336,5,0)</f>
        <v>No</v>
      </c>
      <c r="G1890" t="str">
        <f>VLOOKUP(A1890,'Medical Examinations'!$A$1:$H$2336,6,0)</f>
        <v>No</v>
      </c>
      <c r="H1890">
        <f>VLOOKUP(A1890,'Medical Examinations'!$A$1:$L$2336,10,0)</f>
        <v>0</v>
      </c>
      <c r="I1890" t="str">
        <f>VLOOKUP(A1890,'Medical Examinations'!$A$1:$H$2336,8,0)</f>
        <v>No</v>
      </c>
      <c r="J1890" t="str">
        <f>VLOOKUP(A1890,'Medical Examinations'!$A$1:$L$2336,11,0)</f>
        <v>obesity</v>
      </c>
      <c r="K1890" t="str">
        <f>VLOOKUP(A1890,'Medical Examinations'!$A$1:$L$2336,12,0)</f>
        <v>Diabetes</v>
      </c>
      <c r="L1890" s="8">
        <f>VLOOKUP(A1890,'Hospitalisation Details'!$A$1:$T$2344,17,0)</f>
        <v>37547</v>
      </c>
      <c r="M1890" s="3" t="str">
        <f>VLOOKUP(A1890,'Hospitalisation Details'!$A$1:$T$2344,14,0)</f>
        <v>tier - 2</v>
      </c>
      <c r="N1890" s="3" t="str">
        <f>VLOOKUP(A1890,'Hospitalisation Details'!$A$1:$T$2344,15,0)</f>
        <v>tier - 1</v>
      </c>
      <c r="O1890" t="str">
        <f>VLOOKUP(A1890,'Hospitalisation Details'!$A$1:$U$2344,21,FALSE)</f>
        <v>R1012</v>
      </c>
      <c r="P1890" t="str">
        <f>VLOOKUP(A1890,'Hospitalisation Details'!$A$1:$T$2344,19,0)</f>
        <v>20</v>
      </c>
      <c r="Q1890" s="9">
        <f>VLOOKUP(A1890,'Hospitalisation Details'!$A$1:$I$2344,6,FALSE)</f>
        <v>4070.51</v>
      </c>
    </row>
    <row r="1891" spans="1:17" ht="15.75">
      <c r="A1891" s="6" t="s">
        <v>4894</v>
      </c>
      <c r="B1891" t="str">
        <f>VLOOKUP(A1891,'Customer Names'!$A$1:$D$2336,3,FALSE)</f>
        <v>Trout</v>
      </c>
      <c r="C1891">
        <f>VLOOKUP(A1891,'Medical Examinations'!$A$1:$H$2336,2,0)</f>
        <v>16.510000000000002</v>
      </c>
      <c r="D1891">
        <f>VLOOKUP(A1891,'Medical Examinations'!$A$1:$H$2336,3,0)</f>
        <v>4.42</v>
      </c>
      <c r="E1891" t="str">
        <f>VLOOKUP(A1891,'Medical Examinations'!$A$1:$H$2336,4,0)</f>
        <v>Yes</v>
      </c>
      <c r="F1891" t="str">
        <f>VLOOKUP(A1891,'Medical Examinations'!$A$1:$H$2336,5,0)</f>
        <v>No</v>
      </c>
      <c r="G1891" t="str">
        <f>VLOOKUP(A1891,'Medical Examinations'!$A$1:$H$2336,6,0)</f>
        <v>Yes</v>
      </c>
      <c r="H1891">
        <f>VLOOKUP(A1891,'Medical Examinations'!$A$1:$L$2336,10,0)</f>
        <v>1</v>
      </c>
      <c r="I1891" t="str">
        <f>VLOOKUP(A1891,'Medical Examinations'!$A$1:$H$2336,8,0)</f>
        <v>No</v>
      </c>
      <c r="J1891" t="str">
        <f>VLOOKUP(A1891,'Medical Examinations'!$A$1:$L$2336,11,0)</f>
        <v>Under weight</v>
      </c>
      <c r="K1891" t="str">
        <f>VLOOKUP(A1891,'Medical Examinations'!$A$1:$L$2336,12,0)</f>
        <v>Normal</v>
      </c>
      <c r="L1891" s="8">
        <f>VLOOKUP(A1891,'Hospitalisation Details'!$A$1:$T$2344,17,0)</f>
        <v>30575</v>
      </c>
      <c r="M1891" s="3" t="str">
        <f>VLOOKUP(A1891,'Hospitalisation Details'!$A$1:$T$2344,14,0)</f>
        <v>tier - 2</v>
      </c>
      <c r="N1891" s="3" t="str">
        <f>VLOOKUP(A1891,'Hospitalisation Details'!$A$1:$T$2344,15,0)</f>
        <v>tier - 1</v>
      </c>
      <c r="O1891" t="str">
        <f>VLOOKUP(A1891,'Hospitalisation Details'!$A$1:$U$2344,21,FALSE)</f>
        <v>R1013</v>
      </c>
      <c r="P1891" t="str">
        <f>VLOOKUP(A1891,'Hospitalisation Details'!$A$1:$T$2344,19,0)</f>
        <v>39</v>
      </c>
      <c r="Q1891" s="9">
        <f>VLOOKUP(A1891,'Hospitalisation Details'!$A$1:$I$2344,6,FALSE)</f>
        <v>4070.42</v>
      </c>
    </row>
    <row r="1892" spans="1:17" ht="15.75">
      <c r="A1892" s="6" t="s">
        <v>4896</v>
      </c>
      <c r="B1892" t="str">
        <f>VLOOKUP(A1892,'Customer Names'!$A$1:$D$2336,3,FALSE)</f>
        <v>Gilbert</v>
      </c>
      <c r="C1892">
        <f>VLOOKUP(A1892,'Medical Examinations'!$A$1:$H$2336,2,0)</f>
        <v>33.155000000000001</v>
      </c>
      <c r="D1892">
        <f>VLOOKUP(A1892,'Medical Examinations'!$A$1:$H$2336,3,0)</f>
        <v>5.3</v>
      </c>
      <c r="E1892" t="str">
        <f>VLOOKUP(A1892,'Medical Examinations'!$A$1:$H$2336,4,0)</f>
        <v>Yes</v>
      </c>
      <c r="F1892" t="str">
        <f>VLOOKUP(A1892,'Medical Examinations'!$A$1:$H$2336,5,0)</f>
        <v>No</v>
      </c>
      <c r="G1892" t="str">
        <f>VLOOKUP(A1892,'Medical Examinations'!$A$1:$H$2336,6,0)</f>
        <v>No</v>
      </c>
      <c r="H1892">
        <f>VLOOKUP(A1892,'Medical Examinations'!$A$1:$L$2336,10,0)</f>
        <v>1</v>
      </c>
      <c r="I1892" t="str">
        <f>VLOOKUP(A1892,'Medical Examinations'!$A$1:$H$2336,8,0)</f>
        <v>No</v>
      </c>
      <c r="J1892" t="str">
        <f>VLOOKUP(A1892,'Medical Examinations'!$A$1:$L$2336,11,0)</f>
        <v>obesity</v>
      </c>
      <c r="K1892" t="str">
        <f>VLOOKUP(A1892,'Medical Examinations'!$A$1:$L$2336,12,0)</f>
        <v>Normal</v>
      </c>
      <c r="L1892" s="8">
        <f>VLOOKUP(A1892,'Hospitalisation Details'!$A$1:$T$2344,17,0)</f>
        <v>34956</v>
      </c>
      <c r="M1892" s="3" t="str">
        <f>VLOOKUP(A1892,'Hospitalisation Details'!$A$1:$T$2344,14,0)</f>
        <v>tier - 3</v>
      </c>
      <c r="N1892" s="3" t="str">
        <f>VLOOKUP(A1892,'Hospitalisation Details'!$A$1:$T$2344,15,0)</f>
        <v>tier - 3</v>
      </c>
      <c r="O1892" t="str">
        <f>VLOOKUP(A1892,'Hospitalisation Details'!$A$1:$U$2344,21,FALSE)</f>
        <v>R1012</v>
      </c>
      <c r="P1892" t="str">
        <f>VLOOKUP(A1892,'Hospitalisation Details'!$A$1:$T$2344,19,0)</f>
        <v>27</v>
      </c>
      <c r="Q1892" s="9">
        <f>VLOOKUP(A1892,'Hospitalisation Details'!$A$1:$I$2344,6,FALSE)</f>
        <v>4058.71</v>
      </c>
    </row>
    <row r="1893" spans="1:17" ht="15.75">
      <c r="A1893" s="6" t="s">
        <v>4898</v>
      </c>
      <c r="B1893" t="str">
        <f>VLOOKUP(A1893,'Customer Names'!$A$1:$D$2336,3,FALSE)</f>
        <v>Chong</v>
      </c>
      <c r="C1893">
        <f>VLOOKUP(A1893,'Medical Examinations'!$A$1:$H$2336,2,0)</f>
        <v>37.29</v>
      </c>
      <c r="D1893">
        <f>VLOOKUP(A1893,'Medical Examinations'!$A$1:$H$2336,3,0)</f>
        <v>4.6399999999999997</v>
      </c>
      <c r="E1893" t="str">
        <f>VLOOKUP(A1893,'Medical Examinations'!$A$1:$H$2336,4,0)</f>
        <v>No</v>
      </c>
      <c r="F1893" t="str">
        <f>VLOOKUP(A1893,'Medical Examinations'!$A$1:$H$2336,5,0)</f>
        <v>No</v>
      </c>
      <c r="G1893" t="str">
        <f>VLOOKUP(A1893,'Medical Examinations'!$A$1:$H$2336,6,0)</f>
        <v>Yes</v>
      </c>
      <c r="H1893">
        <f>VLOOKUP(A1893,'Medical Examinations'!$A$1:$L$2336,10,0)</f>
        <v>1</v>
      </c>
      <c r="I1893" t="str">
        <f>VLOOKUP(A1893,'Medical Examinations'!$A$1:$H$2336,8,0)</f>
        <v>No</v>
      </c>
      <c r="J1893" t="str">
        <f>VLOOKUP(A1893,'Medical Examinations'!$A$1:$L$2336,11,0)</f>
        <v>obesity</v>
      </c>
      <c r="K1893" t="str">
        <f>VLOOKUP(A1893,'Medical Examinations'!$A$1:$L$2336,12,0)</f>
        <v>Normal</v>
      </c>
      <c r="L1893" s="8">
        <f>VLOOKUP(A1893,'Hospitalisation Details'!$A$1:$T$2344,17,0)</f>
        <v>34194</v>
      </c>
      <c r="M1893" s="3" t="str">
        <f>VLOOKUP(A1893,'Hospitalisation Details'!$A$1:$T$2344,14,0)</f>
        <v>tier - 2</v>
      </c>
      <c r="N1893" s="3" t="str">
        <f>VLOOKUP(A1893,'Hospitalisation Details'!$A$1:$T$2344,15,0)</f>
        <v>tier - 1</v>
      </c>
      <c r="O1893" t="str">
        <f>VLOOKUP(A1893,'Hospitalisation Details'!$A$1:$U$2344,21,FALSE)</f>
        <v>R1013</v>
      </c>
      <c r="P1893" t="str">
        <f>VLOOKUP(A1893,'Hospitalisation Details'!$A$1:$T$2344,19,0)</f>
        <v>29</v>
      </c>
      <c r="Q1893" s="9">
        <f>VLOOKUP(A1893,'Hospitalisation Details'!$A$1:$I$2344,6,FALSE)</f>
        <v>4058.12</v>
      </c>
    </row>
    <row r="1894" spans="1:17" ht="15.75">
      <c r="A1894" s="6" t="s">
        <v>4901</v>
      </c>
      <c r="B1894" t="str">
        <f>VLOOKUP(A1894,'Customer Names'!$A$1:$D$2336,3,FALSE)</f>
        <v>Henry</v>
      </c>
      <c r="C1894">
        <f>VLOOKUP(A1894,'Medical Examinations'!$A$1:$H$2336,2,0)</f>
        <v>20.23</v>
      </c>
      <c r="D1894">
        <f>VLOOKUP(A1894,'Medical Examinations'!$A$1:$H$2336,3,0)</f>
        <v>6.16</v>
      </c>
      <c r="E1894" t="str">
        <f>VLOOKUP(A1894,'Medical Examinations'!$A$1:$H$2336,4,0)</f>
        <v>Yes</v>
      </c>
      <c r="F1894" t="str">
        <f>VLOOKUP(A1894,'Medical Examinations'!$A$1:$H$2336,5,0)</f>
        <v>No</v>
      </c>
      <c r="G1894" t="str">
        <f>VLOOKUP(A1894,'Medical Examinations'!$A$1:$H$2336,6,0)</f>
        <v>No</v>
      </c>
      <c r="H1894">
        <f>VLOOKUP(A1894,'Medical Examinations'!$A$1:$L$2336,10,0)</f>
        <v>1</v>
      </c>
      <c r="I1894" t="str">
        <f>VLOOKUP(A1894,'Medical Examinations'!$A$1:$H$2336,8,0)</f>
        <v>No</v>
      </c>
      <c r="J1894" t="str">
        <f>VLOOKUP(A1894,'Medical Examinations'!$A$1:$L$2336,11,0)</f>
        <v>Normal weight</v>
      </c>
      <c r="K1894" t="str">
        <f>VLOOKUP(A1894,'Medical Examinations'!$A$1:$L$2336,12,0)</f>
        <v>Prediabetes</v>
      </c>
      <c r="L1894" s="8">
        <f>VLOOKUP(A1894,'Hospitalisation Details'!$A$1:$T$2344,17,0)</f>
        <v>32477</v>
      </c>
      <c r="M1894" s="3" t="str">
        <f>VLOOKUP(A1894,'Hospitalisation Details'!$A$1:$T$2344,14,0)</f>
        <v>tier - 2</v>
      </c>
      <c r="N1894" s="3" t="str">
        <f>VLOOKUP(A1894,'Hospitalisation Details'!$A$1:$T$2344,15,0)</f>
        <v>tier - 1</v>
      </c>
      <c r="O1894" t="str">
        <f>VLOOKUP(A1894,'Hospitalisation Details'!$A$1:$U$2344,21,FALSE)</f>
        <v>R1013</v>
      </c>
      <c r="P1894" t="str">
        <f>VLOOKUP(A1894,'Hospitalisation Details'!$A$1:$T$2344,19,0)</f>
        <v>34</v>
      </c>
      <c r="Q1894" s="9">
        <f>VLOOKUP(A1894,'Hospitalisation Details'!$A$1:$I$2344,6,FALSE)</f>
        <v>4047.94</v>
      </c>
    </row>
    <row r="1895" spans="1:17" ht="15.75">
      <c r="A1895" s="6" t="s">
        <v>4904</v>
      </c>
      <c r="B1895" t="str">
        <f>VLOOKUP(A1895,'Customer Names'!$A$1:$D$2336,3,FALSE)</f>
        <v>Brenneman</v>
      </c>
      <c r="C1895">
        <f>VLOOKUP(A1895,'Medical Examinations'!$A$1:$H$2336,2,0)</f>
        <v>28.975000000000001</v>
      </c>
      <c r="D1895">
        <f>VLOOKUP(A1895,'Medical Examinations'!$A$1:$H$2336,3,0)</f>
        <v>4.12</v>
      </c>
      <c r="E1895" t="str">
        <f>VLOOKUP(A1895,'Medical Examinations'!$A$1:$H$2336,4,0)</f>
        <v>No</v>
      </c>
      <c r="F1895" t="str">
        <f>VLOOKUP(A1895,'Medical Examinations'!$A$1:$H$2336,5,0)</f>
        <v>No</v>
      </c>
      <c r="G1895" t="str">
        <f>VLOOKUP(A1895,'Medical Examinations'!$A$1:$H$2336,6,0)</f>
        <v>Yes</v>
      </c>
      <c r="H1895">
        <f>VLOOKUP(A1895,'Medical Examinations'!$A$1:$L$2336,10,0)</f>
        <v>1</v>
      </c>
      <c r="I1895" t="str">
        <f>VLOOKUP(A1895,'Medical Examinations'!$A$1:$H$2336,8,0)</f>
        <v>No</v>
      </c>
      <c r="J1895" t="str">
        <f>VLOOKUP(A1895,'Medical Examinations'!$A$1:$L$2336,11,0)</f>
        <v>Over weight</v>
      </c>
      <c r="K1895" t="str">
        <f>VLOOKUP(A1895,'Medical Examinations'!$A$1:$L$2336,12,0)</f>
        <v>Normal</v>
      </c>
      <c r="L1895" s="8">
        <f>VLOOKUP(A1895,'Hospitalisation Details'!$A$1:$T$2344,17,0)</f>
        <v>34329</v>
      </c>
      <c r="M1895" s="3" t="str">
        <f>VLOOKUP(A1895,'Hospitalisation Details'!$A$1:$T$2344,14,0)</f>
        <v>tier - 3</v>
      </c>
      <c r="N1895" s="3" t="str">
        <f>VLOOKUP(A1895,'Hospitalisation Details'!$A$1:$T$2344,15,0)</f>
        <v>tier - 3</v>
      </c>
      <c r="O1895" t="str">
        <f>VLOOKUP(A1895,'Hospitalisation Details'!$A$1:$U$2344,21,FALSE)</f>
        <v>R1015</v>
      </c>
      <c r="P1895" t="str">
        <f>VLOOKUP(A1895,'Hospitalisation Details'!$A$1:$T$2344,19,0)</f>
        <v>29</v>
      </c>
      <c r="Q1895" s="9">
        <f>VLOOKUP(A1895,'Hospitalisation Details'!$A$1:$I$2344,6,FALSE)</f>
        <v>4040.56</v>
      </c>
    </row>
    <row r="1896" spans="1:17" ht="15.75">
      <c r="A1896" s="6" t="s">
        <v>4906</v>
      </c>
      <c r="B1896" t="str">
        <f>VLOOKUP(A1896,'Customer Names'!$A$1:$D$2336,3,FALSE)</f>
        <v>Kemp</v>
      </c>
      <c r="C1896">
        <f>VLOOKUP(A1896,'Medical Examinations'!$A$1:$H$2336,2,0)</f>
        <v>16.420000000000002</v>
      </c>
      <c r="D1896">
        <f>VLOOKUP(A1896,'Medical Examinations'!$A$1:$H$2336,3,0)</f>
        <v>5.77</v>
      </c>
      <c r="E1896" t="str">
        <f>VLOOKUP(A1896,'Medical Examinations'!$A$1:$H$2336,4,0)</f>
        <v>Yes</v>
      </c>
      <c r="F1896" t="str">
        <f>VLOOKUP(A1896,'Medical Examinations'!$A$1:$H$2336,5,0)</f>
        <v>No</v>
      </c>
      <c r="G1896" t="str">
        <f>VLOOKUP(A1896,'Medical Examinations'!$A$1:$H$2336,6,0)</f>
        <v>Yes</v>
      </c>
      <c r="H1896">
        <f>VLOOKUP(A1896,'Medical Examinations'!$A$1:$L$2336,10,0)</f>
        <v>1</v>
      </c>
      <c r="I1896" t="str">
        <f>VLOOKUP(A1896,'Medical Examinations'!$A$1:$H$2336,8,0)</f>
        <v>No</v>
      </c>
      <c r="J1896" t="str">
        <f>VLOOKUP(A1896,'Medical Examinations'!$A$1:$L$2336,11,0)</f>
        <v>Under weight</v>
      </c>
      <c r="K1896" t="str">
        <f>VLOOKUP(A1896,'Medical Examinations'!$A$1:$L$2336,12,0)</f>
        <v>Prediabetes</v>
      </c>
      <c r="L1896" s="8">
        <f>VLOOKUP(A1896,'Hospitalisation Details'!$A$1:$T$2344,17,0)</f>
        <v>30630</v>
      </c>
      <c r="M1896" s="3" t="str">
        <f>VLOOKUP(A1896,'Hospitalisation Details'!$A$1:$T$2344,14,0)</f>
        <v>tier - 2</v>
      </c>
      <c r="N1896" s="3" t="str">
        <f>VLOOKUP(A1896,'Hospitalisation Details'!$A$1:$T$2344,15,0)</f>
        <v>tier - 1</v>
      </c>
      <c r="O1896" t="str">
        <f>VLOOKUP(A1896,'Hospitalisation Details'!$A$1:$U$2344,21,FALSE)</f>
        <v>R1013</v>
      </c>
      <c r="P1896" t="str">
        <f>VLOOKUP(A1896,'Hospitalisation Details'!$A$1:$T$2344,19,0)</f>
        <v>39</v>
      </c>
      <c r="Q1896" s="9">
        <f>VLOOKUP(A1896,'Hospitalisation Details'!$A$1:$I$2344,6,FALSE)</f>
        <v>4039.9</v>
      </c>
    </row>
    <row r="1897" spans="1:17" ht="15.75">
      <c r="A1897" s="6" t="s">
        <v>4909</v>
      </c>
      <c r="B1897" t="str">
        <f>VLOOKUP(A1897,'Customer Names'!$A$1:$D$2336,3,FALSE)</f>
        <v>Wilson</v>
      </c>
      <c r="C1897">
        <f>VLOOKUP(A1897,'Medical Examinations'!$A$1:$H$2336,2,0)</f>
        <v>17.559999999999999</v>
      </c>
      <c r="D1897">
        <f>VLOOKUP(A1897,'Medical Examinations'!$A$1:$H$2336,3,0)</f>
        <v>6.2</v>
      </c>
      <c r="E1897" t="str">
        <f>VLOOKUP(A1897,'Medical Examinations'!$A$1:$H$2336,4,0)</f>
        <v>No</v>
      </c>
      <c r="F1897" t="str">
        <f>VLOOKUP(A1897,'Medical Examinations'!$A$1:$H$2336,5,0)</f>
        <v>No</v>
      </c>
      <c r="G1897" t="str">
        <f>VLOOKUP(A1897,'Medical Examinations'!$A$1:$H$2336,6,0)</f>
        <v>No</v>
      </c>
      <c r="H1897">
        <f>VLOOKUP(A1897,'Medical Examinations'!$A$1:$L$2336,10,0)</f>
        <v>1</v>
      </c>
      <c r="I1897" t="str">
        <f>VLOOKUP(A1897,'Medical Examinations'!$A$1:$H$2336,8,0)</f>
        <v>No</v>
      </c>
      <c r="J1897" t="str">
        <f>VLOOKUP(A1897,'Medical Examinations'!$A$1:$L$2336,11,0)</f>
        <v>Under weight</v>
      </c>
      <c r="K1897" t="str">
        <f>VLOOKUP(A1897,'Medical Examinations'!$A$1:$L$2336,12,0)</f>
        <v>Prediabetes</v>
      </c>
      <c r="L1897" s="8">
        <f>VLOOKUP(A1897,'Hospitalisation Details'!$A$1:$T$2344,17,0)</f>
        <v>30870</v>
      </c>
      <c r="M1897" s="3" t="str">
        <f>VLOOKUP(A1897,'Hospitalisation Details'!$A$1:$T$2344,14,0)</f>
        <v>tier - 2</v>
      </c>
      <c r="N1897" s="3" t="str">
        <f>VLOOKUP(A1897,'Hospitalisation Details'!$A$1:$T$2344,15,0)</f>
        <v>tier - 1</v>
      </c>
      <c r="O1897" t="str">
        <f>VLOOKUP(A1897,'Hospitalisation Details'!$A$1:$U$2344,21,FALSE)</f>
        <v>R1013</v>
      </c>
      <c r="P1897" t="str">
        <f>VLOOKUP(A1897,'Hospitalisation Details'!$A$1:$T$2344,19,0)</f>
        <v>38</v>
      </c>
      <c r="Q1897" s="9">
        <f>VLOOKUP(A1897,'Hospitalisation Details'!$A$1:$I$2344,6,FALSE)</f>
        <v>4038.41</v>
      </c>
    </row>
    <row r="1898" spans="1:17" ht="15.75">
      <c r="A1898" s="6" t="s">
        <v>4911</v>
      </c>
      <c r="B1898" t="str">
        <f>VLOOKUP(A1898,'Customer Names'!$A$1:$D$2336,3,FALSE)</f>
        <v>Hillyard</v>
      </c>
      <c r="C1898">
        <f>VLOOKUP(A1898,'Medical Examinations'!$A$1:$H$2336,2,0)</f>
        <v>24.13</v>
      </c>
      <c r="D1898">
        <f>VLOOKUP(A1898,'Medical Examinations'!$A$1:$H$2336,3,0)</f>
        <v>4.3899999999999997</v>
      </c>
      <c r="E1898" t="str">
        <f>VLOOKUP(A1898,'Medical Examinations'!$A$1:$H$2336,4,0)</f>
        <v>No</v>
      </c>
      <c r="F1898" t="str">
        <f>VLOOKUP(A1898,'Medical Examinations'!$A$1:$H$2336,5,0)</f>
        <v>No</v>
      </c>
      <c r="G1898" t="str">
        <f>VLOOKUP(A1898,'Medical Examinations'!$A$1:$H$2336,6,0)</f>
        <v>No</v>
      </c>
      <c r="H1898">
        <f>VLOOKUP(A1898,'Medical Examinations'!$A$1:$L$2336,10,0)</f>
        <v>1</v>
      </c>
      <c r="I1898" t="str">
        <f>VLOOKUP(A1898,'Medical Examinations'!$A$1:$H$2336,8,0)</f>
        <v>No</v>
      </c>
      <c r="J1898" t="str">
        <f>VLOOKUP(A1898,'Medical Examinations'!$A$1:$L$2336,11,0)</f>
        <v>Normal weight</v>
      </c>
      <c r="K1898" t="str">
        <f>VLOOKUP(A1898,'Medical Examinations'!$A$1:$L$2336,12,0)</f>
        <v>Normal</v>
      </c>
      <c r="L1898" s="8">
        <f>VLOOKUP(A1898,'Hospitalisation Details'!$A$1:$T$2344,17,0)</f>
        <v>33888</v>
      </c>
      <c r="M1898" s="3" t="str">
        <f>VLOOKUP(A1898,'Hospitalisation Details'!$A$1:$T$2344,14,0)</f>
        <v>tier - 3</v>
      </c>
      <c r="N1898" s="3" t="str">
        <f>VLOOKUP(A1898,'Hospitalisation Details'!$A$1:$T$2344,15,0)</f>
        <v>tier - 3</v>
      </c>
      <c r="O1898" t="str">
        <f>VLOOKUP(A1898,'Hospitalisation Details'!$A$1:$U$2344,21,FALSE)</f>
        <v>R1012</v>
      </c>
      <c r="P1898" t="str">
        <f>VLOOKUP(A1898,'Hospitalisation Details'!$A$1:$T$2344,19,0)</f>
        <v>30</v>
      </c>
      <c r="Q1898" s="9">
        <f>VLOOKUP(A1898,'Hospitalisation Details'!$A$1:$I$2344,6,FALSE)</f>
        <v>4032.24</v>
      </c>
    </row>
    <row r="1899" spans="1:17" ht="15.75">
      <c r="A1899" s="6" t="s">
        <v>4913</v>
      </c>
      <c r="B1899" t="str">
        <f>VLOOKUP(A1899,'Customer Names'!$A$1:$D$2336,3,FALSE)</f>
        <v>Turner</v>
      </c>
      <c r="C1899">
        <f>VLOOKUP(A1899,'Medical Examinations'!$A$1:$H$2336,2,0)</f>
        <v>19.95</v>
      </c>
      <c r="D1899">
        <f>VLOOKUP(A1899,'Medical Examinations'!$A$1:$H$2336,3,0)</f>
        <v>5.13</v>
      </c>
      <c r="E1899" t="str">
        <f>VLOOKUP(A1899,'Medical Examinations'!$A$1:$H$2336,4,0)</f>
        <v>No</v>
      </c>
      <c r="F1899" t="str">
        <f>VLOOKUP(A1899,'Medical Examinations'!$A$1:$H$2336,5,0)</f>
        <v>yes</v>
      </c>
      <c r="G1899" t="str">
        <f>VLOOKUP(A1899,'Medical Examinations'!$A$1:$H$2336,6,0)</f>
        <v>No</v>
      </c>
      <c r="H1899">
        <f>VLOOKUP(A1899,'Medical Examinations'!$A$1:$L$2336,10,0)</f>
        <v>2</v>
      </c>
      <c r="I1899" t="str">
        <f>VLOOKUP(A1899,'Medical Examinations'!$A$1:$H$2336,8,0)</f>
        <v>No</v>
      </c>
      <c r="J1899" t="str">
        <f>VLOOKUP(A1899,'Medical Examinations'!$A$1:$L$2336,11,0)</f>
        <v>Normal weight</v>
      </c>
      <c r="K1899" t="str">
        <f>VLOOKUP(A1899,'Medical Examinations'!$A$1:$L$2336,12,0)</f>
        <v>Normal</v>
      </c>
      <c r="L1899" s="8">
        <f>VLOOKUP(A1899,'Hospitalisation Details'!$A$1:$T$2344,17,0)</f>
        <v>36782</v>
      </c>
      <c r="M1899" s="3" t="str">
        <f>VLOOKUP(A1899,'Hospitalisation Details'!$A$1:$T$2344,14,0)</f>
        <v>tier - 2</v>
      </c>
      <c r="N1899" s="3" t="str">
        <f>VLOOKUP(A1899,'Hospitalisation Details'!$A$1:$T$2344,15,0)</f>
        <v>tier - 1</v>
      </c>
      <c r="O1899" t="str">
        <f>VLOOKUP(A1899,'Hospitalisation Details'!$A$1:$U$2344,21,FALSE)</f>
        <v>R1015</v>
      </c>
      <c r="P1899" t="str">
        <f>VLOOKUP(A1899,'Hospitalisation Details'!$A$1:$T$2344,19,0)</f>
        <v>22</v>
      </c>
      <c r="Q1899" s="9">
        <f>VLOOKUP(A1899,'Hospitalisation Details'!$A$1:$I$2344,6,FALSE)</f>
        <v>4005.42</v>
      </c>
    </row>
    <row r="1900" spans="1:17" ht="15.75">
      <c r="A1900" s="6" t="s">
        <v>4915</v>
      </c>
      <c r="B1900" t="str">
        <f>VLOOKUP(A1900,'Customer Names'!$A$1:$D$2336,3,FALSE)</f>
        <v>Benestad</v>
      </c>
      <c r="C1900">
        <f>VLOOKUP(A1900,'Medical Examinations'!$A$1:$H$2336,2,0)</f>
        <v>21.24</v>
      </c>
      <c r="D1900">
        <f>VLOOKUP(A1900,'Medical Examinations'!$A$1:$H$2336,3,0)</f>
        <v>4.49</v>
      </c>
      <c r="E1900" t="str">
        <f>VLOOKUP(A1900,'Medical Examinations'!$A$1:$H$2336,4,0)</f>
        <v>No</v>
      </c>
      <c r="F1900" t="str">
        <f>VLOOKUP(A1900,'Medical Examinations'!$A$1:$H$2336,5,0)</f>
        <v>No</v>
      </c>
      <c r="G1900" t="str">
        <f>VLOOKUP(A1900,'Medical Examinations'!$A$1:$H$2336,6,0)</f>
        <v>No</v>
      </c>
      <c r="H1900">
        <f>VLOOKUP(A1900,'Medical Examinations'!$A$1:$L$2336,10,0)</f>
        <v>0</v>
      </c>
      <c r="I1900" t="str">
        <f>VLOOKUP(A1900,'Medical Examinations'!$A$1:$H$2336,8,0)</f>
        <v>No</v>
      </c>
      <c r="J1900" t="str">
        <f>VLOOKUP(A1900,'Medical Examinations'!$A$1:$L$2336,11,0)</f>
        <v>Normal weight</v>
      </c>
      <c r="K1900" t="str">
        <f>VLOOKUP(A1900,'Medical Examinations'!$A$1:$L$2336,12,0)</f>
        <v>Normal</v>
      </c>
      <c r="L1900" s="8">
        <f>VLOOKUP(A1900,'Hospitalisation Details'!$A$1:$T$2344,17,0)</f>
        <v>32699</v>
      </c>
      <c r="M1900" s="3" t="str">
        <f>VLOOKUP(A1900,'Hospitalisation Details'!$A$1:$T$2344,14,0)</f>
        <v>tier - 2</v>
      </c>
      <c r="N1900" s="3" t="str">
        <f>VLOOKUP(A1900,'Hospitalisation Details'!$A$1:$T$2344,15,0)</f>
        <v>tier - 1</v>
      </c>
      <c r="O1900" t="str">
        <f>VLOOKUP(A1900,'Hospitalisation Details'!$A$1:$U$2344,21,FALSE)</f>
        <v>R1013</v>
      </c>
      <c r="P1900" t="str">
        <f>VLOOKUP(A1900,'Hospitalisation Details'!$A$1:$T$2344,19,0)</f>
        <v>33</v>
      </c>
      <c r="Q1900" s="9">
        <f>VLOOKUP(A1900,'Hospitalisation Details'!$A$1:$I$2344,6,FALSE)</f>
        <v>4002.36</v>
      </c>
    </row>
    <row r="1901" spans="1:17" ht="15.75">
      <c r="A1901" s="6" t="s">
        <v>4916</v>
      </c>
      <c r="B1901" t="str">
        <f>VLOOKUP(A1901,'Customer Names'!$A$1:$D$2336,3,FALSE)</f>
        <v>Gonzales</v>
      </c>
      <c r="C1901">
        <f>VLOOKUP(A1901,'Medical Examinations'!$A$1:$H$2336,2,0)</f>
        <v>44.22</v>
      </c>
      <c r="D1901">
        <f>VLOOKUP(A1901,'Medical Examinations'!$A$1:$H$2336,3,0)</f>
        <v>6.35</v>
      </c>
      <c r="E1901" t="str">
        <f>VLOOKUP(A1901,'Medical Examinations'!$A$1:$H$2336,4,0)</f>
        <v>No</v>
      </c>
      <c r="F1901" t="str">
        <f>VLOOKUP(A1901,'Medical Examinations'!$A$1:$H$2336,5,0)</f>
        <v>No</v>
      </c>
      <c r="G1901" t="str">
        <f>VLOOKUP(A1901,'Medical Examinations'!$A$1:$H$2336,6,0)</f>
        <v>No</v>
      </c>
      <c r="H1901">
        <f>VLOOKUP(A1901,'Medical Examinations'!$A$1:$L$2336,10,0)</f>
        <v>0</v>
      </c>
      <c r="I1901" t="str">
        <f>VLOOKUP(A1901,'Medical Examinations'!$A$1:$H$2336,8,0)</f>
        <v>No</v>
      </c>
      <c r="J1901" t="str">
        <f>VLOOKUP(A1901,'Medical Examinations'!$A$1:$L$2336,11,0)</f>
        <v>obesity</v>
      </c>
      <c r="K1901" t="str">
        <f>VLOOKUP(A1901,'Medical Examinations'!$A$1:$L$2336,12,0)</f>
        <v>Prediabetes</v>
      </c>
      <c r="L1901" s="8">
        <f>VLOOKUP(A1901,'Hospitalisation Details'!$A$1:$T$2344,17,0)</f>
        <v>33178</v>
      </c>
      <c r="M1901" s="3" t="str">
        <f>VLOOKUP(A1901,'Hospitalisation Details'!$A$1:$T$2344,14,0)</f>
        <v>tier - 2</v>
      </c>
      <c r="N1901" s="3" t="str">
        <f>VLOOKUP(A1901,'Hospitalisation Details'!$A$1:$T$2344,15,0)</f>
        <v>tier - 2</v>
      </c>
      <c r="O1901" t="str">
        <f>VLOOKUP(A1901,'Hospitalisation Details'!$A$1:$U$2344,21,FALSE)</f>
        <v>R1013</v>
      </c>
      <c r="P1901" t="str">
        <f>VLOOKUP(A1901,'Hospitalisation Details'!$A$1:$T$2344,19,0)</f>
        <v>32</v>
      </c>
      <c r="Q1901" s="9">
        <f>VLOOKUP(A1901,'Hospitalisation Details'!$A$1:$I$2344,6,FALSE)</f>
        <v>3994.18</v>
      </c>
    </row>
    <row r="1902" spans="1:17" ht="15.75">
      <c r="A1902" s="6" t="s">
        <v>4918</v>
      </c>
      <c r="B1902" t="str">
        <f>VLOOKUP(A1902,'Customer Names'!$A$1:$D$2336,3,FALSE)</f>
        <v>Newman</v>
      </c>
      <c r="C1902">
        <f>VLOOKUP(A1902,'Medical Examinations'!$A$1:$H$2336,2,0)</f>
        <v>41.1</v>
      </c>
      <c r="D1902">
        <f>VLOOKUP(A1902,'Medical Examinations'!$A$1:$H$2336,3,0)</f>
        <v>5.79</v>
      </c>
      <c r="E1902" t="str">
        <f>VLOOKUP(A1902,'Medical Examinations'!$A$1:$H$2336,4,0)</f>
        <v>No</v>
      </c>
      <c r="F1902" t="str">
        <f>VLOOKUP(A1902,'Medical Examinations'!$A$1:$H$2336,5,0)</f>
        <v>No</v>
      </c>
      <c r="G1902" t="str">
        <f>VLOOKUP(A1902,'Medical Examinations'!$A$1:$H$2336,6,0)</f>
        <v>No</v>
      </c>
      <c r="H1902">
        <f>VLOOKUP(A1902,'Medical Examinations'!$A$1:$L$2336,10,0)</f>
        <v>0</v>
      </c>
      <c r="I1902" t="str">
        <f>VLOOKUP(A1902,'Medical Examinations'!$A$1:$H$2336,8,0)</f>
        <v>No</v>
      </c>
      <c r="J1902" t="str">
        <f>VLOOKUP(A1902,'Medical Examinations'!$A$1:$L$2336,11,0)</f>
        <v>obesity</v>
      </c>
      <c r="K1902" t="str">
        <f>VLOOKUP(A1902,'Medical Examinations'!$A$1:$L$2336,12,0)</f>
        <v>Prediabetes</v>
      </c>
      <c r="L1902" s="8">
        <f>VLOOKUP(A1902,'Hospitalisation Details'!$A$1:$T$2344,17,0)</f>
        <v>33199</v>
      </c>
      <c r="M1902" s="3" t="str">
        <f>VLOOKUP(A1902,'Hospitalisation Details'!$A$1:$T$2344,14,0)</f>
        <v>tier - 2</v>
      </c>
      <c r="N1902" s="3" t="str">
        <f>VLOOKUP(A1902,'Hospitalisation Details'!$A$1:$T$2344,15,0)</f>
        <v>tier - 2</v>
      </c>
      <c r="O1902" t="str">
        <f>VLOOKUP(A1902,'Hospitalisation Details'!$A$1:$U$2344,21,FALSE)</f>
        <v>R1011</v>
      </c>
      <c r="P1902" t="str">
        <f>VLOOKUP(A1902,'Hospitalisation Details'!$A$1:$T$2344,19,0)</f>
        <v>32</v>
      </c>
      <c r="Q1902" s="9">
        <f>VLOOKUP(A1902,'Hospitalisation Details'!$A$1:$I$2344,6,FALSE)</f>
        <v>3989.84</v>
      </c>
    </row>
    <row r="1903" spans="1:17" ht="15.75">
      <c r="A1903" s="6" t="s">
        <v>4920</v>
      </c>
      <c r="B1903" t="str">
        <f>VLOOKUP(A1903,'Customer Names'!$A$1:$D$2336,3,FALSE)</f>
        <v>Sayre</v>
      </c>
      <c r="C1903">
        <f>VLOOKUP(A1903,'Medical Examinations'!$A$1:$H$2336,2,0)</f>
        <v>34.200000000000003</v>
      </c>
      <c r="D1903">
        <f>VLOOKUP(A1903,'Medical Examinations'!$A$1:$H$2336,3,0)</f>
        <v>4.78</v>
      </c>
      <c r="E1903" t="str">
        <f>VLOOKUP(A1903,'Medical Examinations'!$A$1:$H$2336,4,0)</f>
        <v>Yes</v>
      </c>
      <c r="F1903" t="str">
        <f>VLOOKUP(A1903,'Medical Examinations'!$A$1:$H$2336,5,0)</f>
        <v>No</v>
      </c>
      <c r="G1903" t="str">
        <f>VLOOKUP(A1903,'Medical Examinations'!$A$1:$H$2336,6,0)</f>
        <v>No</v>
      </c>
      <c r="H1903">
        <f>VLOOKUP(A1903,'Medical Examinations'!$A$1:$L$2336,10,0)</f>
        <v>0</v>
      </c>
      <c r="I1903" t="str">
        <f>VLOOKUP(A1903,'Medical Examinations'!$A$1:$H$2336,8,0)</f>
        <v>No</v>
      </c>
      <c r="J1903" t="str">
        <f>VLOOKUP(A1903,'Medical Examinations'!$A$1:$L$2336,11,0)</f>
        <v>obesity</v>
      </c>
      <c r="K1903" t="str">
        <f>VLOOKUP(A1903,'Medical Examinations'!$A$1:$L$2336,12,0)</f>
        <v>Normal</v>
      </c>
      <c r="L1903" s="8">
        <f>VLOOKUP(A1903,'Hospitalisation Details'!$A$1:$T$2344,17,0)</f>
        <v>35316</v>
      </c>
      <c r="M1903" s="3" t="str">
        <f>VLOOKUP(A1903,'Hospitalisation Details'!$A$1:$T$2344,14,0)</f>
        <v>tier - 2</v>
      </c>
      <c r="N1903" s="3" t="str">
        <f>VLOOKUP(A1903,'Hospitalisation Details'!$A$1:$T$2344,15,0)</f>
        <v>tier - 2</v>
      </c>
      <c r="O1903" t="str">
        <f>VLOOKUP(A1903,'Hospitalisation Details'!$A$1:$U$2344,21,FALSE)</f>
        <v>R1011</v>
      </c>
      <c r="P1903" t="str">
        <f>VLOOKUP(A1903,'Hospitalisation Details'!$A$1:$T$2344,19,0)</f>
        <v>26</v>
      </c>
      <c r="Q1903" s="9">
        <f>VLOOKUP(A1903,'Hospitalisation Details'!$A$1:$I$2344,6,FALSE)</f>
        <v>3987.93</v>
      </c>
    </row>
    <row r="1904" spans="1:17" ht="15.75">
      <c r="A1904" s="6" t="s">
        <v>4922</v>
      </c>
      <c r="B1904" t="str">
        <f>VLOOKUP(A1904,'Customer Names'!$A$1:$D$2336,3,FALSE)</f>
        <v>Panke</v>
      </c>
      <c r="C1904">
        <f>VLOOKUP(A1904,'Medical Examinations'!$A$1:$H$2336,2,0)</f>
        <v>29.92</v>
      </c>
      <c r="D1904">
        <f>VLOOKUP(A1904,'Medical Examinations'!$A$1:$H$2336,3,0)</f>
        <v>6.02</v>
      </c>
      <c r="E1904" t="str">
        <f>VLOOKUP(A1904,'Medical Examinations'!$A$1:$H$2336,4,0)</f>
        <v>Yes</v>
      </c>
      <c r="F1904" t="str">
        <f>VLOOKUP(A1904,'Medical Examinations'!$A$1:$H$2336,5,0)</f>
        <v>No</v>
      </c>
      <c r="G1904" t="str">
        <f>VLOOKUP(A1904,'Medical Examinations'!$A$1:$H$2336,6,0)</f>
        <v>No</v>
      </c>
      <c r="H1904">
        <f>VLOOKUP(A1904,'Medical Examinations'!$A$1:$L$2336,10,0)</f>
        <v>0</v>
      </c>
      <c r="I1904" t="str">
        <f>VLOOKUP(A1904,'Medical Examinations'!$A$1:$H$2336,8,0)</f>
        <v>No</v>
      </c>
      <c r="J1904" t="str">
        <f>VLOOKUP(A1904,'Medical Examinations'!$A$1:$L$2336,11,0)</f>
        <v>obesity</v>
      </c>
      <c r="K1904" t="str">
        <f>VLOOKUP(A1904,'Medical Examinations'!$A$1:$L$2336,12,0)</f>
        <v>Prediabetes</v>
      </c>
      <c r="L1904" s="8">
        <f>VLOOKUP(A1904,'Hospitalisation Details'!$A$1:$T$2344,17,0)</f>
        <v>35294</v>
      </c>
      <c r="M1904" s="3" t="str">
        <f>VLOOKUP(A1904,'Hospitalisation Details'!$A$1:$T$2344,14,0)</f>
        <v>tier - 2</v>
      </c>
      <c r="N1904" s="3" t="str">
        <f>VLOOKUP(A1904,'Hospitalisation Details'!$A$1:$T$2344,15,0)</f>
        <v>tier - 2</v>
      </c>
      <c r="O1904" t="str">
        <f>VLOOKUP(A1904,'Hospitalisation Details'!$A$1:$U$2344,21,FALSE)</f>
        <v>R1013</v>
      </c>
      <c r="P1904" t="str">
        <f>VLOOKUP(A1904,'Hospitalisation Details'!$A$1:$T$2344,19,0)</f>
        <v>26</v>
      </c>
      <c r="Q1904" s="9">
        <f>VLOOKUP(A1904,'Hospitalisation Details'!$A$1:$I$2344,6,FALSE)</f>
        <v>3981.98</v>
      </c>
    </row>
    <row r="1905" spans="1:17" ht="15.75">
      <c r="A1905" s="6" t="s">
        <v>4924</v>
      </c>
      <c r="B1905" t="str">
        <f>VLOOKUP(A1905,'Customer Names'!$A$1:$D$2336,3,FALSE)</f>
        <v>Brennan</v>
      </c>
      <c r="C1905">
        <f>VLOOKUP(A1905,'Medical Examinations'!$A$1:$H$2336,2,0)</f>
        <v>28.93</v>
      </c>
      <c r="D1905">
        <f>VLOOKUP(A1905,'Medical Examinations'!$A$1:$H$2336,3,0)</f>
        <v>4.4400000000000004</v>
      </c>
      <c r="E1905" t="str">
        <f>VLOOKUP(A1905,'Medical Examinations'!$A$1:$H$2336,4,0)</f>
        <v>No</v>
      </c>
      <c r="F1905" t="str">
        <f>VLOOKUP(A1905,'Medical Examinations'!$A$1:$H$2336,5,0)</f>
        <v>No</v>
      </c>
      <c r="G1905" t="str">
        <f>VLOOKUP(A1905,'Medical Examinations'!$A$1:$H$2336,6,0)</f>
        <v>No</v>
      </c>
      <c r="H1905">
        <f>VLOOKUP(A1905,'Medical Examinations'!$A$1:$L$2336,10,0)</f>
        <v>0</v>
      </c>
      <c r="I1905" t="str">
        <f>VLOOKUP(A1905,'Medical Examinations'!$A$1:$H$2336,8,0)</f>
        <v>No</v>
      </c>
      <c r="J1905" t="str">
        <f>VLOOKUP(A1905,'Medical Examinations'!$A$1:$L$2336,11,0)</f>
        <v>Over weight</v>
      </c>
      <c r="K1905" t="str">
        <f>VLOOKUP(A1905,'Medical Examinations'!$A$1:$L$2336,12,0)</f>
        <v>Normal</v>
      </c>
      <c r="L1905" s="8">
        <f>VLOOKUP(A1905,'Hospitalisation Details'!$A$1:$T$2344,17,0)</f>
        <v>33083</v>
      </c>
      <c r="M1905" s="3" t="str">
        <f>VLOOKUP(A1905,'Hospitalisation Details'!$A$1:$T$2344,14,0)</f>
        <v>tier - 2</v>
      </c>
      <c r="N1905" s="3" t="str">
        <f>VLOOKUP(A1905,'Hospitalisation Details'!$A$1:$T$2344,15,0)</f>
        <v>tier - 3</v>
      </c>
      <c r="O1905" t="str">
        <f>VLOOKUP(A1905,'Hospitalisation Details'!$A$1:$U$2344,21,FALSE)</f>
        <v>R1013</v>
      </c>
      <c r="P1905" t="str">
        <f>VLOOKUP(A1905,'Hospitalisation Details'!$A$1:$T$2344,19,0)</f>
        <v>32</v>
      </c>
      <c r="Q1905" s="9">
        <f>VLOOKUP(A1905,'Hospitalisation Details'!$A$1:$I$2344,6,FALSE)</f>
        <v>3972.92</v>
      </c>
    </row>
    <row r="1906" spans="1:17" ht="15.75">
      <c r="A1906" s="6" t="s">
        <v>4927</v>
      </c>
      <c r="B1906" t="str">
        <f>VLOOKUP(A1906,'Customer Names'!$A$1:$D$2336,3,FALSE)</f>
        <v>Ngo</v>
      </c>
      <c r="C1906">
        <f>VLOOKUP(A1906,'Medical Examinations'!$A$1:$H$2336,2,0)</f>
        <v>31.254999999999999</v>
      </c>
      <c r="D1906">
        <f>VLOOKUP(A1906,'Medical Examinations'!$A$1:$H$2336,3,0)</f>
        <v>5.84</v>
      </c>
      <c r="E1906" t="str">
        <f>VLOOKUP(A1906,'Medical Examinations'!$A$1:$H$2336,4,0)</f>
        <v>Yes</v>
      </c>
      <c r="F1906" t="str">
        <f>VLOOKUP(A1906,'Medical Examinations'!$A$1:$H$2336,5,0)</f>
        <v>No</v>
      </c>
      <c r="G1906" t="str">
        <f>VLOOKUP(A1906,'Medical Examinations'!$A$1:$H$2336,6,0)</f>
        <v>No</v>
      </c>
      <c r="H1906">
        <f>VLOOKUP(A1906,'Medical Examinations'!$A$1:$L$2336,10,0)</f>
        <v>1</v>
      </c>
      <c r="I1906" t="str">
        <f>VLOOKUP(A1906,'Medical Examinations'!$A$1:$H$2336,8,0)</f>
        <v>No</v>
      </c>
      <c r="J1906" t="str">
        <f>VLOOKUP(A1906,'Medical Examinations'!$A$1:$L$2336,11,0)</f>
        <v>obesity</v>
      </c>
      <c r="K1906" t="str">
        <f>VLOOKUP(A1906,'Medical Examinations'!$A$1:$L$2336,12,0)</f>
        <v>Prediabetes</v>
      </c>
      <c r="L1906" s="8">
        <f>VLOOKUP(A1906,'Hospitalisation Details'!$A$1:$T$2344,17,0)</f>
        <v>34891</v>
      </c>
      <c r="M1906" s="3" t="str">
        <f>VLOOKUP(A1906,'Hospitalisation Details'!$A$1:$T$2344,14,0)</f>
        <v>tier - 2</v>
      </c>
      <c r="N1906" s="3" t="str">
        <f>VLOOKUP(A1906,'Hospitalisation Details'!$A$1:$T$2344,15,0)</f>
        <v>tier - 2</v>
      </c>
      <c r="O1906" t="str">
        <f>VLOOKUP(A1906,'Hospitalisation Details'!$A$1:$U$2344,21,FALSE)</f>
        <v>R1012</v>
      </c>
      <c r="P1906" t="str">
        <f>VLOOKUP(A1906,'Hospitalisation Details'!$A$1:$T$2344,19,0)</f>
        <v>27</v>
      </c>
      <c r="Q1906" s="9">
        <f>VLOOKUP(A1906,'Hospitalisation Details'!$A$1:$I$2344,6,FALSE)</f>
        <v>3956.07</v>
      </c>
    </row>
    <row r="1907" spans="1:17" ht="15.75">
      <c r="A1907" s="6" t="s">
        <v>4930</v>
      </c>
      <c r="B1907" t="str">
        <f>VLOOKUP(A1907,'Customer Names'!$A$1:$D$2336,3,FALSE)</f>
        <v>Guerdan</v>
      </c>
      <c r="C1907">
        <f>VLOOKUP(A1907,'Medical Examinations'!$A$1:$H$2336,2,0)</f>
        <v>29.83</v>
      </c>
      <c r="D1907">
        <f>VLOOKUP(A1907,'Medical Examinations'!$A$1:$H$2336,3,0)</f>
        <v>5.39</v>
      </c>
      <c r="E1907" t="str">
        <f>VLOOKUP(A1907,'Medical Examinations'!$A$1:$H$2336,4,0)</f>
        <v>No</v>
      </c>
      <c r="F1907" t="str">
        <f>VLOOKUP(A1907,'Medical Examinations'!$A$1:$H$2336,5,0)</f>
        <v>No</v>
      </c>
      <c r="G1907" t="str">
        <f>VLOOKUP(A1907,'Medical Examinations'!$A$1:$H$2336,6,0)</f>
        <v>No</v>
      </c>
      <c r="H1907">
        <f>VLOOKUP(A1907,'Medical Examinations'!$A$1:$L$2336,10,0)</f>
        <v>0</v>
      </c>
      <c r="I1907" t="str">
        <f>VLOOKUP(A1907,'Medical Examinations'!$A$1:$H$2336,8,0)</f>
        <v>No</v>
      </c>
      <c r="J1907" t="str">
        <f>VLOOKUP(A1907,'Medical Examinations'!$A$1:$L$2336,11,0)</f>
        <v>Over weight</v>
      </c>
      <c r="K1907" t="str">
        <f>VLOOKUP(A1907,'Medical Examinations'!$A$1:$L$2336,12,0)</f>
        <v>Normal</v>
      </c>
      <c r="L1907" s="8">
        <f>VLOOKUP(A1907,'Hospitalisation Details'!$A$1:$T$2344,17,0)</f>
        <v>36351</v>
      </c>
      <c r="M1907" s="3" t="str">
        <f>VLOOKUP(A1907,'Hospitalisation Details'!$A$1:$T$2344,14,0)</f>
        <v>tier - 2</v>
      </c>
      <c r="N1907" s="3" t="str">
        <f>VLOOKUP(A1907,'Hospitalisation Details'!$A$1:$T$2344,15,0)</f>
        <v>tier - 3</v>
      </c>
      <c r="O1907" t="str">
        <f>VLOOKUP(A1907,'Hospitalisation Details'!$A$1:$U$2344,21,FALSE)</f>
        <v>R1021</v>
      </c>
      <c r="P1907" t="str">
        <f>VLOOKUP(A1907,'Hospitalisation Details'!$A$1:$T$2344,19,0)</f>
        <v>23</v>
      </c>
      <c r="Q1907" s="9">
        <f>VLOOKUP(A1907,'Hospitalisation Details'!$A$1:$I$2344,6,FALSE)</f>
        <v>3955.98</v>
      </c>
    </row>
    <row r="1908" spans="1:17" ht="15.75">
      <c r="A1908" s="6" t="s">
        <v>4933</v>
      </c>
      <c r="B1908" t="str">
        <f>VLOOKUP(A1908,'Customer Names'!$A$1:$D$2336,3,FALSE)</f>
        <v>Shaw</v>
      </c>
      <c r="C1908">
        <f>VLOOKUP(A1908,'Medical Examinations'!$A$1:$H$2336,2,0)</f>
        <v>29.59</v>
      </c>
      <c r="D1908">
        <f>VLOOKUP(A1908,'Medical Examinations'!$A$1:$H$2336,3,0)</f>
        <v>6.16</v>
      </c>
      <c r="E1908" t="str">
        <f>VLOOKUP(A1908,'Medical Examinations'!$A$1:$H$2336,4,0)</f>
        <v>No</v>
      </c>
      <c r="F1908" t="str">
        <f>VLOOKUP(A1908,'Medical Examinations'!$A$1:$H$2336,5,0)</f>
        <v>No</v>
      </c>
      <c r="G1908" t="str">
        <f>VLOOKUP(A1908,'Medical Examinations'!$A$1:$H$2336,6,0)</f>
        <v>Yes</v>
      </c>
      <c r="H1908">
        <f>VLOOKUP(A1908,'Medical Examinations'!$A$1:$L$2336,10,0)</f>
        <v>1</v>
      </c>
      <c r="I1908" t="str">
        <f>VLOOKUP(A1908,'Medical Examinations'!$A$1:$H$2336,8,0)</f>
        <v>No</v>
      </c>
      <c r="J1908" t="str">
        <f>VLOOKUP(A1908,'Medical Examinations'!$A$1:$L$2336,11,0)</f>
        <v>Over weight</v>
      </c>
      <c r="K1908" t="str">
        <f>VLOOKUP(A1908,'Medical Examinations'!$A$1:$L$2336,12,0)</f>
        <v>Prediabetes</v>
      </c>
      <c r="L1908" s="8">
        <f>VLOOKUP(A1908,'Hospitalisation Details'!$A$1:$T$2344,17,0)</f>
        <v>34284</v>
      </c>
      <c r="M1908" s="3" t="str">
        <f>VLOOKUP(A1908,'Hospitalisation Details'!$A$1:$T$2344,14,0)</f>
        <v>tier - 2</v>
      </c>
      <c r="N1908" s="3" t="str">
        <f>VLOOKUP(A1908,'Hospitalisation Details'!$A$1:$T$2344,15,0)</f>
        <v>tier - 2</v>
      </c>
      <c r="O1908" t="str">
        <f>VLOOKUP(A1908,'Hospitalisation Details'!$A$1:$U$2344,21,FALSE)</f>
        <v>R1013</v>
      </c>
      <c r="P1908" t="str">
        <f>VLOOKUP(A1908,'Hospitalisation Details'!$A$1:$T$2344,19,0)</f>
        <v>29</v>
      </c>
      <c r="Q1908" s="9">
        <f>VLOOKUP(A1908,'Hospitalisation Details'!$A$1:$I$2344,6,FALSE)</f>
        <v>3947.41</v>
      </c>
    </row>
    <row r="1909" spans="1:17" ht="15.75">
      <c r="A1909" s="6" t="s">
        <v>4935</v>
      </c>
      <c r="B1909" t="str">
        <f>VLOOKUP(A1909,'Customer Names'!$A$1:$D$2336,3,FALSE)</f>
        <v>Mills-Honarvar</v>
      </c>
      <c r="C1909">
        <f>VLOOKUP(A1909,'Medical Examinations'!$A$1:$H$2336,2,0)</f>
        <v>31.16</v>
      </c>
      <c r="D1909">
        <f>VLOOKUP(A1909,'Medical Examinations'!$A$1:$H$2336,3,0)</f>
        <v>4.49</v>
      </c>
      <c r="E1909" t="str">
        <f>VLOOKUP(A1909,'Medical Examinations'!$A$1:$H$2336,4,0)</f>
        <v>No</v>
      </c>
      <c r="F1909" t="str">
        <f>VLOOKUP(A1909,'Medical Examinations'!$A$1:$H$2336,5,0)</f>
        <v>No</v>
      </c>
      <c r="G1909" t="str">
        <f>VLOOKUP(A1909,'Medical Examinations'!$A$1:$H$2336,6,0)</f>
        <v>Yes</v>
      </c>
      <c r="H1909">
        <f>VLOOKUP(A1909,'Medical Examinations'!$A$1:$L$2336,10,0)</f>
        <v>1</v>
      </c>
      <c r="I1909" t="str">
        <f>VLOOKUP(A1909,'Medical Examinations'!$A$1:$H$2336,8,0)</f>
        <v>No</v>
      </c>
      <c r="J1909" t="str">
        <f>VLOOKUP(A1909,'Medical Examinations'!$A$1:$L$2336,11,0)</f>
        <v>obesity</v>
      </c>
      <c r="K1909" t="str">
        <f>VLOOKUP(A1909,'Medical Examinations'!$A$1:$L$2336,12,0)</f>
        <v>Normal</v>
      </c>
      <c r="L1909" s="8">
        <f>VLOOKUP(A1909,'Hospitalisation Details'!$A$1:$T$2344,17,0)</f>
        <v>34241</v>
      </c>
      <c r="M1909" s="3" t="str">
        <f>VLOOKUP(A1909,'Hospitalisation Details'!$A$1:$T$2344,14,0)</f>
        <v>tier - 2</v>
      </c>
      <c r="N1909" s="3" t="str">
        <f>VLOOKUP(A1909,'Hospitalisation Details'!$A$1:$T$2344,15,0)</f>
        <v>tier - 3</v>
      </c>
      <c r="O1909" t="str">
        <f>VLOOKUP(A1909,'Hospitalisation Details'!$A$1:$U$2344,21,FALSE)</f>
        <v>R1024</v>
      </c>
      <c r="P1909" t="str">
        <f>VLOOKUP(A1909,'Hospitalisation Details'!$A$1:$T$2344,19,0)</f>
        <v>29</v>
      </c>
      <c r="Q1909" s="9">
        <f>VLOOKUP(A1909,'Hospitalisation Details'!$A$1:$I$2344,6,FALSE)</f>
        <v>3943.6</v>
      </c>
    </row>
    <row r="1910" spans="1:17" ht="15.75">
      <c r="A1910" s="6" t="s">
        <v>4938</v>
      </c>
      <c r="B1910" t="str">
        <f>VLOOKUP(A1910,'Customer Names'!$A$1:$D$2336,3,FALSE)</f>
        <v>Farvard</v>
      </c>
      <c r="C1910">
        <f>VLOOKUP(A1910,'Medical Examinations'!$A$1:$H$2336,2,0)</f>
        <v>34.21</v>
      </c>
      <c r="D1910">
        <f>VLOOKUP(A1910,'Medical Examinations'!$A$1:$H$2336,3,0)</f>
        <v>4.4800000000000004</v>
      </c>
      <c r="E1910" t="str">
        <f>VLOOKUP(A1910,'Medical Examinations'!$A$1:$H$2336,4,0)</f>
        <v>Yes</v>
      </c>
      <c r="F1910" t="str">
        <f>VLOOKUP(A1910,'Medical Examinations'!$A$1:$H$2336,5,0)</f>
        <v>No</v>
      </c>
      <c r="G1910" t="str">
        <f>VLOOKUP(A1910,'Medical Examinations'!$A$1:$H$2336,6,0)</f>
        <v>No</v>
      </c>
      <c r="H1910">
        <f>VLOOKUP(A1910,'Medical Examinations'!$A$1:$L$2336,10,0)</f>
        <v>1</v>
      </c>
      <c r="I1910" t="str">
        <f>VLOOKUP(A1910,'Medical Examinations'!$A$1:$H$2336,8,0)</f>
        <v>No</v>
      </c>
      <c r="J1910" t="str">
        <f>VLOOKUP(A1910,'Medical Examinations'!$A$1:$L$2336,11,0)</f>
        <v>obesity</v>
      </c>
      <c r="K1910" t="str">
        <f>VLOOKUP(A1910,'Medical Examinations'!$A$1:$L$2336,12,0)</f>
        <v>Normal</v>
      </c>
      <c r="L1910" s="8">
        <f>VLOOKUP(A1910,'Hospitalisation Details'!$A$1:$T$2344,17,0)</f>
        <v>32440</v>
      </c>
      <c r="M1910" s="3" t="str">
        <f>VLOOKUP(A1910,'Hospitalisation Details'!$A$1:$T$2344,14,0)</f>
        <v>tier - 3</v>
      </c>
      <c r="N1910" s="3" t="str">
        <f>VLOOKUP(A1910,'Hospitalisation Details'!$A$1:$T$2344,15,0)</f>
        <v>tier - 1</v>
      </c>
      <c r="O1910" t="str">
        <f>VLOOKUP(A1910,'Hospitalisation Details'!$A$1:$U$2344,21,FALSE)</f>
        <v>R1013</v>
      </c>
      <c r="P1910" t="str">
        <f>VLOOKUP(A1910,'Hospitalisation Details'!$A$1:$T$2344,19,0)</f>
        <v>34</v>
      </c>
      <c r="Q1910" s="9">
        <f>VLOOKUP(A1910,'Hospitalisation Details'!$A$1:$I$2344,6,FALSE)</f>
        <v>3935.18</v>
      </c>
    </row>
    <row r="1911" spans="1:17" ht="15.75">
      <c r="A1911" s="6" t="s">
        <v>4941</v>
      </c>
      <c r="B1911" t="str">
        <f>VLOOKUP(A1911,'Customer Names'!$A$1:$D$2336,3,FALSE)</f>
        <v>Kelly</v>
      </c>
      <c r="C1911">
        <f>VLOOKUP(A1911,'Medical Examinations'!$A$1:$H$2336,2,0)</f>
        <v>34.86</v>
      </c>
      <c r="D1911">
        <f>VLOOKUP(A1911,'Medical Examinations'!$A$1:$H$2336,3,0)</f>
        <v>10.97</v>
      </c>
      <c r="E1911" t="str">
        <f>VLOOKUP(A1911,'Medical Examinations'!$A$1:$H$2336,4,0)</f>
        <v>No</v>
      </c>
      <c r="F1911" t="str">
        <f>VLOOKUP(A1911,'Medical Examinations'!$A$1:$H$2336,5,0)</f>
        <v>No</v>
      </c>
      <c r="G1911" t="str">
        <f>VLOOKUP(A1911,'Medical Examinations'!$A$1:$H$2336,6,0)</f>
        <v>No</v>
      </c>
      <c r="H1911">
        <f>VLOOKUP(A1911,'Medical Examinations'!$A$1:$L$2336,10,0)</f>
        <v>0</v>
      </c>
      <c r="I1911" t="str">
        <f>VLOOKUP(A1911,'Medical Examinations'!$A$1:$H$2336,8,0)</f>
        <v>No</v>
      </c>
      <c r="J1911" t="str">
        <f>VLOOKUP(A1911,'Medical Examinations'!$A$1:$L$2336,11,0)</f>
        <v>obesity</v>
      </c>
      <c r="K1911" t="str">
        <f>VLOOKUP(A1911,'Medical Examinations'!$A$1:$L$2336,12,0)</f>
        <v>Diabetes</v>
      </c>
      <c r="L1911" s="8">
        <f>VLOOKUP(A1911,'Hospitalisation Details'!$A$1:$T$2344,17,0)</f>
        <v>37422</v>
      </c>
      <c r="M1911" s="3" t="str">
        <f>VLOOKUP(A1911,'Hospitalisation Details'!$A$1:$T$2344,14,0)</f>
        <v>tier - 2</v>
      </c>
      <c r="N1911" s="3" t="str">
        <f>VLOOKUP(A1911,'Hospitalisation Details'!$A$1:$T$2344,15,0)</f>
        <v>tier - 3</v>
      </c>
      <c r="O1911" t="str">
        <f>VLOOKUP(A1911,'Hospitalisation Details'!$A$1:$U$2344,21,FALSE)</f>
        <v>R1011</v>
      </c>
      <c r="P1911" t="str">
        <f>VLOOKUP(A1911,'Hospitalisation Details'!$A$1:$T$2344,19,0)</f>
        <v>20</v>
      </c>
      <c r="Q1911" s="9">
        <f>VLOOKUP(A1911,'Hospitalisation Details'!$A$1:$I$2344,6,FALSE)</f>
        <v>3931.51</v>
      </c>
    </row>
    <row r="1912" spans="1:17" ht="15.75">
      <c r="A1912" s="6" t="s">
        <v>4943</v>
      </c>
      <c r="B1912" t="str">
        <f>VLOOKUP(A1912,'Customer Names'!$A$1:$D$2336,3,FALSE)</f>
        <v>Skinner</v>
      </c>
      <c r="C1912">
        <f>VLOOKUP(A1912,'Medical Examinations'!$A$1:$H$2336,2,0)</f>
        <v>34.58</v>
      </c>
      <c r="D1912">
        <f>VLOOKUP(A1912,'Medical Examinations'!$A$1:$H$2336,3,0)</f>
        <v>5.14</v>
      </c>
      <c r="E1912" t="str">
        <f>VLOOKUP(A1912,'Medical Examinations'!$A$1:$H$2336,4,0)</f>
        <v>No</v>
      </c>
      <c r="F1912" t="str">
        <f>VLOOKUP(A1912,'Medical Examinations'!$A$1:$H$2336,5,0)</f>
        <v>yes</v>
      </c>
      <c r="G1912" t="str">
        <f>VLOOKUP(A1912,'Medical Examinations'!$A$1:$H$2336,6,0)</f>
        <v>No</v>
      </c>
      <c r="H1912">
        <f>VLOOKUP(A1912,'Medical Examinations'!$A$1:$L$2336,10,0)</f>
        <v>2</v>
      </c>
      <c r="I1912" t="str">
        <f>VLOOKUP(A1912,'Medical Examinations'!$A$1:$H$2336,8,0)</f>
        <v>No</v>
      </c>
      <c r="J1912" t="str">
        <f>VLOOKUP(A1912,'Medical Examinations'!$A$1:$L$2336,11,0)</f>
        <v>obesity</v>
      </c>
      <c r="K1912" t="str">
        <f>VLOOKUP(A1912,'Medical Examinations'!$A$1:$L$2336,12,0)</f>
        <v>Normal</v>
      </c>
      <c r="L1912" s="8">
        <f>VLOOKUP(A1912,'Hospitalisation Details'!$A$1:$T$2344,17,0)</f>
        <v>36717</v>
      </c>
      <c r="M1912" s="3" t="str">
        <f>VLOOKUP(A1912,'Hospitalisation Details'!$A$1:$T$2344,14,0)</f>
        <v>tier - 2</v>
      </c>
      <c r="N1912" s="3" t="str">
        <f>VLOOKUP(A1912,'Hospitalisation Details'!$A$1:$T$2344,15,0)</f>
        <v>tier - 2</v>
      </c>
      <c r="O1912" t="str">
        <f>VLOOKUP(A1912,'Hospitalisation Details'!$A$1:$U$2344,21,FALSE)</f>
        <v>R1024</v>
      </c>
      <c r="P1912" t="str">
        <f>VLOOKUP(A1912,'Hospitalisation Details'!$A$1:$T$2344,19,0)</f>
        <v>22</v>
      </c>
      <c r="Q1912" s="9">
        <f>VLOOKUP(A1912,'Hospitalisation Details'!$A$1:$I$2344,6,FALSE)</f>
        <v>3925.76</v>
      </c>
    </row>
    <row r="1913" spans="1:17" ht="15.75">
      <c r="A1913" s="6" t="s">
        <v>4946</v>
      </c>
      <c r="B1913" t="str">
        <f>VLOOKUP(A1913,'Customer Names'!$A$1:$D$2336,3,FALSE)</f>
        <v>Murphy</v>
      </c>
      <c r="C1913">
        <f>VLOOKUP(A1913,'Medical Examinations'!$A$1:$H$2336,2,0)</f>
        <v>17.940000000000001</v>
      </c>
      <c r="D1913">
        <f>VLOOKUP(A1913,'Medical Examinations'!$A$1:$H$2336,3,0)</f>
        <v>5.17</v>
      </c>
      <c r="E1913" t="str">
        <f>VLOOKUP(A1913,'Medical Examinations'!$A$1:$H$2336,4,0)</f>
        <v>Yes</v>
      </c>
      <c r="F1913" t="str">
        <f>VLOOKUP(A1913,'Medical Examinations'!$A$1:$H$2336,5,0)</f>
        <v>No</v>
      </c>
      <c r="G1913" t="str">
        <f>VLOOKUP(A1913,'Medical Examinations'!$A$1:$H$2336,6,0)</f>
        <v>No</v>
      </c>
      <c r="H1913">
        <f>VLOOKUP(A1913,'Medical Examinations'!$A$1:$L$2336,10,0)</f>
        <v>0</v>
      </c>
      <c r="I1913" t="str">
        <f>VLOOKUP(A1913,'Medical Examinations'!$A$1:$H$2336,8,0)</f>
        <v>No</v>
      </c>
      <c r="J1913" t="str">
        <f>VLOOKUP(A1913,'Medical Examinations'!$A$1:$L$2336,11,0)</f>
        <v>Under weight</v>
      </c>
      <c r="K1913" t="str">
        <f>VLOOKUP(A1913,'Medical Examinations'!$A$1:$L$2336,12,0)</f>
        <v>Normal</v>
      </c>
      <c r="L1913" s="8">
        <f>VLOOKUP(A1913,'Hospitalisation Details'!$A$1:$T$2344,17,0)</f>
        <v>31233</v>
      </c>
      <c r="M1913" s="3" t="str">
        <f>VLOOKUP(A1913,'Hospitalisation Details'!$A$1:$T$2344,14,0)</f>
        <v>tier - 2</v>
      </c>
      <c r="N1913" s="3" t="str">
        <f>VLOOKUP(A1913,'Hospitalisation Details'!$A$1:$T$2344,15,0)</f>
        <v>tier - 2</v>
      </c>
      <c r="O1913" t="str">
        <f>VLOOKUP(A1913,'Hospitalisation Details'!$A$1:$U$2344,21,FALSE)</f>
        <v>R1013</v>
      </c>
      <c r="P1913" t="str">
        <f>VLOOKUP(A1913,'Hospitalisation Details'!$A$1:$T$2344,19,0)</f>
        <v>37</v>
      </c>
      <c r="Q1913" s="9">
        <f>VLOOKUP(A1913,'Hospitalisation Details'!$A$1:$I$2344,6,FALSE)</f>
        <v>3910.44</v>
      </c>
    </row>
    <row r="1914" spans="1:17" ht="15.75">
      <c r="A1914" s="6" t="s">
        <v>4948</v>
      </c>
      <c r="B1914" t="str">
        <f>VLOOKUP(A1914,'Customer Names'!$A$1:$D$2336,3,FALSE)</f>
        <v>Shue</v>
      </c>
      <c r="C1914">
        <f>VLOOKUP(A1914,'Medical Examinations'!$A$1:$H$2336,2,0)</f>
        <v>26.8</v>
      </c>
      <c r="D1914">
        <f>VLOOKUP(A1914,'Medical Examinations'!$A$1:$H$2336,3,0)</f>
        <v>6.18</v>
      </c>
      <c r="E1914" t="str">
        <f>VLOOKUP(A1914,'Medical Examinations'!$A$1:$H$2336,4,0)</f>
        <v>Yes</v>
      </c>
      <c r="F1914" t="str">
        <f>VLOOKUP(A1914,'Medical Examinations'!$A$1:$H$2336,5,0)</f>
        <v>No</v>
      </c>
      <c r="G1914" t="str">
        <f>VLOOKUP(A1914,'Medical Examinations'!$A$1:$H$2336,6,0)</f>
        <v>Yes</v>
      </c>
      <c r="H1914">
        <f>VLOOKUP(A1914,'Medical Examinations'!$A$1:$L$2336,10,0)</f>
        <v>1</v>
      </c>
      <c r="I1914" t="str">
        <f>VLOOKUP(A1914,'Medical Examinations'!$A$1:$H$2336,8,0)</f>
        <v>No</v>
      </c>
      <c r="J1914" t="str">
        <f>VLOOKUP(A1914,'Medical Examinations'!$A$1:$L$2336,11,0)</f>
        <v>Over weight</v>
      </c>
      <c r="K1914" t="str">
        <f>VLOOKUP(A1914,'Medical Examinations'!$A$1:$L$2336,12,0)</f>
        <v>Prediabetes</v>
      </c>
      <c r="L1914" s="8">
        <f>VLOOKUP(A1914,'Hospitalisation Details'!$A$1:$T$2344,17,0)</f>
        <v>35758</v>
      </c>
      <c r="M1914" s="3" t="str">
        <f>VLOOKUP(A1914,'Hospitalisation Details'!$A$1:$T$2344,14,0)</f>
        <v>tier - 3</v>
      </c>
      <c r="N1914" s="3" t="str">
        <f>VLOOKUP(A1914,'Hospitalisation Details'!$A$1:$T$2344,15,0)</f>
        <v>tier - 3</v>
      </c>
      <c r="O1914" t="str">
        <f>VLOOKUP(A1914,'Hospitalisation Details'!$A$1:$U$2344,21,FALSE)</f>
        <v>R1011</v>
      </c>
      <c r="P1914" t="str">
        <f>VLOOKUP(A1914,'Hospitalisation Details'!$A$1:$T$2344,19,0)</f>
        <v>25</v>
      </c>
      <c r="Q1914" s="9">
        <f>VLOOKUP(A1914,'Hospitalisation Details'!$A$1:$I$2344,6,FALSE)</f>
        <v>3906.13</v>
      </c>
    </row>
    <row r="1915" spans="1:17" ht="15.75">
      <c r="A1915" s="6" t="s">
        <v>4951</v>
      </c>
      <c r="B1915" t="str">
        <f>VLOOKUP(A1915,'Customer Names'!$A$1:$D$2336,3,FALSE)</f>
        <v>Reilly</v>
      </c>
      <c r="C1915">
        <f>VLOOKUP(A1915,'Medical Examinations'!$A$1:$H$2336,2,0)</f>
        <v>17.690000000000001</v>
      </c>
      <c r="D1915">
        <f>VLOOKUP(A1915,'Medical Examinations'!$A$1:$H$2336,3,0)</f>
        <v>9.07</v>
      </c>
      <c r="E1915" t="str">
        <f>VLOOKUP(A1915,'Medical Examinations'!$A$1:$H$2336,4,0)</f>
        <v>Yes</v>
      </c>
      <c r="F1915" t="str">
        <f>VLOOKUP(A1915,'Medical Examinations'!$A$1:$H$2336,5,0)</f>
        <v>No</v>
      </c>
      <c r="G1915" t="str">
        <f>VLOOKUP(A1915,'Medical Examinations'!$A$1:$H$2336,6,0)</f>
        <v>No</v>
      </c>
      <c r="H1915">
        <f>VLOOKUP(A1915,'Medical Examinations'!$A$1:$L$2336,10,0)</f>
        <v>0</v>
      </c>
      <c r="I1915" t="str">
        <f>VLOOKUP(A1915,'Medical Examinations'!$A$1:$H$2336,8,0)</f>
        <v>No</v>
      </c>
      <c r="J1915" t="str">
        <f>VLOOKUP(A1915,'Medical Examinations'!$A$1:$L$2336,11,0)</f>
        <v>Under weight</v>
      </c>
      <c r="K1915" t="str">
        <f>VLOOKUP(A1915,'Medical Examinations'!$A$1:$L$2336,12,0)</f>
        <v>Diabetes</v>
      </c>
      <c r="L1915" s="8">
        <f>VLOOKUP(A1915,'Hospitalisation Details'!$A$1:$T$2344,17,0)</f>
        <v>29825</v>
      </c>
      <c r="M1915" s="3" t="str">
        <f>VLOOKUP(A1915,'Hospitalisation Details'!$A$1:$T$2344,14,0)</f>
        <v>tier - 2</v>
      </c>
      <c r="N1915" s="3" t="str">
        <f>VLOOKUP(A1915,'Hospitalisation Details'!$A$1:$T$2344,15,0)</f>
        <v>tier - 2</v>
      </c>
      <c r="O1915" t="str">
        <f>VLOOKUP(A1915,'Hospitalisation Details'!$A$1:$U$2344,21,FALSE)</f>
        <v>R1013</v>
      </c>
      <c r="P1915" t="str">
        <f>VLOOKUP(A1915,'Hospitalisation Details'!$A$1:$T$2344,19,0)</f>
        <v>41</v>
      </c>
      <c r="Q1915" s="9">
        <f>VLOOKUP(A1915,'Hospitalisation Details'!$A$1:$I$2344,6,FALSE)</f>
        <v>3902.07</v>
      </c>
    </row>
    <row r="1916" spans="1:17" ht="15.75">
      <c r="A1916" s="6" t="s">
        <v>4953</v>
      </c>
      <c r="B1916" t="str">
        <f>VLOOKUP(A1916,'Customer Names'!$A$1:$D$2336,3,FALSE)</f>
        <v>Blinn</v>
      </c>
      <c r="C1916">
        <f>VLOOKUP(A1916,'Medical Examinations'!$A$1:$H$2336,2,0)</f>
        <v>25.77</v>
      </c>
      <c r="D1916">
        <f>VLOOKUP(A1916,'Medical Examinations'!$A$1:$H$2336,3,0)</f>
        <v>4.43</v>
      </c>
      <c r="E1916" t="str">
        <f>VLOOKUP(A1916,'Medical Examinations'!$A$1:$H$2336,4,0)</f>
        <v>No</v>
      </c>
      <c r="F1916" t="str">
        <f>VLOOKUP(A1916,'Medical Examinations'!$A$1:$H$2336,5,0)</f>
        <v>No</v>
      </c>
      <c r="G1916" t="str">
        <f>VLOOKUP(A1916,'Medical Examinations'!$A$1:$H$2336,6,0)</f>
        <v>Yes</v>
      </c>
      <c r="H1916">
        <f>VLOOKUP(A1916,'Medical Examinations'!$A$1:$L$2336,10,0)</f>
        <v>1</v>
      </c>
      <c r="I1916" t="str">
        <f>VLOOKUP(A1916,'Medical Examinations'!$A$1:$H$2336,8,0)</f>
        <v>No</v>
      </c>
      <c r="J1916" t="str">
        <f>VLOOKUP(A1916,'Medical Examinations'!$A$1:$L$2336,11,0)</f>
        <v>Over weight</v>
      </c>
      <c r="K1916" t="str">
        <f>VLOOKUP(A1916,'Medical Examinations'!$A$1:$L$2336,12,0)</f>
        <v>Normal</v>
      </c>
      <c r="L1916" s="8">
        <f>VLOOKUP(A1916,'Hospitalisation Details'!$A$1:$T$2344,17,0)</f>
        <v>34226</v>
      </c>
      <c r="M1916" s="3" t="str">
        <f>VLOOKUP(A1916,'Hospitalisation Details'!$A$1:$T$2344,14,0)</f>
        <v>tier - 2</v>
      </c>
      <c r="N1916" s="3" t="str">
        <f>VLOOKUP(A1916,'Hospitalisation Details'!$A$1:$T$2344,15,0)</f>
        <v>tier - 2</v>
      </c>
      <c r="O1916" t="str">
        <f>VLOOKUP(A1916,'Hospitalisation Details'!$A$1:$U$2344,21,FALSE)</f>
        <v>R1012</v>
      </c>
      <c r="P1916" t="str">
        <f>VLOOKUP(A1916,'Hospitalisation Details'!$A$1:$T$2344,19,0)</f>
        <v>29</v>
      </c>
      <c r="Q1916" s="9">
        <f>VLOOKUP(A1916,'Hospitalisation Details'!$A$1:$I$2344,6,FALSE)</f>
        <v>3898.35</v>
      </c>
    </row>
    <row r="1917" spans="1:17" ht="15.75">
      <c r="A1917" s="6" t="s">
        <v>4956</v>
      </c>
      <c r="B1917" t="str">
        <f>VLOOKUP(A1917,'Customer Names'!$A$1:$D$2336,3,FALSE)</f>
        <v>Duyn</v>
      </c>
      <c r="C1917">
        <f>VLOOKUP(A1917,'Medical Examinations'!$A$1:$H$2336,2,0)</f>
        <v>34.46</v>
      </c>
      <c r="D1917">
        <f>VLOOKUP(A1917,'Medical Examinations'!$A$1:$H$2336,3,0)</f>
        <v>4.17</v>
      </c>
      <c r="E1917" t="str">
        <f>VLOOKUP(A1917,'Medical Examinations'!$A$1:$H$2336,4,0)</f>
        <v>No</v>
      </c>
      <c r="F1917" t="str">
        <f>VLOOKUP(A1917,'Medical Examinations'!$A$1:$H$2336,5,0)</f>
        <v>yes</v>
      </c>
      <c r="G1917" t="str">
        <f>VLOOKUP(A1917,'Medical Examinations'!$A$1:$H$2336,6,0)</f>
        <v>No</v>
      </c>
      <c r="H1917">
        <f>VLOOKUP(A1917,'Medical Examinations'!$A$1:$L$2336,10,0)</f>
        <v>1</v>
      </c>
      <c r="I1917" t="str">
        <f>VLOOKUP(A1917,'Medical Examinations'!$A$1:$H$2336,8,0)</f>
        <v>No</v>
      </c>
      <c r="J1917" t="str">
        <f>VLOOKUP(A1917,'Medical Examinations'!$A$1:$L$2336,11,0)</f>
        <v>obesity</v>
      </c>
      <c r="K1917" t="str">
        <f>VLOOKUP(A1917,'Medical Examinations'!$A$1:$L$2336,12,0)</f>
        <v>Normal</v>
      </c>
      <c r="L1917" s="8">
        <f>VLOOKUP(A1917,'Hospitalisation Details'!$A$1:$T$2344,17,0)</f>
        <v>38181</v>
      </c>
      <c r="M1917" s="3" t="str">
        <f>VLOOKUP(A1917,'Hospitalisation Details'!$A$1:$T$2344,14,0)</f>
        <v>tier - 2</v>
      </c>
      <c r="N1917" s="3" t="str">
        <f>VLOOKUP(A1917,'Hospitalisation Details'!$A$1:$T$2344,15,0)</f>
        <v>tier - 2</v>
      </c>
      <c r="O1917" t="str">
        <f>VLOOKUP(A1917,'Hospitalisation Details'!$A$1:$U$2344,21,FALSE)</f>
        <v>R1012</v>
      </c>
      <c r="P1917" t="str">
        <f>VLOOKUP(A1917,'Hospitalisation Details'!$A$1:$T$2344,19,0)</f>
        <v>18</v>
      </c>
      <c r="Q1917" s="9">
        <f>VLOOKUP(A1917,'Hospitalisation Details'!$A$1:$I$2344,6,FALSE)</f>
        <v>3889.2</v>
      </c>
    </row>
    <row r="1918" spans="1:17" ht="15.75">
      <c r="A1918" s="6" t="s">
        <v>4959</v>
      </c>
      <c r="B1918" t="str">
        <f>VLOOKUP(A1918,'Customer Names'!$A$1:$D$2336,3,FALSE)</f>
        <v>Wardian</v>
      </c>
      <c r="C1918">
        <f>VLOOKUP(A1918,'Medical Examinations'!$A$1:$H$2336,2,0)</f>
        <v>30.875</v>
      </c>
      <c r="D1918">
        <f>VLOOKUP(A1918,'Medical Examinations'!$A$1:$H$2336,3,0)</f>
        <v>4.95</v>
      </c>
      <c r="E1918" t="str">
        <f>VLOOKUP(A1918,'Medical Examinations'!$A$1:$H$2336,4,0)</f>
        <v>Yes</v>
      </c>
      <c r="F1918" t="str">
        <f>VLOOKUP(A1918,'Medical Examinations'!$A$1:$H$2336,5,0)</f>
        <v>No</v>
      </c>
      <c r="G1918" t="str">
        <f>VLOOKUP(A1918,'Medical Examinations'!$A$1:$H$2336,6,0)</f>
        <v>No</v>
      </c>
      <c r="H1918">
        <f>VLOOKUP(A1918,'Medical Examinations'!$A$1:$L$2336,10,0)</f>
        <v>0</v>
      </c>
      <c r="I1918" t="str">
        <f>VLOOKUP(A1918,'Medical Examinations'!$A$1:$H$2336,8,0)</f>
        <v>No</v>
      </c>
      <c r="J1918" t="str">
        <f>VLOOKUP(A1918,'Medical Examinations'!$A$1:$L$2336,11,0)</f>
        <v>obesity</v>
      </c>
      <c r="K1918" t="str">
        <f>VLOOKUP(A1918,'Medical Examinations'!$A$1:$L$2336,12,0)</f>
        <v>Normal</v>
      </c>
      <c r="L1918" s="8">
        <f>VLOOKUP(A1918,'Hospitalisation Details'!$A$1:$T$2344,17,0)</f>
        <v>35361</v>
      </c>
      <c r="M1918" s="3" t="str">
        <f>VLOOKUP(A1918,'Hospitalisation Details'!$A$1:$T$2344,14,0)</f>
        <v>tier - 1</v>
      </c>
      <c r="N1918" s="3" t="str">
        <f>VLOOKUP(A1918,'Hospitalisation Details'!$A$1:$T$2344,15,0)</f>
        <v>tier - 3</v>
      </c>
      <c r="O1918" t="str">
        <f>VLOOKUP(A1918,'Hospitalisation Details'!$A$1:$U$2344,21,FALSE)</f>
        <v>R1012</v>
      </c>
      <c r="P1918" t="str">
        <f>VLOOKUP(A1918,'Hospitalisation Details'!$A$1:$T$2344,19,0)</f>
        <v>26</v>
      </c>
      <c r="Q1918" s="9">
        <f>VLOOKUP(A1918,'Hospitalisation Details'!$A$1:$I$2344,6,FALSE)</f>
        <v>3877.3</v>
      </c>
    </row>
    <row r="1919" spans="1:17" ht="15.75">
      <c r="A1919" s="6" t="s">
        <v>4961</v>
      </c>
      <c r="B1919" t="str">
        <f>VLOOKUP(A1919,'Customer Names'!$A$1:$D$2336,3,FALSE)</f>
        <v>Heuninck</v>
      </c>
      <c r="C1919">
        <f>VLOOKUP(A1919,'Medical Examinations'!$A$1:$H$2336,2,0)</f>
        <v>39.49</v>
      </c>
      <c r="D1919">
        <f>VLOOKUP(A1919,'Medical Examinations'!$A$1:$H$2336,3,0)</f>
        <v>5.13</v>
      </c>
      <c r="E1919" t="str">
        <f>VLOOKUP(A1919,'Medical Examinations'!$A$1:$H$2336,4,0)</f>
        <v>No</v>
      </c>
      <c r="F1919" t="str">
        <f>VLOOKUP(A1919,'Medical Examinations'!$A$1:$H$2336,5,0)</f>
        <v>No</v>
      </c>
      <c r="G1919" t="str">
        <f>VLOOKUP(A1919,'Medical Examinations'!$A$1:$H$2336,6,0)</f>
        <v>No</v>
      </c>
      <c r="H1919">
        <f>VLOOKUP(A1919,'Medical Examinations'!$A$1:$L$2336,10,0)</f>
        <v>0</v>
      </c>
      <c r="I1919" t="str">
        <f>VLOOKUP(A1919,'Medical Examinations'!$A$1:$H$2336,8,0)</f>
        <v>No</v>
      </c>
      <c r="J1919" t="str">
        <f>VLOOKUP(A1919,'Medical Examinations'!$A$1:$L$2336,11,0)</f>
        <v>obesity</v>
      </c>
      <c r="K1919" t="str">
        <f>VLOOKUP(A1919,'Medical Examinations'!$A$1:$L$2336,12,0)</f>
        <v>Normal</v>
      </c>
      <c r="L1919" s="8">
        <f>VLOOKUP(A1919,'Hospitalisation Details'!$A$1:$T$2344,17,0)</f>
        <v>33444</v>
      </c>
      <c r="M1919" s="3" t="str">
        <f>VLOOKUP(A1919,'Hospitalisation Details'!$A$1:$T$2344,14,0)</f>
        <v>tier - 2</v>
      </c>
      <c r="N1919" s="3" t="str">
        <f>VLOOKUP(A1919,'Hospitalisation Details'!$A$1:$T$2344,15,0)</f>
        <v>tier - 3</v>
      </c>
      <c r="O1919" t="str">
        <f>VLOOKUP(A1919,'Hospitalisation Details'!$A$1:$U$2344,21,FALSE)</f>
        <v>R1013</v>
      </c>
      <c r="P1919" t="str">
        <f>VLOOKUP(A1919,'Hospitalisation Details'!$A$1:$T$2344,19,0)</f>
        <v>31</v>
      </c>
      <c r="Q1919" s="9">
        <f>VLOOKUP(A1919,'Hospitalisation Details'!$A$1:$I$2344,6,FALSE)</f>
        <v>3875.73</v>
      </c>
    </row>
    <row r="1920" spans="1:17" ht="15.75">
      <c r="A1920" s="6" t="s">
        <v>4963</v>
      </c>
      <c r="B1920" t="str">
        <f>VLOOKUP(A1920,'Customer Names'!$A$1:$D$2336,3,FALSE)</f>
        <v>Kipyego</v>
      </c>
      <c r="C1920">
        <f>VLOOKUP(A1920,'Medical Examinations'!$A$1:$H$2336,2,0)</f>
        <v>28.88</v>
      </c>
      <c r="D1920">
        <f>VLOOKUP(A1920,'Medical Examinations'!$A$1:$H$2336,3,0)</f>
        <v>4.0999999999999996</v>
      </c>
      <c r="E1920" t="str">
        <f>VLOOKUP(A1920,'Medical Examinations'!$A$1:$H$2336,4,0)</f>
        <v>No</v>
      </c>
      <c r="F1920" t="str">
        <f>VLOOKUP(A1920,'Medical Examinations'!$A$1:$H$2336,5,0)</f>
        <v>No</v>
      </c>
      <c r="G1920" t="str">
        <f>VLOOKUP(A1920,'Medical Examinations'!$A$1:$H$2336,6,0)</f>
        <v>No</v>
      </c>
      <c r="H1920">
        <f>VLOOKUP(A1920,'Medical Examinations'!$A$1:$L$2336,10,0)</f>
        <v>0</v>
      </c>
      <c r="I1920" t="str">
        <f>VLOOKUP(A1920,'Medical Examinations'!$A$1:$H$2336,8,0)</f>
        <v>No</v>
      </c>
      <c r="J1920" t="str">
        <f>VLOOKUP(A1920,'Medical Examinations'!$A$1:$L$2336,11,0)</f>
        <v>Over weight</v>
      </c>
      <c r="K1920" t="str">
        <f>VLOOKUP(A1920,'Medical Examinations'!$A$1:$L$2336,12,0)</f>
        <v>Normal</v>
      </c>
      <c r="L1920" s="8">
        <f>VLOOKUP(A1920,'Hospitalisation Details'!$A$1:$T$2344,17,0)</f>
        <v>33048</v>
      </c>
      <c r="M1920" s="3" t="str">
        <f>VLOOKUP(A1920,'Hospitalisation Details'!$A$1:$T$2344,14,0)</f>
        <v>tier - 1</v>
      </c>
      <c r="N1920" s="3" t="str">
        <f>VLOOKUP(A1920,'Hospitalisation Details'!$A$1:$T$2344,15,0)</f>
        <v>tier - 1</v>
      </c>
      <c r="O1920" t="str">
        <f>VLOOKUP(A1920,'Hospitalisation Details'!$A$1:$U$2344,21,FALSE)</f>
        <v>R1012</v>
      </c>
      <c r="P1920" t="str">
        <f>VLOOKUP(A1920,'Hospitalisation Details'!$A$1:$T$2344,19,0)</f>
        <v>32</v>
      </c>
      <c r="Q1920" s="9">
        <f>VLOOKUP(A1920,'Hospitalisation Details'!$A$1:$I$2344,6,FALSE)</f>
        <v>3866.86</v>
      </c>
    </row>
    <row r="1921" spans="1:17" ht="15.75">
      <c r="A1921" s="6" t="s">
        <v>4966</v>
      </c>
      <c r="B1921" t="str">
        <f>VLOOKUP(A1921,'Customer Names'!$A$1:$D$2336,3,FALSE)</f>
        <v>Kuehl</v>
      </c>
      <c r="C1921">
        <f>VLOOKUP(A1921,'Medical Examinations'!$A$1:$H$2336,2,0)</f>
        <v>20.234999999999999</v>
      </c>
      <c r="D1921">
        <f>VLOOKUP(A1921,'Medical Examinations'!$A$1:$H$2336,3,0)</f>
        <v>5.01</v>
      </c>
      <c r="E1921" t="str">
        <f>VLOOKUP(A1921,'Medical Examinations'!$A$1:$H$2336,4,0)</f>
        <v>Yes</v>
      </c>
      <c r="F1921" t="str">
        <f>VLOOKUP(A1921,'Medical Examinations'!$A$1:$H$2336,5,0)</f>
        <v>No</v>
      </c>
      <c r="G1921" t="str">
        <f>VLOOKUP(A1921,'Medical Examinations'!$A$1:$H$2336,6,0)</f>
        <v>No</v>
      </c>
      <c r="H1921">
        <f>VLOOKUP(A1921,'Medical Examinations'!$A$1:$L$2336,10,0)</f>
        <v>0</v>
      </c>
      <c r="I1921" t="str">
        <f>VLOOKUP(A1921,'Medical Examinations'!$A$1:$H$2336,8,0)</f>
        <v>No</v>
      </c>
      <c r="J1921" t="str">
        <f>VLOOKUP(A1921,'Medical Examinations'!$A$1:$L$2336,11,0)</f>
        <v>Normal weight</v>
      </c>
      <c r="K1921" t="str">
        <f>VLOOKUP(A1921,'Medical Examinations'!$A$1:$L$2336,12,0)</f>
        <v>Normal</v>
      </c>
      <c r="L1921" s="8">
        <f>VLOOKUP(A1921,'Hospitalisation Details'!$A$1:$T$2344,17,0)</f>
        <v>37182</v>
      </c>
      <c r="M1921" s="3" t="str">
        <f>VLOOKUP(A1921,'Hospitalisation Details'!$A$1:$T$2344,14,0)</f>
        <v>tier - 2</v>
      </c>
      <c r="N1921" s="3" t="str">
        <f>VLOOKUP(A1921,'Hospitalisation Details'!$A$1:$T$2344,15,0)</f>
        <v>tier - 2</v>
      </c>
      <c r="O1921" t="str">
        <f>VLOOKUP(A1921,'Hospitalisation Details'!$A$1:$U$2344,21,FALSE)</f>
        <v>R1016</v>
      </c>
      <c r="P1921" t="str">
        <f>VLOOKUP(A1921,'Hospitalisation Details'!$A$1:$T$2344,19,0)</f>
        <v>21</v>
      </c>
      <c r="Q1921" s="9">
        <f>VLOOKUP(A1921,'Hospitalisation Details'!$A$1:$I$2344,6,FALSE)</f>
        <v>3861.21</v>
      </c>
    </row>
    <row r="1922" spans="1:17" ht="15.75">
      <c r="A1922" s="6" t="s">
        <v>4968</v>
      </c>
      <c r="B1922" t="str">
        <f>VLOOKUP(A1922,'Customer Names'!$A$1:$D$2336,3,FALSE)</f>
        <v>Burkholder</v>
      </c>
      <c r="C1922">
        <f>VLOOKUP(A1922,'Medical Examinations'!$A$1:$H$2336,2,0)</f>
        <v>30.67</v>
      </c>
      <c r="D1922">
        <f>VLOOKUP(A1922,'Medical Examinations'!$A$1:$H$2336,3,0)</f>
        <v>5.09</v>
      </c>
      <c r="E1922" t="str">
        <f>VLOOKUP(A1922,'Medical Examinations'!$A$1:$H$2336,4,0)</f>
        <v>Yes</v>
      </c>
      <c r="F1922" t="str">
        <f>VLOOKUP(A1922,'Medical Examinations'!$A$1:$H$2336,5,0)</f>
        <v>No</v>
      </c>
      <c r="G1922" t="str">
        <f>VLOOKUP(A1922,'Medical Examinations'!$A$1:$H$2336,6,0)</f>
        <v>No</v>
      </c>
      <c r="H1922">
        <f>VLOOKUP(A1922,'Medical Examinations'!$A$1:$L$2336,10,0)</f>
        <v>0</v>
      </c>
      <c r="I1922" t="str">
        <f>VLOOKUP(A1922,'Medical Examinations'!$A$1:$H$2336,8,0)</f>
        <v>No</v>
      </c>
      <c r="J1922" t="str">
        <f>VLOOKUP(A1922,'Medical Examinations'!$A$1:$L$2336,11,0)</f>
        <v>obesity</v>
      </c>
      <c r="K1922" t="str">
        <f>VLOOKUP(A1922,'Medical Examinations'!$A$1:$L$2336,12,0)</f>
        <v>Normal</v>
      </c>
      <c r="L1922" s="8">
        <f>VLOOKUP(A1922,'Hospitalisation Details'!$A$1:$T$2344,17,0)</f>
        <v>37048</v>
      </c>
      <c r="M1922" s="3" t="str">
        <f>VLOOKUP(A1922,'Hospitalisation Details'!$A$1:$T$2344,14,0)</f>
        <v>tier - 2</v>
      </c>
      <c r="N1922" s="3" t="str">
        <f>VLOOKUP(A1922,'Hospitalisation Details'!$A$1:$T$2344,15,0)</f>
        <v>tier - 3</v>
      </c>
      <c r="O1922" t="str">
        <f>VLOOKUP(A1922,'Hospitalisation Details'!$A$1:$U$2344,21,FALSE)</f>
        <v>R1025</v>
      </c>
      <c r="P1922" t="str">
        <f>VLOOKUP(A1922,'Hospitalisation Details'!$A$1:$T$2344,19,0)</f>
        <v>22</v>
      </c>
      <c r="Q1922" s="9">
        <f>VLOOKUP(A1922,'Hospitalisation Details'!$A$1:$I$2344,6,FALSE)</f>
        <v>3858.51</v>
      </c>
    </row>
    <row r="1923" spans="1:17" ht="15.75">
      <c r="A1923" s="6" t="s">
        <v>4971</v>
      </c>
      <c r="B1923" t="str">
        <f>VLOOKUP(A1923,'Customer Names'!$A$1:$D$2336,3,FALSE)</f>
        <v>Stadolnik</v>
      </c>
      <c r="C1923">
        <f>VLOOKUP(A1923,'Medical Examinations'!$A$1:$H$2336,2,0)</f>
        <v>30.875</v>
      </c>
      <c r="D1923">
        <f>VLOOKUP(A1923,'Medical Examinations'!$A$1:$H$2336,3,0)</f>
        <v>6.49</v>
      </c>
      <c r="E1923" t="str">
        <f>VLOOKUP(A1923,'Medical Examinations'!$A$1:$H$2336,4,0)</f>
        <v>No</v>
      </c>
      <c r="F1923" t="str">
        <f>VLOOKUP(A1923,'Medical Examinations'!$A$1:$H$2336,5,0)</f>
        <v>No</v>
      </c>
      <c r="G1923" t="str">
        <f>VLOOKUP(A1923,'Medical Examinations'!$A$1:$H$2336,6,0)</f>
        <v>No</v>
      </c>
      <c r="H1923">
        <f>VLOOKUP(A1923,'Medical Examinations'!$A$1:$L$2336,10,0)</f>
        <v>0</v>
      </c>
      <c r="I1923" t="str">
        <f>VLOOKUP(A1923,'Medical Examinations'!$A$1:$H$2336,8,0)</f>
        <v>No</v>
      </c>
      <c r="J1923" t="str">
        <f>VLOOKUP(A1923,'Medical Examinations'!$A$1:$L$2336,11,0)</f>
        <v>obesity</v>
      </c>
      <c r="K1923" t="str">
        <f>VLOOKUP(A1923,'Medical Examinations'!$A$1:$L$2336,12,0)</f>
        <v>Diabetes</v>
      </c>
      <c r="L1923" s="8">
        <f>VLOOKUP(A1923,'Hospitalisation Details'!$A$1:$T$2344,17,0)</f>
        <v>33469</v>
      </c>
      <c r="M1923" s="3" t="str">
        <f>VLOOKUP(A1923,'Hospitalisation Details'!$A$1:$T$2344,14,0)</f>
        <v>tier - 3</v>
      </c>
      <c r="N1923" s="3" t="str">
        <f>VLOOKUP(A1923,'Hospitalisation Details'!$A$1:$T$2344,15,0)</f>
        <v>tier - 1</v>
      </c>
      <c r="O1923" t="str">
        <f>VLOOKUP(A1923,'Hospitalisation Details'!$A$1:$U$2344,21,FALSE)</f>
        <v>R1016</v>
      </c>
      <c r="P1923" t="str">
        <f>VLOOKUP(A1923,'Hospitalisation Details'!$A$1:$T$2344,19,0)</f>
        <v>31</v>
      </c>
      <c r="Q1923" s="9">
        <f>VLOOKUP(A1923,'Hospitalisation Details'!$A$1:$I$2344,6,FALSE)</f>
        <v>3857.76</v>
      </c>
    </row>
    <row r="1924" spans="1:17" ht="15.75">
      <c r="A1924" s="6" t="s">
        <v>4973</v>
      </c>
      <c r="B1924" t="str">
        <f>VLOOKUP(A1924,'Customer Names'!$A$1:$D$2336,3,FALSE)</f>
        <v>Shields</v>
      </c>
      <c r="C1924">
        <f>VLOOKUP(A1924,'Medical Examinations'!$A$1:$H$2336,2,0)</f>
        <v>23.8</v>
      </c>
      <c r="D1924">
        <f>VLOOKUP(A1924,'Medical Examinations'!$A$1:$H$2336,3,0)</f>
        <v>4.08</v>
      </c>
      <c r="E1924" t="str">
        <f>VLOOKUP(A1924,'Medical Examinations'!$A$1:$H$2336,4,0)</f>
        <v>No</v>
      </c>
      <c r="F1924" t="str">
        <f>VLOOKUP(A1924,'Medical Examinations'!$A$1:$H$2336,5,0)</f>
        <v>No</v>
      </c>
      <c r="G1924" t="str">
        <f>VLOOKUP(A1924,'Medical Examinations'!$A$1:$H$2336,6,0)</f>
        <v>No</v>
      </c>
      <c r="H1924">
        <f>VLOOKUP(A1924,'Medical Examinations'!$A$1:$L$2336,10,0)</f>
        <v>0</v>
      </c>
      <c r="I1924" t="str">
        <f>VLOOKUP(A1924,'Medical Examinations'!$A$1:$H$2336,8,0)</f>
        <v>No</v>
      </c>
      <c r="J1924" t="str">
        <f>VLOOKUP(A1924,'Medical Examinations'!$A$1:$L$2336,11,0)</f>
        <v>Normal weight</v>
      </c>
      <c r="K1924" t="str">
        <f>VLOOKUP(A1924,'Medical Examinations'!$A$1:$L$2336,12,0)</f>
        <v>Normal</v>
      </c>
      <c r="L1924" s="8">
        <f>VLOOKUP(A1924,'Hospitalisation Details'!$A$1:$T$2344,17,0)</f>
        <v>34558</v>
      </c>
      <c r="M1924" s="3" t="str">
        <f>VLOOKUP(A1924,'Hospitalisation Details'!$A$1:$T$2344,14,0)</f>
        <v>tier - 3</v>
      </c>
      <c r="N1924" s="3" t="str">
        <f>VLOOKUP(A1924,'Hospitalisation Details'!$A$1:$T$2344,15,0)</f>
        <v>tier - 2</v>
      </c>
      <c r="O1924" t="str">
        <f>VLOOKUP(A1924,'Hospitalisation Details'!$A$1:$U$2344,21,FALSE)</f>
        <v>R1011</v>
      </c>
      <c r="P1924" t="str">
        <f>VLOOKUP(A1924,'Hospitalisation Details'!$A$1:$T$2344,19,0)</f>
        <v>28</v>
      </c>
      <c r="Q1924" s="9">
        <f>VLOOKUP(A1924,'Hospitalisation Details'!$A$1:$I$2344,6,FALSE)</f>
        <v>3847.67</v>
      </c>
    </row>
    <row r="1925" spans="1:17" ht="15.75">
      <c r="A1925" s="6" t="s">
        <v>4975</v>
      </c>
      <c r="B1925" t="str">
        <f>VLOOKUP(A1925,'Customer Names'!$A$1:$D$2336,3,FALSE)</f>
        <v>Margolis</v>
      </c>
      <c r="C1925">
        <f>VLOOKUP(A1925,'Medical Examinations'!$A$1:$H$2336,2,0)</f>
        <v>15.37</v>
      </c>
      <c r="D1925">
        <f>VLOOKUP(A1925,'Medical Examinations'!$A$1:$H$2336,3,0)</f>
        <v>8.6300000000000008</v>
      </c>
      <c r="E1925" t="str">
        <f>VLOOKUP(A1925,'Medical Examinations'!$A$1:$H$2336,4,0)</f>
        <v>Yes</v>
      </c>
      <c r="F1925" t="str">
        <f>VLOOKUP(A1925,'Medical Examinations'!$A$1:$H$2336,5,0)</f>
        <v>No</v>
      </c>
      <c r="G1925" t="str">
        <f>VLOOKUP(A1925,'Medical Examinations'!$A$1:$H$2336,6,0)</f>
        <v>No</v>
      </c>
      <c r="H1925">
        <f>VLOOKUP(A1925,'Medical Examinations'!$A$1:$L$2336,10,0)</f>
        <v>0</v>
      </c>
      <c r="I1925" t="str">
        <f>VLOOKUP(A1925,'Medical Examinations'!$A$1:$H$2336,8,0)</f>
        <v>No</v>
      </c>
      <c r="J1925" t="str">
        <f>VLOOKUP(A1925,'Medical Examinations'!$A$1:$L$2336,11,0)</f>
        <v>Under weight</v>
      </c>
      <c r="K1925" t="str">
        <f>VLOOKUP(A1925,'Medical Examinations'!$A$1:$L$2336,12,0)</f>
        <v>Diabetes</v>
      </c>
      <c r="L1925" s="8">
        <f>VLOOKUP(A1925,'Hospitalisation Details'!$A$1:$T$2344,17,0)</f>
        <v>29858</v>
      </c>
      <c r="M1925" s="3" t="str">
        <f>VLOOKUP(A1925,'Hospitalisation Details'!$A$1:$T$2344,14,0)</f>
        <v>tier - 2</v>
      </c>
      <c r="N1925" s="3" t="str">
        <f>VLOOKUP(A1925,'Hospitalisation Details'!$A$1:$T$2344,15,0)</f>
        <v>tier - 3</v>
      </c>
      <c r="O1925" t="str">
        <f>VLOOKUP(A1925,'Hospitalisation Details'!$A$1:$U$2344,21,FALSE)</f>
        <v>R1012</v>
      </c>
      <c r="P1925" t="str">
        <f>VLOOKUP(A1925,'Hospitalisation Details'!$A$1:$T$2344,19,0)</f>
        <v>41</v>
      </c>
      <c r="Q1925" s="9">
        <f>VLOOKUP(A1925,'Hospitalisation Details'!$A$1:$I$2344,6,FALSE)</f>
        <v>3797.2</v>
      </c>
    </row>
    <row r="1926" spans="1:17" ht="15.75">
      <c r="A1926" s="6" t="s">
        <v>4978</v>
      </c>
      <c r="B1926" t="str">
        <f>VLOOKUP(A1926,'Customer Names'!$A$1:$D$2336,3,FALSE)</f>
        <v>Uffenbeck</v>
      </c>
      <c r="C1926">
        <f>VLOOKUP(A1926,'Medical Examinations'!$A$1:$H$2336,2,0)</f>
        <v>30.4</v>
      </c>
      <c r="D1926">
        <f>VLOOKUP(A1926,'Medical Examinations'!$A$1:$H$2336,3,0)</f>
        <v>5.28</v>
      </c>
      <c r="E1926" t="str">
        <f>VLOOKUP(A1926,'Medical Examinations'!$A$1:$H$2336,4,0)</f>
        <v>No</v>
      </c>
      <c r="F1926" t="str">
        <f>VLOOKUP(A1926,'Medical Examinations'!$A$1:$H$2336,5,0)</f>
        <v>No</v>
      </c>
      <c r="G1926" t="str">
        <f>VLOOKUP(A1926,'Medical Examinations'!$A$1:$H$2336,6,0)</f>
        <v>No</v>
      </c>
      <c r="H1926">
        <f>VLOOKUP(A1926,'Medical Examinations'!$A$1:$L$2336,10,0)</f>
        <v>0</v>
      </c>
      <c r="I1926" t="str">
        <f>VLOOKUP(A1926,'Medical Examinations'!$A$1:$H$2336,8,0)</f>
        <v>No</v>
      </c>
      <c r="J1926" t="str">
        <f>VLOOKUP(A1926,'Medical Examinations'!$A$1:$L$2336,11,0)</f>
        <v>obesity</v>
      </c>
      <c r="K1926" t="str">
        <f>VLOOKUP(A1926,'Medical Examinations'!$A$1:$L$2336,12,0)</f>
        <v>Normal</v>
      </c>
      <c r="L1926" s="8">
        <f>VLOOKUP(A1926,'Hospitalisation Details'!$A$1:$T$2344,17,0)</f>
        <v>36335</v>
      </c>
      <c r="M1926" s="3" t="str">
        <f>VLOOKUP(A1926,'Hospitalisation Details'!$A$1:$T$2344,14,0)</f>
        <v>tier - 2</v>
      </c>
      <c r="N1926" s="3" t="str">
        <f>VLOOKUP(A1926,'Hospitalisation Details'!$A$1:$T$2344,15,0)</f>
        <v>tier - 3</v>
      </c>
      <c r="O1926" t="str">
        <f>VLOOKUP(A1926,'Hospitalisation Details'!$A$1:$U$2344,21,FALSE)</f>
        <v>R1012</v>
      </c>
      <c r="P1926" t="str">
        <f>VLOOKUP(A1926,'Hospitalisation Details'!$A$1:$T$2344,19,0)</f>
        <v>23</v>
      </c>
      <c r="Q1926" s="9">
        <f>VLOOKUP(A1926,'Hospitalisation Details'!$A$1:$I$2344,6,FALSE)</f>
        <v>3796.36</v>
      </c>
    </row>
    <row r="1927" spans="1:17" ht="15.75">
      <c r="A1927" s="6" t="s">
        <v>4980</v>
      </c>
      <c r="B1927" t="str">
        <f>VLOOKUP(A1927,'Customer Names'!$A$1:$D$2336,3,FALSE)</f>
        <v>Brake</v>
      </c>
      <c r="C1927">
        <f>VLOOKUP(A1927,'Medical Examinations'!$A$1:$H$2336,2,0)</f>
        <v>19.48</v>
      </c>
      <c r="D1927">
        <f>VLOOKUP(A1927,'Medical Examinations'!$A$1:$H$2336,3,0)</f>
        <v>5.63</v>
      </c>
      <c r="E1927" t="str">
        <f>VLOOKUP(A1927,'Medical Examinations'!$A$1:$H$2336,4,0)</f>
        <v>Yes</v>
      </c>
      <c r="F1927" t="str">
        <f>VLOOKUP(A1927,'Medical Examinations'!$A$1:$H$2336,5,0)</f>
        <v>No</v>
      </c>
      <c r="G1927" t="str">
        <f>VLOOKUP(A1927,'Medical Examinations'!$A$1:$H$2336,6,0)</f>
        <v>No</v>
      </c>
      <c r="H1927">
        <f>VLOOKUP(A1927,'Medical Examinations'!$A$1:$L$2336,10,0)</f>
        <v>1</v>
      </c>
      <c r="I1927" t="str">
        <f>VLOOKUP(A1927,'Medical Examinations'!$A$1:$H$2336,8,0)</f>
        <v>No</v>
      </c>
      <c r="J1927" t="str">
        <f>VLOOKUP(A1927,'Medical Examinations'!$A$1:$L$2336,11,0)</f>
        <v>Normal weight</v>
      </c>
      <c r="K1927" t="str">
        <f>VLOOKUP(A1927,'Medical Examinations'!$A$1:$L$2336,12,0)</f>
        <v>Normal</v>
      </c>
      <c r="L1927" s="8">
        <f>VLOOKUP(A1927,'Hospitalisation Details'!$A$1:$T$2344,17,0)</f>
        <v>32383</v>
      </c>
      <c r="M1927" s="3" t="str">
        <f>VLOOKUP(A1927,'Hospitalisation Details'!$A$1:$T$2344,14,0)</f>
        <v>tier - 2</v>
      </c>
      <c r="N1927" s="3" t="str">
        <f>VLOOKUP(A1927,'Hospitalisation Details'!$A$1:$T$2344,15,0)</f>
        <v>tier - 3</v>
      </c>
      <c r="O1927" t="str">
        <f>VLOOKUP(A1927,'Hospitalisation Details'!$A$1:$U$2344,21,FALSE)</f>
        <v>R1013</v>
      </c>
      <c r="P1927" t="str">
        <f>VLOOKUP(A1927,'Hospitalisation Details'!$A$1:$T$2344,19,0)</f>
        <v>34</v>
      </c>
      <c r="Q1927" s="9">
        <f>VLOOKUP(A1927,'Hospitalisation Details'!$A$1:$I$2344,6,FALSE)</f>
        <v>3793.55</v>
      </c>
    </row>
    <row r="1928" spans="1:17" ht="15.75">
      <c r="A1928" s="6" t="s">
        <v>4982</v>
      </c>
      <c r="B1928" t="str">
        <f>VLOOKUP(A1928,'Customer Names'!$A$1:$D$2336,3,FALSE)</f>
        <v>Stepanova</v>
      </c>
      <c r="C1928">
        <f>VLOOKUP(A1928,'Medical Examinations'!$A$1:$H$2336,2,0)</f>
        <v>16.96</v>
      </c>
      <c r="D1928">
        <f>VLOOKUP(A1928,'Medical Examinations'!$A$1:$H$2336,3,0)</f>
        <v>11.47</v>
      </c>
      <c r="E1928" t="str">
        <f>VLOOKUP(A1928,'Medical Examinations'!$A$1:$H$2336,4,0)</f>
        <v>Yes</v>
      </c>
      <c r="F1928" t="str">
        <f>VLOOKUP(A1928,'Medical Examinations'!$A$1:$H$2336,5,0)</f>
        <v>No</v>
      </c>
      <c r="G1928" t="str">
        <f>VLOOKUP(A1928,'Medical Examinations'!$A$1:$H$2336,6,0)</f>
        <v>No</v>
      </c>
      <c r="H1928">
        <f>VLOOKUP(A1928,'Medical Examinations'!$A$1:$L$2336,10,0)</f>
        <v>0</v>
      </c>
      <c r="I1928" t="str">
        <f>VLOOKUP(A1928,'Medical Examinations'!$A$1:$H$2336,8,0)</f>
        <v>No</v>
      </c>
      <c r="J1928" t="str">
        <f>VLOOKUP(A1928,'Medical Examinations'!$A$1:$L$2336,11,0)</f>
        <v>Under weight</v>
      </c>
      <c r="K1928" t="str">
        <f>VLOOKUP(A1928,'Medical Examinations'!$A$1:$L$2336,12,0)</f>
        <v>Diabetes</v>
      </c>
      <c r="L1928" s="8">
        <f>VLOOKUP(A1928,'Hospitalisation Details'!$A$1:$T$2344,17,0)</f>
        <v>29933</v>
      </c>
      <c r="M1928" s="3" t="str">
        <f>VLOOKUP(A1928,'Hospitalisation Details'!$A$1:$T$2344,14,0)</f>
        <v>tier - 2</v>
      </c>
      <c r="N1928" s="3" t="str">
        <f>VLOOKUP(A1928,'Hospitalisation Details'!$A$1:$T$2344,15,0)</f>
        <v>tier - 1</v>
      </c>
      <c r="O1928" t="str">
        <f>VLOOKUP(A1928,'Hospitalisation Details'!$A$1:$U$2344,21,FALSE)</f>
        <v>R1013</v>
      </c>
      <c r="P1928" t="str">
        <f>VLOOKUP(A1928,'Hospitalisation Details'!$A$1:$T$2344,19,0)</f>
        <v>41</v>
      </c>
      <c r="Q1928" s="9">
        <f>VLOOKUP(A1928,'Hospitalisation Details'!$A$1:$I$2344,6,FALSE)</f>
        <v>3785.77</v>
      </c>
    </row>
    <row r="1929" spans="1:17" ht="15.75">
      <c r="A1929" s="6" t="s">
        <v>4985</v>
      </c>
      <c r="B1929" t="str">
        <f>VLOOKUP(A1929,'Customer Names'!$A$1:$D$2336,3,FALSE)</f>
        <v>Verdi</v>
      </c>
      <c r="C1929">
        <f>VLOOKUP(A1929,'Medical Examinations'!$A$1:$H$2336,2,0)</f>
        <v>19.05</v>
      </c>
      <c r="D1929">
        <f>VLOOKUP(A1929,'Medical Examinations'!$A$1:$H$2336,3,0)</f>
        <v>4.92</v>
      </c>
      <c r="E1929" t="str">
        <f>VLOOKUP(A1929,'Medical Examinations'!$A$1:$H$2336,4,0)</f>
        <v>No</v>
      </c>
      <c r="F1929" t="str">
        <f>VLOOKUP(A1929,'Medical Examinations'!$A$1:$H$2336,5,0)</f>
        <v>No</v>
      </c>
      <c r="G1929" t="str">
        <f>VLOOKUP(A1929,'Medical Examinations'!$A$1:$H$2336,6,0)</f>
        <v>No</v>
      </c>
      <c r="H1929">
        <f>VLOOKUP(A1929,'Medical Examinations'!$A$1:$L$2336,10,0)</f>
        <v>1</v>
      </c>
      <c r="I1929" t="str">
        <f>VLOOKUP(A1929,'Medical Examinations'!$A$1:$H$2336,8,0)</f>
        <v>No</v>
      </c>
      <c r="J1929" t="str">
        <f>VLOOKUP(A1929,'Medical Examinations'!$A$1:$L$2336,11,0)</f>
        <v>Normal weight</v>
      </c>
      <c r="K1929" t="str">
        <f>VLOOKUP(A1929,'Medical Examinations'!$A$1:$L$2336,12,0)</f>
        <v>Normal</v>
      </c>
      <c r="L1929" s="8">
        <f>VLOOKUP(A1929,'Hospitalisation Details'!$A$1:$T$2344,17,0)</f>
        <v>32074</v>
      </c>
      <c r="M1929" s="3" t="str">
        <f>VLOOKUP(A1929,'Hospitalisation Details'!$A$1:$T$2344,14,0)</f>
        <v>tier - 2</v>
      </c>
      <c r="N1929" s="3" t="str">
        <f>VLOOKUP(A1929,'Hospitalisation Details'!$A$1:$T$2344,15,0)</f>
        <v>tier - 3</v>
      </c>
      <c r="O1929" t="str">
        <f>VLOOKUP(A1929,'Hospitalisation Details'!$A$1:$U$2344,21,FALSE)</f>
        <v>R1013</v>
      </c>
      <c r="P1929" t="str">
        <f>VLOOKUP(A1929,'Hospitalisation Details'!$A$1:$T$2344,19,0)</f>
        <v>35</v>
      </c>
      <c r="Q1929" s="9">
        <f>VLOOKUP(A1929,'Hospitalisation Details'!$A$1:$I$2344,6,FALSE)</f>
        <v>3773.23</v>
      </c>
    </row>
    <row r="1930" spans="1:17" ht="15.75">
      <c r="A1930" s="6" t="s">
        <v>4987</v>
      </c>
      <c r="B1930" t="str">
        <f>VLOOKUP(A1930,'Customer Names'!$A$1:$D$2336,3,FALSE)</f>
        <v>McLean</v>
      </c>
      <c r="C1930">
        <f>VLOOKUP(A1930,'Medical Examinations'!$A$1:$H$2336,2,0)</f>
        <v>37.619999999999997</v>
      </c>
      <c r="D1930">
        <f>VLOOKUP(A1930,'Medical Examinations'!$A$1:$H$2336,3,0)</f>
        <v>4.18</v>
      </c>
      <c r="E1930" t="str">
        <f>VLOOKUP(A1930,'Medical Examinations'!$A$1:$H$2336,4,0)</f>
        <v>No</v>
      </c>
      <c r="F1930" t="str">
        <f>VLOOKUP(A1930,'Medical Examinations'!$A$1:$H$2336,5,0)</f>
        <v>No</v>
      </c>
      <c r="G1930" t="str">
        <f>VLOOKUP(A1930,'Medical Examinations'!$A$1:$H$2336,6,0)</f>
        <v>No</v>
      </c>
      <c r="H1930">
        <f>VLOOKUP(A1930,'Medical Examinations'!$A$1:$L$2336,10,0)</f>
        <v>0</v>
      </c>
      <c r="I1930" t="str">
        <f>VLOOKUP(A1930,'Medical Examinations'!$A$1:$H$2336,8,0)</f>
        <v>No</v>
      </c>
      <c r="J1930" t="str">
        <f>VLOOKUP(A1930,'Medical Examinations'!$A$1:$L$2336,11,0)</f>
        <v>obesity</v>
      </c>
      <c r="K1930" t="str">
        <f>VLOOKUP(A1930,'Medical Examinations'!$A$1:$L$2336,12,0)</f>
        <v>Normal</v>
      </c>
      <c r="L1930" s="8">
        <f>VLOOKUP(A1930,'Hospitalisation Details'!$A$1:$T$2344,17,0)</f>
        <v>34659</v>
      </c>
      <c r="M1930" s="3" t="str">
        <f>VLOOKUP(A1930,'Hospitalisation Details'!$A$1:$T$2344,14,0)</f>
        <v>tier - 2</v>
      </c>
      <c r="N1930" s="3" t="str">
        <f>VLOOKUP(A1930,'Hospitalisation Details'!$A$1:$T$2344,15,0)</f>
        <v>tier - 1</v>
      </c>
      <c r="O1930" t="str">
        <f>VLOOKUP(A1930,'Hospitalisation Details'!$A$1:$U$2344,21,FALSE)</f>
        <v>R1013</v>
      </c>
      <c r="P1930" t="str">
        <f>VLOOKUP(A1930,'Hospitalisation Details'!$A$1:$T$2344,19,0)</f>
        <v>28</v>
      </c>
      <c r="Q1930" s="9">
        <f>VLOOKUP(A1930,'Hospitalisation Details'!$A$1:$I$2344,6,FALSE)</f>
        <v>3766.88</v>
      </c>
    </row>
    <row r="1931" spans="1:17" ht="15.75">
      <c r="A1931" s="6" t="s">
        <v>4989</v>
      </c>
      <c r="B1931" t="str">
        <f>VLOOKUP(A1931,'Customer Names'!$A$1:$D$2336,3,FALSE)</f>
        <v>Ryan</v>
      </c>
      <c r="C1931">
        <f>VLOOKUP(A1931,'Medical Examinations'!$A$1:$H$2336,2,0)</f>
        <v>29.1</v>
      </c>
      <c r="D1931">
        <f>VLOOKUP(A1931,'Medical Examinations'!$A$1:$H$2336,3,0)</f>
        <v>4.67</v>
      </c>
      <c r="E1931" t="str">
        <f>VLOOKUP(A1931,'Medical Examinations'!$A$1:$H$2336,4,0)</f>
        <v>No</v>
      </c>
      <c r="F1931" t="str">
        <f>VLOOKUP(A1931,'Medical Examinations'!$A$1:$H$2336,5,0)</f>
        <v>No</v>
      </c>
      <c r="G1931" t="str">
        <f>VLOOKUP(A1931,'Medical Examinations'!$A$1:$H$2336,6,0)</f>
        <v>No</v>
      </c>
      <c r="H1931">
        <f>VLOOKUP(A1931,'Medical Examinations'!$A$1:$L$2336,10,0)</f>
        <v>0</v>
      </c>
      <c r="I1931" t="str">
        <f>VLOOKUP(A1931,'Medical Examinations'!$A$1:$H$2336,8,0)</f>
        <v>No</v>
      </c>
      <c r="J1931" t="str">
        <f>VLOOKUP(A1931,'Medical Examinations'!$A$1:$L$2336,11,0)</f>
        <v>Over weight</v>
      </c>
      <c r="K1931" t="str">
        <f>VLOOKUP(A1931,'Medical Examinations'!$A$1:$L$2336,12,0)</f>
        <v>Normal</v>
      </c>
      <c r="L1931" s="8">
        <f>VLOOKUP(A1931,'Hospitalisation Details'!$A$1:$T$2344,17,0)</f>
        <v>33535</v>
      </c>
      <c r="M1931" s="3" t="str">
        <f>VLOOKUP(A1931,'Hospitalisation Details'!$A$1:$T$2344,14,0)</f>
        <v>tier - 2</v>
      </c>
      <c r="N1931" s="3" t="str">
        <f>VLOOKUP(A1931,'Hospitalisation Details'!$A$1:$T$2344,15,0)</f>
        <v>tier - 3</v>
      </c>
      <c r="O1931" t="str">
        <f>VLOOKUP(A1931,'Hospitalisation Details'!$A$1:$U$2344,21,FALSE)</f>
        <v>R1011</v>
      </c>
      <c r="P1931" t="str">
        <f>VLOOKUP(A1931,'Hospitalisation Details'!$A$1:$T$2344,19,0)</f>
        <v>31</v>
      </c>
      <c r="Q1931" s="9">
        <f>VLOOKUP(A1931,'Hospitalisation Details'!$A$1:$I$2344,6,FALSE)</f>
        <v>3761.29</v>
      </c>
    </row>
    <row r="1932" spans="1:17" ht="15.75">
      <c r="A1932" s="6" t="s">
        <v>4990</v>
      </c>
      <c r="B1932" t="str">
        <f>VLOOKUP(A1932,'Customer Names'!$A$1:$D$2336,3,FALSE)</f>
        <v>Mickelson</v>
      </c>
      <c r="C1932">
        <f>VLOOKUP(A1932,'Medical Examinations'!$A$1:$H$2336,2,0)</f>
        <v>26.62</v>
      </c>
      <c r="D1932">
        <f>VLOOKUP(A1932,'Medical Examinations'!$A$1:$H$2336,3,0)</f>
        <v>6.24</v>
      </c>
      <c r="E1932" t="str">
        <f>VLOOKUP(A1932,'Medical Examinations'!$A$1:$H$2336,4,0)</f>
        <v>No</v>
      </c>
      <c r="F1932" t="str">
        <f>VLOOKUP(A1932,'Medical Examinations'!$A$1:$H$2336,5,0)</f>
        <v>No</v>
      </c>
      <c r="G1932" t="str">
        <f>VLOOKUP(A1932,'Medical Examinations'!$A$1:$H$2336,6,0)</f>
        <v>No</v>
      </c>
      <c r="H1932">
        <f>VLOOKUP(A1932,'Medical Examinations'!$A$1:$L$2336,10,0)</f>
        <v>0</v>
      </c>
      <c r="I1932" t="str">
        <f>VLOOKUP(A1932,'Medical Examinations'!$A$1:$H$2336,8,0)</f>
        <v>No</v>
      </c>
      <c r="J1932" t="str">
        <f>VLOOKUP(A1932,'Medical Examinations'!$A$1:$L$2336,11,0)</f>
        <v>Over weight</v>
      </c>
      <c r="K1932" t="str">
        <f>VLOOKUP(A1932,'Medical Examinations'!$A$1:$L$2336,12,0)</f>
        <v>Prediabetes</v>
      </c>
      <c r="L1932" s="8">
        <f>VLOOKUP(A1932,'Hospitalisation Details'!$A$1:$T$2344,17,0)</f>
        <v>33475</v>
      </c>
      <c r="M1932" s="3" t="str">
        <f>VLOOKUP(A1932,'Hospitalisation Details'!$A$1:$T$2344,14,0)</f>
        <v>tier - 2</v>
      </c>
      <c r="N1932" s="3" t="str">
        <f>VLOOKUP(A1932,'Hospitalisation Details'!$A$1:$T$2344,15,0)</f>
        <v>tier - 1</v>
      </c>
      <c r="O1932" t="str">
        <f>VLOOKUP(A1932,'Hospitalisation Details'!$A$1:$U$2344,21,FALSE)</f>
        <v>R1013</v>
      </c>
      <c r="P1932" t="str">
        <f>VLOOKUP(A1932,'Hospitalisation Details'!$A$1:$T$2344,19,0)</f>
        <v>31</v>
      </c>
      <c r="Q1932" s="9">
        <f>VLOOKUP(A1932,'Hospitalisation Details'!$A$1:$I$2344,6,FALSE)</f>
        <v>3757.84</v>
      </c>
    </row>
    <row r="1933" spans="1:17" ht="15.75">
      <c r="A1933" s="6" t="s">
        <v>4993</v>
      </c>
      <c r="B1933" t="str">
        <f>VLOOKUP(A1933,'Customer Names'!$A$1:$D$2336,3,FALSE)</f>
        <v>Dibaba</v>
      </c>
      <c r="C1933">
        <f>VLOOKUP(A1933,'Medical Examinations'!$A$1:$H$2336,2,0)</f>
        <v>25.74</v>
      </c>
      <c r="D1933">
        <f>VLOOKUP(A1933,'Medical Examinations'!$A$1:$H$2336,3,0)</f>
        <v>5.99</v>
      </c>
      <c r="E1933" t="str">
        <f>VLOOKUP(A1933,'Medical Examinations'!$A$1:$H$2336,4,0)</f>
        <v>No</v>
      </c>
      <c r="F1933" t="str">
        <f>VLOOKUP(A1933,'Medical Examinations'!$A$1:$H$2336,5,0)</f>
        <v>No</v>
      </c>
      <c r="G1933" t="str">
        <f>VLOOKUP(A1933,'Medical Examinations'!$A$1:$H$2336,6,0)</f>
        <v>No</v>
      </c>
      <c r="H1933">
        <f>VLOOKUP(A1933,'Medical Examinations'!$A$1:$L$2336,10,0)</f>
        <v>0</v>
      </c>
      <c r="I1933" t="str">
        <f>VLOOKUP(A1933,'Medical Examinations'!$A$1:$H$2336,8,0)</f>
        <v>No</v>
      </c>
      <c r="J1933" t="str">
        <f>VLOOKUP(A1933,'Medical Examinations'!$A$1:$L$2336,11,0)</f>
        <v>Over weight</v>
      </c>
      <c r="K1933" t="str">
        <f>VLOOKUP(A1933,'Medical Examinations'!$A$1:$L$2336,12,0)</f>
        <v>Prediabetes</v>
      </c>
      <c r="L1933" s="8">
        <f>VLOOKUP(A1933,'Hospitalisation Details'!$A$1:$T$2344,17,0)</f>
        <v>33539</v>
      </c>
      <c r="M1933" s="3" t="str">
        <f>VLOOKUP(A1933,'Hospitalisation Details'!$A$1:$T$2344,14,0)</f>
        <v>tier - 2</v>
      </c>
      <c r="N1933" s="3" t="str">
        <f>VLOOKUP(A1933,'Hospitalisation Details'!$A$1:$T$2344,15,0)</f>
        <v>tier - 2</v>
      </c>
      <c r="O1933" t="str">
        <f>VLOOKUP(A1933,'Hospitalisation Details'!$A$1:$U$2344,21,FALSE)</f>
        <v>R1013</v>
      </c>
      <c r="P1933" t="str">
        <f>VLOOKUP(A1933,'Hospitalisation Details'!$A$1:$T$2344,19,0)</f>
        <v>31</v>
      </c>
      <c r="Q1933" s="9">
        <f>VLOOKUP(A1933,'Hospitalisation Details'!$A$1:$I$2344,6,FALSE)</f>
        <v>3756.62</v>
      </c>
    </row>
    <row r="1934" spans="1:17" ht="15.75">
      <c r="A1934" s="6" t="s">
        <v>4996</v>
      </c>
      <c r="B1934" t="str">
        <f>VLOOKUP(A1934,'Customer Names'!$A$1:$D$2336,3,FALSE)</f>
        <v>Shilling</v>
      </c>
      <c r="C1934">
        <f>VLOOKUP(A1934,'Medical Examinations'!$A$1:$H$2336,2,0)</f>
        <v>18.22</v>
      </c>
      <c r="D1934">
        <f>VLOOKUP(A1934,'Medical Examinations'!$A$1:$H$2336,3,0)</f>
        <v>10.27</v>
      </c>
      <c r="E1934" t="str">
        <f>VLOOKUP(A1934,'Medical Examinations'!$A$1:$H$2336,4,0)</f>
        <v>Yes</v>
      </c>
      <c r="F1934" t="str">
        <f>VLOOKUP(A1934,'Medical Examinations'!$A$1:$H$2336,5,0)</f>
        <v>No</v>
      </c>
      <c r="G1934" t="str">
        <f>VLOOKUP(A1934,'Medical Examinations'!$A$1:$H$2336,6,0)</f>
        <v>No</v>
      </c>
      <c r="H1934">
        <f>VLOOKUP(A1934,'Medical Examinations'!$A$1:$L$2336,10,0)</f>
        <v>1</v>
      </c>
      <c r="I1934" t="str">
        <f>VLOOKUP(A1934,'Medical Examinations'!$A$1:$H$2336,8,0)</f>
        <v>No</v>
      </c>
      <c r="J1934" t="str">
        <f>VLOOKUP(A1934,'Medical Examinations'!$A$1:$L$2336,11,0)</f>
        <v>Under weight</v>
      </c>
      <c r="K1934" t="str">
        <f>VLOOKUP(A1934,'Medical Examinations'!$A$1:$L$2336,12,0)</f>
        <v>Diabetes</v>
      </c>
      <c r="L1934" s="8">
        <f>VLOOKUP(A1934,'Hospitalisation Details'!$A$1:$T$2344,17,0)</f>
        <v>31664</v>
      </c>
      <c r="M1934" s="3" t="str">
        <f>VLOOKUP(A1934,'Hospitalisation Details'!$A$1:$T$2344,14,0)</f>
        <v>tier - 2</v>
      </c>
      <c r="N1934" s="3" t="str">
        <f>VLOOKUP(A1934,'Hospitalisation Details'!$A$1:$T$2344,15,0)</f>
        <v>tier - 2</v>
      </c>
      <c r="O1934" t="str">
        <f>VLOOKUP(A1934,'Hospitalisation Details'!$A$1:$U$2344,21,FALSE)</f>
        <v>R1013</v>
      </c>
      <c r="P1934" t="str">
        <f>VLOOKUP(A1934,'Hospitalisation Details'!$A$1:$T$2344,19,0)</f>
        <v>36</v>
      </c>
      <c r="Q1934" s="9">
        <f>VLOOKUP(A1934,'Hospitalisation Details'!$A$1:$I$2344,6,FALSE)</f>
        <v>3748.56</v>
      </c>
    </row>
    <row r="1935" spans="1:17" ht="15.75">
      <c r="A1935" s="6" t="s">
        <v>4998</v>
      </c>
      <c r="B1935" t="str">
        <f>VLOOKUP(A1935,'Customer Names'!$A$1:$D$2336,3,FALSE)</f>
        <v>Bashaw</v>
      </c>
      <c r="C1935">
        <f>VLOOKUP(A1935,'Medical Examinations'!$A$1:$H$2336,2,0)</f>
        <v>26.03</v>
      </c>
      <c r="D1935">
        <f>VLOOKUP(A1935,'Medical Examinations'!$A$1:$H$2336,3,0)</f>
        <v>5.97</v>
      </c>
      <c r="E1935" t="str">
        <f>VLOOKUP(A1935,'Medical Examinations'!$A$1:$H$2336,4,0)</f>
        <v>No</v>
      </c>
      <c r="F1935" t="str">
        <f>VLOOKUP(A1935,'Medical Examinations'!$A$1:$H$2336,5,0)</f>
        <v>No</v>
      </c>
      <c r="G1935" t="str">
        <f>VLOOKUP(A1935,'Medical Examinations'!$A$1:$H$2336,6,0)</f>
        <v>Yes</v>
      </c>
      <c r="H1935">
        <f>VLOOKUP(A1935,'Medical Examinations'!$A$1:$L$2336,10,0)</f>
        <v>1</v>
      </c>
      <c r="I1935" t="str">
        <f>VLOOKUP(A1935,'Medical Examinations'!$A$1:$H$2336,8,0)</f>
        <v>No</v>
      </c>
      <c r="J1935" t="str">
        <f>VLOOKUP(A1935,'Medical Examinations'!$A$1:$L$2336,11,0)</f>
        <v>Over weight</v>
      </c>
      <c r="K1935" t="str">
        <f>VLOOKUP(A1935,'Medical Examinations'!$A$1:$L$2336,12,0)</f>
        <v>Prediabetes</v>
      </c>
      <c r="L1935" s="8">
        <f>VLOOKUP(A1935,'Hospitalisation Details'!$A$1:$T$2344,17,0)</f>
        <v>34142</v>
      </c>
      <c r="M1935" s="3" t="str">
        <f>VLOOKUP(A1935,'Hospitalisation Details'!$A$1:$T$2344,14,0)</f>
        <v>tier - 2</v>
      </c>
      <c r="N1935" s="3" t="str">
        <f>VLOOKUP(A1935,'Hospitalisation Details'!$A$1:$T$2344,15,0)</f>
        <v>tier - 2</v>
      </c>
      <c r="O1935" t="str">
        <f>VLOOKUP(A1935,'Hospitalisation Details'!$A$1:$U$2344,21,FALSE)</f>
        <v>R1012</v>
      </c>
      <c r="P1935" t="str">
        <f>VLOOKUP(A1935,'Hospitalisation Details'!$A$1:$T$2344,19,0)</f>
        <v>29</v>
      </c>
      <c r="Q1935" s="9">
        <f>VLOOKUP(A1935,'Hospitalisation Details'!$A$1:$I$2344,6,FALSE)</f>
        <v>3736.46</v>
      </c>
    </row>
    <row r="1936" spans="1:17" ht="15.75">
      <c r="A1936" s="6" t="s">
        <v>5000</v>
      </c>
      <c r="B1936" t="str">
        <f>VLOOKUP(A1936,'Customer Names'!$A$1:$D$2336,3,FALSE)</f>
        <v>Jacob</v>
      </c>
      <c r="C1936">
        <f>VLOOKUP(A1936,'Medical Examinations'!$A$1:$H$2336,2,0)</f>
        <v>17.29</v>
      </c>
      <c r="D1936">
        <f>VLOOKUP(A1936,'Medical Examinations'!$A$1:$H$2336,3,0)</f>
        <v>4.9800000000000004</v>
      </c>
      <c r="E1936" t="str">
        <f>VLOOKUP(A1936,'Medical Examinations'!$A$1:$H$2336,4,0)</f>
        <v>No</v>
      </c>
      <c r="F1936" t="str">
        <f>VLOOKUP(A1936,'Medical Examinations'!$A$1:$H$2336,5,0)</f>
        <v>No</v>
      </c>
      <c r="G1936" t="str">
        <f>VLOOKUP(A1936,'Medical Examinations'!$A$1:$H$2336,6,0)</f>
        <v>No</v>
      </c>
      <c r="H1936">
        <f>VLOOKUP(A1936,'Medical Examinations'!$A$1:$L$2336,10,0)</f>
        <v>0</v>
      </c>
      <c r="I1936" t="str">
        <f>VLOOKUP(A1936,'Medical Examinations'!$A$1:$H$2336,8,0)</f>
        <v>No</v>
      </c>
      <c r="J1936" t="str">
        <f>VLOOKUP(A1936,'Medical Examinations'!$A$1:$L$2336,11,0)</f>
        <v>Under weight</v>
      </c>
      <c r="K1936" t="str">
        <f>VLOOKUP(A1936,'Medical Examinations'!$A$1:$L$2336,12,0)</f>
        <v>Normal</v>
      </c>
      <c r="L1936" s="8">
        <f>VLOOKUP(A1936,'Hospitalisation Details'!$A$1:$T$2344,17,0)</f>
        <v>34568</v>
      </c>
      <c r="M1936" s="3" t="str">
        <f>VLOOKUP(A1936,'Hospitalisation Details'!$A$1:$T$2344,14,0)</f>
        <v>tier - 2</v>
      </c>
      <c r="N1936" s="3" t="str">
        <f>VLOOKUP(A1936,'Hospitalisation Details'!$A$1:$T$2344,15,0)</f>
        <v>tier - 3</v>
      </c>
      <c r="O1936" t="str">
        <f>VLOOKUP(A1936,'Hospitalisation Details'!$A$1:$U$2344,21,FALSE)</f>
        <v>R1024</v>
      </c>
      <c r="P1936" t="str">
        <f>VLOOKUP(A1936,'Hospitalisation Details'!$A$1:$T$2344,19,0)</f>
        <v>28</v>
      </c>
      <c r="Q1936" s="9">
        <f>VLOOKUP(A1936,'Hospitalisation Details'!$A$1:$I$2344,6,FALSE)</f>
        <v>3732.63</v>
      </c>
    </row>
    <row r="1937" spans="1:17" ht="15.75">
      <c r="A1937" s="6" t="s">
        <v>5003</v>
      </c>
      <c r="B1937" t="str">
        <f>VLOOKUP(A1937,'Customer Names'!$A$1:$D$2336,3,FALSE)</f>
        <v>McCutcheon</v>
      </c>
      <c r="C1937">
        <f>VLOOKUP(A1937,'Medical Examinations'!$A$1:$H$2336,2,0)</f>
        <v>18.170000000000002</v>
      </c>
      <c r="D1937">
        <f>VLOOKUP(A1937,'Medical Examinations'!$A$1:$H$2336,3,0)</f>
        <v>6.91</v>
      </c>
      <c r="E1937" t="str">
        <f>VLOOKUP(A1937,'Medical Examinations'!$A$1:$H$2336,4,0)</f>
        <v>Yes</v>
      </c>
      <c r="F1937" t="str">
        <f>VLOOKUP(A1937,'Medical Examinations'!$A$1:$H$2336,5,0)</f>
        <v>No</v>
      </c>
      <c r="G1937" t="str">
        <f>VLOOKUP(A1937,'Medical Examinations'!$A$1:$H$2336,6,0)</f>
        <v>No</v>
      </c>
      <c r="H1937">
        <f>VLOOKUP(A1937,'Medical Examinations'!$A$1:$L$2336,10,0)</f>
        <v>1</v>
      </c>
      <c r="I1937" t="str">
        <f>VLOOKUP(A1937,'Medical Examinations'!$A$1:$H$2336,8,0)</f>
        <v>No</v>
      </c>
      <c r="J1937" t="str">
        <f>VLOOKUP(A1937,'Medical Examinations'!$A$1:$L$2336,11,0)</f>
        <v>Under weight</v>
      </c>
      <c r="K1937" t="str">
        <f>VLOOKUP(A1937,'Medical Examinations'!$A$1:$L$2336,12,0)</f>
        <v>Diabetes</v>
      </c>
      <c r="L1937" s="8">
        <f>VLOOKUP(A1937,'Hospitalisation Details'!$A$1:$T$2344,17,0)</f>
        <v>31747</v>
      </c>
      <c r="M1937" s="3" t="str">
        <f>VLOOKUP(A1937,'Hospitalisation Details'!$A$1:$T$2344,14,0)</f>
        <v>tier - 2</v>
      </c>
      <c r="N1937" s="3" t="str">
        <f>VLOOKUP(A1937,'Hospitalisation Details'!$A$1:$T$2344,15,0)</f>
        <v>tier - 2</v>
      </c>
      <c r="O1937" t="str">
        <f>VLOOKUP(A1937,'Hospitalisation Details'!$A$1:$U$2344,21,FALSE)</f>
        <v>R1013</v>
      </c>
      <c r="P1937" t="str">
        <f>VLOOKUP(A1937,'Hospitalisation Details'!$A$1:$T$2344,19,0)</f>
        <v>36</v>
      </c>
      <c r="Q1937" s="9">
        <f>VLOOKUP(A1937,'Hospitalisation Details'!$A$1:$I$2344,6,FALSE)</f>
        <v>3731.6</v>
      </c>
    </row>
    <row r="1938" spans="1:17" ht="15.75">
      <c r="A1938" s="6" t="s">
        <v>5006</v>
      </c>
      <c r="B1938" t="str">
        <f>VLOOKUP(A1938,'Customer Names'!$A$1:$D$2336,3,FALSE)</f>
        <v>Connor</v>
      </c>
      <c r="C1938">
        <f>VLOOKUP(A1938,'Medical Examinations'!$A$1:$H$2336,2,0)</f>
        <v>32.54</v>
      </c>
      <c r="D1938">
        <f>VLOOKUP(A1938,'Medical Examinations'!$A$1:$H$2336,3,0)</f>
        <v>6.38</v>
      </c>
      <c r="E1938" t="str">
        <f>VLOOKUP(A1938,'Medical Examinations'!$A$1:$H$2336,4,0)</f>
        <v>No</v>
      </c>
      <c r="F1938" t="str">
        <f>VLOOKUP(A1938,'Medical Examinations'!$A$1:$H$2336,5,0)</f>
        <v>yes</v>
      </c>
      <c r="G1938" t="str">
        <f>VLOOKUP(A1938,'Medical Examinations'!$A$1:$H$2336,6,0)</f>
        <v>No</v>
      </c>
      <c r="H1938">
        <f>VLOOKUP(A1938,'Medical Examinations'!$A$1:$L$2336,10,0)</f>
        <v>1</v>
      </c>
      <c r="I1938" t="str">
        <f>VLOOKUP(A1938,'Medical Examinations'!$A$1:$H$2336,8,0)</f>
        <v>No</v>
      </c>
      <c r="J1938" t="str">
        <f>VLOOKUP(A1938,'Medical Examinations'!$A$1:$L$2336,11,0)</f>
        <v>obesity</v>
      </c>
      <c r="K1938" t="str">
        <f>VLOOKUP(A1938,'Medical Examinations'!$A$1:$L$2336,12,0)</f>
        <v>Prediabetes</v>
      </c>
      <c r="L1938" s="8">
        <f>VLOOKUP(A1938,'Hospitalisation Details'!$A$1:$T$2344,17,0)</f>
        <v>38296</v>
      </c>
      <c r="M1938" s="3" t="str">
        <f>VLOOKUP(A1938,'Hospitalisation Details'!$A$1:$T$2344,14,0)</f>
        <v>tier - 2</v>
      </c>
      <c r="N1938" s="3" t="str">
        <f>VLOOKUP(A1938,'Hospitalisation Details'!$A$1:$T$2344,15,0)</f>
        <v>tier - 2</v>
      </c>
      <c r="O1938" t="str">
        <f>VLOOKUP(A1938,'Hospitalisation Details'!$A$1:$U$2344,21,FALSE)</f>
        <v>R1025</v>
      </c>
      <c r="P1938" t="str">
        <f>VLOOKUP(A1938,'Hospitalisation Details'!$A$1:$T$2344,19,0)</f>
        <v>18</v>
      </c>
      <c r="Q1938" s="9">
        <f>VLOOKUP(A1938,'Hospitalisation Details'!$A$1:$I$2344,6,FALSE)</f>
        <v>3722.23</v>
      </c>
    </row>
    <row r="1939" spans="1:17" ht="15.75">
      <c r="A1939" s="6" t="s">
        <v>5009</v>
      </c>
      <c r="B1939" t="str">
        <f>VLOOKUP(A1939,'Customer Names'!$A$1:$D$2336,3,FALSE)</f>
        <v>May</v>
      </c>
      <c r="C1939">
        <f>VLOOKUP(A1939,'Medical Examinations'!$A$1:$H$2336,2,0)</f>
        <v>30.25</v>
      </c>
      <c r="D1939">
        <f>VLOOKUP(A1939,'Medical Examinations'!$A$1:$H$2336,3,0)</f>
        <v>4.7699999999999996</v>
      </c>
      <c r="E1939" t="str">
        <f>VLOOKUP(A1939,'Medical Examinations'!$A$1:$H$2336,4,0)</f>
        <v>No</v>
      </c>
      <c r="F1939" t="str">
        <f>VLOOKUP(A1939,'Medical Examinations'!$A$1:$H$2336,5,0)</f>
        <v>No</v>
      </c>
      <c r="G1939" t="str">
        <f>VLOOKUP(A1939,'Medical Examinations'!$A$1:$H$2336,6,0)</f>
        <v>No</v>
      </c>
      <c r="H1939">
        <f>VLOOKUP(A1939,'Medical Examinations'!$A$1:$L$2336,10,0)</f>
        <v>0</v>
      </c>
      <c r="I1939" t="str">
        <f>VLOOKUP(A1939,'Medical Examinations'!$A$1:$H$2336,8,0)</f>
        <v>No</v>
      </c>
      <c r="J1939" t="str">
        <f>VLOOKUP(A1939,'Medical Examinations'!$A$1:$L$2336,11,0)</f>
        <v>obesity</v>
      </c>
      <c r="K1939" t="str">
        <f>VLOOKUP(A1939,'Medical Examinations'!$A$1:$L$2336,12,0)</f>
        <v>Normal</v>
      </c>
      <c r="L1939" s="8">
        <f>VLOOKUP(A1939,'Hospitalisation Details'!$A$1:$T$2344,17,0)</f>
        <v>32844</v>
      </c>
      <c r="M1939" s="3" t="str">
        <f>VLOOKUP(A1939,'Hospitalisation Details'!$A$1:$T$2344,14,0)</f>
        <v>tier - 2</v>
      </c>
      <c r="N1939" s="3" t="str">
        <f>VLOOKUP(A1939,'Hospitalisation Details'!$A$1:$T$2344,15,0)</f>
        <v>tier - 2</v>
      </c>
      <c r="O1939" t="str">
        <f>VLOOKUP(A1939,'Hospitalisation Details'!$A$1:$U$2344,21,FALSE)</f>
        <v>R1013</v>
      </c>
      <c r="P1939" t="str">
        <f>VLOOKUP(A1939,'Hospitalisation Details'!$A$1:$T$2344,19,0)</f>
        <v>33</v>
      </c>
      <c r="Q1939" s="9">
        <f>VLOOKUP(A1939,'Hospitalisation Details'!$A$1:$I$2344,6,FALSE)</f>
        <v>3704.35</v>
      </c>
    </row>
    <row r="1940" spans="1:17" ht="15.75">
      <c r="A1940" s="6" t="s">
        <v>5010</v>
      </c>
      <c r="B1940" t="str">
        <f>VLOOKUP(A1940,'Customer Names'!$A$1:$D$2336,3,FALSE)</f>
        <v>Geoghegan</v>
      </c>
      <c r="C1940">
        <f>VLOOKUP(A1940,'Medical Examinations'!$A$1:$H$2336,2,0)</f>
        <v>19.59</v>
      </c>
      <c r="D1940">
        <f>VLOOKUP(A1940,'Medical Examinations'!$A$1:$H$2336,3,0)</f>
        <v>6.04</v>
      </c>
      <c r="E1940" t="str">
        <f>VLOOKUP(A1940,'Medical Examinations'!$A$1:$H$2336,4,0)</f>
        <v>Yes</v>
      </c>
      <c r="F1940" t="str">
        <f>VLOOKUP(A1940,'Medical Examinations'!$A$1:$H$2336,5,0)</f>
        <v>No</v>
      </c>
      <c r="G1940" t="str">
        <f>VLOOKUP(A1940,'Medical Examinations'!$A$1:$H$2336,6,0)</f>
        <v>No</v>
      </c>
      <c r="H1940">
        <f>VLOOKUP(A1940,'Medical Examinations'!$A$1:$L$2336,10,0)</f>
        <v>1</v>
      </c>
      <c r="I1940" t="str">
        <f>VLOOKUP(A1940,'Medical Examinations'!$A$1:$H$2336,8,0)</f>
        <v>No</v>
      </c>
      <c r="J1940" t="str">
        <f>VLOOKUP(A1940,'Medical Examinations'!$A$1:$L$2336,11,0)</f>
        <v>Normal weight</v>
      </c>
      <c r="K1940" t="str">
        <f>VLOOKUP(A1940,'Medical Examinations'!$A$1:$L$2336,12,0)</f>
        <v>Prediabetes</v>
      </c>
      <c r="L1940" s="8">
        <f>VLOOKUP(A1940,'Hospitalisation Details'!$A$1:$T$2344,17,0)</f>
        <v>32373</v>
      </c>
      <c r="M1940" s="3" t="str">
        <f>VLOOKUP(A1940,'Hospitalisation Details'!$A$1:$T$2344,14,0)</f>
        <v>tier - 2</v>
      </c>
      <c r="N1940" s="3" t="str">
        <f>VLOOKUP(A1940,'Hospitalisation Details'!$A$1:$T$2344,15,0)</f>
        <v>tier - 3</v>
      </c>
      <c r="O1940" t="str">
        <f>VLOOKUP(A1940,'Hospitalisation Details'!$A$1:$U$2344,21,FALSE)</f>
        <v>R1013</v>
      </c>
      <c r="P1940" t="str">
        <f>VLOOKUP(A1940,'Hospitalisation Details'!$A$1:$T$2344,19,0)</f>
        <v>34</v>
      </c>
      <c r="Q1940" s="9">
        <f>VLOOKUP(A1940,'Hospitalisation Details'!$A$1:$I$2344,6,FALSE)</f>
        <v>3699.54</v>
      </c>
    </row>
    <row r="1941" spans="1:17" ht="15.75">
      <c r="A1941" s="6" t="s">
        <v>5013</v>
      </c>
      <c r="B1941" t="str">
        <f>VLOOKUP(A1941,'Customer Names'!$A$1:$D$2336,3,FALSE)</f>
        <v>McGinn</v>
      </c>
      <c r="C1941">
        <f>VLOOKUP(A1941,'Medical Examinations'!$A$1:$H$2336,2,0)</f>
        <v>45.9</v>
      </c>
      <c r="D1941">
        <f>VLOOKUP(A1941,'Medical Examinations'!$A$1:$H$2336,3,0)</f>
        <v>4.3</v>
      </c>
      <c r="E1941" t="str">
        <f>VLOOKUP(A1941,'Medical Examinations'!$A$1:$H$2336,4,0)</f>
        <v>Yes</v>
      </c>
      <c r="F1941" t="str">
        <f>VLOOKUP(A1941,'Medical Examinations'!$A$1:$H$2336,5,0)</f>
        <v>No</v>
      </c>
      <c r="G1941" t="str">
        <f>VLOOKUP(A1941,'Medical Examinations'!$A$1:$H$2336,6,0)</f>
        <v>No</v>
      </c>
      <c r="H1941">
        <f>VLOOKUP(A1941,'Medical Examinations'!$A$1:$L$2336,10,0)</f>
        <v>1</v>
      </c>
      <c r="I1941" t="str">
        <f>VLOOKUP(A1941,'Medical Examinations'!$A$1:$H$2336,8,0)</f>
        <v>No</v>
      </c>
      <c r="J1941" t="str">
        <f>VLOOKUP(A1941,'Medical Examinations'!$A$1:$L$2336,11,0)</f>
        <v>obesity</v>
      </c>
      <c r="K1941" t="str">
        <f>VLOOKUP(A1941,'Medical Examinations'!$A$1:$L$2336,12,0)</f>
        <v>Normal</v>
      </c>
      <c r="L1941" s="8">
        <f>VLOOKUP(A1941,'Hospitalisation Details'!$A$1:$T$2344,17,0)</f>
        <v>34993</v>
      </c>
      <c r="M1941" s="3" t="str">
        <f>VLOOKUP(A1941,'Hospitalisation Details'!$A$1:$T$2344,14,0)</f>
        <v>tier - 2</v>
      </c>
      <c r="N1941" s="3" t="str">
        <f>VLOOKUP(A1941,'Hospitalisation Details'!$A$1:$T$2344,15,0)</f>
        <v>tier - 3</v>
      </c>
      <c r="O1941" t="str">
        <f>VLOOKUP(A1941,'Hospitalisation Details'!$A$1:$U$2344,21,FALSE)</f>
        <v>R1011</v>
      </c>
      <c r="P1941" t="str">
        <f>VLOOKUP(A1941,'Hospitalisation Details'!$A$1:$T$2344,19,0)</f>
        <v>27</v>
      </c>
      <c r="Q1941" s="9">
        <f>VLOOKUP(A1941,'Hospitalisation Details'!$A$1:$I$2344,6,FALSE)</f>
        <v>3693.43</v>
      </c>
    </row>
    <row r="1942" spans="1:17" ht="15.75">
      <c r="A1942" s="6" t="s">
        <v>5015</v>
      </c>
      <c r="B1942" t="str">
        <f>VLOOKUP(A1942,'Customer Names'!$A$1:$D$2336,3,FALSE)</f>
        <v>Jones</v>
      </c>
      <c r="C1942">
        <f>VLOOKUP(A1942,'Medical Examinations'!$A$1:$H$2336,2,0)</f>
        <v>17.059999999999999</v>
      </c>
      <c r="D1942">
        <f>VLOOKUP(A1942,'Medical Examinations'!$A$1:$H$2336,3,0)</f>
        <v>8.75</v>
      </c>
      <c r="E1942" t="str">
        <f>VLOOKUP(A1942,'Medical Examinations'!$A$1:$H$2336,4,0)</f>
        <v>Yes</v>
      </c>
      <c r="F1942" t="str">
        <f>VLOOKUP(A1942,'Medical Examinations'!$A$1:$H$2336,5,0)</f>
        <v>No</v>
      </c>
      <c r="G1942" t="str">
        <f>VLOOKUP(A1942,'Medical Examinations'!$A$1:$H$2336,6,0)</f>
        <v>No</v>
      </c>
      <c r="H1942">
        <f>VLOOKUP(A1942,'Medical Examinations'!$A$1:$L$2336,10,0)</f>
        <v>0</v>
      </c>
      <c r="I1942" t="str">
        <f>VLOOKUP(A1942,'Medical Examinations'!$A$1:$H$2336,8,0)</f>
        <v>No</v>
      </c>
      <c r="J1942" t="str">
        <f>VLOOKUP(A1942,'Medical Examinations'!$A$1:$L$2336,11,0)</f>
        <v>Under weight</v>
      </c>
      <c r="K1942" t="str">
        <f>VLOOKUP(A1942,'Medical Examinations'!$A$1:$L$2336,12,0)</f>
        <v>Diabetes</v>
      </c>
      <c r="L1942" s="8">
        <f>VLOOKUP(A1942,'Hospitalisation Details'!$A$1:$T$2344,17,0)</f>
        <v>29934</v>
      </c>
      <c r="M1942" s="3" t="str">
        <f>VLOOKUP(A1942,'Hospitalisation Details'!$A$1:$T$2344,14,0)</f>
        <v>tier - 2</v>
      </c>
      <c r="N1942" s="3" t="str">
        <f>VLOOKUP(A1942,'Hospitalisation Details'!$A$1:$T$2344,15,0)</f>
        <v>tier - 2</v>
      </c>
      <c r="O1942" t="str">
        <f>VLOOKUP(A1942,'Hospitalisation Details'!$A$1:$U$2344,21,FALSE)</f>
        <v>R1013</v>
      </c>
      <c r="P1942" t="str">
        <f>VLOOKUP(A1942,'Hospitalisation Details'!$A$1:$T$2344,19,0)</f>
        <v>41</v>
      </c>
      <c r="Q1942" s="9">
        <f>VLOOKUP(A1942,'Hospitalisation Details'!$A$1:$I$2344,6,FALSE)</f>
        <v>3688.38</v>
      </c>
    </row>
    <row r="1943" spans="1:17" ht="15.75">
      <c r="A1943" s="6" t="s">
        <v>5017</v>
      </c>
      <c r="B1943" t="str">
        <f>VLOOKUP(A1943,'Customer Names'!$A$1:$D$2336,3,FALSE)</f>
        <v>Quinteros</v>
      </c>
      <c r="C1943">
        <f>VLOOKUP(A1943,'Medical Examinations'!$A$1:$H$2336,2,0)</f>
        <v>32.07</v>
      </c>
      <c r="D1943">
        <f>VLOOKUP(A1943,'Medical Examinations'!$A$1:$H$2336,3,0)</f>
        <v>5.25</v>
      </c>
      <c r="E1943" t="str">
        <f>VLOOKUP(A1943,'Medical Examinations'!$A$1:$H$2336,4,0)</f>
        <v>No</v>
      </c>
      <c r="F1943" t="str">
        <f>VLOOKUP(A1943,'Medical Examinations'!$A$1:$H$2336,5,0)</f>
        <v>No</v>
      </c>
      <c r="G1943" t="str">
        <f>VLOOKUP(A1943,'Medical Examinations'!$A$1:$H$2336,6,0)</f>
        <v>Yes</v>
      </c>
      <c r="H1943">
        <f>VLOOKUP(A1943,'Medical Examinations'!$A$1:$L$2336,10,0)</f>
        <v>1</v>
      </c>
      <c r="I1943" t="str">
        <f>VLOOKUP(A1943,'Medical Examinations'!$A$1:$H$2336,8,0)</f>
        <v>No</v>
      </c>
      <c r="J1943" t="str">
        <f>VLOOKUP(A1943,'Medical Examinations'!$A$1:$L$2336,11,0)</f>
        <v>obesity</v>
      </c>
      <c r="K1943" t="str">
        <f>VLOOKUP(A1943,'Medical Examinations'!$A$1:$L$2336,12,0)</f>
        <v>Normal</v>
      </c>
      <c r="L1943" s="8">
        <f>VLOOKUP(A1943,'Hospitalisation Details'!$A$1:$T$2344,17,0)</f>
        <v>37812</v>
      </c>
      <c r="M1943" s="3" t="str">
        <f>VLOOKUP(A1943,'Hospitalisation Details'!$A$1:$T$2344,14,0)</f>
        <v>tier - 2</v>
      </c>
      <c r="N1943" s="3" t="str">
        <f>VLOOKUP(A1943,'Hospitalisation Details'!$A$1:$T$2344,15,0)</f>
        <v>tier - 2</v>
      </c>
      <c r="O1943" t="str">
        <f>VLOOKUP(A1943,'Hospitalisation Details'!$A$1:$U$2344,21,FALSE)</f>
        <v>R1021</v>
      </c>
      <c r="P1943" t="str">
        <f>VLOOKUP(A1943,'Hospitalisation Details'!$A$1:$T$2344,19,0)</f>
        <v>19</v>
      </c>
      <c r="Q1943" s="9">
        <f>VLOOKUP(A1943,'Hospitalisation Details'!$A$1:$I$2344,6,FALSE)</f>
        <v>3688.35</v>
      </c>
    </row>
    <row r="1944" spans="1:17" ht="15.75">
      <c r="A1944" s="6" t="s">
        <v>5020</v>
      </c>
      <c r="B1944" t="str">
        <f>VLOOKUP(A1944,'Customer Names'!$A$1:$D$2336,3,FALSE)</f>
        <v>Loenser</v>
      </c>
      <c r="C1944">
        <f>VLOOKUP(A1944,'Medical Examinations'!$A$1:$H$2336,2,0)</f>
        <v>16.5</v>
      </c>
      <c r="D1944">
        <f>VLOOKUP(A1944,'Medical Examinations'!$A$1:$H$2336,3,0)</f>
        <v>5.03</v>
      </c>
      <c r="E1944" t="str">
        <f>VLOOKUP(A1944,'Medical Examinations'!$A$1:$H$2336,4,0)</f>
        <v>No</v>
      </c>
      <c r="F1944" t="str">
        <f>VLOOKUP(A1944,'Medical Examinations'!$A$1:$H$2336,5,0)</f>
        <v>No</v>
      </c>
      <c r="G1944" t="str">
        <f>VLOOKUP(A1944,'Medical Examinations'!$A$1:$H$2336,6,0)</f>
        <v>No</v>
      </c>
      <c r="H1944">
        <f>VLOOKUP(A1944,'Medical Examinations'!$A$1:$L$2336,10,0)</f>
        <v>1</v>
      </c>
      <c r="I1944" t="str">
        <f>VLOOKUP(A1944,'Medical Examinations'!$A$1:$H$2336,8,0)</f>
        <v>No</v>
      </c>
      <c r="J1944" t="str">
        <f>VLOOKUP(A1944,'Medical Examinations'!$A$1:$L$2336,11,0)</f>
        <v>Under weight</v>
      </c>
      <c r="K1944" t="str">
        <f>VLOOKUP(A1944,'Medical Examinations'!$A$1:$L$2336,12,0)</f>
        <v>Normal</v>
      </c>
      <c r="L1944" s="8">
        <f>VLOOKUP(A1944,'Hospitalisation Details'!$A$1:$T$2344,17,0)</f>
        <v>30869</v>
      </c>
      <c r="M1944" s="3" t="str">
        <f>VLOOKUP(A1944,'Hospitalisation Details'!$A$1:$T$2344,14,0)</f>
        <v>tier - 2</v>
      </c>
      <c r="N1944" s="3" t="str">
        <f>VLOOKUP(A1944,'Hospitalisation Details'!$A$1:$T$2344,15,0)</f>
        <v>tier - 3</v>
      </c>
      <c r="O1944" t="str">
        <f>VLOOKUP(A1944,'Hospitalisation Details'!$A$1:$U$2344,21,FALSE)</f>
        <v>R1013</v>
      </c>
      <c r="P1944" t="str">
        <f>VLOOKUP(A1944,'Hospitalisation Details'!$A$1:$T$2344,19,0)</f>
        <v>38</v>
      </c>
      <c r="Q1944" s="9">
        <f>VLOOKUP(A1944,'Hospitalisation Details'!$A$1:$I$2344,6,FALSE)</f>
        <v>3678.86</v>
      </c>
    </row>
    <row r="1945" spans="1:17" ht="15.75">
      <c r="A1945" s="6" t="s">
        <v>5022</v>
      </c>
      <c r="B1945" t="str">
        <f>VLOOKUP(A1945,'Customer Names'!$A$1:$D$2336,3,FALSE)</f>
        <v>Aitken</v>
      </c>
      <c r="C1945">
        <f>VLOOKUP(A1945,'Medical Examinations'!$A$1:$H$2336,2,0)</f>
        <v>31.4</v>
      </c>
      <c r="D1945">
        <f>VLOOKUP(A1945,'Medical Examinations'!$A$1:$H$2336,3,0)</f>
        <v>5.88</v>
      </c>
      <c r="E1945" t="str">
        <f>VLOOKUP(A1945,'Medical Examinations'!$A$1:$H$2336,4,0)</f>
        <v>No</v>
      </c>
      <c r="F1945" t="str">
        <f>VLOOKUP(A1945,'Medical Examinations'!$A$1:$H$2336,5,0)</f>
        <v>No</v>
      </c>
      <c r="G1945" t="str">
        <f>VLOOKUP(A1945,'Medical Examinations'!$A$1:$H$2336,6,0)</f>
        <v>No</v>
      </c>
      <c r="H1945">
        <f>VLOOKUP(A1945,'Medical Examinations'!$A$1:$L$2336,10,0)</f>
        <v>1</v>
      </c>
      <c r="I1945" t="str">
        <f>VLOOKUP(A1945,'Medical Examinations'!$A$1:$H$2336,8,0)</f>
        <v>No</v>
      </c>
      <c r="J1945" t="str">
        <f>VLOOKUP(A1945,'Medical Examinations'!$A$1:$L$2336,11,0)</f>
        <v>obesity</v>
      </c>
      <c r="K1945" t="str">
        <f>VLOOKUP(A1945,'Medical Examinations'!$A$1:$L$2336,12,0)</f>
        <v>Prediabetes</v>
      </c>
      <c r="L1945" s="8">
        <f>VLOOKUP(A1945,'Hospitalisation Details'!$A$1:$T$2344,17,0)</f>
        <v>33861</v>
      </c>
      <c r="M1945" s="3" t="str">
        <f>VLOOKUP(A1945,'Hospitalisation Details'!$A$1:$T$2344,14,0)</f>
        <v>tier - 3</v>
      </c>
      <c r="N1945" s="3" t="str">
        <f>VLOOKUP(A1945,'Hospitalisation Details'!$A$1:$T$2344,15,0)</f>
        <v>tier - 1</v>
      </c>
      <c r="O1945" t="str">
        <f>VLOOKUP(A1945,'Hospitalisation Details'!$A$1:$U$2344,21,FALSE)</f>
        <v>R1011</v>
      </c>
      <c r="P1945" t="str">
        <f>VLOOKUP(A1945,'Hospitalisation Details'!$A$1:$T$2344,19,0)</f>
        <v>30</v>
      </c>
      <c r="Q1945" s="9">
        <f>VLOOKUP(A1945,'Hospitalisation Details'!$A$1:$I$2344,6,FALSE)</f>
        <v>3659.35</v>
      </c>
    </row>
    <row r="1946" spans="1:17" ht="15.75">
      <c r="A1946" s="6" t="s">
        <v>5024</v>
      </c>
      <c r="B1946" t="str">
        <f>VLOOKUP(A1946,'Customer Names'!$A$1:$D$2336,3,FALSE)</f>
        <v>Furrer</v>
      </c>
      <c r="C1946">
        <f>VLOOKUP(A1946,'Medical Examinations'!$A$1:$H$2336,2,0)</f>
        <v>20.36</v>
      </c>
      <c r="D1946">
        <f>VLOOKUP(A1946,'Medical Examinations'!$A$1:$H$2336,3,0)</f>
        <v>4.49</v>
      </c>
      <c r="E1946" t="str">
        <f>VLOOKUP(A1946,'Medical Examinations'!$A$1:$H$2336,4,0)</f>
        <v>No</v>
      </c>
      <c r="F1946" t="str">
        <f>VLOOKUP(A1946,'Medical Examinations'!$A$1:$H$2336,5,0)</f>
        <v>No</v>
      </c>
      <c r="G1946" t="str">
        <f>VLOOKUP(A1946,'Medical Examinations'!$A$1:$H$2336,6,0)</f>
        <v>No</v>
      </c>
      <c r="H1946">
        <f>VLOOKUP(A1946,'Medical Examinations'!$A$1:$L$2336,10,0)</f>
        <v>0</v>
      </c>
      <c r="I1946" t="str">
        <f>VLOOKUP(A1946,'Medical Examinations'!$A$1:$H$2336,8,0)</f>
        <v>No</v>
      </c>
      <c r="J1946" t="str">
        <f>VLOOKUP(A1946,'Medical Examinations'!$A$1:$L$2336,11,0)</f>
        <v>Normal weight</v>
      </c>
      <c r="K1946" t="str">
        <f>VLOOKUP(A1946,'Medical Examinations'!$A$1:$L$2336,12,0)</f>
        <v>Normal</v>
      </c>
      <c r="L1946" s="8">
        <f>VLOOKUP(A1946,'Hospitalisation Details'!$A$1:$T$2344,17,0)</f>
        <v>33185</v>
      </c>
      <c r="M1946" s="3" t="str">
        <f>VLOOKUP(A1946,'Hospitalisation Details'!$A$1:$T$2344,14,0)</f>
        <v>tier - 2</v>
      </c>
      <c r="N1946" s="3" t="str">
        <f>VLOOKUP(A1946,'Hospitalisation Details'!$A$1:$T$2344,15,0)</f>
        <v>tier - 3</v>
      </c>
      <c r="O1946" t="str">
        <f>VLOOKUP(A1946,'Hospitalisation Details'!$A$1:$U$2344,21,FALSE)</f>
        <v>R1011</v>
      </c>
      <c r="P1946" t="str">
        <f>VLOOKUP(A1946,'Hospitalisation Details'!$A$1:$T$2344,19,0)</f>
        <v>32</v>
      </c>
      <c r="Q1946" s="9">
        <f>VLOOKUP(A1946,'Hospitalisation Details'!$A$1:$I$2344,6,FALSE)</f>
        <v>3653.29</v>
      </c>
    </row>
    <row r="1947" spans="1:17" ht="15.75">
      <c r="A1947" s="6" t="s">
        <v>5026</v>
      </c>
      <c r="B1947" t="str">
        <f>VLOOKUP(A1947,'Customer Names'!$A$1:$D$2336,3,FALSE)</f>
        <v>Konigs</v>
      </c>
      <c r="C1947">
        <f>VLOOKUP(A1947,'Medical Examinations'!$A$1:$H$2336,2,0)</f>
        <v>25.46</v>
      </c>
      <c r="D1947">
        <f>VLOOKUP(A1947,'Medical Examinations'!$A$1:$H$2336,3,0)</f>
        <v>4.1399999999999997</v>
      </c>
      <c r="E1947" t="str">
        <f>VLOOKUP(A1947,'Medical Examinations'!$A$1:$H$2336,4,0)</f>
        <v>No</v>
      </c>
      <c r="F1947" t="str">
        <f>VLOOKUP(A1947,'Medical Examinations'!$A$1:$H$2336,5,0)</f>
        <v>No</v>
      </c>
      <c r="G1947" t="str">
        <f>VLOOKUP(A1947,'Medical Examinations'!$A$1:$H$2336,6,0)</f>
        <v>No</v>
      </c>
      <c r="H1947">
        <f>VLOOKUP(A1947,'Medical Examinations'!$A$1:$L$2336,10,0)</f>
        <v>1</v>
      </c>
      <c r="I1947" t="str">
        <f>VLOOKUP(A1947,'Medical Examinations'!$A$1:$H$2336,8,0)</f>
        <v>No</v>
      </c>
      <c r="J1947" t="str">
        <f>VLOOKUP(A1947,'Medical Examinations'!$A$1:$L$2336,11,0)</f>
        <v>Over weight</v>
      </c>
      <c r="K1947" t="str">
        <f>VLOOKUP(A1947,'Medical Examinations'!$A$1:$L$2336,12,0)</f>
        <v>Normal</v>
      </c>
      <c r="L1947" s="8">
        <f>VLOOKUP(A1947,'Hospitalisation Details'!$A$1:$T$2344,17,0)</f>
        <v>33925</v>
      </c>
      <c r="M1947" s="3" t="str">
        <f>VLOOKUP(A1947,'Hospitalisation Details'!$A$1:$T$2344,14,0)</f>
        <v>tier - 1</v>
      </c>
      <c r="N1947" s="3" t="str">
        <f>VLOOKUP(A1947,'Hospitalisation Details'!$A$1:$T$2344,15,0)</f>
        <v>tier - 2</v>
      </c>
      <c r="O1947" t="str">
        <f>VLOOKUP(A1947,'Hospitalisation Details'!$A$1:$U$2344,21,FALSE)</f>
        <v>R1014</v>
      </c>
      <c r="P1947" t="str">
        <f>VLOOKUP(A1947,'Hospitalisation Details'!$A$1:$T$2344,19,0)</f>
        <v>30</v>
      </c>
      <c r="Q1947" s="9">
        <f>VLOOKUP(A1947,'Hospitalisation Details'!$A$1:$I$2344,6,FALSE)</f>
        <v>3645.09</v>
      </c>
    </row>
    <row r="1948" spans="1:17" ht="15.75">
      <c r="A1948" s="6" t="s">
        <v>5028</v>
      </c>
      <c r="B1948" t="str">
        <f>VLOOKUP(A1948,'Customer Names'!$A$1:$D$2336,3,FALSE)</f>
        <v>Tesdahl</v>
      </c>
      <c r="C1948">
        <f>VLOOKUP(A1948,'Medical Examinations'!$A$1:$H$2336,2,0)</f>
        <v>17.09</v>
      </c>
      <c r="D1948">
        <f>VLOOKUP(A1948,'Medical Examinations'!$A$1:$H$2336,3,0)</f>
        <v>5.8</v>
      </c>
      <c r="E1948" t="str">
        <f>VLOOKUP(A1948,'Medical Examinations'!$A$1:$H$2336,4,0)</f>
        <v>Yes</v>
      </c>
      <c r="F1948" t="str">
        <f>VLOOKUP(A1948,'Medical Examinations'!$A$1:$H$2336,5,0)</f>
        <v>No</v>
      </c>
      <c r="G1948" t="str">
        <f>VLOOKUP(A1948,'Medical Examinations'!$A$1:$H$2336,6,0)</f>
        <v>No</v>
      </c>
      <c r="H1948">
        <f>VLOOKUP(A1948,'Medical Examinations'!$A$1:$L$2336,10,0)</f>
        <v>0</v>
      </c>
      <c r="I1948" t="str">
        <f>VLOOKUP(A1948,'Medical Examinations'!$A$1:$H$2336,8,0)</f>
        <v>No</v>
      </c>
      <c r="J1948" t="str">
        <f>VLOOKUP(A1948,'Medical Examinations'!$A$1:$L$2336,11,0)</f>
        <v>Under weight</v>
      </c>
      <c r="K1948" t="str">
        <f>VLOOKUP(A1948,'Medical Examinations'!$A$1:$L$2336,12,0)</f>
        <v>Prediabetes</v>
      </c>
      <c r="L1948" s="8">
        <f>VLOOKUP(A1948,'Hospitalisation Details'!$A$1:$T$2344,17,0)</f>
        <v>31212</v>
      </c>
      <c r="M1948" s="3" t="str">
        <f>VLOOKUP(A1948,'Hospitalisation Details'!$A$1:$T$2344,14,0)</f>
        <v>tier - 2</v>
      </c>
      <c r="N1948" s="3" t="str">
        <f>VLOOKUP(A1948,'Hospitalisation Details'!$A$1:$T$2344,15,0)</f>
        <v>tier - 1</v>
      </c>
      <c r="O1948" t="str">
        <f>VLOOKUP(A1948,'Hospitalisation Details'!$A$1:$U$2344,21,FALSE)</f>
        <v>R1013</v>
      </c>
      <c r="P1948" t="str">
        <f>VLOOKUP(A1948,'Hospitalisation Details'!$A$1:$T$2344,19,0)</f>
        <v>37</v>
      </c>
      <c r="Q1948" s="9">
        <f>VLOOKUP(A1948,'Hospitalisation Details'!$A$1:$I$2344,6,FALSE)</f>
        <v>3622.13</v>
      </c>
    </row>
    <row r="1949" spans="1:17" ht="15.75">
      <c r="A1949" s="6" t="s">
        <v>5031</v>
      </c>
      <c r="B1949" t="str">
        <f>VLOOKUP(A1949,'Customer Names'!$A$1:$D$2336,3,FALSE)</f>
        <v>Engel</v>
      </c>
      <c r="C1949">
        <f>VLOOKUP(A1949,'Medical Examinations'!$A$1:$H$2336,2,0)</f>
        <v>20.83</v>
      </c>
      <c r="D1949">
        <f>VLOOKUP(A1949,'Medical Examinations'!$A$1:$H$2336,3,0)</f>
        <v>5.12</v>
      </c>
      <c r="E1949" t="str">
        <f>VLOOKUP(A1949,'Medical Examinations'!$A$1:$H$2336,4,0)</f>
        <v>No</v>
      </c>
      <c r="F1949" t="str">
        <f>VLOOKUP(A1949,'Medical Examinations'!$A$1:$H$2336,5,0)</f>
        <v>No</v>
      </c>
      <c r="G1949" t="str">
        <f>VLOOKUP(A1949,'Medical Examinations'!$A$1:$H$2336,6,0)</f>
        <v>No</v>
      </c>
      <c r="H1949">
        <f>VLOOKUP(A1949,'Medical Examinations'!$A$1:$L$2336,10,0)</f>
        <v>0</v>
      </c>
      <c r="I1949" t="str">
        <f>VLOOKUP(A1949,'Medical Examinations'!$A$1:$H$2336,8,0)</f>
        <v>No</v>
      </c>
      <c r="J1949" t="str">
        <f>VLOOKUP(A1949,'Medical Examinations'!$A$1:$L$2336,11,0)</f>
        <v>Normal weight</v>
      </c>
      <c r="K1949" t="str">
        <f>VLOOKUP(A1949,'Medical Examinations'!$A$1:$L$2336,12,0)</f>
        <v>Normal</v>
      </c>
      <c r="L1949" s="8">
        <f>VLOOKUP(A1949,'Hospitalisation Details'!$A$1:$T$2344,17,0)</f>
        <v>33157</v>
      </c>
      <c r="M1949" s="3" t="str">
        <f>VLOOKUP(A1949,'Hospitalisation Details'!$A$1:$T$2344,14,0)</f>
        <v>tier - 2</v>
      </c>
      <c r="N1949" s="3" t="str">
        <f>VLOOKUP(A1949,'Hospitalisation Details'!$A$1:$T$2344,15,0)</f>
        <v>tier - 1</v>
      </c>
      <c r="O1949" t="str">
        <f>VLOOKUP(A1949,'Hospitalisation Details'!$A$1:$U$2344,21,FALSE)</f>
        <v>R1013</v>
      </c>
      <c r="P1949" t="str">
        <f>VLOOKUP(A1949,'Hospitalisation Details'!$A$1:$T$2344,19,0)</f>
        <v>32</v>
      </c>
      <c r="Q1949" s="9">
        <f>VLOOKUP(A1949,'Hospitalisation Details'!$A$1:$I$2344,6,FALSE)</f>
        <v>3606.43</v>
      </c>
    </row>
    <row r="1950" spans="1:17" ht="15.75">
      <c r="A1950" s="6" t="s">
        <v>5034</v>
      </c>
      <c r="B1950" t="str">
        <f>VLOOKUP(A1950,'Customer Names'!$A$1:$D$2336,3,FALSE)</f>
        <v>Kuck</v>
      </c>
      <c r="C1950">
        <f>VLOOKUP(A1950,'Medical Examinations'!$A$1:$H$2336,2,0)</f>
        <v>18.920000000000002</v>
      </c>
      <c r="D1950">
        <f>VLOOKUP(A1950,'Medical Examinations'!$A$1:$H$2336,3,0)</f>
        <v>5.98</v>
      </c>
      <c r="E1950" t="str">
        <f>VLOOKUP(A1950,'Medical Examinations'!$A$1:$H$2336,4,0)</f>
        <v>Yes</v>
      </c>
      <c r="F1950" t="str">
        <f>VLOOKUP(A1950,'Medical Examinations'!$A$1:$H$2336,5,0)</f>
        <v>No</v>
      </c>
      <c r="G1950" t="str">
        <f>VLOOKUP(A1950,'Medical Examinations'!$A$1:$H$2336,6,0)</f>
        <v>No</v>
      </c>
      <c r="H1950">
        <f>VLOOKUP(A1950,'Medical Examinations'!$A$1:$L$2336,10,0)</f>
        <v>1</v>
      </c>
      <c r="I1950" t="str">
        <f>VLOOKUP(A1950,'Medical Examinations'!$A$1:$H$2336,8,0)</f>
        <v>No</v>
      </c>
      <c r="J1950" t="str">
        <f>VLOOKUP(A1950,'Medical Examinations'!$A$1:$L$2336,11,0)</f>
        <v>Normal weight</v>
      </c>
      <c r="K1950" t="str">
        <f>VLOOKUP(A1950,'Medical Examinations'!$A$1:$L$2336,12,0)</f>
        <v>Prediabetes</v>
      </c>
      <c r="L1950" s="8">
        <f>VLOOKUP(A1950,'Hospitalisation Details'!$A$1:$T$2344,17,0)</f>
        <v>32451</v>
      </c>
      <c r="M1950" s="3" t="str">
        <f>VLOOKUP(A1950,'Hospitalisation Details'!$A$1:$T$2344,14,0)</f>
        <v>tier - 2</v>
      </c>
      <c r="N1950" s="3" t="str">
        <f>VLOOKUP(A1950,'Hospitalisation Details'!$A$1:$T$2344,15,0)</f>
        <v>tier - 1</v>
      </c>
      <c r="O1950" t="str">
        <f>VLOOKUP(A1950,'Hospitalisation Details'!$A$1:$U$2344,21,FALSE)</f>
        <v>R1013</v>
      </c>
      <c r="P1950" t="str">
        <f>VLOOKUP(A1950,'Hospitalisation Details'!$A$1:$T$2344,19,0)</f>
        <v>34</v>
      </c>
      <c r="Q1950" s="9">
        <f>VLOOKUP(A1950,'Hospitalisation Details'!$A$1:$I$2344,6,FALSE)</f>
        <v>3603.6</v>
      </c>
    </row>
    <row r="1951" spans="1:17" ht="15.75">
      <c r="A1951" s="6" t="s">
        <v>5037</v>
      </c>
      <c r="B1951" t="str">
        <f>VLOOKUP(A1951,'Customer Names'!$A$1:$D$2336,3,FALSE)</f>
        <v>Dillon</v>
      </c>
      <c r="C1951">
        <f>VLOOKUP(A1951,'Medical Examinations'!$A$1:$H$2336,2,0)</f>
        <v>37.1</v>
      </c>
      <c r="D1951">
        <f>VLOOKUP(A1951,'Medical Examinations'!$A$1:$H$2336,3,0)</f>
        <v>5.46</v>
      </c>
      <c r="E1951" t="str">
        <f>VLOOKUP(A1951,'Medical Examinations'!$A$1:$H$2336,4,0)</f>
        <v>No</v>
      </c>
      <c r="F1951" t="str">
        <f>VLOOKUP(A1951,'Medical Examinations'!$A$1:$H$2336,5,0)</f>
        <v>No</v>
      </c>
      <c r="G1951" t="str">
        <f>VLOOKUP(A1951,'Medical Examinations'!$A$1:$H$2336,6,0)</f>
        <v>No</v>
      </c>
      <c r="H1951">
        <f>VLOOKUP(A1951,'Medical Examinations'!$A$1:$L$2336,10,0)</f>
        <v>0</v>
      </c>
      <c r="I1951" t="str">
        <f>VLOOKUP(A1951,'Medical Examinations'!$A$1:$H$2336,8,0)</f>
        <v>No</v>
      </c>
      <c r="J1951" t="str">
        <f>VLOOKUP(A1951,'Medical Examinations'!$A$1:$L$2336,11,0)</f>
        <v>obesity</v>
      </c>
      <c r="K1951" t="str">
        <f>VLOOKUP(A1951,'Medical Examinations'!$A$1:$L$2336,12,0)</f>
        <v>Normal</v>
      </c>
      <c r="L1951" s="8">
        <f>VLOOKUP(A1951,'Hospitalisation Details'!$A$1:$T$2344,17,0)</f>
        <v>36384</v>
      </c>
      <c r="M1951" s="3" t="str">
        <f>VLOOKUP(A1951,'Hospitalisation Details'!$A$1:$T$2344,14,0)</f>
        <v>tier - 2</v>
      </c>
      <c r="N1951" s="3" t="str">
        <f>VLOOKUP(A1951,'Hospitalisation Details'!$A$1:$T$2344,15,0)</f>
        <v>tier - 2</v>
      </c>
      <c r="O1951" t="str">
        <f>VLOOKUP(A1951,'Hospitalisation Details'!$A$1:$U$2344,21,FALSE)</f>
        <v>R1011</v>
      </c>
      <c r="P1951" t="str">
        <f>VLOOKUP(A1951,'Hospitalisation Details'!$A$1:$T$2344,19,0)</f>
        <v>23</v>
      </c>
      <c r="Q1951" s="9">
        <f>VLOOKUP(A1951,'Hospitalisation Details'!$A$1:$I$2344,6,FALSE)</f>
        <v>3597.6</v>
      </c>
    </row>
    <row r="1952" spans="1:17" ht="15.75">
      <c r="A1952" s="6" t="s">
        <v>5038</v>
      </c>
      <c r="B1952" t="str">
        <f>VLOOKUP(A1952,'Customer Names'!$A$1:$D$2336,3,FALSE)</f>
        <v>Neuschel</v>
      </c>
      <c r="C1952">
        <f>VLOOKUP(A1952,'Medical Examinations'!$A$1:$H$2336,2,0)</f>
        <v>22.515000000000001</v>
      </c>
      <c r="D1952">
        <f>VLOOKUP(A1952,'Medical Examinations'!$A$1:$H$2336,3,0)</f>
        <v>4.91</v>
      </c>
      <c r="E1952" t="str">
        <f>VLOOKUP(A1952,'Medical Examinations'!$A$1:$H$2336,4,0)</f>
        <v>Yes</v>
      </c>
      <c r="F1952" t="str">
        <f>VLOOKUP(A1952,'Medical Examinations'!$A$1:$H$2336,5,0)</f>
        <v>No</v>
      </c>
      <c r="G1952" t="str">
        <f>VLOOKUP(A1952,'Medical Examinations'!$A$1:$H$2336,6,0)</f>
        <v>Yes</v>
      </c>
      <c r="H1952">
        <f>VLOOKUP(A1952,'Medical Examinations'!$A$1:$L$2336,10,0)</f>
        <v>1</v>
      </c>
      <c r="I1952" t="str">
        <f>VLOOKUP(A1952,'Medical Examinations'!$A$1:$H$2336,8,0)</f>
        <v>No</v>
      </c>
      <c r="J1952" t="str">
        <f>VLOOKUP(A1952,'Medical Examinations'!$A$1:$L$2336,11,0)</f>
        <v>Normal weight</v>
      </c>
      <c r="K1952" t="str">
        <f>VLOOKUP(A1952,'Medical Examinations'!$A$1:$L$2336,12,0)</f>
        <v>Normal</v>
      </c>
      <c r="L1952" s="8">
        <f>VLOOKUP(A1952,'Hospitalisation Details'!$A$1:$T$2344,17,0)</f>
        <v>35738</v>
      </c>
      <c r="M1952" s="3" t="str">
        <f>VLOOKUP(A1952,'Hospitalisation Details'!$A$1:$T$2344,14,0)</f>
        <v>tier - 2</v>
      </c>
      <c r="N1952" s="3" t="str">
        <f>VLOOKUP(A1952,'Hospitalisation Details'!$A$1:$T$2344,15,0)</f>
        <v>tier - 2</v>
      </c>
      <c r="O1952" t="str">
        <f>VLOOKUP(A1952,'Hospitalisation Details'!$A$1:$U$2344,21,FALSE)</f>
        <v>R1012</v>
      </c>
      <c r="P1952" t="str">
        <f>VLOOKUP(A1952,'Hospitalisation Details'!$A$1:$T$2344,19,0)</f>
        <v>25</v>
      </c>
      <c r="Q1952" s="9">
        <f>VLOOKUP(A1952,'Hospitalisation Details'!$A$1:$I$2344,6,FALSE)</f>
        <v>3594.17</v>
      </c>
    </row>
    <row r="1953" spans="1:17" ht="15.75">
      <c r="A1953" s="6" t="s">
        <v>5041</v>
      </c>
      <c r="B1953" t="str">
        <f>VLOOKUP(A1953,'Customer Names'!$A$1:$D$2336,3,FALSE)</f>
        <v>Rosales Ramirez</v>
      </c>
      <c r="C1953">
        <f>VLOOKUP(A1953,'Medical Examinations'!$A$1:$H$2336,2,0)</f>
        <v>32.700000000000003</v>
      </c>
      <c r="D1953">
        <f>VLOOKUP(A1953,'Medical Examinations'!$A$1:$H$2336,3,0)</f>
        <v>4.66</v>
      </c>
      <c r="E1953" t="str">
        <f>VLOOKUP(A1953,'Medical Examinations'!$A$1:$H$2336,4,0)</f>
        <v>No</v>
      </c>
      <c r="F1953" t="str">
        <f>VLOOKUP(A1953,'Medical Examinations'!$A$1:$H$2336,5,0)</f>
        <v>No</v>
      </c>
      <c r="G1953" t="str">
        <f>VLOOKUP(A1953,'Medical Examinations'!$A$1:$H$2336,6,0)</f>
        <v>No</v>
      </c>
      <c r="H1953">
        <f>VLOOKUP(A1953,'Medical Examinations'!$A$1:$L$2336,10,0)</f>
        <v>0</v>
      </c>
      <c r="I1953" t="str">
        <f>VLOOKUP(A1953,'Medical Examinations'!$A$1:$H$2336,8,0)</f>
        <v>No</v>
      </c>
      <c r="J1953" t="str">
        <f>VLOOKUP(A1953,'Medical Examinations'!$A$1:$L$2336,11,0)</f>
        <v>obesity</v>
      </c>
      <c r="K1953" t="str">
        <f>VLOOKUP(A1953,'Medical Examinations'!$A$1:$L$2336,12,0)</f>
        <v>Normal</v>
      </c>
      <c r="L1953" s="8">
        <f>VLOOKUP(A1953,'Hospitalisation Details'!$A$1:$T$2344,17,0)</f>
        <v>36317</v>
      </c>
      <c r="M1953" s="3" t="str">
        <f>VLOOKUP(A1953,'Hospitalisation Details'!$A$1:$T$2344,14,0)</f>
        <v>tier - 2</v>
      </c>
      <c r="N1953" s="3" t="str">
        <f>VLOOKUP(A1953,'Hospitalisation Details'!$A$1:$T$2344,15,0)</f>
        <v>tier - 3</v>
      </c>
      <c r="O1953" t="str">
        <f>VLOOKUP(A1953,'Hospitalisation Details'!$A$1:$U$2344,21,FALSE)</f>
        <v>R1011</v>
      </c>
      <c r="P1953" t="str">
        <f>VLOOKUP(A1953,'Hospitalisation Details'!$A$1:$T$2344,19,0)</f>
        <v>24</v>
      </c>
      <c r="Q1953" s="9">
        <f>VLOOKUP(A1953,'Hospitalisation Details'!$A$1:$I$2344,6,FALSE)</f>
        <v>3591.48</v>
      </c>
    </row>
    <row r="1954" spans="1:17" ht="15.75">
      <c r="A1954" s="6" t="s">
        <v>5044</v>
      </c>
      <c r="B1954" t="str">
        <f>VLOOKUP(A1954,'Customer Names'!$A$1:$D$2336,3,FALSE)</f>
        <v>Marquez</v>
      </c>
      <c r="C1954">
        <f>VLOOKUP(A1954,'Medical Examinations'!$A$1:$H$2336,2,0)</f>
        <v>17.75</v>
      </c>
      <c r="D1954">
        <f>VLOOKUP(A1954,'Medical Examinations'!$A$1:$H$2336,3,0)</f>
        <v>6.8</v>
      </c>
      <c r="E1954" t="str">
        <f>VLOOKUP(A1954,'Medical Examinations'!$A$1:$H$2336,4,0)</f>
        <v>Yes</v>
      </c>
      <c r="F1954" t="str">
        <f>VLOOKUP(A1954,'Medical Examinations'!$A$1:$H$2336,5,0)</f>
        <v>No</v>
      </c>
      <c r="G1954" t="str">
        <f>VLOOKUP(A1954,'Medical Examinations'!$A$1:$H$2336,6,0)</f>
        <v>No</v>
      </c>
      <c r="H1954">
        <f>VLOOKUP(A1954,'Medical Examinations'!$A$1:$L$2336,10,0)</f>
        <v>1</v>
      </c>
      <c r="I1954" t="str">
        <f>VLOOKUP(A1954,'Medical Examinations'!$A$1:$H$2336,8,0)</f>
        <v>No</v>
      </c>
      <c r="J1954" t="str">
        <f>VLOOKUP(A1954,'Medical Examinations'!$A$1:$L$2336,11,0)</f>
        <v>Under weight</v>
      </c>
      <c r="K1954" t="str">
        <f>VLOOKUP(A1954,'Medical Examinations'!$A$1:$L$2336,12,0)</f>
        <v>Diabetes</v>
      </c>
      <c r="L1954" s="8">
        <f>VLOOKUP(A1954,'Hospitalisation Details'!$A$1:$T$2344,17,0)</f>
        <v>31773</v>
      </c>
      <c r="M1954" s="3" t="str">
        <f>VLOOKUP(A1954,'Hospitalisation Details'!$A$1:$T$2344,14,0)</f>
        <v>tier - 2</v>
      </c>
      <c r="N1954" s="3" t="str">
        <f>VLOOKUP(A1954,'Hospitalisation Details'!$A$1:$T$2344,15,0)</f>
        <v>tier - 2</v>
      </c>
      <c r="O1954" t="str">
        <f>VLOOKUP(A1954,'Hospitalisation Details'!$A$1:$U$2344,21,FALSE)</f>
        <v>R1013</v>
      </c>
      <c r="P1954" t="str">
        <f>VLOOKUP(A1954,'Hospitalisation Details'!$A$1:$T$2344,19,0)</f>
        <v>36</v>
      </c>
      <c r="Q1954" s="9">
        <f>VLOOKUP(A1954,'Hospitalisation Details'!$A$1:$I$2344,6,FALSE)</f>
        <v>3589.14</v>
      </c>
    </row>
    <row r="1955" spans="1:17" ht="15.75">
      <c r="A1955" s="6" t="s">
        <v>5047</v>
      </c>
      <c r="B1955" t="str">
        <f>VLOOKUP(A1955,'Customer Names'!$A$1:$D$2336,3,FALSE)</f>
        <v>Green</v>
      </c>
      <c r="C1955">
        <f>VLOOKUP(A1955,'Medical Examinations'!$A$1:$H$2336,2,0)</f>
        <v>33.630000000000003</v>
      </c>
      <c r="D1955">
        <f>VLOOKUP(A1955,'Medical Examinations'!$A$1:$H$2336,3,0)</f>
        <v>4.47</v>
      </c>
      <c r="E1955" t="str">
        <f>VLOOKUP(A1955,'Medical Examinations'!$A$1:$H$2336,4,0)</f>
        <v>Yes</v>
      </c>
      <c r="F1955" t="str">
        <f>VLOOKUP(A1955,'Medical Examinations'!$A$1:$H$2336,5,0)</f>
        <v>No</v>
      </c>
      <c r="G1955" t="str">
        <f>VLOOKUP(A1955,'Medical Examinations'!$A$1:$H$2336,6,0)</f>
        <v>No</v>
      </c>
      <c r="H1955">
        <f>VLOOKUP(A1955,'Medical Examinations'!$A$1:$L$2336,10,0)</f>
        <v>0</v>
      </c>
      <c r="I1955" t="str">
        <f>VLOOKUP(A1955,'Medical Examinations'!$A$1:$H$2336,8,0)</f>
        <v>No</v>
      </c>
      <c r="J1955" t="str">
        <f>VLOOKUP(A1955,'Medical Examinations'!$A$1:$L$2336,11,0)</f>
        <v>obesity</v>
      </c>
      <c r="K1955" t="str">
        <f>VLOOKUP(A1955,'Medical Examinations'!$A$1:$L$2336,12,0)</f>
        <v>Normal</v>
      </c>
      <c r="L1955" s="8">
        <f>VLOOKUP(A1955,'Hospitalisation Details'!$A$1:$T$2344,17,0)</f>
        <v>37206</v>
      </c>
      <c r="M1955" s="3" t="str">
        <f>VLOOKUP(A1955,'Hospitalisation Details'!$A$1:$T$2344,14,0)</f>
        <v>tier - 2</v>
      </c>
      <c r="N1955" s="3" t="str">
        <f>VLOOKUP(A1955,'Hospitalisation Details'!$A$1:$T$2344,15,0)</f>
        <v>tier - 2</v>
      </c>
      <c r="O1955" t="str">
        <f>VLOOKUP(A1955,'Hospitalisation Details'!$A$1:$U$2344,21,FALSE)</f>
        <v>R1012</v>
      </c>
      <c r="P1955" t="str">
        <f>VLOOKUP(A1955,'Hospitalisation Details'!$A$1:$T$2344,19,0)</f>
        <v>21</v>
      </c>
      <c r="Q1955" s="9">
        <f>VLOOKUP(A1955,'Hospitalisation Details'!$A$1:$I$2344,6,FALSE)</f>
        <v>3579.83</v>
      </c>
    </row>
    <row r="1956" spans="1:17" ht="15.75">
      <c r="A1956" s="6" t="s">
        <v>5050</v>
      </c>
      <c r="B1956" t="str">
        <f>VLOOKUP(A1956,'Customer Names'!$A$1:$D$2336,3,FALSE)</f>
        <v>Schubel</v>
      </c>
      <c r="C1956">
        <f>VLOOKUP(A1956,'Medical Examinations'!$A$1:$H$2336,2,0)</f>
        <v>34.799999999999997</v>
      </c>
      <c r="D1956">
        <f>VLOOKUP(A1956,'Medical Examinations'!$A$1:$H$2336,3,0)</f>
        <v>4.08</v>
      </c>
      <c r="E1956" t="str">
        <f>VLOOKUP(A1956,'Medical Examinations'!$A$1:$H$2336,4,0)</f>
        <v>Yes</v>
      </c>
      <c r="F1956" t="str">
        <f>VLOOKUP(A1956,'Medical Examinations'!$A$1:$H$2336,5,0)</f>
        <v>No</v>
      </c>
      <c r="G1956" t="str">
        <f>VLOOKUP(A1956,'Medical Examinations'!$A$1:$H$2336,6,0)</f>
        <v>No</v>
      </c>
      <c r="H1956">
        <f>VLOOKUP(A1956,'Medical Examinations'!$A$1:$L$2336,10,0)</f>
        <v>1</v>
      </c>
      <c r="I1956" t="str">
        <f>VLOOKUP(A1956,'Medical Examinations'!$A$1:$H$2336,8,0)</f>
        <v>No</v>
      </c>
      <c r="J1956" t="str">
        <f>VLOOKUP(A1956,'Medical Examinations'!$A$1:$L$2336,11,0)</f>
        <v>obesity</v>
      </c>
      <c r="K1956" t="str">
        <f>VLOOKUP(A1956,'Medical Examinations'!$A$1:$L$2336,12,0)</f>
        <v>Normal</v>
      </c>
      <c r="L1956" s="8">
        <f>VLOOKUP(A1956,'Hospitalisation Details'!$A$1:$T$2344,17,0)</f>
        <v>34934</v>
      </c>
      <c r="M1956" s="3" t="str">
        <f>VLOOKUP(A1956,'Hospitalisation Details'!$A$1:$T$2344,14,0)</f>
        <v>tier - 2</v>
      </c>
      <c r="N1956" s="3" t="str">
        <f>VLOOKUP(A1956,'Hospitalisation Details'!$A$1:$T$2344,15,0)</f>
        <v>tier - 3</v>
      </c>
      <c r="O1956" t="str">
        <f>VLOOKUP(A1956,'Hospitalisation Details'!$A$1:$U$2344,21,FALSE)</f>
        <v>R1011</v>
      </c>
      <c r="P1956" t="str">
        <f>VLOOKUP(A1956,'Hospitalisation Details'!$A$1:$T$2344,19,0)</f>
        <v>27</v>
      </c>
      <c r="Q1956" s="9">
        <f>VLOOKUP(A1956,'Hospitalisation Details'!$A$1:$I$2344,6,FALSE)</f>
        <v>3578</v>
      </c>
    </row>
    <row r="1957" spans="1:17" ht="15.75">
      <c r="A1957" s="6" t="s">
        <v>5053</v>
      </c>
      <c r="B1957" t="str">
        <f>VLOOKUP(A1957,'Customer Names'!$A$1:$D$2336,3,FALSE)</f>
        <v>Jimenez</v>
      </c>
      <c r="C1957">
        <f>VLOOKUP(A1957,'Medical Examinations'!$A$1:$H$2336,2,0)</f>
        <v>16.809999999999999</v>
      </c>
      <c r="D1957">
        <f>VLOOKUP(A1957,'Medical Examinations'!$A$1:$H$2336,3,0)</f>
        <v>5.51</v>
      </c>
      <c r="E1957" t="str">
        <f>VLOOKUP(A1957,'Medical Examinations'!$A$1:$H$2336,4,0)</f>
        <v>Yes</v>
      </c>
      <c r="F1957" t="str">
        <f>VLOOKUP(A1957,'Medical Examinations'!$A$1:$H$2336,5,0)</f>
        <v>No</v>
      </c>
      <c r="G1957" t="str">
        <f>VLOOKUP(A1957,'Medical Examinations'!$A$1:$H$2336,6,0)</f>
        <v>No</v>
      </c>
      <c r="H1957">
        <f>VLOOKUP(A1957,'Medical Examinations'!$A$1:$L$2336,10,0)</f>
        <v>1</v>
      </c>
      <c r="I1957" t="str">
        <f>VLOOKUP(A1957,'Medical Examinations'!$A$1:$H$2336,8,0)</f>
        <v>No</v>
      </c>
      <c r="J1957" t="str">
        <f>VLOOKUP(A1957,'Medical Examinations'!$A$1:$L$2336,11,0)</f>
        <v>Under weight</v>
      </c>
      <c r="K1957" t="str">
        <f>VLOOKUP(A1957,'Medical Examinations'!$A$1:$L$2336,12,0)</f>
        <v>Normal</v>
      </c>
      <c r="L1957" s="8">
        <f>VLOOKUP(A1957,'Hospitalisation Details'!$A$1:$T$2344,17,0)</f>
        <v>32373</v>
      </c>
      <c r="M1957" s="3" t="str">
        <f>VLOOKUP(A1957,'Hospitalisation Details'!$A$1:$T$2344,14,0)</f>
        <v>tier - 2</v>
      </c>
      <c r="N1957" s="3" t="str">
        <f>VLOOKUP(A1957,'Hospitalisation Details'!$A$1:$T$2344,15,0)</f>
        <v>tier - 1</v>
      </c>
      <c r="O1957" t="str">
        <f>VLOOKUP(A1957,'Hospitalisation Details'!$A$1:$U$2344,21,FALSE)</f>
        <v>R1012</v>
      </c>
      <c r="P1957" t="str">
        <f>VLOOKUP(A1957,'Hospitalisation Details'!$A$1:$T$2344,19,0)</f>
        <v>34</v>
      </c>
      <c r="Q1957" s="9">
        <f>VLOOKUP(A1957,'Hospitalisation Details'!$A$1:$I$2344,6,FALSE)</f>
        <v>3569.96</v>
      </c>
    </row>
    <row r="1958" spans="1:17" ht="15.75">
      <c r="A1958" s="6" t="s">
        <v>5056</v>
      </c>
      <c r="B1958" t="str">
        <f>VLOOKUP(A1958,'Customer Names'!$A$1:$D$2336,3,FALSE)</f>
        <v>Zimny-Schmitt</v>
      </c>
      <c r="C1958">
        <f>VLOOKUP(A1958,'Medical Examinations'!$A$1:$H$2336,2,0)</f>
        <v>16.690000000000001</v>
      </c>
      <c r="D1958">
        <f>VLOOKUP(A1958,'Medical Examinations'!$A$1:$H$2336,3,0)</f>
        <v>8.4</v>
      </c>
      <c r="E1958" t="str">
        <f>VLOOKUP(A1958,'Medical Examinations'!$A$1:$H$2336,4,0)</f>
        <v>Yes</v>
      </c>
      <c r="F1958" t="str">
        <f>VLOOKUP(A1958,'Medical Examinations'!$A$1:$H$2336,5,0)</f>
        <v>No</v>
      </c>
      <c r="G1958" t="str">
        <f>VLOOKUP(A1958,'Medical Examinations'!$A$1:$H$2336,6,0)</f>
        <v>No</v>
      </c>
      <c r="H1958">
        <f>VLOOKUP(A1958,'Medical Examinations'!$A$1:$L$2336,10,0)</f>
        <v>0</v>
      </c>
      <c r="I1958" t="str">
        <f>VLOOKUP(A1958,'Medical Examinations'!$A$1:$H$2336,8,0)</f>
        <v>No</v>
      </c>
      <c r="J1958" t="str">
        <f>VLOOKUP(A1958,'Medical Examinations'!$A$1:$L$2336,11,0)</f>
        <v>Under weight</v>
      </c>
      <c r="K1958" t="str">
        <f>VLOOKUP(A1958,'Medical Examinations'!$A$1:$L$2336,12,0)</f>
        <v>Diabetes</v>
      </c>
      <c r="L1958" s="8">
        <f>VLOOKUP(A1958,'Hospitalisation Details'!$A$1:$T$2344,17,0)</f>
        <v>29869</v>
      </c>
      <c r="M1958" s="3" t="str">
        <f>VLOOKUP(A1958,'Hospitalisation Details'!$A$1:$T$2344,14,0)</f>
        <v>tier - 2</v>
      </c>
      <c r="N1958" s="3" t="str">
        <f>VLOOKUP(A1958,'Hospitalisation Details'!$A$1:$T$2344,15,0)</f>
        <v>tier - 1</v>
      </c>
      <c r="O1958" t="str">
        <f>VLOOKUP(A1958,'Hospitalisation Details'!$A$1:$U$2344,21,FALSE)</f>
        <v>R1013</v>
      </c>
      <c r="P1958" t="str">
        <f>VLOOKUP(A1958,'Hospitalisation Details'!$A$1:$T$2344,19,0)</f>
        <v>41</v>
      </c>
      <c r="Q1958" s="9">
        <f>VLOOKUP(A1958,'Hospitalisation Details'!$A$1:$I$2344,6,FALSE)</f>
        <v>3562.87</v>
      </c>
    </row>
    <row r="1959" spans="1:17" ht="15.75">
      <c r="A1959" s="6" t="s">
        <v>5059</v>
      </c>
      <c r="B1959" t="str">
        <f>VLOOKUP(A1959,'Customer Names'!$A$1:$D$2336,3,FALSE)</f>
        <v>Hill</v>
      </c>
      <c r="C1959">
        <f>VLOOKUP(A1959,'Medical Examinations'!$A$1:$H$2336,2,0)</f>
        <v>23.21</v>
      </c>
      <c r="D1959">
        <f>VLOOKUP(A1959,'Medical Examinations'!$A$1:$H$2336,3,0)</f>
        <v>5.14</v>
      </c>
      <c r="E1959" t="str">
        <f>VLOOKUP(A1959,'Medical Examinations'!$A$1:$H$2336,4,0)</f>
        <v>Yes</v>
      </c>
      <c r="F1959" t="str">
        <f>VLOOKUP(A1959,'Medical Examinations'!$A$1:$H$2336,5,0)</f>
        <v>No</v>
      </c>
      <c r="G1959" t="str">
        <f>VLOOKUP(A1959,'Medical Examinations'!$A$1:$H$2336,6,0)</f>
        <v>No</v>
      </c>
      <c r="H1959">
        <f>VLOOKUP(A1959,'Medical Examinations'!$A$1:$L$2336,10,0)</f>
        <v>1</v>
      </c>
      <c r="I1959" t="str">
        <f>VLOOKUP(A1959,'Medical Examinations'!$A$1:$H$2336,8,0)</f>
        <v>No</v>
      </c>
      <c r="J1959" t="str">
        <f>VLOOKUP(A1959,'Medical Examinations'!$A$1:$L$2336,11,0)</f>
        <v>Normal weight</v>
      </c>
      <c r="K1959" t="str">
        <f>VLOOKUP(A1959,'Medical Examinations'!$A$1:$L$2336,12,0)</f>
        <v>Normal</v>
      </c>
      <c r="L1959" s="8">
        <f>VLOOKUP(A1959,'Hospitalisation Details'!$A$1:$T$2344,17,0)</f>
        <v>34866</v>
      </c>
      <c r="M1959" s="3" t="str">
        <f>VLOOKUP(A1959,'Hospitalisation Details'!$A$1:$T$2344,14,0)</f>
        <v>tier - 2</v>
      </c>
      <c r="N1959" s="3" t="str">
        <f>VLOOKUP(A1959,'Hospitalisation Details'!$A$1:$T$2344,15,0)</f>
        <v>tier - 1</v>
      </c>
      <c r="O1959" t="str">
        <f>VLOOKUP(A1959,'Hospitalisation Details'!$A$1:$U$2344,21,FALSE)</f>
        <v>R1013</v>
      </c>
      <c r="P1959" t="str">
        <f>VLOOKUP(A1959,'Hospitalisation Details'!$A$1:$T$2344,19,0)</f>
        <v>27</v>
      </c>
      <c r="Q1959" s="9">
        <f>VLOOKUP(A1959,'Hospitalisation Details'!$A$1:$I$2344,6,FALSE)</f>
        <v>3561.89</v>
      </c>
    </row>
    <row r="1960" spans="1:17" ht="15.75">
      <c r="A1960" s="6" t="s">
        <v>5060</v>
      </c>
      <c r="B1960" t="str">
        <f>VLOOKUP(A1960,'Customer Names'!$A$1:$D$2336,3,FALSE)</f>
        <v>Brohart</v>
      </c>
      <c r="C1960">
        <f>VLOOKUP(A1960,'Medical Examinations'!$A$1:$H$2336,2,0)</f>
        <v>25.175000000000001</v>
      </c>
      <c r="D1960">
        <f>VLOOKUP(A1960,'Medical Examinations'!$A$1:$H$2336,3,0)</f>
        <v>5.21</v>
      </c>
      <c r="E1960" t="str">
        <f>VLOOKUP(A1960,'Medical Examinations'!$A$1:$H$2336,4,0)</f>
        <v>Yes</v>
      </c>
      <c r="F1960" t="str">
        <f>VLOOKUP(A1960,'Medical Examinations'!$A$1:$H$2336,5,0)</f>
        <v>No</v>
      </c>
      <c r="G1960" t="str">
        <f>VLOOKUP(A1960,'Medical Examinations'!$A$1:$H$2336,6,0)</f>
        <v>No</v>
      </c>
      <c r="H1960">
        <f>VLOOKUP(A1960,'Medical Examinations'!$A$1:$L$2336,10,0)</f>
        <v>1</v>
      </c>
      <c r="I1960" t="str">
        <f>VLOOKUP(A1960,'Medical Examinations'!$A$1:$H$2336,8,0)</f>
        <v>No</v>
      </c>
      <c r="J1960" t="str">
        <f>VLOOKUP(A1960,'Medical Examinations'!$A$1:$L$2336,11,0)</f>
        <v>Over weight</v>
      </c>
      <c r="K1960" t="str">
        <f>VLOOKUP(A1960,'Medical Examinations'!$A$1:$L$2336,12,0)</f>
        <v>Normal</v>
      </c>
      <c r="L1960" s="8">
        <f>VLOOKUP(A1960,'Hospitalisation Details'!$A$1:$T$2344,17,0)</f>
        <v>34981</v>
      </c>
      <c r="M1960" s="3" t="str">
        <f>VLOOKUP(A1960,'Hospitalisation Details'!$A$1:$T$2344,14,0)</f>
        <v>tier - 2</v>
      </c>
      <c r="N1960" s="3" t="str">
        <f>VLOOKUP(A1960,'Hospitalisation Details'!$A$1:$T$2344,15,0)</f>
        <v>tier - 3</v>
      </c>
      <c r="O1960" t="str">
        <f>VLOOKUP(A1960,'Hospitalisation Details'!$A$1:$U$2344,21,FALSE)</f>
        <v>R1024</v>
      </c>
      <c r="P1960" t="str">
        <f>VLOOKUP(A1960,'Hospitalisation Details'!$A$1:$T$2344,19,0)</f>
        <v>27</v>
      </c>
      <c r="Q1960" s="9">
        <f>VLOOKUP(A1960,'Hospitalisation Details'!$A$1:$I$2344,6,FALSE)</f>
        <v>3558.62</v>
      </c>
    </row>
    <row r="1961" spans="1:17" ht="15.75">
      <c r="A1961" s="6" t="s">
        <v>5062</v>
      </c>
      <c r="B1961" t="str">
        <f>VLOOKUP(A1961,'Customer Names'!$A$1:$D$2336,3,FALSE)</f>
        <v>Ryan</v>
      </c>
      <c r="C1961">
        <f>VLOOKUP(A1961,'Medical Examinations'!$A$1:$H$2336,2,0)</f>
        <v>34.770000000000003</v>
      </c>
      <c r="D1961">
        <f>VLOOKUP(A1961,'Medical Examinations'!$A$1:$H$2336,3,0)</f>
        <v>6.23</v>
      </c>
      <c r="E1961" t="str">
        <f>VLOOKUP(A1961,'Medical Examinations'!$A$1:$H$2336,4,0)</f>
        <v>No</v>
      </c>
      <c r="F1961" t="str">
        <f>VLOOKUP(A1961,'Medical Examinations'!$A$1:$H$2336,5,0)</f>
        <v>No</v>
      </c>
      <c r="G1961" t="str">
        <f>VLOOKUP(A1961,'Medical Examinations'!$A$1:$H$2336,6,0)</f>
        <v>No</v>
      </c>
      <c r="H1961">
        <f>VLOOKUP(A1961,'Medical Examinations'!$A$1:$L$2336,10,0)</f>
        <v>0</v>
      </c>
      <c r="I1961" t="str">
        <f>VLOOKUP(A1961,'Medical Examinations'!$A$1:$H$2336,8,0)</f>
        <v>No</v>
      </c>
      <c r="J1961" t="str">
        <f>VLOOKUP(A1961,'Medical Examinations'!$A$1:$L$2336,11,0)</f>
        <v>obesity</v>
      </c>
      <c r="K1961" t="str">
        <f>VLOOKUP(A1961,'Medical Examinations'!$A$1:$L$2336,12,0)</f>
        <v>Prediabetes</v>
      </c>
      <c r="L1961" s="8">
        <f>VLOOKUP(A1961,'Hospitalisation Details'!$A$1:$T$2344,17,0)</f>
        <v>34601</v>
      </c>
      <c r="M1961" s="3" t="str">
        <f>VLOOKUP(A1961,'Hospitalisation Details'!$A$1:$T$2344,14,0)</f>
        <v>tier - 2</v>
      </c>
      <c r="N1961" s="3" t="str">
        <f>VLOOKUP(A1961,'Hospitalisation Details'!$A$1:$T$2344,15,0)</f>
        <v>tier - 3</v>
      </c>
      <c r="O1961" t="str">
        <f>VLOOKUP(A1961,'Hospitalisation Details'!$A$1:$U$2344,21,FALSE)</f>
        <v>R1012</v>
      </c>
      <c r="P1961" t="str">
        <f>VLOOKUP(A1961,'Hospitalisation Details'!$A$1:$T$2344,19,0)</f>
        <v>28</v>
      </c>
      <c r="Q1961" s="9">
        <f>VLOOKUP(A1961,'Hospitalisation Details'!$A$1:$I$2344,6,FALSE)</f>
        <v>3556.92</v>
      </c>
    </row>
    <row r="1962" spans="1:17" ht="15.75">
      <c r="A1962" s="6" t="s">
        <v>5063</v>
      </c>
      <c r="B1962" t="str">
        <f>VLOOKUP(A1962,'Customer Names'!$A$1:$D$2336,3,FALSE)</f>
        <v>Oka</v>
      </c>
      <c r="C1962">
        <f>VLOOKUP(A1962,'Medical Examinations'!$A$1:$H$2336,2,0)</f>
        <v>27.7</v>
      </c>
      <c r="D1962">
        <f>VLOOKUP(A1962,'Medical Examinations'!$A$1:$H$2336,3,0)</f>
        <v>5.6</v>
      </c>
      <c r="E1962" t="str">
        <f>VLOOKUP(A1962,'Medical Examinations'!$A$1:$H$2336,4,0)</f>
        <v>No</v>
      </c>
      <c r="F1962" t="str">
        <f>VLOOKUP(A1962,'Medical Examinations'!$A$1:$H$2336,5,0)</f>
        <v>No</v>
      </c>
      <c r="G1962" t="str">
        <f>VLOOKUP(A1962,'Medical Examinations'!$A$1:$H$2336,6,0)</f>
        <v>No</v>
      </c>
      <c r="H1962">
        <f>VLOOKUP(A1962,'Medical Examinations'!$A$1:$L$2336,10,0)</f>
        <v>1</v>
      </c>
      <c r="I1962" t="str">
        <f>VLOOKUP(A1962,'Medical Examinations'!$A$1:$H$2336,8,0)</f>
        <v>No</v>
      </c>
      <c r="J1962" t="str">
        <f>VLOOKUP(A1962,'Medical Examinations'!$A$1:$L$2336,11,0)</f>
        <v>Over weight</v>
      </c>
      <c r="K1962" t="str">
        <f>VLOOKUP(A1962,'Medical Examinations'!$A$1:$L$2336,12,0)</f>
        <v>Normal</v>
      </c>
      <c r="L1962" s="8">
        <f>VLOOKUP(A1962,'Hospitalisation Details'!$A$1:$T$2344,17,0)</f>
        <v>33960</v>
      </c>
      <c r="M1962" s="3" t="str">
        <f>VLOOKUP(A1962,'Hospitalisation Details'!$A$1:$T$2344,14,0)</f>
        <v>tier - 2</v>
      </c>
      <c r="N1962" s="3" t="str">
        <f>VLOOKUP(A1962,'Hospitalisation Details'!$A$1:$T$2344,15,0)</f>
        <v>tier - 3</v>
      </c>
      <c r="O1962" t="str">
        <f>VLOOKUP(A1962,'Hospitalisation Details'!$A$1:$U$2344,21,FALSE)</f>
        <v>R1011</v>
      </c>
      <c r="P1962" t="str">
        <f>VLOOKUP(A1962,'Hospitalisation Details'!$A$1:$T$2344,19,0)</f>
        <v>30</v>
      </c>
      <c r="Q1962" s="9">
        <f>VLOOKUP(A1962,'Hospitalisation Details'!$A$1:$I$2344,6,FALSE)</f>
        <v>3554.2</v>
      </c>
    </row>
    <row r="1963" spans="1:17" ht="15.75">
      <c r="A1963" s="6" t="s">
        <v>5066</v>
      </c>
      <c r="B1963" t="str">
        <f>VLOOKUP(A1963,'Customer Names'!$A$1:$D$2336,3,FALSE)</f>
        <v>Newman</v>
      </c>
      <c r="C1963">
        <f>VLOOKUP(A1963,'Medical Examinations'!$A$1:$H$2336,2,0)</f>
        <v>19.12</v>
      </c>
      <c r="D1963">
        <f>VLOOKUP(A1963,'Medical Examinations'!$A$1:$H$2336,3,0)</f>
        <v>4.72</v>
      </c>
      <c r="E1963" t="str">
        <f>VLOOKUP(A1963,'Medical Examinations'!$A$1:$H$2336,4,0)</f>
        <v>Yes</v>
      </c>
      <c r="F1963" t="str">
        <f>VLOOKUP(A1963,'Medical Examinations'!$A$1:$H$2336,5,0)</f>
        <v>No</v>
      </c>
      <c r="G1963" t="str">
        <f>VLOOKUP(A1963,'Medical Examinations'!$A$1:$H$2336,6,0)</f>
        <v>No</v>
      </c>
      <c r="H1963">
        <f>VLOOKUP(A1963,'Medical Examinations'!$A$1:$L$2336,10,0)</f>
        <v>1</v>
      </c>
      <c r="I1963" t="str">
        <f>VLOOKUP(A1963,'Medical Examinations'!$A$1:$H$2336,8,0)</f>
        <v>No</v>
      </c>
      <c r="J1963" t="str">
        <f>VLOOKUP(A1963,'Medical Examinations'!$A$1:$L$2336,11,0)</f>
        <v>Normal weight</v>
      </c>
      <c r="K1963" t="str">
        <f>VLOOKUP(A1963,'Medical Examinations'!$A$1:$L$2336,12,0)</f>
        <v>Normal</v>
      </c>
      <c r="L1963" s="8">
        <f>VLOOKUP(A1963,'Hospitalisation Details'!$A$1:$T$2344,17,0)</f>
        <v>32431</v>
      </c>
      <c r="M1963" s="3" t="str">
        <f>VLOOKUP(A1963,'Hospitalisation Details'!$A$1:$T$2344,14,0)</f>
        <v>tier - 2</v>
      </c>
      <c r="N1963" s="3" t="str">
        <f>VLOOKUP(A1963,'Hospitalisation Details'!$A$1:$T$2344,15,0)</f>
        <v>tier - 1</v>
      </c>
      <c r="O1963" t="str">
        <f>VLOOKUP(A1963,'Hospitalisation Details'!$A$1:$U$2344,21,FALSE)</f>
        <v>R1013</v>
      </c>
      <c r="P1963" t="str">
        <f>VLOOKUP(A1963,'Hospitalisation Details'!$A$1:$T$2344,19,0)</f>
        <v>34</v>
      </c>
      <c r="Q1963" s="9">
        <f>VLOOKUP(A1963,'Hospitalisation Details'!$A$1:$I$2344,6,FALSE)</f>
        <v>3540.12</v>
      </c>
    </row>
    <row r="1964" spans="1:17" ht="15.75">
      <c r="A1964" s="6" t="s">
        <v>5067</v>
      </c>
      <c r="B1964" t="str">
        <f>VLOOKUP(A1964,'Customer Names'!$A$1:$D$2336,3,FALSE)</f>
        <v>Metzger</v>
      </c>
      <c r="C1964">
        <f>VLOOKUP(A1964,'Medical Examinations'!$A$1:$H$2336,2,0)</f>
        <v>32.67</v>
      </c>
      <c r="D1964">
        <f>VLOOKUP(A1964,'Medical Examinations'!$A$1:$H$2336,3,0)</f>
        <v>4.67</v>
      </c>
      <c r="E1964" t="str">
        <f>VLOOKUP(A1964,'Medical Examinations'!$A$1:$H$2336,4,0)</f>
        <v>No</v>
      </c>
      <c r="F1964" t="str">
        <f>VLOOKUP(A1964,'Medical Examinations'!$A$1:$H$2336,5,0)</f>
        <v>No</v>
      </c>
      <c r="G1964" t="str">
        <f>VLOOKUP(A1964,'Medical Examinations'!$A$1:$H$2336,6,0)</f>
        <v>Yes</v>
      </c>
      <c r="H1964">
        <f>VLOOKUP(A1964,'Medical Examinations'!$A$1:$L$2336,10,0)</f>
        <v>1</v>
      </c>
      <c r="I1964" t="str">
        <f>VLOOKUP(A1964,'Medical Examinations'!$A$1:$H$2336,8,0)</f>
        <v>No</v>
      </c>
      <c r="J1964" t="str">
        <f>VLOOKUP(A1964,'Medical Examinations'!$A$1:$L$2336,11,0)</f>
        <v>obesity</v>
      </c>
      <c r="K1964" t="str">
        <f>VLOOKUP(A1964,'Medical Examinations'!$A$1:$L$2336,12,0)</f>
        <v>Normal</v>
      </c>
      <c r="L1964" s="8">
        <f>VLOOKUP(A1964,'Hospitalisation Details'!$A$1:$T$2344,17,0)</f>
        <v>37857</v>
      </c>
      <c r="M1964" s="3" t="str">
        <f>VLOOKUP(A1964,'Hospitalisation Details'!$A$1:$T$2344,14,0)</f>
        <v>tier - 2</v>
      </c>
      <c r="N1964" s="3" t="str">
        <f>VLOOKUP(A1964,'Hospitalisation Details'!$A$1:$T$2344,15,0)</f>
        <v>tier - 2</v>
      </c>
      <c r="O1964" t="str">
        <f>VLOOKUP(A1964,'Hospitalisation Details'!$A$1:$U$2344,21,FALSE)</f>
        <v>R1012</v>
      </c>
      <c r="P1964" t="str">
        <f>VLOOKUP(A1964,'Hospitalisation Details'!$A$1:$T$2344,19,0)</f>
        <v>19</v>
      </c>
      <c r="Q1964" s="9">
        <f>VLOOKUP(A1964,'Hospitalisation Details'!$A$1:$I$2344,6,FALSE)</f>
        <v>3538.9</v>
      </c>
    </row>
    <row r="1965" spans="1:17" ht="15.75">
      <c r="A1965" s="6" t="s">
        <v>5070</v>
      </c>
      <c r="B1965" t="str">
        <f>VLOOKUP(A1965,'Customer Names'!$A$1:$D$2336,3,FALSE)</f>
        <v>Gonzalez</v>
      </c>
      <c r="C1965">
        <f>VLOOKUP(A1965,'Medical Examinations'!$A$1:$H$2336,2,0)</f>
        <v>28.5</v>
      </c>
      <c r="D1965">
        <f>VLOOKUP(A1965,'Medical Examinations'!$A$1:$H$2336,3,0)</f>
        <v>6.11</v>
      </c>
      <c r="E1965" t="str">
        <f>VLOOKUP(A1965,'Medical Examinations'!$A$1:$H$2336,4,0)</f>
        <v>No</v>
      </c>
      <c r="F1965" t="str">
        <f>VLOOKUP(A1965,'Medical Examinations'!$A$1:$H$2336,5,0)</f>
        <v>No</v>
      </c>
      <c r="G1965" t="str">
        <f>VLOOKUP(A1965,'Medical Examinations'!$A$1:$H$2336,6,0)</f>
        <v>No</v>
      </c>
      <c r="H1965">
        <f>VLOOKUP(A1965,'Medical Examinations'!$A$1:$L$2336,10,0)</f>
        <v>1</v>
      </c>
      <c r="I1965" t="str">
        <f>VLOOKUP(A1965,'Medical Examinations'!$A$1:$H$2336,8,0)</f>
        <v>No</v>
      </c>
      <c r="J1965" t="str">
        <f>VLOOKUP(A1965,'Medical Examinations'!$A$1:$L$2336,11,0)</f>
        <v>Over weight</v>
      </c>
      <c r="K1965" t="str">
        <f>VLOOKUP(A1965,'Medical Examinations'!$A$1:$L$2336,12,0)</f>
        <v>Prediabetes</v>
      </c>
      <c r="L1965" s="8">
        <f>VLOOKUP(A1965,'Hospitalisation Details'!$A$1:$T$2344,17,0)</f>
        <v>36054</v>
      </c>
      <c r="M1965" s="3" t="str">
        <f>VLOOKUP(A1965,'Hospitalisation Details'!$A$1:$T$2344,14,0)</f>
        <v>tier - 3</v>
      </c>
      <c r="N1965" s="3" t="str">
        <f>VLOOKUP(A1965,'Hospitalisation Details'!$A$1:$T$2344,15,0)</f>
        <v>tier - 3</v>
      </c>
      <c r="O1965" t="str">
        <f>VLOOKUP(A1965,'Hospitalisation Details'!$A$1:$U$2344,21,FALSE)</f>
        <v>R1012</v>
      </c>
      <c r="P1965" t="str">
        <f>VLOOKUP(A1965,'Hospitalisation Details'!$A$1:$T$2344,19,0)</f>
        <v>24</v>
      </c>
      <c r="Q1965" s="9">
        <f>VLOOKUP(A1965,'Hospitalisation Details'!$A$1:$I$2344,6,FALSE)</f>
        <v>3537.7</v>
      </c>
    </row>
    <row r="1966" spans="1:17" ht="15.75">
      <c r="A1966" s="6" t="s">
        <v>5072</v>
      </c>
      <c r="B1966" t="str">
        <f>VLOOKUP(A1966,'Customer Names'!$A$1:$D$2336,3,FALSE)</f>
        <v>Vaughn</v>
      </c>
      <c r="C1966">
        <f>VLOOKUP(A1966,'Medical Examinations'!$A$1:$H$2336,2,0)</f>
        <v>39.270000000000003</v>
      </c>
      <c r="D1966">
        <f>VLOOKUP(A1966,'Medical Examinations'!$A$1:$H$2336,3,0)</f>
        <v>6.25</v>
      </c>
      <c r="E1966" t="str">
        <f>VLOOKUP(A1966,'Medical Examinations'!$A$1:$H$2336,4,0)</f>
        <v>No</v>
      </c>
      <c r="F1966" t="str">
        <f>VLOOKUP(A1966,'Medical Examinations'!$A$1:$H$2336,5,0)</f>
        <v>No</v>
      </c>
      <c r="G1966" t="str">
        <f>VLOOKUP(A1966,'Medical Examinations'!$A$1:$H$2336,6,0)</f>
        <v>No</v>
      </c>
      <c r="H1966">
        <f>VLOOKUP(A1966,'Medical Examinations'!$A$1:$L$2336,10,0)</f>
        <v>0</v>
      </c>
      <c r="I1966" t="str">
        <f>VLOOKUP(A1966,'Medical Examinations'!$A$1:$H$2336,8,0)</f>
        <v>No</v>
      </c>
      <c r="J1966" t="str">
        <f>VLOOKUP(A1966,'Medical Examinations'!$A$1:$L$2336,11,0)</f>
        <v>obesity</v>
      </c>
      <c r="K1966" t="str">
        <f>VLOOKUP(A1966,'Medical Examinations'!$A$1:$L$2336,12,0)</f>
        <v>Prediabetes</v>
      </c>
      <c r="L1966" s="8">
        <f>VLOOKUP(A1966,'Hospitalisation Details'!$A$1:$T$2344,17,0)</f>
        <v>36425</v>
      </c>
      <c r="M1966" s="3" t="str">
        <f>VLOOKUP(A1966,'Hospitalisation Details'!$A$1:$T$2344,14,0)</f>
        <v>tier - 2</v>
      </c>
      <c r="N1966" s="3" t="str">
        <f>VLOOKUP(A1966,'Hospitalisation Details'!$A$1:$T$2344,15,0)</f>
        <v>tier - 2</v>
      </c>
      <c r="O1966" t="str">
        <f>VLOOKUP(A1966,'Hospitalisation Details'!$A$1:$U$2344,21,FALSE)</f>
        <v>R1013</v>
      </c>
      <c r="P1966" t="str">
        <f>VLOOKUP(A1966,'Hospitalisation Details'!$A$1:$T$2344,19,0)</f>
        <v>23</v>
      </c>
      <c r="Q1966" s="9">
        <f>VLOOKUP(A1966,'Hospitalisation Details'!$A$1:$I$2344,6,FALSE)</f>
        <v>3500.61</v>
      </c>
    </row>
    <row r="1967" spans="1:17" ht="15.75">
      <c r="A1967" s="6" t="s">
        <v>5075</v>
      </c>
      <c r="B1967" t="str">
        <f>VLOOKUP(A1967,'Customer Names'!$A$1:$D$2336,3,FALSE)</f>
        <v>Clifford</v>
      </c>
      <c r="C1967">
        <f>VLOOKUP(A1967,'Medical Examinations'!$A$1:$H$2336,2,0)</f>
        <v>32.49</v>
      </c>
      <c r="D1967">
        <f>VLOOKUP(A1967,'Medical Examinations'!$A$1:$H$2336,3,0)</f>
        <v>4</v>
      </c>
      <c r="E1967" t="str">
        <f>VLOOKUP(A1967,'Medical Examinations'!$A$1:$H$2336,4,0)</f>
        <v>Yes</v>
      </c>
      <c r="F1967" t="str">
        <f>VLOOKUP(A1967,'Medical Examinations'!$A$1:$H$2336,5,0)</f>
        <v>No</v>
      </c>
      <c r="G1967" t="str">
        <f>VLOOKUP(A1967,'Medical Examinations'!$A$1:$H$2336,6,0)</f>
        <v>No</v>
      </c>
      <c r="H1967">
        <f>VLOOKUP(A1967,'Medical Examinations'!$A$1:$L$2336,10,0)</f>
        <v>0</v>
      </c>
      <c r="I1967" t="str">
        <f>VLOOKUP(A1967,'Medical Examinations'!$A$1:$H$2336,8,0)</f>
        <v>No</v>
      </c>
      <c r="J1967" t="str">
        <f>VLOOKUP(A1967,'Medical Examinations'!$A$1:$L$2336,11,0)</f>
        <v>obesity</v>
      </c>
      <c r="K1967" t="str">
        <f>VLOOKUP(A1967,'Medical Examinations'!$A$1:$L$2336,12,0)</f>
        <v>Normal</v>
      </c>
      <c r="L1967" s="8">
        <f>VLOOKUP(A1967,'Hospitalisation Details'!$A$1:$T$2344,17,0)</f>
        <v>35326</v>
      </c>
      <c r="M1967" s="3" t="str">
        <f>VLOOKUP(A1967,'Hospitalisation Details'!$A$1:$T$2344,14,0)</f>
        <v>tier - 1</v>
      </c>
      <c r="N1967" s="3" t="str">
        <f>VLOOKUP(A1967,'Hospitalisation Details'!$A$1:$T$2344,15,0)</f>
        <v>tier - 2</v>
      </c>
      <c r="O1967" t="str">
        <f>VLOOKUP(A1967,'Hospitalisation Details'!$A$1:$U$2344,21,FALSE)</f>
        <v>R1015</v>
      </c>
      <c r="P1967" t="str">
        <f>VLOOKUP(A1967,'Hospitalisation Details'!$A$1:$T$2344,19,0)</f>
        <v>26</v>
      </c>
      <c r="Q1967" s="9">
        <f>VLOOKUP(A1967,'Hospitalisation Details'!$A$1:$I$2344,6,FALSE)</f>
        <v>3490.55</v>
      </c>
    </row>
    <row r="1968" spans="1:17" ht="15.75">
      <c r="A1968" s="6" t="s">
        <v>5077</v>
      </c>
      <c r="B1968" t="str">
        <f>VLOOKUP(A1968,'Customer Names'!$A$1:$D$2336,3,FALSE)</f>
        <v>Petty</v>
      </c>
      <c r="C1968">
        <f>VLOOKUP(A1968,'Medical Examinations'!$A$1:$H$2336,2,0)</f>
        <v>23.7</v>
      </c>
      <c r="D1968">
        <f>VLOOKUP(A1968,'Medical Examinations'!$A$1:$H$2336,3,0)</f>
        <v>5.55</v>
      </c>
      <c r="E1968" t="str">
        <f>VLOOKUP(A1968,'Medical Examinations'!$A$1:$H$2336,4,0)</f>
        <v>Yes</v>
      </c>
      <c r="F1968" t="str">
        <f>VLOOKUP(A1968,'Medical Examinations'!$A$1:$H$2336,5,0)</f>
        <v>No</v>
      </c>
      <c r="G1968" t="str">
        <f>VLOOKUP(A1968,'Medical Examinations'!$A$1:$H$2336,6,0)</f>
        <v>No</v>
      </c>
      <c r="H1968">
        <f>VLOOKUP(A1968,'Medical Examinations'!$A$1:$L$2336,10,0)</f>
        <v>0</v>
      </c>
      <c r="I1968" t="str">
        <f>VLOOKUP(A1968,'Medical Examinations'!$A$1:$H$2336,8,0)</f>
        <v>No</v>
      </c>
      <c r="J1968" t="str">
        <f>VLOOKUP(A1968,'Medical Examinations'!$A$1:$L$2336,11,0)</f>
        <v>Normal weight</v>
      </c>
      <c r="K1968" t="str">
        <f>VLOOKUP(A1968,'Medical Examinations'!$A$1:$L$2336,12,0)</f>
        <v>Normal</v>
      </c>
      <c r="L1968" s="8">
        <f>VLOOKUP(A1968,'Hospitalisation Details'!$A$1:$T$2344,17,0)</f>
        <v>35327</v>
      </c>
      <c r="M1968" s="3" t="str">
        <f>VLOOKUP(A1968,'Hospitalisation Details'!$A$1:$T$2344,14,0)</f>
        <v>tier - 3</v>
      </c>
      <c r="N1968" s="3" t="str">
        <f>VLOOKUP(A1968,'Hospitalisation Details'!$A$1:$T$2344,15,0)</f>
        <v>tier - 3</v>
      </c>
      <c r="O1968" t="str">
        <f>VLOOKUP(A1968,'Hospitalisation Details'!$A$1:$U$2344,21,FALSE)</f>
        <v>R1011</v>
      </c>
      <c r="P1968" t="str">
        <f>VLOOKUP(A1968,'Hospitalisation Details'!$A$1:$T$2344,19,0)</f>
        <v>26</v>
      </c>
      <c r="Q1968" s="9">
        <f>VLOOKUP(A1968,'Hospitalisation Details'!$A$1:$I$2344,6,FALSE)</f>
        <v>3484.33</v>
      </c>
    </row>
    <row r="1969" spans="1:17" ht="15.75">
      <c r="A1969" s="6" t="s">
        <v>5080</v>
      </c>
      <c r="B1969" t="str">
        <f>VLOOKUP(A1969,'Customer Names'!$A$1:$D$2336,3,FALSE)</f>
        <v>Sanford</v>
      </c>
      <c r="C1969">
        <f>VLOOKUP(A1969,'Medical Examinations'!$A$1:$H$2336,2,0)</f>
        <v>30.4</v>
      </c>
      <c r="D1969">
        <f>VLOOKUP(A1969,'Medical Examinations'!$A$1:$H$2336,3,0)</f>
        <v>5.95</v>
      </c>
      <c r="E1969" t="str">
        <f>VLOOKUP(A1969,'Medical Examinations'!$A$1:$H$2336,4,0)</f>
        <v>No</v>
      </c>
      <c r="F1969" t="str">
        <f>VLOOKUP(A1969,'Medical Examinations'!$A$1:$H$2336,5,0)</f>
        <v>yes</v>
      </c>
      <c r="G1969" t="str">
        <f>VLOOKUP(A1969,'Medical Examinations'!$A$1:$H$2336,6,0)</f>
        <v>No</v>
      </c>
      <c r="H1969">
        <f>VLOOKUP(A1969,'Medical Examinations'!$A$1:$L$2336,10,0)</f>
        <v>1</v>
      </c>
      <c r="I1969" t="str">
        <f>VLOOKUP(A1969,'Medical Examinations'!$A$1:$H$2336,8,0)</f>
        <v>No</v>
      </c>
      <c r="J1969" t="str">
        <f>VLOOKUP(A1969,'Medical Examinations'!$A$1:$L$2336,11,0)</f>
        <v>obesity</v>
      </c>
      <c r="K1969" t="str">
        <f>VLOOKUP(A1969,'Medical Examinations'!$A$1:$L$2336,12,0)</f>
        <v>Prediabetes</v>
      </c>
      <c r="L1969" s="8">
        <f>VLOOKUP(A1969,'Hospitalisation Details'!$A$1:$T$2344,17,0)</f>
        <v>38164</v>
      </c>
      <c r="M1969" s="3" t="str">
        <f>VLOOKUP(A1969,'Hospitalisation Details'!$A$1:$T$2344,14,0)</f>
        <v>tier - 2</v>
      </c>
      <c r="N1969" s="3" t="str">
        <f>VLOOKUP(A1969,'Hospitalisation Details'!$A$1:$T$2344,15,0)</f>
        <v>tier - 3</v>
      </c>
      <c r="O1969" t="str">
        <f>VLOOKUP(A1969,'Hospitalisation Details'!$A$1:$U$2344,21,FALSE)</f>
        <v>R1016</v>
      </c>
      <c r="P1969" t="str">
        <f>VLOOKUP(A1969,'Hospitalisation Details'!$A$1:$T$2344,19,0)</f>
        <v>18</v>
      </c>
      <c r="Q1969" s="9">
        <f>VLOOKUP(A1969,'Hospitalisation Details'!$A$1:$I$2344,6,FALSE)</f>
        <v>3481.87</v>
      </c>
    </row>
    <row r="1970" spans="1:17" ht="15.75">
      <c r="A1970" s="6" t="s">
        <v>5082</v>
      </c>
      <c r="B1970" t="str">
        <f>VLOOKUP(A1970,'Customer Names'!$A$1:$D$2336,3,FALSE)</f>
        <v>Sprague</v>
      </c>
      <c r="C1970">
        <f>VLOOKUP(A1970,'Medical Examinations'!$A$1:$H$2336,2,0)</f>
        <v>38.94</v>
      </c>
      <c r="D1970">
        <f>VLOOKUP(A1970,'Medical Examinations'!$A$1:$H$2336,3,0)</f>
        <v>4.3600000000000003</v>
      </c>
      <c r="E1970" t="str">
        <f>VLOOKUP(A1970,'Medical Examinations'!$A$1:$H$2336,4,0)</f>
        <v>No</v>
      </c>
      <c r="F1970" t="str">
        <f>VLOOKUP(A1970,'Medical Examinations'!$A$1:$H$2336,5,0)</f>
        <v>No</v>
      </c>
      <c r="G1970" t="str">
        <f>VLOOKUP(A1970,'Medical Examinations'!$A$1:$H$2336,6,0)</f>
        <v>Yes</v>
      </c>
      <c r="H1970">
        <f>VLOOKUP(A1970,'Medical Examinations'!$A$1:$L$2336,10,0)</f>
        <v>1</v>
      </c>
      <c r="I1970" t="str">
        <f>VLOOKUP(A1970,'Medical Examinations'!$A$1:$H$2336,8,0)</f>
        <v>No</v>
      </c>
      <c r="J1970" t="str">
        <f>VLOOKUP(A1970,'Medical Examinations'!$A$1:$L$2336,11,0)</f>
        <v>obesity</v>
      </c>
      <c r="K1970" t="str">
        <f>VLOOKUP(A1970,'Medical Examinations'!$A$1:$L$2336,12,0)</f>
        <v>Normal</v>
      </c>
      <c r="L1970" s="8">
        <f>VLOOKUP(A1970,'Hospitalisation Details'!$A$1:$T$2344,17,0)</f>
        <v>34254</v>
      </c>
      <c r="M1970" s="3" t="str">
        <f>VLOOKUP(A1970,'Hospitalisation Details'!$A$1:$T$2344,14,0)</f>
        <v>tier - 2</v>
      </c>
      <c r="N1970" s="3" t="str">
        <f>VLOOKUP(A1970,'Hospitalisation Details'!$A$1:$T$2344,15,0)</f>
        <v>tier - 2</v>
      </c>
      <c r="O1970" t="str">
        <f>VLOOKUP(A1970,'Hospitalisation Details'!$A$1:$U$2344,21,FALSE)</f>
        <v>R1013</v>
      </c>
      <c r="P1970" t="str">
        <f>VLOOKUP(A1970,'Hospitalisation Details'!$A$1:$T$2344,19,0)</f>
        <v>29</v>
      </c>
      <c r="Q1970" s="9">
        <f>VLOOKUP(A1970,'Hospitalisation Details'!$A$1:$I$2344,6,FALSE)</f>
        <v>3471.41</v>
      </c>
    </row>
    <row r="1971" spans="1:17" ht="15.75">
      <c r="A1971" s="6" t="s">
        <v>5084</v>
      </c>
      <c r="B1971" t="str">
        <f>VLOOKUP(A1971,'Customer Names'!$A$1:$D$2336,3,FALSE)</f>
        <v>Lasseron</v>
      </c>
      <c r="C1971">
        <f>VLOOKUP(A1971,'Medical Examinations'!$A$1:$H$2336,2,0)</f>
        <v>31.02</v>
      </c>
      <c r="D1971">
        <f>VLOOKUP(A1971,'Medical Examinations'!$A$1:$H$2336,3,0)</f>
        <v>4.84</v>
      </c>
      <c r="E1971" t="str">
        <f>VLOOKUP(A1971,'Medical Examinations'!$A$1:$H$2336,4,0)</f>
        <v>No</v>
      </c>
      <c r="F1971" t="str">
        <f>VLOOKUP(A1971,'Medical Examinations'!$A$1:$H$2336,5,0)</f>
        <v>No</v>
      </c>
      <c r="G1971" t="str">
        <f>VLOOKUP(A1971,'Medical Examinations'!$A$1:$H$2336,6,0)</f>
        <v>Yes</v>
      </c>
      <c r="H1971">
        <f>VLOOKUP(A1971,'Medical Examinations'!$A$1:$L$2336,10,0)</f>
        <v>1</v>
      </c>
      <c r="I1971" t="str">
        <f>VLOOKUP(A1971,'Medical Examinations'!$A$1:$H$2336,8,0)</f>
        <v>No</v>
      </c>
      <c r="J1971" t="str">
        <f>VLOOKUP(A1971,'Medical Examinations'!$A$1:$L$2336,11,0)</f>
        <v>obesity</v>
      </c>
      <c r="K1971" t="str">
        <f>VLOOKUP(A1971,'Medical Examinations'!$A$1:$L$2336,12,0)</f>
        <v>Normal</v>
      </c>
      <c r="L1971" s="8">
        <f>VLOOKUP(A1971,'Hospitalisation Details'!$A$1:$T$2344,17,0)</f>
        <v>37831</v>
      </c>
      <c r="M1971" s="3" t="str">
        <f>VLOOKUP(A1971,'Hospitalisation Details'!$A$1:$T$2344,14,0)</f>
        <v>tier - 2</v>
      </c>
      <c r="N1971" s="3" t="str">
        <f>VLOOKUP(A1971,'Hospitalisation Details'!$A$1:$T$2344,15,0)</f>
        <v>tier - 1</v>
      </c>
      <c r="O1971" t="str">
        <f>VLOOKUP(A1971,'Hospitalisation Details'!$A$1:$U$2344,21,FALSE)</f>
        <v>R1025</v>
      </c>
      <c r="P1971" t="str">
        <f>VLOOKUP(A1971,'Hospitalisation Details'!$A$1:$T$2344,19,0)</f>
        <v>19</v>
      </c>
      <c r="Q1971" s="9">
        <f>VLOOKUP(A1971,'Hospitalisation Details'!$A$1:$I$2344,6,FALSE)</f>
        <v>3463.51</v>
      </c>
    </row>
    <row r="1972" spans="1:17" ht="15.75">
      <c r="A1972" s="6" t="s">
        <v>5087</v>
      </c>
      <c r="B1972" t="str">
        <f>VLOOKUP(A1972,'Customer Names'!$A$1:$D$2336,3,FALSE)</f>
        <v>Bushong</v>
      </c>
      <c r="C1972">
        <f>VLOOKUP(A1972,'Medical Examinations'!$A$1:$H$2336,2,0)</f>
        <v>17.5</v>
      </c>
      <c r="D1972">
        <f>VLOOKUP(A1972,'Medical Examinations'!$A$1:$H$2336,3,0)</f>
        <v>4.5599999999999996</v>
      </c>
      <c r="E1972" t="str">
        <f>VLOOKUP(A1972,'Medical Examinations'!$A$1:$H$2336,4,0)</f>
        <v>No</v>
      </c>
      <c r="F1972" t="str">
        <f>VLOOKUP(A1972,'Medical Examinations'!$A$1:$H$2336,5,0)</f>
        <v>No</v>
      </c>
      <c r="G1972" t="str">
        <f>VLOOKUP(A1972,'Medical Examinations'!$A$1:$H$2336,6,0)</f>
        <v>No</v>
      </c>
      <c r="H1972">
        <f>VLOOKUP(A1972,'Medical Examinations'!$A$1:$L$2336,10,0)</f>
        <v>1</v>
      </c>
      <c r="I1972" t="str">
        <f>VLOOKUP(A1972,'Medical Examinations'!$A$1:$H$2336,8,0)</f>
        <v>No</v>
      </c>
      <c r="J1972" t="str">
        <f>VLOOKUP(A1972,'Medical Examinations'!$A$1:$L$2336,11,0)</f>
        <v>Under weight</v>
      </c>
      <c r="K1972" t="str">
        <f>VLOOKUP(A1972,'Medical Examinations'!$A$1:$L$2336,12,0)</f>
        <v>Normal</v>
      </c>
      <c r="L1972" s="8">
        <f>VLOOKUP(A1972,'Hospitalisation Details'!$A$1:$T$2344,17,0)</f>
        <v>32034</v>
      </c>
      <c r="M1972" s="3" t="str">
        <f>VLOOKUP(A1972,'Hospitalisation Details'!$A$1:$T$2344,14,0)</f>
        <v>tier - 2</v>
      </c>
      <c r="N1972" s="3" t="str">
        <f>VLOOKUP(A1972,'Hospitalisation Details'!$A$1:$T$2344,15,0)</f>
        <v>tier - 1</v>
      </c>
      <c r="O1972" t="str">
        <f>VLOOKUP(A1972,'Hospitalisation Details'!$A$1:$U$2344,21,FALSE)</f>
        <v>R1011</v>
      </c>
      <c r="P1972" t="str">
        <f>VLOOKUP(A1972,'Hospitalisation Details'!$A$1:$T$2344,19,0)</f>
        <v>35</v>
      </c>
      <c r="Q1972" s="9">
        <f>VLOOKUP(A1972,'Hospitalisation Details'!$A$1:$I$2344,6,FALSE)</f>
        <v>3453.77</v>
      </c>
    </row>
    <row r="1973" spans="1:17" ht="15.75">
      <c r="A1973" s="6" t="s">
        <v>5090</v>
      </c>
      <c r="B1973" t="str">
        <f>VLOOKUP(A1973,'Customer Names'!$A$1:$D$2336,3,FALSE)</f>
        <v>Dennison</v>
      </c>
      <c r="C1973">
        <f>VLOOKUP(A1973,'Medical Examinations'!$A$1:$H$2336,2,0)</f>
        <v>34.799999999999997</v>
      </c>
      <c r="D1973">
        <f>VLOOKUP(A1973,'Medical Examinations'!$A$1:$H$2336,3,0)</f>
        <v>4.42</v>
      </c>
      <c r="E1973" t="str">
        <f>VLOOKUP(A1973,'Medical Examinations'!$A$1:$H$2336,4,0)</f>
        <v>Yes</v>
      </c>
      <c r="F1973" t="str">
        <f>VLOOKUP(A1973,'Medical Examinations'!$A$1:$H$2336,5,0)</f>
        <v>yes</v>
      </c>
      <c r="G1973" t="str">
        <f>VLOOKUP(A1973,'Medical Examinations'!$A$1:$H$2336,6,0)</f>
        <v>No</v>
      </c>
      <c r="H1973">
        <f>VLOOKUP(A1973,'Medical Examinations'!$A$1:$L$2336,10,0)</f>
        <v>2</v>
      </c>
      <c r="I1973" t="str">
        <f>VLOOKUP(A1973,'Medical Examinations'!$A$1:$H$2336,8,0)</f>
        <v>No</v>
      </c>
      <c r="J1973" t="str">
        <f>VLOOKUP(A1973,'Medical Examinations'!$A$1:$L$2336,11,0)</f>
        <v>obesity</v>
      </c>
      <c r="K1973" t="str">
        <f>VLOOKUP(A1973,'Medical Examinations'!$A$1:$L$2336,12,0)</f>
        <v>Normal</v>
      </c>
      <c r="L1973" s="8">
        <f>VLOOKUP(A1973,'Hospitalisation Details'!$A$1:$T$2344,17,0)</f>
        <v>36697</v>
      </c>
      <c r="M1973" s="3" t="str">
        <f>VLOOKUP(A1973,'Hospitalisation Details'!$A$1:$T$2344,14,0)</f>
        <v>tier - 2</v>
      </c>
      <c r="N1973" s="3" t="str">
        <f>VLOOKUP(A1973,'Hospitalisation Details'!$A$1:$T$2344,15,0)</f>
        <v>tier - 1</v>
      </c>
      <c r="O1973" t="str">
        <f>VLOOKUP(A1973,'Hospitalisation Details'!$A$1:$U$2344,21,FALSE)</f>
        <v>R1011</v>
      </c>
      <c r="P1973" t="str">
        <f>VLOOKUP(A1973,'Hospitalisation Details'!$A$1:$T$2344,19,0)</f>
        <v>22</v>
      </c>
      <c r="Q1973" s="9">
        <f>VLOOKUP(A1973,'Hospitalisation Details'!$A$1:$I$2344,6,FALSE)</f>
        <v>3443.06</v>
      </c>
    </row>
    <row r="1974" spans="1:17" ht="15.75">
      <c r="A1974" s="6" t="s">
        <v>5092</v>
      </c>
      <c r="B1974" t="str">
        <f>VLOOKUP(A1974,'Customer Names'!$A$1:$D$2336,3,FALSE)</f>
        <v>Lira</v>
      </c>
      <c r="C1974">
        <f>VLOOKUP(A1974,'Medical Examinations'!$A$1:$H$2336,2,0)</f>
        <v>17.3</v>
      </c>
      <c r="D1974">
        <f>VLOOKUP(A1974,'Medical Examinations'!$A$1:$H$2336,3,0)</f>
        <v>7.66</v>
      </c>
      <c r="E1974" t="str">
        <f>VLOOKUP(A1974,'Medical Examinations'!$A$1:$H$2336,4,0)</f>
        <v>Yes</v>
      </c>
      <c r="F1974" t="str">
        <f>VLOOKUP(A1974,'Medical Examinations'!$A$1:$H$2336,5,0)</f>
        <v>No</v>
      </c>
      <c r="G1974" t="str">
        <f>VLOOKUP(A1974,'Medical Examinations'!$A$1:$H$2336,6,0)</f>
        <v>No</v>
      </c>
      <c r="H1974">
        <f>VLOOKUP(A1974,'Medical Examinations'!$A$1:$L$2336,10,0)</f>
        <v>1</v>
      </c>
      <c r="I1974" t="str">
        <f>VLOOKUP(A1974,'Medical Examinations'!$A$1:$H$2336,8,0)</f>
        <v>No</v>
      </c>
      <c r="J1974" t="str">
        <f>VLOOKUP(A1974,'Medical Examinations'!$A$1:$L$2336,11,0)</f>
        <v>Under weight</v>
      </c>
      <c r="K1974" t="str">
        <f>VLOOKUP(A1974,'Medical Examinations'!$A$1:$L$2336,12,0)</f>
        <v>Diabetes</v>
      </c>
      <c r="L1974" s="8">
        <f>VLOOKUP(A1974,'Hospitalisation Details'!$A$1:$T$2344,17,0)</f>
        <v>31651</v>
      </c>
      <c r="M1974" s="3" t="str">
        <f>VLOOKUP(A1974,'Hospitalisation Details'!$A$1:$T$2344,14,0)</f>
        <v>tier - 2</v>
      </c>
      <c r="N1974" s="3" t="str">
        <f>VLOOKUP(A1974,'Hospitalisation Details'!$A$1:$T$2344,15,0)</f>
        <v>tier - 1</v>
      </c>
      <c r="O1974" t="str">
        <f>VLOOKUP(A1974,'Hospitalisation Details'!$A$1:$U$2344,21,FALSE)</f>
        <v>R1013</v>
      </c>
      <c r="P1974" t="str">
        <f>VLOOKUP(A1974,'Hospitalisation Details'!$A$1:$T$2344,19,0)</f>
        <v>36</v>
      </c>
      <c r="Q1974" s="9">
        <f>VLOOKUP(A1974,'Hospitalisation Details'!$A$1:$I$2344,6,FALSE)</f>
        <v>3436.5</v>
      </c>
    </row>
    <row r="1975" spans="1:17" ht="15.75">
      <c r="A1975" s="6" t="s">
        <v>5095</v>
      </c>
      <c r="B1975" t="str">
        <f>VLOOKUP(A1975,'Customer Names'!$A$1:$D$2336,3,FALSE)</f>
        <v>Nahigian</v>
      </c>
      <c r="C1975">
        <f>VLOOKUP(A1975,'Medical Examinations'!$A$1:$H$2336,2,0)</f>
        <v>32.25</v>
      </c>
      <c r="D1975">
        <f>VLOOKUP(A1975,'Medical Examinations'!$A$1:$H$2336,3,0)</f>
        <v>5.2</v>
      </c>
      <c r="E1975" t="str">
        <f>VLOOKUP(A1975,'Medical Examinations'!$A$1:$H$2336,4,0)</f>
        <v>Yes</v>
      </c>
      <c r="F1975" t="str">
        <f>VLOOKUP(A1975,'Medical Examinations'!$A$1:$H$2336,5,0)</f>
        <v>No</v>
      </c>
      <c r="G1975" t="str">
        <f>VLOOKUP(A1975,'Medical Examinations'!$A$1:$H$2336,6,0)</f>
        <v>No</v>
      </c>
      <c r="H1975">
        <f>VLOOKUP(A1975,'Medical Examinations'!$A$1:$L$2336,10,0)</f>
        <v>0</v>
      </c>
      <c r="I1975" t="str">
        <f>VLOOKUP(A1975,'Medical Examinations'!$A$1:$H$2336,8,0)</f>
        <v>No</v>
      </c>
      <c r="J1975" t="str">
        <f>VLOOKUP(A1975,'Medical Examinations'!$A$1:$L$2336,11,0)</f>
        <v>obesity</v>
      </c>
      <c r="K1975" t="str">
        <f>VLOOKUP(A1975,'Medical Examinations'!$A$1:$L$2336,12,0)</f>
        <v>Normal</v>
      </c>
      <c r="L1975" s="8">
        <f>VLOOKUP(A1975,'Hospitalisation Details'!$A$1:$T$2344,17,0)</f>
        <v>37251</v>
      </c>
      <c r="M1975" s="3" t="str">
        <f>VLOOKUP(A1975,'Hospitalisation Details'!$A$1:$T$2344,14,0)</f>
        <v>tier - 2</v>
      </c>
      <c r="N1975" s="3" t="str">
        <f>VLOOKUP(A1975,'Hospitalisation Details'!$A$1:$T$2344,15,0)</f>
        <v>tier - 2</v>
      </c>
      <c r="O1975" t="str">
        <f>VLOOKUP(A1975,'Hospitalisation Details'!$A$1:$U$2344,21,FALSE)</f>
        <v>R1011</v>
      </c>
      <c r="P1975" t="str">
        <f>VLOOKUP(A1975,'Hospitalisation Details'!$A$1:$T$2344,19,0)</f>
        <v>21</v>
      </c>
      <c r="Q1975" s="9">
        <f>VLOOKUP(A1975,'Hospitalisation Details'!$A$1:$I$2344,6,FALSE)</f>
        <v>3434.38</v>
      </c>
    </row>
    <row r="1976" spans="1:17" ht="15.75">
      <c r="A1976" s="6" t="s">
        <v>5098</v>
      </c>
      <c r="B1976" t="str">
        <f>VLOOKUP(A1976,'Customer Names'!$A$1:$D$2336,3,FALSE)</f>
        <v>Cackett</v>
      </c>
      <c r="C1976">
        <f>VLOOKUP(A1976,'Medical Examinations'!$A$1:$H$2336,2,0)</f>
        <v>42.4</v>
      </c>
      <c r="D1976">
        <f>VLOOKUP(A1976,'Medical Examinations'!$A$1:$H$2336,3,0)</f>
        <v>5.53</v>
      </c>
      <c r="E1976" t="str">
        <f>VLOOKUP(A1976,'Medical Examinations'!$A$1:$H$2336,4,0)</f>
        <v>Yes</v>
      </c>
      <c r="F1976" t="str">
        <f>VLOOKUP(A1976,'Medical Examinations'!$A$1:$H$2336,5,0)</f>
        <v>No</v>
      </c>
      <c r="G1976" t="str">
        <f>VLOOKUP(A1976,'Medical Examinations'!$A$1:$H$2336,6,0)</f>
        <v>No</v>
      </c>
      <c r="H1976">
        <f>VLOOKUP(A1976,'Medical Examinations'!$A$1:$L$2336,10,0)</f>
        <v>0</v>
      </c>
      <c r="I1976" t="str">
        <f>VLOOKUP(A1976,'Medical Examinations'!$A$1:$H$2336,8,0)</f>
        <v>No</v>
      </c>
      <c r="J1976" t="str">
        <f>VLOOKUP(A1976,'Medical Examinations'!$A$1:$L$2336,11,0)</f>
        <v>obesity</v>
      </c>
      <c r="K1976" t="str">
        <f>VLOOKUP(A1976,'Medical Examinations'!$A$1:$L$2336,12,0)</f>
        <v>Normal</v>
      </c>
      <c r="L1976" s="8">
        <f>VLOOKUP(A1976,'Hospitalisation Details'!$A$1:$T$2344,17,0)</f>
        <v>35418</v>
      </c>
      <c r="M1976" s="3" t="str">
        <f>VLOOKUP(A1976,'Hospitalisation Details'!$A$1:$T$2344,14,0)</f>
        <v>tier - 2</v>
      </c>
      <c r="N1976" s="3" t="str">
        <f>VLOOKUP(A1976,'Hospitalisation Details'!$A$1:$T$2344,15,0)</f>
        <v>tier - 2</v>
      </c>
      <c r="O1976" t="str">
        <f>VLOOKUP(A1976,'Hospitalisation Details'!$A$1:$U$2344,21,FALSE)</f>
        <v>R1011</v>
      </c>
      <c r="P1976" t="str">
        <f>VLOOKUP(A1976,'Hospitalisation Details'!$A$1:$T$2344,19,0)</f>
        <v>26</v>
      </c>
      <c r="Q1976" s="9">
        <f>VLOOKUP(A1976,'Hospitalisation Details'!$A$1:$I$2344,6,FALSE)</f>
        <v>3410.32</v>
      </c>
    </row>
    <row r="1977" spans="1:17" ht="15.75">
      <c r="A1977" s="6" t="s">
        <v>5101</v>
      </c>
      <c r="B1977" t="str">
        <f>VLOOKUP(A1977,'Customer Names'!$A$1:$D$2336,3,FALSE)</f>
        <v>Hunter-Galvan</v>
      </c>
      <c r="C1977">
        <f>VLOOKUP(A1977,'Medical Examinations'!$A$1:$H$2336,2,0)</f>
        <v>38.664999999999999</v>
      </c>
      <c r="D1977">
        <f>VLOOKUP(A1977,'Medical Examinations'!$A$1:$H$2336,3,0)</f>
        <v>4.8600000000000003</v>
      </c>
      <c r="E1977" t="str">
        <f>VLOOKUP(A1977,'Medical Examinations'!$A$1:$H$2336,4,0)</f>
        <v>No</v>
      </c>
      <c r="F1977" t="str">
        <f>VLOOKUP(A1977,'Medical Examinations'!$A$1:$H$2336,5,0)</f>
        <v>yes</v>
      </c>
      <c r="G1977" t="str">
        <f>VLOOKUP(A1977,'Medical Examinations'!$A$1:$H$2336,6,0)</f>
        <v>No</v>
      </c>
      <c r="H1977">
        <f>VLOOKUP(A1977,'Medical Examinations'!$A$1:$L$2336,10,0)</f>
        <v>1</v>
      </c>
      <c r="I1977" t="str">
        <f>VLOOKUP(A1977,'Medical Examinations'!$A$1:$H$2336,8,0)</f>
        <v>No</v>
      </c>
      <c r="J1977" t="str">
        <f>VLOOKUP(A1977,'Medical Examinations'!$A$1:$L$2336,11,0)</f>
        <v>obesity</v>
      </c>
      <c r="K1977" t="str">
        <f>VLOOKUP(A1977,'Medical Examinations'!$A$1:$L$2336,12,0)</f>
        <v>Normal</v>
      </c>
      <c r="L1977" s="8">
        <f>VLOOKUP(A1977,'Hospitalisation Details'!$A$1:$T$2344,17,0)</f>
        <v>38184</v>
      </c>
      <c r="M1977" s="3" t="str">
        <f>VLOOKUP(A1977,'Hospitalisation Details'!$A$1:$T$2344,14,0)</f>
        <v>tier - 2</v>
      </c>
      <c r="N1977" s="3" t="str">
        <f>VLOOKUP(A1977,'Hospitalisation Details'!$A$1:$T$2344,15,0)</f>
        <v>tier - 2</v>
      </c>
      <c r="O1977" t="str">
        <f>VLOOKUP(A1977,'Hospitalisation Details'!$A$1:$U$2344,21,FALSE)</f>
        <v>R1023</v>
      </c>
      <c r="P1977" t="str">
        <f>VLOOKUP(A1977,'Hospitalisation Details'!$A$1:$T$2344,19,0)</f>
        <v>18</v>
      </c>
      <c r="Q1977" s="9">
        <f>VLOOKUP(A1977,'Hospitalisation Details'!$A$1:$I$2344,6,FALSE)</f>
        <v>3393.36</v>
      </c>
    </row>
    <row r="1978" spans="1:17" ht="15.75">
      <c r="A1978" s="6" t="s">
        <v>5104</v>
      </c>
      <c r="B1978" t="str">
        <f>VLOOKUP(A1978,'Customer Names'!$A$1:$D$2336,3,FALSE)</f>
        <v>Pierret</v>
      </c>
      <c r="C1978">
        <f>VLOOKUP(A1978,'Medical Examinations'!$A$1:$H$2336,2,0)</f>
        <v>29.92</v>
      </c>
      <c r="D1978">
        <f>VLOOKUP(A1978,'Medical Examinations'!$A$1:$H$2336,3,0)</f>
        <v>5.49</v>
      </c>
      <c r="E1978" t="str">
        <f>VLOOKUP(A1978,'Medical Examinations'!$A$1:$H$2336,4,0)</f>
        <v>Yes</v>
      </c>
      <c r="F1978" t="str">
        <f>VLOOKUP(A1978,'Medical Examinations'!$A$1:$H$2336,5,0)</f>
        <v>No</v>
      </c>
      <c r="G1978" t="str">
        <f>VLOOKUP(A1978,'Medical Examinations'!$A$1:$H$2336,6,0)</f>
        <v>No</v>
      </c>
      <c r="H1978">
        <f>VLOOKUP(A1978,'Medical Examinations'!$A$1:$L$2336,10,0)</f>
        <v>0</v>
      </c>
      <c r="I1978" t="str">
        <f>VLOOKUP(A1978,'Medical Examinations'!$A$1:$H$2336,8,0)</f>
        <v>No</v>
      </c>
      <c r="J1978" t="str">
        <f>VLOOKUP(A1978,'Medical Examinations'!$A$1:$L$2336,11,0)</f>
        <v>obesity</v>
      </c>
      <c r="K1978" t="str">
        <f>VLOOKUP(A1978,'Medical Examinations'!$A$1:$L$2336,12,0)</f>
        <v>Normal</v>
      </c>
      <c r="L1978" s="8">
        <f>VLOOKUP(A1978,'Hospitalisation Details'!$A$1:$T$2344,17,0)</f>
        <v>35365</v>
      </c>
      <c r="M1978" s="3" t="str">
        <f>VLOOKUP(A1978,'Hospitalisation Details'!$A$1:$T$2344,14,0)</f>
        <v>tier - 2</v>
      </c>
      <c r="N1978" s="3" t="str">
        <f>VLOOKUP(A1978,'Hospitalisation Details'!$A$1:$T$2344,15,0)</f>
        <v>tier - 3</v>
      </c>
      <c r="O1978" t="str">
        <f>VLOOKUP(A1978,'Hospitalisation Details'!$A$1:$U$2344,21,FALSE)</f>
        <v>R1013</v>
      </c>
      <c r="P1978" t="str">
        <f>VLOOKUP(A1978,'Hospitalisation Details'!$A$1:$T$2344,19,0)</f>
        <v>26</v>
      </c>
      <c r="Q1978" s="9">
        <f>VLOOKUP(A1978,'Hospitalisation Details'!$A$1:$I$2344,6,FALSE)</f>
        <v>3392.98</v>
      </c>
    </row>
    <row r="1979" spans="1:17" ht="15.75">
      <c r="A1979" s="6" t="s">
        <v>5106</v>
      </c>
      <c r="B1979" t="str">
        <f>VLOOKUP(A1979,'Customer Names'!$A$1:$D$2336,3,FALSE)</f>
        <v>White</v>
      </c>
      <c r="C1979">
        <f>VLOOKUP(A1979,'Medical Examinations'!$A$1:$H$2336,2,0)</f>
        <v>29.48</v>
      </c>
      <c r="D1979">
        <f>VLOOKUP(A1979,'Medical Examinations'!$A$1:$H$2336,3,0)</f>
        <v>4.09</v>
      </c>
      <c r="E1979" t="str">
        <f>VLOOKUP(A1979,'Medical Examinations'!$A$1:$H$2336,4,0)</f>
        <v>Yes</v>
      </c>
      <c r="F1979" t="str">
        <f>VLOOKUP(A1979,'Medical Examinations'!$A$1:$H$2336,5,0)</f>
        <v>No</v>
      </c>
      <c r="G1979" t="str">
        <f>VLOOKUP(A1979,'Medical Examinations'!$A$1:$H$2336,6,0)</f>
        <v>No</v>
      </c>
      <c r="H1979">
        <f>VLOOKUP(A1979,'Medical Examinations'!$A$1:$L$2336,10,0)</f>
        <v>0</v>
      </c>
      <c r="I1979" t="str">
        <f>VLOOKUP(A1979,'Medical Examinations'!$A$1:$H$2336,8,0)</f>
        <v>No</v>
      </c>
      <c r="J1979" t="str">
        <f>VLOOKUP(A1979,'Medical Examinations'!$A$1:$L$2336,11,0)</f>
        <v>Over weight</v>
      </c>
      <c r="K1979" t="str">
        <f>VLOOKUP(A1979,'Medical Examinations'!$A$1:$L$2336,12,0)</f>
        <v>Normal</v>
      </c>
      <c r="L1979" s="8">
        <f>VLOOKUP(A1979,'Hospitalisation Details'!$A$1:$T$2344,17,0)</f>
        <v>35287</v>
      </c>
      <c r="M1979" s="3" t="str">
        <f>VLOOKUP(A1979,'Hospitalisation Details'!$A$1:$T$2344,14,0)</f>
        <v>tier - 2</v>
      </c>
      <c r="N1979" s="3" t="str">
        <f>VLOOKUP(A1979,'Hospitalisation Details'!$A$1:$T$2344,15,0)</f>
        <v>tier - 3</v>
      </c>
      <c r="O1979" t="str">
        <f>VLOOKUP(A1979,'Hospitalisation Details'!$A$1:$U$2344,21,FALSE)</f>
        <v>R1013</v>
      </c>
      <c r="P1979" t="str">
        <f>VLOOKUP(A1979,'Hospitalisation Details'!$A$1:$T$2344,19,0)</f>
        <v>26</v>
      </c>
      <c r="Q1979" s="9">
        <f>VLOOKUP(A1979,'Hospitalisation Details'!$A$1:$I$2344,6,FALSE)</f>
        <v>3392.37</v>
      </c>
    </row>
    <row r="1980" spans="1:17" ht="15.75">
      <c r="A1980" s="6" t="s">
        <v>5108</v>
      </c>
      <c r="B1980" t="str">
        <f>VLOOKUP(A1980,'Customer Names'!$A$1:$D$2336,3,FALSE)</f>
        <v>O'Neil</v>
      </c>
      <c r="C1980">
        <f>VLOOKUP(A1980,'Medical Examinations'!$A$1:$H$2336,2,0)</f>
        <v>28.785</v>
      </c>
      <c r="D1980">
        <f>VLOOKUP(A1980,'Medical Examinations'!$A$1:$H$2336,3,0)</f>
        <v>4.3099999999999996</v>
      </c>
      <c r="E1980" t="str">
        <f>VLOOKUP(A1980,'Medical Examinations'!$A$1:$H$2336,4,0)</f>
        <v>Yes</v>
      </c>
      <c r="F1980" t="str">
        <f>VLOOKUP(A1980,'Medical Examinations'!$A$1:$H$2336,5,0)</f>
        <v>No</v>
      </c>
      <c r="G1980" t="str">
        <f>VLOOKUP(A1980,'Medical Examinations'!$A$1:$H$2336,6,0)</f>
        <v>No</v>
      </c>
      <c r="H1980">
        <f>VLOOKUP(A1980,'Medical Examinations'!$A$1:$L$2336,10,0)</f>
        <v>0</v>
      </c>
      <c r="I1980" t="str">
        <f>VLOOKUP(A1980,'Medical Examinations'!$A$1:$H$2336,8,0)</f>
        <v>No</v>
      </c>
      <c r="J1980" t="str">
        <f>VLOOKUP(A1980,'Medical Examinations'!$A$1:$L$2336,11,0)</f>
        <v>Over weight</v>
      </c>
      <c r="K1980" t="str">
        <f>VLOOKUP(A1980,'Medical Examinations'!$A$1:$L$2336,12,0)</f>
        <v>Normal</v>
      </c>
      <c r="L1980" s="8">
        <f>VLOOKUP(A1980,'Hospitalisation Details'!$A$1:$T$2344,17,0)</f>
        <v>35382</v>
      </c>
      <c r="M1980" s="3" t="str">
        <f>VLOOKUP(A1980,'Hospitalisation Details'!$A$1:$T$2344,14,0)</f>
        <v>tier - 2</v>
      </c>
      <c r="N1980" s="3" t="str">
        <f>VLOOKUP(A1980,'Hospitalisation Details'!$A$1:$T$2344,15,0)</f>
        <v>tier - 2</v>
      </c>
      <c r="O1980" t="str">
        <f>VLOOKUP(A1980,'Hospitalisation Details'!$A$1:$U$2344,21,FALSE)</f>
        <v>R1024</v>
      </c>
      <c r="P1980" t="str">
        <f>VLOOKUP(A1980,'Hospitalisation Details'!$A$1:$T$2344,19,0)</f>
        <v>26</v>
      </c>
      <c r="Q1980" s="9">
        <f>VLOOKUP(A1980,'Hospitalisation Details'!$A$1:$I$2344,6,FALSE)</f>
        <v>3385.4</v>
      </c>
    </row>
    <row r="1981" spans="1:17" ht="15.75">
      <c r="A1981" s="6" t="s">
        <v>5111</v>
      </c>
      <c r="B1981" t="str">
        <f>VLOOKUP(A1981,'Customer Names'!$A$1:$D$2336,3,FALSE)</f>
        <v>Leitz</v>
      </c>
      <c r="C1981">
        <f>VLOOKUP(A1981,'Medical Examinations'!$A$1:$H$2336,2,0)</f>
        <v>19.8</v>
      </c>
      <c r="D1981">
        <f>VLOOKUP(A1981,'Medical Examinations'!$A$1:$H$2336,3,0)</f>
        <v>4</v>
      </c>
      <c r="E1981" t="str">
        <f>VLOOKUP(A1981,'Medical Examinations'!$A$1:$H$2336,4,0)</f>
        <v>Yes</v>
      </c>
      <c r="F1981" t="str">
        <f>VLOOKUP(A1981,'Medical Examinations'!$A$1:$H$2336,5,0)</f>
        <v>No</v>
      </c>
      <c r="G1981" t="str">
        <f>VLOOKUP(A1981,'Medical Examinations'!$A$1:$H$2336,6,0)</f>
        <v>No</v>
      </c>
      <c r="H1981">
        <f>VLOOKUP(A1981,'Medical Examinations'!$A$1:$L$2336,10,0)</f>
        <v>0</v>
      </c>
      <c r="I1981" t="str">
        <f>VLOOKUP(A1981,'Medical Examinations'!$A$1:$H$2336,8,0)</f>
        <v>No</v>
      </c>
      <c r="J1981" t="str">
        <f>VLOOKUP(A1981,'Medical Examinations'!$A$1:$L$2336,11,0)</f>
        <v>Normal weight</v>
      </c>
      <c r="K1981" t="str">
        <f>VLOOKUP(A1981,'Medical Examinations'!$A$1:$L$2336,12,0)</f>
        <v>Normal</v>
      </c>
      <c r="L1981" s="8">
        <f>VLOOKUP(A1981,'Hospitalisation Details'!$A$1:$T$2344,17,0)</f>
        <v>35413</v>
      </c>
      <c r="M1981" s="3" t="str">
        <f>VLOOKUP(A1981,'Hospitalisation Details'!$A$1:$T$2344,14,0)</f>
        <v>tier - 2</v>
      </c>
      <c r="N1981" s="3" t="str">
        <f>VLOOKUP(A1981,'Hospitalisation Details'!$A$1:$T$2344,15,0)</f>
        <v>tier - 1</v>
      </c>
      <c r="O1981" t="str">
        <f>VLOOKUP(A1981,'Hospitalisation Details'!$A$1:$U$2344,21,FALSE)</f>
        <v>R1011</v>
      </c>
      <c r="P1981" t="str">
        <f>VLOOKUP(A1981,'Hospitalisation Details'!$A$1:$T$2344,19,0)</f>
        <v>26</v>
      </c>
      <c r="Q1981" s="9">
        <f>VLOOKUP(A1981,'Hospitalisation Details'!$A$1:$I$2344,6,FALSE)</f>
        <v>3378.91</v>
      </c>
    </row>
    <row r="1982" spans="1:17" ht="15.75">
      <c r="A1982" s="6" t="s">
        <v>5114</v>
      </c>
      <c r="B1982" t="str">
        <f>VLOOKUP(A1982,'Customer Names'!$A$1:$D$2336,3,FALSE)</f>
        <v>Durfee</v>
      </c>
      <c r="C1982">
        <f>VLOOKUP(A1982,'Medical Examinations'!$A$1:$H$2336,2,0)</f>
        <v>35.53</v>
      </c>
      <c r="D1982">
        <f>VLOOKUP(A1982,'Medical Examinations'!$A$1:$H$2336,3,0)</f>
        <v>4.68</v>
      </c>
      <c r="E1982" t="str">
        <f>VLOOKUP(A1982,'Medical Examinations'!$A$1:$H$2336,4,0)</f>
        <v>No</v>
      </c>
      <c r="F1982" t="str">
        <f>VLOOKUP(A1982,'Medical Examinations'!$A$1:$H$2336,5,0)</f>
        <v>No</v>
      </c>
      <c r="G1982" t="str">
        <f>VLOOKUP(A1982,'Medical Examinations'!$A$1:$H$2336,6,0)</f>
        <v>Yes</v>
      </c>
      <c r="H1982">
        <f>VLOOKUP(A1982,'Medical Examinations'!$A$1:$L$2336,10,0)</f>
        <v>1</v>
      </c>
      <c r="I1982" t="str">
        <f>VLOOKUP(A1982,'Medical Examinations'!$A$1:$H$2336,8,0)</f>
        <v>No</v>
      </c>
      <c r="J1982" t="str">
        <f>VLOOKUP(A1982,'Medical Examinations'!$A$1:$L$2336,11,0)</f>
        <v>obesity</v>
      </c>
      <c r="K1982" t="str">
        <f>VLOOKUP(A1982,'Medical Examinations'!$A$1:$L$2336,12,0)</f>
        <v>Normal</v>
      </c>
      <c r="L1982" s="8">
        <f>VLOOKUP(A1982,'Hospitalisation Details'!$A$1:$T$2344,17,0)</f>
        <v>34249</v>
      </c>
      <c r="M1982" s="3" t="str">
        <f>VLOOKUP(A1982,'Hospitalisation Details'!$A$1:$T$2344,14,0)</f>
        <v>tier - 2</v>
      </c>
      <c r="N1982" s="3" t="str">
        <f>VLOOKUP(A1982,'Hospitalisation Details'!$A$1:$T$2344,15,0)</f>
        <v>tier - 2</v>
      </c>
      <c r="O1982" t="str">
        <f>VLOOKUP(A1982,'Hospitalisation Details'!$A$1:$U$2344,21,FALSE)</f>
        <v>R1013</v>
      </c>
      <c r="P1982" t="str">
        <f>VLOOKUP(A1982,'Hospitalisation Details'!$A$1:$T$2344,19,0)</f>
        <v>29</v>
      </c>
      <c r="Q1982" s="9">
        <f>VLOOKUP(A1982,'Hospitalisation Details'!$A$1:$I$2344,6,FALSE)</f>
        <v>3366.67</v>
      </c>
    </row>
    <row r="1983" spans="1:17" ht="15.75">
      <c r="A1983" s="6" t="s">
        <v>5117</v>
      </c>
      <c r="B1983" t="str">
        <f>VLOOKUP(A1983,'Customer Names'!$A$1:$D$2336,3,FALSE)</f>
        <v>Maylone</v>
      </c>
      <c r="C1983">
        <f>VLOOKUP(A1983,'Medical Examinations'!$A$1:$H$2336,2,0)</f>
        <v>21.47</v>
      </c>
      <c r="D1983">
        <f>VLOOKUP(A1983,'Medical Examinations'!$A$1:$H$2336,3,0)</f>
        <v>4.0199999999999996</v>
      </c>
      <c r="E1983" t="str">
        <f>VLOOKUP(A1983,'Medical Examinations'!$A$1:$H$2336,4,0)</f>
        <v>Yes</v>
      </c>
      <c r="F1983" t="str">
        <f>VLOOKUP(A1983,'Medical Examinations'!$A$1:$H$2336,5,0)</f>
        <v>No</v>
      </c>
      <c r="G1983" t="str">
        <f>VLOOKUP(A1983,'Medical Examinations'!$A$1:$H$2336,6,0)</f>
        <v>No</v>
      </c>
      <c r="H1983">
        <f>VLOOKUP(A1983,'Medical Examinations'!$A$1:$L$2336,10,0)</f>
        <v>1</v>
      </c>
      <c r="I1983" t="str">
        <f>VLOOKUP(A1983,'Medical Examinations'!$A$1:$H$2336,8,0)</f>
        <v>No</v>
      </c>
      <c r="J1983" t="str">
        <f>VLOOKUP(A1983,'Medical Examinations'!$A$1:$L$2336,11,0)</f>
        <v>Normal weight</v>
      </c>
      <c r="K1983" t="str">
        <f>VLOOKUP(A1983,'Medical Examinations'!$A$1:$L$2336,12,0)</f>
        <v>Normal</v>
      </c>
      <c r="L1983" s="8">
        <f>VLOOKUP(A1983,'Hospitalisation Details'!$A$1:$T$2344,17,0)</f>
        <v>34873</v>
      </c>
      <c r="M1983" s="3" t="str">
        <f>VLOOKUP(A1983,'Hospitalisation Details'!$A$1:$T$2344,14,0)</f>
        <v>tier - 2</v>
      </c>
      <c r="N1983" s="3" t="str">
        <f>VLOOKUP(A1983,'Hospitalisation Details'!$A$1:$T$2344,15,0)</f>
        <v>tier - 3</v>
      </c>
      <c r="O1983" t="str">
        <f>VLOOKUP(A1983,'Hospitalisation Details'!$A$1:$U$2344,21,FALSE)</f>
        <v>R1012</v>
      </c>
      <c r="P1983" t="str">
        <f>VLOOKUP(A1983,'Hospitalisation Details'!$A$1:$T$2344,19,0)</f>
        <v>27</v>
      </c>
      <c r="Q1983" s="9">
        <f>VLOOKUP(A1983,'Hospitalisation Details'!$A$1:$I$2344,6,FALSE)</f>
        <v>3353.47</v>
      </c>
    </row>
    <row r="1984" spans="1:17" ht="15.75">
      <c r="A1984" s="6" t="s">
        <v>5120</v>
      </c>
      <c r="B1984" t="str">
        <f>VLOOKUP(A1984,'Customer Names'!$A$1:$D$2336,3,FALSE)</f>
        <v>Reiland</v>
      </c>
      <c r="C1984">
        <f>VLOOKUP(A1984,'Medical Examinations'!$A$1:$H$2336,2,0)</f>
        <v>25.9</v>
      </c>
      <c r="D1984">
        <f>VLOOKUP(A1984,'Medical Examinations'!$A$1:$H$2336,3,0)</f>
        <v>5.12</v>
      </c>
      <c r="E1984" t="str">
        <f>VLOOKUP(A1984,'Medical Examinations'!$A$1:$H$2336,4,0)</f>
        <v>No</v>
      </c>
      <c r="F1984" t="str">
        <f>VLOOKUP(A1984,'Medical Examinations'!$A$1:$H$2336,5,0)</f>
        <v>No</v>
      </c>
      <c r="G1984" t="str">
        <f>VLOOKUP(A1984,'Medical Examinations'!$A$1:$H$2336,6,0)</f>
        <v>Yes</v>
      </c>
      <c r="H1984">
        <f>VLOOKUP(A1984,'Medical Examinations'!$A$1:$L$2336,10,0)</f>
        <v>1</v>
      </c>
      <c r="I1984" t="str">
        <f>VLOOKUP(A1984,'Medical Examinations'!$A$1:$H$2336,8,0)</f>
        <v>No</v>
      </c>
      <c r="J1984" t="str">
        <f>VLOOKUP(A1984,'Medical Examinations'!$A$1:$L$2336,11,0)</f>
        <v>Over weight</v>
      </c>
      <c r="K1984" t="str">
        <f>VLOOKUP(A1984,'Medical Examinations'!$A$1:$L$2336,12,0)</f>
        <v>Normal</v>
      </c>
      <c r="L1984" s="8">
        <f>VLOOKUP(A1984,'Hospitalisation Details'!$A$1:$T$2344,17,0)</f>
        <v>34270</v>
      </c>
      <c r="M1984" s="3" t="str">
        <f>VLOOKUP(A1984,'Hospitalisation Details'!$A$1:$T$2344,14,0)</f>
        <v>tier - 2</v>
      </c>
      <c r="N1984" s="3" t="str">
        <f>VLOOKUP(A1984,'Hospitalisation Details'!$A$1:$T$2344,15,0)</f>
        <v>tier - 1</v>
      </c>
      <c r="O1984" t="str">
        <f>VLOOKUP(A1984,'Hospitalisation Details'!$A$1:$U$2344,21,FALSE)</f>
        <v>R1011</v>
      </c>
      <c r="P1984" t="str">
        <f>VLOOKUP(A1984,'Hospitalisation Details'!$A$1:$T$2344,19,0)</f>
        <v>29</v>
      </c>
      <c r="Q1984" s="9">
        <f>VLOOKUP(A1984,'Hospitalisation Details'!$A$1:$I$2344,6,FALSE)</f>
        <v>3353.28</v>
      </c>
    </row>
    <row r="1985" spans="1:17" ht="15.75">
      <c r="A1985" s="6" t="s">
        <v>5123</v>
      </c>
      <c r="B1985" t="str">
        <f>VLOOKUP(A1985,'Customer Names'!$A$1:$D$2336,3,FALSE)</f>
        <v>Hu</v>
      </c>
      <c r="C1985">
        <f>VLOOKUP(A1985,'Medical Examinations'!$A$1:$H$2336,2,0)</f>
        <v>20.81</v>
      </c>
      <c r="D1985">
        <f>VLOOKUP(A1985,'Medical Examinations'!$A$1:$H$2336,3,0)</f>
        <v>5.52</v>
      </c>
      <c r="E1985" t="str">
        <f>VLOOKUP(A1985,'Medical Examinations'!$A$1:$H$2336,4,0)</f>
        <v>No</v>
      </c>
      <c r="F1985" t="str">
        <f>VLOOKUP(A1985,'Medical Examinations'!$A$1:$H$2336,5,0)</f>
        <v>No</v>
      </c>
      <c r="G1985" t="str">
        <f>VLOOKUP(A1985,'Medical Examinations'!$A$1:$H$2336,6,0)</f>
        <v>No</v>
      </c>
      <c r="H1985">
        <f>VLOOKUP(A1985,'Medical Examinations'!$A$1:$L$2336,10,0)</f>
        <v>0</v>
      </c>
      <c r="I1985" t="str">
        <f>VLOOKUP(A1985,'Medical Examinations'!$A$1:$H$2336,8,0)</f>
        <v>No</v>
      </c>
      <c r="J1985" t="str">
        <f>VLOOKUP(A1985,'Medical Examinations'!$A$1:$L$2336,11,0)</f>
        <v>Normal weight</v>
      </c>
      <c r="K1985" t="str">
        <f>VLOOKUP(A1985,'Medical Examinations'!$A$1:$L$2336,12,0)</f>
        <v>Normal</v>
      </c>
      <c r="L1985" s="8">
        <f>VLOOKUP(A1985,'Hospitalisation Details'!$A$1:$T$2344,17,0)</f>
        <v>33482</v>
      </c>
      <c r="M1985" s="3" t="str">
        <f>VLOOKUP(A1985,'Hospitalisation Details'!$A$1:$T$2344,14,0)</f>
        <v>tier - 2</v>
      </c>
      <c r="N1985" s="3" t="str">
        <f>VLOOKUP(A1985,'Hospitalisation Details'!$A$1:$T$2344,15,0)</f>
        <v>tier - 1</v>
      </c>
      <c r="O1985" t="str">
        <f>VLOOKUP(A1985,'Hospitalisation Details'!$A$1:$U$2344,21,FALSE)</f>
        <v>R1013</v>
      </c>
      <c r="P1985" t="str">
        <f>VLOOKUP(A1985,'Hospitalisation Details'!$A$1:$T$2344,19,0)</f>
        <v>31</v>
      </c>
      <c r="Q1985" s="9">
        <f>VLOOKUP(A1985,'Hospitalisation Details'!$A$1:$I$2344,6,FALSE)</f>
        <v>3342.79</v>
      </c>
    </row>
    <row r="1986" spans="1:17" ht="15.75">
      <c r="A1986" s="6" t="s">
        <v>5126</v>
      </c>
      <c r="B1986" t="str">
        <f>VLOOKUP(A1986,'Customer Names'!$A$1:$D$2336,3,FALSE)</f>
        <v>Lessek</v>
      </c>
      <c r="C1986">
        <f>VLOOKUP(A1986,'Medical Examinations'!$A$1:$H$2336,2,0)</f>
        <v>25.84</v>
      </c>
      <c r="D1986">
        <f>VLOOKUP(A1986,'Medical Examinations'!$A$1:$H$2336,3,0)</f>
        <v>5.81</v>
      </c>
      <c r="E1986" t="str">
        <f>VLOOKUP(A1986,'Medical Examinations'!$A$1:$H$2336,4,0)</f>
        <v>Yes</v>
      </c>
      <c r="F1986" t="str">
        <f>VLOOKUP(A1986,'Medical Examinations'!$A$1:$H$2336,5,0)</f>
        <v>No</v>
      </c>
      <c r="G1986" t="str">
        <f>VLOOKUP(A1986,'Medical Examinations'!$A$1:$H$2336,6,0)</f>
        <v>Yes</v>
      </c>
      <c r="H1986">
        <f>VLOOKUP(A1986,'Medical Examinations'!$A$1:$L$2336,10,0)</f>
        <v>1</v>
      </c>
      <c r="I1986" t="str">
        <f>VLOOKUP(A1986,'Medical Examinations'!$A$1:$H$2336,8,0)</f>
        <v>No</v>
      </c>
      <c r="J1986" t="str">
        <f>VLOOKUP(A1986,'Medical Examinations'!$A$1:$L$2336,11,0)</f>
        <v>Over weight</v>
      </c>
      <c r="K1986" t="str">
        <f>VLOOKUP(A1986,'Medical Examinations'!$A$1:$L$2336,12,0)</f>
        <v>Prediabetes</v>
      </c>
      <c r="L1986" s="8">
        <f>VLOOKUP(A1986,'Hospitalisation Details'!$A$1:$T$2344,17,0)</f>
        <v>35601</v>
      </c>
      <c r="M1986" s="3" t="str">
        <f>VLOOKUP(A1986,'Hospitalisation Details'!$A$1:$T$2344,14,0)</f>
        <v>tier - 3</v>
      </c>
      <c r="N1986" s="3" t="str">
        <f>VLOOKUP(A1986,'Hospitalisation Details'!$A$1:$T$2344,15,0)</f>
        <v>tier - 3</v>
      </c>
      <c r="O1986" t="str">
        <f>VLOOKUP(A1986,'Hospitalisation Details'!$A$1:$U$2344,21,FALSE)</f>
        <v>R1017</v>
      </c>
      <c r="P1986" t="str">
        <f>VLOOKUP(A1986,'Hospitalisation Details'!$A$1:$T$2344,19,0)</f>
        <v>25</v>
      </c>
      <c r="Q1986" s="9">
        <f>VLOOKUP(A1986,'Hospitalisation Details'!$A$1:$I$2344,6,FALSE)</f>
        <v>3309.79</v>
      </c>
    </row>
    <row r="1987" spans="1:17" ht="15.75">
      <c r="A1987" s="6" t="s">
        <v>5128</v>
      </c>
      <c r="B1987" t="str">
        <f>VLOOKUP(A1987,'Customer Names'!$A$1:$D$2336,3,FALSE)</f>
        <v>Colavincenzo</v>
      </c>
      <c r="C1987">
        <f>VLOOKUP(A1987,'Medical Examinations'!$A$1:$H$2336,2,0)</f>
        <v>30.95</v>
      </c>
      <c r="D1987">
        <f>VLOOKUP(A1987,'Medical Examinations'!$A$1:$H$2336,3,0)</f>
        <v>5.16</v>
      </c>
      <c r="E1987" t="str">
        <f>VLOOKUP(A1987,'Medical Examinations'!$A$1:$H$2336,4,0)</f>
        <v>No</v>
      </c>
      <c r="F1987" t="str">
        <f>VLOOKUP(A1987,'Medical Examinations'!$A$1:$H$2336,5,0)</f>
        <v>No</v>
      </c>
      <c r="G1987" t="str">
        <f>VLOOKUP(A1987,'Medical Examinations'!$A$1:$H$2336,6,0)</f>
        <v>Yes</v>
      </c>
      <c r="H1987">
        <f>VLOOKUP(A1987,'Medical Examinations'!$A$1:$L$2336,10,0)</f>
        <v>1</v>
      </c>
      <c r="I1987" t="str">
        <f>VLOOKUP(A1987,'Medical Examinations'!$A$1:$H$2336,8,0)</f>
        <v>No</v>
      </c>
      <c r="J1987" t="str">
        <f>VLOOKUP(A1987,'Medical Examinations'!$A$1:$L$2336,11,0)</f>
        <v>obesity</v>
      </c>
      <c r="K1987" t="str">
        <f>VLOOKUP(A1987,'Medical Examinations'!$A$1:$L$2336,12,0)</f>
        <v>Normal</v>
      </c>
      <c r="L1987" s="8">
        <f>VLOOKUP(A1987,'Hospitalisation Details'!$A$1:$T$2344,17,0)</f>
        <v>37943</v>
      </c>
      <c r="M1987" s="3" t="str">
        <f>VLOOKUP(A1987,'Hospitalisation Details'!$A$1:$T$2344,14,0)</f>
        <v>tier - 2</v>
      </c>
      <c r="N1987" s="3" t="str">
        <f>VLOOKUP(A1987,'Hospitalisation Details'!$A$1:$T$2344,15,0)</f>
        <v>tier - 1</v>
      </c>
      <c r="O1987" t="str">
        <f>VLOOKUP(A1987,'Hospitalisation Details'!$A$1:$U$2344,21,FALSE)</f>
        <v>R1021</v>
      </c>
      <c r="P1987" t="str">
        <f>VLOOKUP(A1987,'Hospitalisation Details'!$A$1:$T$2344,19,0)</f>
        <v>19</v>
      </c>
      <c r="Q1987" s="9">
        <f>VLOOKUP(A1987,'Hospitalisation Details'!$A$1:$I$2344,6,FALSE)</f>
        <v>3308.46</v>
      </c>
    </row>
    <row r="1988" spans="1:17" ht="15.75">
      <c r="A1988" s="6" t="s">
        <v>5130</v>
      </c>
      <c r="B1988" t="str">
        <f>VLOOKUP(A1988,'Customer Names'!$A$1:$D$2336,3,FALSE)</f>
        <v>Mendez-Karr</v>
      </c>
      <c r="C1988">
        <f>VLOOKUP(A1988,'Medical Examinations'!$A$1:$H$2336,2,0)</f>
        <v>30.54</v>
      </c>
      <c r="D1988">
        <f>VLOOKUP(A1988,'Medical Examinations'!$A$1:$H$2336,3,0)</f>
        <v>5</v>
      </c>
      <c r="E1988" t="str">
        <f>VLOOKUP(A1988,'Medical Examinations'!$A$1:$H$2336,4,0)</f>
        <v>No</v>
      </c>
      <c r="F1988" t="str">
        <f>VLOOKUP(A1988,'Medical Examinations'!$A$1:$H$2336,5,0)</f>
        <v>No</v>
      </c>
      <c r="G1988" t="str">
        <f>VLOOKUP(A1988,'Medical Examinations'!$A$1:$H$2336,6,0)</f>
        <v>Yes</v>
      </c>
      <c r="H1988">
        <f>VLOOKUP(A1988,'Medical Examinations'!$A$1:$L$2336,10,0)</f>
        <v>1</v>
      </c>
      <c r="I1988" t="str">
        <f>VLOOKUP(A1988,'Medical Examinations'!$A$1:$H$2336,8,0)</f>
        <v>No</v>
      </c>
      <c r="J1988" t="str">
        <f>VLOOKUP(A1988,'Medical Examinations'!$A$1:$L$2336,11,0)</f>
        <v>obesity</v>
      </c>
      <c r="K1988" t="str">
        <f>VLOOKUP(A1988,'Medical Examinations'!$A$1:$L$2336,12,0)</f>
        <v>Normal</v>
      </c>
      <c r="L1988" s="8">
        <f>VLOOKUP(A1988,'Hospitalisation Details'!$A$1:$T$2344,17,0)</f>
        <v>37960</v>
      </c>
      <c r="M1988" s="3" t="str">
        <f>VLOOKUP(A1988,'Hospitalisation Details'!$A$1:$T$2344,14,0)</f>
        <v>tier - 2</v>
      </c>
      <c r="N1988" s="3" t="str">
        <f>VLOOKUP(A1988,'Hospitalisation Details'!$A$1:$T$2344,15,0)</f>
        <v>tier - 2</v>
      </c>
      <c r="O1988" t="str">
        <f>VLOOKUP(A1988,'Hospitalisation Details'!$A$1:$U$2344,21,FALSE)</f>
        <v>R1025</v>
      </c>
      <c r="P1988" t="str">
        <f>VLOOKUP(A1988,'Hospitalisation Details'!$A$1:$T$2344,19,0)</f>
        <v>19</v>
      </c>
      <c r="Q1988" s="9">
        <f>VLOOKUP(A1988,'Hospitalisation Details'!$A$1:$I$2344,6,FALSE)</f>
        <v>3300.7</v>
      </c>
    </row>
    <row r="1989" spans="1:17" ht="15.75">
      <c r="A1989" s="6" t="s">
        <v>5132</v>
      </c>
      <c r="B1989" t="str">
        <f>VLOOKUP(A1989,'Customer Names'!$A$1:$D$2336,3,FALSE)</f>
        <v>Saulnier</v>
      </c>
      <c r="C1989">
        <f>VLOOKUP(A1989,'Medical Examinations'!$A$1:$H$2336,2,0)</f>
        <v>33.914999999999999</v>
      </c>
      <c r="D1989">
        <f>VLOOKUP(A1989,'Medical Examinations'!$A$1:$H$2336,3,0)</f>
        <v>5.84</v>
      </c>
      <c r="E1989" t="str">
        <f>VLOOKUP(A1989,'Medical Examinations'!$A$1:$H$2336,4,0)</f>
        <v>Yes</v>
      </c>
      <c r="F1989" t="str">
        <f>VLOOKUP(A1989,'Medical Examinations'!$A$1:$H$2336,5,0)</f>
        <v>No</v>
      </c>
      <c r="G1989" t="str">
        <f>VLOOKUP(A1989,'Medical Examinations'!$A$1:$H$2336,6,0)</f>
        <v>No</v>
      </c>
      <c r="H1989">
        <f>VLOOKUP(A1989,'Medical Examinations'!$A$1:$L$2336,10,0)</f>
        <v>0</v>
      </c>
      <c r="I1989" t="str">
        <f>VLOOKUP(A1989,'Medical Examinations'!$A$1:$H$2336,8,0)</f>
        <v>No</v>
      </c>
      <c r="J1989" t="str">
        <f>VLOOKUP(A1989,'Medical Examinations'!$A$1:$L$2336,11,0)</f>
        <v>obesity</v>
      </c>
      <c r="K1989" t="str">
        <f>VLOOKUP(A1989,'Medical Examinations'!$A$1:$L$2336,12,0)</f>
        <v>Prediabetes</v>
      </c>
      <c r="L1989" s="8">
        <f>VLOOKUP(A1989,'Hospitalisation Details'!$A$1:$T$2344,17,0)</f>
        <v>35386</v>
      </c>
      <c r="M1989" s="3" t="str">
        <f>VLOOKUP(A1989,'Hospitalisation Details'!$A$1:$T$2344,14,0)</f>
        <v>tier - 2</v>
      </c>
      <c r="N1989" s="3" t="str">
        <f>VLOOKUP(A1989,'Hospitalisation Details'!$A$1:$T$2344,15,0)</f>
        <v>tier - 2</v>
      </c>
      <c r="O1989" t="str">
        <f>VLOOKUP(A1989,'Hospitalisation Details'!$A$1:$U$2344,21,FALSE)</f>
        <v>R1012</v>
      </c>
      <c r="P1989" t="str">
        <f>VLOOKUP(A1989,'Hospitalisation Details'!$A$1:$T$2344,19,0)</f>
        <v>26</v>
      </c>
      <c r="Q1989" s="9">
        <f>VLOOKUP(A1989,'Hospitalisation Details'!$A$1:$I$2344,6,FALSE)</f>
        <v>3292.53</v>
      </c>
    </row>
    <row r="1990" spans="1:17" ht="15.75">
      <c r="A1990" s="6" t="s">
        <v>5135</v>
      </c>
      <c r="B1990" t="str">
        <f>VLOOKUP(A1990,'Customer Names'!$A$1:$D$2336,3,FALSE)</f>
        <v>Schoonover</v>
      </c>
      <c r="C1990">
        <f>VLOOKUP(A1990,'Medical Examinations'!$A$1:$H$2336,2,0)</f>
        <v>33.31</v>
      </c>
      <c r="D1990">
        <f>VLOOKUP(A1990,'Medical Examinations'!$A$1:$H$2336,3,0)</f>
        <v>4.1900000000000004</v>
      </c>
      <c r="E1990" t="str">
        <f>VLOOKUP(A1990,'Medical Examinations'!$A$1:$H$2336,4,0)</f>
        <v>No</v>
      </c>
      <c r="F1990" t="str">
        <f>VLOOKUP(A1990,'Medical Examinations'!$A$1:$H$2336,5,0)</f>
        <v>No</v>
      </c>
      <c r="G1990" t="str">
        <f>VLOOKUP(A1990,'Medical Examinations'!$A$1:$H$2336,6,0)</f>
        <v>Yes</v>
      </c>
      <c r="H1990">
        <f>VLOOKUP(A1990,'Medical Examinations'!$A$1:$L$2336,10,0)</f>
        <v>1</v>
      </c>
      <c r="I1990" t="str">
        <f>VLOOKUP(A1990,'Medical Examinations'!$A$1:$H$2336,8,0)</f>
        <v>No</v>
      </c>
      <c r="J1990" t="str">
        <f>VLOOKUP(A1990,'Medical Examinations'!$A$1:$L$2336,11,0)</f>
        <v>obesity</v>
      </c>
      <c r="K1990" t="str">
        <f>VLOOKUP(A1990,'Medical Examinations'!$A$1:$L$2336,12,0)</f>
        <v>Normal</v>
      </c>
      <c r="L1990" s="8">
        <f>VLOOKUP(A1990,'Hospitalisation Details'!$A$1:$T$2344,17,0)</f>
        <v>37805</v>
      </c>
      <c r="M1990" s="3" t="str">
        <f>VLOOKUP(A1990,'Hospitalisation Details'!$A$1:$T$2344,14,0)</f>
        <v>tier - 2</v>
      </c>
      <c r="N1990" s="3" t="str">
        <f>VLOOKUP(A1990,'Hospitalisation Details'!$A$1:$T$2344,15,0)</f>
        <v>tier - 3</v>
      </c>
      <c r="O1990" t="str">
        <f>VLOOKUP(A1990,'Hospitalisation Details'!$A$1:$U$2344,21,FALSE)</f>
        <v>R1011</v>
      </c>
      <c r="P1990" t="str">
        <f>VLOOKUP(A1990,'Hospitalisation Details'!$A$1:$T$2344,19,0)</f>
        <v>19</v>
      </c>
      <c r="Q1990" s="9">
        <f>VLOOKUP(A1990,'Hospitalisation Details'!$A$1:$I$2344,6,FALSE)</f>
        <v>3280.22</v>
      </c>
    </row>
    <row r="1991" spans="1:17" ht="15.75">
      <c r="A1991" s="6" t="s">
        <v>5137</v>
      </c>
      <c r="B1991" t="str">
        <f>VLOOKUP(A1991,'Customer Names'!$A$1:$D$2336,3,FALSE)</f>
        <v>Hass</v>
      </c>
      <c r="C1991">
        <f>VLOOKUP(A1991,'Medical Examinations'!$A$1:$H$2336,2,0)</f>
        <v>25.745000000000001</v>
      </c>
      <c r="D1991">
        <f>VLOOKUP(A1991,'Medical Examinations'!$A$1:$H$2336,3,0)</f>
        <v>4.62</v>
      </c>
      <c r="E1991" t="str">
        <f>VLOOKUP(A1991,'Medical Examinations'!$A$1:$H$2336,4,0)</f>
        <v>Yes</v>
      </c>
      <c r="F1991" t="str">
        <f>VLOOKUP(A1991,'Medical Examinations'!$A$1:$H$2336,5,0)</f>
        <v>No</v>
      </c>
      <c r="G1991" t="str">
        <f>VLOOKUP(A1991,'Medical Examinations'!$A$1:$H$2336,6,0)</f>
        <v>No</v>
      </c>
      <c r="H1991">
        <f>VLOOKUP(A1991,'Medical Examinations'!$A$1:$L$2336,10,0)</f>
        <v>0</v>
      </c>
      <c r="I1991" t="str">
        <f>VLOOKUP(A1991,'Medical Examinations'!$A$1:$H$2336,8,0)</f>
        <v>No</v>
      </c>
      <c r="J1991" t="str">
        <f>VLOOKUP(A1991,'Medical Examinations'!$A$1:$L$2336,11,0)</f>
        <v>Over weight</v>
      </c>
      <c r="K1991" t="str">
        <f>VLOOKUP(A1991,'Medical Examinations'!$A$1:$L$2336,12,0)</f>
        <v>Normal</v>
      </c>
      <c r="L1991" s="8">
        <f>VLOOKUP(A1991,'Hospitalisation Details'!$A$1:$T$2344,17,0)</f>
        <v>37170</v>
      </c>
      <c r="M1991" s="3" t="str">
        <f>VLOOKUP(A1991,'Hospitalisation Details'!$A$1:$T$2344,14,0)</f>
        <v>tier - 2</v>
      </c>
      <c r="N1991" s="3" t="str">
        <f>VLOOKUP(A1991,'Hospitalisation Details'!$A$1:$T$2344,15,0)</f>
        <v>tier - 1</v>
      </c>
      <c r="O1991" t="str">
        <f>VLOOKUP(A1991,'Hospitalisation Details'!$A$1:$U$2344,21,FALSE)</f>
        <v>R1017</v>
      </c>
      <c r="P1991" t="str">
        <f>VLOOKUP(A1991,'Hospitalisation Details'!$A$1:$T$2344,19,0)</f>
        <v>21</v>
      </c>
      <c r="Q1991" s="9">
        <f>VLOOKUP(A1991,'Hospitalisation Details'!$A$1:$I$2344,6,FALSE)</f>
        <v>3279.87</v>
      </c>
    </row>
    <row r="1992" spans="1:17" ht="15.75">
      <c r="A1992" s="6" t="s">
        <v>5140</v>
      </c>
      <c r="B1992" t="str">
        <f>VLOOKUP(A1992,'Customer Names'!$A$1:$D$2336,3,FALSE)</f>
        <v>Cadotte</v>
      </c>
      <c r="C1992">
        <f>VLOOKUP(A1992,'Medical Examinations'!$A$1:$H$2336,2,0)</f>
        <v>37.1</v>
      </c>
      <c r="D1992">
        <f>VLOOKUP(A1992,'Medical Examinations'!$A$1:$H$2336,3,0)</f>
        <v>6.24</v>
      </c>
      <c r="E1992" t="str">
        <f>VLOOKUP(A1992,'Medical Examinations'!$A$1:$H$2336,4,0)</f>
        <v>No</v>
      </c>
      <c r="F1992" t="str">
        <f>VLOOKUP(A1992,'Medical Examinations'!$A$1:$H$2336,5,0)</f>
        <v>No</v>
      </c>
      <c r="G1992" t="str">
        <f>VLOOKUP(A1992,'Medical Examinations'!$A$1:$H$2336,6,0)</f>
        <v>No</v>
      </c>
      <c r="H1992">
        <f>VLOOKUP(A1992,'Medical Examinations'!$A$1:$L$2336,10,0)</f>
        <v>0</v>
      </c>
      <c r="I1992" t="str">
        <f>VLOOKUP(A1992,'Medical Examinations'!$A$1:$H$2336,8,0)</f>
        <v>No</v>
      </c>
      <c r="J1992" t="str">
        <f>VLOOKUP(A1992,'Medical Examinations'!$A$1:$L$2336,11,0)</f>
        <v>obesity</v>
      </c>
      <c r="K1992" t="str">
        <f>VLOOKUP(A1992,'Medical Examinations'!$A$1:$L$2336,12,0)</f>
        <v>Prediabetes</v>
      </c>
      <c r="L1992" s="8">
        <f>VLOOKUP(A1992,'Hospitalisation Details'!$A$1:$T$2344,17,0)</f>
        <v>34516</v>
      </c>
      <c r="M1992" s="3" t="str">
        <f>VLOOKUP(A1992,'Hospitalisation Details'!$A$1:$T$2344,14,0)</f>
        <v>tier - 2</v>
      </c>
      <c r="N1992" s="3" t="str">
        <f>VLOOKUP(A1992,'Hospitalisation Details'!$A$1:$T$2344,15,0)</f>
        <v>tier - 3</v>
      </c>
      <c r="O1992" t="str">
        <f>VLOOKUP(A1992,'Hospitalisation Details'!$A$1:$U$2344,21,FALSE)</f>
        <v>R1011</v>
      </c>
      <c r="P1992" t="str">
        <f>VLOOKUP(A1992,'Hospitalisation Details'!$A$1:$T$2344,19,0)</f>
        <v>28</v>
      </c>
      <c r="Q1992" s="9">
        <f>VLOOKUP(A1992,'Hospitalisation Details'!$A$1:$I$2344,6,FALSE)</f>
        <v>3277.16</v>
      </c>
    </row>
    <row r="1993" spans="1:17" ht="15.75">
      <c r="A1993" s="6" t="s">
        <v>5142</v>
      </c>
      <c r="B1993" t="str">
        <f>VLOOKUP(A1993,'Customer Names'!$A$1:$D$2336,3,FALSE)</f>
        <v>Cacciapaglia</v>
      </c>
      <c r="C1993">
        <f>VLOOKUP(A1993,'Medical Examinations'!$A$1:$H$2336,2,0)</f>
        <v>35.435000000000002</v>
      </c>
      <c r="D1993">
        <f>VLOOKUP(A1993,'Medical Examinations'!$A$1:$H$2336,3,0)</f>
        <v>5.81</v>
      </c>
      <c r="E1993" t="str">
        <f>VLOOKUP(A1993,'Medical Examinations'!$A$1:$H$2336,4,0)</f>
        <v>No</v>
      </c>
      <c r="F1993" t="str">
        <f>VLOOKUP(A1993,'Medical Examinations'!$A$1:$H$2336,5,0)</f>
        <v>No</v>
      </c>
      <c r="G1993" t="str">
        <f>VLOOKUP(A1993,'Medical Examinations'!$A$1:$H$2336,6,0)</f>
        <v>No</v>
      </c>
      <c r="H1993">
        <f>VLOOKUP(A1993,'Medical Examinations'!$A$1:$L$2336,10,0)</f>
        <v>0</v>
      </c>
      <c r="I1993" t="str">
        <f>VLOOKUP(A1993,'Medical Examinations'!$A$1:$H$2336,8,0)</f>
        <v>No</v>
      </c>
      <c r="J1993" t="str">
        <f>VLOOKUP(A1993,'Medical Examinations'!$A$1:$L$2336,11,0)</f>
        <v>obesity</v>
      </c>
      <c r="K1993" t="str">
        <f>VLOOKUP(A1993,'Medical Examinations'!$A$1:$L$2336,12,0)</f>
        <v>Prediabetes</v>
      </c>
      <c r="L1993" s="8">
        <f>VLOOKUP(A1993,'Hospitalisation Details'!$A$1:$T$2344,17,0)</f>
        <v>34670</v>
      </c>
      <c r="M1993" s="3" t="str">
        <f>VLOOKUP(A1993,'Hospitalisation Details'!$A$1:$T$2344,14,0)</f>
        <v>tier - 3</v>
      </c>
      <c r="N1993" s="3" t="str">
        <f>VLOOKUP(A1993,'Hospitalisation Details'!$A$1:$T$2344,15,0)</f>
        <v>tier - 1</v>
      </c>
      <c r="O1993" t="str">
        <f>VLOOKUP(A1993,'Hospitalisation Details'!$A$1:$U$2344,21,FALSE)</f>
        <v>R1016</v>
      </c>
      <c r="P1993" t="str">
        <f>VLOOKUP(A1993,'Hospitalisation Details'!$A$1:$T$2344,19,0)</f>
        <v>28</v>
      </c>
      <c r="Q1993" s="9">
        <f>VLOOKUP(A1993,'Hospitalisation Details'!$A$1:$I$2344,6,FALSE)</f>
        <v>3268.85</v>
      </c>
    </row>
    <row r="1994" spans="1:17" ht="15.75">
      <c r="A1994" s="6" t="s">
        <v>5145</v>
      </c>
      <c r="B1994" t="str">
        <f>VLOOKUP(A1994,'Customer Names'!$A$1:$D$2336,3,FALSE)</f>
        <v>Mininger</v>
      </c>
      <c r="C1994">
        <f>VLOOKUP(A1994,'Medical Examinations'!$A$1:$H$2336,2,0)</f>
        <v>20.399999999999999</v>
      </c>
      <c r="D1994">
        <f>VLOOKUP(A1994,'Medical Examinations'!$A$1:$H$2336,3,0)</f>
        <v>4.83</v>
      </c>
      <c r="E1994" t="str">
        <f>VLOOKUP(A1994,'Medical Examinations'!$A$1:$H$2336,4,0)</f>
        <v>No</v>
      </c>
      <c r="F1994" t="str">
        <f>VLOOKUP(A1994,'Medical Examinations'!$A$1:$H$2336,5,0)</f>
        <v>No</v>
      </c>
      <c r="G1994" t="str">
        <f>VLOOKUP(A1994,'Medical Examinations'!$A$1:$H$2336,6,0)</f>
        <v>No</v>
      </c>
      <c r="H1994">
        <f>VLOOKUP(A1994,'Medical Examinations'!$A$1:$L$2336,10,0)</f>
        <v>0</v>
      </c>
      <c r="I1994" t="str">
        <f>VLOOKUP(A1994,'Medical Examinations'!$A$1:$H$2336,8,0)</f>
        <v>No</v>
      </c>
      <c r="J1994" t="str">
        <f>VLOOKUP(A1994,'Medical Examinations'!$A$1:$L$2336,11,0)</f>
        <v>Normal weight</v>
      </c>
      <c r="K1994" t="str">
        <f>VLOOKUP(A1994,'Medical Examinations'!$A$1:$L$2336,12,0)</f>
        <v>Normal</v>
      </c>
      <c r="L1994" s="8">
        <f>VLOOKUP(A1994,'Hospitalisation Details'!$A$1:$T$2344,17,0)</f>
        <v>33555</v>
      </c>
      <c r="M1994" s="3" t="str">
        <f>VLOOKUP(A1994,'Hospitalisation Details'!$A$1:$T$2344,14,0)</f>
        <v>tier - 3</v>
      </c>
      <c r="N1994" s="3" t="str">
        <f>VLOOKUP(A1994,'Hospitalisation Details'!$A$1:$T$2344,15,0)</f>
        <v>tier - 2</v>
      </c>
      <c r="O1994" t="str">
        <f>VLOOKUP(A1994,'Hospitalisation Details'!$A$1:$U$2344,21,FALSE)</f>
        <v>R1011</v>
      </c>
      <c r="P1994" t="str">
        <f>VLOOKUP(A1994,'Hospitalisation Details'!$A$1:$T$2344,19,0)</f>
        <v>31</v>
      </c>
      <c r="Q1994" s="9">
        <f>VLOOKUP(A1994,'Hospitalisation Details'!$A$1:$I$2344,6,FALSE)</f>
        <v>3260.2</v>
      </c>
    </row>
    <row r="1995" spans="1:17" ht="15.75">
      <c r="A1995" s="6" t="s">
        <v>5148</v>
      </c>
      <c r="B1995" t="str">
        <f>VLOOKUP(A1995,'Customer Names'!$A$1:$D$2336,3,FALSE)</f>
        <v>Mayo</v>
      </c>
      <c r="C1995">
        <f>VLOOKUP(A1995,'Medical Examinations'!$A$1:$H$2336,2,0)</f>
        <v>42.13</v>
      </c>
      <c r="D1995">
        <f>VLOOKUP(A1995,'Medical Examinations'!$A$1:$H$2336,3,0)</f>
        <v>5.72</v>
      </c>
      <c r="E1995" t="str">
        <f>VLOOKUP(A1995,'Medical Examinations'!$A$1:$H$2336,4,0)</f>
        <v>Yes</v>
      </c>
      <c r="F1995" t="str">
        <f>VLOOKUP(A1995,'Medical Examinations'!$A$1:$H$2336,5,0)</f>
        <v>No</v>
      </c>
      <c r="G1995" t="str">
        <f>VLOOKUP(A1995,'Medical Examinations'!$A$1:$H$2336,6,0)</f>
        <v>Yes</v>
      </c>
      <c r="H1995">
        <f>VLOOKUP(A1995,'Medical Examinations'!$A$1:$L$2336,10,0)</f>
        <v>1</v>
      </c>
      <c r="I1995" t="str">
        <f>VLOOKUP(A1995,'Medical Examinations'!$A$1:$H$2336,8,0)</f>
        <v>No</v>
      </c>
      <c r="J1995" t="str">
        <f>VLOOKUP(A1995,'Medical Examinations'!$A$1:$L$2336,11,0)</f>
        <v>obesity</v>
      </c>
      <c r="K1995" t="str">
        <f>VLOOKUP(A1995,'Medical Examinations'!$A$1:$L$2336,12,0)</f>
        <v>Prediabetes</v>
      </c>
      <c r="L1995" s="8">
        <f>VLOOKUP(A1995,'Hospitalisation Details'!$A$1:$T$2344,17,0)</f>
        <v>35675</v>
      </c>
      <c r="M1995" s="3" t="str">
        <f>VLOOKUP(A1995,'Hospitalisation Details'!$A$1:$T$2344,14,0)</f>
        <v>tier - 2</v>
      </c>
      <c r="N1995" s="3" t="str">
        <f>VLOOKUP(A1995,'Hospitalisation Details'!$A$1:$T$2344,15,0)</f>
        <v>tier - 3</v>
      </c>
      <c r="O1995" t="str">
        <f>VLOOKUP(A1995,'Hospitalisation Details'!$A$1:$U$2344,21,FALSE)</f>
        <v>R1013</v>
      </c>
      <c r="P1995" t="str">
        <f>VLOOKUP(A1995,'Hospitalisation Details'!$A$1:$T$2344,19,0)</f>
        <v>25</v>
      </c>
      <c r="Q1995" s="9">
        <f>VLOOKUP(A1995,'Hospitalisation Details'!$A$1:$I$2344,6,FALSE)</f>
        <v>3238.44</v>
      </c>
    </row>
    <row r="1996" spans="1:17" ht="15.75">
      <c r="A1996" s="6" t="s">
        <v>5150</v>
      </c>
      <c r="B1996" t="str">
        <f>VLOOKUP(A1996,'Customer Names'!$A$1:$D$2336,3,FALSE)</f>
        <v>Zicko</v>
      </c>
      <c r="C1996">
        <f>VLOOKUP(A1996,'Medical Examinations'!$A$1:$H$2336,2,0)</f>
        <v>33.99</v>
      </c>
      <c r="D1996">
        <f>VLOOKUP(A1996,'Medical Examinations'!$A$1:$H$2336,3,0)</f>
        <v>4.83</v>
      </c>
      <c r="E1996" t="str">
        <f>VLOOKUP(A1996,'Medical Examinations'!$A$1:$H$2336,4,0)</f>
        <v>Yes</v>
      </c>
      <c r="F1996" t="str">
        <f>VLOOKUP(A1996,'Medical Examinations'!$A$1:$H$2336,5,0)</f>
        <v>No</v>
      </c>
      <c r="G1996" t="str">
        <f>VLOOKUP(A1996,'Medical Examinations'!$A$1:$H$2336,6,0)</f>
        <v>Yes</v>
      </c>
      <c r="H1996">
        <f>VLOOKUP(A1996,'Medical Examinations'!$A$1:$L$2336,10,0)</f>
        <v>1</v>
      </c>
      <c r="I1996" t="str">
        <f>VLOOKUP(A1996,'Medical Examinations'!$A$1:$H$2336,8,0)</f>
        <v>No</v>
      </c>
      <c r="J1996" t="str">
        <f>VLOOKUP(A1996,'Medical Examinations'!$A$1:$L$2336,11,0)</f>
        <v>obesity</v>
      </c>
      <c r="K1996" t="str">
        <f>VLOOKUP(A1996,'Medical Examinations'!$A$1:$L$2336,12,0)</f>
        <v>Normal</v>
      </c>
      <c r="L1996" s="8">
        <f>VLOOKUP(A1996,'Hospitalisation Details'!$A$1:$T$2344,17,0)</f>
        <v>35644</v>
      </c>
      <c r="M1996" s="3" t="str">
        <f>VLOOKUP(A1996,'Hospitalisation Details'!$A$1:$T$2344,14,0)</f>
        <v>tier - 2</v>
      </c>
      <c r="N1996" s="3" t="str">
        <f>VLOOKUP(A1996,'Hospitalisation Details'!$A$1:$T$2344,15,0)</f>
        <v>tier - 3</v>
      </c>
      <c r="O1996" t="str">
        <f>VLOOKUP(A1996,'Hospitalisation Details'!$A$1:$U$2344,21,FALSE)</f>
        <v>R1013</v>
      </c>
      <c r="P1996" t="str">
        <f>VLOOKUP(A1996,'Hospitalisation Details'!$A$1:$T$2344,19,0)</f>
        <v>25</v>
      </c>
      <c r="Q1996" s="9">
        <f>VLOOKUP(A1996,'Hospitalisation Details'!$A$1:$I$2344,6,FALSE)</f>
        <v>3227.12</v>
      </c>
    </row>
    <row r="1997" spans="1:17" ht="15.75">
      <c r="A1997" s="6" t="s">
        <v>5153</v>
      </c>
      <c r="B1997" t="str">
        <f>VLOOKUP(A1997,'Customer Names'!$A$1:$D$2336,3,FALSE)</f>
        <v>Graham</v>
      </c>
      <c r="C1997">
        <f>VLOOKUP(A1997,'Medical Examinations'!$A$1:$H$2336,2,0)</f>
        <v>28.594999999999999</v>
      </c>
      <c r="D1997">
        <f>VLOOKUP(A1997,'Medical Examinations'!$A$1:$H$2336,3,0)</f>
        <v>4.1399999999999997</v>
      </c>
      <c r="E1997" t="str">
        <f>VLOOKUP(A1997,'Medical Examinations'!$A$1:$H$2336,4,0)</f>
        <v>Yes</v>
      </c>
      <c r="F1997" t="str">
        <f>VLOOKUP(A1997,'Medical Examinations'!$A$1:$H$2336,5,0)</f>
        <v>No</v>
      </c>
      <c r="G1997" t="str">
        <f>VLOOKUP(A1997,'Medical Examinations'!$A$1:$H$2336,6,0)</f>
        <v>Yes</v>
      </c>
      <c r="H1997">
        <f>VLOOKUP(A1997,'Medical Examinations'!$A$1:$L$2336,10,0)</f>
        <v>1</v>
      </c>
      <c r="I1997" t="str">
        <f>VLOOKUP(A1997,'Medical Examinations'!$A$1:$H$2336,8,0)</f>
        <v>No</v>
      </c>
      <c r="J1997" t="str">
        <f>VLOOKUP(A1997,'Medical Examinations'!$A$1:$L$2336,11,0)</f>
        <v>Over weight</v>
      </c>
      <c r="K1997" t="str">
        <f>VLOOKUP(A1997,'Medical Examinations'!$A$1:$L$2336,12,0)</f>
        <v>Normal</v>
      </c>
      <c r="L1997" s="8">
        <f>VLOOKUP(A1997,'Hospitalisation Details'!$A$1:$T$2344,17,0)</f>
        <v>35617</v>
      </c>
      <c r="M1997" s="3" t="str">
        <f>VLOOKUP(A1997,'Hospitalisation Details'!$A$1:$T$2344,14,0)</f>
        <v>tier - 2</v>
      </c>
      <c r="N1997" s="3" t="str">
        <f>VLOOKUP(A1997,'Hospitalisation Details'!$A$1:$T$2344,15,0)</f>
        <v>tier - 2</v>
      </c>
      <c r="O1997" t="str">
        <f>VLOOKUP(A1997,'Hospitalisation Details'!$A$1:$U$2344,21,FALSE)</f>
        <v>R1024</v>
      </c>
      <c r="P1997" t="str">
        <f>VLOOKUP(A1997,'Hospitalisation Details'!$A$1:$T$2344,19,0)</f>
        <v>25</v>
      </c>
      <c r="Q1997" s="9">
        <f>VLOOKUP(A1997,'Hospitalisation Details'!$A$1:$I$2344,6,FALSE)</f>
        <v>3213.62</v>
      </c>
    </row>
    <row r="1998" spans="1:17" ht="15.75">
      <c r="A1998" s="6" t="s">
        <v>5155</v>
      </c>
      <c r="B1998" t="str">
        <f>VLOOKUP(A1998,'Customer Names'!$A$1:$D$2336,3,FALSE)</f>
        <v>Boland</v>
      </c>
      <c r="C1998">
        <f>VLOOKUP(A1998,'Medical Examinations'!$A$1:$H$2336,2,0)</f>
        <v>20.8</v>
      </c>
      <c r="D1998">
        <f>VLOOKUP(A1998,'Medical Examinations'!$A$1:$H$2336,3,0)</f>
        <v>4.07</v>
      </c>
      <c r="E1998" t="str">
        <f>VLOOKUP(A1998,'Medical Examinations'!$A$1:$H$2336,4,0)</f>
        <v>Yes</v>
      </c>
      <c r="F1998" t="str">
        <f>VLOOKUP(A1998,'Medical Examinations'!$A$1:$H$2336,5,0)</f>
        <v>No</v>
      </c>
      <c r="G1998" t="str">
        <f>VLOOKUP(A1998,'Medical Examinations'!$A$1:$H$2336,6,0)</f>
        <v>Yes</v>
      </c>
      <c r="H1998">
        <f>VLOOKUP(A1998,'Medical Examinations'!$A$1:$L$2336,10,0)</f>
        <v>1</v>
      </c>
      <c r="I1998" t="str">
        <f>VLOOKUP(A1998,'Medical Examinations'!$A$1:$H$2336,8,0)</f>
        <v>No</v>
      </c>
      <c r="J1998" t="str">
        <f>VLOOKUP(A1998,'Medical Examinations'!$A$1:$L$2336,11,0)</f>
        <v>Normal weight</v>
      </c>
      <c r="K1998" t="str">
        <f>VLOOKUP(A1998,'Medical Examinations'!$A$1:$L$2336,12,0)</f>
        <v>Normal</v>
      </c>
      <c r="L1998" s="8">
        <f>VLOOKUP(A1998,'Hospitalisation Details'!$A$1:$T$2344,17,0)</f>
        <v>35786</v>
      </c>
      <c r="M1998" s="3" t="str">
        <f>VLOOKUP(A1998,'Hospitalisation Details'!$A$1:$T$2344,14,0)</f>
        <v>tier - 2</v>
      </c>
      <c r="N1998" s="3" t="str">
        <f>VLOOKUP(A1998,'Hospitalisation Details'!$A$1:$T$2344,15,0)</f>
        <v>tier - 3</v>
      </c>
      <c r="O1998" t="str">
        <f>VLOOKUP(A1998,'Hospitalisation Details'!$A$1:$U$2344,21,FALSE)</f>
        <v>R1011</v>
      </c>
      <c r="P1998" t="str">
        <f>VLOOKUP(A1998,'Hospitalisation Details'!$A$1:$T$2344,19,0)</f>
        <v>25</v>
      </c>
      <c r="Q1998" s="9">
        <f>VLOOKUP(A1998,'Hospitalisation Details'!$A$1:$I$2344,6,FALSE)</f>
        <v>3208.79</v>
      </c>
    </row>
    <row r="1999" spans="1:17" ht="15.75">
      <c r="A1999" s="6" t="s">
        <v>5156</v>
      </c>
      <c r="B1999" t="str">
        <f>VLOOKUP(A1999,'Customer Names'!$A$1:$D$2336,3,FALSE)</f>
        <v>Cupp</v>
      </c>
      <c r="C1999">
        <f>VLOOKUP(A1999,'Medical Examinations'!$A$1:$H$2336,2,0)</f>
        <v>23.465</v>
      </c>
      <c r="D1999">
        <f>VLOOKUP(A1999,'Medical Examinations'!$A$1:$H$2336,3,0)</f>
        <v>6.26</v>
      </c>
      <c r="E1999" t="str">
        <f>VLOOKUP(A1999,'Medical Examinations'!$A$1:$H$2336,4,0)</f>
        <v>Yes</v>
      </c>
      <c r="F1999" t="str">
        <f>VLOOKUP(A1999,'Medical Examinations'!$A$1:$H$2336,5,0)</f>
        <v>No</v>
      </c>
      <c r="G1999" t="str">
        <f>VLOOKUP(A1999,'Medical Examinations'!$A$1:$H$2336,6,0)</f>
        <v>Yes</v>
      </c>
      <c r="H1999">
        <f>VLOOKUP(A1999,'Medical Examinations'!$A$1:$L$2336,10,0)</f>
        <v>1</v>
      </c>
      <c r="I1999" t="str">
        <f>VLOOKUP(A1999,'Medical Examinations'!$A$1:$H$2336,8,0)</f>
        <v>No</v>
      </c>
      <c r="J1999" t="str">
        <f>VLOOKUP(A1999,'Medical Examinations'!$A$1:$L$2336,11,0)</f>
        <v>Normal weight</v>
      </c>
      <c r="K1999" t="str">
        <f>VLOOKUP(A1999,'Medical Examinations'!$A$1:$L$2336,12,0)</f>
        <v>Prediabetes</v>
      </c>
      <c r="L1999" s="8">
        <f>VLOOKUP(A1999,'Hospitalisation Details'!$A$1:$T$2344,17,0)</f>
        <v>35616</v>
      </c>
      <c r="M1999" s="3" t="str">
        <f>VLOOKUP(A1999,'Hospitalisation Details'!$A$1:$T$2344,14,0)</f>
        <v>tier - 2</v>
      </c>
      <c r="N1999" s="3" t="str">
        <f>VLOOKUP(A1999,'Hospitalisation Details'!$A$1:$T$2344,15,0)</f>
        <v>tier - 3</v>
      </c>
      <c r="O1999" t="str">
        <f>VLOOKUP(A1999,'Hospitalisation Details'!$A$1:$U$2344,21,FALSE)</f>
        <v>R1024</v>
      </c>
      <c r="P1999" t="str">
        <f>VLOOKUP(A1999,'Hospitalisation Details'!$A$1:$T$2344,19,0)</f>
        <v>25</v>
      </c>
      <c r="Q1999" s="9">
        <f>VLOOKUP(A1999,'Hospitalisation Details'!$A$1:$I$2344,6,FALSE)</f>
        <v>3206.49</v>
      </c>
    </row>
    <row r="2000" spans="1:17" ht="15.75">
      <c r="A2000" s="6" t="s">
        <v>5159</v>
      </c>
      <c r="B2000" t="str">
        <f>VLOOKUP(A2000,'Customer Names'!$A$1:$D$2336,3,FALSE)</f>
        <v>Shaw</v>
      </c>
      <c r="C2000">
        <f>VLOOKUP(A2000,'Medical Examinations'!$A$1:$H$2336,2,0)</f>
        <v>40.185000000000002</v>
      </c>
      <c r="D2000">
        <f>VLOOKUP(A2000,'Medical Examinations'!$A$1:$H$2336,3,0)</f>
        <v>5.88</v>
      </c>
      <c r="E2000" t="str">
        <f>VLOOKUP(A2000,'Medical Examinations'!$A$1:$H$2336,4,0)</f>
        <v>Yes</v>
      </c>
      <c r="F2000" t="str">
        <f>VLOOKUP(A2000,'Medical Examinations'!$A$1:$H$2336,5,0)</f>
        <v>No</v>
      </c>
      <c r="G2000" t="str">
        <f>VLOOKUP(A2000,'Medical Examinations'!$A$1:$H$2336,6,0)</f>
        <v>No</v>
      </c>
      <c r="H2000">
        <f>VLOOKUP(A2000,'Medical Examinations'!$A$1:$L$2336,10,0)</f>
        <v>0</v>
      </c>
      <c r="I2000" t="str">
        <f>VLOOKUP(A2000,'Medical Examinations'!$A$1:$H$2336,8,0)</f>
        <v>No</v>
      </c>
      <c r="J2000" t="str">
        <f>VLOOKUP(A2000,'Medical Examinations'!$A$1:$L$2336,11,0)</f>
        <v>obesity</v>
      </c>
      <c r="K2000" t="str">
        <f>VLOOKUP(A2000,'Medical Examinations'!$A$1:$L$2336,12,0)</f>
        <v>Prediabetes</v>
      </c>
      <c r="L2000" s="8">
        <f>VLOOKUP(A2000,'Hospitalisation Details'!$A$1:$T$2344,17,0)</f>
        <v>35349</v>
      </c>
      <c r="M2000" s="3" t="str">
        <f>VLOOKUP(A2000,'Hospitalisation Details'!$A$1:$T$2344,14,0)</f>
        <v>tier - 2</v>
      </c>
      <c r="N2000" s="3" t="str">
        <f>VLOOKUP(A2000,'Hospitalisation Details'!$A$1:$T$2344,15,0)</f>
        <v>tier - 3</v>
      </c>
      <c r="O2000" t="str">
        <f>VLOOKUP(A2000,'Hospitalisation Details'!$A$1:$U$2344,21,FALSE)</f>
        <v>R1012</v>
      </c>
      <c r="P2000" t="str">
        <f>VLOOKUP(A2000,'Hospitalisation Details'!$A$1:$T$2344,19,0)</f>
        <v>26</v>
      </c>
      <c r="Q2000" s="9">
        <f>VLOOKUP(A2000,'Hospitalisation Details'!$A$1:$I$2344,6,FALSE)</f>
        <v>3201.25</v>
      </c>
    </row>
    <row r="2001" spans="1:17" ht="15.75">
      <c r="A2001" s="6" t="s">
        <v>5160</v>
      </c>
      <c r="B2001" t="str">
        <f>VLOOKUP(A2001,'Customer Names'!$A$1:$D$2336,3,FALSE)</f>
        <v>Klassen</v>
      </c>
      <c r="C2001">
        <f>VLOOKUP(A2001,'Medical Examinations'!$A$1:$H$2336,2,0)</f>
        <v>21.89</v>
      </c>
      <c r="D2001">
        <f>VLOOKUP(A2001,'Medical Examinations'!$A$1:$H$2336,3,0)</f>
        <v>5.72</v>
      </c>
      <c r="E2001" t="str">
        <f>VLOOKUP(A2001,'Medical Examinations'!$A$1:$H$2336,4,0)</f>
        <v>Yes</v>
      </c>
      <c r="F2001" t="str">
        <f>VLOOKUP(A2001,'Medical Examinations'!$A$1:$H$2336,5,0)</f>
        <v>No</v>
      </c>
      <c r="G2001" t="str">
        <f>VLOOKUP(A2001,'Medical Examinations'!$A$1:$H$2336,6,0)</f>
        <v>No</v>
      </c>
      <c r="H2001">
        <f>VLOOKUP(A2001,'Medical Examinations'!$A$1:$L$2336,10,0)</f>
        <v>0</v>
      </c>
      <c r="I2001" t="str">
        <f>VLOOKUP(A2001,'Medical Examinations'!$A$1:$H$2336,8,0)</f>
        <v>No</v>
      </c>
      <c r="J2001" t="str">
        <f>VLOOKUP(A2001,'Medical Examinations'!$A$1:$L$2336,11,0)</f>
        <v>Normal weight</v>
      </c>
      <c r="K2001" t="str">
        <f>VLOOKUP(A2001,'Medical Examinations'!$A$1:$L$2336,12,0)</f>
        <v>Prediabetes</v>
      </c>
      <c r="L2001" s="8">
        <f>VLOOKUP(A2001,'Hospitalisation Details'!$A$1:$T$2344,17,0)</f>
        <v>37136</v>
      </c>
      <c r="M2001" s="3" t="str">
        <f>VLOOKUP(A2001,'Hospitalisation Details'!$A$1:$T$2344,14,0)</f>
        <v>tier - 2</v>
      </c>
      <c r="N2001" s="3" t="str">
        <f>VLOOKUP(A2001,'Hospitalisation Details'!$A$1:$T$2344,15,0)</f>
        <v>tier - 2</v>
      </c>
      <c r="O2001" t="str">
        <f>VLOOKUP(A2001,'Hospitalisation Details'!$A$1:$U$2344,21,FALSE)</f>
        <v>R1013</v>
      </c>
      <c r="P2001" t="str">
        <f>VLOOKUP(A2001,'Hospitalisation Details'!$A$1:$T$2344,19,0)</f>
        <v>21</v>
      </c>
      <c r="Q2001" s="9">
        <f>VLOOKUP(A2001,'Hospitalisation Details'!$A$1:$I$2344,6,FALSE)</f>
        <v>3180.51</v>
      </c>
    </row>
    <row r="2002" spans="1:17" ht="15.75">
      <c r="A2002" s="6" t="s">
        <v>5163</v>
      </c>
      <c r="B2002" t="str">
        <f>VLOOKUP(A2002,'Customer Names'!$A$1:$D$2336,3,FALSE)</f>
        <v>Musal</v>
      </c>
      <c r="C2002">
        <f>VLOOKUP(A2002,'Medical Examinations'!$A$1:$H$2336,2,0)</f>
        <v>29.34</v>
      </c>
      <c r="D2002">
        <f>VLOOKUP(A2002,'Medical Examinations'!$A$1:$H$2336,3,0)</f>
        <v>6.09</v>
      </c>
      <c r="E2002" t="str">
        <f>VLOOKUP(A2002,'Medical Examinations'!$A$1:$H$2336,4,0)</f>
        <v>Yes</v>
      </c>
      <c r="F2002" t="str">
        <f>VLOOKUP(A2002,'Medical Examinations'!$A$1:$H$2336,5,0)</f>
        <v>yes</v>
      </c>
      <c r="G2002" t="str">
        <f>VLOOKUP(A2002,'Medical Examinations'!$A$1:$H$2336,6,0)</f>
        <v>No</v>
      </c>
      <c r="H2002">
        <f>VLOOKUP(A2002,'Medical Examinations'!$A$1:$L$2336,10,0)</f>
        <v>2</v>
      </c>
      <c r="I2002" t="str">
        <f>VLOOKUP(A2002,'Medical Examinations'!$A$1:$H$2336,8,0)</f>
        <v>No</v>
      </c>
      <c r="J2002" t="str">
        <f>VLOOKUP(A2002,'Medical Examinations'!$A$1:$L$2336,11,0)</f>
        <v>Over weight</v>
      </c>
      <c r="K2002" t="str">
        <f>VLOOKUP(A2002,'Medical Examinations'!$A$1:$L$2336,12,0)</f>
        <v>Prediabetes</v>
      </c>
      <c r="L2002" s="8">
        <f>VLOOKUP(A2002,'Hospitalisation Details'!$A$1:$T$2344,17,0)</f>
        <v>36792</v>
      </c>
      <c r="M2002" s="3" t="str">
        <f>VLOOKUP(A2002,'Hospitalisation Details'!$A$1:$T$2344,14,0)</f>
        <v>tier - 2</v>
      </c>
      <c r="N2002" s="3" t="str">
        <f>VLOOKUP(A2002,'Hospitalisation Details'!$A$1:$T$2344,15,0)</f>
        <v>tier - 2</v>
      </c>
      <c r="O2002" t="str">
        <f>VLOOKUP(A2002,'Hospitalisation Details'!$A$1:$U$2344,21,FALSE)</f>
        <v>R1012</v>
      </c>
      <c r="P2002" t="str">
        <f>VLOOKUP(A2002,'Hospitalisation Details'!$A$1:$T$2344,19,0)</f>
        <v>22</v>
      </c>
      <c r="Q2002" s="9">
        <f>VLOOKUP(A2002,'Hospitalisation Details'!$A$1:$I$2344,6,FALSE)</f>
        <v>3179.96</v>
      </c>
    </row>
    <row r="2003" spans="1:17" ht="15.75">
      <c r="A2003" s="6" t="s">
        <v>5166</v>
      </c>
      <c r="B2003" t="str">
        <f>VLOOKUP(A2003,'Customer Names'!$A$1:$D$2336,3,FALSE)</f>
        <v>Kitayama</v>
      </c>
      <c r="C2003">
        <f>VLOOKUP(A2003,'Medical Examinations'!$A$1:$H$2336,2,0)</f>
        <v>22.61</v>
      </c>
      <c r="D2003">
        <f>VLOOKUP(A2003,'Medical Examinations'!$A$1:$H$2336,3,0)</f>
        <v>4.25</v>
      </c>
      <c r="E2003" t="str">
        <f>VLOOKUP(A2003,'Medical Examinations'!$A$1:$H$2336,4,0)</f>
        <v>Yes</v>
      </c>
      <c r="F2003" t="str">
        <f>VLOOKUP(A2003,'Medical Examinations'!$A$1:$H$2336,5,0)</f>
        <v>No</v>
      </c>
      <c r="G2003" t="str">
        <f>VLOOKUP(A2003,'Medical Examinations'!$A$1:$H$2336,6,0)</f>
        <v>No</v>
      </c>
      <c r="H2003">
        <f>VLOOKUP(A2003,'Medical Examinations'!$A$1:$L$2336,10,0)</f>
        <v>0</v>
      </c>
      <c r="I2003" t="str">
        <f>VLOOKUP(A2003,'Medical Examinations'!$A$1:$H$2336,8,0)</f>
        <v>No</v>
      </c>
      <c r="J2003" t="str">
        <f>VLOOKUP(A2003,'Medical Examinations'!$A$1:$L$2336,11,0)</f>
        <v>Normal weight</v>
      </c>
      <c r="K2003" t="str">
        <f>VLOOKUP(A2003,'Medical Examinations'!$A$1:$L$2336,12,0)</f>
        <v>Normal</v>
      </c>
      <c r="L2003" s="8">
        <f>VLOOKUP(A2003,'Hospitalisation Details'!$A$1:$T$2344,17,0)</f>
        <v>35249</v>
      </c>
      <c r="M2003" s="3" t="str">
        <f>VLOOKUP(A2003,'Hospitalisation Details'!$A$1:$T$2344,14,0)</f>
        <v>tier - 2</v>
      </c>
      <c r="N2003" s="3" t="str">
        <f>VLOOKUP(A2003,'Hospitalisation Details'!$A$1:$T$2344,15,0)</f>
        <v>tier - 1</v>
      </c>
      <c r="O2003" t="str">
        <f>VLOOKUP(A2003,'Hospitalisation Details'!$A$1:$U$2344,21,FALSE)</f>
        <v>R1012</v>
      </c>
      <c r="P2003" t="str">
        <f>VLOOKUP(A2003,'Hospitalisation Details'!$A$1:$T$2344,19,0)</f>
        <v>26</v>
      </c>
      <c r="Q2003" s="9">
        <f>VLOOKUP(A2003,'Hospitalisation Details'!$A$1:$I$2344,6,FALSE)</f>
        <v>3176.82</v>
      </c>
    </row>
    <row r="2004" spans="1:17" ht="15.75">
      <c r="A2004" s="6" t="s">
        <v>5169</v>
      </c>
      <c r="B2004" t="str">
        <f>VLOOKUP(A2004,'Customer Names'!$A$1:$D$2336,3,FALSE)</f>
        <v>Altman</v>
      </c>
      <c r="C2004">
        <f>VLOOKUP(A2004,'Medical Examinations'!$A$1:$H$2336,2,0)</f>
        <v>22.23</v>
      </c>
      <c r="D2004">
        <f>VLOOKUP(A2004,'Medical Examinations'!$A$1:$H$2336,3,0)</f>
        <v>6.09</v>
      </c>
      <c r="E2004" t="str">
        <f>VLOOKUP(A2004,'Medical Examinations'!$A$1:$H$2336,4,0)</f>
        <v>Yes</v>
      </c>
      <c r="F2004" t="str">
        <f>VLOOKUP(A2004,'Medical Examinations'!$A$1:$H$2336,5,0)</f>
        <v>No</v>
      </c>
      <c r="G2004" t="str">
        <f>VLOOKUP(A2004,'Medical Examinations'!$A$1:$H$2336,6,0)</f>
        <v>No</v>
      </c>
      <c r="H2004">
        <f>VLOOKUP(A2004,'Medical Examinations'!$A$1:$L$2336,10,0)</f>
        <v>0</v>
      </c>
      <c r="I2004" t="str">
        <f>VLOOKUP(A2004,'Medical Examinations'!$A$1:$H$2336,8,0)</f>
        <v>No</v>
      </c>
      <c r="J2004" t="str">
        <f>VLOOKUP(A2004,'Medical Examinations'!$A$1:$L$2336,11,0)</f>
        <v>Normal weight</v>
      </c>
      <c r="K2004" t="str">
        <f>VLOOKUP(A2004,'Medical Examinations'!$A$1:$L$2336,12,0)</f>
        <v>Prediabetes</v>
      </c>
      <c r="L2004" s="8">
        <f>VLOOKUP(A2004,'Hospitalisation Details'!$A$1:$T$2344,17,0)</f>
        <v>35291</v>
      </c>
      <c r="M2004" s="3" t="str">
        <f>VLOOKUP(A2004,'Hospitalisation Details'!$A$1:$T$2344,14,0)</f>
        <v>tier - 2</v>
      </c>
      <c r="N2004" s="3" t="str">
        <f>VLOOKUP(A2004,'Hospitalisation Details'!$A$1:$T$2344,15,0)</f>
        <v>tier - 2</v>
      </c>
      <c r="O2004" t="str">
        <f>VLOOKUP(A2004,'Hospitalisation Details'!$A$1:$U$2344,21,FALSE)</f>
        <v>R1012</v>
      </c>
      <c r="P2004" t="str">
        <f>VLOOKUP(A2004,'Hospitalisation Details'!$A$1:$T$2344,19,0)</f>
        <v>26</v>
      </c>
      <c r="Q2004" s="9">
        <f>VLOOKUP(A2004,'Hospitalisation Details'!$A$1:$I$2344,6,FALSE)</f>
        <v>3176.29</v>
      </c>
    </row>
    <row r="2005" spans="1:17" ht="15.75">
      <c r="A2005" s="6" t="s">
        <v>5171</v>
      </c>
      <c r="B2005" t="str">
        <f>VLOOKUP(A2005,'Customer Names'!$A$1:$D$2336,3,FALSE)</f>
        <v>Demchko</v>
      </c>
      <c r="C2005">
        <f>VLOOKUP(A2005,'Medical Examinations'!$A$1:$H$2336,2,0)</f>
        <v>33.4</v>
      </c>
      <c r="D2005">
        <f>VLOOKUP(A2005,'Medical Examinations'!$A$1:$H$2336,3,0)</f>
        <v>5.51</v>
      </c>
      <c r="E2005" t="str">
        <f>VLOOKUP(A2005,'Medical Examinations'!$A$1:$H$2336,4,0)</f>
        <v>No</v>
      </c>
      <c r="F2005" t="str">
        <f>VLOOKUP(A2005,'Medical Examinations'!$A$1:$H$2336,5,0)</f>
        <v>No</v>
      </c>
      <c r="G2005" t="str">
        <f>VLOOKUP(A2005,'Medical Examinations'!$A$1:$H$2336,6,0)</f>
        <v>No</v>
      </c>
      <c r="H2005">
        <f>VLOOKUP(A2005,'Medical Examinations'!$A$1:$L$2336,10,0)</f>
        <v>0</v>
      </c>
      <c r="I2005" t="str">
        <f>VLOOKUP(A2005,'Medical Examinations'!$A$1:$H$2336,8,0)</f>
        <v>No</v>
      </c>
      <c r="J2005" t="str">
        <f>VLOOKUP(A2005,'Medical Examinations'!$A$1:$L$2336,11,0)</f>
        <v>obesity</v>
      </c>
      <c r="K2005" t="str">
        <f>VLOOKUP(A2005,'Medical Examinations'!$A$1:$L$2336,12,0)</f>
        <v>Normal</v>
      </c>
      <c r="L2005" s="8">
        <f>VLOOKUP(A2005,'Hospitalisation Details'!$A$1:$T$2344,17,0)</f>
        <v>34521</v>
      </c>
      <c r="M2005" s="3" t="str">
        <f>VLOOKUP(A2005,'Hospitalisation Details'!$A$1:$T$2344,14,0)</f>
        <v>tier - 2</v>
      </c>
      <c r="N2005" s="3" t="str">
        <f>VLOOKUP(A2005,'Hospitalisation Details'!$A$1:$T$2344,15,0)</f>
        <v>tier - 1</v>
      </c>
      <c r="O2005" t="str">
        <f>VLOOKUP(A2005,'Hospitalisation Details'!$A$1:$U$2344,21,FALSE)</f>
        <v>R1011</v>
      </c>
      <c r="P2005" t="str">
        <f>VLOOKUP(A2005,'Hospitalisation Details'!$A$1:$T$2344,19,0)</f>
        <v>28</v>
      </c>
      <c r="Q2005" s="9">
        <f>VLOOKUP(A2005,'Hospitalisation Details'!$A$1:$I$2344,6,FALSE)</f>
        <v>3172.02</v>
      </c>
    </row>
    <row r="2006" spans="1:17" ht="15.75">
      <c r="A2006" s="6" t="s">
        <v>5174</v>
      </c>
      <c r="B2006" t="str">
        <f>VLOOKUP(A2006,'Customer Names'!$A$1:$D$2336,3,FALSE)</f>
        <v>Wild</v>
      </c>
      <c r="C2006">
        <f>VLOOKUP(A2006,'Medical Examinations'!$A$1:$H$2336,2,0)</f>
        <v>33.11</v>
      </c>
      <c r="D2006">
        <f>VLOOKUP(A2006,'Medical Examinations'!$A$1:$H$2336,3,0)</f>
        <v>5.63</v>
      </c>
      <c r="E2006" t="str">
        <f>VLOOKUP(A2006,'Medical Examinations'!$A$1:$H$2336,4,0)</f>
        <v>No</v>
      </c>
      <c r="F2006" t="str">
        <f>VLOOKUP(A2006,'Medical Examinations'!$A$1:$H$2336,5,0)</f>
        <v>No</v>
      </c>
      <c r="G2006" t="str">
        <f>VLOOKUP(A2006,'Medical Examinations'!$A$1:$H$2336,6,0)</f>
        <v>No</v>
      </c>
      <c r="H2006">
        <f>VLOOKUP(A2006,'Medical Examinations'!$A$1:$L$2336,10,0)</f>
        <v>0</v>
      </c>
      <c r="I2006" t="str">
        <f>VLOOKUP(A2006,'Medical Examinations'!$A$1:$H$2336,8,0)</f>
        <v>No</v>
      </c>
      <c r="J2006" t="str">
        <f>VLOOKUP(A2006,'Medical Examinations'!$A$1:$L$2336,11,0)</f>
        <v>obesity</v>
      </c>
      <c r="K2006" t="str">
        <f>VLOOKUP(A2006,'Medical Examinations'!$A$1:$L$2336,12,0)</f>
        <v>Normal</v>
      </c>
      <c r="L2006" s="8">
        <f>VLOOKUP(A2006,'Hospitalisation Details'!$A$1:$T$2344,17,0)</f>
        <v>34632</v>
      </c>
      <c r="M2006" s="3" t="str">
        <f>VLOOKUP(A2006,'Hospitalisation Details'!$A$1:$T$2344,14,0)</f>
        <v>tier - 2</v>
      </c>
      <c r="N2006" s="3" t="str">
        <f>VLOOKUP(A2006,'Hospitalisation Details'!$A$1:$T$2344,15,0)</f>
        <v>tier - 3</v>
      </c>
      <c r="O2006" t="str">
        <f>VLOOKUP(A2006,'Hospitalisation Details'!$A$1:$U$2344,21,FALSE)</f>
        <v>R1013</v>
      </c>
      <c r="P2006" t="str">
        <f>VLOOKUP(A2006,'Hospitalisation Details'!$A$1:$T$2344,19,0)</f>
        <v>28</v>
      </c>
      <c r="Q2006" s="9">
        <f>VLOOKUP(A2006,'Hospitalisation Details'!$A$1:$I$2344,6,FALSE)</f>
        <v>3171.61</v>
      </c>
    </row>
    <row r="2007" spans="1:17" ht="15.75">
      <c r="A2007" s="6" t="s">
        <v>5176</v>
      </c>
      <c r="B2007" t="str">
        <f>VLOOKUP(A2007,'Customer Names'!$A$1:$D$2336,3,FALSE)</f>
        <v>Betts</v>
      </c>
      <c r="C2007">
        <f>VLOOKUP(A2007,'Medical Examinations'!$A$1:$H$2336,2,0)</f>
        <v>16.815000000000001</v>
      </c>
      <c r="D2007">
        <f>VLOOKUP(A2007,'Medical Examinations'!$A$1:$H$2336,3,0)</f>
        <v>5.29</v>
      </c>
      <c r="E2007" t="str">
        <f>VLOOKUP(A2007,'Medical Examinations'!$A$1:$H$2336,4,0)</f>
        <v>Yes</v>
      </c>
      <c r="F2007" t="str">
        <f>VLOOKUP(A2007,'Medical Examinations'!$A$1:$H$2336,5,0)</f>
        <v>No</v>
      </c>
      <c r="G2007" t="str">
        <f>VLOOKUP(A2007,'Medical Examinations'!$A$1:$H$2336,6,0)</f>
        <v>No</v>
      </c>
      <c r="H2007">
        <f>VLOOKUP(A2007,'Medical Examinations'!$A$1:$L$2336,10,0)</f>
        <v>0</v>
      </c>
      <c r="I2007" t="str">
        <f>VLOOKUP(A2007,'Medical Examinations'!$A$1:$H$2336,8,0)</f>
        <v>No</v>
      </c>
      <c r="J2007" t="str">
        <f>VLOOKUP(A2007,'Medical Examinations'!$A$1:$L$2336,11,0)</f>
        <v>Under weight</v>
      </c>
      <c r="K2007" t="str">
        <f>VLOOKUP(A2007,'Medical Examinations'!$A$1:$L$2336,12,0)</f>
        <v>Normal</v>
      </c>
      <c r="L2007" s="8">
        <f>VLOOKUP(A2007,'Hospitalisation Details'!$A$1:$T$2344,17,0)</f>
        <v>37132</v>
      </c>
      <c r="M2007" s="3" t="str">
        <f>VLOOKUP(A2007,'Hospitalisation Details'!$A$1:$T$2344,14,0)</f>
        <v>tier - 2</v>
      </c>
      <c r="N2007" s="3" t="str">
        <f>VLOOKUP(A2007,'Hospitalisation Details'!$A$1:$T$2344,15,0)</f>
        <v>tier - 3</v>
      </c>
      <c r="O2007" t="str">
        <f>VLOOKUP(A2007,'Hospitalisation Details'!$A$1:$U$2344,21,FALSE)</f>
        <v>R1024</v>
      </c>
      <c r="P2007" t="str">
        <f>VLOOKUP(A2007,'Hospitalisation Details'!$A$1:$T$2344,19,0)</f>
        <v>21</v>
      </c>
      <c r="Q2007" s="9">
        <f>VLOOKUP(A2007,'Hospitalisation Details'!$A$1:$I$2344,6,FALSE)</f>
        <v>3167.46</v>
      </c>
    </row>
    <row r="2008" spans="1:17" ht="15.75">
      <c r="A2008" s="6" t="s">
        <v>5178</v>
      </c>
      <c r="B2008" t="str">
        <f>VLOOKUP(A2008,'Customer Names'!$A$1:$D$2336,3,FALSE)</f>
        <v>Martin</v>
      </c>
      <c r="C2008">
        <f>VLOOKUP(A2008,'Medical Examinations'!$A$1:$H$2336,2,0)</f>
        <v>25.61</v>
      </c>
      <c r="D2008">
        <f>VLOOKUP(A2008,'Medical Examinations'!$A$1:$H$2336,3,0)</f>
        <v>4</v>
      </c>
      <c r="E2008" t="str">
        <f>VLOOKUP(A2008,'Medical Examinations'!$A$1:$H$2336,4,0)</f>
        <v>No</v>
      </c>
      <c r="F2008" t="str">
        <f>VLOOKUP(A2008,'Medical Examinations'!$A$1:$H$2336,5,0)</f>
        <v>No</v>
      </c>
      <c r="G2008" t="str">
        <f>VLOOKUP(A2008,'Medical Examinations'!$A$1:$H$2336,6,0)</f>
        <v>Yes</v>
      </c>
      <c r="H2008">
        <f>VLOOKUP(A2008,'Medical Examinations'!$A$1:$L$2336,10,0)</f>
        <v>1</v>
      </c>
      <c r="I2008" t="str">
        <f>VLOOKUP(A2008,'Medical Examinations'!$A$1:$H$2336,8,0)</f>
        <v>No</v>
      </c>
      <c r="J2008" t="str">
        <f>VLOOKUP(A2008,'Medical Examinations'!$A$1:$L$2336,11,0)</f>
        <v>Over weight</v>
      </c>
      <c r="K2008" t="str">
        <f>VLOOKUP(A2008,'Medical Examinations'!$A$1:$L$2336,12,0)</f>
        <v>Normal</v>
      </c>
      <c r="L2008" s="8">
        <f>VLOOKUP(A2008,'Hospitalisation Details'!$A$1:$T$2344,17,0)</f>
        <v>34237</v>
      </c>
      <c r="M2008" s="3" t="str">
        <f>VLOOKUP(A2008,'Hospitalisation Details'!$A$1:$T$2344,14,0)</f>
        <v>tier - 2</v>
      </c>
      <c r="N2008" s="3" t="str">
        <f>VLOOKUP(A2008,'Hospitalisation Details'!$A$1:$T$2344,15,0)</f>
        <v>tier - 3</v>
      </c>
      <c r="O2008" t="str">
        <f>VLOOKUP(A2008,'Hospitalisation Details'!$A$1:$U$2344,21,FALSE)</f>
        <v>R1013</v>
      </c>
      <c r="P2008" t="str">
        <f>VLOOKUP(A2008,'Hospitalisation Details'!$A$1:$T$2344,19,0)</f>
        <v>29</v>
      </c>
      <c r="Q2008" s="9">
        <f>VLOOKUP(A2008,'Hospitalisation Details'!$A$1:$I$2344,6,FALSE)</f>
        <v>3162.02</v>
      </c>
    </row>
    <row r="2009" spans="1:17" ht="15.75">
      <c r="A2009" s="6" t="s">
        <v>5180</v>
      </c>
      <c r="B2009" t="str">
        <f>VLOOKUP(A2009,'Customer Names'!$A$1:$D$2336,3,FALSE)</f>
        <v>Vandeventer</v>
      </c>
      <c r="C2009">
        <f>VLOOKUP(A2009,'Medical Examinations'!$A$1:$H$2336,2,0)</f>
        <v>25.8</v>
      </c>
      <c r="D2009">
        <f>VLOOKUP(A2009,'Medical Examinations'!$A$1:$H$2336,3,0)</f>
        <v>5.49</v>
      </c>
      <c r="E2009" t="str">
        <f>VLOOKUP(A2009,'Medical Examinations'!$A$1:$H$2336,4,0)</f>
        <v>No</v>
      </c>
      <c r="F2009" t="str">
        <f>VLOOKUP(A2009,'Medical Examinations'!$A$1:$H$2336,5,0)</f>
        <v>No</v>
      </c>
      <c r="G2009" t="str">
        <f>VLOOKUP(A2009,'Medical Examinations'!$A$1:$H$2336,6,0)</f>
        <v>No</v>
      </c>
      <c r="H2009">
        <f>VLOOKUP(A2009,'Medical Examinations'!$A$1:$L$2336,10,0)</f>
        <v>0</v>
      </c>
      <c r="I2009" t="str">
        <f>VLOOKUP(A2009,'Medical Examinations'!$A$1:$H$2336,8,0)</f>
        <v>No</v>
      </c>
      <c r="J2009" t="str">
        <f>VLOOKUP(A2009,'Medical Examinations'!$A$1:$L$2336,11,0)</f>
        <v>Over weight</v>
      </c>
      <c r="K2009" t="str">
        <f>VLOOKUP(A2009,'Medical Examinations'!$A$1:$L$2336,12,0)</f>
        <v>Normal</v>
      </c>
      <c r="L2009" s="8">
        <f>VLOOKUP(A2009,'Hospitalisation Details'!$A$1:$T$2344,17,0)</f>
        <v>34525</v>
      </c>
      <c r="M2009" s="3" t="str">
        <f>VLOOKUP(A2009,'Hospitalisation Details'!$A$1:$T$2344,14,0)</f>
        <v>tier - 2</v>
      </c>
      <c r="N2009" s="3" t="str">
        <f>VLOOKUP(A2009,'Hospitalisation Details'!$A$1:$T$2344,15,0)</f>
        <v>tier - 1</v>
      </c>
      <c r="O2009" t="str">
        <f>VLOOKUP(A2009,'Hospitalisation Details'!$A$1:$U$2344,21,FALSE)</f>
        <v>R1011</v>
      </c>
      <c r="P2009" t="str">
        <f>VLOOKUP(A2009,'Hospitalisation Details'!$A$1:$T$2344,19,0)</f>
        <v>28</v>
      </c>
      <c r="Q2009" s="9">
        <f>VLOOKUP(A2009,'Hospitalisation Details'!$A$1:$I$2344,6,FALSE)</f>
        <v>3161.45</v>
      </c>
    </row>
    <row r="2010" spans="1:17" ht="15.75">
      <c r="A2010" s="6" t="s">
        <v>5183</v>
      </c>
      <c r="B2010" t="str">
        <f>VLOOKUP(A2010,'Customer Names'!$A$1:$D$2336,3,FALSE)</f>
        <v>Hirano</v>
      </c>
      <c r="C2010">
        <f>VLOOKUP(A2010,'Medical Examinations'!$A$1:$H$2336,2,0)</f>
        <v>27.39</v>
      </c>
      <c r="D2010">
        <f>VLOOKUP(A2010,'Medical Examinations'!$A$1:$H$2336,3,0)</f>
        <v>5.34</v>
      </c>
      <c r="E2010" t="str">
        <f>VLOOKUP(A2010,'Medical Examinations'!$A$1:$H$2336,4,0)</f>
        <v>No</v>
      </c>
      <c r="F2010" t="str">
        <f>VLOOKUP(A2010,'Medical Examinations'!$A$1:$H$2336,5,0)</f>
        <v>No</v>
      </c>
      <c r="G2010" t="str">
        <f>VLOOKUP(A2010,'Medical Examinations'!$A$1:$H$2336,6,0)</f>
        <v>No</v>
      </c>
      <c r="H2010">
        <f>VLOOKUP(A2010,'Medical Examinations'!$A$1:$L$2336,10,0)</f>
        <v>0</v>
      </c>
      <c r="I2010" t="str">
        <f>VLOOKUP(A2010,'Medical Examinations'!$A$1:$H$2336,8,0)</f>
        <v>No</v>
      </c>
      <c r="J2010" t="str">
        <f>VLOOKUP(A2010,'Medical Examinations'!$A$1:$L$2336,11,0)</f>
        <v>Over weight</v>
      </c>
      <c r="K2010" t="str">
        <f>VLOOKUP(A2010,'Medical Examinations'!$A$1:$L$2336,12,0)</f>
        <v>Normal</v>
      </c>
      <c r="L2010" s="8">
        <f>VLOOKUP(A2010,'Hospitalisation Details'!$A$1:$T$2344,17,0)</f>
        <v>36336</v>
      </c>
      <c r="M2010" s="3" t="str">
        <f>VLOOKUP(A2010,'Hospitalisation Details'!$A$1:$T$2344,14,0)</f>
        <v>tier - 2</v>
      </c>
      <c r="N2010" s="3" t="str">
        <f>VLOOKUP(A2010,'Hospitalisation Details'!$A$1:$T$2344,15,0)</f>
        <v>tier - 3</v>
      </c>
      <c r="O2010" t="str">
        <f>VLOOKUP(A2010,'Hospitalisation Details'!$A$1:$U$2344,21,FALSE)</f>
        <v>R1021</v>
      </c>
      <c r="P2010" t="str">
        <f>VLOOKUP(A2010,'Hospitalisation Details'!$A$1:$T$2344,19,0)</f>
        <v>23</v>
      </c>
      <c r="Q2010" s="9">
        <f>VLOOKUP(A2010,'Hospitalisation Details'!$A$1:$I$2344,6,FALSE)</f>
        <v>3128.35</v>
      </c>
    </row>
    <row r="2011" spans="1:17" ht="15.75">
      <c r="A2011" s="6" t="s">
        <v>5186</v>
      </c>
      <c r="B2011" t="str">
        <f>VLOOKUP(A2011,'Customer Names'!$A$1:$D$2336,3,FALSE)</f>
        <v>Davi</v>
      </c>
      <c r="C2011">
        <f>VLOOKUP(A2011,'Medical Examinations'!$A$1:$H$2336,2,0)</f>
        <v>17.03</v>
      </c>
      <c r="D2011">
        <f>VLOOKUP(A2011,'Medical Examinations'!$A$1:$H$2336,3,0)</f>
        <v>4.12</v>
      </c>
      <c r="E2011" t="str">
        <f>VLOOKUP(A2011,'Medical Examinations'!$A$1:$H$2336,4,0)</f>
        <v>No</v>
      </c>
      <c r="F2011" t="str">
        <f>VLOOKUP(A2011,'Medical Examinations'!$A$1:$H$2336,5,0)</f>
        <v>No</v>
      </c>
      <c r="G2011" t="str">
        <f>VLOOKUP(A2011,'Medical Examinations'!$A$1:$H$2336,6,0)</f>
        <v>No</v>
      </c>
      <c r="H2011">
        <f>VLOOKUP(A2011,'Medical Examinations'!$A$1:$L$2336,10,0)</f>
        <v>1</v>
      </c>
      <c r="I2011" t="str">
        <f>VLOOKUP(A2011,'Medical Examinations'!$A$1:$H$2336,8,0)</f>
        <v>No</v>
      </c>
      <c r="J2011" t="str">
        <f>VLOOKUP(A2011,'Medical Examinations'!$A$1:$L$2336,11,0)</f>
        <v>Under weight</v>
      </c>
      <c r="K2011" t="str">
        <f>VLOOKUP(A2011,'Medical Examinations'!$A$1:$L$2336,12,0)</f>
        <v>Normal</v>
      </c>
      <c r="L2011" s="8">
        <f>VLOOKUP(A2011,'Hospitalisation Details'!$A$1:$T$2344,17,0)</f>
        <v>31990</v>
      </c>
      <c r="M2011" s="3" t="str">
        <f>VLOOKUP(A2011,'Hospitalisation Details'!$A$1:$T$2344,14,0)</f>
        <v>tier - 2</v>
      </c>
      <c r="N2011" s="3" t="str">
        <f>VLOOKUP(A2011,'Hospitalisation Details'!$A$1:$T$2344,15,0)</f>
        <v>tier - 2</v>
      </c>
      <c r="O2011" t="str">
        <f>VLOOKUP(A2011,'Hospitalisation Details'!$A$1:$U$2344,21,FALSE)</f>
        <v>R1013</v>
      </c>
      <c r="P2011" t="str">
        <f>VLOOKUP(A2011,'Hospitalisation Details'!$A$1:$T$2344,19,0)</f>
        <v>35</v>
      </c>
      <c r="Q2011" s="9">
        <f>VLOOKUP(A2011,'Hospitalisation Details'!$A$1:$I$2344,6,FALSE)</f>
        <v>3088.06</v>
      </c>
    </row>
    <row r="2012" spans="1:17" ht="15.75">
      <c r="A2012" s="6" t="s">
        <v>5188</v>
      </c>
      <c r="B2012" t="str">
        <f>VLOOKUP(A2012,'Customer Names'!$A$1:$D$2336,3,FALSE)</f>
        <v>Sloan</v>
      </c>
      <c r="C2012">
        <f>VLOOKUP(A2012,'Medical Examinations'!$A$1:$H$2336,2,0)</f>
        <v>23.75</v>
      </c>
      <c r="D2012">
        <f>VLOOKUP(A2012,'Medical Examinations'!$A$1:$H$2336,3,0)</f>
        <v>5.49</v>
      </c>
      <c r="E2012" t="str">
        <f>VLOOKUP(A2012,'Medical Examinations'!$A$1:$H$2336,4,0)</f>
        <v>Yes</v>
      </c>
      <c r="F2012" t="str">
        <f>VLOOKUP(A2012,'Medical Examinations'!$A$1:$H$2336,5,0)</f>
        <v>No</v>
      </c>
      <c r="G2012" t="str">
        <f>VLOOKUP(A2012,'Medical Examinations'!$A$1:$H$2336,6,0)</f>
        <v>No</v>
      </c>
      <c r="H2012">
        <f>VLOOKUP(A2012,'Medical Examinations'!$A$1:$L$2336,10,0)</f>
        <v>0</v>
      </c>
      <c r="I2012" t="str">
        <f>VLOOKUP(A2012,'Medical Examinations'!$A$1:$H$2336,8,0)</f>
        <v>No</v>
      </c>
      <c r="J2012" t="str">
        <f>VLOOKUP(A2012,'Medical Examinations'!$A$1:$L$2336,11,0)</f>
        <v>Normal weight</v>
      </c>
      <c r="K2012" t="str">
        <f>VLOOKUP(A2012,'Medical Examinations'!$A$1:$L$2336,12,0)</f>
        <v>Normal</v>
      </c>
      <c r="L2012" s="8">
        <f>VLOOKUP(A2012,'Hospitalisation Details'!$A$1:$T$2344,17,0)</f>
        <v>37177</v>
      </c>
      <c r="M2012" s="3" t="str">
        <f>VLOOKUP(A2012,'Hospitalisation Details'!$A$1:$T$2344,14,0)</f>
        <v>tier - 2</v>
      </c>
      <c r="N2012" s="3" t="str">
        <f>VLOOKUP(A2012,'Hospitalisation Details'!$A$1:$T$2344,15,0)</f>
        <v>tier - 1</v>
      </c>
      <c r="O2012" t="str">
        <f>VLOOKUP(A2012,'Hospitalisation Details'!$A$1:$U$2344,21,FALSE)</f>
        <v>R1012</v>
      </c>
      <c r="P2012" t="str">
        <f>VLOOKUP(A2012,'Hospitalisation Details'!$A$1:$T$2344,19,0)</f>
        <v>21</v>
      </c>
      <c r="Q2012" s="9">
        <f>VLOOKUP(A2012,'Hospitalisation Details'!$A$1:$I$2344,6,FALSE)</f>
        <v>3077.1</v>
      </c>
    </row>
    <row r="2013" spans="1:17" ht="15.75">
      <c r="A2013" s="6" t="s">
        <v>5190</v>
      </c>
      <c r="B2013" t="str">
        <f>VLOOKUP(A2013,'Customer Names'!$A$1:$D$2336,3,FALSE)</f>
        <v>Homich</v>
      </c>
      <c r="C2013">
        <f>VLOOKUP(A2013,'Medical Examinations'!$A$1:$H$2336,2,0)</f>
        <v>26.03</v>
      </c>
      <c r="D2013">
        <f>VLOOKUP(A2013,'Medical Examinations'!$A$1:$H$2336,3,0)</f>
        <v>5.1100000000000003</v>
      </c>
      <c r="E2013" t="str">
        <f>VLOOKUP(A2013,'Medical Examinations'!$A$1:$H$2336,4,0)</f>
        <v>Yes</v>
      </c>
      <c r="F2013" t="str">
        <f>VLOOKUP(A2013,'Medical Examinations'!$A$1:$H$2336,5,0)</f>
        <v>No</v>
      </c>
      <c r="G2013" t="str">
        <f>VLOOKUP(A2013,'Medical Examinations'!$A$1:$H$2336,6,0)</f>
        <v>No</v>
      </c>
      <c r="H2013">
        <f>VLOOKUP(A2013,'Medical Examinations'!$A$1:$L$2336,10,0)</f>
        <v>1</v>
      </c>
      <c r="I2013" t="str">
        <f>VLOOKUP(A2013,'Medical Examinations'!$A$1:$H$2336,8,0)</f>
        <v>No</v>
      </c>
      <c r="J2013" t="str">
        <f>VLOOKUP(A2013,'Medical Examinations'!$A$1:$L$2336,11,0)</f>
        <v>Over weight</v>
      </c>
      <c r="K2013" t="str">
        <f>VLOOKUP(A2013,'Medical Examinations'!$A$1:$L$2336,12,0)</f>
        <v>Normal</v>
      </c>
      <c r="L2013" s="8">
        <f>VLOOKUP(A2013,'Hospitalisation Details'!$A$1:$T$2344,17,0)</f>
        <v>34952</v>
      </c>
      <c r="M2013" s="3" t="str">
        <f>VLOOKUP(A2013,'Hospitalisation Details'!$A$1:$T$2344,14,0)</f>
        <v>tier - 3</v>
      </c>
      <c r="N2013" s="3" t="str">
        <f>VLOOKUP(A2013,'Hospitalisation Details'!$A$1:$T$2344,15,0)</f>
        <v>tier - 1</v>
      </c>
      <c r="O2013" t="str">
        <f>VLOOKUP(A2013,'Hospitalisation Details'!$A$1:$U$2344,21,FALSE)</f>
        <v>R1017</v>
      </c>
      <c r="P2013" t="str">
        <f>VLOOKUP(A2013,'Hospitalisation Details'!$A$1:$T$2344,19,0)</f>
        <v>27</v>
      </c>
      <c r="Q2013" s="9">
        <f>VLOOKUP(A2013,'Hospitalisation Details'!$A$1:$I$2344,6,FALSE)</f>
        <v>3070.81</v>
      </c>
    </row>
    <row r="2014" spans="1:17" ht="15.75">
      <c r="A2014" s="6" t="s">
        <v>5192</v>
      </c>
      <c r="B2014" t="str">
        <f>VLOOKUP(A2014,'Customer Names'!$A$1:$D$2336,3,FALSE)</f>
        <v>Bell</v>
      </c>
      <c r="C2014">
        <f>VLOOKUP(A2014,'Medical Examinations'!$A$1:$H$2336,2,0)</f>
        <v>16.079999999999998</v>
      </c>
      <c r="D2014">
        <f>VLOOKUP(A2014,'Medical Examinations'!$A$1:$H$2336,3,0)</f>
        <v>5.94</v>
      </c>
      <c r="E2014" t="str">
        <f>VLOOKUP(A2014,'Medical Examinations'!$A$1:$H$2336,4,0)</f>
        <v>No</v>
      </c>
      <c r="F2014" t="str">
        <f>VLOOKUP(A2014,'Medical Examinations'!$A$1:$H$2336,5,0)</f>
        <v>No</v>
      </c>
      <c r="G2014" t="str">
        <f>VLOOKUP(A2014,'Medical Examinations'!$A$1:$H$2336,6,0)</f>
        <v>No</v>
      </c>
      <c r="H2014">
        <f>VLOOKUP(A2014,'Medical Examinations'!$A$1:$L$2336,10,0)</f>
        <v>0</v>
      </c>
      <c r="I2014" t="str">
        <f>VLOOKUP(A2014,'Medical Examinations'!$A$1:$H$2336,8,0)</f>
        <v>No</v>
      </c>
      <c r="J2014" t="str">
        <f>VLOOKUP(A2014,'Medical Examinations'!$A$1:$L$2336,11,0)</f>
        <v>Under weight</v>
      </c>
      <c r="K2014" t="str">
        <f>VLOOKUP(A2014,'Medical Examinations'!$A$1:$L$2336,12,0)</f>
        <v>Prediabetes</v>
      </c>
      <c r="L2014" s="8">
        <f>VLOOKUP(A2014,'Hospitalisation Details'!$A$1:$T$2344,17,0)</f>
        <v>32782</v>
      </c>
      <c r="M2014" s="3" t="str">
        <f>VLOOKUP(A2014,'Hospitalisation Details'!$A$1:$T$2344,14,0)</f>
        <v>tier - 2</v>
      </c>
      <c r="N2014" s="3" t="str">
        <f>VLOOKUP(A2014,'Hospitalisation Details'!$A$1:$T$2344,15,0)</f>
        <v>tier - 1</v>
      </c>
      <c r="O2014" t="str">
        <f>VLOOKUP(A2014,'Hospitalisation Details'!$A$1:$U$2344,21,FALSE)</f>
        <v>R1012</v>
      </c>
      <c r="P2014" t="str">
        <f>VLOOKUP(A2014,'Hospitalisation Details'!$A$1:$T$2344,19,0)</f>
        <v>33</v>
      </c>
      <c r="Q2014" s="9">
        <f>VLOOKUP(A2014,'Hospitalisation Details'!$A$1:$I$2344,6,FALSE)</f>
        <v>3065.49</v>
      </c>
    </row>
    <row r="2015" spans="1:17" ht="15.75">
      <c r="A2015" s="6" t="s">
        <v>5194</v>
      </c>
      <c r="B2015" t="str">
        <f>VLOOKUP(A2015,'Customer Names'!$A$1:$D$2336,3,FALSE)</f>
        <v>Kristjansson</v>
      </c>
      <c r="C2015">
        <f>VLOOKUP(A2015,'Medical Examinations'!$A$1:$H$2336,2,0)</f>
        <v>30.875</v>
      </c>
      <c r="D2015">
        <f>VLOOKUP(A2015,'Medical Examinations'!$A$1:$H$2336,3,0)</f>
        <v>5.54</v>
      </c>
      <c r="E2015" t="str">
        <f>VLOOKUP(A2015,'Medical Examinations'!$A$1:$H$2336,4,0)</f>
        <v>No</v>
      </c>
      <c r="F2015" t="str">
        <f>VLOOKUP(A2015,'Medical Examinations'!$A$1:$H$2336,5,0)</f>
        <v>No</v>
      </c>
      <c r="G2015" t="str">
        <f>VLOOKUP(A2015,'Medical Examinations'!$A$1:$H$2336,6,0)</f>
        <v>No</v>
      </c>
      <c r="H2015">
        <f>VLOOKUP(A2015,'Medical Examinations'!$A$1:$L$2336,10,0)</f>
        <v>0</v>
      </c>
      <c r="I2015" t="str">
        <f>VLOOKUP(A2015,'Medical Examinations'!$A$1:$H$2336,8,0)</f>
        <v>No</v>
      </c>
      <c r="J2015" t="str">
        <f>VLOOKUP(A2015,'Medical Examinations'!$A$1:$L$2336,11,0)</f>
        <v>obesity</v>
      </c>
      <c r="K2015" t="str">
        <f>VLOOKUP(A2015,'Medical Examinations'!$A$1:$L$2336,12,0)</f>
        <v>Normal</v>
      </c>
      <c r="L2015" s="8">
        <f>VLOOKUP(A2015,'Hospitalisation Details'!$A$1:$T$2344,17,0)</f>
        <v>34603</v>
      </c>
      <c r="M2015" s="3" t="str">
        <f>VLOOKUP(A2015,'Hospitalisation Details'!$A$1:$T$2344,14,0)</f>
        <v>tier - 3</v>
      </c>
      <c r="N2015" s="3" t="str">
        <f>VLOOKUP(A2015,'Hospitalisation Details'!$A$1:$T$2344,15,0)</f>
        <v>tier - 1</v>
      </c>
      <c r="O2015" t="str">
        <f>VLOOKUP(A2015,'Hospitalisation Details'!$A$1:$U$2344,21,FALSE)</f>
        <v>R1012</v>
      </c>
      <c r="P2015" t="str">
        <f>VLOOKUP(A2015,'Hospitalisation Details'!$A$1:$T$2344,19,0)</f>
        <v>28</v>
      </c>
      <c r="Q2015" s="9">
        <f>VLOOKUP(A2015,'Hospitalisation Details'!$A$1:$I$2344,6,FALSE)</f>
        <v>3062.51</v>
      </c>
    </row>
    <row r="2016" spans="1:17" ht="15.75">
      <c r="A2016" s="6" t="s">
        <v>5197</v>
      </c>
      <c r="B2016" t="str">
        <f>VLOOKUP(A2016,'Customer Names'!$A$1:$D$2336,3,FALSE)</f>
        <v>Pitman</v>
      </c>
      <c r="C2016">
        <f>VLOOKUP(A2016,'Medical Examinations'!$A$1:$H$2336,2,0)</f>
        <v>31.79</v>
      </c>
      <c r="D2016">
        <f>VLOOKUP(A2016,'Medical Examinations'!$A$1:$H$2336,3,0)</f>
        <v>7.09</v>
      </c>
      <c r="E2016" t="str">
        <f>VLOOKUP(A2016,'Medical Examinations'!$A$1:$H$2336,4,0)</f>
        <v>No</v>
      </c>
      <c r="F2016" t="str">
        <f>VLOOKUP(A2016,'Medical Examinations'!$A$1:$H$2336,5,0)</f>
        <v>No</v>
      </c>
      <c r="G2016" t="str">
        <f>VLOOKUP(A2016,'Medical Examinations'!$A$1:$H$2336,6,0)</f>
        <v>No</v>
      </c>
      <c r="H2016">
        <f>VLOOKUP(A2016,'Medical Examinations'!$A$1:$L$2336,10,0)</f>
        <v>0</v>
      </c>
      <c r="I2016" t="str">
        <f>VLOOKUP(A2016,'Medical Examinations'!$A$1:$H$2336,8,0)</f>
        <v>No</v>
      </c>
      <c r="J2016" t="str">
        <f>VLOOKUP(A2016,'Medical Examinations'!$A$1:$L$2336,11,0)</f>
        <v>obesity</v>
      </c>
      <c r="K2016" t="str">
        <f>VLOOKUP(A2016,'Medical Examinations'!$A$1:$L$2336,12,0)</f>
        <v>Diabetes</v>
      </c>
      <c r="L2016" s="8">
        <f>VLOOKUP(A2016,'Hospitalisation Details'!$A$1:$T$2344,17,0)</f>
        <v>37428</v>
      </c>
      <c r="M2016" s="3" t="str">
        <f>VLOOKUP(A2016,'Hospitalisation Details'!$A$1:$T$2344,14,0)</f>
        <v>tier - 2</v>
      </c>
      <c r="N2016" s="3" t="str">
        <f>VLOOKUP(A2016,'Hospitalisation Details'!$A$1:$T$2344,15,0)</f>
        <v>tier - 3</v>
      </c>
      <c r="O2016" t="str">
        <f>VLOOKUP(A2016,'Hospitalisation Details'!$A$1:$U$2344,21,FALSE)</f>
        <v>R1013</v>
      </c>
      <c r="P2016" t="str">
        <f>VLOOKUP(A2016,'Hospitalisation Details'!$A$1:$T$2344,19,0)</f>
        <v>20</v>
      </c>
      <c r="Q2016" s="9">
        <f>VLOOKUP(A2016,'Hospitalisation Details'!$A$1:$I$2344,6,FALSE)</f>
        <v>3056.39</v>
      </c>
    </row>
    <row r="2017" spans="1:17" ht="15.75">
      <c r="A2017" s="6" t="s">
        <v>5200</v>
      </c>
      <c r="B2017" t="str">
        <f>VLOOKUP(A2017,'Customer Names'!$A$1:$D$2336,3,FALSE)</f>
        <v>Curley</v>
      </c>
      <c r="C2017">
        <f>VLOOKUP(A2017,'Medical Examinations'!$A$1:$H$2336,2,0)</f>
        <v>28.48</v>
      </c>
      <c r="D2017">
        <f>VLOOKUP(A2017,'Medical Examinations'!$A$1:$H$2336,3,0)</f>
        <v>6.22</v>
      </c>
      <c r="E2017" t="str">
        <f>VLOOKUP(A2017,'Medical Examinations'!$A$1:$H$2336,4,0)</f>
        <v>Yes</v>
      </c>
      <c r="F2017" t="str">
        <f>VLOOKUP(A2017,'Medical Examinations'!$A$1:$H$2336,5,0)</f>
        <v>No</v>
      </c>
      <c r="G2017" t="str">
        <f>VLOOKUP(A2017,'Medical Examinations'!$A$1:$H$2336,6,0)</f>
        <v>Yes</v>
      </c>
      <c r="H2017">
        <f>VLOOKUP(A2017,'Medical Examinations'!$A$1:$L$2336,10,0)</f>
        <v>1</v>
      </c>
      <c r="I2017" t="str">
        <f>VLOOKUP(A2017,'Medical Examinations'!$A$1:$H$2336,8,0)</f>
        <v>No</v>
      </c>
      <c r="J2017" t="str">
        <f>VLOOKUP(A2017,'Medical Examinations'!$A$1:$L$2336,11,0)</f>
        <v>Over weight</v>
      </c>
      <c r="K2017" t="str">
        <f>VLOOKUP(A2017,'Medical Examinations'!$A$1:$L$2336,12,0)</f>
        <v>Prediabetes</v>
      </c>
      <c r="L2017" s="8">
        <f>VLOOKUP(A2017,'Hospitalisation Details'!$A$1:$T$2344,17,0)</f>
        <v>35786</v>
      </c>
      <c r="M2017" s="3" t="str">
        <f>VLOOKUP(A2017,'Hospitalisation Details'!$A$1:$T$2344,14,0)</f>
        <v>tier - 2</v>
      </c>
      <c r="N2017" s="3" t="str">
        <f>VLOOKUP(A2017,'Hospitalisation Details'!$A$1:$T$2344,15,0)</f>
        <v>tier - 2</v>
      </c>
      <c r="O2017" t="str">
        <f>VLOOKUP(A2017,'Hospitalisation Details'!$A$1:$U$2344,21,FALSE)</f>
        <v>R1011</v>
      </c>
      <c r="P2017" t="str">
        <f>VLOOKUP(A2017,'Hospitalisation Details'!$A$1:$T$2344,19,0)</f>
        <v>25</v>
      </c>
      <c r="Q2017" s="9">
        <f>VLOOKUP(A2017,'Hospitalisation Details'!$A$1:$I$2344,6,FALSE)</f>
        <v>3051.73</v>
      </c>
    </row>
    <row r="2018" spans="1:17" ht="15.75">
      <c r="A2018" s="6" t="s">
        <v>5202</v>
      </c>
      <c r="B2018" t="str">
        <f>VLOOKUP(A2018,'Customer Names'!$A$1:$D$2336,3,FALSE)</f>
        <v>Zimmer</v>
      </c>
      <c r="C2018">
        <f>VLOOKUP(A2018,'Medical Examinations'!$A$1:$H$2336,2,0)</f>
        <v>26.6</v>
      </c>
      <c r="D2018">
        <f>VLOOKUP(A2018,'Medical Examinations'!$A$1:$H$2336,3,0)</f>
        <v>4.33</v>
      </c>
      <c r="E2018" t="str">
        <f>VLOOKUP(A2018,'Medical Examinations'!$A$1:$H$2336,4,0)</f>
        <v>No</v>
      </c>
      <c r="F2018" t="str">
        <f>VLOOKUP(A2018,'Medical Examinations'!$A$1:$H$2336,5,0)</f>
        <v>No</v>
      </c>
      <c r="G2018" t="str">
        <f>VLOOKUP(A2018,'Medical Examinations'!$A$1:$H$2336,6,0)</f>
        <v>No</v>
      </c>
      <c r="H2018">
        <f>VLOOKUP(A2018,'Medical Examinations'!$A$1:$L$2336,10,0)</f>
        <v>1</v>
      </c>
      <c r="I2018" t="str">
        <f>VLOOKUP(A2018,'Medical Examinations'!$A$1:$H$2336,8,0)</f>
        <v>No</v>
      </c>
      <c r="J2018" t="str">
        <f>VLOOKUP(A2018,'Medical Examinations'!$A$1:$L$2336,11,0)</f>
        <v>Over weight</v>
      </c>
      <c r="K2018" t="str">
        <f>VLOOKUP(A2018,'Medical Examinations'!$A$1:$L$2336,12,0)</f>
        <v>Normal</v>
      </c>
      <c r="L2018" s="8">
        <f>VLOOKUP(A2018,'Hospitalisation Details'!$A$1:$T$2344,17,0)</f>
        <v>36016</v>
      </c>
      <c r="M2018" s="3" t="str">
        <f>VLOOKUP(A2018,'Hospitalisation Details'!$A$1:$T$2344,14,0)</f>
        <v>tier - 2</v>
      </c>
      <c r="N2018" s="3" t="str">
        <f>VLOOKUP(A2018,'Hospitalisation Details'!$A$1:$T$2344,15,0)</f>
        <v>tier - 1</v>
      </c>
      <c r="O2018" t="str">
        <f>VLOOKUP(A2018,'Hospitalisation Details'!$A$1:$U$2344,21,FALSE)</f>
        <v>R1023</v>
      </c>
      <c r="P2018" t="str">
        <f>VLOOKUP(A2018,'Hospitalisation Details'!$A$1:$T$2344,19,0)</f>
        <v>24</v>
      </c>
      <c r="Q2018" s="9">
        <f>VLOOKUP(A2018,'Hospitalisation Details'!$A$1:$I$2344,6,FALSE)</f>
        <v>3046.06</v>
      </c>
    </row>
    <row r="2019" spans="1:17" ht="15.75">
      <c r="A2019" s="6" t="s">
        <v>5205</v>
      </c>
      <c r="B2019" t="str">
        <f>VLOOKUP(A2019,'Customer Names'!$A$1:$D$2336,3,FALSE)</f>
        <v>Granski</v>
      </c>
      <c r="C2019">
        <f>VLOOKUP(A2019,'Medical Examinations'!$A$1:$H$2336,2,0)</f>
        <v>25.27</v>
      </c>
      <c r="D2019">
        <f>VLOOKUP(A2019,'Medical Examinations'!$A$1:$H$2336,3,0)</f>
        <v>5.83</v>
      </c>
      <c r="E2019" t="str">
        <f>VLOOKUP(A2019,'Medical Examinations'!$A$1:$H$2336,4,0)</f>
        <v>No</v>
      </c>
      <c r="F2019" t="str">
        <f>VLOOKUP(A2019,'Medical Examinations'!$A$1:$H$2336,5,0)</f>
        <v>No</v>
      </c>
      <c r="G2019" t="str">
        <f>VLOOKUP(A2019,'Medical Examinations'!$A$1:$H$2336,6,0)</f>
        <v>No</v>
      </c>
      <c r="H2019">
        <f>VLOOKUP(A2019,'Medical Examinations'!$A$1:$L$2336,10,0)</f>
        <v>1</v>
      </c>
      <c r="I2019" t="str">
        <f>VLOOKUP(A2019,'Medical Examinations'!$A$1:$H$2336,8,0)</f>
        <v>No</v>
      </c>
      <c r="J2019" t="str">
        <f>VLOOKUP(A2019,'Medical Examinations'!$A$1:$L$2336,11,0)</f>
        <v>Over weight</v>
      </c>
      <c r="K2019" t="str">
        <f>VLOOKUP(A2019,'Medical Examinations'!$A$1:$L$2336,12,0)</f>
        <v>Prediabetes</v>
      </c>
      <c r="L2019" s="8">
        <f>VLOOKUP(A2019,'Hospitalisation Details'!$A$1:$T$2344,17,0)</f>
        <v>36053</v>
      </c>
      <c r="M2019" s="3" t="str">
        <f>VLOOKUP(A2019,'Hospitalisation Details'!$A$1:$T$2344,14,0)</f>
        <v>tier - 2</v>
      </c>
      <c r="N2019" s="3" t="str">
        <f>VLOOKUP(A2019,'Hospitalisation Details'!$A$1:$T$2344,15,0)</f>
        <v>tier - 3</v>
      </c>
      <c r="O2019" t="str">
        <f>VLOOKUP(A2019,'Hospitalisation Details'!$A$1:$U$2344,21,FALSE)</f>
        <v>R1024</v>
      </c>
      <c r="P2019" t="str">
        <f>VLOOKUP(A2019,'Hospitalisation Details'!$A$1:$T$2344,19,0)</f>
        <v>24</v>
      </c>
      <c r="Q2019" s="9">
        <f>VLOOKUP(A2019,'Hospitalisation Details'!$A$1:$I$2344,6,FALSE)</f>
        <v>3044.21</v>
      </c>
    </row>
    <row r="2020" spans="1:17" ht="15.75">
      <c r="A2020" s="6" t="s">
        <v>5207</v>
      </c>
      <c r="B2020" t="str">
        <f>VLOOKUP(A2020,'Customer Names'!$A$1:$D$2336,3,FALSE)</f>
        <v>Dunn</v>
      </c>
      <c r="C2020">
        <f>VLOOKUP(A2020,'Medical Examinations'!$A$1:$H$2336,2,0)</f>
        <v>34.484999999999999</v>
      </c>
      <c r="D2020">
        <f>VLOOKUP(A2020,'Medical Examinations'!$A$1:$H$2336,3,0)</f>
        <v>4.7</v>
      </c>
      <c r="E2020" t="str">
        <f>VLOOKUP(A2020,'Medical Examinations'!$A$1:$H$2336,4,0)</f>
        <v>Yes</v>
      </c>
      <c r="F2020" t="str">
        <f>VLOOKUP(A2020,'Medical Examinations'!$A$1:$H$2336,5,0)</f>
        <v>No</v>
      </c>
      <c r="G2020" t="str">
        <f>VLOOKUP(A2020,'Medical Examinations'!$A$1:$H$2336,6,0)</f>
        <v>Yes</v>
      </c>
      <c r="H2020">
        <f>VLOOKUP(A2020,'Medical Examinations'!$A$1:$L$2336,10,0)</f>
        <v>1</v>
      </c>
      <c r="I2020" t="str">
        <f>VLOOKUP(A2020,'Medical Examinations'!$A$1:$H$2336,8,0)</f>
        <v>No</v>
      </c>
      <c r="J2020" t="str">
        <f>VLOOKUP(A2020,'Medical Examinations'!$A$1:$L$2336,11,0)</f>
        <v>obesity</v>
      </c>
      <c r="K2020" t="str">
        <f>VLOOKUP(A2020,'Medical Examinations'!$A$1:$L$2336,12,0)</f>
        <v>Normal</v>
      </c>
      <c r="L2020" s="8">
        <f>VLOOKUP(A2020,'Hospitalisation Details'!$A$1:$T$2344,17,0)</f>
        <v>35783</v>
      </c>
      <c r="M2020" s="3" t="str">
        <f>VLOOKUP(A2020,'Hospitalisation Details'!$A$1:$T$2344,14,0)</f>
        <v>tier - 2</v>
      </c>
      <c r="N2020" s="3" t="str">
        <f>VLOOKUP(A2020,'Hospitalisation Details'!$A$1:$T$2344,15,0)</f>
        <v>tier - 3</v>
      </c>
      <c r="O2020" t="str">
        <f>VLOOKUP(A2020,'Hospitalisation Details'!$A$1:$U$2344,21,FALSE)</f>
        <v>R1012</v>
      </c>
      <c r="P2020" t="str">
        <f>VLOOKUP(A2020,'Hospitalisation Details'!$A$1:$T$2344,19,0)</f>
        <v>25</v>
      </c>
      <c r="Q2020" s="9">
        <f>VLOOKUP(A2020,'Hospitalisation Details'!$A$1:$I$2344,6,FALSE)</f>
        <v>3021.81</v>
      </c>
    </row>
    <row r="2021" spans="1:17" ht="15.75">
      <c r="A2021" s="6" t="s">
        <v>5209</v>
      </c>
      <c r="B2021" t="str">
        <f>VLOOKUP(A2021,'Customer Names'!$A$1:$D$2336,3,FALSE)</f>
        <v>Regina</v>
      </c>
      <c r="C2021">
        <f>VLOOKUP(A2021,'Medical Examinations'!$A$1:$H$2336,2,0)</f>
        <v>15.57</v>
      </c>
      <c r="D2021">
        <f>VLOOKUP(A2021,'Medical Examinations'!$A$1:$H$2336,3,0)</f>
        <v>4.07</v>
      </c>
      <c r="E2021" t="str">
        <f>VLOOKUP(A2021,'Medical Examinations'!$A$1:$H$2336,4,0)</f>
        <v>Yes</v>
      </c>
      <c r="F2021" t="str">
        <f>VLOOKUP(A2021,'Medical Examinations'!$A$1:$H$2336,5,0)</f>
        <v>No</v>
      </c>
      <c r="G2021" t="str">
        <f>VLOOKUP(A2021,'Medical Examinations'!$A$1:$H$2336,6,0)</f>
        <v>No</v>
      </c>
      <c r="H2021">
        <f>VLOOKUP(A2021,'Medical Examinations'!$A$1:$L$2336,10,0)</f>
        <v>1</v>
      </c>
      <c r="I2021" t="str">
        <f>VLOOKUP(A2021,'Medical Examinations'!$A$1:$H$2336,8,0)</f>
        <v>No</v>
      </c>
      <c r="J2021" t="str">
        <f>VLOOKUP(A2021,'Medical Examinations'!$A$1:$L$2336,11,0)</f>
        <v>Under weight</v>
      </c>
      <c r="K2021" t="str">
        <f>VLOOKUP(A2021,'Medical Examinations'!$A$1:$L$2336,12,0)</f>
        <v>Normal</v>
      </c>
      <c r="L2021" s="8">
        <f>VLOOKUP(A2021,'Hospitalisation Details'!$A$1:$T$2344,17,0)</f>
        <v>32414</v>
      </c>
      <c r="M2021" s="3" t="str">
        <f>VLOOKUP(A2021,'Hospitalisation Details'!$A$1:$T$2344,14,0)</f>
        <v>tier - 2</v>
      </c>
      <c r="N2021" s="3" t="str">
        <f>VLOOKUP(A2021,'Hospitalisation Details'!$A$1:$T$2344,15,0)</f>
        <v>tier - 2</v>
      </c>
      <c r="O2021" t="str">
        <f>VLOOKUP(A2021,'Hospitalisation Details'!$A$1:$U$2344,21,FALSE)</f>
        <v>R1012</v>
      </c>
      <c r="P2021" t="str">
        <f>VLOOKUP(A2021,'Hospitalisation Details'!$A$1:$T$2344,19,0)</f>
        <v>34</v>
      </c>
      <c r="Q2021" s="9">
        <f>VLOOKUP(A2021,'Hospitalisation Details'!$A$1:$I$2344,6,FALSE)</f>
        <v>3018.04</v>
      </c>
    </row>
    <row r="2022" spans="1:17" ht="15.75">
      <c r="A2022" s="6" t="s">
        <v>5212</v>
      </c>
      <c r="B2022" t="str">
        <f>VLOOKUP(A2022,'Customer Names'!$A$1:$D$2336,3,FALSE)</f>
        <v>O'Connor</v>
      </c>
      <c r="C2022">
        <f>VLOOKUP(A2022,'Medical Examinations'!$A$1:$H$2336,2,0)</f>
        <v>30.36</v>
      </c>
      <c r="D2022">
        <f>VLOOKUP(A2022,'Medical Examinations'!$A$1:$H$2336,3,0)</f>
        <v>9.39</v>
      </c>
      <c r="E2022" t="str">
        <f>VLOOKUP(A2022,'Medical Examinations'!$A$1:$H$2336,4,0)</f>
        <v>No</v>
      </c>
      <c r="F2022" t="str">
        <f>VLOOKUP(A2022,'Medical Examinations'!$A$1:$H$2336,5,0)</f>
        <v>No</v>
      </c>
      <c r="G2022" t="str">
        <f>VLOOKUP(A2022,'Medical Examinations'!$A$1:$H$2336,6,0)</f>
        <v>No</v>
      </c>
      <c r="H2022">
        <f>VLOOKUP(A2022,'Medical Examinations'!$A$1:$L$2336,10,0)</f>
        <v>0</v>
      </c>
      <c r="I2022" t="str">
        <f>VLOOKUP(A2022,'Medical Examinations'!$A$1:$H$2336,8,0)</f>
        <v>No</v>
      </c>
      <c r="J2022" t="str">
        <f>VLOOKUP(A2022,'Medical Examinations'!$A$1:$L$2336,11,0)</f>
        <v>obesity</v>
      </c>
      <c r="K2022" t="str">
        <f>VLOOKUP(A2022,'Medical Examinations'!$A$1:$L$2336,12,0)</f>
        <v>Diabetes</v>
      </c>
      <c r="L2022" s="8">
        <f>VLOOKUP(A2022,'Hospitalisation Details'!$A$1:$T$2344,17,0)</f>
        <v>37605</v>
      </c>
      <c r="M2022" s="3" t="str">
        <f>VLOOKUP(A2022,'Hospitalisation Details'!$A$1:$T$2344,14,0)</f>
        <v>tier - 2</v>
      </c>
      <c r="N2022" s="3" t="str">
        <f>VLOOKUP(A2022,'Hospitalisation Details'!$A$1:$T$2344,15,0)</f>
        <v>tier - 3</v>
      </c>
      <c r="O2022" t="str">
        <f>VLOOKUP(A2022,'Hospitalisation Details'!$A$1:$U$2344,21,FALSE)</f>
        <v>R1012</v>
      </c>
      <c r="P2022" t="str">
        <f>VLOOKUP(A2022,'Hospitalisation Details'!$A$1:$T$2344,19,0)</f>
        <v>20</v>
      </c>
      <c r="Q2022" s="9">
        <f>VLOOKUP(A2022,'Hospitalisation Details'!$A$1:$I$2344,6,FALSE)</f>
        <v>3012.22</v>
      </c>
    </row>
    <row r="2023" spans="1:17" ht="15.75">
      <c r="A2023" s="6" t="s">
        <v>5213</v>
      </c>
      <c r="B2023" t="str">
        <f>VLOOKUP(A2023,'Customer Names'!$A$1:$D$2336,3,FALSE)</f>
        <v>Howe</v>
      </c>
      <c r="C2023">
        <f>VLOOKUP(A2023,'Medical Examinations'!$A$1:$H$2336,2,0)</f>
        <v>19.37</v>
      </c>
      <c r="D2023">
        <f>VLOOKUP(A2023,'Medical Examinations'!$A$1:$H$2336,3,0)</f>
        <v>4.18</v>
      </c>
      <c r="E2023" t="str">
        <f>VLOOKUP(A2023,'Medical Examinations'!$A$1:$H$2336,4,0)</f>
        <v>No</v>
      </c>
      <c r="F2023" t="str">
        <f>VLOOKUP(A2023,'Medical Examinations'!$A$1:$H$2336,5,0)</f>
        <v>No</v>
      </c>
      <c r="G2023" t="str">
        <f>VLOOKUP(A2023,'Medical Examinations'!$A$1:$H$2336,6,0)</f>
        <v>No</v>
      </c>
      <c r="H2023">
        <f>VLOOKUP(A2023,'Medical Examinations'!$A$1:$L$2336,10,0)</f>
        <v>0</v>
      </c>
      <c r="I2023" t="str">
        <f>VLOOKUP(A2023,'Medical Examinations'!$A$1:$H$2336,8,0)</f>
        <v>No</v>
      </c>
      <c r="J2023" t="str">
        <f>VLOOKUP(A2023,'Medical Examinations'!$A$1:$L$2336,11,0)</f>
        <v>Normal weight</v>
      </c>
      <c r="K2023" t="str">
        <f>VLOOKUP(A2023,'Medical Examinations'!$A$1:$L$2336,12,0)</f>
        <v>Normal</v>
      </c>
      <c r="L2023" s="8">
        <f>VLOOKUP(A2023,'Hospitalisation Details'!$A$1:$T$2344,17,0)</f>
        <v>33562</v>
      </c>
      <c r="M2023" s="3" t="str">
        <f>VLOOKUP(A2023,'Hospitalisation Details'!$A$1:$T$2344,14,0)</f>
        <v>tier - 2</v>
      </c>
      <c r="N2023" s="3" t="str">
        <f>VLOOKUP(A2023,'Hospitalisation Details'!$A$1:$T$2344,15,0)</f>
        <v>tier - 2</v>
      </c>
      <c r="O2023" t="str">
        <f>VLOOKUP(A2023,'Hospitalisation Details'!$A$1:$U$2344,21,FALSE)</f>
        <v>R1013</v>
      </c>
      <c r="P2023" t="str">
        <f>VLOOKUP(A2023,'Hospitalisation Details'!$A$1:$T$2344,19,0)</f>
        <v>31</v>
      </c>
      <c r="Q2023" s="9">
        <f>VLOOKUP(A2023,'Hospitalisation Details'!$A$1:$I$2344,6,FALSE)</f>
        <v>2985.67</v>
      </c>
    </row>
    <row r="2024" spans="1:17" ht="15.75">
      <c r="A2024" s="6" t="s">
        <v>5216</v>
      </c>
      <c r="B2024" t="str">
        <f>VLOOKUP(A2024,'Customer Names'!$A$1:$D$2336,3,FALSE)</f>
        <v>Atwater</v>
      </c>
      <c r="C2024">
        <f>VLOOKUP(A2024,'Medical Examinations'!$A$1:$H$2336,2,0)</f>
        <v>16.71</v>
      </c>
      <c r="D2024">
        <f>VLOOKUP(A2024,'Medical Examinations'!$A$1:$H$2336,3,0)</f>
        <v>4.18</v>
      </c>
      <c r="E2024" t="str">
        <f>VLOOKUP(A2024,'Medical Examinations'!$A$1:$H$2336,4,0)</f>
        <v>No</v>
      </c>
      <c r="F2024" t="str">
        <f>VLOOKUP(A2024,'Medical Examinations'!$A$1:$H$2336,5,0)</f>
        <v>No</v>
      </c>
      <c r="G2024" t="str">
        <f>VLOOKUP(A2024,'Medical Examinations'!$A$1:$H$2336,6,0)</f>
        <v>No</v>
      </c>
      <c r="H2024">
        <f>VLOOKUP(A2024,'Medical Examinations'!$A$1:$L$2336,10,0)</f>
        <v>1</v>
      </c>
      <c r="I2024" t="str">
        <f>VLOOKUP(A2024,'Medical Examinations'!$A$1:$H$2336,8,0)</f>
        <v>No</v>
      </c>
      <c r="J2024" t="str">
        <f>VLOOKUP(A2024,'Medical Examinations'!$A$1:$L$2336,11,0)</f>
        <v>Under weight</v>
      </c>
      <c r="K2024" t="str">
        <f>VLOOKUP(A2024,'Medical Examinations'!$A$1:$L$2336,12,0)</f>
        <v>Normal</v>
      </c>
      <c r="L2024" s="8">
        <f>VLOOKUP(A2024,'Hospitalisation Details'!$A$1:$T$2344,17,0)</f>
        <v>31946</v>
      </c>
      <c r="M2024" s="3" t="str">
        <f>VLOOKUP(A2024,'Hospitalisation Details'!$A$1:$T$2344,14,0)</f>
        <v>tier - 2</v>
      </c>
      <c r="N2024" s="3" t="str">
        <f>VLOOKUP(A2024,'Hospitalisation Details'!$A$1:$T$2344,15,0)</f>
        <v>tier - 3</v>
      </c>
      <c r="O2024" t="str">
        <f>VLOOKUP(A2024,'Hospitalisation Details'!$A$1:$U$2344,21,FALSE)</f>
        <v>R1013</v>
      </c>
      <c r="P2024" t="str">
        <f>VLOOKUP(A2024,'Hospitalisation Details'!$A$1:$T$2344,19,0)</f>
        <v>35</v>
      </c>
      <c r="Q2024" s="9">
        <f>VLOOKUP(A2024,'Hospitalisation Details'!$A$1:$I$2344,6,FALSE)</f>
        <v>2979.52</v>
      </c>
    </row>
    <row r="2025" spans="1:17" ht="15.75">
      <c r="A2025" s="6" t="s">
        <v>5219</v>
      </c>
      <c r="B2025" t="str">
        <f>VLOOKUP(A2025,'Customer Names'!$A$1:$D$2336,3,FALSE)</f>
        <v>Gurganus</v>
      </c>
      <c r="C2025">
        <f>VLOOKUP(A2025,'Medical Examinations'!$A$1:$H$2336,2,0)</f>
        <v>24.1</v>
      </c>
      <c r="D2025">
        <f>VLOOKUP(A2025,'Medical Examinations'!$A$1:$H$2336,3,0)</f>
        <v>4.4000000000000004</v>
      </c>
      <c r="E2025" t="str">
        <f>VLOOKUP(A2025,'Medical Examinations'!$A$1:$H$2336,4,0)</f>
        <v>Yes</v>
      </c>
      <c r="F2025" t="str">
        <f>VLOOKUP(A2025,'Medical Examinations'!$A$1:$H$2336,5,0)</f>
        <v>No</v>
      </c>
      <c r="G2025" t="str">
        <f>VLOOKUP(A2025,'Medical Examinations'!$A$1:$H$2336,6,0)</f>
        <v>No</v>
      </c>
      <c r="H2025">
        <f>VLOOKUP(A2025,'Medical Examinations'!$A$1:$L$2336,10,0)</f>
        <v>1</v>
      </c>
      <c r="I2025" t="str">
        <f>VLOOKUP(A2025,'Medical Examinations'!$A$1:$H$2336,8,0)</f>
        <v>No</v>
      </c>
      <c r="J2025" t="str">
        <f>VLOOKUP(A2025,'Medical Examinations'!$A$1:$L$2336,11,0)</f>
        <v>Normal weight</v>
      </c>
      <c r="K2025" t="str">
        <f>VLOOKUP(A2025,'Medical Examinations'!$A$1:$L$2336,12,0)</f>
        <v>Normal</v>
      </c>
      <c r="L2025" s="8">
        <f>VLOOKUP(A2025,'Hospitalisation Details'!$A$1:$T$2344,17,0)</f>
        <v>34966</v>
      </c>
      <c r="M2025" s="3" t="str">
        <f>VLOOKUP(A2025,'Hospitalisation Details'!$A$1:$T$2344,14,0)</f>
        <v>tier - 2</v>
      </c>
      <c r="N2025" s="3" t="str">
        <f>VLOOKUP(A2025,'Hospitalisation Details'!$A$1:$T$2344,15,0)</f>
        <v>tier - 1</v>
      </c>
      <c r="O2025" t="str">
        <f>VLOOKUP(A2025,'Hospitalisation Details'!$A$1:$U$2344,21,FALSE)</f>
        <v>R1011</v>
      </c>
      <c r="P2025" t="str">
        <f>VLOOKUP(A2025,'Hospitalisation Details'!$A$1:$T$2344,19,0)</f>
        <v>27</v>
      </c>
      <c r="Q2025" s="9">
        <f>VLOOKUP(A2025,'Hospitalisation Details'!$A$1:$I$2344,6,FALSE)</f>
        <v>2974.13</v>
      </c>
    </row>
    <row r="2026" spans="1:17" ht="15.75">
      <c r="A2026" s="6" t="s">
        <v>5222</v>
      </c>
      <c r="B2026" t="str">
        <f>VLOOKUP(A2026,'Customer Names'!$A$1:$D$2336,3,FALSE)</f>
        <v>Holden</v>
      </c>
      <c r="C2026">
        <f>VLOOKUP(A2026,'Medical Examinations'!$A$1:$H$2336,2,0)</f>
        <v>29.77</v>
      </c>
      <c r="D2026">
        <f>VLOOKUP(A2026,'Medical Examinations'!$A$1:$H$2336,3,0)</f>
        <v>9.9</v>
      </c>
      <c r="E2026" t="str">
        <f>VLOOKUP(A2026,'Medical Examinations'!$A$1:$H$2336,4,0)</f>
        <v>No</v>
      </c>
      <c r="F2026" t="str">
        <f>VLOOKUP(A2026,'Medical Examinations'!$A$1:$H$2336,5,0)</f>
        <v>No</v>
      </c>
      <c r="G2026" t="str">
        <f>VLOOKUP(A2026,'Medical Examinations'!$A$1:$H$2336,6,0)</f>
        <v>No</v>
      </c>
      <c r="H2026">
        <f>VLOOKUP(A2026,'Medical Examinations'!$A$1:$L$2336,10,0)</f>
        <v>0</v>
      </c>
      <c r="I2026" t="str">
        <f>VLOOKUP(A2026,'Medical Examinations'!$A$1:$H$2336,8,0)</f>
        <v>No</v>
      </c>
      <c r="J2026" t="str">
        <f>VLOOKUP(A2026,'Medical Examinations'!$A$1:$L$2336,11,0)</f>
        <v>Over weight</v>
      </c>
      <c r="K2026" t="str">
        <f>VLOOKUP(A2026,'Medical Examinations'!$A$1:$L$2336,12,0)</f>
        <v>Diabetes</v>
      </c>
      <c r="L2026" s="8">
        <f>VLOOKUP(A2026,'Hospitalisation Details'!$A$1:$T$2344,17,0)</f>
        <v>37529</v>
      </c>
      <c r="M2026" s="3" t="str">
        <f>VLOOKUP(A2026,'Hospitalisation Details'!$A$1:$T$2344,14,0)</f>
        <v>tier - 2</v>
      </c>
      <c r="N2026" s="3" t="str">
        <f>VLOOKUP(A2026,'Hospitalisation Details'!$A$1:$T$2344,15,0)</f>
        <v>tier - 3</v>
      </c>
      <c r="O2026" t="str">
        <f>VLOOKUP(A2026,'Hospitalisation Details'!$A$1:$U$2344,21,FALSE)</f>
        <v>R1012</v>
      </c>
      <c r="P2026" t="str">
        <f>VLOOKUP(A2026,'Hospitalisation Details'!$A$1:$T$2344,19,0)</f>
        <v>20</v>
      </c>
      <c r="Q2026" s="9">
        <f>VLOOKUP(A2026,'Hospitalisation Details'!$A$1:$I$2344,6,FALSE)</f>
        <v>2943.41</v>
      </c>
    </row>
    <row r="2027" spans="1:17" ht="15.75">
      <c r="A2027" s="6" t="s">
        <v>5225</v>
      </c>
      <c r="B2027" t="str">
        <f>VLOOKUP(A2027,'Customer Names'!$A$1:$D$2336,3,FALSE)</f>
        <v>Parton</v>
      </c>
      <c r="C2027">
        <f>VLOOKUP(A2027,'Medical Examinations'!$A$1:$H$2336,2,0)</f>
        <v>46.53</v>
      </c>
      <c r="D2027">
        <f>VLOOKUP(A2027,'Medical Examinations'!$A$1:$H$2336,3,0)</f>
        <v>4.84</v>
      </c>
      <c r="E2027" t="str">
        <f>VLOOKUP(A2027,'Medical Examinations'!$A$1:$H$2336,4,0)</f>
        <v>Yes</v>
      </c>
      <c r="F2027" t="str">
        <f>VLOOKUP(A2027,'Medical Examinations'!$A$1:$H$2336,5,0)</f>
        <v>No</v>
      </c>
      <c r="G2027" t="str">
        <f>VLOOKUP(A2027,'Medical Examinations'!$A$1:$H$2336,6,0)</f>
        <v>No</v>
      </c>
      <c r="H2027">
        <f>VLOOKUP(A2027,'Medical Examinations'!$A$1:$L$2336,10,0)</f>
        <v>0</v>
      </c>
      <c r="I2027" t="str">
        <f>VLOOKUP(A2027,'Medical Examinations'!$A$1:$H$2336,8,0)</f>
        <v>No</v>
      </c>
      <c r="J2027" t="str">
        <f>VLOOKUP(A2027,'Medical Examinations'!$A$1:$L$2336,11,0)</f>
        <v>obesity</v>
      </c>
      <c r="K2027" t="str">
        <f>VLOOKUP(A2027,'Medical Examinations'!$A$1:$L$2336,12,0)</f>
        <v>Normal</v>
      </c>
      <c r="L2027" s="8">
        <f>VLOOKUP(A2027,'Hospitalisation Details'!$A$1:$T$2344,17,0)</f>
        <v>35246</v>
      </c>
      <c r="M2027" s="3" t="str">
        <f>VLOOKUP(A2027,'Hospitalisation Details'!$A$1:$T$2344,14,0)</f>
        <v>tier - 2</v>
      </c>
      <c r="N2027" s="3" t="str">
        <f>VLOOKUP(A2027,'Hospitalisation Details'!$A$1:$T$2344,15,0)</f>
        <v>tier - 2</v>
      </c>
      <c r="O2027" t="str">
        <f>VLOOKUP(A2027,'Hospitalisation Details'!$A$1:$U$2344,21,FALSE)</f>
        <v>R1013</v>
      </c>
      <c r="P2027" t="str">
        <f>VLOOKUP(A2027,'Hospitalisation Details'!$A$1:$T$2344,19,0)</f>
        <v>26</v>
      </c>
      <c r="Q2027" s="9">
        <f>VLOOKUP(A2027,'Hospitalisation Details'!$A$1:$I$2344,6,FALSE)</f>
        <v>2927.06</v>
      </c>
    </row>
    <row r="2028" spans="1:17" ht="15.75">
      <c r="A2028" s="6" t="s">
        <v>5228</v>
      </c>
      <c r="B2028" t="str">
        <f>VLOOKUP(A2028,'Customer Names'!$A$1:$D$2336,3,FALSE)</f>
        <v>Downs</v>
      </c>
      <c r="C2028">
        <f>VLOOKUP(A2028,'Medical Examinations'!$A$1:$H$2336,2,0)</f>
        <v>23.4</v>
      </c>
      <c r="D2028">
        <f>VLOOKUP(A2028,'Medical Examinations'!$A$1:$H$2336,3,0)</f>
        <v>5.53</v>
      </c>
      <c r="E2028" t="str">
        <f>VLOOKUP(A2028,'Medical Examinations'!$A$1:$H$2336,4,0)</f>
        <v>No</v>
      </c>
      <c r="F2028" t="str">
        <f>VLOOKUP(A2028,'Medical Examinations'!$A$1:$H$2336,5,0)</f>
        <v>No</v>
      </c>
      <c r="G2028" t="str">
        <f>VLOOKUP(A2028,'Medical Examinations'!$A$1:$H$2336,6,0)</f>
        <v>Yes</v>
      </c>
      <c r="H2028">
        <f>VLOOKUP(A2028,'Medical Examinations'!$A$1:$L$2336,10,0)</f>
        <v>1</v>
      </c>
      <c r="I2028" t="str">
        <f>VLOOKUP(A2028,'Medical Examinations'!$A$1:$H$2336,8,0)</f>
        <v>No</v>
      </c>
      <c r="J2028" t="str">
        <f>VLOOKUP(A2028,'Medical Examinations'!$A$1:$L$2336,11,0)</f>
        <v>Normal weight</v>
      </c>
      <c r="K2028" t="str">
        <f>VLOOKUP(A2028,'Medical Examinations'!$A$1:$L$2336,12,0)</f>
        <v>Normal</v>
      </c>
      <c r="L2028" s="8">
        <f>VLOOKUP(A2028,'Hospitalisation Details'!$A$1:$T$2344,17,0)</f>
        <v>37777</v>
      </c>
      <c r="M2028" s="3" t="str">
        <f>VLOOKUP(A2028,'Hospitalisation Details'!$A$1:$T$2344,14,0)</f>
        <v>tier - 2</v>
      </c>
      <c r="N2028" s="3" t="str">
        <f>VLOOKUP(A2028,'Hospitalisation Details'!$A$1:$T$2344,15,0)</f>
        <v>tier - 2</v>
      </c>
      <c r="O2028" t="str">
        <f>VLOOKUP(A2028,'Hospitalisation Details'!$A$1:$U$2344,21,FALSE)</f>
        <v>R1011</v>
      </c>
      <c r="P2028" t="str">
        <f>VLOOKUP(A2028,'Hospitalisation Details'!$A$1:$T$2344,19,0)</f>
        <v>20</v>
      </c>
      <c r="Q2028" s="9">
        <f>VLOOKUP(A2028,'Hospitalisation Details'!$A$1:$I$2344,6,FALSE)</f>
        <v>2913.57</v>
      </c>
    </row>
    <row r="2029" spans="1:17" ht="15.75">
      <c r="A2029" s="6" t="s">
        <v>5230</v>
      </c>
      <c r="B2029" t="str">
        <f>VLOOKUP(A2029,'Customer Names'!$A$1:$D$2336,3,FALSE)</f>
        <v>Dent</v>
      </c>
      <c r="C2029">
        <f>VLOOKUP(A2029,'Medical Examinations'!$A$1:$H$2336,2,0)</f>
        <v>30</v>
      </c>
      <c r="D2029">
        <f>VLOOKUP(A2029,'Medical Examinations'!$A$1:$H$2336,3,0)</f>
        <v>4.33</v>
      </c>
      <c r="E2029" t="str">
        <f>VLOOKUP(A2029,'Medical Examinations'!$A$1:$H$2336,4,0)</f>
        <v>Yes</v>
      </c>
      <c r="F2029" t="str">
        <f>VLOOKUP(A2029,'Medical Examinations'!$A$1:$H$2336,5,0)</f>
        <v>No</v>
      </c>
      <c r="G2029" t="str">
        <f>VLOOKUP(A2029,'Medical Examinations'!$A$1:$H$2336,6,0)</f>
        <v>No</v>
      </c>
      <c r="H2029">
        <f>VLOOKUP(A2029,'Medical Examinations'!$A$1:$L$2336,10,0)</f>
        <v>0</v>
      </c>
      <c r="I2029" t="str">
        <f>VLOOKUP(A2029,'Medical Examinations'!$A$1:$H$2336,8,0)</f>
        <v>No</v>
      </c>
      <c r="J2029" t="str">
        <f>VLOOKUP(A2029,'Medical Examinations'!$A$1:$L$2336,11,0)</f>
        <v>obesity</v>
      </c>
      <c r="K2029" t="str">
        <f>VLOOKUP(A2029,'Medical Examinations'!$A$1:$L$2336,12,0)</f>
        <v>Normal</v>
      </c>
      <c r="L2029" s="8">
        <f>VLOOKUP(A2029,'Hospitalisation Details'!$A$1:$T$2344,17,0)</f>
        <v>35229</v>
      </c>
      <c r="M2029" s="3" t="str">
        <f>VLOOKUP(A2029,'Hospitalisation Details'!$A$1:$T$2344,14,0)</f>
        <v>tier - 2</v>
      </c>
      <c r="N2029" s="3" t="str">
        <f>VLOOKUP(A2029,'Hospitalisation Details'!$A$1:$T$2344,15,0)</f>
        <v>tier - 2</v>
      </c>
      <c r="O2029" t="str">
        <f>VLOOKUP(A2029,'Hospitalisation Details'!$A$1:$U$2344,21,FALSE)</f>
        <v>R1011</v>
      </c>
      <c r="P2029" t="str">
        <f>VLOOKUP(A2029,'Hospitalisation Details'!$A$1:$T$2344,19,0)</f>
        <v>26</v>
      </c>
      <c r="Q2029" s="9">
        <f>VLOOKUP(A2029,'Hospitalisation Details'!$A$1:$I$2344,6,FALSE)</f>
        <v>2904.09</v>
      </c>
    </row>
    <row r="2030" spans="1:17" ht="15.75">
      <c r="A2030" s="6" t="s">
        <v>5233</v>
      </c>
      <c r="B2030" t="str">
        <f>VLOOKUP(A2030,'Customer Names'!$A$1:$D$2336,3,FALSE)</f>
        <v>Ranti</v>
      </c>
      <c r="C2030">
        <f>VLOOKUP(A2030,'Medical Examinations'!$A$1:$H$2336,2,0)</f>
        <v>29.15</v>
      </c>
      <c r="D2030">
        <f>VLOOKUP(A2030,'Medical Examinations'!$A$1:$H$2336,3,0)</f>
        <v>4.91</v>
      </c>
      <c r="E2030" t="str">
        <f>VLOOKUP(A2030,'Medical Examinations'!$A$1:$H$2336,4,0)</f>
        <v>Yes</v>
      </c>
      <c r="F2030" t="str">
        <f>VLOOKUP(A2030,'Medical Examinations'!$A$1:$H$2336,5,0)</f>
        <v>No</v>
      </c>
      <c r="G2030" t="str">
        <f>VLOOKUP(A2030,'Medical Examinations'!$A$1:$H$2336,6,0)</f>
        <v>No</v>
      </c>
      <c r="H2030">
        <f>VLOOKUP(A2030,'Medical Examinations'!$A$1:$L$2336,10,0)</f>
        <v>0</v>
      </c>
      <c r="I2030" t="str">
        <f>VLOOKUP(A2030,'Medical Examinations'!$A$1:$H$2336,8,0)</f>
        <v>No</v>
      </c>
      <c r="J2030" t="str">
        <f>VLOOKUP(A2030,'Medical Examinations'!$A$1:$L$2336,11,0)</f>
        <v>Over weight</v>
      </c>
      <c r="K2030" t="str">
        <f>VLOOKUP(A2030,'Medical Examinations'!$A$1:$L$2336,12,0)</f>
        <v>Normal</v>
      </c>
      <c r="L2030" s="8">
        <f>VLOOKUP(A2030,'Hospitalisation Details'!$A$1:$T$2344,17,0)</f>
        <v>35362</v>
      </c>
      <c r="M2030" s="3" t="str">
        <f>VLOOKUP(A2030,'Hospitalisation Details'!$A$1:$T$2344,14,0)</f>
        <v>tier - 2</v>
      </c>
      <c r="N2030" s="3" t="str">
        <f>VLOOKUP(A2030,'Hospitalisation Details'!$A$1:$T$2344,15,0)</f>
        <v>tier - 2</v>
      </c>
      <c r="O2030" t="str">
        <f>VLOOKUP(A2030,'Hospitalisation Details'!$A$1:$U$2344,21,FALSE)</f>
        <v>R1013</v>
      </c>
      <c r="P2030" t="str">
        <f>VLOOKUP(A2030,'Hospitalisation Details'!$A$1:$T$2344,19,0)</f>
        <v>26</v>
      </c>
      <c r="Q2030" s="9">
        <f>VLOOKUP(A2030,'Hospitalisation Details'!$A$1:$I$2344,6,FALSE)</f>
        <v>2902.91</v>
      </c>
    </row>
    <row r="2031" spans="1:17" ht="15.75">
      <c r="A2031" s="6" t="s">
        <v>5235</v>
      </c>
      <c r="B2031" t="str">
        <f>VLOOKUP(A2031,'Customer Names'!$A$1:$D$2336,3,FALSE)</f>
        <v>Ishaq</v>
      </c>
      <c r="C2031">
        <f>VLOOKUP(A2031,'Medical Examinations'!$A$1:$H$2336,2,0)</f>
        <v>34.865000000000002</v>
      </c>
      <c r="D2031">
        <f>VLOOKUP(A2031,'Medical Examinations'!$A$1:$H$2336,3,0)</f>
        <v>4.8</v>
      </c>
      <c r="E2031" t="str">
        <f>VLOOKUP(A2031,'Medical Examinations'!$A$1:$H$2336,4,0)</f>
        <v>No</v>
      </c>
      <c r="F2031" t="str">
        <f>VLOOKUP(A2031,'Medical Examinations'!$A$1:$H$2336,5,0)</f>
        <v>No</v>
      </c>
      <c r="G2031" t="str">
        <f>VLOOKUP(A2031,'Medical Examinations'!$A$1:$H$2336,6,0)</f>
        <v>No</v>
      </c>
      <c r="H2031">
        <f>VLOOKUP(A2031,'Medical Examinations'!$A$1:$L$2336,10,0)</f>
        <v>0</v>
      </c>
      <c r="I2031" t="str">
        <f>VLOOKUP(A2031,'Medical Examinations'!$A$1:$H$2336,8,0)</f>
        <v>No</v>
      </c>
      <c r="J2031" t="str">
        <f>VLOOKUP(A2031,'Medical Examinations'!$A$1:$L$2336,11,0)</f>
        <v>obesity</v>
      </c>
      <c r="K2031" t="str">
        <f>VLOOKUP(A2031,'Medical Examinations'!$A$1:$L$2336,12,0)</f>
        <v>Normal</v>
      </c>
      <c r="L2031" s="8">
        <f>VLOOKUP(A2031,'Hospitalisation Details'!$A$1:$T$2344,17,0)</f>
        <v>36465</v>
      </c>
      <c r="M2031" s="3" t="str">
        <f>VLOOKUP(A2031,'Hospitalisation Details'!$A$1:$T$2344,14,0)</f>
        <v>tier - 2</v>
      </c>
      <c r="N2031" s="3" t="str">
        <f>VLOOKUP(A2031,'Hospitalisation Details'!$A$1:$T$2344,15,0)</f>
        <v>tier - 2</v>
      </c>
      <c r="O2031" t="str">
        <f>VLOOKUP(A2031,'Hospitalisation Details'!$A$1:$U$2344,21,FALSE)</f>
        <v>R1024</v>
      </c>
      <c r="P2031" t="str">
        <f>VLOOKUP(A2031,'Hospitalisation Details'!$A$1:$T$2344,19,0)</f>
        <v>23</v>
      </c>
      <c r="Q2031" s="9">
        <f>VLOOKUP(A2031,'Hospitalisation Details'!$A$1:$I$2344,6,FALSE)</f>
        <v>2899.49</v>
      </c>
    </row>
    <row r="2032" spans="1:17" ht="15.75">
      <c r="A2032" s="6" t="s">
        <v>5238</v>
      </c>
      <c r="B2032" t="str">
        <f>VLOOKUP(A2032,'Customer Names'!$A$1:$D$2336,3,FALSE)</f>
        <v>Wiles</v>
      </c>
      <c r="C2032">
        <f>VLOOKUP(A2032,'Medical Examinations'!$A$1:$H$2336,2,0)</f>
        <v>28.12</v>
      </c>
      <c r="D2032">
        <f>VLOOKUP(A2032,'Medical Examinations'!$A$1:$H$2336,3,0)</f>
        <v>5.55</v>
      </c>
      <c r="E2032" t="str">
        <f>VLOOKUP(A2032,'Medical Examinations'!$A$1:$H$2336,4,0)</f>
        <v>Yes</v>
      </c>
      <c r="F2032" t="str">
        <f>VLOOKUP(A2032,'Medical Examinations'!$A$1:$H$2336,5,0)</f>
        <v>yes</v>
      </c>
      <c r="G2032" t="str">
        <f>VLOOKUP(A2032,'Medical Examinations'!$A$1:$H$2336,6,0)</f>
        <v>No</v>
      </c>
      <c r="H2032">
        <f>VLOOKUP(A2032,'Medical Examinations'!$A$1:$L$2336,10,0)</f>
        <v>2</v>
      </c>
      <c r="I2032" t="str">
        <f>VLOOKUP(A2032,'Medical Examinations'!$A$1:$H$2336,8,0)</f>
        <v>No</v>
      </c>
      <c r="J2032" t="str">
        <f>VLOOKUP(A2032,'Medical Examinations'!$A$1:$L$2336,11,0)</f>
        <v>Over weight</v>
      </c>
      <c r="K2032" t="str">
        <f>VLOOKUP(A2032,'Medical Examinations'!$A$1:$L$2336,12,0)</f>
        <v>Normal</v>
      </c>
      <c r="L2032" s="8">
        <f>VLOOKUP(A2032,'Hospitalisation Details'!$A$1:$T$2344,17,0)</f>
        <v>36721</v>
      </c>
      <c r="M2032" s="3" t="str">
        <f>VLOOKUP(A2032,'Hospitalisation Details'!$A$1:$T$2344,14,0)</f>
        <v>tier - 2</v>
      </c>
      <c r="N2032" s="3" t="str">
        <f>VLOOKUP(A2032,'Hospitalisation Details'!$A$1:$T$2344,15,0)</f>
        <v>tier - 1</v>
      </c>
      <c r="O2032" t="str">
        <f>VLOOKUP(A2032,'Hospitalisation Details'!$A$1:$U$2344,21,FALSE)</f>
        <v>R1012</v>
      </c>
      <c r="P2032" t="str">
        <f>VLOOKUP(A2032,'Hospitalisation Details'!$A$1:$T$2344,19,0)</f>
        <v>22</v>
      </c>
      <c r="Q2032" s="9">
        <f>VLOOKUP(A2032,'Hospitalisation Details'!$A$1:$I$2344,6,FALSE)</f>
        <v>2897.46</v>
      </c>
    </row>
    <row r="2033" spans="1:17" ht="15.75">
      <c r="A2033" s="6" t="s">
        <v>5241</v>
      </c>
      <c r="B2033" t="str">
        <f>VLOOKUP(A2033,'Customer Names'!$A$1:$D$2336,3,FALSE)</f>
        <v>Roberts</v>
      </c>
      <c r="C2033">
        <f>VLOOKUP(A2033,'Medical Examinations'!$A$1:$H$2336,2,0)</f>
        <v>29.45</v>
      </c>
      <c r="D2033">
        <f>VLOOKUP(A2033,'Medical Examinations'!$A$1:$H$2336,3,0)</f>
        <v>5.24</v>
      </c>
      <c r="E2033" t="str">
        <f>VLOOKUP(A2033,'Medical Examinations'!$A$1:$H$2336,4,0)</f>
        <v>Yes</v>
      </c>
      <c r="F2033" t="str">
        <f>VLOOKUP(A2033,'Medical Examinations'!$A$1:$H$2336,5,0)</f>
        <v>No</v>
      </c>
      <c r="G2033" t="str">
        <f>VLOOKUP(A2033,'Medical Examinations'!$A$1:$H$2336,6,0)</f>
        <v>No</v>
      </c>
      <c r="H2033">
        <f>VLOOKUP(A2033,'Medical Examinations'!$A$1:$L$2336,10,0)</f>
        <v>0</v>
      </c>
      <c r="I2033" t="str">
        <f>VLOOKUP(A2033,'Medical Examinations'!$A$1:$H$2336,8,0)</f>
        <v>No</v>
      </c>
      <c r="J2033" t="str">
        <f>VLOOKUP(A2033,'Medical Examinations'!$A$1:$L$2336,11,0)</f>
        <v>Over weight</v>
      </c>
      <c r="K2033" t="str">
        <f>VLOOKUP(A2033,'Medical Examinations'!$A$1:$L$2336,12,0)</f>
        <v>Normal</v>
      </c>
      <c r="L2033" s="8">
        <f>VLOOKUP(A2033,'Hospitalisation Details'!$A$1:$T$2344,17,0)</f>
        <v>35237</v>
      </c>
      <c r="M2033" s="3" t="str">
        <f>VLOOKUP(A2033,'Hospitalisation Details'!$A$1:$T$2344,14,0)</f>
        <v>tier - 3</v>
      </c>
      <c r="N2033" s="3" t="str">
        <f>VLOOKUP(A2033,'Hospitalisation Details'!$A$1:$T$2344,15,0)</f>
        <v>tier - 3</v>
      </c>
      <c r="O2033" t="str">
        <f>VLOOKUP(A2033,'Hospitalisation Details'!$A$1:$U$2344,21,FALSE)</f>
        <v>R1016</v>
      </c>
      <c r="P2033" t="str">
        <f>VLOOKUP(A2033,'Hospitalisation Details'!$A$1:$T$2344,19,0)</f>
        <v>26</v>
      </c>
      <c r="Q2033" s="9">
        <f>VLOOKUP(A2033,'Hospitalisation Details'!$A$1:$I$2344,6,FALSE)</f>
        <v>2897.32</v>
      </c>
    </row>
    <row r="2034" spans="1:17" ht="15.75">
      <c r="A2034" s="6" t="s">
        <v>5243</v>
      </c>
      <c r="B2034" t="str">
        <f>VLOOKUP(A2034,'Customer Names'!$A$1:$D$2336,3,FALSE)</f>
        <v>Serafini</v>
      </c>
      <c r="C2034">
        <f>VLOOKUP(A2034,'Medical Examinations'!$A$1:$H$2336,2,0)</f>
        <v>27.94</v>
      </c>
      <c r="D2034">
        <f>VLOOKUP(A2034,'Medical Examinations'!$A$1:$H$2336,3,0)</f>
        <v>6.08</v>
      </c>
      <c r="E2034" t="str">
        <f>VLOOKUP(A2034,'Medical Examinations'!$A$1:$H$2336,4,0)</f>
        <v>No</v>
      </c>
      <c r="F2034" t="str">
        <f>VLOOKUP(A2034,'Medical Examinations'!$A$1:$H$2336,5,0)</f>
        <v>No</v>
      </c>
      <c r="G2034" t="str">
        <f>VLOOKUP(A2034,'Medical Examinations'!$A$1:$H$2336,6,0)</f>
        <v>Yes</v>
      </c>
      <c r="H2034">
        <f>VLOOKUP(A2034,'Medical Examinations'!$A$1:$L$2336,10,0)</f>
        <v>1</v>
      </c>
      <c r="I2034" t="str">
        <f>VLOOKUP(A2034,'Medical Examinations'!$A$1:$H$2336,8,0)</f>
        <v>No</v>
      </c>
      <c r="J2034" t="str">
        <f>VLOOKUP(A2034,'Medical Examinations'!$A$1:$L$2336,11,0)</f>
        <v>Over weight</v>
      </c>
      <c r="K2034" t="str">
        <f>VLOOKUP(A2034,'Medical Examinations'!$A$1:$L$2336,12,0)</f>
        <v>Prediabetes</v>
      </c>
      <c r="L2034" s="8">
        <f>VLOOKUP(A2034,'Hospitalisation Details'!$A$1:$T$2344,17,0)</f>
        <v>34193</v>
      </c>
      <c r="M2034" s="3" t="str">
        <f>VLOOKUP(A2034,'Hospitalisation Details'!$A$1:$T$2344,14,0)</f>
        <v>tier - 1</v>
      </c>
      <c r="N2034" s="3" t="str">
        <f>VLOOKUP(A2034,'Hospitalisation Details'!$A$1:$T$2344,15,0)</f>
        <v>tier - 3</v>
      </c>
      <c r="O2034" t="str">
        <f>VLOOKUP(A2034,'Hospitalisation Details'!$A$1:$U$2344,21,FALSE)</f>
        <v>R1013</v>
      </c>
      <c r="P2034" t="str">
        <f>VLOOKUP(A2034,'Hospitalisation Details'!$A$1:$T$2344,19,0)</f>
        <v>29</v>
      </c>
      <c r="Q2034" s="9">
        <f>VLOOKUP(A2034,'Hospitalisation Details'!$A$1:$I$2344,6,FALSE)</f>
        <v>2867.12</v>
      </c>
    </row>
    <row r="2035" spans="1:17" ht="15.75">
      <c r="A2035" s="6" t="s">
        <v>5246</v>
      </c>
      <c r="B2035" t="str">
        <f>VLOOKUP(A2035,'Customer Names'!$A$1:$D$2336,3,FALSE)</f>
        <v>Button</v>
      </c>
      <c r="C2035">
        <f>VLOOKUP(A2035,'Medical Examinations'!$A$1:$H$2336,2,0)</f>
        <v>27.2</v>
      </c>
      <c r="D2035">
        <f>VLOOKUP(A2035,'Medical Examinations'!$A$1:$H$2336,3,0)</f>
        <v>5.83</v>
      </c>
      <c r="E2035" t="str">
        <f>VLOOKUP(A2035,'Medical Examinations'!$A$1:$H$2336,4,0)</f>
        <v>No</v>
      </c>
      <c r="F2035" t="str">
        <f>VLOOKUP(A2035,'Medical Examinations'!$A$1:$H$2336,5,0)</f>
        <v>No</v>
      </c>
      <c r="G2035" t="str">
        <f>VLOOKUP(A2035,'Medical Examinations'!$A$1:$H$2336,6,0)</f>
        <v>Yes</v>
      </c>
      <c r="H2035">
        <f>VLOOKUP(A2035,'Medical Examinations'!$A$1:$L$2336,10,0)</f>
        <v>1</v>
      </c>
      <c r="I2035" t="str">
        <f>VLOOKUP(A2035,'Medical Examinations'!$A$1:$H$2336,8,0)</f>
        <v>No</v>
      </c>
      <c r="J2035" t="str">
        <f>VLOOKUP(A2035,'Medical Examinations'!$A$1:$L$2336,11,0)</f>
        <v>Over weight</v>
      </c>
      <c r="K2035" t="str">
        <f>VLOOKUP(A2035,'Medical Examinations'!$A$1:$L$2336,12,0)</f>
        <v>Prediabetes</v>
      </c>
      <c r="L2035" s="8">
        <f>VLOOKUP(A2035,'Hospitalisation Details'!$A$1:$T$2344,17,0)</f>
        <v>34274</v>
      </c>
      <c r="M2035" s="3" t="str">
        <f>VLOOKUP(A2035,'Hospitalisation Details'!$A$1:$T$2344,14,0)</f>
        <v>tier - 3</v>
      </c>
      <c r="N2035" s="3" t="str">
        <f>VLOOKUP(A2035,'Hospitalisation Details'!$A$1:$T$2344,15,0)</f>
        <v>tier - 3</v>
      </c>
      <c r="O2035" t="str">
        <f>VLOOKUP(A2035,'Hospitalisation Details'!$A$1:$U$2344,21,FALSE)</f>
        <v>R1011</v>
      </c>
      <c r="P2035" t="str">
        <f>VLOOKUP(A2035,'Hospitalisation Details'!$A$1:$T$2344,19,0)</f>
        <v>29</v>
      </c>
      <c r="Q2035" s="9">
        <f>VLOOKUP(A2035,'Hospitalisation Details'!$A$1:$I$2344,6,FALSE)</f>
        <v>2866.09</v>
      </c>
    </row>
    <row r="2036" spans="1:17" ht="15.75">
      <c r="A2036" s="6" t="s">
        <v>5248</v>
      </c>
      <c r="B2036" t="str">
        <f>VLOOKUP(A2036,'Customer Names'!$A$1:$D$2336,3,FALSE)</f>
        <v>Gaal</v>
      </c>
      <c r="C2036">
        <f>VLOOKUP(A2036,'Medical Examinations'!$A$1:$H$2336,2,0)</f>
        <v>33.344999999999999</v>
      </c>
      <c r="D2036">
        <f>VLOOKUP(A2036,'Medical Examinations'!$A$1:$H$2336,3,0)</f>
        <v>4.29</v>
      </c>
      <c r="E2036" t="str">
        <f>VLOOKUP(A2036,'Medical Examinations'!$A$1:$H$2336,4,0)</f>
        <v>No</v>
      </c>
      <c r="F2036" t="str">
        <f>VLOOKUP(A2036,'Medical Examinations'!$A$1:$H$2336,5,0)</f>
        <v>No</v>
      </c>
      <c r="G2036" t="str">
        <f>VLOOKUP(A2036,'Medical Examinations'!$A$1:$H$2336,6,0)</f>
        <v>No</v>
      </c>
      <c r="H2036">
        <f>VLOOKUP(A2036,'Medical Examinations'!$A$1:$L$2336,10,0)</f>
        <v>1</v>
      </c>
      <c r="I2036" t="str">
        <f>VLOOKUP(A2036,'Medical Examinations'!$A$1:$H$2336,8,0)</f>
        <v>No</v>
      </c>
      <c r="J2036" t="str">
        <f>VLOOKUP(A2036,'Medical Examinations'!$A$1:$L$2336,11,0)</f>
        <v>obesity</v>
      </c>
      <c r="K2036" t="str">
        <f>VLOOKUP(A2036,'Medical Examinations'!$A$1:$L$2336,12,0)</f>
        <v>Normal</v>
      </c>
      <c r="L2036" s="8">
        <f>VLOOKUP(A2036,'Hospitalisation Details'!$A$1:$T$2344,17,0)</f>
        <v>36042</v>
      </c>
      <c r="M2036" s="3" t="str">
        <f>VLOOKUP(A2036,'Hospitalisation Details'!$A$1:$T$2344,14,0)</f>
        <v>tier - 2</v>
      </c>
      <c r="N2036" s="3" t="str">
        <f>VLOOKUP(A2036,'Hospitalisation Details'!$A$1:$T$2344,15,0)</f>
        <v>tier - 3</v>
      </c>
      <c r="O2036" t="str">
        <f>VLOOKUP(A2036,'Hospitalisation Details'!$A$1:$U$2344,21,FALSE)</f>
        <v>R1012</v>
      </c>
      <c r="P2036" t="str">
        <f>VLOOKUP(A2036,'Hospitalisation Details'!$A$1:$T$2344,19,0)</f>
        <v>24</v>
      </c>
      <c r="Q2036" s="9">
        <f>VLOOKUP(A2036,'Hospitalisation Details'!$A$1:$I$2344,6,FALSE)</f>
        <v>2855.44</v>
      </c>
    </row>
    <row r="2037" spans="1:17" ht="15.75">
      <c r="A2037" s="6" t="s">
        <v>5251</v>
      </c>
      <c r="B2037" t="str">
        <f>VLOOKUP(A2037,'Customer Names'!$A$1:$D$2336,3,FALSE)</f>
        <v>Liptak</v>
      </c>
      <c r="C2037">
        <f>VLOOKUP(A2037,'Medical Examinations'!$A$1:$H$2336,2,0)</f>
        <v>29.925000000000001</v>
      </c>
      <c r="D2037">
        <f>VLOOKUP(A2037,'Medical Examinations'!$A$1:$H$2336,3,0)</f>
        <v>5.3</v>
      </c>
      <c r="E2037" t="str">
        <f>VLOOKUP(A2037,'Medical Examinations'!$A$1:$H$2336,4,0)</f>
        <v>No</v>
      </c>
      <c r="F2037" t="str">
        <f>VLOOKUP(A2037,'Medical Examinations'!$A$1:$H$2336,5,0)</f>
        <v>No</v>
      </c>
      <c r="G2037" t="str">
        <f>VLOOKUP(A2037,'Medical Examinations'!$A$1:$H$2336,6,0)</f>
        <v>No</v>
      </c>
      <c r="H2037">
        <f>VLOOKUP(A2037,'Medical Examinations'!$A$1:$L$2336,10,0)</f>
        <v>1</v>
      </c>
      <c r="I2037" t="str">
        <f>VLOOKUP(A2037,'Medical Examinations'!$A$1:$H$2336,8,0)</f>
        <v>No</v>
      </c>
      <c r="J2037" t="str">
        <f>VLOOKUP(A2037,'Medical Examinations'!$A$1:$L$2336,11,0)</f>
        <v>obesity</v>
      </c>
      <c r="K2037" t="str">
        <f>VLOOKUP(A2037,'Medical Examinations'!$A$1:$L$2336,12,0)</f>
        <v>Normal</v>
      </c>
      <c r="L2037" s="8">
        <f>VLOOKUP(A2037,'Hospitalisation Details'!$A$1:$T$2344,17,0)</f>
        <v>35963</v>
      </c>
      <c r="M2037" s="3" t="str">
        <f>VLOOKUP(A2037,'Hospitalisation Details'!$A$1:$T$2344,14,0)</f>
        <v>tier - 2</v>
      </c>
      <c r="N2037" s="3" t="str">
        <f>VLOOKUP(A2037,'Hospitalisation Details'!$A$1:$T$2344,15,0)</f>
        <v>tier - 3</v>
      </c>
      <c r="O2037" t="str">
        <f>VLOOKUP(A2037,'Hospitalisation Details'!$A$1:$U$2344,21,FALSE)</f>
        <v>R1012</v>
      </c>
      <c r="P2037" t="str">
        <f>VLOOKUP(A2037,'Hospitalisation Details'!$A$1:$T$2344,19,0)</f>
        <v>24</v>
      </c>
      <c r="Q2037" s="9">
        <f>VLOOKUP(A2037,'Hospitalisation Details'!$A$1:$I$2344,6,FALSE)</f>
        <v>2850.68</v>
      </c>
    </row>
    <row r="2038" spans="1:17" ht="15.75">
      <c r="A2038" s="6" t="s">
        <v>5254</v>
      </c>
      <c r="B2038" t="str">
        <f>VLOOKUP(A2038,'Customer Names'!$A$1:$D$2336,3,FALSE)</f>
        <v>Kellam</v>
      </c>
      <c r="C2038">
        <f>VLOOKUP(A2038,'Medical Examinations'!$A$1:$H$2336,2,0)</f>
        <v>24.225000000000001</v>
      </c>
      <c r="D2038">
        <f>VLOOKUP(A2038,'Medical Examinations'!$A$1:$H$2336,3,0)</f>
        <v>4.42</v>
      </c>
      <c r="E2038" t="str">
        <f>VLOOKUP(A2038,'Medical Examinations'!$A$1:$H$2336,4,0)</f>
        <v>No</v>
      </c>
      <c r="F2038" t="str">
        <f>VLOOKUP(A2038,'Medical Examinations'!$A$1:$H$2336,5,0)</f>
        <v>No</v>
      </c>
      <c r="G2038" t="str">
        <f>VLOOKUP(A2038,'Medical Examinations'!$A$1:$H$2336,6,0)</f>
        <v>No</v>
      </c>
      <c r="H2038">
        <f>VLOOKUP(A2038,'Medical Examinations'!$A$1:$L$2336,10,0)</f>
        <v>1</v>
      </c>
      <c r="I2038" t="str">
        <f>VLOOKUP(A2038,'Medical Examinations'!$A$1:$H$2336,8,0)</f>
        <v>No</v>
      </c>
      <c r="J2038" t="str">
        <f>VLOOKUP(A2038,'Medical Examinations'!$A$1:$L$2336,11,0)</f>
        <v>Normal weight</v>
      </c>
      <c r="K2038" t="str">
        <f>VLOOKUP(A2038,'Medical Examinations'!$A$1:$L$2336,12,0)</f>
        <v>Normal</v>
      </c>
      <c r="L2038" s="8">
        <f>VLOOKUP(A2038,'Hospitalisation Details'!$A$1:$T$2344,17,0)</f>
        <v>36114</v>
      </c>
      <c r="M2038" s="3" t="str">
        <f>VLOOKUP(A2038,'Hospitalisation Details'!$A$1:$T$2344,14,0)</f>
        <v>tier - 2</v>
      </c>
      <c r="N2038" s="3" t="str">
        <f>VLOOKUP(A2038,'Hospitalisation Details'!$A$1:$T$2344,15,0)</f>
        <v>tier - 3</v>
      </c>
      <c r="O2038" t="str">
        <f>VLOOKUP(A2038,'Hospitalisation Details'!$A$1:$U$2344,21,FALSE)</f>
        <v>R1012</v>
      </c>
      <c r="P2038" t="str">
        <f>VLOOKUP(A2038,'Hospitalisation Details'!$A$1:$T$2344,19,0)</f>
        <v>24</v>
      </c>
      <c r="Q2038" s="9">
        <f>VLOOKUP(A2038,'Hospitalisation Details'!$A$1:$I$2344,6,FALSE)</f>
        <v>2842.76</v>
      </c>
    </row>
    <row r="2039" spans="1:17" ht="15.75">
      <c r="A2039" s="6" t="s">
        <v>5256</v>
      </c>
      <c r="B2039" t="str">
        <f>VLOOKUP(A2039,'Customer Names'!$A$1:$D$2336,3,FALSE)</f>
        <v>Gordon</v>
      </c>
      <c r="C2039">
        <f>VLOOKUP(A2039,'Medical Examinations'!$A$1:$H$2336,2,0)</f>
        <v>29.68</v>
      </c>
      <c r="D2039">
        <f>VLOOKUP(A2039,'Medical Examinations'!$A$1:$H$2336,3,0)</f>
        <v>5.68</v>
      </c>
      <c r="E2039" t="str">
        <f>VLOOKUP(A2039,'Medical Examinations'!$A$1:$H$2336,4,0)</f>
        <v>No</v>
      </c>
      <c r="F2039" t="str">
        <f>VLOOKUP(A2039,'Medical Examinations'!$A$1:$H$2336,5,0)</f>
        <v>yes</v>
      </c>
      <c r="G2039" t="str">
        <f>VLOOKUP(A2039,'Medical Examinations'!$A$1:$H$2336,6,0)</f>
        <v>No</v>
      </c>
      <c r="H2039">
        <f>VLOOKUP(A2039,'Medical Examinations'!$A$1:$L$2336,10,0)</f>
        <v>1</v>
      </c>
      <c r="I2039" t="str">
        <f>VLOOKUP(A2039,'Medical Examinations'!$A$1:$H$2336,8,0)</f>
        <v>No</v>
      </c>
      <c r="J2039" t="str">
        <f>VLOOKUP(A2039,'Medical Examinations'!$A$1:$L$2336,11,0)</f>
        <v>Over weight</v>
      </c>
      <c r="K2039" t="str">
        <f>VLOOKUP(A2039,'Medical Examinations'!$A$1:$L$2336,12,0)</f>
        <v>Normal</v>
      </c>
      <c r="L2039" s="8">
        <f>VLOOKUP(A2039,'Hospitalisation Details'!$A$1:$T$2344,17,0)</f>
        <v>36800</v>
      </c>
      <c r="M2039" s="3" t="str">
        <f>VLOOKUP(A2039,'Hospitalisation Details'!$A$1:$T$2344,14,0)</f>
        <v>tier - 2</v>
      </c>
      <c r="N2039" s="3" t="str">
        <f>VLOOKUP(A2039,'Hospitalisation Details'!$A$1:$T$2344,15,0)</f>
        <v>tier - 3</v>
      </c>
      <c r="O2039" t="str">
        <f>VLOOKUP(A2039,'Hospitalisation Details'!$A$1:$U$2344,21,FALSE)</f>
        <v>R1011</v>
      </c>
      <c r="P2039" t="str">
        <f>VLOOKUP(A2039,'Hospitalisation Details'!$A$1:$T$2344,19,0)</f>
        <v>22</v>
      </c>
      <c r="Q2039" s="9">
        <f>VLOOKUP(A2039,'Hospitalisation Details'!$A$1:$I$2344,6,FALSE)</f>
        <v>2819.51</v>
      </c>
    </row>
    <row r="2040" spans="1:17" ht="15.75">
      <c r="A2040" s="6" t="s">
        <v>5258</v>
      </c>
      <c r="B2040" t="str">
        <f>VLOOKUP(A2040,'Customer Names'!$A$1:$D$2336,3,FALSE)</f>
        <v>Hyland</v>
      </c>
      <c r="C2040">
        <f>VLOOKUP(A2040,'Medical Examinations'!$A$1:$H$2336,2,0)</f>
        <v>20.614999999999998</v>
      </c>
      <c r="D2040">
        <f>VLOOKUP(A2040,'Medical Examinations'!$A$1:$H$2336,3,0)</f>
        <v>6.05</v>
      </c>
      <c r="E2040" t="str">
        <f>VLOOKUP(A2040,'Medical Examinations'!$A$1:$H$2336,4,0)</f>
        <v>No</v>
      </c>
      <c r="F2040" t="str">
        <f>VLOOKUP(A2040,'Medical Examinations'!$A$1:$H$2336,5,0)</f>
        <v>No</v>
      </c>
      <c r="G2040" t="str">
        <f>VLOOKUP(A2040,'Medical Examinations'!$A$1:$H$2336,6,0)</f>
        <v>Yes</v>
      </c>
      <c r="H2040">
        <f>VLOOKUP(A2040,'Medical Examinations'!$A$1:$L$2336,10,0)</f>
        <v>1</v>
      </c>
      <c r="I2040" t="str">
        <f>VLOOKUP(A2040,'Medical Examinations'!$A$1:$H$2336,8,0)</f>
        <v>No</v>
      </c>
      <c r="J2040" t="str">
        <f>VLOOKUP(A2040,'Medical Examinations'!$A$1:$L$2336,11,0)</f>
        <v>Normal weight</v>
      </c>
      <c r="K2040" t="str">
        <f>VLOOKUP(A2040,'Medical Examinations'!$A$1:$L$2336,12,0)</f>
        <v>Prediabetes</v>
      </c>
      <c r="L2040" s="8">
        <f>VLOOKUP(A2040,'Hospitalisation Details'!$A$1:$T$2344,17,0)</f>
        <v>37887</v>
      </c>
      <c r="M2040" s="3" t="str">
        <f>VLOOKUP(A2040,'Hospitalisation Details'!$A$1:$T$2344,14,0)</f>
        <v>tier - 2</v>
      </c>
      <c r="N2040" s="3" t="str">
        <f>VLOOKUP(A2040,'Hospitalisation Details'!$A$1:$T$2344,15,0)</f>
        <v>tier - 1</v>
      </c>
      <c r="O2040" t="str">
        <f>VLOOKUP(A2040,'Hospitalisation Details'!$A$1:$U$2344,21,FALSE)</f>
        <v>R1012</v>
      </c>
      <c r="P2040" t="str">
        <f>VLOOKUP(A2040,'Hospitalisation Details'!$A$1:$T$2344,19,0)</f>
        <v>19</v>
      </c>
      <c r="Q2040" s="9">
        <f>VLOOKUP(A2040,'Hospitalisation Details'!$A$1:$I$2344,6,FALSE)</f>
        <v>2803.7</v>
      </c>
    </row>
    <row r="2041" spans="1:17" ht="15.75">
      <c r="A2041" s="6" t="s">
        <v>5259</v>
      </c>
      <c r="B2041" t="str">
        <f>VLOOKUP(A2041,'Customer Names'!$A$1:$D$2336,3,FALSE)</f>
        <v>Wagoner</v>
      </c>
      <c r="C2041">
        <f>VLOOKUP(A2041,'Medical Examinations'!$A$1:$H$2336,2,0)</f>
        <v>32.119999999999997</v>
      </c>
      <c r="D2041">
        <f>VLOOKUP(A2041,'Medical Examinations'!$A$1:$H$2336,3,0)</f>
        <v>5.33</v>
      </c>
      <c r="E2041" t="str">
        <f>VLOOKUP(A2041,'Medical Examinations'!$A$1:$H$2336,4,0)</f>
        <v>No</v>
      </c>
      <c r="F2041" t="str">
        <f>VLOOKUP(A2041,'Medical Examinations'!$A$1:$H$2336,5,0)</f>
        <v>yes</v>
      </c>
      <c r="G2041" t="str">
        <f>VLOOKUP(A2041,'Medical Examinations'!$A$1:$H$2336,6,0)</f>
        <v>No</v>
      </c>
      <c r="H2041">
        <f>VLOOKUP(A2041,'Medical Examinations'!$A$1:$L$2336,10,0)</f>
        <v>1</v>
      </c>
      <c r="I2041" t="str">
        <f>VLOOKUP(A2041,'Medical Examinations'!$A$1:$H$2336,8,0)</f>
        <v>No</v>
      </c>
      <c r="J2041" t="str">
        <f>VLOOKUP(A2041,'Medical Examinations'!$A$1:$L$2336,11,0)</f>
        <v>obesity</v>
      </c>
      <c r="K2041" t="str">
        <f>VLOOKUP(A2041,'Medical Examinations'!$A$1:$L$2336,12,0)</f>
        <v>Normal</v>
      </c>
      <c r="L2041" s="8">
        <f>VLOOKUP(A2041,'Hospitalisation Details'!$A$1:$T$2344,17,0)</f>
        <v>38203</v>
      </c>
      <c r="M2041" s="3" t="str">
        <f>VLOOKUP(A2041,'Hospitalisation Details'!$A$1:$T$2344,14,0)</f>
        <v>tier - 2</v>
      </c>
      <c r="N2041" s="3" t="str">
        <f>VLOOKUP(A2041,'Hospitalisation Details'!$A$1:$T$2344,15,0)</f>
        <v>tier - 3</v>
      </c>
      <c r="O2041" t="str">
        <f>VLOOKUP(A2041,'Hospitalisation Details'!$A$1:$U$2344,21,FALSE)</f>
        <v>R1013</v>
      </c>
      <c r="P2041" t="str">
        <f>VLOOKUP(A2041,'Hospitalisation Details'!$A$1:$T$2344,19,0)</f>
        <v>18</v>
      </c>
      <c r="Q2041" s="9">
        <f>VLOOKUP(A2041,'Hospitalisation Details'!$A$1:$I$2344,6,FALSE)</f>
        <v>2801.26</v>
      </c>
    </row>
    <row r="2042" spans="1:17" ht="15.75">
      <c r="A2042" s="6" t="s">
        <v>5262</v>
      </c>
      <c r="B2042" t="str">
        <f>VLOOKUP(A2042,'Customer Names'!$A$1:$D$2336,3,FALSE)</f>
        <v>Thomas</v>
      </c>
      <c r="C2042">
        <f>VLOOKUP(A2042,'Medical Examinations'!$A$1:$H$2336,2,0)</f>
        <v>27.36</v>
      </c>
      <c r="D2042">
        <f>VLOOKUP(A2042,'Medical Examinations'!$A$1:$H$2336,3,0)</f>
        <v>6.22</v>
      </c>
      <c r="E2042" t="str">
        <f>VLOOKUP(A2042,'Medical Examinations'!$A$1:$H$2336,4,0)</f>
        <v>No</v>
      </c>
      <c r="F2042" t="str">
        <f>VLOOKUP(A2042,'Medical Examinations'!$A$1:$H$2336,5,0)</f>
        <v>No</v>
      </c>
      <c r="G2042" t="str">
        <f>VLOOKUP(A2042,'Medical Examinations'!$A$1:$H$2336,6,0)</f>
        <v>No</v>
      </c>
      <c r="H2042">
        <f>VLOOKUP(A2042,'Medical Examinations'!$A$1:$L$2336,10,0)</f>
        <v>0</v>
      </c>
      <c r="I2042" t="str">
        <f>VLOOKUP(A2042,'Medical Examinations'!$A$1:$H$2336,8,0)</f>
        <v>No</v>
      </c>
      <c r="J2042" t="str">
        <f>VLOOKUP(A2042,'Medical Examinations'!$A$1:$L$2336,11,0)</f>
        <v>Over weight</v>
      </c>
      <c r="K2042" t="str">
        <f>VLOOKUP(A2042,'Medical Examinations'!$A$1:$L$2336,12,0)</f>
        <v>Prediabetes</v>
      </c>
      <c r="L2042" s="8">
        <f>VLOOKUP(A2042,'Hospitalisation Details'!$A$1:$T$2344,17,0)</f>
        <v>36518</v>
      </c>
      <c r="M2042" s="3" t="str">
        <f>VLOOKUP(A2042,'Hospitalisation Details'!$A$1:$T$2344,14,0)</f>
        <v>tier - 2</v>
      </c>
      <c r="N2042" s="3" t="str">
        <f>VLOOKUP(A2042,'Hospitalisation Details'!$A$1:$T$2344,15,0)</f>
        <v>tier - 3</v>
      </c>
      <c r="O2042" t="str">
        <f>VLOOKUP(A2042,'Hospitalisation Details'!$A$1:$U$2344,21,FALSE)</f>
        <v>R1012</v>
      </c>
      <c r="P2042" t="str">
        <f>VLOOKUP(A2042,'Hospitalisation Details'!$A$1:$T$2344,19,0)</f>
        <v>23</v>
      </c>
      <c r="Q2042" s="9">
        <f>VLOOKUP(A2042,'Hospitalisation Details'!$A$1:$I$2344,6,FALSE)</f>
        <v>2789.06</v>
      </c>
    </row>
    <row r="2043" spans="1:17" ht="15.75">
      <c r="A2043" s="6" t="s">
        <v>5263</v>
      </c>
      <c r="B2043" t="str">
        <f>VLOOKUP(A2043,'Customer Names'!$A$1:$D$2336,3,FALSE)</f>
        <v>Goffi</v>
      </c>
      <c r="C2043">
        <f>VLOOKUP(A2043,'Medical Examinations'!$A$1:$H$2336,2,0)</f>
        <v>17.385000000000002</v>
      </c>
      <c r="D2043">
        <f>VLOOKUP(A2043,'Medical Examinations'!$A$1:$H$2336,3,0)</f>
        <v>5.84</v>
      </c>
      <c r="E2043" t="str">
        <f>VLOOKUP(A2043,'Medical Examinations'!$A$1:$H$2336,4,0)</f>
        <v>No</v>
      </c>
      <c r="F2043" t="str">
        <f>VLOOKUP(A2043,'Medical Examinations'!$A$1:$H$2336,5,0)</f>
        <v>No</v>
      </c>
      <c r="G2043" t="str">
        <f>VLOOKUP(A2043,'Medical Examinations'!$A$1:$H$2336,6,0)</f>
        <v>No</v>
      </c>
      <c r="H2043">
        <f>VLOOKUP(A2043,'Medical Examinations'!$A$1:$L$2336,10,0)</f>
        <v>0</v>
      </c>
      <c r="I2043" t="str">
        <f>VLOOKUP(A2043,'Medical Examinations'!$A$1:$H$2336,8,0)</f>
        <v>No</v>
      </c>
      <c r="J2043" t="str">
        <f>VLOOKUP(A2043,'Medical Examinations'!$A$1:$L$2336,11,0)</f>
        <v>Under weight</v>
      </c>
      <c r="K2043" t="str">
        <f>VLOOKUP(A2043,'Medical Examinations'!$A$1:$L$2336,12,0)</f>
        <v>Prediabetes</v>
      </c>
      <c r="L2043" s="8">
        <f>VLOOKUP(A2043,'Hospitalisation Details'!$A$1:$T$2344,17,0)</f>
        <v>36401</v>
      </c>
      <c r="M2043" s="3" t="str">
        <f>VLOOKUP(A2043,'Hospitalisation Details'!$A$1:$T$2344,14,0)</f>
        <v>tier - 2</v>
      </c>
      <c r="N2043" s="3" t="str">
        <f>VLOOKUP(A2043,'Hospitalisation Details'!$A$1:$T$2344,15,0)</f>
        <v>tier - 1</v>
      </c>
      <c r="O2043" t="str">
        <f>VLOOKUP(A2043,'Hospitalisation Details'!$A$1:$U$2344,21,FALSE)</f>
        <v>R1012</v>
      </c>
      <c r="P2043" t="str">
        <f>VLOOKUP(A2043,'Hospitalisation Details'!$A$1:$T$2344,19,0)</f>
        <v>23</v>
      </c>
      <c r="Q2043" s="9">
        <f>VLOOKUP(A2043,'Hospitalisation Details'!$A$1:$I$2344,6,FALSE)</f>
        <v>2775.19</v>
      </c>
    </row>
    <row r="2044" spans="1:17" ht="15.75">
      <c r="A2044" s="6" t="s">
        <v>5266</v>
      </c>
      <c r="B2044" t="str">
        <f>VLOOKUP(A2044,'Customer Names'!$A$1:$D$2336,3,FALSE)</f>
        <v>Salovaara</v>
      </c>
      <c r="C2044">
        <f>VLOOKUP(A2044,'Medical Examinations'!$A$1:$H$2336,2,0)</f>
        <v>30.13</v>
      </c>
      <c r="D2044">
        <f>VLOOKUP(A2044,'Medical Examinations'!$A$1:$H$2336,3,0)</f>
        <v>5.71</v>
      </c>
      <c r="E2044" t="str">
        <f>VLOOKUP(A2044,'Medical Examinations'!$A$1:$H$2336,4,0)</f>
        <v>No</v>
      </c>
      <c r="F2044" t="str">
        <f>VLOOKUP(A2044,'Medical Examinations'!$A$1:$H$2336,5,0)</f>
        <v>yes</v>
      </c>
      <c r="G2044" t="str">
        <f>VLOOKUP(A2044,'Medical Examinations'!$A$1:$H$2336,6,0)</f>
        <v>No</v>
      </c>
      <c r="H2044">
        <f>VLOOKUP(A2044,'Medical Examinations'!$A$1:$L$2336,10,0)</f>
        <v>1</v>
      </c>
      <c r="I2044" t="str">
        <f>VLOOKUP(A2044,'Medical Examinations'!$A$1:$H$2336,8,0)</f>
        <v>No</v>
      </c>
      <c r="J2044" t="str">
        <f>VLOOKUP(A2044,'Medical Examinations'!$A$1:$L$2336,11,0)</f>
        <v>obesity</v>
      </c>
      <c r="K2044" t="str">
        <f>VLOOKUP(A2044,'Medical Examinations'!$A$1:$L$2336,12,0)</f>
        <v>Prediabetes</v>
      </c>
      <c r="L2044" s="8">
        <f>VLOOKUP(A2044,'Hospitalisation Details'!$A$1:$T$2344,17,0)</f>
        <v>38305</v>
      </c>
      <c r="M2044" s="3" t="str">
        <f>VLOOKUP(A2044,'Hospitalisation Details'!$A$1:$T$2344,14,0)</f>
        <v>tier - 2</v>
      </c>
      <c r="N2044" s="3" t="str">
        <f>VLOOKUP(A2044,'Hospitalisation Details'!$A$1:$T$2344,15,0)</f>
        <v>tier - 1</v>
      </c>
      <c r="O2044" t="str">
        <f>VLOOKUP(A2044,'Hospitalisation Details'!$A$1:$U$2344,21,FALSE)</f>
        <v>R1021</v>
      </c>
      <c r="P2044" t="str">
        <f>VLOOKUP(A2044,'Hospitalisation Details'!$A$1:$T$2344,19,0)</f>
        <v>18</v>
      </c>
      <c r="Q2044" s="9">
        <f>VLOOKUP(A2044,'Hospitalisation Details'!$A$1:$I$2344,6,FALSE)</f>
        <v>2773.46</v>
      </c>
    </row>
    <row r="2045" spans="1:17" ht="15.75">
      <c r="A2045" s="6" t="s">
        <v>5269</v>
      </c>
      <c r="B2045" t="str">
        <f>VLOOKUP(A2045,'Customer Names'!$A$1:$D$2336,3,FALSE)</f>
        <v>Reid</v>
      </c>
      <c r="C2045">
        <f>VLOOKUP(A2045,'Medical Examinations'!$A$1:$H$2336,2,0)</f>
        <v>25.44</v>
      </c>
      <c r="D2045">
        <f>VLOOKUP(A2045,'Medical Examinations'!$A$1:$H$2336,3,0)</f>
        <v>6.04</v>
      </c>
      <c r="E2045" t="str">
        <f>VLOOKUP(A2045,'Medical Examinations'!$A$1:$H$2336,4,0)</f>
        <v>Yes</v>
      </c>
      <c r="F2045" t="str">
        <f>VLOOKUP(A2045,'Medical Examinations'!$A$1:$H$2336,5,0)</f>
        <v>No</v>
      </c>
      <c r="G2045" t="str">
        <f>VLOOKUP(A2045,'Medical Examinations'!$A$1:$H$2336,6,0)</f>
        <v>Yes</v>
      </c>
      <c r="H2045">
        <f>VLOOKUP(A2045,'Medical Examinations'!$A$1:$L$2336,10,0)</f>
        <v>1</v>
      </c>
      <c r="I2045" t="str">
        <f>VLOOKUP(A2045,'Medical Examinations'!$A$1:$H$2336,8,0)</f>
        <v>No</v>
      </c>
      <c r="J2045" t="str">
        <f>VLOOKUP(A2045,'Medical Examinations'!$A$1:$L$2336,11,0)</f>
        <v>Over weight</v>
      </c>
      <c r="K2045" t="str">
        <f>VLOOKUP(A2045,'Medical Examinations'!$A$1:$L$2336,12,0)</f>
        <v>Prediabetes</v>
      </c>
      <c r="L2045" s="8">
        <f>VLOOKUP(A2045,'Hospitalisation Details'!$A$1:$T$2344,17,0)</f>
        <v>35652</v>
      </c>
      <c r="M2045" s="3" t="str">
        <f>VLOOKUP(A2045,'Hospitalisation Details'!$A$1:$T$2344,14,0)</f>
        <v>tier - 2</v>
      </c>
      <c r="N2045" s="3" t="str">
        <f>VLOOKUP(A2045,'Hospitalisation Details'!$A$1:$T$2344,15,0)</f>
        <v>tier - 1</v>
      </c>
      <c r="O2045" t="str">
        <f>VLOOKUP(A2045,'Hospitalisation Details'!$A$1:$U$2344,21,FALSE)</f>
        <v>R1012</v>
      </c>
      <c r="P2045" t="str">
        <f>VLOOKUP(A2045,'Hospitalisation Details'!$A$1:$T$2344,19,0)</f>
        <v>25</v>
      </c>
      <c r="Q2045" s="9">
        <f>VLOOKUP(A2045,'Hospitalisation Details'!$A$1:$I$2344,6,FALSE)</f>
        <v>2758.99</v>
      </c>
    </row>
    <row r="2046" spans="1:17" ht="15.75">
      <c r="A2046" s="6" t="s">
        <v>5272</v>
      </c>
      <c r="B2046" t="str">
        <f>VLOOKUP(A2046,'Customer Names'!$A$1:$D$2336,3,FALSE)</f>
        <v>Allan</v>
      </c>
      <c r="C2046">
        <f>VLOOKUP(A2046,'Medical Examinations'!$A$1:$H$2336,2,0)</f>
        <v>39.805</v>
      </c>
      <c r="D2046">
        <f>VLOOKUP(A2046,'Medical Examinations'!$A$1:$H$2336,3,0)</f>
        <v>4.38</v>
      </c>
      <c r="E2046" t="str">
        <f>VLOOKUP(A2046,'Medical Examinations'!$A$1:$H$2336,4,0)</f>
        <v>No</v>
      </c>
      <c r="F2046" t="str">
        <f>VLOOKUP(A2046,'Medical Examinations'!$A$1:$H$2336,5,0)</f>
        <v>yes</v>
      </c>
      <c r="G2046" t="str">
        <f>VLOOKUP(A2046,'Medical Examinations'!$A$1:$H$2336,6,0)</f>
        <v>No</v>
      </c>
      <c r="H2046">
        <f>VLOOKUP(A2046,'Medical Examinations'!$A$1:$L$2336,10,0)</f>
        <v>1</v>
      </c>
      <c r="I2046" t="str">
        <f>VLOOKUP(A2046,'Medical Examinations'!$A$1:$H$2336,8,0)</f>
        <v>No</v>
      </c>
      <c r="J2046" t="str">
        <f>VLOOKUP(A2046,'Medical Examinations'!$A$1:$L$2336,11,0)</f>
        <v>obesity</v>
      </c>
      <c r="K2046" t="str">
        <f>VLOOKUP(A2046,'Medical Examinations'!$A$1:$L$2336,12,0)</f>
        <v>Normal</v>
      </c>
      <c r="L2046" s="8">
        <f>VLOOKUP(A2046,'Hospitalisation Details'!$A$1:$T$2344,17,0)</f>
        <v>36810</v>
      </c>
      <c r="M2046" s="3" t="str">
        <f>VLOOKUP(A2046,'Hospitalisation Details'!$A$1:$T$2344,14,0)</f>
        <v>tier - 2</v>
      </c>
      <c r="N2046" s="3" t="str">
        <f>VLOOKUP(A2046,'Hospitalisation Details'!$A$1:$T$2344,15,0)</f>
        <v>tier - 1</v>
      </c>
      <c r="O2046" t="str">
        <f>VLOOKUP(A2046,'Hospitalisation Details'!$A$1:$U$2344,21,FALSE)</f>
        <v>R1024</v>
      </c>
      <c r="P2046" t="str">
        <f>VLOOKUP(A2046,'Hospitalisation Details'!$A$1:$T$2344,19,0)</f>
        <v>22</v>
      </c>
      <c r="Q2046" s="9">
        <f>VLOOKUP(A2046,'Hospitalisation Details'!$A$1:$I$2344,6,FALSE)</f>
        <v>2755.02</v>
      </c>
    </row>
    <row r="2047" spans="1:17" ht="15.75">
      <c r="A2047" s="6" t="s">
        <v>5275</v>
      </c>
      <c r="B2047" t="str">
        <f>VLOOKUP(A2047,'Customer Names'!$A$1:$D$2336,3,FALSE)</f>
        <v>McLaughlin</v>
      </c>
      <c r="C2047">
        <f>VLOOKUP(A2047,'Medical Examinations'!$A$1:$H$2336,2,0)</f>
        <v>30.4</v>
      </c>
      <c r="D2047">
        <f>VLOOKUP(A2047,'Medical Examinations'!$A$1:$H$2336,3,0)</f>
        <v>5.56</v>
      </c>
      <c r="E2047" t="str">
        <f>VLOOKUP(A2047,'Medical Examinations'!$A$1:$H$2336,4,0)</f>
        <v>Yes</v>
      </c>
      <c r="F2047" t="str">
        <f>VLOOKUP(A2047,'Medical Examinations'!$A$1:$H$2336,5,0)</f>
        <v>yes</v>
      </c>
      <c r="G2047" t="str">
        <f>VLOOKUP(A2047,'Medical Examinations'!$A$1:$H$2336,6,0)</f>
        <v>No</v>
      </c>
      <c r="H2047">
        <f>VLOOKUP(A2047,'Medical Examinations'!$A$1:$L$2336,10,0)</f>
        <v>1</v>
      </c>
      <c r="I2047" t="str">
        <f>VLOOKUP(A2047,'Medical Examinations'!$A$1:$H$2336,8,0)</f>
        <v>No</v>
      </c>
      <c r="J2047" t="str">
        <f>VLOOKUP(A2047,'Medical Examinations'!$A$1:$L$2336,11,0)</f>
        <v>obesity</v>
      </c>
      <c r="K2047" t="str">
        <f>VLOOKUP(A2047,'Medical Examinations'!$A$1:$L$2336,12,0)</f>
        <v>Normal</v>
      </c>
      <c r="L2047" s="8">
        <f>VLOOKUP(A2047,'Hospitalisation Details'!$A$1:$T$2344,17,0)</f>
        <v>36802</v>
      </c>
      <c r="M2047" s="3" t="str">
        <f>VLOOKUP(A2047,'Hospitalisation Details'!$A$1:$T$2344,14,0)</f>
        <v>tier - 2</v>
      </c>
      <c r="N2047" s="3" t="str">
        <f>VLOOKUP(A2047,'Hospitalisation Details'!$A$1:$T$2344,15,0)</f>
        <v>tier - 3</v>
      </c>
      <c r="O2047" t="str">
        <f>VLOOKUP(A2047,'Hospitalisation Details'!$A$1:$U$2344,21,FALSE)</f>
        <v>R1024</v>
      </c>
      <c r="P2047" t="str">
        <f>VLOOKUP(A2047,'Hospitalisation Details'!$A$1:$T$2344,19,0)</f>
        <v>22</v>
      </c>
      <c r="Q2047" s="9">
        <f>VLOOKUP(A2047,'Hospitalisation Details'!$A$1:$I$2344,6,FALSE)</f>
        <v>2741.95</v>
      </c>
    </row>
    <row r="2048" spans="1:17" ht="15.75">
      <c r="A2048" s="6" t="s">
        <v>5278</v>
      </c>
      <c r="B2048" t="str">
        <f>VLOOKUP(A2048,'Customer Names'!$A$1:$D$2336,3,FALSE)</f>
        <v>Lee</v>
      </c>
      <c r="C2048">
        <f>VLOOKUP(A2048,'Medical Examinations'!$A$1:$H$2336,2,0)</f>
        <v>23.18</v>
      </c>
      <c r="D2048">
        <f>VLOOKUP(A2048,'Medical Examinations'!$A$1:$H$2336,3,0)</f>
        <v>4.24</v>
      </c>
      <c r="E2048" t="str">
        <f>VLOOKUP(A2048,'Medical Examinations'!$A$1:$H$2336,4,0)</f>
        <v>No</v>
      </c>
      <c r="F2048" t="str">
        <f>VLOOKUP(A2048,'Medical Examinations'!$A$1:$H$2336,5,0)</f>
        <v>yes</v>
      </c>
      <c r="G2048" t="str">
        <f>VLOOKUP(A2048,'Medical Examinations'!$A$1:$H$2336,6,0)</f>
        <v>No</v>
      </c>
      <c r="H2048">
        <f>VLOOKUP(A2048,'Medical Examinations'!$A$1:$L$2336,10,0)</f>
        <v>1</v>
      </c>
      <c r="I2048" t="str">
        <f>VLOOKUP(A2048,'Medical Examinations'!$A$1:$H$2336,8,0)</f>
        <v>No</v>
      </c>
      <c r="J2048" t="str">
        <f>VLOOKUP(A2048,'Medical Examinations'!$A$1:$L$2336,11,0)</f>
        <v>Normal weight</v>
      </c>
      <c r="K2048" t="str">
        <f>VLOOKUP(A2048,'Medical Examinations'!$A$1:$L$2336,12,0)</f>
        <v>Normal</v>
      </c>
      <c r="L2048" s="8">
        <f>VLOOKUP(A2048,'Hospitalisation Details'!$A$1:$T$2344,17,0)</f>
        <v>36877</v>
      </c>
      <c r="M2048" s="3" t="str">
        <f>VLOOKUP(A2048,'Hospitalisation Details'!$A$1:$T$2344,14,0)</f>
        <v>tier - 2</v>
      </c>
      <c r="N2048" s="3" t="str">
        <f>VLOOKUP(A2048,'Hospitalisation Details'!$A$1:$T$2344,15,0)</f>
        <v>tier - 3</v>
      </c>
      <c r="O2048" t="str">
        <f>VLOOKUP(A2048,'Hospitalisation Details'!$A$1:$U$2344,21,FALSE)</f>
        <v>R1024</v>
      </c>
      <c r="P2048" t="str">
        <f>VLOOKUP(A2048,'Hospitalisation Details'!$A$1:$T$2344,19,0)</f>
        <v>22</v>
      </c>
      <c r="Q2048" s="9">
        <f>VLOOKUP(A2048,'Hospitalisation Details'!$A$1:$I$2344,6,FALSE)</f>
        <v>2731.91</v>
      </c>
    </row>
    <row r="2049" spans="1:17" ht="15.75">
      <c r="A2049" s="6" t="s">
        <v>5279</v>
      </c>
      <c r="B2049" t="str">
        <f>VLOOKUP(A2049,'Customer Names'!$A$1:$D$2336,3,FALSE)</f>
        <v>Tang</v>
      </c>
      <c r="C2049">
        <f>VLOOKUP(A2049,'Medical Examinations'!$A$1:$H$2336,2,0)</f>
        <v>39.615000000000002</v>
      </c>
      <c r="D2049">
        <f>VLOOKUP(A2049,'Medical Examinations'!$A$1:$H$2336,3,0)</f>
        <v>6.32</v>
      </c>
      <c r="E2049" t="str">
        <f>VLOOKUP(A2049,'Medical Examinations'!$A$1:$H$2336,4,0)</f>
        <v>No</v>
      </c>
      <c r="F2049" t="str">
        <f>VLOOKUP(A2049,'Medical Examinations'!$A$1:$H$2336,5,0)</f>
        <v>No</v>
      </c>
      <c r="G2049" t="str">
        <f>VLOOKUP(A2049,'Medical Examinations'!$A$1:$H$2336,6,0)</f>
        <v>Yes</v>
      </c>
      <c r="H2049">
        <f>VLOOKUP(A2049,'Medical Examinations'!$A$1:$L$2336,10,0)</f>
        <v>1</v>
      </c>
      <c r="I2049" t="str">
        <f>VLOOKUP(A2049,'Medical Examinations'!$A$1:$H$2336,8,0)</f>
        <v>No</v>
      </c>
      <c r="J2049" t="str">
        <f>VLOOKUP(A2049,'Medical Examinations'!$A$1:$L$2336,11,0)</f>
        <v>obesity</v>
      </c>
      <c r="K2049" t="str">
        <f>VLOOKUP(A2049,'Medical Examinations'!$A$1:$L$2336,12,0)</f>
        <v>Prediabetes</v>
      </c>
      <c r="L2049" s="8">
        <f>VLOOKUP(A2049,'Hospitalisation Details'!$A$1:$T$2344,17,0)</f>
        <v>37958</v>
      </c>
      <c r="M2049" s="3" t="str">
        <f>VLOOKUP(A2049,'Hospitalisation Details'!$A$1:$T$2344,14,0)</f>
        <v>tier - 2</v>
      </c>
      <c r="N2049" s="3" t="str">
        <f>VLOOKUP(A2049,'Hospitalisation Details'!$A$1:$T$2344,15,0)</f>
        <v>tier - 3</v>
      </c>
      <c r="O2049" t="str">
        <f>VLOOKUP(A2049,'Hospitalisation Details'!$A$1:$U$2344,21,FALSE)</f>
        <v>R1012</v>
      </c>
      <c r="P2049" t="str">
        <f>VLOOKUP(A2049,'Hospitalisation Details'!$A$1:$T$2344,19,0)</f>
        <v>19</v>
      </c>
      <c r="Q2049" s="9">
        <f>VLOOKUP(A2049,'Hospitalisation Details'!$A$1:$I$2344,6,FALSE)</f>
        <v>2730.11</v>
      </c>
    </row>
    <row r="2050" spans="1:17" ht="15.75">
      <c r="A2050" s="6" t="s">
        <v>5282</v>
      </c>
      <c r="B2050" t="str">
        <f>VLOOKUP(A2050,'Customer Names'!$A$1:$D$2336,3,FALSE)</f>
        <v>Kennedy</v>
      </c>
      <c r="C2050">
        <f>VLOOKUP(A2050,'Medical Examinations'!$A$1:$H$2336,2,0)</f>
        <v>30.59</v>
      </c>
      <c r="D2050">
        <f>VLOOKUP(A2050,'Medical Examinations'!$A$1:$H$2336,3,0)</f>
        <v>6.3</v>
      </c>
      <c r="E2050" t="str">
        <f>VLOOKUP(A2050,'Medical Examinations'!$A$1:$H$2336,4,0)</f>
        <v>Yes</v>
      </c>
      <c r="F2050" t="str">
        <f>VLOOKUP(A2050,'Medical Examinations'!$A$1:$H$2336,5,0)</f>
        <v>No</v>
      </c>
      <c r="G2050" t="str">
        <f>VLOOKUP(A2050,'Medical Examinations'!$A$1:$H$2336,6,0)</f>
        <v>Yes</v>
      </c>
      <c r="H2050">
        <f>VLOOKUP(A2050,'Medical Examinations'!$A$1:$L$2336,10,0)</f>
        <v>1</v>
      </c>
      <c r="I2050" t="str">
        <f>VLOOKUP(A2050,'Medical Examinations'!$A$1:$H$2336,8,0)</f>
        <v>No</v>
      </c>
      <c r="J2050" t="str">
        <f>VLOOKUP(A2050,'Medical Examinations'!$A$1:$L$2336,11,0)</f>
        <v>obesity</v>
      </c>
      <c r="K2050" t="str">
        <f>VLOOKUP(A2050,'Medical Examinations'!$A$1:$L$2336,12,0)</f>
        <v>Prediabetes</v>
      </c>
      <c r="L2050" s="8">
        <f>VLOOKUP(A2050,'Hospitalisation Details'!$A$1:$T$2344,17,0)</f>
        <v>35709</v>
      </c>
      <c r="M2050" s="3" t="str">
        <f>VLOOKUP(A2050,'Hospitalisation Details'!$A$1:$T$2344,14,0)</f>
        <v>tier - 3</v>
      </c>
      <c r="N2050" s="3" t="str">
        <f>VLOOKUP(A2050,'Hospitalisation Details'!$A$1:$T$2344,15,0)</f>
        <v>tier - 3</v>
      </c>
      <c r="O2050" t="str">
        <f>VLOOKUP(A2050,'Hospitalisation Details'!$A$1:$U$2344,21,FALSE)</f>
        <v>R1016</v>
      </c>
      <c r="P2050" t="str">
        <f>VLOOKUP(A2050,'Hospitalisation Details'!$A$1:$T$2344,19,0)</f>
        <v>25</v>
      </c>
      <c r="Q2050" s="9">
        <f>VLOOKUP(A2050,'Hospitalisation Details'!$A$1:$I$2344,6,FALSE)</f>
        <v>2727.4</v>
      </c>
    </row>
    <row r="2051" spans="1:17" ht="15.75">
      <c r="A2051" s="6" t="s">
        <v>5284</v>
      </c>
      <c r="B2051" t="str">
        <f>VLOOKUP(A2051,'Customer Names'!$A$1:$D$2336,3,FALSE)</f>
        <v>Condon</v>
      </c>
      <c r="C2051">
        <f>VLOOKUP(A2051,'Medical Examinations'!$A$1:$H$2336,2,0)</f>
        <v>16.72</v>
      </c>
      <c r="D2051">
        <f>VLOOKUP(A2051,'Medical Examinations'!$A$1:$H$2336,3,0)</f>
        <v>4.38</v>
      </c>
      <c r="E2051" t="str">
        <f>VLOOKUP(A2051,'Medical Examinations'!$A$1:$H$2336,4,0)</f>
        <v>Yes</v>
      </c>
      <c r="F2051" t="str">
        <f>VLOOKUP(A2051,'Medical Examinations'!$A$1:$H$2336,5,0)</f>
        <v>No</v>
      </c>
      <c r="G2051" t="str">
        <f>VLOOKUP(A2051,'Medical Examinations'!$A$1:$H$2336,6,0)</f>
        <v>No</v>
      </c>
      <c r="H2051">
        <f>VLOOKUP(A2051,'Medical Examinations'!$A$1:$L$2336,10,0)</f>
        <v>1</v>
      </c>
      <c r="I2051" t="str">
        <f>VLOOKUP(A2051,'Medical Examinations'!$A$1:$H$2336,8,0)</f>
        <v>No</v>
      </c>
      <c r="J2051" t="str">
        <f>VLOOKUP(A2051,'Medical Examinations'!$A$1:$L$2336,11,0)</f>
        <v>Under weight</v>
      </c>
      <c r="K2051" t="str">
        <f>VLOOKUP(A2051,'Medical Examinations'!$A$1:$L$2336,12,0)</f>
        <v>Normal</v>
      </c>
      <c r="L2051" s="8">
        <f>VLOOKUP(A2051,'Hospitalisation Details'!$A$1:$T$2344,17,0)</f>
        <v>32375</v>
      </c>
      <c r="M2051" s="3" t="str">
        <f>VLOOKUP(A2051,'Hospitalisation Details'!$A$1:$T$2344,14,0)</f>
        <v>tier - 2</v>
      </c>
      <c r="N2051" s="3" t="str">
        <f>VLOOKUP(A2051,'Hospitalisation Details'!$A$1:$T$2344,15,0)</f>
        <v>tier - 2</v>
      </c>
      <c r="O2051" t="str">
        <f>VLOOKUP(A2051,'Hospitalisation Details'!$A$1:$U$2344,21,FALSE)</f>
        <v>R1013</v>
      </c>
      <c r="P2051" t="str">
        <f>VLOOKUP(A2051,'Hospitalisation Details'!$A$1:$T$2344,19,0)</f>
        <v>34</v>
      </c>
      <c r="Q2051" s="9">
        <f>VLOOKUP(A2051,'Hospitalisation Details'!$A$1:$I$2344,6,FALSE)</f>
        <v>2726.06</v>
      </c>
    </row>
    <row r="2052" spans="1:17" ht="15.75">
      <c r="A2052" s="6" t="s">
        <v>5285</v>
      </c>
      <c r="B2052" t="str">
        <f>VLOOKUP(A2052,'Customer Names'!$A$1:$D$2336,3,FALSE)</f>
        <v>Chepkwony</v>
      </c>
      <c r="C2052">
        <f>VLOOKUP(A2052,'Medical Examinations'!$A$1:$H$2336,2,0)</f>
        <v>26.22</v>
      </c>
      <c r="D2052">
        <f>VLOOKUP(A2052,'Medical Examinations'!$A$1:$H$2336,3,0)</f>
        <v>4.6500000000000004</v>
      </c>
      <c r="E2052" t="str">
        <f>VLOOKUP(A2052,'Medical Examinations'!$A$1:$H$2336,4,0)</f>
        <v>Yes</v>
      </c>
      <c r="F2052" t="str">
        <f>VLOOKUP(A2052,'Medical Examinations'!$A$1:$H$2336,5,0)</f>
        <v>No</v>
      </c>
      <c r="G2052" t="str">
        <f>VLOOKUP(A2052,'Medical Examinations'!$A$1:$H$2336,6,0)</f>
        <v>Yes</v>
      </c>
      <c r="H2052">
        <f>VLOOKUP(A2052,'Medical Examinations'!$A$1:$L$2336,10,0)</f>
        <v>1</v>
      </c>
      <c r="I2052" t="str">
        <f>VLOOKUP(A2052,'Medical Examinations'!$A$1:$H$2336,8,0)</f>
        <v>No</v>
      </c>
      <c r="J2052" t="str">
        <f>VLOOKUP(A2052,'Medical Examinations'!$A$1:$L$2336,11,0)</f>
        <v>Over weight</v>
      </c>
      <c r="K2052" t="str">
        <f>VLOOKUP(A2052,'Medical Examinations'!$A$1:$L$2336,12,0)</f>
        <v>Normal</v>
      </c>
      <c r="L2052" s="8">
        <f>VLOOKUP(A2052,'Hospitalisation Details'!$A$1:$T$2344,17,0)</f>
        <v>35733</v>
      </c>
      <c r="M2052" s="3" t="str">
        <f>VLOOKUP(A2052,'Hospitalisation Details'!$A$1:$T$2344,14,0)</f>
        <v>tier - 1</v>
      </c>
      <c r="N2052" s="3" t="str">
        <f>VLOOKUP(A2052,'Hospitalisation Details'!$A$1:$T$2344,15,0)</f>
        <v>tier - 3</v>
      </c>
      <c r="O2052" t="str">
        <f>VLOOKUP(A2052,'Hospitalisation Details'!$A$1:$U$2344,21,FALSE)</f>
        <v>R1014</v>
      </c>
      <c r="P2052" t="str">
        <f>VLOOKUP(A2052,'Hospitalisation Details'!$A$1:$T$2344,19,0)</f>
        <v>25</v>
      </c>
      <c r="Q2052" s="9">
        <f>VLOOKUP(A2052,'Hospitalisation Details'!$A$1:$I$2344,6,FALSE)</f>
        <v>2721.32</v>
      </c>
    </row>
    <row r="2053" spans="1:17" ht="15.75">
      <c r="A2053" s="6" t="s">
        <v>5288</v>
      </c>
      <c r="B2053" t="str">
        <f>VLOOKUP(A2053,'Customer Names'!$A$1:$D$2336,3,FALSE)</f>
        <v>Rodriguez</v>
      </c>
      <c r="C2053">
        <f>VLOOKUP(A2053,'Medical Examinations'!$A$1:$H$2336,2,0)</f>
        <v>31.824999999999999</v>
      </c>
      <c r="D2053">
        <f>VLOOKUP(A2053,'Medical Examinations'!$A$1:$H$2336,3,0)</f>
        <v>4.7</v>
      </c>
      <c r="E2053" t="str">
        <f>VLOOKUP(A2053,'Medical Examinations'!$A$1:$H$2336,4,0)</f>
        <v>No</v>
      </c>
      <c r="F2053" t="str">
        <f>VLOOKUP(A2053,'Medical Examinations'!$A$1:$H$2336,5,0)</f>
        <v>No</v>
      </c>
      <c r="G2053" t="str">
        <f>VLOOKUP(A2053,'Medical Examinations'!$A$1:$H$2336,6,0)</f>
        <v>Yes</v>
      </c>
      <c r="H2053">
        <f>VLOOKUP(A2053,'Medical Examinations'!$A$1:$L$2336,10,0)</f>
        <v>1</v>
      </c>
      <c r="I2053" t="str">
        <f>VLOOKUP(A2053,'Medical Examinations'!$A$1:$H$2336,8,0)</f>
        <v>No</v>
      </c>
      <c r="J2053" t="str">
        <f>VLOOKUP(A2053,'Medical Examinations'!$A$1:$L$2336,11,0)</f>
        <v>obesity</v>
      </c>
      <c r="K2053" t="str">
        <f>VLOOKUP(A2053,'Medical Examinations'!$A$1:$L$2336,12,0)</f>
        <v>Normal</v>
      </c>
      <c r="L2053" s="8">
        <f>VLOOKUP(A2053,'Hospitalisation Details'!$A$1:$T$2344,17,0)</f>
        <v>37839</v>
      </c>
      <c r="M2053" s="3" t="str">
        <f>VLOOKUP(A2053,'Hospitalisation Details'!$A$1:$T$2344,14,0)</f>
        <v>tier - 2</v>
      </c>
      <c r="N2053" s="3" t="str">
        <f>VLOOKUP(A2053,'Hospitalisation Details'!$A$1:$T$2344,15,0)</f>
        <v>tier - 2</v>
      </c>
      <c r="O2053" t="str">
        <f>VLOOKUP(A2053,'Hospitalisation Details'!$A$1:$U$2344,21,FALSE)</f>
        <v>R1012</v>
      </c>
      <c r="P2053" t="str">
        <f>VLOOKUP(A2053,'Hospitalisation Details'!$A$1:$T$2344,19,0)</f>
        <v>19</v>
      </c>
      <c r="Q2053" s="9">
        <f>VLOOKUP(A2053,'Hospitalisation Details'!$A$1:$I$2344,6,FALSE)</f>
        <v>2719.28</v>
      </c>
    </row>
    <row r="2054" spans="1:17" ht="15.75">
      <c r="A2054" s="6" t="s">
        <v>5290</v>
      </c>
      <c r="B2054" t="str">
        <f>VLOOKUP(A2054,'Customer Names'!$A$1:$D$2336,3,FALSE)</f>
        <v>Szynkarczuk</v>
      </c>
      <c r="C2054">
        <f>VLOOKUP(A2054,'Medical Examinations'!$A$1:$H$2336,2,0)</f>
        <v>25.745000000000001</v>
      </c>
      <c r="D2054">
        <f>VLOOKUP(A2054,'Medical Examinations'!$A$1:$H$2336,3,0)</f>
        <v>4.34</v>
      </c>
      <c r="E2054" t="str">
        <f>VLOOKUP(A2054,'Medical Examinations'!$A$1:$H$2336,4,0)</f>
        <v>No</v>
      </c>
      <c r="F2054" t="str">
        <f>VLOOKUP(A2054,'Medical Examinations'!$A$1:$H$2336,5,0)</f>
        <v>No</v>
      </c>
      <c r="G2054" t="str">
        <f>VLOOKUP(A2054,'Medical Examinations'!$A$1:$H$2336,6,0)</f>
        <v>Yes</v>
      </c>
      <c r="H2054">
        <f>VLOOKUP(A2054,'Medical Examinations'!$A$1:$L$2336,10,0)</f>
        <v>1</v>
      </c>
      <c r="I2054" t="str">
        <f>VLOOKUP(A2054,'Medical Examinations'!$A$1:$H$2336,8,0)</f>
        <v>No</v>
      </c>
      <c r="J2054" t="str">
        <f>VLOOKUP(A2054,'Medical Examinations'!$A$1:$L$2336,11,0)</f>
        <v>Over weight</v>
      </c>
      <c r="K2054" t="str">
        <f>VLOOKUP(A2054,'Medical Examinations'!$A$1:$L$2336,12,0)</f>
        <v>Normal</v>
      </c>
      <c r="L2054" s="8">
        <f>VLOOKUP(A2054,'Hospitalisation Details'!$A$1:$T$2344,17,0)</f>
        <v>37956</v>
      </c>
      <c r="M2054" s="3" t="str">
        <f>VLOOKUP(A2054,'Hospitalisation Details'!$A$1:$T$2344,14,0)</f>
        <v>tier - 2</v>
      </c>
      <c r="N2054" s="3" t="str">
        <f>VLOOKUP(A2054,'Hospitalisation Details'!$A$1:$T$2344,15,0)</f>
        <v>tier - 3</v>
      </c>
      <c r="O2054" t="str">
        <f>VLOOKUP(A2054,'Hospitalisation Details'!$A$1:$U$2344,21,FALSE)</f>
        <v>R1012</v>
      </c>
      <c r="P2054" t="str">
        <f>VLOOKUP(A2054,'Hospitalisation Details'!$A$1:$T$2344,19,0)</f>
        <v>19</v>
      </c>
      <c r="Q2054" s="9">
        <f>VLOOKUP(A2054,'Hospitalisation Details'!$A$1:$I$2344,6,FALSE)</f>
        <v>2710.83</v>
      </c>
    </row>
    <row r="2055" spans="1:17" ht="15.75">
      <c r="A2055" s="6" t="s">
        <v>5293</v>
      </c>
      <c r="B2055" t="str">
        <f>VLOOKUP(A2055,'Customer Names'!$A$1:$D$2336,3,FALSE)</f>
        <v>Brill</v>
      </c>
      <c r="C2055">
        <f>VLOOKUP(A2055,'Medical Examinations'!$A$1:$H$2336,2,0)</f>
        <v>24.605</v>
      </c>
      <c r="D2055">
        <f>VLOOKUP(A2055,'Medical Examinations'!$A$1:$H$2336,3,0)</f>
        <v>5.62</v>
      </c>
      <c r="E2055" t="str">
        <f>VLOOKUP(A2055,'Medical Examinations'!$A$1:$H$2336,4,0)</f>
        <v>No</v>
      </c>
      <c r="F2055" t="str">
        <f>VLOOKUP(A2055,'Medical Examinations'!$A$1:$H$2336,5,0)</f>
        <v>No</v>
      </c>
      <c r="G2055" t="str">
        <f>VLOOKUP(A2055,'Medical Examinations'!$A$1:$H$2336,6,0)</f>
        <v>Yes</v>
      </c>
      <c r="H2055">
        <f>VLOOKUP(A2055,'Medical Examinations'!$A$1:$L$2336,10,0)</f>
        <v>1</v>
      </c>
      <c r="I2055" t="str">
        <f>VLOOKUP(A2055,'Medical Examinations'!$A$1:$H$2336,8,0)</f>
        <v>No</v>
      </c>
      <c r="J2055" t="str">
        <f>VLOOKUP(A2055,'Medical Examinations'!$A$1:$L$2336,11,0)</f>
        <v>Normal weight</v>
      </c>
      <c r="K2055" t="str">
        <f>VLOOKUP(A2055,'Medical Examinations'!$A$1:$L$2336,12,0)</f>
        <v>Normal</v>
      </c>
      <c r="L2055" s="8">
        <f>VLOOKUP(A2055,'Hospitalisation Details'!$A$1:$T$2344,17,0)</f>
        <v>37946</v>
      </c>
      <c r="M2055" s="3" t="str">
        <f>VLOOKUP(A2055,'Hospitalisation Details'!$A$1:$T$2344,14,0)</f>
        <v>tier - 2</v>
      </c>
      <c r="N2055" s="3" t="str">
        <f>VLOOKUP(A2055,'Hospitalisation Details'!$A$1:$T$2344,15,0)</f>
        <v>tier - 2</v>
      </c>
      <c r="O2055" t="str">
        <f>VLOOKUP(A2055,'Hospitalisation Details'!$A$1:$U$2344,21,FALSE)</f>
        <v>R1012</v>
      </c>
      <c r="P2055" t="str">
        <f>VLOOKUP(A2055,'Hospitalisation Details'!$A$1:$T$2344,19,0)</f>
        <v>19</v>
      </c>
      <c r="Q2055" s="9">
        <f>VLOOKUP(A2055,'Hospitalisation Details'!$A$1:$I$2344,6,FALSE)</f>
        <v>2709.24</v>
      </c>
    </row>
    <row r="2056" spans="1:17" ht="15.75">
      <c r="A2056" s="6" t="s">
        <v>5295</v>
      </c>
      <c r="B2056" t="str">
        <f>VLOOKUP(A2056,'Customer Names'!$A$1:$D$2336,3,FALSE)</f>
        <v>Adams</v>
      </c>
      <c r="C2056">
        <f>VLOOKUP(A2056,'Medical Examinations'!$A$1:$H$2336,2,0)</f>
        <v>24.51</v>
      </c>
      <c r="D2056">
        <f>VLOOKUP(A2056,'Medical Examinations'!$A$1:$H$2336,3,0)</f>
        <v>4.24</v>
      </c>
      <c r="E2056" t="str">
        <f>VLOOKUP(A2056,'Medical Examinations'!$A$1:$H$2336,4,0)</f>
        <v>No</v>
      </c>
      <c r="F2056" t="str">
        <f>VLOOKUP(A2056,'Medical Examinations'!$A$1:$H$2336,5,0)</f>
        <v>No</v>
      </c>
      <c r="G2056" t="str">
        <f>VLOOKUP(A2056,'Medical Examinations'!$A$1:$H$2336,6,0)</f>
        <v>Yes</v>
      </c>
      <c r="H2056">
        <f>VLOOKUP(A2056,'Medical Examinations'!$A$1:$L$2336,10,0)</f>
        <v>1</v>
      </c>
      <c r="I2056" t="str">
        <f>VLOOKUP(A2056,'Medical Examinations'!$A$1:$H$2336,8,0)</f>
        <v>No</v>
      </c>
      <c r="J2056" t="str">
        <f>VLOOKUP(A2056,'Medical Examinations'!$A$1:$L$2336,11,0)</f>
        <v>Normal weight</v>
      </c>
      <c r="K2056" t="str">
        <f>VLOOKUP(A2056,'Medical Examinations'!$A$1:$L$2336,12,0)</f>
        <v>Normal</v>
      </c>
      <c r="L2056" s="8">
        <f>VLOOKUP(A2056,'Hospitalisation Details'!$A$1:$T$2344,17,0)</f>
        <v>37819</v>
      </c>
      <c r="M2056" s="3" t="str">
        <f>VLOOKUP(A2056,'Hospitalisation Details'!$A$1:$T$2344,14,0)</f>
        <v>tier - 2</v>
      </c>
      <c r="N2056" s="3" t="str">
        <f>VLOOKUP(A2056,'Hospitalisation Details'!$A$1:$T$2344,15,0)</f>
        <v>tier - 2</v>
      </c>
      <c r="O2056" t="str">
        <f>VLOOKUP(A2056,'Hospitalisation Details'!$A$1:$U$2344,21,FALSE)</f>
        <v>R1012</v>
      </c>
      <c r="P2056" t="str">
        <f>VLOOKUP(A2056,'Hospitalisation Details'!$A$1:$T$2344,19,0)</f>
        <v>19</v>
      </c>
      <c r="Q2056" s="9">
        <f>VLOOKUP(A2056,'Hospitalisation Details'!$A$1:$I$2344,6,FALSE)</f>
        <v>2709.11</v>
      </c>
    </row>
    <row r="2057" spans="1:17" ht="15.75">
      <c r="A2057" s="6" t="s">
        <v>5297</v>
      </c>
      <c r="B2057" t="str">
        <f>VLOOKUP(A2057,'Customer Names'!$A$1:$D$2336,3,FALSE)</f>
        <v>Nunn</v>
      </c>
      <c r="C2057">
        <f>VLOOKUP(A2057,'Medical Examinations'!$A$1:$H$2336,2,0)</f>
        <v>31.065000000000001</v>
      </c>
      <c r="D2057">
        <f>VLOOKUP(A2057,'Medical Examinations'!$A$1:$H$2336,3,0)</f>
        <v>4.57</v>
      </c>
      <c r="E2057" t="str">
        <f>VLOOKUP(A2057,'Medical Examinations'!$A$1:$H$2336,4,0)</f>
        <v>Yes</v>
      </c>
      <c r="F2057" t="str">
        <f>VLOOKUP(A2057,'Medical Examinations'!$A$1:$H$2336,5,0)</f>
        <v>No</v>
      </c>
      <c r="G2057" t="str">
        <f>VLOOKUP(A2057,'Medical Examinations'!$A$1:$H$2336,6,0)</f>
        <v>No</v>
      </c>
      <c r="H2057">
        <f>VLOOKUP(A2057,'Medical Examinations'!$A$1:$L$2336,10,0)</f>
        <v>0</v>
      </c>
      <c r="I2057" t="str">
        <f>VLOOKUP(A2057,'Medical Examinations'!$A$1:$H$2336,8,0)</f>
        <v>No</v>
      </c>
      <c r="J2057" t="str">
        <f>VLOOKUP(A2057,'Medical Examinations'!$A$1:$L$2336,11,0)</f>
        <v>obesity</v>
      </c>
      <c r="K2057" t="str">
        <f>VLOOKUP(A2057,'Medical Examinations'!$A$1:$L$2336,12,0)</f>
        <v>Normal</v>
      </c>
      <c r="L2057" s="8">
        <f>VLOOKUP(A2057,'Hospitalisation Details'!$A$1:$T$2344,17,0)</f>
        <v>35229</v>
      </c>
      <c r="M2057" s="3" t="str">
        <f>VLOOKUP(A2057,'Hospitalisation Details'!$A$1:$T$2344,14,0)</f>
        <v>tier - 2</v>
      </c>
      <c r="N2057" s="3" t="str">
        <f>VLOOKUP(A2057,'Hospitalisation Details'!$A$1:$T$2344,15,0)</f>
        <v>tier - 1</v>
      </c>
      <c r="O2057" t="str">
        <f>VLOOKUP(A2057,'Hospitalisation Details'!$A$1:$U$2344,21,FALSE)</f>
        <v>R1012</v>
      </c>
      <c r="P2057" t="str">
        <f>VLOOKUP(A2057,'Hospitalisation Details'!$A$1:$T$2344,19,0)</f>
        <v>26</v>
      </c>
      <c r="Q2057" s="9">
        <f>VLOOKUP(A2057,'Hospitalisation Details'!$A$1:$I$2344,6,FALSE)</f>
        <v>2699.57</v>
      </c>
    </row>
    <row r="2058" spans="1:17" ht="15.75">
      <c r="A2058" s="6" t="s">
        <v>5300</v>
      </c>
      <c r="B2058" t="str">
        <f>VLOOKUP(A2058,'Customer Names'!$A$1:$D$2336,3,FALSE)</f>
        <v>Blair</v>
      </c>
      <c r="C2058">
        <f>VLOOKUP(A2058,'Medical Examinations'!$A$1:$H$2336,2,0)</f>
        <v>28.12</v>
      </c>
      <c r="D2058">
        <f>VLOOKUP(A2058,'Medical Examinations'!$A$1:$H$2336,3,0)</f>
        <v>5.05</v>
      </c>
      <c r="E2058" t="str">
        <f>VLOOKUP(A2058,'Medical Examinations'!$A$1:$H$2336,4,0)</f>
        <v>No</v>
      </c>
      <c r="F2058" t="str">
        <f>VLOOKUP(A2058,'Medical Examinations'!$A$1:$H$2336,5,0)</f>
        <v>No</v>
      </c>
      <c r="G2058" t="str">
        <f>VLOOKUP(A2058,'Medical Examinations'!$A$1:$H$2336,6,0)</f>
        <v>No</v>
      </c>
      <c r="H2058">
        <f>VLOOKUP(A2058,'Medical Examinations'!$A$1:$L$2336,10,0)</f>
        <v>0</v>
      </c>
      <c r="I2058" t="str">
        <f>VLOOKUP(A2058,'Medical Examinations'!$A$1:$H$2336,8,0)</f>
        <v>No</v>
      </c>
      <c r="J2058" t="str">
        <f>VLOOKUP(A2058,'Medical Examinations'!$A$1:$L$2336,11,0)</f>
        <v>Over weight</v>
      </c>
      <c r="K2058" t="str">
        <f>VLOOKUP(A2058,'Medical Examinations'!$A$1:$L$2336,12,0)</f>
        <v>Normal</v>
      </c>
      <c r="L2058" s="8">
        <f>VLOOKUP(A2058,'Hospitalisation Details'!$A$1:$T$2344,17,0)</f>
        <v>36322</v>
      </c>
      <c r="M2058" s="3" t="str">
        <f>VLOOKUP(A2058,'Hospitalisation Details'!$A$1:$T$2344,14,0)</f>
        <v>tier - 2</v>
      </c>
      <c r="N2058" s="3" t="str">
        <f>VLOOKUP(A2058,'Hospitalisation Details'!$A$1:$T$2344,15,0)</f>
        <v>tier - 2</v>
      </c>
      <c r="O2058" t="str">
        <f>VLOOKUP(A2058,'Hospitalisation Details'!$A$1:$U$2344,21,FALSE)</f>
        <v>R1012</v>
      </c>
      <c r="P2058" t="str">
        <f>VLOOKUP(A2058,'Hospitalisation Details'!$A$1:$T$2344,19,0)</f>
        <v>23</v>
      </c>
      <c r="Q2058" s="9">
        <f>VLOOKUP(A2058,'Hospitalisation Details'!$A$1:$I$2344,6,FALSE)</f>
        <v>2690.11</v>
      </c>
    </row>
    <row r="2059" spans="1:17" ht="15.75">
      <c r="A2059" s="6" t="s">
        <v>5303</v>
      </c>
      <c r="B2059" t="str">
        <f>VLOOKUP(A2059,'Customer Names'!$A$1:$D$2336,3,FALSE)</f>
        <v>Sharkey</v>
      </c>
      <c r="C2059">
        <f>VLOOKUP(A2059,'Medical Examinations'!$A$1:$H$2336,2,0)</f>
        <v>38.06</v>
      </c>
      <c r="D2059">
        <f>VLOOKUP(A2059,'Medical Examinations'!$A$1:$H$2336,3,0)</f>
        <v>6.16</v>
      </c>
      <c r="E2059" t="str">
        <f>VLOOKUP(A2059,'Medical Examinations'!$A$1:$H$2336,4,0)</f>
        <v>No</v>
      </c>
      <c r="F2059" t="str">
        <f>VLOOKUP(A2059,'Medical Examinations'!$A$1:$H$2336,5,0)</f>
        <v>No</v>
      </c>
      <c r="G2059" t="str">
        <f>VLOOKUP(A2059,'Medical Examinations'!$A$1:$H$2336,6,0)</f>
        <v>No</v>
      </c>
      <c r="H2059">
        <f>VLOOKUP(A2059,'Medical Examinations'!$A$1:$L$2336,10,0)</f>
        <v>0</v>
      </c>
      <c r="I2059" t="str">
        <f>VLOOKUP(A2059,'Medical Examinations'!$A$1:$H$2336,8,0)</f>
        <v>No</v>
      </c>
      <c r="J2059" t="str">
        <f>VLOOKUP(A2059,'Medical Examinations'!$A$1:$L$2336,11,0)</f>
        <v>obesity</v>
      </c>
      <c r="K2059" t="str">
        <f>VLOOKUP(A2059,'Medical Examinations'!$A$1:$L$2336,12,0)</f>
        <v>Prediabetes</v>
      </c>
      <c r="L2059" s="8">
        <f>VLOOKUP(A2059,'Hospitalisation Details'!$A$1:$T$2344,17,0)</f>
        <v>34609</v>
      </c>
      <c r="M2059" s="3" t="str">
        <f>VLOOKUP(A2059,'Hospitalisation Details'!$A$1:$T$2344,14,0)</f>
        <v>tier - 3</v>
      </c>
      <c r="N2059" s="3" t="str">
        <f>VLOOKUP(A2059,'Hospitalisation Details'!$A$1:$T$2344,15,0)</f>
        <v>tier - 2</v>
      </c>
      <c r="O2059" t="str">
        <f>VLOOKUP(A2059,'Hospitalisation Details'!$A$1:$U$2344,21,FALSE)</f>
        <v>R1013</v>
      </c>
      <c r="P2059" t="str">
        <f>VLOOKUP(A2059,'Hospitalisation Details'!$A$1:$T$2344,19,0)</f>
        <v>28</v>
      </c>
      <c r="Q2059" s="9">
        <f>VLOOKUP(A2059,'Hospitalisation Details'!$A$1:$I$2344,6,FALSE)</f>
        <v>2689.5</v>
      </c>
    </row>
    <row r="2060" spans="1:17" ht="15.75">
      <c r="A2060" s="6" t="s">
        <v>5305</v>
      </c>
      <c r="B2060" t="str">
        <f>VLOOKUP(A2060,'Customer Names'!$A$1:$D$2336,3,FALSE)</f>
        <v>Scalard</v>
      </c>
      <c r="C2060">
        <f>VLOOKUP(A2060,'Medical Examinations'!$A$1:$H$2336,2,0)</f>
        <v>24.96</v>
      </c>
      <c r="D2060">
        <f>VLOOKUP(A2060,'Medical Examinations'!$A$1:$H$2336,3,0)</f>
        <v>4.57</v>
      </c>
      <c r="E2060" t="str">
        <f>VLOOKUP(A2060,'Medical Examinations'!$A$1:$H$2336,4,0)</f>
        <v>No</v>
      </c>
      <c r="F2060" t="str">
        <f>VLOOKUP(A2060,'Medical Examinations'!$A$1:$H$2336,5,0)</f>
        <v>No</v>
      </c>
      <c r="G2060" t="str">
        <f>VLOOKUP(A2060,'Medical Examinations'!$A$1:$H$2336,6,0)</f>
        <v>No</v>
      </c>
      <c r="H2060">
        <f>VLOOKUP(A2060,'Medical Examinations'!$A$1:$L$2336,10,0)</f>
        <v>0</v>
      </c>
      <c r="I2060" t="str">
        <f>VLOOKUP(A2060,'Medical Examinations'!$A$1:$H$2336,8,0)</f>
        <v>No</v>
      </c>
      <c r="J2060" t="str">
        <f>VLOOKUP(A2060,'Medical Examinations'!$A$1:$L$2336,11,0)</f>
        <v>Over weight</v>
      </c>
      <c r="K2060" t="str">
        <f>VLOOKUP(A2060,'Medical Examinations'!$A$1:$L$2336,12,0)</f>
        <v>Normal</v>
      </c>
      <c r="L2060" s="8">
        <f>VLOOKUP(A2060,'Hospitalisation Details'!$A$1:$T$2344,17,0)</f>
        <v>34594</v>
      </c>
      <c r="M2060" s="3" t="str">
        <f>VLOOKUP(A2060,'Hospitalisation Details'!$A$1:$T$2344,14,0)</f>
        <v>tier - 2</v>
      </c>
      <c r="N2060" s="3" t="str">
        <f>VLOOKUP(A2060,'Hospitalisation Details'!$A$1:$T$2344,15,0)</f>
        <v>tier - 2</v>
      </c>
      <c r="O2060" t="str">
        <f>VLOOKUP(A2060,'Hospitalisation Details'!$A$1:$U$2344,21,FALSE)</f>
        <v>R1013</v>
      </c>
      <c r="P2060" t="str">
        <f>VLOOKUP(A2060,'Hospitalisation Details'!$A$1:$T$2344,19,0)</f>
        <v>28</v>
      </c>
      <c r="Q2060" s="9">
        <f>VLOOKUP(A2060,'Hospitalisation Details'!$A$1:$I$2344,6,FALSE)</f>
        <v>2684.69</v>
      </c>
    </row>
    <row r="2061" spans="1:17" ht="15.75">
      <c r="A2061" s="6" t="s">
        <v>5308</v>
      </c>
      <c r="B2061" t="str">
        <f>VLOOKUP(A2061,'Customer Names'!$A$1:$D$2336,3,FALSE)</f>
        <v>Burget</v>
      </c>
      <c r="C2061">
        <f>VLOOKUP(A2061,'Medical Examinations'!$A$1:$H$2336,2,0)</f>
        <v>17.670000000000002</v>
      </c>
      <c r="D2061">
        <f>VLOOKUP(A2061,'Medical Examinations'!$A$1:$H$2336,3,0)</f>
        <v>5.53</v>
      </c>
      <c r="E2061" t="str">
        <f>VLOOKUP(A2061,'Medical Examinations'!$A$1:$H$2336,4,0)</f>
        <v>Yes</v>
      </c>
      <c r="F2061" t="str">
        <f>VLOOKUP(A2061,'Medical Examinations'!$A$1:$H$2336,5,0)</f>
        <v>No</v>
      </c>
      <c r="G2061" t="str">
        <f>VLOOKUP(A2061,'Medical Examinations'!$A$1:$H$2336,6,0)</f>
        <v>No</v>
      </c>
      <c r="H2061">
        <f>VLOOKUP(A2061,'Medical Examinations'!$A$1:$L$2336,10,0)</f>
        <v>0</v>
      </c>
      <c r="I2061" t="str">
        <f>VLOOKUP(A2061,'Medical Examinations'!$A$1:$H$2336,8,0)</f>
        <v>No</v>
      </c>
      <c r="J2061" t="str">
        <f>VLOOKUP(A2061,'Medical Examinations'!$A$1:$L$2336,11,0)</f>
        <v>Under weight</v>
      </c>
      <c r="K2061" t="str">
        <f>VLOOKUP(A2061,'Medical Examinations'!$A$1:$L$2336,12,0)</f>
        <v>Normal</v>
      </c>
      <c r="L2061" s="8">
        <f>VLOOKUP(A2061,'Hospitalisation Details'!$A$1:$T$2344,17,0)</f>
        <v>35282</v>
      </c>
      <c r="M2061" s="3" t="str">
        <f>VLOOKUP(A2061,'Hospitalisation Details'!$A$1:$T$2344,14,0)</f>
        <v>tier - 3</v>
      </c>
      <c r="N2061" s="3" t="str">
        <f>VLOOKUP(A2061,'Hospitalisation Details'!$A$1:$T$2344,15,0)</f>
        <v>tier - 2</v>
      </c>
      <c r="O2061" t="str">
        <f>VLOOKUP(A2061,'Hospitalisation Details'!$A$1:$U$2344,21,FALSE)</f>
        <v>R1012</v>
      </c>
      <c r="P2061" t="str">
        <f>VLOOKUP(A2061,'Hospitalisation Details'!$A$1:$T$2344,19,0)</f>
        <v>26</v>
      </c>
      <c r="Q2061" s="9">
        <f>VLOOKUP(A2061,'Hospitalisation Details'!$A$1:$I$2344,6,FALSE)</f>
        <v>2680.95</v>
      </c>
    </row>
    <row r="2062" spans="1:17" ht="15.75">
      <c r="A2062" s="6" t="s">
        <v>5310</v>
      </c>
      <c r="B2062" t="str">
        <f>VLOOKUP(A2062,'Customer Names'!$A$1:$D$2336,3,FALSE)</f>
        <v>English</v>
      </c>
      <c r="C2062">
        <f>VLOOKUP(A2062,'Medical Examinations'!$A$1:$H$2336,2,0)</f>
        <v>31.35</v>
      </c>
      <c r="D2062">
        <f>VLOOKUP(A2062,'Medical Examinations'!$A$1:$H$2336,3,0)</f>
        <v>5.84</v>
      </c>
      <c r="E2062" t="str">
        <f>VLOOKUP(A2062,'Medical Examinations'!$A$1:$H$2336,4,0)</f>
        <v>No</v>
      </c>
      <c r="F2062" t="str">
        <f>VLOOKUP(A2062,'Medical Examinations'!$A$1:$H$2336,5,0)</f>
        <v>yes</v>
      </c>
      <c r="G2062" t="str">
        <f>VLOOKUP(A2062,'Medical Examinations'!$A$1:$H$2336,6,0)</f>
        <v>No</v>
      </c>
      <c r="H2062">
        <f>VLOOKUP(A2062,'Medical Examinations'!$A$1:$L$2336,10,0)</f>
        <v>1</v>
      </c>
      <c r="I2062" t="str">
        <f>VLOOKUP(A2062,'Medical Examinations'!$A$1:$H$2336,8,0)</f>
        <v>No</v>
      </c>
      <c r="J2062" t="str">
        <f>VLOOKUP(A2062,'Medical Examinations'!$A$1:$L$2336,11,0)</f>
        <v>obesity</v>
      </c>
      <c r="K2062" t="str">
        <f>VLOOKUP(A2062,'Medical Examinations'!$A$1:$L$2336,12,0)</f>
        <v>Prediabetes</v>
      </c>
      <c r="L2062" s="8">
        <f>VLOOKUP(A2062,'Hospitalisation Details'!$A$1:$T$2344,17,0)</f>
        <v>36869</v>
      </c>
      <c r="M2062" s="3" t="str">
        <f>VLOOKUP(A2062,'Hospitalisation Details'!$A$1:$T$2344,14,0)</f>
        <v>tier - 2</v>
      </c>
      <c r="N2062" s="3" t="str">
        <f>VLOOKUP(A2062,'Hospitalisation Details'!$A$1:$T$2344,15,0)</f>
        <v>tier - 1</v>
      </c>
      <c r="O2062" t="str">
        <f>VLOOKUP(A2062,'Hospitalisation Details'!$A$1:$U$2344,21,FALSE)</f>
        <v>R1012</v>
      </c>
      <c r="P2062" t="str">
        <f>VLOOKUP(A2062,'Hospitalisation Details'!$A$1:$T$2344,19,0)</f>
        <v>22</v>
      </c>
      <c r="Q2062" s="9">
        <f>VLOOKUP(A2062,'Hospitalisation Details'!$A$1:$I$2344,6,FALSE)</f>
        <v>2643.27</v>
      </c>
    </row>
    <row r="2063" spans="1:17" ht="15.75">
      <c r="A2063" s="6" t="s">
        <v>5313</v>
      </c>
      <c r="B2063" t="str">
        <f>VLOOKUP(A2063,'Customer Names'!$A$1:$D$2336,3,FALSE)</f>
        <v>Hampton</v>
      </c>
      <c r="C2063">
        <f>VLOOKUP(A2063,'Medical Examinations'!$A$1:$H$2336,2,0)</f>
        <v>28.31</v>
      </c>
      <c r="D2063">
        <f>VLOOKUP(A2063,'Medical Examinations'!$A$1:$H$2336,3,0)</f>
        <v>6.41</v>
      </c>
      <c r="E2063" t="str">
        <f>VLOOKUP(A2063,'Medical Examinations'!$A$1:$H$2336,4,0)</f>
        <v>No</v>
      </c>
      <c r="F2063" t="str">
        <f>VLOOKUP(A2063,'Medical Examinations'!$A$1:$H$2336,5,0)</f>
        <v>yes</v>
      </c>
      <c r="G2063" t="str">
        <f>VLOOKUP(A2063,'Medical Examinations'!$A$1:$H$2336,6,0)</f>
        <v>No</v>
      </c>
      <c r="H2063">
        <f>VLOOKUP(A2063,'Medical Examinations'!$A$1:$L$2336,10,0)</f>
        <v>1</v>
      </c>
      <c r="I2063" t="str">
        <f>VLOOKUP(A2063,'Medical Examinations'!$A$1:$H$2336,8,0)</f>
        <v>No</v>
      </c>
      <c r="J2063" t="str">
        <f>VLOOKUP(A2063,'Medical Examinations'!$A$1:$L$2336,11,0)</f>
        <v>Over weight</v>
      </c>
      <c r="K2063" t="str">
        <f>VLOOKUP(A2063,'Medical Examinations'!$A$1:$L$2336,12,0)</f>
        <v>Diabetes</v>
      </c>
      <c r="L2063" s="8">
        <f>VLOOKUP(A2063,'Hospitalisation Details'!$A$1:$T$2344,17,0)</f>
        <v>36701</v>
      </c>
      <c r="M2063" s="3" t="str">
        <f>VLOOKUP(A2063,'Hospitalisation Details'!$A$1:$T$2344,14,0)</f>
        <v>tier - 2</v>
      </c>
      <c r="N2063" s="3" t="str">
        <f>VLOOKUP(A2063,'Hospitalisation Details'!$A$1:$T$2344,15,0)</f>
        <v>tier - 2</v>
      </c>
      <c r="O2063" t="str">
        <f>VLOOKUP(A2063,'Hospitalisation Details'!$A$1:$U$2344,21,FALSE)</f>
        <v>R1012</v>
      </c>
      <c r="P2063" t="str">
        <f>VLOOKUP(A2063,'Hospitalisation Details'!$A$1:$T$2344,19,0)</f>
        <v>22</v>
      </c>
      <c r="Q2063" s="9">
        <f>VLOOKUP(A2063,'Hospitalisation Details'!$A$1:$I$2344,6,FALSE)</f>
        <v>2639.04</v>
      </c>
    </row>
    <row r="2064" spans="1:17" ht="15.75">
      <c r="A2064" s="6" t="s">
        <v>5316</v>
      </c>
      <c r="B2064" t="str">
        <f>VLOOKUP(A2064,'Customer Names'!$A$1:$D$2336,3,FALSE)</f>
        <v>Flynn</v>
      </c>
      <c r="C2064">
        <f>VLOOKUP(A2064,'Medical Examinations'!$A$1:$H$2336,2,0)</f>
        <v>30.3</v>
      </c>
      <c r="D2064">
        <f>VLOOKUP(A2064,'Medical Examinations'!$A$1:$H$2336,3,0)</f>
        <v>4.7300000000000004</v>
      </c>
      <c r="E2064" t="str">
        <f>VLOOKUP(A2064,'Medical Examinations'!$A$1:$H$2336,4,0)</f>
        <v>Yes</v>
      </c>
      <c r="F2064" t="str">
        <f>VLOOKUP(A2064,'Medical Examinations'!$A$1:$H$2336,5,0)</f>
        <v>No</v>
      </c>
      <c r="G2064" t="str">
        <f>VLOOKUP(A2064,'Medical Examinations'!$A$1:$H$2336,6,0)</f>
        <v>Yes</v>
      </c>
      <c r="H2064">
        <f>VLOOKUP(A2064,'Medical Examinations'!$A$1:$L$2336,10,0)</f>
        <v>1</v>
      </c>
      <c r="I2064" t="str">
        <f>VLOOKUP(A2064,'Medical Examinations'!$A$1:$H$2336,8,0)</f>
        <v>No</v>
      </c>
      <c r="J2064" t="str">
        <f>VLOOKUP(A2064,'Medical Examinations'!$A$1:$L$2336,11,0)</f>
        <v>obesity</v>
      </c>
      <c r="K2064" t="str">
        <f>VLOOKUP(A2064,'Medical Examinations'!$A$1:$L$2336,12,0)</f>
        <v>Normal</v>
      </c>
      <c r="L2064" s="8">
        <f>VLOOKUP(A2064,'Hospitalisation Details'!$A$1:$T$2344,17,0)</f>
        <v>35668</v>
      </c>
      <c r="M2064" s="3" t="str">
        <f>VLOOKUP(A2064,'Hospitalisation Details'!$A$1:$T$2344,14,0)</f>
        <v>tier - 2</v>
      </c>
      <c r="N2064" s="3" t="str">
        <f>VLOOKUP(A2064,'Hospitalisation Details'!$A$1:$T$2344,15,0)</f>
        <v>tier - 1</v>
      </c>
      <c r="O2064" t="str">
        <f>VLOOKUP(A2064,'Hospitalisation Details'!$A$1:$U$2344,21,FALSE)</f>
        <v>R1011</v>
      </c>
      <c r="P2064" t="str">
        <f>VLOOKUP(A2064,'Hospitalisation Details'!$A$1:$T$2344,19,0)</f>
        <v>25</v>
      </c>
      <c r="Q2064" s="9">
        <f>VLOOKUP(A2064,'Hospitalisation Details'!$A$1:$I$2344,6,FALSE)</f>
        <v>2632.99</v>
      </c>
    </row>
    <row r="2065" spans="1:17" ht="15.75">
      <c r="A2065" s="6" t="s">
        <v>5318</v>
      </c>
      <c r="B2065" t="str">
        <f>VLOOKUP(A2065,'Customer Names'!$A$1:$D$2336,3,FALSE)</f>
        <v>Knast</v>
      </c>
      <c r="C2065">
        <f>VLOOKUP(A2065,'Medical Examinations'!$A$1:$H$2336,2,0)</f>
        <v>26.4</v>
      </c>
      <c r="D2065">
        <f>VLOOKUP(A2065,'Medical Examinations'!$A$1:$H$2336,3,0)</f>
        <v>6.22</v>
      </c>
      <c r="E2065" t="str">
        <f>VLOOKUP(A2065,'Medical Examinations'!$A$1:$H$2336,4,0)</f>
        <v>Yes</v>
      </c>
      <c r="F2065" t="str">
        <f>VLOOKUP(A2065,'Medical Examinations'!$A$1:$H$2336,5,0)</f>
        <v>No</v>
      </c>
      <c r="G2065" t="str">
        <f>VLOOKUP(A2065,'Medical Examinations'!$A$1:$H$2336,6,0)</f>
        <v>No</v>
      </c>
      <c r="H2065">
        <f>VLOOKUP(A2065,'Medical Examinations'!$A$1:$L$2336,10,0)</f>
        <v>0</v>
      </c>
      <c r="I2065" t="str">
        <f>VLOOKUP(A2065,'Medical Examinations'!$A$1:$H$2336,8,0)</f>
        <v>No</v>
      </c>
      <c r="J2065" t="str">
        <f>VLOOKUP(A2065,'Medical Examinations'!$A$1:$L$2336,11,0)</f>
        <v>Over weight</v>
      </c>
      <c r="K2065" t="str">
        <f>VLOOKUP(A2065,'Medical Examinations'!$A$1:$L$2336,12,0)</f>
        <v>Prediabetes</v>
      </c>
      <c r="L2065" s="8">
        <f>VLOOKUP(A2065,'Hospitalisation Details'!$A$1:$T$2344,17,0)</f>
        <v>37129</v>
      </c>
      <c r="M2065" s="3" t="str">
        <f>VLOOKUP(A2065,'Hospitalisation Details'!$A$1:$T$2344,14,0)</f>
        <v>tier - 2</v>
      </c>
      <c r="N2065" s="3" t="str">
        <f>VLOOKUP(A2065,'Hospitalisation Details'!$A$1:$T$2344,15,0)</f>
        <v>tier - 1</v>
      </c>
      <c r="O2065" t="str">
        <f>VLOOKUP(A2065,'Hospitalisation Details'!$A$1:$U$2344,21,FALSE)</f>
        <v>R1011</v>
      </c>
      <c r="P2065" t="str">
        <f>VLOOKUP(A2065,'Hospitalisation Details'!$A$1:$T$2344,19,0)</f>
        <v>21</v>
      </c>
      <c r="Q2065" s="9">
        <f>VLOOKUP(A2065,'Hospitalisation Details'!$A$1:$I$2344,6,FALSE)</f>
        <v>2597.7800000000002</v>
      </c>
    </row>
    <row r="2066" spans="1:17" ht="15.75">
      <c r="A2066" s="6" t="s">
        <v>5319</v>
      </c>
      <c r="B2066" t="str">
        <f>VLOOKUP(A2066,'Customer Names'!$A$1:$D$2336,3,FALSE)</f>
        <v>Lucas</v>
      </c>
      <c r="C2066">
        <f>VLOOKUP(A2066,'Medical Examinations'!$A$1:$H$2336,2,0)</f>
        <v>22.135000000000002</v>
      </c>
      <c r="D2066">
        <f>VLOOKUP(A2066,'Medical Examinations'!$A$1:$H$2336,3,0)</f>
        <v>4.46</v>
      </c>
      <c r="E2066" t="str">
        <f>VLOOKUP(A2066,'Medical Examinations'!$A$1:$H$2336,4,0)</f>
        <v>Yes</v>
      </c>
      <c r="F2066" t="str">
        <f>VLOOKUP(A2066,'Medical Examinations'!$A$1:$H$2336,5,0)</f>
        <v>No</v>
      </c>
      <c r="G2066" t="str">
        <f>VLOOKUP(A2066,'Medical Examinations'!$A$1:$H$2336,6,0)</f>
        <v>No</v>
      </c>
      <c r="H2066">
        <f>VLOOKUP(A2066,'Medical Examinations'!$A$1:$L$2336,10,0)</f>
        <v>0</v>
      </c>
      <c r="I2066" t="str">
        <f>VLOOKUP(A2066,'Medical Examinations'!$A$1:$H$2336,8,0)</f>
        <v>No</v>
      </c>
      <c r="J2066" t="str">
        <f>VLOOKUP(A2066,'Medical Examinations'!$A$1:$L$2336,11,0)</f>
        <v>Normal weight</v>
      </c>
      <c r="K2066" t="str">
        <f>VLOOKUP(A2066,'Medical Examinations'!$A$1:$L$2336,12,0)</f>
        <v>Normal</v>
      </c>
      <c r="L2066" s="8">
        <f>VLOOKUP(A2066,'Hospitalisation Details'!$A$1:$T$2344,17,0)</f>
        <v>37100</v>
      </c>
      <c r="M2066" s="3" t="str">
        <f>VLOOKUP(A2066,'Hospitalisation Details'!$A$1:$T$2344,14,0)</f>
        <v>tier - 2</v>
      </c>
      <c r="N2066" s="3" t="str">
        <f>VLOOKUP(A2066,'Hospitalisation Details'!$A$1:$T$2344,15,0)</f>
        <v>tier - 2</v>
      </c>
      <c r="O2066" t="str">
        <f>VLOOKUP(A2066,'Hospitalisation Details'!$A$1:$U$2344,21,FALSE)</f>
        <v>R1024</v>
      </c>
      <c r="P2066" t="str">
        <f>VLOOKUP(A2066,'Hospitalisation Details'!$A$1:$T$2344,19,0)</f>
        <v>21</v>
      </c>
      <c r="Q2066" s="9">
        <f>VLOOKUP(A2066,'Hospitalisation Details'!$A$1:$I$2344,6,FALSE)</f>
        <v>2585.85</v>
      </c>
    </row>
    <row r="2067" spans="1:17" ht="15.75">
      <c r="A2067" s="6" t="s">
        <v>5322</v>
      </c>
      <c r="B2067" t="str">
        <f>VLOOKUP(A2067,'Customer Names'!$A$1:$D$2336,3,FALSE)</f>
        <v>Thomas</v>
      </c>
      <c r="C2067">
        <f>VLOOKUP(A2067,'Medical Examinations'!$A$1:$H$2336,2,0)</f>
        <v>17.399999999999999</v>
      </c>
      <c r="D2067">
        <f>VLOOKUP(A2067,'Medical Examinations'!$A$1:$H$2336,3,0)</f>
        <v>4.5</v>
      </c>
      <c r="E2067" t="str">
        <f>VLOOKUP(A2067,'Medical Examinations'!$A$1:$H$2336,4,0)</f>
        <v>Yes</v>
      </c>
      <c r="F2067" t="str">
        <f>VLOOKUP(A2067,'Medical Examinations'!$A$1:$H$2336,5,0)</f>
        <v>No</v>
      </c>
      <c r="G2067" t="str">
        <f>VLOOKUP(A2067,'Medical Examinations'!$A$1:$H$2336,6,0)</f>
        <v>No</v>
      </c>
      <c r="H2067">
        <f>VLOOKUP(A2067,'Medical Examinations'!$A$1:$L$2336,10,0)</f>
        <v>0</v>
      </c>
      <c r="I2067" t="str">
        <f>VLOOKUP(A2067,'Medical Examinations'!$A$1:$H$2336,8,0)</f>
        <v>No</v>
      </c>
      <c r="J2067" t="str">
        <f>VLOOKUP(A2067,'Medical Examinations'!$A$1:$L$2336,11,0)</f>
        <v>Under weight</v>
      </c>
      <c r="K2067" t="str">
        <f>VLOOKUP(A2067,'Medical Examinations'!$A$1:$L$2336,12,0)</f>
        <v>Normal</v>
      </c>
      <c r="L2067" s="8">
        <f>VLOOKUP(A2067,'Hospitalisation Details'!$A$1:$T$2344,17,0)</f>
        <v>37179</v>
      </c>
      <c r="M2067" s="3" t="str">
        <f>VLOOKUP(A2067,'Hospitalisation Details'!$A$1:$T$2344,14,0)</f>
        <v>tier - 2</v>
      </c>
      <c r="N2067" s="3" t="str">
        <f>VLOOKUP(A2067,'Hospitalisation Details'!$A$1:$T$2344,15,0)</f>
        <v>tier - 3</v>
      </c>
      <c r="O2067" t="str">
        <f>VLOOKUP(A2067,'Hospitalisation Details'!$A$1:$U$2344,21,FALSE)</f>
        <v>R1011</v>
      </c>
      <c r="P2067" t="str">
        <f>VLOOKUP(A2067,'Hospitalisation Details'!$A$1:$T$2344,19,0)</f>
        <v>21</v>
      </c>
      <c r="Q2067" s="9">
        <f>VLOOKUP(A2067,'Hospitalisation Details'!$A$1:$I$2344,6,FALSE)</f>
        <v>2585.27</v>
      </c>
    </row>
    <row r="2068" spans="1:17" ht="15.75">
      <c r="A2068" s="6" t="s">
        <v>5324</v>
      </c>
      <c r="B2068" t="str">
        <f>VLOOKUP(A2068,'Customer Names'!$A$1:$D$2336,3,FALSE)</f>
        <v>Cherewatti</v>
      </c>
      <c r="C2068">
        <f>VLOOKUP(A2068,'Medical Examinations'!$A$1:$H$2336,2,0)</f>
        <v>28.06</v>
      </c>
      <c r="D2068">
        <f>VLOOKUP(A2068,'Medical Examinations'!$A$1:$H$2336,3,0)</f>
        <v>8.93</v>
      </c>
      <c r="E2068" t="str">
        <f>VLOOKUP(A2068,'Medical Examinations'!$A$1:$H$2336,4,0)</f>
        <v>No</v>
      </c>
      <c r="F2068" t="str">
        <f>VLOOKUP(A2068,'Medical Examinations'!$A$1:$H$2336,5,0)</f>
        <v>No</v>
      </c>
      <c r="G2068" t="str">
        <f>VLOOKUP(A2068,'Medical Examinations'!$A$1:$H$2336,6,0)</f>
        <v>No</v>
      </c>
      <c r="H2068">
        <f>VLOOKUP(A2068,'Medical Examinations'!$A$1:$L$2336,10,0)</f>
        <v>0</v>
      </c>
      <c r="I2068" t="str">
        <f>VLOOKUP(A2068,'Medical Examinations'!$A$1:$H$2336,8,0)</f>
        <v>No</v>
      </c>
      <c r="J2068" t="str">
        <f>VLOOKUP(A2068,'Medical Examinations'!$A$1:$L$2336,11,0)</f>
        <v>Over weight</v>
      </c>
      <c r="K2068" t="str">
        <f>VLOOKUP(A2068,'Medical Examinations'!$A$1:$L$2336,12,0)</f>
        <v>Diabetes</v>
      </c>
      <c r="L2068" s="8">
        <f>VLOOKUP(A2068,'Hospitalisation Details'!$A$1:$T$2344,17,0)</f>
        <v>37457</v>
      </c>
      <c r="M2068" s="3" t="str">
        <f>VLOOKUP(A2068,'Hospitalisation Details'!$A$1:$T$2344,14,0)</f>
        <v>tier - 2</v>
      </c>
      <c r="N2068" s="3" t="str">
        <f>VLOOKUP(A2068,'Hospitalisation Details'!$A$1:$T$2344,15,0)</f>
        <v>tier - 2</v>
      </c>
      <c r="O2068" t="str">
        <f>VLOOKUP(A2068,'Hospitalisation Details'!$A$1:$U$2344,21,FALSE)</f>
        <v>R1021</v>
      </c>
      <c r="P2068" t="str">
        <f>VLOOKUP(A2068,'Hospitalisation Details'!$A$1:$T$2344,19,0)</f>
        <v>20</v>
      </c>
      <c r="Q2068" s="9">
        <f>VLOOKUP(A2068,'Hospitalisation Details'!$A$1:$I$2344,6,FALSE)</f>
        <v>2585.04</v>
      </c>
    </row>
    <row r="2069" spans="1:17" ht="15.75">
      <c r="A2069" s="6" t="s">
        <v>5326</v>
      </c>
      <c r="B2069" t="str">
        <f>VLOOKUP(A2069,'Customer Names'!$A$1:$D$2336,3,FALSE)</f>
        <v>Olle</v>
      </c>
      <c r="C2069">
        <f>VLOOKUP(A2069,'Medical Examinations'!$A$1:$H$2336,2,0)</f>
        <v>31.13</v>
      </c>
      <c r="D2069">
        <f>VLOOKUP(A2069,'Medical Examinations'!$A$1:$H$2336,3,0)</f>
        <v>11.02</v>
      </c>
      <c r="E2069" t="str">
        <f>VLOOKUP(A2069,'Medical Examinations'!$A$1:$H$2336,4,0)</f>
        <v>No</v>
      </c>
      <c r="F2069" t="str">
        <f>VLOOKUP(A2069,'Medical Examinations'!$A$1:$H$2336,5,0)</f>
        <v>No</v>
      </c>
      <c r="G2069" t="str">
        <f>VLOOKUP(A2069,'Medical Examinations'!$A$1:$H$2336,6,0)</f>
        <v>No</v>
      </c>
      <c r="H2069">
        <f>VLOOKUP(A2069,'Medical Examinations'!$A$1:$L$2336,10,0)</f>
        <v>0</v>
      </c>
      <c r="I2069" t="str">
        <f>VLOOKUP(A2069,'Medical Examinations'!$A$1:$H$2336,8,0)</f>
        <v>No</v>
      </c>
      <c r="J2069" t="str">
        <f>VLOOKUP(A2069,'Medical Examinations'!$A$1:$L$2336,11,0)</f>
        <v>obesity</v>
      </c>
      <c r="K2069" t="str">
        <f>VLOOKUP(A2069,'Medical Examinations'!$A$1:$L$2336,12,0)</f>
        <v>Diabetes</v>
      </c>
      <c r="L2069" s="8">
        <f>VLOOKUP(A2069,'Hospitalisation Details'!$A$1:$T$2344,17,0)</f>
        <v>37540</v>
      </c>
      <c r="M2069" s="3" t="str">
        <f>VLOOKUP(A2069,'Hospitalisation Details'!$A$1:$T$2344,14,0)</f>
        <v>tier - 2</v>
      </c>
      <c r="N2069" s="3" t="str">
        <f>VLOOKUP(A2069,'Hospitalisation Details'!$A$1:$T$2344,15,0)</f>
        <v>tier - 3</v>
      </c>
      <c r="O2069" t="str">
        <f>VLOOKUP(A2069,'Hospitalisation Details'!$A$1:$U$2344,21,FALSE)</f>
        <v>R1013</v>
      </c>
      <c r="P2069" t="str">
        <f>VLOOKUP(A2069,'Hospitalisation Details'!$A$1:$T$2344,19,0)</f>
        <v>20</v>
      </c>
      <c r="Q2069" s="9">
        <f>VLOOKUP(A2069,'Hospitalisation Details'!$A$1:$I$2344,6,FALSE)</f>
        <v>2566.4699999999998</v>
      </c>
    </row>
    <row r="2070" spans="1:17" ht="15.75">
      <c r="A2070" s="6" t="s">
        <v>5329</v>
      </c>
      <c r="B2070" t="str">
        <f>VLOOKUP(A2070,'Customer Names'!$A$1:$D$2336,3,FALSE)</f>
        <v>Hamsi</v>
      </c>
      <c r="C2070">
        <f>VLOOKUP(A2070,'Medical Examinations'!$A$1:$H$2336,2,0)</f>
        <v>18.46</v>
      </c>
      <c r="D2070">
        <f>VLOOKUP(A2070,'Medical Examinations'!$A$1:$H$2336,3,0)</f>
        <v>5.25</v>
      </c>
      <c r="E2070" t="str">
        <f>VLOOKUP(A2070,'Medical Examinations'!$A$1:$H$2336,4,0)</f>
        <v>No</v>
      </c>
      <c r="F2070" t="str">
        <f>VLOOKUP(A2070,'Medical Examinations'!$A$1:$H$2336,5,0)</f>
        <v>No</v>
      </c>
      <c r="G2070" t="str">
        <f>VLOOKUP(A2070,'Medical Examinations'!$A$1:$H$2336,6,0)</f>
        <v>No</v>
      </c>
      <c r="H2070">
        <f>VLOOKUP(A2070,'Medical Examinations'!$A$1:$L$2336,10,0)</f>
        <v>0</v>
      </c>
      <c r="I2070" t="str">
        <f>VLOOKUP(A2070,'Medical Examinations'!$A$1:$H$2336,8,0)</f>
        <v>No</v>
      </c>
      <c r="J2070" t="str">
        <f>VLOOKUP(A2070,'Medical Examinations'!$A$1:$L$2336,11,0)</f>
        <v>Under weight</v>
      </c>
      <c r="K2070" t="str">
        <f>VLOOKUP(A2070,'Medical Examinations'!$A$1:$L$2336,12,0)</f>
        <v>Normal</v>
      </c>
      <c r="L2070" s="8">
        <f>VLOOKUP(A2070,'Hospitalisation Details'!$A$1:$T$2344,17,0)</f>
        <v>33559</v>
      </c>
      <c r="M2070" s="3" t="str">
        <f>VLOOKUP(A2070,'Hospitalisation Details'!$A$1:$T$2344,14,0)</f>
        <v>tier - 2</v>
      </c>
      <c r="N2070" s="3" t="str">
        <f>VLOOKUP(A2070,'Hospitalisation Details'!$A$1:$T$2344,15,0)</f>
        <v>tier - 1</v>
      </c>
      <c r="O2070" t="str">
        <f>VLOOKUP(A2070,'Hospitalisation Details'!$A$1:$U$2344,21,FALSE)</f>
        <v>R1013</v>
      </c>
      <c r="P2070" t="str">
        <f>VLOOKUP(A2070,'Hospitalisation Details'!$A$1:$T$2344,19,0)</f>
        <v>31</v>
      </c>
      <c r="Q2070" s="9">
        <f>VLOOKUP(A2070,'Hospitalisation Details'!$A$1:$I$2344,6,FALSE)</f>
        <v>2545.6799999999998</v>
      </c>
    </row>
    <row r="2071" spans="1:17" ht="15.75">
      <c r="A2071" s="6" t="s">
        <v>5332</v>
      </c>
      <c r="B2071" t="str">
        <f>VLOOKUP(A2071,'Customer Names'!$A$1:$D$2336,3,FALSE)</f>
        <v>Finnegan</v>
      </c>
      <c r="C2071">
        <f>VLOOKUP(A2071,'Medical Examinations'!$A$1:$H$2336,2,0)</f>
        <v>17.3</v>
      </c>
      <c r="D2071">
        <f>VLOOKUP(A2071,'Medical Examinations'!$A$1:$H$2336,3,0)</f>
        <v>4.75</v>
      </c>
      <c r="E2071" t="str">
        <f>VLOOKUP(A2071,'Medical Examinations'!$A$1:$H$2336,4,0)</f>
        <v>No</v>
      </c>
      <c r="F2071" t="str">
        <f>VLOOKUP(A2071,'Medical Examinations'!$A$1:$H$2336,5,0)</f>
        <v>No</v>
      </c>
      <c r="G2071" t="str">
        <f>VLOOKUP(A2071,'Medical Examinations'!$A$1:$H$2336,6,0)</f>
        <v>No</v>
      </c>
      <c r="H2071">
        <f>VLOOKUP(A2071,'Medical Examinations'!$A$1:$L$2336,10,0)</f>
        <v>0</v>
      </c>
      <c r="I2071" t="str">
        <f>VLOOKUP(A2071,'Medical Examinations'!$A$1:$H$2336,8,0)</f>
        <v>No</v>
      </c>
      <c r="J2071" t="str">
        <f>VLOOKUP(A2071,'Medical Examinations'!$A$1:$L$2336,11,0)</f>
        <v>Under weight</v>
      </c>
      <c r="K2071" t="str">
        <f>VLOOKUP(A2071,'Medical Examinations'!$A$1:$L$2336,12,0)</f>
        <v>Normal</v>
      </c>
      <c r="L2071" s="8">
        <f>VLOOKUP(A2071,'Hospitalisation Details'!$A$1:$T$2344,17,0)</f>
        <v>33147</v>
      </c>
      <c r="M2071" s="3" t="str">
        <f>VLOOKUP(A2071,'Hospitalisation Details'!$A$1:$T$2344,14,0)</f>
        <v>tier - 2</v>
      </c>
      <c r="N2071" s="3" t="str">
        <f>VLOOKUP(A2071,'Hospitalisation Details'!$A$1:$T$2344,15,0)</f>
        <v>tier - 2</v>
      </c>
      <c r="O2071" t="str">
        <f>VLOOKUP(A2071,'Hospitalisation Details'!$A$1:$U$2344,21,FALSE)</f>
        <v>R1013</v>
      </c>
      <c r="P2071" t="str">
        <f>VLOOKUP(A2071,'Hospitalisation Details'!$A$1:$T$2344,19,0)</f>
        <v>32</v>
      </c>
      <c r="Q2071" s="9">
        <f>VLOOKUP(A2071,'Hospitalisation Details'!$A$1:$I$2344,6,FALSE)</f>
        <v>2540.39</v>
      </c>
    </row>
    <row r="2072" spans="1:17" ht="15.75">
      <c r="A2072" s="6" t="s">
        <v>5334</v>
      </c>
      <c r="B2072" t="str">
        <f>VLOOKUP(A2072,'Customer Names'!$A$1:$D$2336,3,FALSE)</f>
        <v>Walsh</v>
      </c>
      <c r="C2072">
        <f>VLOOKUP(A2072,'Medical Examinations'!$A$1:$H$2336,2,0)</f>
        <v>35.625</v>
      </c>
      <c r="D2072">
        <f>VLOOKUP(A2072,'Medical Examinations'!$A$1:$H$2336,3,0)</f>
        <v>4.68</v>
      </c>
      <c r="E2072" t="str">
        <f>VLOOKUP(A2072,'Medical Examinations'!$A$1:$H$2336,4,0)</f>
        <v>Yes</v>
      </c>
      <c r="F2072" t="str">
        <f>VLOOKUP(A2072,'Medical Examinations'!$A$1:$H$2336,5,0)</f>
        <v>No</v>
      </c>
      <c r="G2072" t="str">
        <f>VLOOKUP(A2072,'Medical Examinations'!$A$1:$H$2336,6,0)</f>
        <v>Yes</v>
      </c>
      <c r="H2072">
        <f>VLOOKUP(A2072,'Medical Examinations'!$A$1:$L$2336,10,0)</f>
        <v>1</v>
      </c>
      <c r="I2072" t="str">
        <f>VLOOKUP(A2072,'Medical Examinations'!$A$1:$H$2336,8,0)</f>
        <v>No</v>
      </c>
      <c r="J2072" t="str">
        <f>VLOOKUP(A2072,'Medical Examinations'!$A$1:$L$2336,11,0)</f>
        <v>obesity</v>
      </c>
      <c r="K2072" t="str">
        <f>VLOOKUP(A2072,'Medical Examinations'!$A$1:$L$2336,12,0)</f>
        <v>Normal</v>
      </c>
      <c r="L2072" s="8">
        <f>VLOOKUP(A2072,'Hospitalisation Details'!$A$1:$T$2344,17,0)</f>
        <v>35639</v>
      </c>
      <c r="M2072" s="3" t="str">
        <f>VLOOKUP(A2072,'Hospitalisation Details'!$A$1:$T$2344,14,0)</f>
        <v>tier - 3</v>
      </c>
      <c r="N2072" s="3" t="str">
        <f>VLOOKUP(A2072,'Hospitalisation Details'!$A$1:$T$2344,15,0)</f>
        <v>tier - 3</v>
      </c>
      <c r="O2072" t="str">
        <f>VLOOKUP(A2072,'Hospitalisation Details'!$A$1:$U$2344,21,FALSE)</f>
        <v>R1012</v>
      </c>
      <c r="P2072" t="str">
        <f>VLOOKUP(A2072,'Hospitalisation Details'!$A$1:$T$2344,19,0)</f>
        <v>25</v>
      </c>
      <c r="Q2072" s="9">
        <f>VLOOKUP(A2072,'Hospitalisation Details'!$A$1:$I$2344,6,FALSE)</f>
        <v>2534.39</v>
      </c>
    </row>
    <row r="2073" spans="1:17" ht="15.75">
      <c r="A2073" s="6" t="s">
        <v>5335</v>
      </c>
      <c r="B2073" t="str">
        <f>VLOOKUP(A2073,'Customer Names'!$A$1:$D$2336,3,FALSE)</f>
        <v>Villa</v>
      </c>
      <c r="C2073">
        <f>VLOOKUP(A2073,'Medical Examinations'!$A$1:$H$2336,2,0)</f>
        <v>20.234999999999999</v>
      </c>
      <c r="D2073">
        <f>VLOOKUP(A2073,'Medical Examinations'!$A$1:$H$2336,3,0)</f>
        <v>6.17</v>
      </c>
      <c r="E2073" t="str">
        <f>VLOOKUP(A2073,'Medical Examinations'!$A$1:$H$2336,4,0)</f>
        <v>Yes</v>
      </c>
      <c r="F2073" t="str">
        <f>VLOOKUP(A2073,'Medical Examinations'!$A$1:$H$2336,5,0)</f>
        <v>yes</v>
      </c>
      <c r="G2073" t="str">
        <f>VLOOKUP(A2073,'Medical Examinations'!$A$1:$H$2336,6,0)</f>
        <v>No</v>
      </c>
      <c r="H2073">
        <f>VLOOKUP(A2073,'Medical Examinations'!$A$1:$L$2336,10,0)</f>
        <v>2</v>
      </c>
      <c r="I2073" t="str">
        <f>VLOOKUP(A2073,'Medical Examinations'!$A$1:$H$2336,8,0)</f>
        <v>No</v>
      </c>
      <c r="J2073" t="str">
        <f>VLOOKUP(A2073,'Medical Examinations'!$A$1:$L$2336,11,0)</f>
        <v>Normal weight</v>
      </c>
      <c r="K2073" t="str">
        <f>VLOOKUP(A2073,'Medical Examinations'!$A$1:$L$2336,12,0)</f>
        <v>Prediabetes</v>
      </c>
      <c r="L2073" s="8">
        <f>VLOOKUP(A2073,'Hospitalisation Details'!$A$1:$T$2344,17,0)</f>
        <v>36763</v>
      </c>
      <c r="M2073" s="3" t="str">
        <f>VLOOKUP(A2073,'Hospitalisation Details'!$A$1:$T$2344,14,0)</f>
        <v>tier - 2</v>
      </c>
      <c r="N2073" s="3" t="str">
        <f>VLOOKUP(A2073,'Hospitalisation Details'!$A$1:$T$2344,15,0)</f>
        <v>tier - 3</v>
      </c>
      <c r="O2073" t="str">
        <f>VLOOKUP(A2073,'Hospitalisation Details'!$A$1:$U$2344,21,FALSE)</f>
        <v>R1012</v>
      </c>
      <c r="P2073" t="str">
        <f>VLOOKUP(A2073,'Hospitalisation Details'!$A$1:$T$2344,19,0)</f>
        <v>22</v>
      </c>
      <c r="Q2073" s="9">
        <f>VLOOKUP(A2073,'Hospitalisation Details'!$A$1:$I$2344,6,FALSE)</f>
        <v>2527.8200000000002</v>
      </c>
    </row>
    <row r="2074" spans="1:17" ht="15.75">
      <c r="A2074" s="6" t="s">
        <v>5338</v>
      </c>
      <c r="B2074" t="str">
        <f>VLOOKUP(A2074,'Customer Names'!$A$1:$D$2336,3,FALSE)</f>
        <v>Cable</v>
      </c>
      <c r="C2074">
        <f>VLOOKUP(A2074,'Medical Examinations'!$A$1:$H$2336,2,0)</f>
        <v>27.55</v>
      </c>
      <c r="D2074">
        <f>VLOOKUP(A2074,'Medical Examinations'!$A$1:$H$2336,3,0)</f>
        <v>4.5599999999999996</v>
      </c>
      <c r="E2074" t="str">
        <f>VLOOKUP(A2074,'Medical Examinations'!$A$1:$H$2336,4,0)</f>
        <v>Yes</v>
      </c>
      <c r="F2074" t="str">
        <f>VLOOKUP(A2074,'Medical Examinations'!$A$1:$H$2336,5,0)</f>
        <v>No</v>
      </c>
      <c r="G2074" t="str">
        <f>VLOOKUP(A2074,'Medical Examinations'!$A$1:$H$2336,6,0)</f>
        <v>Yes</v>
      </c>
      <c r="H2074">
        <f>VLOOKUP(A2074,'Medical Examinations'!$A$1:$L$2336,10,0)</f>
        <v>1</v>
      </c>
      <c r="I2074" t="str">
        <f>VLOOKUP(A2074,'Medical Examinations'!$A$1:$H$2336,8,0)</f>
        <v>No</v>
      </c>
      <c r="J2074" t="str">
        <f>VLOOKUP(A2074,'Medical Examinations'!$A$1:$L$2336,11,0)</f>
        <v>Over weight</v>
      </c>
      <c r="K2074" t="str">
        <f>VLOOKUP(A2074,'Medical Examinations'!$A$1:$L$2336,12,0)</f>
        <v>Normal</v>
      </c>
      <c r="L2074" s="8">
        <f>VLOOKUP(A2074,'Hospitalisation Details'!$A$1:$T$2344,17,0)</f>
        <v>35736</v>
      </c>
      <c r="M2074" s="3" t="str">
        <f>VLOOKUP(A2074,'Hospitalisation Details'!$A$1:$T$2344,14,0)</f>
        <v>tier - 3</v>
      </c>
      <c r="N2074" s="3" t="str">
        <f>VLOOKUP(A2074,'Hospitalisation Details'!$A$1:$T$2344,15,0)</f>
        <v>tier - 1</v>
      </c>
      <c r="O2074" t="str">
        <f>VLOOKUP(A2074,'Hospitalisation Details'!$A$1:$U$2344,21,FALSE)</f>
        <v>R1012</v>
      </c>
      <c r="P2074" t="str">
        <f>VLOOKUP(A2074,'Hospitalisation Details'!$A$1:$T$2344,19,0)</f>
        <v>25</v>
      </c>
      <c r="Q2074" s="9">
        <f>VLOOKUP(A2074,'Hospitalisation Details'!$A$1:$I$2344,6,FALSE)</f>
        <v>2523.17</v>
      </c>
    </row>
    <row r="2075" spans="1:17" ht="15.75">
      <c r="A2075" s="6" t="s">
        <v>5341</v>
      </c>
      <c r="B2075" t="str">
        <f>VLOOKUP(A2075,'Customer Names'!$A$1:$D$2336,3,FALSE)</f>
        <v>Eiring</v>
      </c>
      <c r="C2075">
        <f>VLOOKUP(A2075,'Medical Examinations'!$A$1:$H$2336,2,0)</f>
        <v>17.97</v>
      </c>
      <c r="D2075">
        <f>VLOOKUP(A2075,'Medical Examinations'!$A$1:$H$2336,3,0)</f>
        <v>6.3</v>
      </c>
      <c r="E2075" t="str">
        <f>VLOOKUP(A2075,'Medical Examinations'!$A$1:$H$2336,4,0)</f>
        <v>No</v>
      </c>
      <c r="F2075" t="str">
        <f>VLOOKUP(A2075,'Medical Examinations'!$A$1:$H$2336,5,0)</f>
        <v>No</v>
      </c>
      <c r="G2075" t="str">
        <f>VLOOKUP(A2075,'Medical Examinations'!$A$1:$H$2336,6,0)</f>
        <v>No</v>
      </c>
      <c r="H2075">
        <f>VLOOKUP(A2075,'Medical Examinations'!$A$1:$L$2336,10,0)</f>
        <v>0</v>
      </c>
      <c r="I2075" t="str">
        <f>VLOOKUP(A2075,'Medical Examinations'!$A$1:$H$2336,8,0)</f>
        <v>No</v>
      </c>
      <c r="J2075" t="str">
        <f>VLOOKUP(A2075,'Medical Examinations'!$A$1:$L$2336,11,0)</f>
        <v>Under weight</v>
      </c>
      <c r="K2075" t="str">
        <f>VLOOKUP(A2075,'Medical Examinations'!$A$1:$L$2336,12,0)</f>
        <v>Prediabetes</v>
      </c>
      <c r="L2075" s="8">
        <f>VLOOKUP(A2075,'Hospitalisation Details'!$A$1:$T$2344,17,0)</f>
        <v>33455</v>
      </c>
      <c r="M2075" s="3" t="str">
        <f>VLOOKUP(A2075,'Hospitalisation Details'!$A$1:$T$2344,14,0)</f>
        <v>tier - 2</v>
      </c>
      <c r="N2075" s="3" t="str">
        <f>VLOOKUP(A2075,'Hospitalisation Details'!$A$1:$T$2344,15,0)</f>
        <v>tier - 1</v>
      </c>
      <c r="O2075" t="str">
        <f>VLOOKUP(A2075,'Hospitalisation Details'!$A$1:$U$2344,21,FALSE)</f>
        <v>R1013</v>
      </c>
      <c r="P2075" t="str">
        <f>VLOOKUP(A2075,'Hospitalisation Details'!$A$1:$T$2344,19,0)</f>
        <v>31</v>
      </c>
      <c r="Q2075" s="9">
        <f>VLOOKUP(A2075,'Hospitalisation Details'!$A$1:$I$2344,6,FALSE)</f>
        <v>2510.79</v>
      </c>
    </row>
    <row r="2076" spans="1:17" ht="15.75">
      <c r="A2076" s="6" t="s">
        <v>5344</v>
      </c>
      <c r="B2076" t="str">
        <f>VLOOKUP(A2076,'Customer Names'!$A$1:$D$2336,3,FALSE)</f>
        <v>Connor</v>
      </c>
      <c r="C2076">
        <f>VLOOKUP(A2076,'Medical Examinations'!$A$1:$H$2336,2,0)</f>
        <v>29.98</v>
      </c>
      <c r="D2076">
        <f>VLOOKUP(A2076,'Medical Examinations'!$A$1:$H$2336,3,0)</f>
        <v>6.03</v>
      </c>
      <c r="E2076" t="str">
        <f>VLOOKUP(A2076,'Medical Examinations'!$A$1:$H$2336,4,0)</f>
        <v>No</v>
      </c>
      <c r="F2076" t="str">
        <f>VLOOKUP(A2076,'Medical Examinations'!$A$1:$H$2336,5,0)</f>
        <v>yes</v>
      </c>
      <c r="G2076" t="str">
        <f>VLOOKUP(A2076,'Medical Examinations'!$A$1:$H$2336,6,0)</f>
        <v>No</v>
      </c>
      <c r="H2076">
        <f>VLOOKUP(A2076,'Medical Examinations'!$A$1:$L$2336,10,0)</f>
        <v>1</v>
      </c>
      <c r="I2076" t="str">
        <f>VLOOKUP(A2076,'Medical Examinations'!$A$1:$H$2336,8,0)</f>
        <v>No</v>
      </c>
      <c r="J2076" t="str">
        <f>VLOOKUP(A2076,'Medical Examinations'!$A$1:$L$2336,11,0)</f>
        <v>obesity</v>
      </c>
      <c r="K2076" t="str">
        <f>VLOOKUP(A2076,'Medical Examinations'!$A$1:$L$2336,12,0)</f>
        <v>Prediabetes</v>
      </c>
      <c r="L2076" s="8">
        <f>VLOOKUP(A2076,'Hospitalisation Details'!$A$1:$T$2344,17,0)</f>
        <v>38236</v>
      </c>
      <c r="M2076" s="3" t="str">
        <f>VLOOKUP(A2076,'Hospitalisation Details'!$A$1:$T$2344,14,0)</f>
        <v>tier - 2</v>
      </c>
      <c r="N2076" s="3" t="str">
        <f>VLOOKUP(A2076,'Hospitalisation Details'!$A$1:$T$2344,15,0)</f>
        <v>tier - 2</v>
      </c>
      <c r="O2076" t="str">
        <f>VLOOKUP(A2076,'Hospitalisation Details'!$A$1:$U$2344,21,FALSE)</f>
        <v>R1012</v>
      </c>
      <c r="P2076" t="str">
        <f>VLOOKUP(A2076,'Hospitalisation Details'!$A$1:$T$2344,19,0)</f>
        <v>18</v>
      </c>
      <c r="Q2076" s="9">
        <f>VLOOKUP(A2076,'Hospitalisation Details'!$A$1:$I$2344,6,FALSE)</f>
        <v>2500.9299999999998</v>
      </c>
    </row>
    <row r="2077" spans="1:17" ht="15.75">
      <c r="A2077" s="6" t="s">
        <v>5346</v>
      </c>
      <c r="B2077" t="str">
        <f>VLOOKUP(A2077,'Customer Names'!$A$1:$D$2336,3,FALSE)</f>
        <v>Friedman</v>
      </c>
      <c r="C2077">
        <f>VLOOKUP(A2077,'Medical Examinations'!$A$1:$H$2336,2,0)</f>
        <v>33.659999999999997</v>
      </c>
      <c r="D2077">
        <f>VLOOKUP(A2077,'Medical Examinations'!$A$1:$H$2336,3,0)</f>
        <v>4.2</v>
      </c>
      <c r="E2077" t="str">
        <f>VLOOKUP(A2077,'Medical Examinations'!$A$1:$H$2336,4,0)</f>
        <v>Yes</v>
      </c>
      <c r="F2077" t="str">
        <f>VLOOKUP(A2077,'Medical Examinations'!$A$1:$H$2336,5,0)</f>
        <v>No</v>
      </c>
      <c r="G2077" t="str">
        <f>VLOOKUP(A2077,'Medical Examinations'!$A$1:$H$2336,6,0)</f>
        <v>No</v>
      </c>
      <c r="H2077">
        <f>VLOOKUP(A2077,'Medical Examinations'!$A$1:$L$2336,10,0)</f>
        <v>1</v>
      </c>
      <c r="I2077" t="str">
        <f>VLOOKUP(A2077,'Medical Examinations'!$A$1:$H$2336,8,0)</f>
        <v>No</v>
      </c>
      <c r="J2077" t="str">
        <f>VLOOKUP(A2077,'Medical Examinations'!$A$1:$L$2336,11,0)</f>
        <v>obesity</v>
      </c>
      <c r="K2077" t="str">
        <f>VLOOKUP(A2077,'Medical Examinations'!$A$1:$L$2336,12,0)</f>
        <v>Normal</v>
      </c>
      <c r="L2077" s="8">
        <f>VLOOKUP(A2077,'Hospitalisation Details'!$A$1:$T$2344,17,0)</f>
        <v>34987</v>
      </c>
      <c r="M2077" s="3" t="str">
        <f>VLOOKUP(A2077,'Hospitalisation Details'!$A$1:$T$2344,14,0)</f>
        <v>tier - 3</v>
      </c>
      <c r="N2077" s="3" t="str">
        <f>VLOOKUP(A2077,'Hospitalisation Details'!$A$1:$T$2344,15,0)</f>
        <v>tier - 3</v>
      </c>
      <c r="O2077" t="str">
        <f>VLOOKUP(A2077,'Hospitalisation Details'!$A$1:$U$2344,21,FALSE)</f>
        <v>R1013</v>
      </c>
      <c r="P2077" t="str">
        <f>VLOOKUP(A2077,'Hospitalisation Details'!$A$1:$T$2344,19,0)</f>
        <v>27</v>
      </c>
      <c r="Q2077" s="9">
        <f>VLOOKUP(A2077,'Hospitalisation Details'!$A$1:$I$2344,6,FALSE)</f>
        <v>2498.41</v>
      </c>
    </row>
    <row r="2078" spans="1:17" ht="15.75">
      <c r="A2078" s="6" t="s">
        <v>5348</v>
      </c>
      <c r="B2078" t="str">
        <f>VLOOKUP(A2078,'Customer Names'!$A$1:$D$2336,3,FALSE)</f>
        <v>Croker</v>
      </c>
      <c r="C2078">
        <f>VLOOKUP(A2078,'Medical Examinations'!$A$1:$H$2336,2,0)</f>
        <v>32.67</v>
      </c>
      <c r="D2078">
        <f>VLOOKUP(A2078,'Medical Examinations'!$A$1:$H$2336,3,0)</f>
        <v>5.61</v>
      </c>
      <c r="E2078" t="str">
        <f>VLOOKUP(A2078,'Medical Examinations'!$A$1:$H$2336,4,0)</f>
        <v>Yes</v>
      </c>
      <c r="F2078" t="str">
        <f>VLOOKUP(A2078,'Medical Examinations'!$A$1:$H$2336,5,0)</f>
        <v>No</v>
      </c>
      <c r="G2078" t="str">
        <f>VLOOKUP(A2078,'Medical Examinations'!$A$1:$H$2336,6,0)</f>
        <v>No</v>
      </c>
      <c r="H2078">
        <f>VLOOKUP(A2078,'Medical Examinations'!$A$1:$L$2336,10,0)</f>
        <v>1</v>
      </c>
      <c r="I2078" t="str">
        <f>VLOOKUP(A2078,'Medical Examinations'!$A$1:$H$2336,8,0)</f>
        <v>No</v>
      </c>
      <c r="J2078" t="str">
        <f>VLOOKUP(A2078,'Medical Examinations'!$A$1:$L$2336,11,0)</f>
        <v>obesity</v>
      </c>
      <c r="K2078" t="str">
        <f>VLOOKUP(A2078,'Medical Examinations'!$A$1:$L$2336,12,0)</f>
        <v>Normal</v>
      </c>
      <c r="L2078" s="8">
        <f>VLOOKUP(A2078,'Hospitalisation Details'!$A$1:$T$2344,17,0)</f>
        <v>34889</v>
      </c>
      <c r="M2078" s="3" t="str">
        <f>VLOOKUP(A2078,'Hospitalisation Details'!$A$1:$T$2344,14,0)</f>
        <v>tier - 3</v>
      </c>
      <c r="N2078" s="3" t="str">
        <f>VLOOKUP(A2078,'Hospitalisation Details'!$A$1:$T$2344,15,0)</f>
        <v>tier - 3</v>
      </c>
      <c r="O2078" t="str">
        <f>VLOOKUP(A2078,'Hospitalisation Details'!$A$1:$U$2344,21,FALSE)</f>
        <v>R1013</v>
      </c>
      <c r="P2078" t="str">
        <f>VLOOKUP(A2078,'Hospitalisation Details'!$A$1:$T$2344,19,0)</f>
        <v>27</v>
      </c>
      <c r="Q2078" s="9">
        <f>VLOOKUP(A2078,'Hospitalisation Details'!$A$1:$I$2344,6,FALSE)</f>
        <v>2497.04</v>
      </c>
    </row>
    <row r="2079" spans="1:17" ht="15.75">
      <c r="A2079" s="6" t="s">
        <v>5350</v>
      </c>
      <c r="B2079" t="str">
        <f>VLOOKUP(A2079,'Customer Names'!$A$1:$D$2336,3,FALSE)</f>
        <v>Beganics</v>
      </c>
      <c r="C2079">
        <f>VLOOKUP(A2079,'Medical Examinations'!$A$1:$H$2336,2,0)</f>
        <v>30.5</v>
      </c>
      <c r="D2079">
        <f>VLOOKUP(A2079,'Medical Examinations'!$A$1:$H$2336,3,0)</f>
        <v>5.88</v>
      </c>
      <c r="E2079" t="str">
        <f>VLOOKUP(A2079,'Medical Examinations'!$A$1:$H$2336,4,0)</f>
        <v>Yes</v>
      </c>
      <c r="F2079" t="str">
        <f>VLOOKUP(A2079,'Medical Examinations'!$A$1:$H$2336,5,0)</f>
        <v>No</v>
      </c>
      <c r="G2079" t="str">
        <f>VLOOKUP(A2079,'Medical Examinations'!$A$1:$H$2336,6,0)</f>
        <v>No</v>
      </c>
      <c r="H2079">
        <f>VLOOKUP(A2079,'Medical Examinations'!$A$1:$L$2336,10,0)</f>
        <v>1</v>
      </c>
      <c r="I2079" t="str">
        <f>VLOOKUP(A2079,'Medical Examinations'!$A$1:$H$2336,8,0)</f>
        <v>No</v>
      </c>
      <c r="J2079" t="str">
        <f>VLOOKUP(A2079,'Medical Examinations'!$A$1:$L$2336,11,0)</f>
        <v>obesity</v>
      </c>
      <c r="K2079" t="str">
        <f>VLOOKUP(A2079,'Medical Examinations'!$A$1:$L$2336,12,0)</f>
        <v>Prediabetes</v>
      </c>
      <c r="L2079" s="8">
        <f>VLOOKUP(A2079,'Hospitalisation Details'!$A$1:$T$2344,17,0)</f>
        <v>34986</v>
      </c>
      <c r="M2079" s="3" t="str">
        <f>VLOOKUP(A2079,'Hospitalisation Details'!$A$1:$T$2344,14,0)</f>
        <v>tier - 3</v>
      </c>
      <c r="N2079" s="3" t="str">
        <f>VLOOKUP(A2079,'Hospitalisation Details'!$A$1:$T$2344,15,0)</f>
        <v>tier - 1</v>
      </c>
      <c r="O2079" t="str">
        <f>VLOOKUP(A2079,'Hospitalisation Details'!$A$1:$U$2344,21,FALSE)</f>
        <v>R1011</v>
      </c>
      <c r="P2079" t="str">
        <f>VLOOKUP(A2079,'Hospitalisation Details'!$A$1:$T$2344,19,0)</f>
        <v>27</v>
      </c>
      <c r="Q2079" s="9">
        <f>VLOOKUP(A2079,'Hospitalisation Details'!$A$1:$I$2344,6,FALSE)</f>
        <v>2494.02</v>
      </c>
    </row>
    <row r="2080" spans="1:17" ht="15.75">
      <c r="A2080" s="6" t="s">
        <v>5352</v>
      </c>
      <c r="B2080" t="str">
        <f>VLOOKUP(A2080,'Customer Names'!$A$1:$D$2336,3,FALSE)</f>
        <v>Huberty</v>
      </c>
      <c r="C2080">
        <f>VLOOKUP(A2080,'Medical Examinations'!$A$1:$H$2336,2,0)</f>
        <v>23.1</v>
      </c>
      <c r="D2080">
        <f>VLOOKUP(A2080,'Medical Examinations'!$A$1:$H$2336,3,0)</f>
        <v>5.92</v>
      </c>
      <c r="E2080" t="str">
        <f>VLOOKUP(A2080,'Medical Examinations'!$A$1:$H$2336,4,0)</f>
        <v>Yes</v>
      </c>
      <c r="F2080" t="str">
        <f>VLOOKUP(A2080,'Medical Examinations'!$A$1:$H$2336,5,0)</f>
        <v>No</v>
      </c>
      <c r="G2080" t="str">
        <f>VLOOKUP(A2080,'Medical Examinations'!$A$1:$H$2336,6,0)</f>
        <v>No</v>
      </c>
      <c r="H2080">
        <f>VLOOKUP(A2080,'Medical Examinations'!$A$1:$L$2336,10,0)</f>
        <v>1</v>
      </c>
      <c r="I2080" t="str">
        <f>VLOOKUP(A2080,'Medical Examinations'!$A$1:$H$2336,8,0)</f>
        <v>No</v>
      </c>
      <c r="J2080" t="str">
        <f>VLOOKUP(A2080,'Medical Examinations'!$A$1:$L$2336,11,0)</f>
        <v>Normal weight</v>
      </c>
      <c r="K2080" t="str">
        <f>VLOOKUP(A2080,'Medical Examinations'!$A$1:$L$2336,12,0)</f>
        <v>Prediabetes</v>
      </c>
      <c r="L2080" s="8">
        <f>VLOOKUP(A2080,'Hospitalisation Details'!$A$1:$T$2344,17,0)</f>
        <v>35009</v>
      </c>
      <c r="M2080" s="3" t="str">
        <f>VLOOKUP(A2080,'Hospitalisation Details'!$A$1:$T$2344,14,0)</f>
        <v>tier - 3</v>
      </c>
      <c r="N2080" s="3" t="str">
        <f>VLOOKUP(A2080,'Hospitalisation Details'!$A$1:$T$2344,15,0)</f>
        <v>tier - 2</v>
      </c>
      <c r="O2080" t="str">
        <f>VLOOKUP(A2080,'Hospitalisation Details'!$A$1:$U$2344,21,FALSE)</f>
        <v>R1013</v>
      </c>
      <c r="P2080" t="str">
        <f>VLOOKUP(A2080,'Hospitalisation Details'!$A$1:$T$2344,19,0)</f>
        <v>27</v>
      </c>
      <c r="Q2080" s="9">
        <f>VLOOKUP(A2080,'Hospitalisation Details'!$A$1:$I$2344,6,FALSE)</f>
        <v>2483.7399999999998</v>
      </c>
    </row>
    <row r="2081" spans="1:17" ht="15.75">
      <c r="A2081" s="6" t="s">
        <v>5354</v>
      </c>
      <c r="B2081" t="str">
        <f>VLOOKUP(A2081,'Customer Names'!$A$1:$D$2336,3,FALSE)</f>
        <v>Jacobs</v>
      </c>
      <c r="C2081">
        <f>VLOOKUP(A2081,'Medical Examinations'!$A$1:$H$2336,2,0)</f>
        <v>39.49</v>
      </c>
      <c r="D2081">
        <f>VLOOKUP(A2081,'Medical Examinations'!$A$1:$H$2336,3,0)</f>
        <v>4.8099999999999996</v>
      </c>
      <c r="E2081" t="str">
        <f>VLOOKUP(A2081,'Medical Examinations'!$A$1:$H$2336,4,0)</f>
        <v>No</v>
      </c>
      <c r="F2081" t="str">
        <f>VLOOKUP(A2081,'Medical Examinations'!$A$1:$H$2336,5,0)</f>
        <v>No</v>
      </c>
      <c r="G2081" t="str">
        <f>VLOOKUP(A2081,'Medical Examinations'!$A$1:$H$2336,6,0)</f>
        <v>No</v>
      </c>
      <c r="H2081">
        <f>VLOOKUP(A2081,'Medical Examinations'!$A$1:$L$2336,10,0)</f>
        <v>1</v>
      </c>
      <c r="I2081" t="str">
        <f>VLOOKUP(A2081,'Medical Examinations'!$A$1:$H$2336,8,0)</f>
        <v>No</v>
      </c>
      <c r="J2081" t="str">
        <f>VLOOKUP(A2081,'Medical Examinations'!$A$1:$L$2336,11,0)</f>
        <v>obesity</v>
      </c>
      <c r="K2081" t="str">
        <f>VLOOKUP(A2081,'Medical Examinations'!$A$1:$L$2336,12,0)</f>
        <v>Normal</v>
      </c>
      <c r="L2081" s="8">
        <f>VLOOKUP(A2081,'Hospitalisation Details'!$A$1:$T$2344,17,0)</f>
        <v>35966</v>
      </c>
      <c r="M2081" s="3" t="str">
        <f>VLOOKUP(A2081,'Hospitalisation Details'!$A$1:$T$2344,14,0)</f>
        <v>tier - 2</v>
      </c>
      <c r="N2081" s="3" t="str">
        <f>VLOOKUP(A2081,'Hospitalisation Details'!$A$1:$T$2344,15,0)</f>
        <v>tier - 2</v>
      </c>
      <c r="O2081" t="str">
        <f>VLOOKUP(A2081,'Hospitalisation Details'!$A$1:$U$2344,21,FALSE)</f>
        <v>R1013</v>
      </c>
      <c r="P2081" t="str">
        <f>VLOOKUP(A2081,'Hospitalisation Details'!$A$1:$T$2344,19,0)</f>
        <v>24</v>
      </c>
      <c r="Q2081" s="9">
        <f>VLOOKUP(A2081,'Hospitalisation Details'!$A$1:$I$2344,6,FALSE)</f>
        <v>2480.98</v>
      </c>
    </row>
    <row r="2082" spans="1:17" ht="15.75">
      <c r="A2082" s="6" t="s">
        <v>5356</v>
      </c>
      <c r="B2082" t="str">
        <f>VLOOKUP(A2082,'Customer Names'!$A$1:$D$2336,3,FALSE)</f>
        <v>Hazlehurst</v>
      </c>
      <c r="C2082">
        <f>VLOOKUP(A2082,'Medical Examinations'!$A$1:$H$2336,2,0)</f>
        <v>33.99</v>
      </c>
      <c r="D2082">
        <f>VLOOKUP(A2082,'Medical Examinations'!$A$1:$H$2336,3,0)</f>
        <v>4.55</v>
      </c>
      <c r="E2082" t="str">
        <f>VLOOKUP(A2082,'Medical Examinations'!$A$1:$H$2336,4,0)</f>
        <v>No</v>
      </c>
      <c r="F2082" t="str">
        <f>VLOOKUP(A2082,'Medical Examinations'!$A$1:$H$2336,5,0)</f>
        <v>No</v>
      </c>
      <c r="G2082" t="str">
        <f>VLOOKUP(A2082,'Medical Examinations'!$A$1:$H$2336,6,0)</f>
        <v>No</v>
      </c>
      <c r="H2082">
        <f>VLOOKUP(A2082,'Medical Examinations'!$A$1:$L$2336,10,0)</f>
        <v>1</v>
      </c>
      <c r="I2082" t="str">
        <f>VLOOKUP(A2082,'Medical Examinations'!$A$1:$H$2336,8,0)</f>
        <v>No</v>
      </c>
      <c r="J2082" t="str">
        <f>VLOOKUP(A2082,'Medical Examinations'!$A$1:$L$2336,11,0)</f>
        <v>obesity</v>
      </c>
      <c r="K2082" t="str">
        <f>VLOOKUP(A2082,'Medical Examinations'!$A$1:$L$2336,12,0)</f>
        <v>Normal</v>
      </c>
      <c r="L2082" s="8">
        <f>VLOOKUP(A2082,'Hospitalisation Details'!$A$1:$T$2344,17,0)</f>
        <v>35978</v>
      </c>
      <c r="M2082" s="3" t="str">
        <f>VLOOKUP(A2082,'Hospitalisation Details'!$A$1:$T$2344,14,0)</f>
        <v>tier - 2</v>
      </c>
      <c r="N2082" s="3" t="str">
        <f>VLOOKUP(A2082,'Hospitalisation Details'!$A$1:$T$2344,15,0)</f>
        <v>tier - 3</v>
      </c>
      <c r="O2082" t="str">
        <f>VLOOKUP(A2082,'Hospitalisation Details'!$A$1:$U$2344,21,FALSE)</f>
        <v>R1013</v>
      </c>
      <c r="P2082" t="str">
        <f>VLOOKUP(A2082,'Hospitalisation Details'!$A$1:$T$2344,19,0)</f>
        <v>24</v>
      </c>
      <c r="Q2082" s="9">
        <f>VLOOKUP(A2082,'Hospitalisation Details'!$A$1:$I$2344,6,FALSE)</f>
        <v>2473.33</v>
      </c>
    </row>
    <row r="2083" spans="1:17" ht="15.75">
      <c r="A2083" s="6" t="s">
        <v>5358</v>
      </c>
      <c r="B2083" t="str">
        <f>VLOOKUP(A2083,'Customer Names'!$A$1:$D$2336,3,FALSE)</f>
        <v>Marin</v>
      </c>
      <c r="C2083">
        <f>VLOOKUP(A2083,'Medical Examinations'!$A$1:$H$2336,2,0)</f>
        <v>27.72</v>
      </c>
      <c r="D2083">
        <f>VLOOKUP(A2083,'Medical Examinations'!$A$1:$H$2336,3,0)</f>
        <v>6.43</v>
      </c>
      <c r="E2083" t="str">
        <f>VLOOKUP(A2083,'Medical Examinations'!$A$1:$H$2336,4,0)</f>
        <v>No</v>
      </c>
      <c r="F2083" t="str">
        <f>VLOOKUP(A2083,'Medical Examinations'!$A$1:$H$2336,5,0)</f>
        <v>No</v>
      </c>
      <c r="G2083" t="str">
        <f>VLOOKUP(A2083,'Medical Examinations'!$A$1:$H$2336,6,0)</f>
        <v>No</v>
      </c>
      <c r="H2083">
        <f>VLOOKUP(A2083,'Medical Examinations'!$A$1:$L$2336,10,0)</f>
        <v>1</v>
      </c>
      <c r="I2083" t="str">
        <f>VLOOKUP(A2083,'Medical Examinations'!$A$1:$H$2336,8,0)</f>
        <v>No</v>
      </c>
      <c r="J2083" t="str">
        <f>VLOOKUP(A2083,'Medical Examinations'!$A$1:$L$2336,11,0)</f>
        <v>Over weight</v>
      </c>
      <c r="K2083" t="str">
        <f>VLOOKUP(A2083,'Medical Examinations'!$A$1:$L$2336,12,0)</f>
        <v>Diabetes</v>
      </c>
      <c r="L2083" s="8">
        <f>VLOOKUP(A2083,'Hospitalisation Details'!$A$1:$T$2344,17,0)</f>
        <v>36024</v>
      </c>
      <c r="M2083" s="3" t="str">
        <f>VLOOKUP(A2083,'Hospitalisation Details'!$A$1:$T$2344,14,0)</f>
        <v>tier - 2</v>
      </c>
      <c r="N2083" s="3" t="str">
        <f>VLOOKUP(A2083,'Hospitalisation Details'!$A$1:$T$2344,15,0)</f>
        <v>tier - 3</v>
      </c>
      <c r="O2083" t="str">
        <f>VLOOKUP(A2083,'Hospitalisation Details'!$A$1:$U$2344,21,FALSE)</f>
        <v>R1013</v>
      </c>
      <c r="P2083" t="str">
        <f>VLOOKUP(A2083,'Hospitalisation Details'!$A$1:$T$2344,19,0)</f>
        <v>24</v>
      </c>
      <c r="Q2083" s="9">
        <f>VLOOKUP(A2083,'Hospitalisation Details'!$A$1:$I$2344,6,FALSE)</f>
        <v>2464.62</v>
      </c>
    </row>
    <row r="2084" spans="1:17" ht="15.75">
      <c r="A2084" s="6" t="s">
        <v>5360</v>
      </c>
      <c r="B2084" t="str">
        <f>VLOOKUP(A2084,'Customer Names'!$A$1:$D$2336,3,FALSE)</f>
        <v>Dear</v>
      </c>
      <c r="C2084">
        <f>VLOOKUP(A2084,'Medical Examinations'!$A$1:$H$2336,2,0)</f>
        <v>30.59</v>
      </c>
      <c r="D2084">
        <f>VLOOKUP(A2084,'Medical Examinations'!$A$1:$H$2336,3,0)</f>
        <v>11.62</v>
      </c>
      <c r="E2084" t="str">
        <f>VLOOKUP(A2084,'Medical Examinations'!$A$1:$H$2336,4,0)</f>
        <v>No</v>
      </c>
      <c r="F2084" t="str">
        <f>VLOOKUP(A2084,'Medical Examinations'!$A$1:$H$2336,5,0)</f>
        <v>No</v>
      </c>
      <c r="G2084" t="str">
        <f>VLOOKUP(A2084,'Medical Examinations'!$A$1:$H$2336,6,0)</f>
        <v>No</v>
      </c>
      <c r="H2084">
        <f>VLOOKUP(A2084,'Medical Examinations'!$A$1:$L$2336,10,0)</f>
        <v>0</v>
      </c>
      <c r="I2084" t="str">
        <f>VLOOKUP(A2084,'Medical Examinations'!$A$1:$H$2336,8,0)</f>
        <v>No</v>
      </c>
      <c r="J2084" t="str">
        <f>VLOOKUP(A2084,'Medical Examinations'!$A$1:$L$2336,11,0)</f>
        <v>obesity</v>
      </c>
      <c r="K2084" t="str">
        <f>VLOOKUP(A2084,'Medical Examinations'!$A$1:$L$2336,12,0)</f>
        <v>Diabetes</v>
      </c>
      <c r="L2084" s="8">
        <f>VLOOKUP(A2084,'Hospitalisation Details'!$A$1:$T$2344,17,0)</f>
        <v>37448</v>
      </c>
      <c r="M2084" s="3" t="str">
        <f>VLOOKUP(A2084,'Hospitalisation Details'!$A$1:$T$2344,14,0)</f>
        <v>tier - 2</v>
      </c>
      <c r="N2084" s="3" t="str">
        <f>VLOOKUP(A2084,'Hospitalisation Details'!$A$1:$T$2344,15,0)</f>
        <v>tier - 2</v>
      </c>
      <c r="O2084" t="str">
        <f>VLOOKUP(A2084,'Hospitalisation Details'!$A$1:$U$2344,21,FALSE)</f>
        <v>R1024</v>
      </c>
      <c r="P2084" t="str">
        <f>VLOOKUP(A2084,'Hospitalisation Details'!$A$1:$T$2344,19,0)</f>
        <v>20</v>
      </c>
      <c r="Q2084" s="9">
        <f>VLOOKUP(A2084,'Hospitalisation Details'!$A$1:$I$2344,6,FALSE)</f>
        <v>2459.7199999999998</v>
      </c>
    </row>
    <row r="2085" spans="1:17" ht="15.75">
      <c r="A2085" s="6" t="s">
        <v>5363</v>
      </c>
      <c r="B2085" t="str">
        <f>VLOOKUP(A2085,'Customer Names'!$A$1:$D$2336,3,FALSE)</f>
        <v>Lederer</v>
      </c>
      <c r="C2085">
        <f>VLOOKUP(A2085,'Medical Examinations'!$A$1:$H$2336,2,0)</f>
        <v>22.6</v>
      </c>
      <c r="D2085">
        <f>VLOOKUP(A2085,'Medical Examinations'!$A$1:$H$2336,3,0)</f>
        <v>6.04</v>
      </c>
      <c r="E2085" t="str">
        <f>VLOOKUP(A2085,'Medical Examinations'!$A$1:$H$2336,4,0)</f>
        <v>No</v>
      </c>
      <c r="F2085" t="str">
        <f>VLOOKUP(A2085,'Medical Examinations'!$A$1:$H$2336,5,0)</f>
        <v>No</v>
      </c>
      <c r="G2085" t="str">
        <f>VLOOKUP(A2085,'Medical Examinations'!$A$1:$H$2336,6,0)</f>
        <v>No</v>
      </c>
      <c r="H2085">
        <f>VLOOKUP(A2085,'Medical Examinations'!$A$1:$L$2336,10,0)</f>
        <v>1</v>
      </c>
      <c r="I2085" t="str">
        <f>VLOOKUP(A2085,'Medical Examinations'!$A$1:$H$2336,8,0)</f>
        <v>No</v>
      </c>
      <c r="J2085" t="str">
        <f>VLOOKUP(A2085,'Medical Examinations'!$A$1:$L$2336,11,0)</f>
        <v>Normal weight</v>
      </c>
      <c r="K2085" t="str">
        <f>VLOOKUP(A2085,'Medical Examinations'!$A$1:$L$2336,12,0)</f>
        <v>Prediabetes</v>
      </c>
      <c r="L2085" s="8">
        <f>VLOOKUP(A2085,'Hospitalisation Details'!$A$1:$T$2344,17,0)</f>
        <v>36118</v>
      </c>
      <c r="M2085" s="3" t="str">
        <f>VLOOKUP(A2085,'Hospitalisation Details'!$A$1:$T$2344,14,0)</f>
        <v>tier - 2</v>
      </c>
      <c r="N2085" s="3" t="str">
        <f>VLOOKUP(A2085,'Hospitalisation Details'!$A$1:$T$2344,15,0)</f>
        <v>tier - 1</v>
      </c>
      <c r="O2085" t="str">
        <f>VLOOKUP(A2085,'Hospitalisation Details'!$A$1:$U$2344,21,FALSE)</f>
        <v>R1011</v>
      </c>
      <c r="P2085" t="str">
        <f>VLOOKUP(A2085,'Hospitalisation Details'!$A$1:$T$2344,19,0)</f>
        <v>24</v>
      </c>
      <c r="Q2085" s="9">
        <f>VLOOKUP(A2085,'Hospitalisation Details'!$A$1:$I$2344,6,FALSE)</f>
        <v>2457.5</v>
      </c>
    </row>
    <row r="2086" spans="1:17" ht="15.75">
      <c r="A2086" s="6" t="s">
        <v>5366</v>
      </c>
      <c r="B2086" t="str">
        <f>VLOOKUP(A2086,'Customer Names'!$A$1:$D$2336,3,FALSE)</f>
        <v>Robson</v>
      </c>
      <c r="C2086">
        <f>VLOOKUP(A2086,'Medical Examinations'!$A$1:$H$2336,2,0)</f>
        <v>28.785</v>
      </c>
      <c r="D2086">
        <f>VLOOKUP(A2086,'Medical Examinations'!$A$1:$H$2336,3,0)</f>
        <v>8.82</v>
      </c>
      <c r="E2086" t="str">
        <f>VLOOKUP(A2086,'Medical Examinations'!$A$1:$H$2336,4,0)</f>
        <v>No</v>
      </c>
      <c r="F2086" t="str">
        <f>VLOOKUP(A2086,'Medical Examinations'!$A$1:$H$2336,5,0)</f>
        <v>No</v>
      </c>
      <c r="G2086" t="str">
        <f>VLOOKUP(A2086,'Medical Examinations'!$A$1:$H$2336,6,0)</f>
        <v>No</v>
      </c>
      <c r="H2086">
        <f>VLOOKUP(A2086,'Medical Examinations'!$A$1:$L$2336,10,0)</f>
        <v>0</v>
      </c>
      <c r="I2086" t="str">
        <f>VLOOKUP(A2086,'Medical Examinations'!$A$1:$H$2336,8,0)</f>
        <v>No</v>
      </c>
      <c r="J2086" t="str">
        <f>VLOOKUP(A2086,'Medical Examinations'!$A$1:$L$2336,11,0)</f>
        <v>Over weight</v>
      </c>
      <c r="K2086" t="str">
        <f>VLOOKUP(A2086,'Medical Examinations'!$A$1:$L$2336,12,0)</f>
        <v>Diabetes</v>
      </c>
      <c r="L2086" s="8">
        <f>VLOOKUP(A2086,'Hospitalisation Details'!$A$1:$T$2344,17,0)</f>
        <v>37466</v>
      </c>
      <c r="M2086" s="3" t="str">
        <f>VLOOKUP(A2086,'Hospitalisation Details'!$A$1:$T$2344,14,0)</f>
        <v>tier - 2</v>
      </c>
      <c r="N2086" s="3" t="str">
        <f>VLOOKUP(A2086,'Hospitalisation Details'!$A$1:$T$2344,15,0)</f>
        <v>tier - 1</v>
      </c>
      <c r="O2086" t="str">
        <f>VLOOKUP(A2086,'Hospitalisation Details'!$A$1:$U$2344,21,FALSE)</f>
        <v>R1024</v>
      </c>
      <c r="P2086" t="str">
        <f>VLOOKUP(A2086,'Hospitalisation Details'!$A$1:$T$2344,19,0)</f>
        <v>20</v>
      </c>
      <c r="Q2086" s="9">
        <f>VLOOKUP(A2086,'Hospitalisation Details'!$A$1:$I$2344,6,FALSE)</f>
        <v>2457.21</v>
      </c>
    </row>
    <row r="2087" spans="1:17" ht="15.75">
      <c r="A2087" s="6" t="s">
        <v>5369</v>
      </c>
      <c r="B2087" t="str">
        <f>VLOOKUP(A2087,'Customer Names'!$A$1:$D$2336,3,FALSE)</f>
        <v>Galvan</v>
      </c>
      <c r="C2087">
        <f>VLOOKUP(A2087,'Medical Examinations'!$A$1:$H$2336,2,0)</f>
        <v>50.38</v>
      </c>
      <c r="D2087">
        <f>VLOOKUP(A2087,'Medical Examinations'!$A$1:$H$2336,3,0)</f>
        <v>5.8</v>
      </c>
      <c r="E2087" t="str">
        <f>VLOOKUP(A2087,'Medical Examinations'!$A$1:$H$2336,4,0)</f>
        <v>No</v>
      </c>
      <c r="F2087" t="str">
        <f>VLOOKUP(A2087,'Medical Examinations'!$A$1:$H$2336,5,0)</f>
        <v>No</v>
      </c>
      <c r="G2087" t="str">
        <f>VLOOKUP(A2087,'Medical Examinations'!$A$1:$H$2336,6,0)</f>
        <v>No</v>
      </c>
      <c r="H2087">
        <f>VLOOKUP(A2087,'Medical Examinations'!$A$1:$L$2336,10,0)</f>
        <v>0</v>
      </c>
      <c r="I2087" t="str">
        <f>VLOOKUP(A2087,'Medical Examinations'!$A$1:$H$2336,8,0)</f>
        <v>No</v>
      </c>
      <c r="J2087" t="str">
        <f>VLOOKUP(A2087,'Medical Examinations'!$A$1:$L$2336,11,0)</f>
        <v>obesity</v>
      </c>
      <c r="K2087" t="str">
        <f>VLOOKUP(A2087,'Medical Examinations'!$A$1:$L$2336,12,0)</f>
        <v>Prediabetes</v>
      </c>
      <c r="L2087" s="8">
        <f>VLOOKUP(A2087,'Hospitalisation Details'!$A$1:$T$2344,17,0)</f>
        <v>36485</v>
      </c>
      <c r="M2087" s="3" t="str">
        <f>VLOOKUP(A2087,'Hospitalisation Details'!$A$1:$T$2344,14,0)</f>
        <v>tier - 2</v>
      </c>
      <c r="N2087" s="3" t="str">
        <f>VLOOKUP(A2087,'Hospitalisation Details'!$A$1:$T$2344,15,0)</f>
        <v>tier - 2</v>
      </c>
      <c r="O2087" t="str">
        <f>VLOOKUP(A2087,'Hospitalisation Details'!$A$1:$U$2344,21,FALSE)</f>
        <v>R1013</v>
      </c>
      <c r="P2087" t="str">
        <f>VLOOKUP(A2087,'Hospitalisation Details'!$A$1:$T$2344,19,0)</f>
        <v>23</v>
      </c>
      <c r="Q2087" s="9">
        <f>VLOOKUP(A2087,'Hospitalisation Details'!$A$1:$I$2344,6,FALSE)</f>
        <v>2438.06</v>
      </c>
    </row>
    <row r="2088" spans="1:17" ht="15.75">
      <c r="A2088" s="6" t="s">
        <v>5372</v>
      </c>
      <c r="B2088" t="str">
        <f>VLOOKUP(A2088,'Customer Names'!$A$1:$D$2336,3,FALSE)</f>
        <v>Walsh</v>
      </c>
      <c r="C2088">
        <f>VLOOKUP(A2088,'Medical Examinations'!$A$1:$H$2336,2,0)</f>
        <v>35.200000000000003</v>
      </c>
      <c r="D2088">
        <f>VLOOKUP(A2088,'Medical Examinations'!$A$1:$H$2336,3,0)</f>
        <v>4.28</v>
      </c>
      <c r="E2088" t="str">
        <f>VLOOKUP(A2088,'Medical Examinations'!$A$1:$H$2336,4,0)</f>
        <v>No</v>
      </c>
      <c r="F2088" t="str">
        <f>VLOOKUP(A2088,'Medical Examinations'!$A$1:$H$2336,5,0)</f>
        <v>No</v>
      </c>
      <c r="G2088" t="str">
        <f>VLOOKUP(A2088,'Medical Examinations'!$A$1:$H$2336,6,0)</f>
        <v>No</v>
      </c>
      <c r="H2088">
        <f>VLOOKUP(A2088,'Medical Examinations'!$A$1:$L$2336,10,0)</f>
        <v>0</v>
      </c>
      <c r="I2088" t="str">
        <f>VLOOKUP(A2088,'Medical Examinations'!$A$1:$H$2336,8,0)</f>
        <v>No</v>
      </c>
      <c r="J2088" t="str">
        <f>VLOOKUP(A2088,'Medical Examinations'!$A$1:$L$2336,11,0)</f>
        <v>obesity</v>
      </c>
      <c r="K2088" t="str">
        <f>VLOOKUP(A2088,'Medical Examinations'!$A$1:$L$2336,12,0)</f>
        <v>Normal</v>
      </c>
      <c r="L2088" s="8">
        <f>VLOOKUP(A2088,'Hospitalisation Details'!$A$1:$T$2344,17,0)</f>
        <v>36476</v>
      </c>
      <c r="M2088" s="3" t="str">
        <f>VLOOKUP(A2088,'Hospitalisation Details'!$A$1:$T$2344,14,0)</f>
        <v>tier - 2</v>
      </c>
      <c r="N2088" s="3" t="str">
        <f>VLOOKUP(A2088,'Hospitalisation Details'!$A$1:$T$2344,15,0)</f>
        <v>tier - 2</v>
      </c>
      <c r="O2088" t="str">
        <f>VLOOKUP(A2088,'Hospitalisation Details'!$A$1:$U$2344,21,FALSE)</f>
        <v>R1011</v>
      </c>
      <c r="P2088" t="str">
        <f>VLOOKUP(A2088,'Hospitalisation Details'!$A$1:$T$2344,19,0)</f>
        <v>23</v>
      </c>
      <c r="Q2088" s="9">
        <f>VLOOKUP(A2088,'Hospitalisation Details'!$A$1:$I$2344,6,FALSE)</f>
        <v>2416.96</v>
      </c>
    </row>
    <row r="2089" spans="1:17" ht="15.75">
      <c r="A2089" s="6" t="s">
        <v>5373</v>
      </c>
      <c r="B2089" t="str">
        <f>VLOOKUP(A2089,'Customer Names'!$A$1:$D$2336,3,FALSE)</f>
        <v>Teeuwen</v>
      </c>
      <c r="C2089">
        <f>VLOOKUP(A2089,'Medical Examinations'!$A$1:$H$2336,2,0)</f>
        <v>35.72</v>
      </c>
      <c r="D2089">
        <f>VLOOKUP(A2089,'Medical Examinations'!$A$1:$H$2336,3,0)</f>
        <v>5.5</v>
      </c>
      <c r="E2089" t="str">
        <f>VLOOKUP(A2089,'Medical Examinations'!$A$1:$H$2336,4,0)</f>
        <v>Yes</v>
      </c>
      <c r="F2089" t="str">
        <f>VLOOKUP(A2089,'Medical Examinations'!$A$1:$H$2336,5,0)</f>
        <v>No</v>
      </c>
      <c r="G2089" t="str">
        <f>VLOOKUP(A2089,'Medical Examinations'!$A$1:$H$2336,6,0)</f>
        <v>No</v>
      </c>
      <c r="H2089">
        <f>VLOOKUP(A2089,'Medical Examinations'!$A$1:$L$2336,10,0)</f>
        <v>0</v>
      </c>
      <c r="I2089" t="str">
        <f>VLOOKUP(A2089,'Medical Examinations'!$A$1:$H$2336,8,0)</f>
        <v>No</v>
      </c>
      <c r="J2089" t="str">
        <f>VLOOKUP(A2089,'Medical Examinations'!$A$1:$L$2336,11,0)</f>
        <v>obesity</v>
      </c>
      <c r="K2089" t="str">
        <f>VLOOKUP(A2089,'Medical Examinations'!$A$1:$L$2336,12,0)</f>
        <v>Normal</v>
      </c>
      <c r="L2089" s="8">
        <f>VLOOKUP(A2089,'Hospitalisation Details'!$A$1:$T$2344,17,0)</f>
        <v>37045</v>
      </c>
      <c r="M2089" s="3" t="str">
        <f>VLOOKUP(A2089,'Hospitalisation Details'!$A$1:$T$2344,14,0)</f>
        <v>tier - 2</v>
      </c>
      <c r="N2089" s="3" t="str">
        <f>VLOOKUP(A2089,'Hospitalisation Details'!$A$1:$T$2344,15,0)</f>
        <v>tier - 3</v>
      </c>
      <c r="O2089" t="str">
        <f>VLOOKUP(A2089,'Hospitalisation Details'!$A$1:$U$2344,21,FALSE)</f>
        <v>R1012</v>
      </c>
      <c r="P2089" t="str">
        <f>VLOOKUP(A2089,'Hospitalisation Details'!$A$1:$T$2344,19,0)</f>
        <v>22</v>
      </c>
      <c r="Q2089" s="9">
        <f>VLOOKUP(A2089,'Hospitalisation Details'!$A$1:$I$2344,6,FALSE)</f>
        <v>2404.73</v>
      </c>
    </row>
    <row r="2090" spans="1:17" ht="15.75">
      <c r="A2090" s="6" t="s">
        <v>5376</v>
      </c>
      <c r="B2090" t="str">
        <f>VLOOKUP(A2090,'Customer Names'!$A$1:$D$2336,3,FALSE)</f>
        <v>List</v>
      </c>
      <c r="C2090">
        <f>VLOOKUP(A2090,'Medical Examinations'!$A$1:$H$2336,2,0)</f>
        <v>24.51</v>
      </c>
      <c r="D2090">
        <f>VLOOKUP(A2090,'Medical Examinations'!$A$1:$H$2336,3,0)</f>
        <v>4.6900000000000004</v>
      </c>
      <c r="E2090" t="str">
        <f>VLOOKUP(A2090,'Medical Examinations'!$A$1:$H$2336,4,0)</f>
        <v>No</v>
      </c>
      <c r="F2090" t="str">
        <f>VLOOKUP(A2090,'Medical Examinations'!$A$1:$H$2336,5,0)</f>
        <v>No</v>
      </c>
      <c r="G2090" t="str">
        <f>VLOOKUP(A2090,'Medical Examinations'!$A$1:$H$2336,6,0)</f>
        <v>No</v>
      </c>
      <c r="H2090">
        <f>VLOOKUP(A2090,'Medical Examinations'!$A$1:$L$2336,10,0)</f>
        <v>0</v>
      </c>
      <c r="I2090" t="str">
        <f>VLOOKUP(A2090,'Medical Examinations'!$A$1:$H$2336,8,0)</f>
        <v>No</v>
      </c>
      <c r="J2090" t="str">
        <f>VLOOKUP(A2090,'Medical Examinations'!$A$1:$L$2336,11,0)</f>
        <v>Normal weight</v>
      </c>
      <c r="K2090" t="str">
        <f>VLOOKUP(A2090,'Medical Examinations'!$A$1:$L$2336,12,0)</f>
        <v>Normal</v>
      </c>
      <c r="L2090" s="8">
        <f>VLOOKUP(A2090,'Hospitalisation Details'!$A$1:$T$2344,17,0)</f>
        <v>36382</v>
      </c>
      <c r="M2090" s="3" t="str">
        <f>VLOOKUP(A2090,'Hospitalisation Details'!$A$1:$T$2344,14,0)</f>
        <v>tier - 2</v>
      </c>
      <c r="N2090" s="3" t="str">
        <f>VLOOKUP(A2090,'Hospitalisation Details'!$A$1:$T$2344,15,0)</f>
        <v>tier - 1</v>
      </c>
      <c r="O2090" t="str">
        <f>VLOOKUP(A2090,'Hospitalisation Details'!$A$1:$U$2344,21,FALSE)</f>
        <v>R1019</v>
      </c>
      <c r="P2090" t="str">
        <f>VLOOKUP(A2090,'Hospitalisation Details'!$A$1:$T$2344,19,0)</f>
        <v>23</v>
      </c>
      <c r="Q2090" s="9">
        <f>VLOOKUP(A2090,'Hospitalisation Details'!$A$1:$I$2344,6,FALSE)</f>
        <v>2396.1</v>
      </c>
    </row>
    <row r="2091" spans="1:17" ht="15.75">
      <c r="A2091" s="6" t="s">
        <v>5378</v>
      </c>
      <c r="B2091" t="str">
        <f>VLOOKUP(A2091,'Customer Names'!$A$1:$D$2336,3,FALSE)</f>
        <v>Shafar</v>
      </c>
      <c r="C2091">
        <f>VLOOKUP(A2091,'Medical Examinations'!$A$1:$H$2336,2,0)</f>
        <v>23.844999999999999</v>
      </c>
      <c r="D2091">
        <f>VLOOKUP(A2091,'Medical Examinations'!$A$1:$H$2336,3,0)</f>
        <v>4.43</v>
      </c>
      <c r="E2091" t="str">
        <f>VLOOKUP(A2091,'Medical Examinations'!$A$1:$H$2336,4,0)</f>
        <v>No</v>
      </c>
      <c r="F2091" t="str">
        <f>VLOOKUP(A2091,'Medical Examinations'!$A$1:$H$2336,5,0)</f>
        <v>No</v>
      </c>
      <c r="G2091" t="str">
        <f>VLOOKUP(A2091,'Medical Examinations'!$A$1:$H$2336,6,0)</f>
        <v>No</v>
      </c>
      <c r="H2091">
        <f>VLOOKUP(A2091,'Medical Examinations'!$A$1:$L$2336,10,0)</f>
        <v>0</v>
      </c>
      <c r="I2091" t="str">
        <f>VLOOKUP(A2091,'Medical Examinations'!$A$1:$H$2336,8,0)</f>
        <v>No</v>
      </c>
      <c r="J2091" t="str">
        <f>VLOOKUP(A2091,'Medical Examinations'!$A$1:$L$2336,11,0)</f>
        <v>Normal weight</v>
      </c>
      <c r="K2091" t="str">
        <f>VLOOKUP(A2091,'Medical Examinations'!$A$1:$L$2336,12,0)</f>
        <v>Normal</v>
      </c>
      <c r="L2091" s="8">
        <f>VLOOKUP(A2091,'Hospitalisation Details'!$A$1:$T$2344,17,0)</f>
        <v>36511</v>
      </c>
      <c r="M2091" s="3" t="str">
        <f>VLOOKUP(A2091,'Hospitalisation Details'!$A$1:$T$2344,14,0)</f>
        <v>tier - 2</v>
      </c>
      <c r="N2091" s="3" t="str">
        <f>VLOOKUP(A2091,'Hospitalisation Details'!$A$1:$T$2344,15,0)</f>
        <v>tier - 1</v>
      </c>
      <c r="O2091" t="str">
        <f>VLOOKUP(A2091,'Hospitalisation Details'!$A$1:$U$2344,21,FALSE)</f>
        <v>R1014</v>
      </c>
      <c r="P2091" t="str">
        <f>VLOOKUP(A2091,'Hospitalisation Details'!$A$1:$T$2344,19,0)</f>
        <v>23</v>
      </c>
      <c r="Q2091" s="9">
        <f>VLOOKUP(A2091,'Hospitalisation Details'!$A$1:$I$2344,6,FALSE)</f>
        <v>2395.17</v>
      </c>
    </row>
    <row r="2092" spans="1:17" ht="15.75">
      <c r="A2092" s="6" t="s">
        <v>5381</v>
      </c>
      <c r="B2092" t="str">
        <f>VLOOKUP(A2092,'Customer Names'!$A$1:$D$2336,3,FALSE)</f>
        <v>Copenhaver</v>
      </c>
      <c r="C2092">
        <f>VLOOKUP(A2092,'Medical Examinations'!$A$1:$H$2336,2,0)</f>
        <v>15.68</v>
      </c>
      <c r="D2092">
        <f>VLOOKUP(A2092,'Medical Examinations'!$A$1:$H$2336,3,0)</f>
        <v>6.16</v>
      </c>
      <c r="E2092" t="str">
        <f>VLOOKUP(A2092,'Medical Examinations'!$A$1:$H$2336,4,0)</f>
        <v>Yes</v>
      </c>
      <c r="F2092" t="str">
        <f>VLOOKUP(A2092,'Medical Examinations'!$A$1:$H$2336,5,0)</f>
        <v>No</v>
      </c>
      <c r="G2092" t="str">
        <f>VLOOKUP(A2092,'Medical Examinations'!$A$1:$H$2336,6,0)</f>
        <v>No</v>
      </c>
      <c r="H2092">
        <f>VLOOKUP(A2092,'Medical Examinations'!$A$1:$L$2336,10,0)</f>
        <v>1</v>
      </c>
      <c r="I2092" t="str">
        <f>VLOOKUP(A2092,'Medical Examinations'!$A$1:$H$2336,8,0)</f>
        <v>No</v>
      </c>
      <c r="J2092" t="str">
        <f>VLOOKUP(A2092,'Medical Examinations'!$A$1:$L$2336,11,0)</f>
        <v>Under weight</v>
      </c>
      <c r="K2092" t="str">
        <f>VLOOKUP(A2092,'Medical Examinations'!$A$1:$L$2336,12,0)</f>
        <v>Prediabetes</v>
      </c>
      <c r="L2092" s="8">
        <f>VLOOKUP(A2092,'Hospitalisation Details'!$A$1:$T$2344,17,0)</f>
        <v>32489</v>
      </c>
      <c r="M2092" s="3" t="str">
        <f>VLOOKUP(A2092,'Hospitalisation Details'!$A$1:$T$2344,14,0)</f>
        <v>tier - 2</v>
      </c>
      <c r="N2092" s="3" t="str">
        <f>VLOOKUP(A2092,'Hospitalisation Details'!$A$1:$T$2344,15,0)</f>
        <v>tier - 2</v>
      </c>
      <c r="O2092" t="str">
        <f>VLOOKUP(A2092,'Hospitalisation Details'!$A$1:$U$2344,21,FALSE)</f>
        <v>R1013</v>
      </c>
      <c r="P2092" t="str">
        <f>VLOOKUP(A2092,'Hospitalisation Details'!$A$1:$T$2344,19,0)</f>
        <v>34</v>
      </c>
      <c r="Q2092" s="9">
        <f>VLOOKUP(A2092,'Hospitalisation Details'!$A$1:$I$2344,6,FALSE)</f>
        <v>2373.3000000000002</v>
      </c>
    </row>
    <row r="2093" spans="1:17" ht="15.75">
      <c r="A2093" s="6" t="s">
        <v>5384</v>
      </c>
      <c r="B2093" t="str">
        <f>VLOOKUP(A2093,'Customer Names'!$A$1:$D$2336,3,FALSE)</f>
        <v>Stump</v>
      </c>
      <c r="C2093">
        <f>VLOOKUP(A2093,'Medical Examinations'!$A$1:$H$2336,2,0)</f>
        <v>32.395000000000003</v>
      </c>
      <c r="D2093">
        <f>VLOOKUP(A2093,'Medical Examinations'!$A$1:$H$2336,3,0)</f>
        <v>6.66</v>
      </c>
      <c r="E2093" t="str">
        <f>VLOOKUP(A2093,'Medical Examinations'!$A$1:$H$2336,4,0)</f>
        <v>No</v>
      </c>
      <c r="F2093" t="str">
        <f>VLOOKUP(A2093,'Medical Examinations'!$A$1:$H$2336,5,0)</f>
        <v>No</v>
      </c>
      <c r="G2093" t="str">
        <f>VLOOKUP(A2093,'Medical Examinations'!$A$1:$H$2336,6,0)</f>
        <v>No</v>
      </c>
      <c r="H2093">
        <f>VLOOKUP(A2093,'Medical Examinations'!$A$1:$L$2336,10,0)</f>
        <v>0</v>
      </c>
      <c r="I2093" t="str">
        <f>VLOOKUP(A2093,'Medical Examinations'!$A$1:$H$2336,8,0)</f>
        <v>No</v>
      </c>
      <c r="J2093" t="str">
        <f>VLOOKUP(A2093,'Medical Examinations'!$A$1:$L$2336,11,0)</f>
        <v>obesity</v>
      </c>
      <c r="K2093" t="str">
        <f>VLOOKUP(A2093,'Medical Examinations'!$A$1:$L$2336,12,0)</f>
        <v>Diabetes</v>
      </c>
      <c r="L2093" s="8">
        <f>VLOOKUP(A2093,'Hospitalisation Details'!$A$1:$T$2344,17,0)</f>
        <v>37565</v>
      </c>
      <c r="M2093" s="3" t="str">
        <f>VLOOKUP(A2093,'Hospitalisation Details'!$A$1:$T$2344,14,0)</f>
        <v>tier - 2</v>
      </c>
      <c r="N2093" s="3" t="str">
        <f>VLOOKUP(A2093,'Hospitalisation Details'!$A$1:$T$2344,15,0)</f>
        <v>tier - 1</v>
      </c>
      <c r="O2093" t="str">
        <f>VLOOKUP(A2093,'Hospitalisation Details'!$A$1:$U$2344,21,FALSE)</f>
        <v>R1012</v>
      </c>
      <c r="P2093" t="str">
        <f>VLOOKUP(A2093,'Hospitalisation Details'!$A$1:$T$2344,19,0)</f>
        <v>20</v>
      </c>
      <c r="Q2093" s="9">
        <f>VLOOKUP(A2093,'Hospitalisation Details'!$A$1:$I$2344,6,FALSE)</f>
        <v>2362.23</v>
      </c>
    </row>
    <row r="2094" spans="1:17" ht="15.75">
      <c r="A2094" s="6" t="s">
        <v>5386</v>
      </c>
      <c r="B2094" t="str">
        <f>VLOOKUP(A2094,'Customer Names'!$A$1:$D$2336,3,FALSE)</f>
        <v>Wehrman</v>
      </c>
      <c r="C2094">
        <f>VLOOKUP(A2094,'Medical Examinations'!$A$1:$H$2336,2,0)</f>
        <v>23.655000000000001</v>
      </c>
      <c r="D2094">
        <f>VLOOKUP(A2094,'Medical Examinations'!$A$1:$H$2336,3,0)</f>
        <v>5.92</v>
      </c>
      <c r="E2094" t="str">
        <f>VLOOKUP(A2094,'Medical Examinations'!$A$1:$H$2336,4,0)</f>
        <v>No</v>
      </c>
      <c r="F2094" t="str">
        <f>VLOOKUP(A2094,'Medical Examinations'!$A$1:$H$2336,5,0)</f>
        <v>No</v>
      </c>
      <c r="G2094" t="str">
        <f>VLOOKUP(A2094,'Medical Examinations'!$A$1:$H$2336,6,0)</f>
        <v>No</v>
      </c>
      <c r="H2094">
        <f>VLOOKUP(A2094,'Medical Examinations'!$A$1:$L$2336,10,0)</f>
        <v>1</v>
      </c>
      <c r="I2094" t="str">
        <f>VLOOKUP(A2094,'Medical Examinations'!$A$1:$H$2336,8,0)</f>
        <v>No</v>
      </c>
      <c r="J2094" t="str">
        <f>VLOOKUP(A2094,'Medical Examinations'!$A$1:$L$2336,11,0)</f>
        <v>Normal weight</v>
      </c>
      <c r="K2094" t="str">
        <f>VLOOKUP(A2094,'Medical Examinations'!$A$1:$L$2336,12,0)</f>
        <v>Prediabetes</v>
      </c>
      <c r="L2094" s="8">
        <f>VLOOKUP(A2094,'Hospitalisation Details'!$A$1:$T$2344,17,0)</f>
        <v>36089</v>
      </c>
      <c r="M2094" s="3" t="str">
        <f>VLOOKUP(A2094,'Hospitalisation Details'!$A$1:$T$2344,14,0)</f>
        <v>tier - 3</v>
      </c>
      <c r="N2094" s="3" t="str">
        <f>VLOOKUP(A2094,'Hospitalisation Details'!$A$1:$T$2344,15,0)</f>
        <v>tier - 3</v>
      </c>
      <c r="O2094" t="str">
        <f>VLOOKUP(A2094,'Hospitalisation Details'!$A$1:$U$2344,21,FALSE)</f>
        <v>R1012</v>
      </c>
      <c r="P2094" t="str">
        <f>VLOOKUP(A2094,'Hospitalisation Details'!$A$1:$T$2344,19,0)</f>
        <v>24</v>
      </c>
      <c r="Q2094" s="9">
        <f>VLOOKUP(A2094,'Hospitalisation Details'!$A$1:$I$2344,6,FALSE)</f>
        <v>2352.9699999999998</v>
      </c>
    </row>
    <row r="2095" spans="1:17" ht="15.75">
      <c r="A2095" s="6" t="s">
        <v>5388</v>
      </c>
      <c r="B2095" t="str">
        <f>VLOOKUP(A2095,'Customer Names'!$A$1:$D$2336,3,FALSE)</f>
        <v>Sischo</v>
      </c>
      <c r="C2095">
        <f>VLOOKUP(A2095,'Medical Examinations'!$A$1:$H$2336,2,0)</f>
        <v>28.4</v>
      </c>
      <c r="D2095">
        <f>VLOOKUP(A2095,'Medical Examinations'!$A$1:$H$2336,3,0)</f>
        <v>5.97</v>
      </c>
      <c r="E2095" t="str">
        <f>VLOOKUP(A2095,'Medical Examinations'!$A$1:$H$2336,4,0)</f>
        <v>No</v>
      </c>
      <c r="F2095" t="str">
        <f>VLOOKUP(A2095,'Medical Examinations'!$A$1:$H$2336,5,0)</f>
        <v>No</v>
      </c>
      <c r="G2095" t="str">
        <f>VLOOKUP(A2095,'Medical Examinations'!$A$1:$H$2336,6,0)</f>
        <v>Yes</v>
      </c>
      <c r="H2095">
        <f>VLOOKUP(A2095,'Medical Examinations'!$A$1:$L$2336,10,0)</f>
        <v>1</v>
      </c>
      <c r="I2095" t="str">
        <f>VLOOKUP(A2095,'Medical Examinations'!$A$1:$H$2336,8,0)</f>
        <v>No</v>
      </c>
      <c r="J2095" t="str">
        <f>VLOOKUP(A2095,'Medical Examinations'!$A$1:$L$2336,11,0)</f>
        <v>Over weight</v>
      </c>
      <c r="K2095" t="str">
        <f>VLOOKUP(A2095,'Medical Examinations'!$A$1:$L$2336,12,0)</f>
        <v>Prediabetes</v>
      </c>
      <c r="L2095" s="8">
        <f>VLOOKUP(A2095,'Hospitalisation Details'!$A$1:$T$2344,17,0)</f>
        <v>37943</v>
      </c>
      <c r="M2095" s="3" t="str">
        <f>VLOOKUP(A2095,'Hospitalisation Details'!$A$1:$T$2344,14,0)</f>
        <v>tier - 2</v>
      </c>
      <c r="N2095" s="3" t="str">
        <f>VLOOKUP(A2095,'Hospitalisation Details'!$A$1:$T$2344,15,0)</f>
        <v>tier - 3</v>
      </c>
      <c r="O2095" t="str">
        <f>VLOOKUP(A2095,'Hospitalisation Details'!$A$1:$U$2344,21,FALSE)</f>
        <v>R1011</v>
      </c>
      <c r="P2095" t="str">
        <f>VLOOKUP(A2095,'Hospitalisation Details'!$A$1:$T$2344,19,0)</f>
        <v>19</v>
      </c>
      <c r="Q2095" s="9">
        <f>VLOOKUP(A2095,'Hospitalisation Details'!$A$1:$I$2344,6,FALSE)</f>
        <v>2331.52</v>
      </c>
    </row>
    <row r="2096" spans="1:17" ht="15.75">
      <c r="A2096" s="6" t="s">
        <v>5390</v>
      </c>
      <c r="B2096" t="str">
        <f>VLOOKUP(A2096,'Customer Names'!$A$1:$D$2336,3,FALSE)</f>
        <v>Fonti</v>
      </c>
      <c r="C2096">
        <f>VLOOKUP(A2096,'Medical Examinations'!$A$1:$H$2336,2,0)</f>
        <v>35.42</v>
      </c>
      <c r="D2096">
        <f>VLOOKUP(A2096,'Medical Examinations'!$A$1:$H$2336,3,0)</f>
        <v>4.6399999999999997</v>
      </c>
      <c r="E2096" t="str">
        <f>VLOOKUP(A2096,'Medical Examinations'!$A$1:$H$2336,4,0)</f>
        <v>Yes</v>
      </c>
      <c r="F2096" t="str">
        <f>VLOOKUP(A2096,'Medical Examinations'!$A$1:$H$2336,5,0)</f>
        <v>No</v>
      </c>
      <c r="G2096" t="str">
        <f>VLOOKUP(A2096,'Medical Examinations'!$A$1:$H$2336,6,0)</f>
        <v>No</v>
      </c>
      <c r="H2096">
        <f>VLOOKUP(A2096,'Medical Examinations'!$A$1:$L$2336,10,0)</f>
        <v>0</v>
      </c>
      <c r="I2096" t="str">
        <f>VLOOKUP(A2096,'Medical Examinations'!$A$1:$H$2336,8,0)</f>
        <v>No</v>
      </c>
      <c r="J2096" t="str">
        <f>VLOOKUP(A2096,'Medical Examinations'!$A$1:$L$2336,11,0)</f>
        <v>obesity</v>
      </c>
      <c r="K2096" t="str">
        <f>VLOOKUP(A2096,'Medical Examinations'!$A$1:$L$2336,12,0)</f>
        <v>Normal</v>
      </c>
      <c r="L2096" s="8">
        <f>VLOOKUP(A2096,'Hospitalisation Details'!$A$1:$T$2344,17,0)</f>
        <v>35416</v>
      </c>
      <c r="M2096" s="3" t="str">
        <f>VLOOKUP(A2096,'Hospitalisation Details'!$A$1:$T$2344,14,0)</f>
        <v>tier - 2</v>
      </c>
      <c r="N2096" s="3" t="str">
        <f>VLOOKUP(A2096,'Hospitalisation Details'!$A$1:$T$2344,15,0)</f>
        <v>tier - 1</v>
      </c>
      <c r="O2096" t="str">
        <f>VLOOKUP(A2096,'Hospitalisation Details'!$A$1:$U$2344,21,FALSE)</f>
        <v>R1013</v>
      </c>
      <c r="P2096" t="str">
        <f>VLOOKUP(A2096,'Hospitalisation Details'!$A$1:$T$2344,19,0)</f>
        <v>26</v>
      </c>
      <c r="Q2096" s="9">
        <f>VLOOKUP(A2096,'Hospitalisation Details'!$A$1:$I$2344,6,FALSE)</f>
        <v>2322.62</v>
      </c>
    </row>
    <row r="2097" spans="1:17" ht="15.75">
      <c r="A2097" s="6" t="s">
        <v>5393</v>
      </c>
      <c r="B2097" t="str">
        <f>VLOOKUP(A2097,'Customer Names'!$A$1:$D$2336,3,FALSE)</f>
        <v>Merlis</v>
      </c>
      <c r="C2097">
        <f>VLOOKUP(A2097,'Medical Examinations'!$A$1:$H$2336,2,0)</f>
        <v>26.18</v>
      </c>
      <c r="D2097">
        <f>VLOOKUP(A2097,'Medical Examinations'!$A$1:$H$2336,3,0)</f>
        <v>6.12</v>
      </c>
      <c r="E2097" t="str">
        <f>VLOOKUP(A2097,'Medical Examinations'!$A$1:$H$2336,4,0)</f>
        <v>No</v>
      </c>
      <c r="F2097" t="str">
        <f>VLOOKUP(A2097,'Medical Examinations'!$A$1:$H$2336,5,0)</f>
        <v>yes</v>
      </c>
      <c r="G2097" t="str">
        <f>VLOOKUP(A2097,'Medical Examinations'!$A$1:$H$2336,6,0)</f>
        <v>No</v>
      </c>
      <c r="H2097">
        <f>VLOOKUP(A2097,'Medical Examinations'!$A$1:$L$2336,10,0)</f>
        <v>1</v>
      </c>
      <c r="I2097" t="str">
        <f>VLOOKUP(A2097,'Medical Examinations'!$A$1:$H$2336,8,0)</f>
        <v>No</v>
      </c>
      <c r="J2097" t="str">
        <f>VLOOKUP(A2097,'Medical Examinations'!$A$1:$L$2336,11,0)</f>
        <v>Over weight</v>
      </c>
      <c r="K2097" t="str">
        <f>VLOOKUP(A2097,'Medical Examinations'!$A$1:$L$2336,12,0)</f>
        <v>Prediabetes</v>
      </c>
      <c r="L2097" s="8">
        <f>VLOOKUP(A2097,'Hospitalisation Details'!$A$1:$T$2344,17,0)</f>
        <v>38236</v>
      </c>
      <c r="M2097" s="3" t="str">
        <f>VLOOKUP(A2097,'Hospitalisation Details'!$A$1:$T$2344,14,0)</f>
        <v>tier - 2</v>
      </c>
      <c r="N2097" s="3" t="str">
        <f>VLOOKUP(A2097,'Hospitalisation Details'!$A$1:$T$2344,15,0)</f>
        <v>tier - 3</v>
      </c>
      <c r="O2097" t="str">
        <f>VLOOKUP(A2097,'Hospitalisation Details'!$A$1:$U$2344,21,FALSE)</f>
        <v>R1013</v>
      </c>
      <c r="P2097" t="str">
        <f>VLOOKUP(A2097,'Hospitalisation Details'!$A$1:$T$2344,19,0)</f>
        <v>18</v>
      </c>
      <c r="Q2097" s="9">
        <f>VLOOKUP(A2097,'Hospitalisation Details'!$A$1:$I$2344,6,FALSE)</f>
        <v>2304</v>
      </c>
    </row>
    <row r="2098" spans="1:17" ht="15.75">
      <c r="A2098" s="6" t="s">
        <v>5395</v>
      </c>
      <c r="B2098" t="str">
        <f>VLOOKUP(A2098,'Customer Names'!$A$1:$D$2336,3,FALSE)</f>
        <v>Hasegawa</v>
      </c>
      <c r="C2098">
        <f>VLOOKUP(A2098,'Medical Examinations'!$A$1:$H$2336,2,0)</f>
        <v>20.8</v>
      </c>
      <c r="D2098">
        <f>VLOOKUP(A2098,'Medical Examinations'!$A$1:$H$2336,3,0)</f>
        <v>4.87</v>
      </c>
      <c r="E2098" t="str">
        <f>VLOOKUP(A2098,'Medical Examinations'!$A$1:$H$2336,4,0)</f>
        <v>Yes</v>
      </c>
      <c r="F2098" t="str">
        <f>VLOOKUP(A2098,'Medical Examinations'!$A$1:$H$2336,5,0)</f>
        <v>No</v>
      </c>
      <c r="G2098" t="str">
        <f>VLOOKUP(A2098,'Medical Examinations'!$A$1:$H$2336,6,0)</f>
        <v>No</v>
      </c>
      <c r="H2098">
        <f>VLOOKUP(A2098,'Medical Examinations'!$A$1:$L$2336,10,0)</f>
        <v>0</v>
      </c>
      <c r="I2098" t="str">
        <f>VLOOKUP(A2098,'Medical Examinations'!$A$1:$H$2336,8,0)</f>
        <v>No</v>
      </c>
      <c r="J2098" t="str">
        <f>VLOOKUP(A2098,'Medical Examinations'!$A$1:$L$2336,11,0)</f>
        <v>Normal weight</v>
      </c>
      <c r="K2098" t="str">
        <f>VLOOKUP(A2098,'Medical Examinations'!$A$1:$L$2336,12,0)</f>
        <v>Normal</v>
      </c>
      <c r="L2098" s="8">
        <f>VLOOKUP(A2098,'Hospitalisation Details'!$A$1:$T$2344,17,0)</f>
        <v>35397</v>
      </c>
      <c r="M2098" s="3" t="str">
        <f>VLOOKUP(A2098,'Hospitalisation Details'!$A$1:$T$2344,14,0)</f>
        <v>tier - 1</v>
      </c>
      <c r="N2098" s="3" t="str">
        <f>VLOOKUP(A2098,'Hospitalisation Details'!$A$1:$T$2344,15,0)</f>
        <v>tier - 2</v>
      </c>
      <c r="O2098" t="str">
        <f>VLOOKUP(A2098,'Hospitalisation Details'!$A$1:$U$2344,21,FALSE)</f>
        <v>R1011</v>
      </c>
      <c r="P2098" t="str">
        <f>VLOOKUP(A2098,'Hospitalisation Details'!$A$1:$T$2344,19,0)</f>
        <v>26</v>
      </c>
      <c r="Q2098" s="9">
        <f>VLOOKUP(A2098,'Hospitalisation Details'!$A$1:$I$2344,6,FALSE)</f>
        <v>2302.3000000000002</v>
      </c>
    </row>
    <row r="2099" spans="1:17" ht="15.75">
      <c r="A2099" s="6" t="s">
        <v>5398</v>
      </c>
      <c r="B2099" t="str">
        <f>VLOOKUP(A2099,'Customer Names'!$A$1:$D$2336,3,FALSE)</f>
        <v>Haselden</v>
      </c>
      <c r="C2099">
        <f>VLOOKUP(A2099,'Medical Examinations'!$A$1:$H$2336,2,0)</f>
        <v>15.82</v>
      </c>
      <c r="D2099">
        <f>VLOOKUP(A2099,'Medical Examinations'!$A$1:$H$2336,3,0)</f>
        <v>4.5999999999999996</v>
      </c>
      <c r="E2099" t="str">
        <f>VLOOKUP(A2099,'Medical Examinations'!$A$1:$H$2336,4,0)</f>
        <v>No</v>
      </c>
      <c r="F2099" t="str">
        <f>VLOOKUP(A2099,'Medical Examinations'!$A$1:$H$2336,5,0)</f>
        <v>No</v>
      </c>
      <c r="G2099" t="str">
        <f>VLOOKUP(A2099,'Medical Examinations'!$A$1:$H$2336,6,0)</f>
        <v>No</v>
      </c>
      <c r="H2099">
        <f>VLOOKUP(A2099,'Medical Examinations'!$A$1:$L$2336,10,0)</f>
        <v>0</v>
      </c>
      <c r="I2099" t="str">
        <f>VLOOKUP(A2099,'Medical Examinations'!$A$1:$H$2336,8,0)</f>
        <v>No</v>
      </c>
      <c r="J2099" t="str">
        <f>VLOOKUP(A2099,'Medical Examinations'!$A$1:$L$2336,11,0)</f>
        <v>Under weight</v>
      </c>
      <c r="K2099" t="str">
        <f>VLOOKUP(A2099,'Medical Examinations'!$A$1:$L$2336,12,0)</f>
        <v>Normal</v>
      </c>
      <c r="L2099" s="8">
        <f>VLOOKUP(A2099,'Hospitalisation Details'!$A$1:$T$2344,17,0)</f>
        <v>32786</v>
      </c>
      <c r="M2099" s="3" t="str">
        <f>VLOOKUP(A2099,'Hospitalisation Details'!$A$1:$T$2344,14,0)</f>
        <v>tier - 2</v>
      </c>
      <c r="N2099" s="3" t="str">
        <f>VLOOKUP(A2099,'Hospitalisation Details'!$A$1:$T$2344,15,0)</f>
        <v>tier - 1</v>
      </c>
      <c r="O2099" t="str">
        <f>VLOOKUP(A2099,'Hospitalisation Details'!$A$1:$U$2344,21,FALSE)</f>
        <v>R1013</v>
      </c>
      <c r="P2099" t="str">
        <f>VLOOKUP(A2099,'Hospitalisation Details'!$A$1:$T$2344,19,0)</f>
        <v>33</v>
      </c>
      <c r="Q2099" s="9">
        <f>VLOOKUP(A2099,'Hospitalisation Details'!$A$1:$I$2344,6,FALSE)</f>
        <v>2295.2399999999998</v>
      </c>
    </row>
    <row r="2100" spans="1:17" ht="15.75">
      <c r="A2100" s="6" t="s">
        <v>5400</v>
      </c>
      <c r="B2100" t="str">
        <f>VLOOKUP(A2100,'Customer Names'!$A$1:$D$2336,3,FALSE)</f>
        <v>Simonson</v>
      </c>
      <c r="C2100">
        <f>VLOOKUP(A2100,'Medical Examinations'!$A$1:$H$2336,2,0)</f>
        <v>17.670000000000002</v>
      </c>
      <c r="D2100">
        <f>VLOOKUP(A2100,'Medical Examinations'!$A$1:$H$2336,3,0)</f>
        <v>4.78</v>
      </c>
      <c r="E2100" t="str">
        <f>VLOOKUP(A2100,'Medical Examinations'!$A$1:$H$2336,4,0)</f>
        <v>No</v>
      </c>
      <c r="F2100" t="str">
        <f>VLOOKUP(A2100,'Medical Examinations'!$A$1:$H$2336,5,0)</f>
        <v>No</v>
      </c>
      <c r="G2100" t="str">
        <f>VLOOKUP(A2100,'Medical Examinations'!$A$1:$H$2336,6,0)</f>
        <v>No</v>
      </c>
      <c r="H2100">
        <f>VLOOKUP(A2100,'Medical Examinations'!$A$1:$L$2336,10,0)</f>
        <v>0</v>
      </c>
      <c r="I2100" t="str">
        <f>VLOOKUP(A2100,'Medical Examinations'!$A$1:$H$2336,8,0)</f>
        <v>No</v>
      </c>
      <c r="J2100" t="str">
        <f>VLOOKUP(A2100,'Medical Examinations'!$A$1:$L$2336,11,0)</f>
        <v>Under weight</v>
      </c>
      <c r="K2100" t="str">
        <f>VLOOKUP(A2100,'Medical Examinations'!$A$1:$L$2336,12,0)</f>
        <v>Normal</v>
      </c>
      <c r="L2100" s="8">
        <f>VLOOKUP(A2100,'Hospitalisation Details'!$A$1:$T$2344,17,0)</f>
        <v>33405</v>
      </c>
      <c r="M2100" s="3" t="str">
        <f>VLOOKUP(A2100,'Hospitalisation Details'!$A$1:$T$2344,14,0)</f>
        <v>tier - 2</v>
      </c>
      <c r="N2100" s="3" t="str">
        <f>VLOOKUP(A2100,'Hospitalisation Details'!$A$1:$T$2344,15,0)</f>
        <v>tier - 1</v>
      </c>
      <c r="O2100" t="str">
        <f>VLOOKUP(A2100,'Hospitalisation Details'!$A$1:$U$2344,21,FALSE)</f>
        <v>R1013</v>
      </c>
      <c r="P2100" t="str">
        <f>VLOOKUP(A2100,'Hospitalisation Details'!$A$1:$T$2344,19,0)</f>
        <v>31</v>
      </c>
      <c r="Q2100" s="9">
        <f>VLOOKUP(A2100,'Hospitalisation Details'!$A$1:$I$2344,6,FALSE)</f>
        <v>2277.7199999999998</v>
      </c>
    </row>
    <row r="2101" spans="1:17" ht="15.75">
      <c r="A2101" s="6" t="s">
        <v>5402</v>
      </c>
      <c r="B2101" t="str">
        <f>VLOOKUP(A2101,'Customer Names'!$A$1:$D$2336,3,FALSE)</f>
        <v>Montag</v>
      </c>
      <c r="C2101">
        <f>VLOOKUP(A2101,'Medical Examinations'!$A$1:$H$2336,2,0)</f>
        <v>31.92</v>
      </c>
      <c r="D2101">
        <f>VLOOKUP(A2101,'Medical Examinations'!$A$1:$H$2336,3,0)</f>
        <v>11.05</v>
      </c>
      <c r="E2101" t="str">
        <f>VLOOKUP(A2101,'Medical Examinations'!$A$1:$H$2336,4,0)</f>
        <v>No</v>
      </c>
      <c r="F2101" t="str">
        <f>VLOOKUP(A2101,'Medical Examinations'!$A$1:$H$2336,5,0)</f>
        <v>No</v>
      </c>
      <c r="G2101" t="str">
        <f>VLOOKUP(A2101,'Medical Examinations'!$A$1:$H$2336,6,0)</f>
        <v>No</v>
      </c>
      <c r="H2101">
        <f>VLOOKUP(A2101,'Medical Examinations'!$A$1:$L$2336,10,0)</f>
        <v>0</v>
      </c>
      <c r="I2101" t="str">
        <f>VLOOKUP(A2101,'Medical Examinations'!$A$1:$H$2336,8,0)</f>
        <v>No</v>
      </c>
      <c r="J2101" t="str">
        <f>VLOOKUP(A2101,'Medical Examinations'!$A$1:$L$2336,11,0)</f>
        <v>obesity</v>
      </c>
      <c r="K2101" t="str">
        <f>VLOOKUP(A2101,'Medical Examinations'!$A$1:$L$2336,12,0)</f>
        <v>Diabetes</v>
      </c>
      <c r="L2101" s="8">
        <f>VLOOKUP(A2101,'Hospitalisation Details'!$A$1:$T$2344,17,0)</f>
        <v>37572</v>
      </c>
      <c r="M2101" s="3" t="str">
        <f>VLOOKUP(A2101,'Hospitalisation Details'!$A$1:$T$2344,14,0)</f>
        <v>tier - 2</v>
      </c>
      <c r="N2101" s="3" t="str">
        <f>VLOOKUP(A2101,'Hospitalisation Details'!$A$1:$T$2344,15,0)</f>
        <v>tier - 1</v>
      </c>
      <c r="O2101" t="str">
        <f>VLOOKUP(A2101,'Hospitalisation Details'!$A$1:$U$2344,21,FALSE)</f>
        <v>R1012</v>
      </c>
      <c r="P2101" t="str">
        <f>VLOOKUP(A2101,'Hospitalisation Details'!$A$1:$T$2344,19,0)</f>
        <v>20</v>
      </c>
      <c r="Q2101" s="9">
        <f>VLOOKUP(A2101,'Hospitalisation Details'!$A$1:$I$2344,6,FALSE)</f>
        <v>2261.5700000000002</v>
      </c>
    </row>
    <row r="2102" spans="1:17" ht="15.75">
      <c r="A2102" s="6" t="s">
        <v>5405</v>
      </c>
      <c r="B2102" t="str">
        <f>VLOOKUP(A2102,'Customer Names'!$A$1:$D$2336,3,FALSE)</f>
        <v>Deroian</v>
      </c>
      <c r="C2102">
        <f>VLOOKUP(A2102,'Medical Examinations'!$A$1:$H$2336,2,0)</f>
        <v>28.975000000000001</v>
      </c>
      <c r="D2102">
        <f>VLOOKUP(A2102,'Medical Examinations'!$A$1:$H$2336,3,0)</f>
        <v>7.62</v>
      </c>
      <c r="E2102" t="str">
        <f>VLOOKUP(A2102,'Medical Examinations'!$A$1:$H$2336,4,0)</f>
        <v>No</v>
      </c>
      <c r="F2102" t="str">
        <f>VLOOKUP(A2102,'Medical Examinations'!$A$1:$H$2336,5,0)</f>
        <v>No</v>
      </c>
      <c r="G2102" t="str">
        <f>VLOOKUP(A2102,'Medical Examinations'!$A$1:$H$2336,6,0)</f>
        <v>No</v>
      </c>
      <c r="H2102">
        <f>VLOOKUP(A2102,'Medical Examinations'!$A$1:$L$2336,10,0)</f>
        <v>0</v>
      </c>
      <c r="I2102" t="str">
        <f>VLOOKUP(A2102,'Medical Examinations'!$A$1:$H$2336,8,0)</f>
        <v>No</v>
      </c>
      <c r="J2102" t="str">
        <f>VLOOKUP(A2102,'Medical Examinations'!$A$1:$L$2336,11,0)</f>
        <v>Over weight</v>
      </c>
      <c r="K2102" t="str">
        <f>VLOOKUP(A2102,'Medical Examinations'!$A$1:$L$2336,12,0)</f>
        <v>Diabetes</v>
      </c>
      <c r="L2102" s="8">
        <f>VLOOKUP(A2102,'Hospitalisation Details'!$A$1:$T$2344,17,0)</f>
        <v>37452</v>
      </c>
      <c r="M2102" s="3" t="str">
        <f>VLOOKUP(A2102,'Hospitalisation Details'!$A$1:$T$2344,14,0)</f>
        <v>tier - 2</v>
      </c>
      <c r="N2102" s="3" t="str">
        <f>VLOOKUP(A2102,'Hospitalisation Details'!$A$1:$T$2344,15,0)</f>
        <v>tier - 1</v>
      </c>
      <c r="O2102" t="str">
        <f>VLOOKUP(A2102,'Hospitalisation Details'!$A$1:$U$2344,21,FALSE)</f>
        <v>R1012</v>
      </c>
      <c r="P2102" t="str">
        <f>VLOOKUP(A2102,'Hospitalisation Details'!$A$1:$T$2344,19,0)</f>
        <v>20</v>
      </c>
      <c r="Q2102" s="9">
        <f>VLOOKUP(A2102,'Hospitalisation Details'!$A$1:$I$2344,6,FALSE)</f>
        <v>2257.48</v>
      </c>
    </row>
    <row r="2103" spans="1:17" ht="15.75">
      <c r="A2103" s="6" t="s">
        <v>5408</v>
      </c>
      <c r="B2103" t="str">
        <f>VLOOKUP(A2103,'Customer Names'!$A$1:$D$2336,3,FALSE)</f>
        <v>Goetz</v>
      </c>
      <c r="C2103">
        <f>VLOOKUP(A2103,'Medical Examinations'!$A$1:$H$2336,2,0)</f>
        <v>31.73</v>
      </c>
      <c r="D2103">
        <f>VLOOKUP(A2103,'Medical Examinations'!$A$1:$H$2336,3,0)</f>
        <v>4.78</v>
      </c>
      <c r="E2103" t="str">
        <f>VLOOKUP(A2103,'Medical Examinations'!$A$1:$H$2336,4,0)</f>
        <v>Yes</v>
      </c>
      <c r="F2103" t="str">
        <f>VLOOKUP(A2103,'Medical Examinations'!$A$1:$H$2336,5,0)</f>
        <v>yes</v>
      </c>
      <c r="G2103" t="str">
        <f>VLOOKUP(A2103,'Medical Examinations'!$A$1:$H$2336,6,0)</f>
        <v>No</v>
      </c>
      <c r="H2103">
        <f>VLOOKUP(A2103,'Medical Examinations'!$A$1:$L$2336,10,0)</f>
        <v>2</v>
      </c>
      <c r="I2103" t="str">
        <f>VLOOKUP(A2103,'Medical Examinations'!$A$1:$H$2336,8,0)</f>
        <v>No</v>
      </c>
      <c r="J2103" t="str">
        <f>VLOOKUP(A2103,'Medical Examinations'!$A$1:$L$2336,11,0)</f>
        <v>obesity</v>
      </c>
      <c r="K2103" t="str">
        <f>VLOOKUP(A2103,'Medical Examinations'!$A$1:$L$2336,12,0)</f>
        <v>Normal</v>
      </c>
      <c r="L2103" s="8">
        <f>VLOOKUP(A2103,'Hospitalisation Details'!$A$1:$T$2344,17,0)</f>
        <v>36871</v>
      </c>
      <c r="M2103" s="3" t="str">
        <f>VLOOKUP(A2103,'Hospitalisation Details'!$A$1:$T$2344,14,0)</f>
        <v>tier - 2</v>
      </c>
      <c r="N2103" s="3" t="str">
        <f>VLOOKUP(A2103,'Hospitalisation Details'!$A$1:$T$2344,15,0)</f>
        <v>tier - 3</v>
      </c>
      <c r="O2103" t="str">
        <f>VLOOKUP(A2103,'Hospitalisation Details'!$A$1:$U$2344,21,FALSE)</f>
        <v>R1016</v>
      </c>
      <c r="P2103" t="str">
        <f>VLOOKUP(A2103,'Hospitalisation Details'!$A$1:$T$2344,19,0)</f>
        <v>22</v>
      </c>
      <c r="Q2103" s="9">
        <f>VLOOKUP(A2103,'Hospitalisation Details'!$A$1:$I$2344,6,FALSE)</f>
        <v>2254.8000000000002</v>
      </c>
    </row>
    <row r="2104" spans="1:17" ht="15.75">
      <c r="A2104" s="6" t="s">
        <v>5409</v>
      </c>
      <c r="B2104" t="str">
        <f>VLOOKUP(A2104,'Customer Names'!$A$1:$D$2336,3,FALSE)</f>
        <v>Brady</v>
      </c>
      <c r="C2104">
        <f>VLOOKUP(A2104,'Medical Examinations'!$A$1:$H$2336,2,0)</f>
        <v>28.88</v>
      </c>
      <c r="D2104">
        <f>VLOOKUP(A2104,'Medical Examinations'!$A$1:$H$2336,3,0)</f>
        <v>6.09</v>
      </c>
      <c r="E2104" t="str">
        <f>VLOOKUP(A2104,'Medical Examinations'!$A$1:$H$2336,4,0)</f>
        <v>Yes</v>
      </c>
      <c r="F2104" t="str">
        <f>VLOOKUP(A2104,'Medical Examinations'!$A$1:$H$2336,5,0)</f>
        <v>yes</v>
      </c>
      <c r="G2104" t="str">
        <f>VLOOKUP(A2104,'Medical Examinations'!$A$1:$H$2336,6,0)</f>
        <v>No</v>
      </c>
      <c r="H2104">
        <f>VLOOKUP(A2104,'Medical Examinations'!$A$1:$L$2336,10,0)</f>
        <v>2</v>
      </c>
      <c r="I2104" t="str">
        <f>VLOOKUP(A2104,'Medical Examinations'!$A$1:$H$2336,8,0)</f>
        <v>No</v>
      </c>
      <c r="J2104" t="str">
        <f>VLOOKUP(A2104,'Medical Examinations'!$A$1:$L$2336,11,0)</f>
        <v>Over weight</v>
      </c>
      <c r="K2104" t="str">
        <f>VLOOKUP(A2104,'Medical Examinations'!$A$1:$L$2336,12,0)</f>
        <v>Prediabetes</v>
      </c>
      <c r="L2104" s="8">
        <f>VLOOKUP(A2104,'Hospitalisation Details'!$A$1:$T$2344,17,0)</f>
        <v>36707</v>
      </c>
      <c r="M2104" s="3" t="str">
        <f>VLOOKUP(A2104,'Hospitalisation Details'!$A$1:$T$2344,14,0)</f>
        <v>tier - 2</v>
      </c>
      <c r="N2104" s="3" t="str">
        <f>VLOOKUP(A2104,'Hospitalisation Details'!$A$1:$T$2344,15,0)</f>
        <v>tier - 2</v>
      </c>
      <c r="O2104" t="str">
        <f>VLOOKUP(A2104,'Hospitalisation Details'!$A$1:$U$2344,21,FALSE)</f>
        <v>R1018</v>
      </c>
      <c r="P2104" t="str">
        <f>VLOOKUP(A2104,'Hospitalisation Details'!$A$1:$T$2344,19,0)</f>
        <v>22</v>
      </c>
      <c r="Q2104" s="9">
        <f>VLOOKUP(A2104,'Hospitalisation Details'!$A$1:$I$2344,6,FALSE)</f>
        <v>2250.84</v>
      </c>
    </row>
    <row r="2105" spans="1:17" ht="15.75">
      <c r="A2105" s="6" t="s">
        <v>5412</v>
      </c>
      <c r="B2105" t="str">
        <f>VLOOKUP(A2105,'Customer Names'!$A$1:$D$2336,3,FALSE)</f>
        <v>Moran</v>
      </c>
      <c r="C2105">
        <f>VLOOKUP(A2105,'Medical Examinations'!$A$1:$H$2336,2,0)</f>
        <v>25.555</v>
      </c>
      <c r="D2105">
        <f>VLOOKUP(A2105,'Medical Examinations'!$A$1:$H$2336,3,0)</f>
        <v>5.1100000000000003</v>
      </c>
      <c r="E2105" t="str">
        <f>VLOOKUP(A2105,'Medical Examinations'!$A$1:$H$2336,4,0)</f>
        <v>No</v>
      </c>
      <c r="F2105" t="str">
        <f>VLOOKUP(A2105,'Medical Examinations'!$A$1:$H$2336,5,0)</f>
        <v>No</v>
      </c>
      <c r="G2105" t="str">
        <f>VLOOKUP(A2105,'Medical Examinations'!$A$1:$H$2336,6,0)</f>
        <v>Yes</v>
      </c>
      <c r="H2105">
        <f>VLOOKUP(A2105,'Medical Examinations'!$A$1:$L$2336,10,0)</f>
        <v>1</v>
      </c>
      <c r="I2105" t="str">
        <f>VLOOKUP(A2105,'Medical Examinations'!$A$1:$H$2336,8,0)</f>
        <v>No</v>
      </c>
      <c r="J2105" t="str">
        <f>VLOOKUP(A2105,'Medical Examinations'!$A$1:$L$2336,11,0)</f>
        <v>Over weight</v>
      </c>
      <c r="K2105" t="str">
        <f>VLOOKUP(A2105,'Medical Examinations'!$A$1:$L$2336,12,0)</f>
        <v>Normal</v>
      </c>
      <c r="L2105" s="8">
        <f>VLOOKUP(A2105,'Hospitalisation Details'!$A$1:$T$2344,17,0)</f>
        <v>37965</v>
      </c>
      <c r="M2105" s="3" t="str">
        <f>VLOOKUP(A2105,'Hospitalisation Details'!$A$1:$T$2344,14,0)</f>
        <v>tier - 2</v>
      </c>
      <c r="N2105" s="3" t="str">
        <f>VLOOKUP(A2105,'Hospitalisation Details'!$A$1:$T$2344,15,0)</f>
        <v>tier - 3</v>
      </c>
      <c r="O2105" t="str">
        <f>VLOOKUP(A2105,'Hospitalisation Details'!$A$1:$U$2344,21,FALSE)</f>
        <v>R1012</v>
      </c>
      <c r="P2105" t="str">
        <f>VLOOKUP(A2105,'Hospitalisation Details'!$A$1:$T$2344,19,0)</f>
        <v>19</v>
      </c>
      <c r="Q2105" s="9">
        <f>VLOOKUP(A2105,'Hospitalisation Details'!$A$1:$I$2344,6,FALSE)</f>
        <v>2221.56</v>
      </c>
    </row>
    <row r="2106" spans="1:17" ht="15.75">
      <c r="A2106" s="6" t="s">
        <v>5413</v>
      </c>
      <c r="B2106" t="str">
        <f>VLOOKUP(A2106,'Customer Names'!$A$1:$D$2336,3,FALSE)</f>
        <v>Strickler</v>
      </c>
      <c r="C2106">
        <f>VLOOKUP(A2106,'Medical Examinations'!$A$1:$H$2336,2,0)</f>
        <v>37.29</v>
      </c>
      <c r="D2106">
        <f>VLOOKUP(A2106,'Medical Examinations'!$A$1:$H$2336,3,0)</f>
        <v>4.46</v>
      </c>
      <c r="E2106" t="str">
        <f>VLOOKUP(A2106,'Medical Examinations'!$A$1:$H$2336,4,0)</f>
        <v>No</v>
      </c>
      <c r="F2106" t="str">
        <f>VLOOKUP(A2106,'Medical Examinations'!$A$1:$H$2336,5,0)</f>
        <v>yes</v>
      </c>
      <c r="G2106" t="str">
        <f>VLOOKUP(A2106,'Medical Examinations'!$A$1:$H$2336,6,0)</f>
        <v>No</v>
      </c>
      <c r="H2106">
        <f>VLOOKUP(A2106,'Medical Examinations'!$A$1:$L$2336,10,0)</f>
        <v>1</v>
      </c>
      <c r="I2106" t="str">
        <f>VLOOKUP(A2106,'Medical Examinations'!$A$1:$H$2336,8,0)</f>
        <v>No</v>
      </c>
      <c r="J2106" t="str">
        <f>VLOOKUP(A2106,'Medical Examinations'!$A$1:$L$2336,11,0)</f>
        <v>obesity</v>
      </c>
      <c r="K2106" t="str">
        <f>VLOOKUP(A2106,'Medical Examinations'!$A$1:$L$2336,12,0)</f>
        <v>Normal</v>
      </c>
      <c r="L2106" s="8">
        <f>VLOOKUP(A2106,'Hospitalisation Details'!$A$1:$T$2344,17,0)</f>
        <v>38333</v>
      </c>
      <c r="M2106" s="3" t="str">
        <f>VLOOKUP(A2106,'Hospitalisation Details'!$A$1:$T$2344,14,0)</f>
        <v>tier - 2</v>
      </c>
      <c r="N2106" s="3" t="str">
        <f>VLOOKUP(A2106,'Hospitalisation Details'!$A$1:$T$2344,15,0)</f>
        <v>tier - 1</v>
      </c>
      <c r="O2106" t="str">
        <f>VLOOKUP(A2106,'Hospitalisation Details'!$A$1:$U$2344,21,FALSE)</f>
        <v>R1013</v>
      </c>
      <c r="P2106" t="str">
        <f>VLOOKUP(A2106,'Hospitalisation Details'!$A$1:$T$2344,19,0)</f>
        <v>18</v>
      </c>
      <c r="Q2106" s="9">
        <f>VLOOKUP(A2106,'Hospitalisation Details'!$A$1:$I$2344,6,FALSE)</f>
        <v>2219.4499999999998</v>
      </c>
    </row>
    <row r="2107" spans="1:17" ht="15.75">
      <c r="A2107" s="6" t="s">
        <v>5416</v>
      </c>
      <c r="B2107" t="str">
        <f>VLOOKUP(A2107,'Customer Names'!$A$1:$D$2336,3,FALSE)</f>
        <v>Simone</v>
      </c>
      <c r="C2107">
        <f>VLOOKUP(A2107,'Medical Examinations'!$A$1:$H$2336,2,0)</f>
        <v>40.28</v>
      </c>
      <c r="D2107">
        <f>VLOOKUP(A2107,'Medical Examinations'!$A$1:$H$2336,3,0)</f>
        <v>6.11</v>
      </c>
      <c r="E2107" t="str">
        <f>VLOOKUP(A2107,'Medical Examinations'!$A$1:$H$2336,4,0)</f>
        <v>No</v>
      </c>
      <c r="F2107" t="str">
        <f>VLOOKUP(A2107,'Medical Examinations'!$A$1:$H$2336,5,0)</f>
        <v>yes</v>
      </c>
      <c r="G2107" t="str">
        <f>VLOOKUP(A2107,'Medical Examinations'!$A$1:$H$2336,6,0)</f>
        <v>No</v>
      </c>
      <c r="H2107">
        <f>VLOOKUP(A2107,'Medical Examinations'!$A$1:$L$2336,10,0)</f>
        <v>1</v>
      </c>
      <c r="I2107" t="str">
        <f>VLOOKUP(A2107,'Medical Examinations'!$A$1:$H$2336,8,0)</f>
        <v>No</v>
      </c>
      <c r="J2107" t="str">
        <f>VLOOKUP(A2107,'Medical Examinations'!$A$1:$L$2336,11,0)</f>
        <v>obesity</v>
      </c>
      <c r="K2107" t="str">
        <f>VLOOKUP(A2107,'Medical Examinations'!$A$1:$L$2336,12,0)</f>
        <v>Prediabetes</v>
      </c>
      <c r="L2107" s="8">
        <f>VLOOKUP(A2107,'Hospitalisation Details'!$A$1:$T$2344,17,0)</f>
        <v>38255</v>
      </c>
      <c r="M2107" s="3" t="str">
        <f>VLOOKUP(A2107,'Hospitalisation Details'!$A$1:$T$2344,14,0)</f>
        <v>tier - 2</v>
      </c>
      <c r="N2107" s="3" t="str">
        <f>VLOOKUP(A2107,'Hospitalisation Details'!$A$1:$T$2344,15,0)</f>
        <v>tier - 1</v>
      </c>
      <c r="O2107" t="str">
        <f>VLOOKUP(A2107,'Hospitalisation Details'!$A$1:$U$2344,21,FALSE)</f>
        <v>R1024</v>
      </c>
      <c r="P2107" t="str">
        <f>VLOOKUP(A2107,'Hospitalisation Details'!$A$1:$T$2344,19,0)</f>
        <v>18</v>
      </c>
      <c r="Q2107" s="9">
        <f>VLOOKUP(A2107,'Hospitalisation Details'!$A$1:$I$2344,6,FALSE)</f>
        <v>2217.6</v>
      </c>
    </row>
    <row r="2108" spans="1:17" ht="15.75">
      <c r="A2108" s="6" t="s">
        <v>5419</v>
      </c>
      <c r="B2108" t="str">
        <f>VLOOKUP(A2108,'Customer Names'!$A$1:$D$2336,3,FALSE)</f>
        <v>Von Rock</v>
      </c>
      <c r="C2108">
        <f>VLOOKUP(A2108,'Medical Examinations'!$A$1:$H$2336,2,0)</f>
        <v>40.185000000000002</v>
      </c>
      <c r="D2108">
        <f>VLOOKUP(A2108,'Medical Examinations'!$A$1:$H$2336,3,0)</f>
        <v>4.66</v>
      </c>
      <c r="E2108" t="str">
        <f>VLOOKUP(A2108,'Medical Examinations'!$A$1:$H$2336,4,0)</f>
        <v>No</v>
      </c>
      <c r="F2108" t="str">
        <f>VLOOKUP(A2108,'Medical Examinations'!$A$1:$H$2336,5,0)</f>
        <v>yes</v>
      </c>
      <c r="G2108" t="str">
        <f>VLOOKUP(A2108,'Medical Examinations'!$A$1:$H$2336,6,0)</f>
        <v>No</v>
      </c>
      <c r="H2108">
        <f>VLOOKUP(A2108,'Medical Examinations'!$A$1:$L$2336,10,0)</f>
        <v>1</v>
      </c>
      <c r="I2108" t="str">
        <f>VLOOKUP(A2108,'Medical Examinations'!$A$1:$H$2336,8,0)</f>
        <v>No</v>
      </c>
      <c r="J2108" t="str">
        <f>VLOOKUP(A2108,'Medical Examinations'!$A$1:$L$2336,11,0)</f>
        <v>obesity</v>
      </c>
      <c r="K2108" t="str">
        <f>VLOOKUP(A2108,'Medical Examinations'!$A$1:$L$2336,12,0)</f>
        <v>Normal</v>
      </c>
      <c r="L2108" s="8">
        <f>VLOOKUP(A2108,'Hospitalisation Details'!$A$1:$T$2344,17,0)</f>
        <v>38151</v>
      </c>
      <c r="M2108" s="3" t="str">
        <f>VLOOKUP(A2108,'Hospitalisation Details'!$A$1:$T$2344,14,0)</f>
        <v>tier - 2</v>
      </c>
      <c r="N2108" s="3" t="str">
        <f>VLOOKUP(A2108,'Hospitalisation Details'!$A$1:$T$2344,15,0)</f>
        <v>tier - 1</v>
      </c>
      <c r="O2108" t="str">
        <f>VLOOKUP(A2108,'Hospitalisation Details'!$A$1:$U$2344,21,FALSE)</f>
        <v>R1024</v>
      </c>
      <c r="P2108" t="str">
        <f>VLOOKUP(A2108,'Hospitalisation Details'!$A$1:$T$2344,19,0)</f>
        <v>18</v>
      </c>
      <c r="Q2108" s="9">
        <f>VLOOKUP(A2108,'Hospitalisation Details'!$A$1:$I$2344,6,FALSE)</f>
        <v>2217.4699999999998</v>
      </c>
    </row>
    <row r="2109" spans="1:17" ht="15.75">
      <c r="A2109" s="6" t="s">
        <v>5422</v>
      </c>
      <c r="B2109" t="str">
        <f>VLOOKUP(A2109,'Customer Names'!$A$1:$D$2336,3,FALSE)</f>
        <v>Woodard</v>
      </c>
      <c r="C2109">
        <f>VLOOKUP(A2109,'Medical Examinations'!$A$1:$H$2336,2,0)</f>
        <v>23.57</v>
      </c>
      <c r="D2109">
        <f>VLOOKUP(A2109,'Medical Examinations'!$A$1:$H$2336,3,0)</f>
        <v>6.14</v>
      </c>
      <c r="E2109" t="str">
        <f>VLOOKUP(A2109,'Medical Examinations'!$A$1:$H$2336,4,0)</f>
        <v>No</v>
      </c>
      <c r="F2109" t="str">
        <f>VLOOKUP(A2109,'Medical Examinations'!$A$1:$H$2336,5,0)</f>
        <v>No</v>
      </c>
      <c r="G2109" t="str">
        <f>VLOOKUP(A2109,'Medical Examinations'!$A$1:$H$2336,6,0)</f>
        <v>No</v>
      </c>
      <c r="H2109">
        <f>VLOOKUP(A2109,'Medical Examinations'!$A$1:$L$2336,10,0)</f>
        <v>0</v>
      </c>
      <c r="I2109" t="str">
        <f>VLOOKUP(A2109,'Medical Examinations'!$A$1:$H$2336,8,0)</f>
        <v>No</v>
      </c>
      <c r="J2109" t="str">
        <f>VLOOKUP(A2109,'Medical Examinations'!$A$1:$L$2336,11,0)</f>
        <v>Normal weight</v>
      </c>
      <c r="K2109" t="str">
        <f>VLOOKUP(A2109,'Medical Examinations'!$A$1:$L$2336,12,0)</f>
        <v>Prediabetes</v>
      </c>
      <c r="L2109" s="8">
        <f>VLOOKUP(A2109,'Hospitalisation Details'!$A$1:$T$2344,17,0)</f>
        <v>34655</v>
      </c>
      <c r="M2109" s="3" t="str">
        <f>VLOOKUP(A2109,'Hospitalisation Details'!$A$1:$T$2344,14,0)</f>
        <v>tier - 2</v>
      </c>
      <c r="N2109" s="3" t="str">
        <f>VLOOKUP(A2109,'Hospitalisation Details'!$A$1:$T$2344,15,0)</f>
        <v>tier - 2</v>
      </c>
      <c r="O2109" t="str">
        <f>VLOOKUP(A2109,'Hospitalisation Details'!$A$1:$U$2344,21,FALSE)</f>
        <v>R1013</v>
      </c>
      <c r="P2109" t="str">
        <f>VLOOKUP(A2109,'Hospitalisation Details'!$A$1:$T$2344,19,0)</f>
        <v>28</v>
      </c>
      <c r="Q2109" s="9">
        <f>VLOOKUP(A2109,'Hospitalisation Details'!$A$1:$I$2344,6,FALSE)</f>
        <v>2213.21</v>
      </c>
    </row>
    <row r="2110" spans="1:17" ht="15.75">
      <c r="A2110" s="6" t="s">
        <v>5425</v>
      </c>
      <c r="B2110" t="str">
        <f>VLOOKUP(A2110,'Customer Names'!$A$1:$D$2336,3,FALSE)</f>
        <v>Li</v>
      </c>
      <c r="C2110">
        <f>VLOOKUP(A2110,'Medical Examinations'!$A$1:$H$2336,2,0)</f>
        <v>35.625</v>
      </c>
      <c r="D2110">
        <f>VLOOKUP(A2110,'Medical Examinations'!$A$1:$H$2336,3,0)</f>
        <v>6.21</v>
      </c>
      <c r="E2110" t="str">
        <f>VLOOKUP(A2110,'Medical Examinations'!$A$1:$H$2336,4,0)</f>
        <v>No</v>
      </c>
      <c r="F2110" t="str">
        <f>VLOOKUP(A2110,'Medical Examinations'!$A$1:$H$2336,5,0)</f>
        <v>yes</v>
      </c>
      <c r="G2110" t="str">
        <f>VLOOKUP(A2110,'Medical Examinations'!$A$1:$H$2336,6,0)</f>
        <v>No</v>
      </c>
      <c r="H2110">
        <f>VLOOKUP(A2110,'Medical Examinations'!$A$1:$L$2336,10,0)</f>
        <v>1</v>
      </c>
      <c r="I2110" t="str">
        <f>VLOOKUP(A2110,'Medical Examinations'!$A$1:$H$2336,8,0)</f>
        <v>No</v>
      </c>
      <c r="J2110" t="str">
        <f>VLOOKUP(A2110,'Medical Examinations'!$A$1:$L$2336,11,0)</f>
        <v>obesity</v>
      </c>
      <c r="K2110" t="str">
        <f>VLOOKUP(A2110,'Medical Examinations'!$A$1:$L$2336,12,0)</f>
        <v>Prediabetes</v>
      </c>
      <c r="L2110" s="8">
        <f>VLOOKUP(A2110,'Hospitalisation Details'!$A$1:$T$2344,17,0)</f>
        <v>38195</v>
      </c>
      <c r="M2110" s="3" t="str">
        <f>VLOOKUP(A2110,'Hospitalisation Details'!$A$1:$T$2344,14,0)</f>
        <v>tier - 2</v>
      </c>
      <c r="N2110" s="3" t="str">
        <f>VLOOKUP(A2110,'Hospitalisation Details'!$A$1:$T$2344,15,0)</f>
        <v>tier - 2</v>
      </c>
      <c r="O2110" t="str">
        <f>VLOOKUP(A2110,'Hospitalisation Details'!$A$1:$U$2344,21,FALSE)</f>
        <v>R1024</v>
      </c>
      <c r="P2110" t="str">
        <f>VLOOKUP(A2110,'Hospitalisation Details'!$A$1:$T$2344,19,0)</f>
        <v>18</v>
      </c>
      <c r="Q2110" s="9">
        <f>VLOOKUP(A2110,'Hospitalisation Details'!$A$1:$I$2344,6,FALSE)</f>
        <v>2211.13</v>
      </c>
    </row>
    <row r="2111" spans="1:17" ht="15.75">
      <c r="A2111" s="6" t="s">
        <v>5427</v>
      </c>
      <c r="B2111" t="str">
        <f>VLOOKUP(A2111,'Customer Names'!$A$1:$D$2336,3,FALSE)</f>
        <v>Sinda</v>
      </c>
      <c r="C2111">
        <f>VLOOKUP(A2111,'Medical Examinations'!$A$1:$H$2336,2,0)</f>
        <v>33.155000000000001</v>
      </c>
      <c r="D2111">
        <f>VLOOKUP(A2111,'Medical Examinations'!$A$1:$H$2336,3,0)</f>
        <v>4.5999999999999996</v>
      </c>
      <c r="E2111" t="str">
        <f>VLOOKUP(A2111,'Medical Examinations'!$A$1:$H$2336,4,0)</f>
        <v>No</v>
      </c>
      <c r="F2111" t="str">
        <f>VLOOKUP(A2111,'Medical Examinations'!$A$1:$H$2336,5,0)</f>
        <v>yes</v>
      </c>
      <c r="G2111" t="str">
        <f>VLOOKUP(A2111,'Medical Examinations'!$A$1:$H$2336,6,0)</f>
        <v>No</v>
      </c>
      <c r="H2111">
        <f>VLOOKUP(A2111,'Medical Examinations'!$A$1:$L$2336,10,0)</f>
        <v>1</v>
      </c>
      <c r="I2111" t="str">
        <f>VLOOKUP(A2111,'Medical Examinations'!$A$1:$H$2336,8,0)</f>
        <v>No</v>
      </c>
      <c r="J2111" t="str">
        <f>VLOOKUP(A2111,'Medical Examinations'!$A$1:$L$2336,11,0)</f>
        <v>obesity</v>
      </c>
      <c r="K2111" t="str">
        <f>VLOOKUP(A2111,'Medical Examinations'!$A$1:$L$2336,12,0)</f>
        <v>Normal</v>
      </c>
      <c r="L2111" s="8">
        <f>VLOOKUP(A2111,'Hospitalisation Details'!$A$1:$T$2344,17,0)</f>
        <v>38205</v>
      </c>
      <c r="M2111" s="3" t="str">
        <f>VLOOKUP(A2111,'Hospitalisation Details'!$A$1:$T$2344,14,0)</f>
        <v>tier - 2</v>
      </c>
      <c r="N2111" s="3" t="str">
        <f>VLOOKUP(A2111,'Hospitalisation Details'!$A$1:$T$2344,15,0)</f>
        <v>tier - 2</v>
      </c>
      <c r="O2111" t="str">
        <f>VLOOKUP(A2111,'Hospitalisation Details'!$A$1:$U$2344,21,FALSE)</f>
        <v>R1024</v>
      </c>
      <c r="P2111" t="str">
        <f>VLOOKUP(A2111,'Hospitalisation Details'!$A$1:$T$2344,19,0)</f>
        <v>18</v>
      </c>
      <c r="Q2111" s="9">
        <f>VLOOKUP(A2111,'Hospitalisation Details'!$A$1:$I$2344,6,FALSE)</f>
        <v>2207.6999999999998</v>
      </c>
    </row>
    <row r="2112" spans="1:17" ht="15.75">
      <c r="A2112" s="6" t="s">
        <v>5430</v>
      </c>
      <c r="B2112" t="str">
        <f>VLOOKUP(A2112,'Customer Names'!$A$1:$D$2336,3,FALSE)</f>
        <v>Rydland</v>
      </c>
      <c r="C2112">
        <f>VLOOKUP(A2112,'Medical Examinations'!$A$1:$H$2336,2,0)</f>
        <v>31.92</v>
      </c>
      <c r="D2112">
        <f>VLOOKUP(A2112,'Medical Examinations'!$A$1:$H$2336,3,0)</f>
        <v>5.04</v>
      </c>
      <c r="E2112" t="str">
        <f>VLOOKUP(A2112,'Medical Examinations'!$A$1:$H$2336,4,0)</f>
        <v>No</v>
      </c>
      <c r="F2112" t="str">
        <f>VLOOKUP(A2112,'Medical Examinations'!$A$1:$H$2336,5,0)</f>
        <v>yes</v>
      </c>
      <c r="G2112" t="str">
        <f>VLOOKUP(A2112,'Medical Examinations'!$A$1:$H$2336,6,0)</f>
        <v>No</v>
      </c>
      <c r="H2112">
        <f>VLOOKUP(A2112,'Medical Examinations'!$A$1:$L$2336,10,0)</f>
        <v>1</v>
      </c>
      <c r="I2112" t="str">
        <f>VLOOKUP(A2112,'Medical Examinations'!$A$1:$H$2336,8,0)</f>
        <v>No</v>
      </c>
      <c r="J2112" t="str">
        <f>VLOOKUP(A2112,'Medical Examinations'!$A$1:$L$2336,11,0)</f>
        <v>obesity</v>
      </c>
      <c r="K2112" t="str">
        <f>VLOOKUP(A2112,'Medical Examinations'!$A$1:$L$2336,12,0)</f>
        <v>Normal</v>
      </c>
      <c r="L2112" s="8">
        <f>VLOOKUP(A2112,'Hospitalisation Details'!$A$1:$T$2344,17,0)</f>
        <v>38304</v>
      </c>
      <c r="M2112" s="3" t="str">
        <f>VLOOKUP(A2112,'Hospitalisation Details'!$A$1:$T$2344,14,0)</f>
        <v>tier - 2</v>
      </c>
      <c r="N2112" s="3" t="str">
        <f>VLOOKUP(A2112,'Hospitalisation Details'!$A$1:$T$2344,15,0)</f>
        <v>tier - 3</v>
      </c>
      <c r="O2112" t="str">
        <f>VLOOKUP(A2112,'Hospitalisation Details'!$A$1:$U$2344,21,FALSE)</f>
        <v>R1024</v>
      </c>
      <c r="P2112" t="str">
        <f>VLOOKUP(A2112,'Hospitalisation Details'!$A$1:$T$2344,19,0)</f>
        <v>18</v>
      </c>
      <c r="Q2112" s="9">
        <f>VLOOKUP(A2112,'Hospitalisation Details'!$A$1:$I$2344,6,FALSE)</f>
        <v>2205.98</v>
      </c>
    </row>
    <row r="2113" spans="1:17" ht="15.75">
      <c r="A2113" s="6" t="s">
        <v>5433</v>
      </c>
      <c r="B2113" t="str">
        <f>VLOOKUP(A2113,'Customer Names'!$A$1:$D$2336,3,FALSE)</f>
        <v>Vespa</v>
      </c>
      <c r="C2113">
        <f>VLOOKUP(A2113,'Medical Examinations'!$A$1:$H$2336,2,0)</f>
        <v>30.305</v>
      </c>
      <c r="D2113">
        <f>VLOOKUP(A2113,'Medical Examinations'!$A$1:$H$2336,3,0)</f>
        <v>5.08</v>
      </c>
      <c r="E2113" t="str">
        <f>VLOOKUP(A2113,'Medical Examinations'!$A$1:$H$2336,4,0)</f>
        <v>No</v>
      </c>
      <c r="F2113" t="str">
        <f>VLOOKUP(A2113,'Medical Examinations'!$A$1:$H$2336,5,0)</f>
        <v>yes</v>
      </c>
      <c r="G2113" t="str">
        <f>VLOOKUP(A2113,'Medical Examinations'!$A$1:$H$2336,6,0)</f>
        <v>No</v>
      </c>
      <c r="H2113">
        <f>VLOOKUP(A2113,'Medical Examinations'!$A$1:$L$2336,10,0)</f>
        <v>1</v>
      </c>
      <c r="I2113" t="str">
        <f>VLOOKUP(A2113,'Medical Examinations'!$A$1:$H$2336,8,0)</f>
        <v>No</v>
      </c>
      <c r="J2113" t="str">
        <f>VLOOKUP(A2113,'Medical Examinations'!$A$1:$L$2336,11,0)</f>
        <v>obesity</v>
      </c>
      <c r="K2113" t="str">
        <f>VLOOKUP(A2113,'Medical Examinations'!$A$1:$L$2336,12,0)</f>
        <v>Normal</v>
      </c>
      <c r="L2113" s="8">
        <f>VLOOKUP(A2113,'Hospitalisation Details'!$A$1:$T$2344,17,0)</f>
        <v>38288</v>
      </c>
      <c r="M2113" s="3" t="str">
        <f>VLOOKUP(A2113,'Hospitalisation Details'!$A$1:$T$2344,14,0)</f>
        <v>tier - 2</v>
      </c>
      <c r="N2113" s="3" t="str">
        <f>VLOOKUP(A2113,'Hospitalisation Details'!$A$1:$T$2344,15,0)</f>
        <v>tier - 2</v>
      </c>
      <c r="O2113" t="str">
        <f>VLOOKUP(A2113,'Hospitalisation Details'!$A$1:$U$2344,21,FALSE)</f>
        <v>R1024</v>
      </c>
      <c r="P2113" t="str">
        <f>VLOOKUP(A2113,'Hospitalisation Details'!$A$1:$T$2344,19,0)</f>
        <v>18</v>
      </c>
      <c r="Q2113" s="9">
        <f>VLOOKUP(A2113,'Hospitalisation Details'!$A$1:$I$2344,6,FALSE)</f>
        <v>2203.7399999999998</v>
      </c>
    </row>
    <row r="2114" spans="1:17" ht="15.75">
      <c r="A2114" s="6" t="s">
        <v>5436</v>
      </c>
      <c r="B2114" t="str">
        <f>VLOOKUP(A2114,'Customer Names'!$A$1:$D$2336,3,FALSE)</f>
        <v>Meadows</v>
      </c>
      <c r="C2114">
        <f>VLOOKUP(A2114,'Medical Examinations'!$A$1:$H$2336,2,0)</f>
        <v>30.114999999999998</v>
      </c>
      <c r="D2114">
        <f>VLOOKUP(A2114,'Medical Examinations'!$A$1:$H$2336,3,0)</f>
        <v>4.38</v>
      </c>
      <c r="E2114" t="str">
        <f>VLOOKUP(A2114,'Medical Examinations'!$A$1:$H$2336,4,0)</f>
        <v>No</v>
      </c>
      <c r="F2114" t="str">
        <f>VLOOKUP(A2114,'Medical Examinations'!$A$1:$H$2336,5,0)</f>
        <v>yes</v>
      </c>
      <c r="G2114" t="str">
        <f>VLOOKUP(A2114,'Medical Examinations'!$A$1:$H$2336,6,0)</f>
        <v>No</v>
      </c>
      <c r="H2114">
        <f>VLOOKUP(A2114,'Medical Examinations'!$A$1:$L$2336,10,0)</f>
        <v>1</v>
      </c>
      <c r="I2114" t="str">
        <f>VLOOKUP(A2114,'Medical Examinations'!$A$1:$H$2336,8,0)</f>
        <v>No</v>
      </c>
      <c r="J2114" t="str">
        <f>VLOOKUP(A2114,'Medical Examinations'!$A$1:$L$2336,11,0)</f>
        <v>obesity</v>
      </c>
      <c r="K2114" t="str">
        <f>VLOOKUP(A2114,'Medical Examinations'!$A$1:$L$2336,12,0)</f>
        <v>Normal</v>
      </c>
      <c r="L2114" s="8">
        <f>VLOOKUP(A2114,'Hospitalisation Details'!$A$1:$T$2344,17,0)</f>
        <v>38205</v>
      </c>
      <c r="M2114" s="3" t="str">
        <f>VLOOKUP(A2114,'Hospitalisation Details'!$A$1:$T$2344,14,0)</f>
        <v>tier - 2</v>
      </c>
      <c r="N2114" s="3" t="str">
        <f>VLOOKUP(A2114,'Hospitalisation Details'!$A$1:$T$2344,15,0)</f>
        <v>tier - 2</v>
      </c>
      <c r="O2114" t="str">
        <f>VLOOKUP(A2114,'Hospitalisation Details'!$A$1:$U$2344,21,FALSE)</f>
        <v>R1024</v>
      </c>
      <c r="P2114" t="str">
        <f>VLOOKUP(A2114,'Hospitalisation Details'!$A$1:$T$2344,19,0)</f>
        <v>18</v>
      </c>
      <c r="Q2114" s="9">
        <f>VLOOKUP(A2114,'Hospitalisation Details'!$A$1:$I$2344,6,FALSE)</f>
        <v>2203.4699999999998</v>
      </c>
    </row>
    <row r="2115" spans="1:17" ht="15.75">
      <c r="A2115" s="6" t="s">
        <v>5438</v>
      </c>
      <c r="B2115" t="str">
        <f>VLOOKUP(A2115,'Customer Names'!$A$1:$D$2336,3,FALSE)</f>
        <v>Toppen</v>
      </c>
      <c r="C2115">
        <f>VLOOKUP(A2115,'Medical Examinations'!$A$1:$H$2336,2,0)</f>
        <v>24.09</v>
      </c>
      <c r="D2115">
        <f>VLOOKUP(A2115,'Medical Examinations'!$A$1:$H$2336,3,0)</f>
        <v>4.79</v>
      </c>
      <c r="E2115" t="str">
        <f>VLOOKUP(A2115,'Medical Examinations'!$A$1:$H$2336,4,0)</f>
        <v>No</v>
      </c>
      <c r="F2115" t="str">
        <f>VLOOKUP(A2115,'Medical Examinations'!$A$1:$H$2336,5,0)</f>
        <v>yes</v>
      </c>
      <c r="G2115" t="str">
        <f>VLOOKUP(A2115,'Medical Examinations'!$A$1:$H$2336,6,0)</f>
        <v>No</v>
      </c>
      <c r="H2115">
        <f>VLOOKUP(A2115,'Medical Examinations'!$A$1:$L$2336,10,0)</f>
        <v>1</v>
      </c>
      <c r="I2115" t="str">
        <f>VLOOKUP(A2115,'Medical Examinations'!$A$1:$H$2336,8,0)</f>
        <v>No</v>
      </c>
      <c r="J2115" t="str">
        <f>VLOOKUP(A2115,'Medical Examinations'!$A$1:$L$2336,11,0)</f>
        <v>Normal weight</v>
      </c>
      <c r="K2115" t="str">
        <f>VLOOKUP(A2115,'Medical Examinations'!$A$1:$L$2336,12,0)</f>
        <v>Normal</v>
      </c>
      <c r="L2115" s="8">
        <f>VLOOKUP(A2115,'Hospitalisation Details'!$A$1:$T$2344,17,0)</f>
        <v>38195</v>
      </c>
      <c r="M2115" s="3" t="str">
        <f>VLOOKUP(A2115,'Hospitalisation Details'!$A$1:$T$2344,14,0)</f>
        <v>tier - 2</v>
      </c>
      <c r="N2115" s="3" t="str">
        <f>VLOOKUP(A2115,'Hospitalisation Details'!$A$1:$T$2344,15,0)</f>
        <v>tier - 3</v>
      </c>
      <c r="O2115" t="str">
        <f>VLOOKUP(A2115,'Hospitalisation Details'!$A$1:$U$2344,21,FALSE)</f>
        <v>R1013</v>
      </c>
      <c r="P2115" t="str">
        <f>VLOOKUP(A2115,'Hospitalisation Details'!$A$1:$T$2344,19,0)</f>
        <v>18</v>
      </c>
      <c r="Q2115" s="9">
        <f>VLOOKUP(A2115,'Hospitalisation Details'!$A$1:$I$2344,6,FALSE)</f>
        <v>2201.1</v>
      </c>
    </row>
    <row r="2116" spans="1:17" ht="15.75">
      <c r="A2116" s="6" t="s">
        <v>5440</v>
      </c>
      <c r="B2116" t="str">
        <f>VLOOKUP(A2116,'Customer Names'!$A$1:$D$2336,3,FALSE)</f>
        <v>Ermer</v>
      </c>
      <c r="C2116">
        <f>VLOOKUP(A2116,'Medical Examinations'!$A$1:$H$2336,2,0)</f>
        <v>28.215</v>
      </c>
      <c r="D2116">
        <f>VLOOKUP(A2116,'Medical Examinations'!$A$1:$H$2336,3,0)</f>
        <v>4.21</v>
      </c>
      <c r="E2116" t="str">
        <f>VLOOKUP(A2116,'Medical Examinations'!$A$1:$H$2336,4,0)</f>
        <v>No</v>
      </c>
      <c r="F2116" t="str">
        <f>VLOOKUP(A2116,'Medical Examinations'!$A$1:$H$2336,5,0)</f>
        <v>yes</v>
      </c>
      <c r="G2116" t="str">
        <f>VLOOKUP(A2116,'Medical Examinations'!$A$1:$H$2336,6,0)</f>
        <v>No</v>
      </c>
      <c r="H2116">
        <f>VLOOKUP(A2116,'Medical Examinations'!$A$1:$L$2336,10,0)</f>
        <v>1</v>
      </c>
      <c r="I2116" t="str">
        <f>VLOOKUP(A2116,'Medical Examinations'!$A$1:$H$2336,8,0)</f>
        <v>No</v>
      </c>
      <c r="J2116" t="str">
        <f>VLOOKUP(A2116,'Medical Examinations'!$A$1:$L$2336,11,0)</f>
        <v>Over weight</v>
      </c>
      <c r="K2116" t="str">
        <f>VLOOKUP(A2116,'Medical Examinations'!$A$1:$L$2336,12,0)</f>
        <v>Normal</v>
      </c>
      <c r="L2116" s="8">
        <f>VLOOKUP(A2116,'Hospitalisation Details'!$A$1:$T$2344,17,0)</f>
        <v>38242</v>
      </c>
      <c r="M2116" s="3" t="str">
        <f>VLOOKUP(A2116,'Hospitalisation Details'!$A$1:$T$2344,14,0)</f>
        <v>tier - 2</v>
      </c>
      <c r="N2116" s="3" t="str">
        <f>VLOOKUP(A2116,'Hospitalisation Details'!$A$1:$T$2344,15,0)</f>
        <v>tier - 2</v>
      </c>
      <c r="O2116" t="str">
        <f>VLOOKUP(A2116,'Hospitalisation Details'!$A$1:$U$2344,21,FALSE)</f>
        <v>R1024</v>
      </c>
      <c r="P2116" t="str">
        <f>VLOOKUP(A2116,'Hospitalisation Details'!$A$1:$T$2344,19,0)</f>
        <v>18</v>
      </c>
      <c r="Q2116" s="9">
        <f>VLOOKUP(A2116,'Hospitalisation Details'!$A$1:$I$2344,6,FALSE)</f>
        <v>2200.83</v>
      </c>
    </row>
    <row r="2117" spans="1:17" ht="15.75">
      <c r="A2117" s="6" t="s">
        <v>5442</v>
      </c>
      <c r="B2117" t="str">
        <f>VLOOKUP(A2117,'Customer Names'!$A$1:$D$2336,3,FALSE)</f>
        <v>Dionne</v>
      </c>
      <c r="C2117">
        <f>VLOOKUP(A2117,'Medical Examinations'!$A$1:$H$2336,2,0)</f>
        <v>26.315000000000001</v>
      </c>
      <c r="D2117">
        <f>VLOOKUP(A2117,'Medical Examinations'!$A$1:$H$2336,3,0)</f>
        <v>5.47</v>
      </c>
      <c r="E2117" t="str">
        <f>VLOOKUP(A2117,'Medical Examinations'!$A$1:$H$2336,4,0)</f>
        <v>No</v>
      </c>
      <c r="F2117" t="str">
        <f>VLOOKUP(A2117,'Medical Examinations'!$A$1:$H$2336,5,0)</f>
        <v>yes</v>
      </c>
      <c r="G2117" t="str">
        <f>VLOOKUP(A2117,'Medical Examinations'!$A$1:$H$2336,6,0)</f>
        <v>No</v>
      </c>
      <c r="H2117">
        <f>VLOOKUP(A2117,'Medical Examinations'!$A$1:$L$2336,10,0)</f>
        <v>1</v>
      </c>
      <c r="I2117" t="str">
        <f>VLOOKUP(A2117,'Medical Examinations'!$A$1:$H$2336,8,0)</f>
        <v>No</v>
      </c>
      <c r="J2117" t="str">
        <f>VLOOKUP(A2117,'Medical Examinations'!$A$1:$L$2336,11,0)</f>
        <v>Over weight</v>
      </c>
      <c r="K2117" t="str">
        <f>VLOOKUP(A2117,'Medical Examinations'!$A$1:$L$2336,12,0)</f>
        <v>Normal</v>
      </c>
      <c r="L2117" s="8">
        <f>VLOOKUP(A2117,'Hospitalisation Details'!$A$1:$T$2344,17,0)</f>
        <v>38233</v>
      </c>
      <c r="M2117" s="3" t="str">
        <f>VLOOKUP(A2117,'Hospitalisation Details'!$A$1:$T$2344,14,0)</f>
        <v>tier - 2</v>
      </c>
      <c r="N2117" s="3" t="str">
        <f>VLOOKUP(A2117,'Hospitalisation Details'!$A$1:$T$2344,15,0)</f>
        <v>tier - 1</v>
      </c>
      <c r="O2117" t="str">
        <f>VLOOKUP(A2117,'Hospitalisation Details'!$A$1:$U$2344,21,FALSE)</f>
        <v>R1023</v>
      </c>
      <c r="P2117" t="str">
        <f>VLOOKUP(A2117,'Hospitalisation Details'!$A$1:$T$2344,19,0)</f>
        <v>18</v>
      </c>
      <c r="Q2117" s="9">
        <f>VLOOKUP(A2117,'Hospitalisation Details'!$A$1:$I$2344,6,FALSE)</f>
        <v>2198.19</v>
      </c>
    </row>
    <row r="2118" spans="1:17" ht="15.75">
      <c r="A2118" s="6" t="s">
        <v>5445</v>
      </c>
      <c r="B2118" t="str">
        <f>VLOOKUP(A2118,'Customer Names'!$A$1:$D$2336,3,FALSE)</f>
        <v>Stasulli</v>
      </c>
      <c r="C2118">
        <f>VLOOKUP(A2118,'Medical Examinations'!$A$1:$H$2336,2,0)</f>
        <v>25.08</v>
      </c>
      <c r="D2118">
        <f>VLOOKUP(A2118,'Medical Examinations'!$A$1:$H$2336,3,0)</f>
        <v>5.09</v>
      </c>
      <c r="E2118" t="str">
        <f>VLOOKUP(A2118,'Medical Examinations'!$A$1:$H$2336,4,0)</f>
        <v>No</v>
      </c>
      <c r="F2118" t="str">
        <f>VLOOKUP(A2118,'Medical Examinations'!$A$1:$H$2336,5,0)</f>
        <v>yes</v>
      </c>
      <c r="G2118" t="str">
        <f>VLOOKUP(A2118,'Medical Examinations'!$A$1:$H$2336,6,0)</f>
        <v>No</v>
      </c>
      <c r="H2118">
        <f>VLOOKUP(A2118,'Medical Examinations'!$A$1:$L$2336,10,0)</f>
        <v>1</v>
      </c>
      <c r="I2118" t="str">
        <f>VLOOKUP(A2118,'Medical Examinations'!$A$1:$H$2336,8,0)</f>
        <v>No</v>
      </c>
      <c r="J2118" t="str">
        <f>VLOOKUP(A2118,'Medical Examinations'!$A$1:$L$2336,11,0)</f>
        <v>Over weight</v>
      </c>
      <c r="K2118" t="str">
        <f>VLOOKUP(A2118,'Medical Examinations'!$A$1:$L$2336,12,0)</f>
        <v>Normal</v>
      </c>
      <c r="L2118" s="8">
        <f>VLOOKUP(A2118,'Hospitalisation Details'!$A$1:$T$2344,17,0)</f>
        <v>38328</v>
      </c>
      <c r="M2118" s="3" t="str">
        <f>VLOOKUP(A2118,'Hospitalisation Details'!$A$1:$T$2344,14,0)</f>
        <v>tier - 2</v>
      </c>
      <c r="N2118" s="3" t="str">
        <f>VLOOKUP(A2118,'Hospitalisation Details'!$A$1:$T$2344,15,0)</f>
        <v>tier - 3</v>
      </c>
      <c r="O2118" t="str">
        <f>VLOOKUP(A2118,'Hospitalisation Details'!$A$1:$U$2344,21,FALSE)</f>
        <v>R1024</v>
      </c>
      <c r="P2118" t="str">
        <f>VLOOKUP(A2118,'Hospitalisation Details'!$A$1:$T$2344,19,0)</f>
        <v>18</v>
      </c>
      <c r="Q2118" s="9">
        <f>VLOOKUP(A2118,'Hospitalisation Details'!$A$1:$I$2344,6,FALSE)</f>
        <v>2196.4699999999998</v>
      </c>
    </row>
    <row r="2119" spans="1:17" ht="15.75">
      <c r="A2119" s="6" t="s">
        <v>5448</v>
      </c>
      <c r="B2119" t="str">
        <f>VLOOKUP(A2119,'Customer Names'!$A$1:$D$2336,3,FALSE)</f>
        <v>Duran</v>
      </c>
      <c r="C2119">
        <f>VLOOKUP(A2119,'Medical Examinations'!$A$1:$H$2336,2,0)</f>
        <v>15.41</v>
      </c>
      <c r="D2119">
        <f>VLOOKUP(A2119,'Medical Examinations'!$A$1:$H$2336,3,0)</f>
        <v>5.08</v>
      </c>
      <c r="E2119" t="str">
        <f>VLOOKUP(A2119,'Medical Examinations'!$A$1:$H$2336,4,0)</f>
        <v>No</v>
      </c>
      <c r="F2119" t="str">
        <f>VLOOKUP(A2119,'Medical Examinations'!$A$1:$H$2336,5,0)</f>
        <v>No</v>
      </c>
      <c r="G2119" t="str">
        <f>VLOOKUP(A2119,'Medical Examinations'!$A$1:$H$2336,6,0)</f>
        <v>No</v>
      </c>
      <c r="H2119">
        <f>VLOOKUP(A2119,'Medical Examinations'!$A$1:$L$2336,10,0)</f>
        <v>0</v>
      </c>
      <c r="I2119" t="str">
        <f>VLOOKUP(A2119,'Medical Examinations'!$A$1:$H$2336,8,0)</f>
        <v>No</v>
      </c>
      <c r="J2119" t="str">
        <f>VLOOKUP(A2119,'Medical Examinations'!$A$1:$L$2336,11,0)</f>
        <v>Under weight</v>
      </c>
      <c r="K2119" t="str">
        <f>VLOOKUP(A2119,'Medical Examinations'!$A$1:$L$2336,12,0)</f>
        <v>Normal</v>
      </c>
      <c r="L2119" s="8">
        <f>VLOOKUP(A2119,'Hospitalisation Details'!$A$1:$T$2344,17,0)</f>
        <v>33588</v>
      </c>
      <c r="M2119" s="3" t="str">
        <f>VLOOKUP(A2119,'Hospitalisation Details'!$A$1:$T$2344,14,0)</f>
        <v>tier - 2</v>
      </c>
      <c r="N2119" s="3" t="str">
        <f>VLOOKUP(A2119,'Hospitalisation Details'!$A$1:$T$2344,15,0)</f>
        <v>tier - 2</v>
      </c>
      <c r="O2119" t="str">
        <f>VLOOKUP(A2119,'Hospitalisation Details'!$A$1:$U$2344,21,FALSE)</f>
        <v>R1012</v>
      </c>
      <c r="P2119" t="str">
        <f>VLOOKUP(A2119,'Hospitalisation Details'!$A$1:$T$2344,19,0)</f>
        <v>31</v>
      </c>
      <c r="Q2119" s="9">
        <f>VLOOKUP(A2119,'Hospitalisation Details'!$A$1:$I$2344,6,FALSE)</f>
        <v>2193.1999999999998</v>
      </c>
    </row>
    <row r="2120" spans="1:17" ht="15.75">
      <c r="A2120" s="6" t="s">
        <v>5451</v>
      </c>
      <c r="B2120" t="str">
        <f>VLOOKUP(A2120,'Customer Names'!$A$1:$D$2336,3,FALSE)</f>
        <v>Klundt</v>
      </c>
      <c r="C2120">
        <f>VLOOKUP(A2120,'Medical Examinations'!$A$1:$H$2336,2,0)</f>
        <v>23.83</v>
      </c>
      <c r="D2120">
        <f>VLOOKUP(A2120,'Medical Examinations'!$A$1:$H$2336,3,0)</f>
        <v>5.68</v>
      </c>
      <c r="E2120" t="str">
        <f>VLOOKUP(A2120,'Medical Examinations'!$A$1:$H$2336,4,0)</f>
        <v>No</v>
      </c>
      <c r="F2120" t="str">
        <f>VLOOKUP(A2120,'Medical Examinations'!$A$1:$H$2336,5,0)</f>
        <v>No</v>
      </c>
      <c r="G2120" t="str">
        <f>VLOOKUP(A2120,'Medical Examinations'!$A$1:$H$2336,6,0)</f>
        <v>No</v>
      </c>
      <c r="H2120">
        <f>VLOOKUP(A2120,'Medical Examinations'!$A$1:$L$2336,10,0)</f>
        <v>0</v>
      </c>
      <c r="I2120" t="str">
        <f>VLOOKUP(A2120,'Medical Examinations'!$A$1:$H$2336,8,0)</f>
        <v>No</v>
      </c>
      <c r="J2120" t="str">
        <f>VLOOKUP(A2120,'Medical Examinations'!$A$1:$L$2336,11,0)</f>
        <v>Normal weight</v>
      </c>
      <c r="K2120" t="str">
        <f>VLOOKUP(A2120,'Medical Examinations'!$A$1:$L$2336,12,0)</f>
        <v>Normal</v>
      </c>
      <c r="L2120" s="8">
        <f>VLOOKUP(A2120,'Hospitalisation Details'!$A$1:$T$2344,17,0)</f>
        <v>34604</v>
      </c>
      <c r="M2120" s="3" t="str">
        <f>VLOOKUP(A2120,'Hospitalisation Details'!$A$1:$T$2344,14,0)</f>
        <v>tier - 2</v>
      </c>
      <c r="N2120" s="3" t="str">
        <f>VLOOKUP(A2120,'Hospitalisation Details'!$A$1:$T$2344,15,0)</f>
        <v>tier - 2</v>
      </c>
      <c r="O2120" t="str">
        <f>VLOOKUP(A2120,'Hospitalisation Details'!$A$1:$U$2344,21,FALSE)</f>
        <v>R1013</v>
      </c>
      <c r="P2120" t="str">
        <f>VLOOKUP(A2120,'Hospitalisation Details'!$A$1:$T$2344,19,0)</f>
        <v>28</v>
      </c>
      <c r="Q2120" s="9">
        <f>VLOOKUP(A2120,'Hospitalisation Details'!$A$1:$I$2344,6,FALSE)</f>
        <v>2170.08</v>
      </c>
    </row>
    <row r="2121" spans="1:17" ht="15.75">
      <c r="A2121" s="6" t="s">
        <v>5453</v>
      </c>
      <c r="B2121" t="str">
        <f>VLOOKUP(A2121,'Customer Names'!$A$1:$D$2336,3,FALSE)</f>
        <v>Waters</v>
      </c>
      <c r="C2121">
        <f>VLOOKUP(A2121,'Medical Examinations'!$A$1:$H$2336,2,0)</f>
        <v>36</v>
      </c>
      <c r="D2121">
        <f>VLOOKUP(A2121,'Medical Examinations'!$A$1:$H$2336,3,0)</f>
        <v>4.66</v>
      </c>
      <c r="E2121" t="str">
        <f>VLOOKUP(A2121,'Medical Examinations'!$A$1:$H$2336,4,0)</f>
        <v>No</v>
      </c>
      <c r="F2121" t="str">
        <f>VLOOKUP(A2121,'Medical Examinations'!$A$1:$H$2336,5,0)</f>
        <v>yes</v>
      </c>
      <c r="G2121" t="str">
        <f>VLOOKUP(A2121,'Medical Examinations'!$A$1:$H$2336,6,0)</f>
        <v>No</v>
      </c>
      <c r="H2121">
        <f>VLOOKUP(A2121,'Medical Examinations'!$A$1:$L$2336,10,0)</f>
        <v>1</v>
      </c>
      <c r="I2121" t="str">
        <f>VLOOKUP(A2121,'Medical Examinations'!$A$1:$H$2336,8,0)</f>
        <v>No</v>
      </c>
      <c r="J2121" t="str">
        <f>VLOOKUP(A2121,'Medical Examinations'!$A$1:$L$2336,11,0)</f>
        <v>obesity</v>
      </c>
      <c r="K2121" t="str">
        <f>VLOOKUP(A2121,'Medical Examinations'!$A$1:$L$2336,12,0)</f>
        <v>Normal</v>
      </c>
      <c r="L2121" s="8">
        <f>VLOOKUP(A2121,'Hospitalisation Details'!$A$1:$T$2344,17,0)</f>
        <v>36761</v>
      </c>
      <c r="M2121" s="3" t="str">
        <f>VLOOKUP(A2121,'Hospitalisation Details'!$A$1:$T$2344,14,0)</f>
        <v>tier - 2</v>
      </c>
      <c r="N2121" s="3" t="str">
        <f>VLOOKUP(A2121,'Hospitalisation Details'!$A$1:$T$2344,15,0)</f>
        <v>tier - 2</v>
      </c>
      <c r="O2121" t="str">
        <f>VLOOKUP(A2121,'Hospitalisation Details'!$A$1:$U$2344,21,FALSE)</f>
        <v>R1011</v>
      </c>
      <c r="P2121" t="str">
        <f>VLOOKUP(A2121,'Hospitalisation Details'!$A$1:$T$2344,19,0)</f>
        <v>22</v>
      </c>
      <c r="Q2121" s="9">
        <f>VLOOKUP(A2121,'Hospitalisation Details'!$A$1:$I$2344,6,FALSE)</f>
        <v>2166.73</v>
      </c>
    </row>
    <row r="2122" spans="1:17" ht="15.75">
      <c r="A2122" s="6" t="s">
        <v>5455</v>
      </c>
      <c r="B2122" t="str">
        <f>VLOOKUP(A2122,'Customer Names'!$A$1:$D$2336,3,FALSE)</f>
        <v>Rusk</v>
      </c>
      <c r="C2122">
        <f>VLOOKUP(A2122,'Medical Examinations'!$A$1:$H$2336,2,0)</f>
        <v>28.82</v>
      </c>
      <c r="D2122">
        <f>VLOOKUP(A2122,'Medical Examinations'!$A$1:$H$2336,3,0)</f>
        <v>5.59</v>
      </c>
      <c r="E2122" t="str">
        <f>VLOOKUP(A2122,'Medical Examinations'!$A$1:$H$2336,4,0)</f>
        <v>No</v>
      </c>
      <c r="F2122" t="str">
        <f>VLOOKUP(A2122,'Medical Examinations'!$A$1:$H$2336,5,0)</f>
        <v>yes</v>
      </c>
      <c r="G2122" t="str">
        <f>VLOOKUP(A2122,'Medical Examinations'!$A$1:$H$2336,6,0)</f>
        <v>No</v>
      </c>
      <c r="H2122">
        <f>VLOOKUP(A2122,'Medical Examinations'!$A$1:$L$2336,10,0)</f>
        <v>1</v>
      </c>
      <c r="I2122" t="str">
        <f>VLOOKUP(A2122,'Medical Examinations'!$A$1:$H$2336,8,0)</f>
        <v>No</v>
      </c>
      <c r="J2122" t="str">
        <f>VLOOKUP(A2122,'Medical Examinations'!$A$1:$L$2336,11,0)</f>
        <v>Over weight</v>
      </c>
      <c r="K2122" t="str">
        <f>VLOOKUP(A2122,'Medical Examinations'!$A$1:$L$2336,12,0)</f>
        <v>Normal</v>
      </c>
      <c r="L2122" s="8">
        <f>VLOOKUP(A2122,'Hospitalisation Details'!$A$1:$T$2344,17,0)</f>
        <v>36870</v>
      </c>
      <c r="M2122" s="3" t="str">
        <f>VLOOKUP(A2122,'Hospitalisation Details'!$A$1:$T$2344,14,0)</f>
        <v>tier - 2</v>
      </c>
      <c r="N2122" s="3" t="str">
        <f>VLOOKUP(A2122,'Hospitalisation Details'!$A$1:$T$2344,15,0)</f>
        <v>tier - 2</v>
      </c>
      <c r="O2122" t="str">
        <f>VLOOKUP(A2122,'Hospitalisation Details'!$A$1:$U$2344,21,FALSE)</f>
        <v>R1013</v>
      </c>
      <c r="P2122" t="str">
        <f>VLOOKUP(A2122,'Hospitalisation Details'!$A$1:$T$2344,19,0)</f>
        <v>22</v>
      </c>
      <c r="Q2122" s="9">
        <f>VLOOKUP(A2122,'Hospitalisation Details'!$A$1:$I$2344,6,FALSE)</f>
        <v>2156.75</v>
      </c>
    </row>
    <row r="2123" spans="1:17" ht="15.75">
      <c r="A2123" s="6" t="s">
        <v>5458</v>
      </c>
      <c r="B2123" t="str">
        <f>VLOOKUP(A2123,'Customer Names'!$A$1:$D$2336,3,FALSE)</f>
        <v>Gersbach</v>
      </c>
      <c r="C2123">
        <f>VLOOKUP(A2123,'Medical Examinations'!$A$1:$H$2336,2,0)</f>
        <v>28.05</v>
      </c>
      <c r="D2123">
        <f>VLOOKUP(A2123,'Medical Examinations'!$A$1:$H$2336,3,0)</f>
        <v>6.2</v>
      </c>
      <c r="E2123" t="str">
        <f>VLOOKUP(A2123,'Medical Examinations'!$A$1:$H$2336,4,0)</f>
        <v>No</v>
      </c>
      <c r="F2123" t="str">
        <f>VLOOKUP(A2123,'Medical Examinations'!$A$1:$H$2336,5,0)</f>
        <v>yes</v>
      </c>
      <c r="G2123" t="str">
        <f>VLOOKUP(A2123,'Medical Examinations'!$A$1:$H$2336,6,0)</f>
        <v>No</v>
      </c>
      <c r="H2123">
        <f>VLOOKUP(A2123,'Medical Examinations'!$A$1:$L$2336,10,0)</f>
        <v>1</v>
      </c>
      <c r="I2123" t="str">
        <f>VLOOKUP(A2123,'Medical Examinations'!$A$1:$H$2336,8,0)</f>
        <v>No</v>
      </c>
      <c r="J2123" t="str">
        <f>VLOOKUP(A2123,'Medical Examinations'!$A$1:$L$2336,11,0)</f>
        <v>Over weight</v>
      </c>
      <c r="K2123" t="str">
        <f>VLOOKUP(A2123,'Medical Examinations'!$A$1:$L$2336,12,0)</f>
        <v>Prediabetes</v>
      </c>
      <c r="L2123" s="8">
        <f>VLOOKUP(A2123,'Hospitalisation Details'!$A$1:$T$2344,17,0)</f>
        <v>36859</v>
      </c>
      <c r="M2123" s="3" t="str">
        <f>VLOOKUP(A2123,'Hospitalisation Details'!$A$1:$T$2344,14,0)</f>
        <v>tier - 2</v>
      </c>
      <c r="N2123" s="3" t="str">
        <f>VLOOKUP(A2123,'Hospitalisation Details'!$A$1:$T$2344,15,0)</f>
        <v>tier - 3</v>
      </c>
      <c r="O2123" t="str">
        <f>VLOOKUP(A2123,'Hospitalisation Details'!$A$1:$U$2344,21,FALSE)</f>
        <v>R1013</v>
      </c>
      <c r="P2123" t="str">
        <f>VLOOKUP(A2123,'Hospitalisation Details'!$A$1:$T$2344,19,0)</f>
        <v>22</v>
      </c>
      <c r="Q2123" s="9">
        <f>VLOOKUP(A2123,'Hospitalisation Details'!$A$1:$I$2344,6,FALSE)</f>
        <v>2155.6799999999998</v>
      </c>
    </row>
    <row r="2124" spans="1:17" ht="15.75">
      <c r="A2124" s="6" t="s">
        <v>5461</v>
      </c>
      <c r="B2124" t="str">
        <f>VLOOKUP(A2124,'Customer Names'!$A$1:$D$2336,3,FALSE)</f>
        <v>Taylor-Watson</v>
      </c>
      <c r="C2124">
        <f>VLOOKUP(A2124,'Medical Examinations'!$A$1:$H$2336,2,0)</f>
        <v>27.1</v>
      </c>
      <c r="D2124">
        <f>VLOOKUP(A2124,'Medical Examinations'!$A$1:$H$2336,3,0)</f>
        <v>4.45</v>
      </c>
      <c r="E2124" t="str">
        <f>VLOOKUP(A2124,'Medical Examinations'!$A$1:$H$2336,4,0)</f>
        <v>No</v>
      </c>
      <c r="F2124" t="str">
        <f>VLOOKUP(A2124,'Medical Examinations'!$A$1:$H$2336,5,0)</f>
        <v>yes</v>
      </c>
      <c r="G2124" t="str">
        <f>VLOOKUP(A2124,'Medical Examinations'!$A$1:$H$2336,6,0)</f>
        <v>No</v>
      </c>
      <c r="H2124">
        <f>VLOOKUP(A2124,'Medical Examinations'!$A$1:$L$2336,10,0)</f>
        <v>1</v>
      </c>
      <c r="I2124" t="str">
        <f>VLOOKUP(A2124,'Medical Examinations'!$A$1:$H$2336,8,0)</f>
        <v>No</v>
      </c>
      <c r="J2124" t="str">
        <f>VLOOKUP(A2124,'Medical Examinations'!$A$1:$L$2336,11,0)</f>
        <v>Over weight</v>
      </c>
      <c r="K2124" t="str">
        <f>VLOOKUP(A2124,'Medical Examinations'!$A$1:$L$2336,12,0)</f>
        <v>Normal</v>
      </c>
      <c r="L2124" s="8">
        <f>VLOOKUP(A2124,'Hospitalisation Details'!$A$1:$T$2344,17,0)</f>
        <v>36821</v>
      </c>
      <c r="M2124" s="3" t="str">
        <f>VLOOKUP(A2124,'Hospitalisation Details'!$A$1:$T$2344,14,0)</f>
        <v>tier - 2</v>
      </c>
      <c r="N2124" s="3" t="str">
        <f>VLOOKUP(A2124,'Hospitalisation Details'!$A$1:$T$2344,15,0)</f>
        <v>tier - 2</v>
      </c>
      <c r="O2124" t="str">
        <f>VLOOKUP(A2124,'Hospitalisation Details'!$A$1:$U$2344,21,FALSE)</f>
        <v>R1011</v>
      </c>
      <c r="P2124" t="str">
        <f>VLOOKUP(A2124,'Hospitalisation Details'!$A$1:$T$2344,19,0)</f>
        <v>22</v>
      </c>
      <c r="Q2124" s="9">
        <f>VLOOKUP(A2124,'Hospitalisation Details'!$A$1:$I$2344,6,FALSE)</f>
        <v>2154.36</v>
      </c>
    </row>
    <row r="2125" spans="1:17" ht="15.75">
      <c r="A2125" s="6" t="s">
        <v>5464</v>
      </c>
      <c r="B2125" t="str">
        <f>VLOOKUP(A2125,'Customer Names'!$A$1:$D$2336,3,FALSE)</f>
        <v>Crawford</v>
      </c>
      <c r="C2125">
        <f>VLOOKUP(A2125,'Medical Examinations'!$A$1:$H$2336,2,0)</f>
        <v>24.3</v>
      </c>
      <c r="D2125">
        <f>VLOOKUP(A2125,'Medical Examinations'!$A$1:$H$2336,3,0)</f>
        <v>6.1</v>
      </c>
      <c r="E2125" t="str">
        <f>VLOOKUP(A2125,'Medical Examinations'!$A$1:$H$2336,4,0)</f>
        <v>Yes</v>
      </c>
      <c r="F2125" t="str">
        <f>VLOOKUP(A2125,'Medical Examinations'!$A$1:$H$2336,5,0)</f>
        <v>yes</v>
      </c>
      <c r="G2125" t="str">
        <f>VLOOKUP(A2125,'Medical Examinations'!$A$1:$H$2336,6,0)</f>
        <v>No</v>
      </c>
      <c r="H2125">
        <f>VLOOKUP(A2125,'Medical Examinations'!$A$1:$L$2336,10,0)</f>
        <v>1</v>
      </c>
      <c r="I2125" t="str">
        <f>VLOOKUP(A2125,'Medical Examinations'!$A$1:$H$2336,8,0)</f>
        <v>No</v>
      </c>
      <c r="J2125" t="str">
        <f>VLOOKUP(A2125,'Medical Examinations'!$A$1:$L$2336,11,0)</f>
        <v>Normal weight</v>
      </c>
      <c r="K2125" t="str">
        <f>VLOOKUP(A2125,'Medical Examinations'!$A$1:$L$2336,12,0)</f>
        <v>Prediabetes</v>
      </c>
      <c r="L2125" s="8">
        <f>VLOOKUP(A2125,'Hospitalisation Details'!$A$1:$T$2344,17,0)</f>
        <v>36887</v>
      </c>
      <c r="M2125" s="3" t="str">
        <f>VLOOKUP(A2125,'Hospitalisation Details'!$A$1:$T$2344,14,0)</f>
        <v>tier - 2</v>
      </c>
      <c r="N2125" s="3" t="str">
        <f>VLOOKUP(A2125,'Hospitalisation Details'!$A$1:$T$2344,15,0)</f>
        <v>tier - 3</v>
      </c>
      <c r="O2125" t="str">
        <f>VLOOKUP(A2125,'Hospitalisation Details'!$A$1:$U$2344,21,FALSE)</f>
        <v>R1011</v>
      </c>
      <c r="P2125" t="str">
        <f>VLOOKUP(A2125,'Hospitalisation Details'!$A$1:$T$2344,19,0)</f>
        <v>22</v>
      </c>
      <c r="Q2125" s="9">
        <f>VLOOKUP(A2125,'Hospitalisation Details'!$A$1:$I$2344,6,FALSE)</f>
        <v>2150.4699999999998</v>
      </c>
    </row>
    <row r="2126" spans="1:17" ht="15.75">
      <c r="A2126" s="6" t="s">
        <v>5466</v>
      </c>
      <c r="B2126" t="str">
        <f>VLOOKUP(A2126,'Customer Names'!$A$1:$D$2336,3,FALSE)</f>
        <v>Levitsky</v>
      </c>
      <c r="C2126">
        <f>VLOOKUP(A2126,'Medical Examinations'!$A$1:$H$2336,2,0)</f>
        <v>30.72</v>
      </c>
      <c r="D2126">
        <f>VLOOKUP(A2126,'Medical Examinations'!$A$1:$H$2336,3,0)</f>
        <v>6.06</v>
      </c>
      <c r="E2126" t="str">
        <f>VLOOKUP(A2126,'Medical Examinations'!$A$1:$H$2336,4,0)</f>
        <v>No</v>
      </c>
      <c r="F2126" t="str">
        <f>VLOOKUP(A2126,'Medical Examinations'!$A$1:$H$2336,5,0)</f>
        <v>yes</v>
      </c>
      <c r="G2126" t="str">
        <f>VLOOKUP(A2126,'Medical Examinations'!$A$1:$H$2336,6,0)</f>
        <v>No</v>
      </c>
      <c r="H2126">
        <f>VLOOKUP(A2126,'Medical Examinations'!$A$1:$L$2336,10,0)</f>
        <v>1</v>
      </c>
      <c r="I2126" t="str">
        <f>VLOOKUP(A2126,'Medical Examinations'!$A$1:$H$2336,8,0)</f>
        <v>No</v>
      </c>
      <c r="J2126" t="str">
        <f>VLOOKUP(A2126,'Medical Examinations'!$A$1:$L$2336,11,0)</f>
        <v>obesity</v>
      </c>
      <c r="K2126" t="str">
        <f>VLOOKUP(A2126,'Medical Examinations'!$A$1:$L$2336,12,0)</f>
        <v>Prediabetes</v>
      </c>
      <c r="L2126" s="8">
        <f>VLOOKUP(A2126,'Hospitalisation Details'!$A$1:$T$2344,17,0)</f>
        <v>38264</v>
      </c>
      <c r="M2126" s="3" t="str">
        <f>VLOOKUP(A2126,'Hospitalisation Details'!$A$1:$T$2344,14,0)</f>
        <v>tier - 2</v>
      </c>
      <c r="N2126" s="3" t="str">
        <f>VLOOKUP(A2126,'Hospitalisation Details'!$A$1:$T$2344,15,0)</f>
        <v>tier - 1</v>
      </c>
      <c r="O2126" t="str">
        <f>VLOOKUP(A2126,'Hospitalisation Details'!$A$1:$U$2344,21,FALSE)</f>
        <v>R1011</v>
      </c>
      <c r="P2126" t="str">
        <f>VLOOKUP(A2126,'Hospitalisation Details'!$A$1:$T$2344,19,0)</f>
        <v>18</v>
      </c>
      <c r="Q2126" s="9">
        <f>VLOOKUP(A2126,'Hospitalisation Details'!$A$1:$I$2344,6,FALSE)</f>
        <v>2144.85</v>
      </c>
    </row>
    <row r="2127" spans="1:17" ht="15.75">
      <c r="A2127" s="6" t="s">
        <v>5469</v>
      </c>
      <c r="B2127" t="str">
        <f>VLOOKUP(A2127,'Customer Names'!$A$1:$D$2336,3,FALSE)</f>
        <v>Carroll</v>
      </c>
      <c r="C2127">
        <f>VLOOKUP(A2127,'Medical Examinations'!$A$1:$H$2336,2,0)</f>
        <v>37.43</v>
      </c>
      <c r="D2127">
        <f>VLOOKUP(A2127,'Medical Examinations'!$A$1:$H$2336,3,0)</f>
        <v>4.5599999999999996</v>
      </c>
      <c r="E2127" t="str">
        <f>VLOOKUP(A2127,'Medical Examinations'!$A$1:$H$2336,4,0)</f>
        <v>No</v>
      </c>
      <c r="F2127" t="str">
        <f>VLOOKUP(A2127,'Medical Examinations'!$A$1:$H$2336,5,0)</f>
        <v>No</v>
      </c>
      <c r="G2127" t="str">
        <f>VLOOKUP(A2127,'Medical Examinations'!$A$1:$H$2336,6,0)</f>
        <v>Yes</v>
      </c>
      <c r="H2127">
        <f>VLOOKUP(A2127,'Medical Examinations'!$A$1:$L$2336,10,0)</f>
        <v>1</v>
      </c>
      <c r="I2127" t="str">
        <f>VLOOKUP(A2127,'Medical Examinations'!$A$1:$H$2336,8,0)</f>
        <v>No</v>
      </c>
      <c r="J2127" t="str">
        <f>VLOOKUP(A2127,'Medical Examinations'!$A$1:$L$2336,11,0)</f>
        <v>obesity</v>
      </c>
      <c r="K2127" t="str">
        <f>VLOOKUP(A2127,'Medical Examinations'!$A$1:$L$2336,12,0)</f>
        <v>Normal</v>
      </c>
      <c r="L2127" s="8">
        <f>VLOOKUP(A2127,'Hospitalisation Details'!$A$1:$T$2344,17,0)</f>
        <v>37852</v>
      </c>
      <c r="M2127" s="3" t="str">
        <f>VLOOKUP(A2127,'Hospitalisation Details'!$A$1:$T$2344,14,0)</f>
        <v>tier - 2</v>
      </c>
      <c r="N2127" s="3" t="str">
        <f>VLOOKUP(A2127,'Hospitalisation Details'!$A$1:$T$2344,15,0)</f>
        <v>tier - 1</v>
      </c>
      <c r="O2127" t="str">
        <f>VLOOKUP(A2127,'Hospitalisation Details'!$A$1:$U$2344,21,FALSE)</f>
        <v>R1012</v>
      </c>
      <c r="P2127" t="str">
        <f>VLOOKUP(A2127,'Hospitalisation Details'!$A$1:$T$2344,19,0)</f>
        <v>19</v>
      </c>
      <c r="Q2127" s="9">
        <f>VLOOKUP(A2127,'Hospitalisation Details'!$A$1:$I$2344,6,FALSE)</f>
        <v>2138.0700000000002</v>
      </c>
    </row>
    <row r="2128" spans="1:17" ht="15.75">
      <c r="A2128" s="6" t="s">
        <v>5471</v>
      </c>
      <c r="B2128" t="str">
        <f>VLOOKUP(A2128,'Customer Names'!$A$1:$D$2336,3,FALSE)</f>
        <v>Campos</v>
      </c>
      <c r="C2128">
        <f>VLOOKUP(A2128,'Medical Examinations'!$A$1:$H$2336,2,0)</f>
        <v>25.74</v>
      </c>
      <c r="D2128">
        <f>VLOOKUP(A2128,'Medical Examinations'!$A$1:$H$2336,3,0)</f>
        <v>6.41</v>
      </c>
      <c r="E2128" t="str">
        <f>VLOOKUP(A2128,'Medical Examinations'!$A$1:$H$2336,4,0)</f>
        <v>Yes</v>
      </c>
      <c r="F2128" t="str">
        <f>VLOOKUP(A2128,'Medical Examinations'!$A$1:$H$2336,5,0)</f>
        <v>No</v>
      </c>
      <c r="G2128" t="str">
        <f>VLOOKUP(A2128,'Medical Examinations'!$A$1:$H$2336,6,0)</f>
        <v>Yes</v>
      </c>
      <c r="H2128">
        <f>VLOOKUP(A2128,'Medical Examinations'!$A$1:$L$2336,10,0)</f>
        <v>1</v>
      </c>
      <c r="I2128" t="str">
        <f>VLOOKUP(A2128,'Medical Examinations'!$A$1:$H$2336,8,0)</f>
        <v>No</v>
      </c>
      <c r="J2128" t="str">
        <f>VLOOKUP(A2128,'Medical Examinations'!$A$1:$L$2336,11,0)</f>
        <v>Over weight</v>
      </c>
      <c r="K2128" t="str">
        <f>VLOOKUP(A2128,'Medical Examinations'!$A$1:$L$2336,12,0)</f>
        <v>Diabetes</v>
      </c>
      <c r="L2128" s="8">
        <f>VLOOKUP(A2128,'Hospitalisation Details'!$A$1:$T$2344,17,0)</f>
        <v>35676</v>
      </c>
      <c r="M2128" s="3" t="str">
        <f>VLOOKUP(A2128,'Hospitalisation Details'!$A$1:$T$2344,14,0)</f>
        <v>tier - 3</v>
      </c>
      <c r="N2128" s="3" t="str">
        <f>VLOOKUP(A2128,'Hospitalisation Details'!$A$1:$T$2344,15,0)</f>
        <v>tier - 1</v>
      </c>
      <c r="O2128" t="str">
        <f>VLOOKUP(A2128,'Hospitalisation Details'!$A$1:$U$2344,21,FALSE)</f>
        <v>R1013</v>
      </c>
      <c r="P2128" t="str">
        <f>VLOOKUP(A2128,'Hospitalisation Details'!$A$1:$T$2344,19,0)</f>
        <v>25</v>
      </c>
      <c r="Q2128" s="9">
        <f>VLOOKUP(A2128,'Hospitalisation Details'!$A$1:$I$2344,6,FALSE)</f>
        <v>2137.65</v>
      </c>
    </row>
    <row r="2129" spans="1:17" ht="15.75">
      <c r="A2129" s="6" t="s">
        <v>5474</v>
      </c>
      <c r="B2129" t="str">
        <f>VLOOKUP(A2129,'Customer Names'!$A$1:$D$2336,3,FALSE)</f>
        <v>Flajslik</v>
      </c>
      <c r="C2129">
        <f>VLOOKUP(A2129,'Medical Examinations'!$A$1:$H$2336,2,0)</f>
        <v>36.575000000000003</v>
      </c>
      <c r="D2129">
        <f>VLOOKUP(A2129,'Medical Examinations'!$A$1:$H$2336,3,0)</f>
        <v>5.57</v>
      </c>
      <c r="E2129" t="str">
        <f>VLOOKUP(A2129,'Medical Examinations'!$A$1:$H$2336,4,0)</f>
        <v>No</v>
      </c>
      <c r="F2129" t="str">
        <f>VLOOKUP(A2129,'Medical Examinations'!$A$1:$H$2336,5,0)</f>
        <v>No</v>
      </c>
      <c r="G2129" t="str">
        <f>VLOOKUP(A2129,'Medical Examinations'!$A$1:$H$2336,6,0)</f>
        <v>Yes</v>
      </c>
      <c r="H2129">
        <f>VLOOKUP(A2129,'Medical Examinations'!$A$1:$L$2336,10,0)</f>
        <v>1</v>
      </c>
      <c r="I2129" t="str">
        <f>VLOOKUP(A2129,'Medical Examinations'!$A$1:$H$2336,8,0)</f>
        <v>No</v>
      </c>
      <c r="J2129" t="str">
        <f>VLOOKUP(A2129,'Medical Examinations'!$A$1:$L$2336,11,0)</f>
        <v>obesity</v>
      </c>
      <c r="K2129" t="str">
        <f>VLOOKUP(A2129,'Medical Examinations'!$A$1:$L$2336,12,0)</f>
        <v>Normal</v>
      </c>
      <c r="L2129" s="8">
        <f>VLOOKUP(A2129,'Hospitalisation Details'!$A$1:$T$2344,17,0)</f>
        <v>37890</v>
      </c>
      <c r="M2129" s="3" t="str">
        <f>VLOOKUP(A2129,'Hospitalisation Details'!$A$1:$T$2344,14,0)</f>
        <v>tier - 2</v>
      </c>
      <c r="N2129" s="3" t="str">
        <f>VLOOKUP(A2129,'Hospitalisation Details'!$A$1:$T$2344,15,0)</f>
        <v>tier - 2</v>
      </c>
      <c r="O2129" t="str">
        <f>VLOOKUP(A2129,'Hospitalisation Details'!$A$1:$U$2344,21,FALSE)</f>
        <v>R1012</v>
      </c>
      <c r="P2129" t="str">
        <f>VLOOKUP(A2129,'Hospitalisation Details'!$A$1:$T$2344,19,0)</f>
        <v>19</v>
      </c>
      <c r="Q2129" s="9">
        <f>VLOOKUP(A2129,'Hospitalisation Details'!$A$1:$I$2344,6,FALSE)</f>
        <v>2136.88</v>
      </c>
    </row>
    <row r="2130" spans="1:17" ht="15.75">
      <c r="A2130" s="6" t="s">
        <v>5476</v>
      </c>
      <c r="B2130" t="str">
        <f>VLOOKUP(A2130,'Customer Names'!$A$1:$D$2336,3,FALSE)</f>
        <v>Chua</v>
      </c>
      <c r="C2130">
        <f>VLOOKUP(A2130,'Medical Examinations'!$A$1:$H$2336,2,0)</f>
        <v>35.15</v>
      </c>
      <c r="D2130">
        <f>VLOOKUP(A2130,'Medical Examinations'!$A$1:$H$2336,3,0)</f>
        <v>5.47</v>
      </c>
      <c r="E2130" t="str">
        <f>VLOOKUP(A2130,'Medical Examinations'!$A$1:$H$2336,4,0)</f>
        <v>No</v>
      </c>
      <c r="F2130" t="str">
        <f>VLOOKUP(A2130,'Medical Examinations'!$A$1:$H$2336,5,0)</f>
        <v>No</v>
      </c>
      <c r="G2130" t="str">
        <f>VLOOKUP(A2130,'Medical Examinations'!$A$1:$H$2336,6,0)</f>
        <v>Yes</v>
      </c>
      <c r="H2130">
        <f>VLOOKUP(A2130,'Medical Examinations'!$A$1:$L$2336,10,0)</f>
        <v>1</v>
      </c>
      <c r="I2130" t="str">
        <f>VLOOKUP(A2130,'Medical Examinations'!$A$1:$H$2336,8,0)</f>
        <v>No</v>
      </c>
      <c r="J2130" t="str">
        <f>VLOOKUP(A2130,'Medical Examinations'!$A$1:$L$2336,11,0)</f>
        <v>obesity</v>
      </c>
      <c r="K2130" t="str">
        <f>VLOOKUP(A2130,'Medical Examinations'!$A$1:$L$2336,12,0)</f>
        <v>Normal</v>
      </c>
      <c r="L2130" s="8">
        <f>VLOOKUP(A2130,'Hospitalisation Details'!$A$1:$T$2344,17,0)</f>
        <v>37865</v>
      </c>
      <c r="M2130" s="3" t="str">
        <f>VLOOKUP(A2130,'Hospitalisation Details'!$A$1:$T$2344,14,0)</f>
        <v>tier - 2</v>
      </c>
      <c r="N2130" s="3" t="str">
        <f>VLOOKUP(A2130,'Hospitalisation Details'!$A$1:$T$2344,15,0)</f>
        <v>tier - 3</v>
      </c>
      <c r="O2130" t="str">
        <f>VLOOKUP(A2130,'Hospitalisation Details'!$A$1:$U$2344,21,FALSE)</f>
        <v>R1012</v>
      </c>
      <c r="P2130" t="str">
        <f>VLOOKUP(A2130,'Hospitalisation Details'!$A$1:$T$2344,19,0)</f>
        <v>19</v>
      </c>
      <c r="Q2130" s="9">
        <f>VLOOKUP(A2130,'Hospitalisation Details'!$A$1:$I$2344,6,FALSE)</f>
        <v>2134.9</v>
      </c>
    </row>
    <row r="2131" spans="1:17" ht="15.75">
      <c r="A2131" s="6" t="s">
        <v>5479</v>
      </c>
      <c r="B2131" t="str">
        <f>VLOOKUP(A2131,'Customer Names'!$A$1:$D$2336,3,FALSE)</f>
        <v>Wiltse</v>
      </c>
      <c r="C2131">
        <f>VLOOKUP(A2131,'Medical Examinations'!$A$1:$H$2336,2,0)</f>
        <v>32.11</v>
      </c>
      <c r="D2131">
        <f>VLOOKUP(A2131,'Medical Examinations'!$A$1:$H$2336,3,0)</f>
        <v>4.43</v>
      </c>
      <c r="E2131" t="str">
        <f>VLOOKUP(A2131,'Medical Examinations'!$A$1:$H$2336,4,0)</f>
        <v>No</v>
      </c>
      <c r="F2131" t="str">
        <f>VLOOKUP(A2131,'Medical Examinations'!$A$1:$H$2336,5,0)</f>
        <v>No</v>
      </c>
      <c r="G2131" t="str">
        <f>VLOOKUP(A2131,'Medical Examinations'!$A$1:$H$2336,6,0)</f>
        <v>Yes</v>
      </c>
      <c r="H2131">
        <f>VLOOKUP(A2131,'Medical Examinations'!$A$1:$L$2336,10,0)</f>
        <v>1</v>
      </c>
      <c r="I2131" t="str">
        <f>VLOOKUP(A2131,'Medical Examinations'!$A$1:$H$2336,8,0)</f>
        <v>No</v>
      </c>
      <c r="J2131" t="str">
        <f>VLOOKUP(A2131,'Medical Examinations'!$A$1:$L$2336,11,0)</f>
        <v>obesity</v>
      </c>
      <c r="K2131" t="str">
        <f>VLOOKUP(A2131,'Medical Examinations'!$A$1:$L$2336,12,0)</f>
        <v>Normal</v>
      </c>
      <c r="L2131" s="8">
        <f>VLOOKUP(A2131,'Hospitalisation Details'!$A$1:$T$2344,17,0)</f>
        <v>37977</v>
      </c>
      <c r="M2131" s="3" t="str">
        <f>VLOOKUP(A2131,'Hospitalisation Details'!$A$1:$T$2344,14,0)</f>
        <v>tier - 2</v>
      </c>
      <c r="N2131" s="3" t="str">
        <f>VLOOKUP(A2131,'Hospitalisation Details'!$A$1:$T$2344,15,0)</f>
        <v>tier - 3</v>
      </c>
      <c r="O2131" t="str">
        <f>VLOOKUP(A2131,'Hospitalisation Details'!$A$1:$U$2344,21,FALSE)</f>
        <v>R1012</v>
      </c>
      <c r="P2131" t="str">
        <f>VLOOKUP(A2131,'Hospitalisation Details'!$A$1:$T$2344,19,0)</f>
        <v>19</v>
      </c>
      <c r="Q2131" s="9">
        <f>VLOOKUP(A2131,'Hospitalisation Details'!$A$1:$I$2344,6,FALSE)</f>
        <v>2130.6799999999998</v>
      </c>
    </row>
    <row r="2132" spans="1:17" ht="15.75">
      <c r="A2132" s="6" t="s">
        <v>5480</v>
      </c>
      <c r="B2132" t="str">
        <f>VLOOKUP(A2132,'Customer Names'!$A$1:$D$2336,3,FALSE)</f>
        <v>Fisher</v>
      </c>
      <c r="C2132">
        <f>VLOOKUP(A2132,'Medical Examinations'!$A$1:$H$2336,2,0)</f>
        <v>30.495000000000001</v>
      </c>
      <c r="D2132">
        <f>VLOOKUP(A2132,'Medical Examinations'!$A$1:$H$2336,3,0)</f>
        <v>4.95</v>
      </c>
      <c r="E2132" t="str">
        <f>VLOOKUP(A2132,'Medical Examinations'!$A$1:$H$2336,4,0)</f>
        <v>No</v>
      </c>
      <c r="F2132" t="str">
        <f>VLOOKUP(A2132,'Medical Examinations'!$A$1:$H$2336,5,0)</f>
        <v>No</v>
      </c>
      <c r="G2132" t="str">
        <f>VLOOKUP(A2132,'Medical Examinations'!$A$1:$H$2336,6,0)</f>
        <v>Yes</v>
      </c>
      <c r="H2132">
        <f>VLOOKUP(A2132,'Medical Examinations'!$A$1:$L$2336,10,0)</f>
        <v>1</v>
      </c>
      <c r="I2132" t="str">
        <f>VLOOKUP(A2132,'Medical Examinations'!$A$1:$H$2336,8,0)</f>
        <v>No</v>
      </c>
      <c r="J2132" t="str">
        <f>VLOOKUP(A2132,'Medical Examinations'!$A$1:$L$2336,11,0)</f>
        <v>obesity</v>
      </c>
      <c r="K2132" t="str">
        <f>VLOOKUP(A2132,'Medical Examinations'!$A$1:$L$2336,12,0)</f>
        <v>Normal</v>
      </c>
      <c r="L2132" s="8">
        <f>VLOOKUP(A2132,'Hospitalisation Details'!$A$1:$T$2344,17,0)</f>
        <v>37863</v>
      </c>
      <c r="M2132" s="3" t="str">
        <f>VLOOKUP(A2132,'Hospitalisation Details'!$A$1:$T$2344,14,0)</f>
        <v>tier - 2</v>
      </c>
      <c r="N2132" s="3" t="str">
        <f>VLOOKUP(A2132,'Hospitalisation Details'!$A$1:$T$2344,15,0)</f>
        <v>tier - 1</v>
      </c>
      <c r="O2132" t="str">
        <f>VLOOKUP(A2132,'Hospitalisation Details'!$A$1:$U$2344,21,FALSE)</f>
        <v>R1012</v>
      </c>
      <c r="P2132" t="str">
        <f>VLOOKUP(A2132,'Hospitalisation Details'!$A$1:$T$2344,19,0)</f>
        <v>19</v>
      </c>
      <c r="Q2132" s="9">
        <f>VLOOKUP(A2132,'Hospitalisation Details'!$A$1:$I$2344,6,FALSE)</f>
        <v>2128.4299999999998</v>
      </c>
    </row>
    <row r="2133" spans="1:17" ht="15.75">
      <c r="A2133" s="6" t="s">
        <v>5482</v>
      </c>
      <c r="B2133" t="str">
        <f>VLOOKUP(A2133,'Customer Names'!$A$1:$D$2336,3,FALSE)</f>
        <v>Wilzbacher</v>
      </c>
      <c r="C2133">
        <f>VLOOKUP(A2133,'Medical Examinations'!$A$1:$H$2336,2,0)</f>
        <v>29.24</v>
      </c>
      <c r="D2133">
        <f>VLOOKUP(A2133,'Medical Examinations'!$A$1:$H$2336,3,0)</f>
        <v>4.04</v>
      </c>
      <c r="E2133" t="str">
        <f>VLOOKUP(A2133,'Medical Examinations'!$A$1:$H$2336,4,0)</f>
        <v>No</v>
      </c>
      <c r="F2133" t="str">
        <f>VLOOKUP(A2133,'Medical Examinations'!$A$1:$H$2336,5,0)</f>
        <v>yes</v>
      </c>
      <c r="G2133" t="str">
        <f>VLOOKUP(A2133,'Medical Examinations'!$A$1:$H$2336,6,0)</f>
        <v>No</v>
      </c>
      <c r="H2133">
        <f>VLOOKUP(A2133,'Medical Examinations'!$A$1:$L$2336,10,0)</f>
        <v>1</v>
      </c>
      <c r="I2133" t="str">
        <f>VLOOKUP(A2133,'Medical Examinations'!$A$1:$H$2336,8,0)</f>
        <v>No</v>
      </c>
      <c r="J2133" t="str">
        <f>VLOOKUP(A2133,'Medical Examinations'!$A$1:$L$2336,11,0)</f>
        <v>Over weight</v>
      </c>
      <c r="K2133" t="str">
        <f>VLOOKUP(A2133,'Medical Examinations'!$A$1:$L$2336,12,0)</f>
        <v>Normal</v>
      </c>
      <c r="L2133" s="8">
        <f>VLOOKUP(A2133,'Hospitalisation Details'!$A$1:$T$2344,17,0)</f>
        <v>38295</v>
      </c>
      <c r="M2133" s="3" t="str">
        <f>VLOOKUP(A2133,'Hospitalisation Details'!$A$1:$T$2344,14,0)</f>
        <v>tier - 2</v>
      </c>
      <c r="N2133" s="3" t="str">
        <f>VLOOKUP(A2133,'Hospitalisation Details'!$A$1:$T$2344,15,0)</f>
        <v>tier - 1</v>
      </c>
      <c r="O2133" t="str">
        <f>VLOOKUP(A2133,'Hospitalisation Details'!$A$1:$U$2344,21,FALSE)</f>
        <v>R1012</v>
      </c>
      <c r="P2133" t="str">
        <f>VLOOKUP(A2133,'Hospitalisation Details'!$A$1:$T$2344,19,0)</f>
        <v>18</v>
      </c>
      <c r="Q2133" s="9">
        <f>VLOOKUP(A2133,'Hospitalisation Details'!$A$1:$I$2344,6,FALSE)</f>
        <v>2118.61</v>
      </c>
    </row>
    <row r="2134" spans="1:17" ht="15.75">
      <c r="A2134" s="6" t="s">
        <v>5485</v>
      </c>
      <c r="B2134" t="str">
        <f>VLOOKUP(A2134,'Customer Names'!$A$1:$D$2336,3,FALSE)</f>
        <v>Thayer</v>
      </c>
      <c r="C2134">
        <f>VLOOKUP(A2134,'Medical Examinations'!$A$1:$H$2336,2,0)</f>
        <v>22.515000000000001</v>
      </c>
      <c r="D2134">
        <f>VLOOKUP(A2134,'Medical Examinations'!$A$1:$H$2336,3,0)</f>
        <v>5.93</v>
      </c>
      <c r="E2134" t="str">
        <f>VLOOKUP(A2134,'Medical Examinations'!$A$1:$H$2336,4,0)</f>
        <v>No</v>
      </c>
      <c r="F2134" t="str">
        <f>VLOOKUP(A2134,'Medical Examinations'!$A$1:$H$2336,5,0)</f>
        <v>No</v>
      </c>
      <c r="G2134" t="str">
        <f>VLOOKUP(A2134,'Medical Examinations'!$A$1:$H$2336,6,0)</f>
        <v>Yes</v>
      </c>
      <c r="H2134">
        <f>VLOOKUP(A2134,'Medical Examinations'!$A$1:$L$2336,10,0)</f>
        <v>1</v>
      </c>
      <c r="I2134" t="str">
        <f>VLOOKUP(A2134,'Medical Examinations'!$A$1:$H$2336,8,0)</f>
        <v>No</v>
      </c>
      <c r="J2134" t="str">
        <f>VLOOKUP(A2134,'Medical Examinations'!$A$1:$L$2336,11,0)</f>
        <v>Normal weight</v>
      </c>
      <c r="K2134" t="str">
        <f>VLOOKUP(A2134,'Medical Examinations'!$A$1:$L$2336,12,0)</f>
        <v>Prediabetes</v>
      </c>
      <c r="L2134" s="8">
        <f>VLOOKUP(A2134,'Hospitalisation Details'!$A$1:$T$2344,17,0)</f>
        <v>37894</v>
      </c>
      <c r="M2134" s="3" t="str">
        <f>VLOOKUP(A2134,'Hospitalisation Details'!$A$1:$T$2344,14,0)</f>
        <v>tier - 2</v>
      </c>
      <c r="N2134" s="3" t="str">
        <f>VLOOKUP(A2134,'Hospitalisation Details'!$A$1:$T$2344,15,0)</f>
        <v>tier - 3</v>
      </c>
      <c r="O2134" t="str">
        <f>VLOOKUP(A2134,'Hospitalisation Details'!$A$1:$U$2344,21,FALSE)</f>
        <v>R1012</v>
      </c>
      <c r="P2134" t="str">
        <f>VLOOKUP(A2134,'Hospitalisation Details'!$A$1:$T$2344,19,0)</f>
        <v>19</v>
      </c>
      <c r="Q2134" s="9">
        <f>VLOOKUP(A2134,'Hospitalisation Details'!$A$1:$I$2344,6,FALSE)</f>
        <v>2117.34</v>
      </c>
    </row>
    <row r="2135" spans="1:17" ht="15.75">
      <c r="A2135" s="6" t="s">
        <v>5487</v>
      </c>
      <c r="B2135" t="str">
        <f>VLOOKUP(A2135,'Customer Names'!$A$1:$D$2336,3,FALSE)</f>
        <v>Brosseau</v>
      </c>
      <c r="C2135">
        <f>VLOOKUP(A2135,'Medical Examinations'!$A$1:$H$2336,2,0)</f>
        <v>15.65</v>
      </c>
      <c r="D2135">
        <f>VLOOKUP(A2135,'Medical Examinations'!$A$1:$H$2336,3,0)</f>
        <v>4.2300000000000004</v>
      </c>
      <c r="E2135" t="str">
        <f>VLOOKUP(A2135,'Medical Examinations'!$A$1:$H$2336,4,0)</f>
        <v>No</v>
      </c>
      <c r="F2135" t="str">
        <f>VLOOKUP(A2135,'Medical Examinations'!$A$1:$H$2336,5,0)</f>
        <v>No</v>
      </c>
      <c r="G2135" t="str">
        <f>VLOOKUP(A2135,'Medical Examinations'!$A$1:$H$2336,6,0)</f>
        <v>No</v>
      </c>
      <c r="H2135">
        <f>VLOOKUP(A2135,'Medical Examinations'!$A$1:$L$2336,10,0)</f>
        <v>0</v>
      </c>
      <c r="I2135" t="str">
        <f>VLOOKUP(A2135,'Medical Examinations'!$A$1:$H$2336,8,0)</f>
        <v>No</v>
      </c>
      <c r="J2135" t="str">
        <f>VLOOKUP(A2135,'Medical Examinations'!$A$1:$L$2336,11,0)</f>
        <v>Under weight</v>
      </c>
      <c r="K2135" t="str">
        <f>VLOOKUP(A2135,'Medical Examinations'!$A$1:$L$2336,12,0)</f>
        <v>Normal</v>
      </c>
      <c r="L2135" s="8">
        <f>VLOOKUP(A2135,'Hospitalisation Details'!$A$1:$T$2344,17,0)</f>
        <v>32710</v>
      </c>
      <c r="M2135" s="3" t="str">
        <f>VLOOKUP(A2135,'Hospitalisation Details'!$A$1:$T$2344,14,0)</f>
        <v>tier - 2</v>
      </c>
      <c r="N2135" s="3" t="str">
        <f>VLOOKUP(A2135,'Hospitalisation Details'!$A$1:$T$2344,15,0)</f>
        <v>tier - 2</v>
      </c>
      <c r="O2135" t="str">
        <f>VLOOKUP(A2135,'Hospitalisation Details'!$A$1:$U$2344,21,FALSE)</f>
        <v>R1013</v>
      </c>
      <c r="P2135" t="str">
        <f>VLOOKUP(A2135,'Hospitalisation Details'!$A$1:$T$2344,19,0)</f>
        <v>33</v>
      </c>
      <c r="Q2135" s="9">
        <f>VLOOKUP(A2135,'Hospitalisation Details'!$A$1:$I$2344,6,FALSE)</f>
        <v>2106.2600000000002</v>
      </c>
    </row>
    <row r="2136" spans="1:17" ht="15.75">
      <c r="A2136" s="6" t="s">
        <v>5489</v>
      </c>
      <c r="B2136" t="str">
        <f>VLOOKUP(A2136,'Customer Names'!$A$1:$D$2336,3,FALSE)</f>
        <v>Phares</v>
      </c>
      <c r="C2136">
        <f>VLOOKUP(A2136,'Medical Examinations'!$A$1:$H$2336,2,0)</f>
        <v>27.36</v>
      </c>
      <c r="D2136">
        <f>VLOOKUP(A2136,'Medical Examinations'!$A$1:$H$2336,3,0)</f>
        <v>5.59</v>
      </c>
      <c r="E2136" t="str">
        <f>VLOOKUP(A2136,'Medical Examinations'!$A$1:$H$2336,4,0)</f>
        <v>Yes</v>
      </c>
      <c r="F2136" t="str">
        <f>VLOOKUP(A2136,'Medical Examinations'!$A$1:$H$2336,5,0)</f>
        <v>No</v>
      </c>
      <c r="G2136" t="str">
        <f>VLOOKUP(A2136,'Medical Examinations'!$A$1:$H$2336,6,0)</f>
        <v>No</v>
      </c>
      <c r="H2136">
        <f>VLOOKUP(A2136,'Medical Examinations'!$A$1:$L$2336,10,0)</f>
        <v>0</v>
      </c>
      <c r="I2136" t="str">
        <f>VLOOKUP(A2136,'Medical Examinations'!$A$1:$H$2336,8,0)</f>
        <v>No</v>
      </c>
      <c r="J2136" t="str">
        <f>VLOOKUP(A2136,'Medical Examinations'!$A$1:$L$2336,11,0)</f>
        <v>Over weight</v>
      </c>
      <c r="K2136" t="str">
        <f>VLOOKUP(A2136,'Medical Examinations'!$A$1:$L$2336,12,0)</f>
        <v>Normal</v>
      </c>
      <c r="L2136" s="8">
        <f>VLOOKUP(A2136,'Hospitalisation Details'!$A$1:$T$2344,17,0)</f>
        <v>37223</v>
      </c>
      <c r="M2136" s="3" t="str">
        <f>VLOOKUP(A2136,'Hospitalisation Details'!$A$1:$T$2344,14,0)</f>
        <v>tier - 2</v>
      </c>
      <c r="N2136" s="3" t="str">
        <f>VLOOKUP(A2136,'Hospitalisation Details'!$A$1:$T$2344,15,0)</f>
        <v>tier - 1</v>
      </c>
      <c r="O2136" t="str">
        <f>VLOOKUP(A2136,'Hospitalisation Details'!$A$1:$U$2344,21,FALSE)</f>
        <v>R1016</v>
      </c>
      <c r="P2136" t="str">
        <f>VLOOKUP(A2136,'Hospitalisation Details'!$A$1:$T$2344,19,0)</f>
        <v>21</v>
      </c>
      <c r="Q2136" s="9">
        <f>VLOOKUP(A2136,'Hospitalisation Details'!$A$1:$I$2344,6,FALSE)</f>
        <v>2104.11</v>
      </c>
    </row>
    <row r="2137" spans="1:17" ht="15.75">
      <c r="A2137" s="6" t="s">
        <v>5492</v>
      </c>
      <c r="B2137" t="str">
        <f>VLOOKUP(A2137,'Customer Names'!$A$1:$D$2336,3,FALSE)</f>
        <v>Curley</v>
      </c>
      <c r="C2137">
        <f>VLOOKUP(A2137,'Medical Examinations'!$A$1:$H$2336,2,0)</f>
        <v>22.3</v>
      </c>
      <c r="D2137">
        <f>VLOOKUP(A2137,'Medical Examinations'!$A$1:$H$2336,3,0)</f>
        <v>4.8899999999999997</v>
      </c>
      <c r="E2137" t="str">
        <f>VLOOKUP(A2137,'Medical Examinations'!$A$1:$H$2336,4,0)</f>
        <v>Yes</v>
      </c>
      <c r="F2137" t="str">
        <f>VLOOKUP(A2137,'Medical Examinations'!$A$1:$H$2336,5,0)</f>
        <v>No</v>
      </c>
      <c r="G2137" t="str">
        <f>VLOOKUP(A2137,'Medical Examinations'!$A$1:$H$2336,6,0)</f>
        <v>No</v>
      </c>
      <c r="H2137">
        <f>VLOOKUP(A2137,'Medical Examinations'!$A$1:$L$2336,10,0)</f>
        <v>0</v>
      </c>
      <c r="I2137" t="str">
        <f>VLOOKUP(A2137,'Medical Examinations'!$A$1:$H$2336,8,0)</f>
        <v>No</v>
      </c>
      <c r="J2137" t="str">
        <f>VLOOKUP(A2137,'Medical Examinations'!$A$1:$L$2336,11,0)</f>
        <v>Normal weight</v>
      </c>
      <c r="K2137" t="str">
        <f>VLOOKUP(A2137,'Medical Examinations'!$A$1:$L$2336,12,0)</f>
        <v>Normal</v>
      </c>
      <c r="L2137" s="8">
        <f>VLOOKUP(A2137,'Hospitalisation Details'!$A$1:$T$2344,17,0)</f>
        <v>37064</v>
      </c>
      <c r="M2137" s="3" t="str">
        <f>VLOOKUP(A2137,'Hospitalisation Details'!$A$1:$T$2344,14,0)</f>
        <v>tier - 3</v>
      </c>
      <c r="N2137" s="3" t="str">
        <f>VLOOKUP(A2137,'Hospitalisation Details'!$A$1:$T$2344,15,0)</f>
        <v>tier - 2</v>
      </c>
      <c r="O2137" t="str">
        <f>VLOOKUP(A2137,'Hospitalisation Details'!$A$1:$U$2344,21,FALSE)</f>
        <v>R1011</v>
      </c>
      <c r="P2137" t="str">
        <f>VLOOKUP(A2137,'Hospitalisation Details'!$A$1:$T$2344,19,0)</f>
        <v>21</v>
      </c>
      <c r="Q2137" s="9">
        <f>VLOOKUP(A2137,'Hospitalisation Details'!$A$1:$I$2344,6,FALSE)</f>
        <v>2103.08</v>
      </c>
    </row>
    <row r="2138" spans="1:17" ht="15.75">
      <c r="A2138" s="6" t="s">
        <v>5494</v>
      </c>
      <c r="B2138" t="str">
        <f>VLOOKUP(A2138,'Customer Names'!$A$1:$D$2336,3,FALSE)</f>
        <v>Johnston</v>
      </c>
      <c r="C2138">
        <f>VLOOKUP(A2138,'Medical Examinations'!$A$1:$H$2336,2,0)</f>
        <v>26.03</v>
      </c>
      <c r="D2138">
        <f>VLOOKUP(A2138,'Medical Examinations'!$A$1:$H$2336,3,0)</f>
        <v>5.81</v>
      </c>
      <c r="E2138" t="str">
        <f>VLOOKUP(A2138,'Medical Examinations'!$A$1:$H$2336,4,0)</f>
        <v>Yes</v>
      </c>
      <c r="F2138" t="str">
        <f>VLOOKUP(A2138,'Medical Examinations'!$A$1:$H$2336,5,0)</f>
        <v>No</v>
      </c>
      <c r="G2138" t="str">
        <f>VLOOKUP(A2138,'Medical Examinations'!$A$1:$H$2336,6,0)</f>
        <v>No</v>
      </c>
      <c r="H2138">
        <f>VLOOKUP(A2138,'Medical Examinations'!$A$1:$L$2336,10,0)</f>
        <v>0</v>
      </c>
      <c r="I2138" t="str">
        <f>VLOOKUP(A2138,'Medical Examinations'!$A$1:$H$2336,8,0)</f>
        <v>No</v>
      </c>
      <c r="J2138" t="str">
        <f>VLOOKUP(A2138,'Medical Examinations'!$A$1:$L$2336,11,0)</f>
        <v>Over weight</v>
      </c>
      <c r="K2138" t="str">
        <f>VLOOKUP(A2138,'Medical Examinations'!$A$1:$L$2336,12,0)</f>
        <v>Prediabetes</v>
      </c>
      <c r="L2138" s="8">
        <f>VLOOKUP(A2138,'Hospitalisation Details'!$A$1:$T$2344,17,0)</f>
        <v>37117</v>
      </c>
      <c r="M2138" s="3" t="str">
        <f>VLOOKUP(A2138,'Hospitalisation Details'!$A$1:$T$2344,14,0)</f>
        <v>tier - 3</v>
      </c>
      <c r="N2138" s="3" t="str">
        <f>VLOOKUP(A2138,'Hospitalisation Details'!$A$1:$T$2344,15,0)</f>
        <v>tier - 2</v>
      </c>
      <c r="O2138" t="str">
        <f>VLOOKUP(A2138,'Hospitalisation Details'!$A$1:$U$2344,21,FALSE)</f>
        <v>R1019</v>
      </c>
      <c r="P2138" t="str">
        <f>VLOOKUP(A2138,'Hospitalisation Details'!$A$1:$T$2344,19,0)</f>
        <v>21</v>
      </c>
      <c r="Q2138" s="9">
        <f>VLOOKUP(A2138,'Hospitalisation Details'!$A$1:$I$2344,6,FALSE)</f>
        <v>2102.2600000000002</v>
      </c>
    </row>
    <row r="2139" spans="1:17" ht="15.75">
      <c r="A2139" s="6" t="s">
        <v>5496</v>
      </c>
      <c r="B2139" t="str">
        <f>VLOOKUP(A2139,'Customer Names'!$A$1:$D$2336,3,FALSE)</f>
        <v>Padula</v>
      </c>
      <c r="C2139">
        <f>VLOOKUP(A2139,'Medical Examinations'!$A$1:$H$2336,2,0)</f>
        <v>27.74</v>
      </c>
      <c r="D2139">
        <f>VLOOKUP(A2139,'Medical Examinations'!$A$1:$H$2336,3,0)</f>
        <v>4.29</v>
      </c>
      <c r="E2139" t="str">
        <f>VLOOKUP(A2139,'Medical Examinations'!$A$1:$H$2336,4,0)</f>
        <v>No</v>
      </c>
      <c r="F2139" t="str">
        <f>VLOOKUP(A2139,'Medical Examinations'!$A$1:$H$2336,5,0)</f>
        <v>yes</v>
      </c>
      <c r="G2139" t="str">
        <f>VLOOKUP(A2139,'Medical Examinations'!$A$1:$H$2336,6,0)</f>
        <v>No</v>
      </c>
      <c r="H2139">
        <f>VLOOKUP(A2139,'Medical Examinations'!$A$1:$L$2336,10,0)</f>
        <v>1</v>
      </c>
      <c r="I2139" t="str">
        <f>VLOOKUP(A2139,'Medical Examinations'!$A$1:$H$2336,8,0)</f>
        <v>No</v>
      </c>
      <c r="J2139" t="str">
        <f>VLOOKUP(A2139,'Medical Examinations'!$A$1:$L$2336,11,0)</f>
        <v>Over weight</v>
      </c>
      <c r="K2139" t="str">
        <f>VLOOKUP(A2139,'Medical Examinations'!$A$1:$L$2336,12,0)</f>
        <v>Normal</v>
      </c>
      <c r="L2139" s="8">
        <f>VLOOKUP(A2139,'Hospitalisation Details'!$A$1:$T$2344,17,0)</f>
        <v>38150</v>
      </c>
      <c r="M2139" s="3" t="str">
        <f>VLOOKUP(A2139,'Hospitalisation Details'!$A$1:$T$2344,14,0)</f>
        <v>tier - 3</v>
      </c>
      <c r="N2139" s="3" t="str">
        <f>VLOOKUP(A2139,'Hospitalisation Details'!$A$1:$T$2344,15,0)</f>
        <v>tier - 2</v>
      </c>
      <c r="O2139" t="str">
        <f>VLOOKUP(A2139,'Hospitalisation Details'!$A$1:$U$2344,21,FALSE)</f>
        <v>R1025</v>
      </c>
      <c r="P2139" t="str">
        <f>VLOOKUP(A2139,'Hospitalisation Details'!$A$1:$T$2344,19,0)</f>
        <v>18</v>
      </c>
      <c r="Q2139" s="9">
        <f>VLOOKUP(A2139,'Hospitalisation Details'!$A$1:$I$2344,6,FALSE)</f>
        <v>2094.1</v>
      </c>
    </row>
    <row r="2140" spans="1:17" ht="15.75">
      <c r="A2140" s="6" t="s">
        <v>5498</v>
      </c>
      <c r="B2140" t="str">
        <f>VLOOKUP(A2140,'Customer Names'!$A$1:$D$2336,3,FALSE)</f>
        <v>Gamirov</v>
      </c>
      <c r="C2140">
        <f>VLOOKUP(A2140,'Medical Examinations'!$A$1:$H$2336,2,0)</f>
        <v>32.11</v>
      </c>
      <c r="D2140">
        <f>VLOOKUP(A2140,'Medical Examinations'!$A$1:$H$2336,3,0)</f>
        <v>4.03</v>
      </c>
      <c r="E2140" t="str">
        <f>VLOOKUP(A2140,'Medical Examinations'!$A$1:$H$2336,4,0)</f>
        <v>Yes</v>
      </c>
      <c r="F2140" t="str">
        <f>VLOOKUP(A2140,'Medical Examinations'!$A$1:$H$2336,5,0)</f>
        <v>yes</v>
      </c>
      <c r="G2140" t="str">
        <f>VLOOKUP(A2140,'Medical Examinations'!$A$1:$H$2336,6,0)</f>
        <v>No</v>
      </c>
      <c r="H2140">
        <f>VLOOKUP(A2140,'Medical Examinations'!$A$1:$L$2336,10,0)</f>
        <v>2</v>
      </c>
      <c r="I2140" t="str">
        <f>VLOOKUP(A2140,'Medical Examinations'!$A$1:$H$2336,8,0)</f>
        <v>No</v>
      </c>
      <c r="J2140" t="str">
        <f>VLOOKUP(A2140,'Medical Examinations'!$A$1:$L$2336,11,0)</f>
        <v>obesity</v>
      </c>
      <c r="K2140" t="str">
        <f>VLOOKUP(A2140,'Medical Examinations'!$A$1:$L$2336,12,0)</f>
        <v>Normal</v>
      </c>
      <c r="L2140" s="8">
        <f>VLOOKUP(A2140,'Hospitalisation Details'!$A$1:$T$2344,17,0)</f>
        <v>36733</v>
      </c>
      <c r="M2140" s="3" t="str">
        <f>VLOOKUP(A2140,'Hospitalisation Details'!$A$1:$T$2344,14,0)</f>
        <v>tier - 3</v>
      </c>
      <c r="N2140" s="3" t="str">
        <f>VLOOKUP(A2140,'Hospitalisation Details'!$A$1:$T$2344,15,0)</f>
        <v>tier - 3</v>
      </c>
      <c r="O2140" t="str">
        <f>VLOOKUP(A2140,'Hospitalisation Details'!$A$1:$U$2344,21,FALSE)</f>
        <v>R1012</v>
      </c>
      <c r="P2140" t="str">
        <f>VLOOKUP(A2140,'Hospitalisation Details'!$A$1:$T$2344,19,0)</f>
        <v>22</v>
      </c>
      <c r="Q2140" s="9">
        <f>VLOOKUP(A2140,'Hospitalisation Details'!$A$1:$I$2344,6,FALSE)</f>
        <v>2055.3200000000002</v>
      </c>
    </row>
    <row r="2141" spans="1:17" ht="15.75">
      <c r="A2141" s="6" t="s">
        <v>5501</v>
      </c>
      <c r="B2141" t="str">
        <f>VLOOKUP(A2141,'Customer Names'!$A$1:$D$2336,3,FALSE)</f>
        <v>Briot</v>
      </c>
      <c r="C2141">
        <f>VLOOKUP(A2141,'Medical Examinations'!$A$1:$H$2336,2,0)</f>
        <v>25.175000000000001</v>
      </c>
      <c r="D2141">
        <f>VLOOKUP(A2141,'Medical Examinations'!$A$1:$H$2336,3,0)</f>
        <v>6.29</v>
      </c>
      <c r="E2141" t="str">
        <f>VLOOKUP(A2141,'Medical Examinations'!$A$1:$H$2336,4,0)</f>
        <v>Yes</v>
      </c>
      <c r="F2141" t="str">
        <f>VLOOKUP(A2141,'Medical Examinations'!$A$1:$H$2336,5,0)</f>
        <v>yes</v>
      </c>
      <c r="G2141" t="str">
        <f>VLOOKUP(A2141,'Medical Examinations'!$A$1:$H$2336,6,0)</f>
        <v>No</v>
      </c>
      <c r="H2141">
        <f>VLOOKUP(A2141,'Medical Examinations'!$A$1:$L$2336,10,0)</f>
        <v>2</v>
      </c>
      <c r="I2141" t="str">
        <f>VLOOKUP(A2141,'Medical Examinations'!$A$1:$H$2336,8,0)</f>
        <v>No</v>
      </c>
      <c r="J2141" t="str">
        <f>VLOOKUP(A2141,'Medical Examinations'!$A$1:$L$2336,11,0)</f>
        <v>Over weight</v>
      </c>
      <c r="K2141" t="str">
        <f>VLOOKUP(A2141,'Medical Examinations'!$A$1:$L$2336,12,0)</f>
        <v>Prediabetes</v>
      </c>
      <c r="L2141" s="8">
        <f>VLOOKUP(A2141,'Hospitalisation Details'!$A$1:$T$2344,17,0)</f>
        <v>36771</v>
      </c>
      <c r="M2141" s="3" t="str">
        <f>VLOOKUP(A2141,'Hospitalisation Details'!$A$1:$T$2344,14,0)</f>
        <v>tier - 3</v>
      </c>
      <c r="N2141" s="3" t="str">
        <f>VLOOKUP(A2141,'Hospitalisation Details'!$A$1:$T$2344,15,0)</f>
        <v>tier - 3</v>
      </c>
      <c r="O2141" t="str">
        <f>VLOOKUP(A2141,'Hospitalisation Details'!$A$1:$U$2344,21,FALSE)</f>
        <v>R1012</v>
      </c>
      <c r="P2141" t="str">
        <f>VLOOKUP(A2141,'Hospitalisation Details'!$A$1:$T$2344,19,0)</f>
        <v>22</v>
      </c>
      <c r="Q2141" s="9">
        <f>VLOOKUP(A2141,'Hospitalisation Details'!$A$1:$I$2344,6,FALSE)</f>
        <v>2045.69</v>
      </c>
    </row>
    <row r="2142" spans="1:17" ht="15.75">
      <c r="A2142" s="6" t="s">
        <v>5503</v>
      </c>
      <c r="B2142" t="str">
        <f>VLOOKUP(A2142,'Customer Names'!$A$1:$D$2336,3,FALSE)</f>
        <v>De Hueck</v>
      </c>
      <c r="C2142">
        <f>VLOOKUP(A2142,'Medical Examinations'!$A$1:$H$2336,2,0)</f>
        <v>39.49</v>
      </c>
      <c r="D2142">
        <f>VLOOKUP(A2142,'Medical Examinations'!$A$1:$H$2336,3,0)</f>
        <v>4.4800000000000004</v>
      </c>
      <c r="E2142" t="str">
        <f>VLOOKUP(A2142,'Medical Examinations'!$A$1:$H$2336,4,0)</f>
        <v>Yes</v>
      </c>
      <c r="F2142" t="str">
        <f>VLOOKUP(A2142,'Medical Examinations'!$A$1:$H$2336,5,0)</f>
        <v>No</v>
      </c>
      <c r="G2142" t="str">
        <f>VLOOKUP(A2142,'Medical Examinations'!$A$1:$H$2336,6,0)</f>
        <v>No</v>
      </c>
      <c r="H2142">
        <f>VLOOKUP(A2142,'Medical Examinations'!$A$1:$L$2336,10,0)</f>
        <v>0</v>
      </c>
      <c r="I2142" t="str">
        <f>VLOOKUP(A2142,'Medical Examinations'!$A$1:$H$2336,8,0)</f>
        <v>No</v>
      </c>
      <c r="J2142" t="str">
        <f>VLOOKUP(A2142,'Medical Examinations'!$A$1:$L$2336,11,0)</f>
        <v>obesity</v>
      </c>
      <c r="K2142" t="str">
        <f>VLOOKUP(A2142,'Medical Examinations'!$A$1:$L$2336,12,0)</f>
        <v>Normal</v>
      </c>
      <c r="L2142" s="8">
        <f>VLOOKUP(A2142,'Hospitalisation Details'!$A$1:$T$2344,17,0)</f>
        <v>37107</v>
      </c>
      <c r="M2142" s="3" t="str">
        <f>VLOOKUP(A2142,'Hospitalisation Details'!$A$1:$T$2344,14,0)</f>
        <v>tier - 3</v>
      </c>
      <c r="N2142" s="3" t="str">
        <f>VLOOKUP(A2142,'Hospitalisation Details'!$A$1:$T$2344,15,0)</f>
        <v>tier - 2</v>
      </c>
      <c r="O2142" t="str">
        <f>VLOOKUP(A2142,'Hospitalisation Details'!$A$1:$U$2344,21,FALSE)</f>
        <v>R1013</v>
      </c>
      <c r="P2142" t="str">
        <f>VLOOKUP(A2142,'Hospitalisation Details'!$A$1:$T$2344,19,0)</f>
        <v>21</v>
      </c>
      <c r="Q2142" s="9">
        <f>VLOOKUP(A2142,'Hospitalisation Details'!$A$1:$I$2344,6,FALSE)</f>
        <v>2026.97</v>
      </c>
    </row>
    <row r="2143" spans="1:17" ht="15.75">
      <c r="A2143" s="6" t="s">
        <v>5505</v>
      </c>
      <c r="B2143" t="str">
        <f>VLOOKUP(A2143,'Customer Names'!$A$1:$D$2336,3,FALSE)</f>
        <v>Putt</v>
      </c>
      <c r="C2143">
        <f>VLOOKUP(A2143,'Medical Examinations'!$A$1:$H$2336,2,0)</f>
        <v>34.869999999999997</v>
      </c>
      <c r="D2143">
        <f>VLOOKUP(A2143,'Medical Examinations'!$A$1:$H$2336,3,0)</f>
        <v>5.51</v>
      </c>
      <c r="E2143" t="str">
        <f>VLOOKUP(A2143,'Medical Examinations'!$A$1:$H$2336,4,0)</f>
        <v>Yes</v>
      </c>
      <c r="F2143" t="str">
        <f>VLOOKUP(A2143,'Medical Examinations'!$A$1:$H$2336,5,0)</f>
        <v>No</v>
      </c>
      <c r="G2143" t="str">
        <f>VLOOKUP(A2143,'Medical Examinations'!$A$1:$H$2336,6,0)</f>
        <v>No</v>
      </c>
      <c r="H2143">
        <f>VLOOKUP(A2143,'Medical Examinations'!$A$1:$L$2336,10,0)</f>
        <v>0</v>
      </c>
      <c r="I2143" t="str">
        <f>VLOOKUP(A2143,'Medical Examinations'!$A$1:$H$2336,8,0)</f>
        <v>No</v>
      </c>
      <c r="J2143" t="str">
        <f>VLOOKUP(A2143,'Medical Examinations'!$A$1:$L$2336,11,0)</f>
        <v>obesity</v>
      </c>
      <c r="K2143" t="str">
        <f>VLOOKUP(A2143,'Medical Examinations'!$A$1:$L$2336,12,0)</f>
        <v>Normal</v>
      </c>
      <c r="L2143" s="8">
        <f>VLOOKUP(A2143,'Hospitalisation Details'!$A$1:$T$2344,17,0)</f>
        <v>37140</v>
      </c>
      <c r="M2143" s="3" t="str">
        <f>VLOOKUP(A2143,'Hospitalisation Details'!$A$1:$T$2344,14,0)</f>
        <v>tier - 3</v>
      </c>
      <c r="N2143" s="3" t="str">
        <f>VLOOKUP(A2143,'Hospitalisation Details'!$A$1:$T$2344,15,0)</f>
        <v>tier - 2</v>
      </c>
      <c r="O2143" t="str">
        <f>VLOOKUP(A2143,'Hospitalisation Details'!$A$1:$U$2344,21,FALSE)</f>
        <v>R1013</v>
      </c>
      <c r="P2143" t="str">
        <f>VLOOKUP(A2143,'Hospitalisation Details'!$A$1:$T$2344,19,0)</f>
        <v>21</v>
      </c>
      <c r="Q2143" s="9">
        <f>VLOOKUP(A2143,'Hospitalisation Details'!$A$1:$I$2344,6,FALSE)</f>
        <v>2020.55</v>
      </c>
    </row>
    <row r="2144" spans="1:17" ht="15.75">
      <c r="A2144" s="6" t="s">
        <v>5508</v>
      </c>
      <c r="B2144" t="str">
        <f>VLOOKUP(A2144,'Customer Names'!$A$1:$D$2336,3,FALSE)</f>
        <v>Deiman</v>
      </c>
      <c r="C2144">
        <f>VLOOKUP(A2144,'Medical Examinations'!$A$1:$H$2336,2,0)</f>
        <v>34.6</v>
      </c>
      <c r="D2144">
        <f>VLOOKUP(A2144,'Medical Examinations'!$A$1:$H$2336,3,0)</f>
        <v>4.5</v>
      </c>
      <c r="E2144" t="str">
        <f>VLOOKUP(A2144,'Medical Examinations'!$A$1:$H$2336,4,0)</f>
        <v>Yes</v>
      </c>
      <c r="F2144" t="str">
        <f>VLOOKUP(A2144,'Medical Examinations'!$A$1:$H$2336,5,0)</f>
        <v>No</v>
      </c>
      <c r="G2144" t="str">
        <f>VLOOKUP(A2144,'Medical Examinations'!$A$1:$H$2336,6,0)</f>
        <v>No</v>
      </c>
      <c r="H2144">
        <f>VLOOKUP(A2144,'Medical Examinations'!$A$1:$L$2336,10,0)</f>
        <v>0</v>
      </c>
      <c r="I2144" t="str">
        <f>VLOOKUP(A2144,'Medical Examinations'!$A$1:$H$2336,8,0)</f>
        <v>No</v>
      </c>
      <c r="J2144" t="str">
        <f>VLOOKUP(A2144,'Medical Examinations'!$A$1:$L$2336,11,0)</f>
        <v>obesity</v>
      </c>
      <c r="K2144" t="str">
        <f>VLOOKUP(A2144,'Medical Examinations'!$A$1:$L$2336,12,0)</f>
        <v>Normal</v>
      </c>
      <c r="L2144" s="8">
        <f>VLOOKUP(A2144,'Hospitalisation Details'!$A$1:$T$2344,17,0)</f>
        <v>37073</v>
      </c>
      <c r="M2144" s="3" t="str">
        <f>VLOOKUP(A2144,'Hospitalisation Details'!$A$1:$T$2344,14,0)</f>
        <v>tier - 3</v>
      </c>
      <c r="N2144" s="3" t="str">
        <f>VLOOKUP(A2144,'Hospitalisation Details'!$A$1:$T$2344,15,0)</f>
        <v>tier - 1</v>
      </c>
      <c r="O2144" t="str">
        <f>VLOOKUP(A2144,'Hospitalisation Details'!$A$1:$U$2344,21,FALSE)</f>
        <v>R1011</v>
      </c>
      <c r="P2144" t="str">
        <f>VLOOKUP(A2144,'Hospitalisation Details'!$A$1:$T$2344,19,0)</f>
        <v>21</v>
      </c>
      <c r="Q2144" s="9">
        <f>VLOOKUP(A2144,'Hospitalisation Details'!$A$1:$I$2344,6,FALSE)</f>
        <v>2020.18</v>
      </c>
    </row>
    <row r="2145" spans="1:17" ht="15.75">
      <c r="A2145" s="6" t="s">
        <v>5511</v>
      </c>
      <c r="B2145" t="str">
        <f>VLOOKUP(A2145,'Customer Names'!$A$1:$D$2336,3,FALSE)</f>
        <v>Bonanni</v>
      </c>
      <c r="C2145">
        <f>VLOOKUP(A2145,'Medical Examinations'!$A$1:$H$2336,2,0)</f>
        <v>25.8</v>
      </c>
      <c r="D2145">
        <f>VLOOKUP(A2145,'Medical Examinations'!$A$1:$H$2336,3,0)</f>
        <v>6.29</v>
      </c>
      <c r="E2145" t="str">
        <f>VLOOKUP(A2145,'Medical Examinations'!$A$1:$H$2336,4,0)</f>
        <v>Yes</v>
      </c>
      <c r="F2145" t="str">
        <f>VLOOKUP(A2145,'Medical Examinations'!$A$1:$H$2336,5,0)</f>
        <v>No</v>
      </c>
      <c r="G2145" t="str">
        <f>VLOOKUP(A2145,'Medical Examinations'!$A$1:$H$2336,6,0)</f>
        <v>No</v>
      </c>
      <c r="H2145">
        <f>VLOOKUP(A2145,'Medical Examinations'!$A$1:$L$2336,10,0)</f>
        <v>0</v>
      </c>
      <c r="I2145" t="str">
        <f>VLOOKUP(A2145,'Medical Examinations'!$A$1:$H$2336,8,0)</f>
        <v>No</v>
      </c>
      <c r="J2145" t="str">
        <f>VLOOKUP(A2145,'Medical Examinations'!$A$1:$L$2336,11,0)</f>
        <v>Over weight</v>
      </c>
      <c r="K2145" t="str">
        <f>VLOOKUP(A2145,'Medical Examinations'!$A$1:$L$2336,12,0)</f>
        <v>Prediabetes</v>
      </c>
      <c r="L2145" s="8">
        <f>VLOOKUP(A2145,'Hospitalisation Details'!$A$1:$T$2344,17,0)</f>
        <v>37117</v>
      </c>
      <c r="M2145" s="3" t="str">
        <f>VLOOKUP(A2145,'Hospitalisation Details'!$A$1:$T$2344,14,0)</f>
        <v>tier - 3</v>
      </c>
      <c r="N2145" s="3" t="str">
        <f>VLOOKUP(A2145,'Hospitalisation Details'!$A$1:$T$2344,15,0)</f>
        <v>tier - 2</v>
      </c>
      <c r="O2145" t="str">
        <f>VLOOKUP(A2145,'Hospitalisation Details'!$A$1:$U$2344,21,FALSE)</f>
        <v>R1011</v>
      </c>
      <c r="P2145" t="str">
        <f>VLOOKUP(A2145,'Hospitalisation Details'!$A$1:$T$2344,19,0)</f>
        <v>21</v>
      </c>
      <c r="Q2145" s="9">
        <f>VLOOKUP(A2145,'Hospitalisation Details'!$A$1:$I$2344,6,FALSE)</f>
        <v>2007.95</v>
      </c>
    </row>
    <row r="2146" spans="1:17" ht="15.75">
      <c r="A2146" s="6" t="s">
        <v>5514</v>
      </c>
      <c r="B2146" t="str">
        <f>VLOOKUP(A2146,'Customer Names'!$A$1:$D$2336,3,FALSE)</f>
        <v>Stein</v>
      </c>
      <c r="C2146">
        <f>VLOOKUP(A2146,'Medical Examinations'!$A$1:$H$2336,2,0)</f>
        <v>35.86</v>
      </c>
      <c r="D2146">
        <f>VLOOKUP(A2146,'Medical Examinations'!$A$1:$H$2336,3,0)</f>
        <v>4.33</v>
      </c>
      <c r="E2146" t="str">
        <f>VLOOKUP(A2146,'Medical Examinations'!$A$1:$H$2336,4,0)</f>
        <v>No</v>
      </c>
      <c r="F2146" t="str">
        <f>VLOOKUP(A2146,'Medical Examinations'!$A$1:$H$2336,5,0)</f>
        <v>No</v>
      </c>
      <c r="G2146" t="str">
        <f>VLOOKUP(A2146,'Medical Examinations'!$A$1:$H$2336,6,0)</f>
        <v>No</v>
      </c>
      <c r="H2146">
        <f>VLOOKUP(A2146,'Medical Examinations'!$A$1:$L$2336,10,0)</f>
        <v>1</v>
      </c>
      <c r="I2146" t="str">
        <f>VLOOKUP(A2146,'Medical Examinations'!$A$1:$H$2336,8,0)</f>
        <v>No</v>
      </c>
      <c r="J2146" t="str">
        <f>VLOOKUP(A2146,'Medical Examinations'!$A$1:$L$2336,11,0)</f>
        <v>obesity</v>
      </c>
      <c r="K2146" t="str">
        <f>VLOOKUP(A2146,'Medical Examinations'!$A$1:$L$2336,12,0)</f>
        <v>Normal</v>
      </c>
      <c r="L2146" s="8">
        <f>VLOOKUP(A2146,'Hospitalisation Details'!$A$1:$T$2344,17,0)</f>
        <v>36052</v>
      </c>
      <c r="M2146" s="3" t="str">
        <f>VLOOKUP(A2146,'Hospitalisation Details'!$A$1:$T$2344,14,0)</f>
        <v>tier - 3</v>
      </c>
      <c r="N2146" s="3" t="str">
        <f>VLOOKUP(A2146,'Hospitalisation Details'!$A$1:$T$2344,15,0)</f>
        <v>tier - 2</v>
      </c>
      <c r="O2146" t="str">
        <f>VLOOKUP(A2146,'Hospitalisation Details'!$A$1:$U$2344,21,FALSE)</f>
        <v>R1013</v>
      </c>
      <c r="P2146" t="str">
        <f>VLOOKUP(A2146,'Hospitalisation Details'!$A$1:$T$2344,19,0)</f>
        <v>24</v>
      </c>
      <c r="Q2146" s="9">
        <f>VLOOKUP(A2146,'Hospitalisation Details'!$A$1:$I$2344,6,FALSE)</f>
        <v>1986.93</v>
      </c>
    </row>
    <row r="2147" spans="1:17" ht="15.75">
      <c r="A2147" s="6" t="s">
        <v>5517</v>
      </c>
      <c r="B2147" t="str">
        <f>VLOOKUP(A2147,'Customer Names'!$A$1:$D$2336,3,FALSE)</f>
        <v>Laumann</v>
      </c>
      <c r="C2147">
        <f>VLOOKUP(A2147,'Medical Examinations'!$A$1:$H$2336,2,0)</f>
        <v>40.47</v>
      </c>
      <c r="D2147">
        <f>VLOOKUP(A2147,'Medical Examinations'!$A$1:$H$2336,3,0)</f>
        <v>11.15</v>
      </c>
      <c r="E2147" t="str">
        <f>VLOOKUP(A2147,'Medical Examinations'!$A$1:$H$2336,4,0)</f>
        <v>No</v>
      </c>
      <c r="F2147" t="str">
        <f>VLOOKUP(A2147,'Medical Examinations'!$A$1:$H$2336,5,0)</f>
        <v>No</v>
      </c>
      <c r="G2147" t="str">
        <f>VLOOKUP(A2147,'Medical Examinations'!$A$1:$H$2336,6,0)</f>
        <v>No</v>
      </c>
      <c r="H2147">
        <f>VLOOKUP(A2147,'Medical Examinations'!$A$1:$L$2336,10,0)</f>
        <v>0</v>
      </c>
      <c r="I2147" t="str">
        <f>VLOOKUP(A2147,'Medical Examinations'!$A$1:$H$2336,8,0)</f>
        <v>No</v>
      </c>
      <c r="J2147" t="str">
        <f>VLOOKUP(A2147,'Medical Examinations'!$A$1:$L$2336,11,0)</f>
        <v>obesity</v>
      </c>
      <c r="K2147" t="str">
        <f>VLOOKUP(A2147,'Medical Examinations'!$A$1:$L$2336,12,0)</f>
        <v>Diabetes</v>
      </c>
      <c r="L2147" s="8">
        <f>VLOOKUP(A2147,'Hospitalisation Details'!$A$1:$T$2344,17,0)</f>
        <v>37528</v>
      </c>
      <c r="M2147" s="3" t="str">
        <f>VLOOKUP(A2147,'Hospitalisation Details'!$A$1:$T$2344,14,0)</f>
        <v>tier - 3</v>
      </c>
      <c r="N2147" s="3" t="str">
        <f>VLOOKUP(A2147,'Hospitalisation Details'!$A$1:$T$2344,15,0)</f>
        <v>tier - 3</v>
      </c>
      <c r="O2147" t="str">
        <f>VLOOKUP(A2147,'Hospitalisation Details'!$A$1:$U$2344,21,FALSE)</f>
        <v>R1016</v>
      </c>
      <c r="P2147" t="str">
        <f>VLOOKUP(A2147,'Hospitalisation Details'!$A$1:$T$2344,19,0)</f>
        <v>20</v>
      </c>
      <c r="Q2147" s="9">
        <f>VLOOKUP(A2147,'Hospitalisation Details'!$A$1:$I$2344,6,FALSE)</f>
        <v>1984.45</v>
      </c>
    </row>
    <row r="2148" spans="1:17" ht="15.75">
      <c r="A2148" s="6" t="s">
        <v>5520</v>
      </c>
      <c r="B2148" t="str">
        <f>VLOOKUP(A2148,'Customer Names'!$A$1:$D$2336,3,FALSE)</f>
        <v>Galaviz</v>
      </c>
      <c r="C2148">
        <f>VLOOKUP(A2148,'Medical Examinations'!$A$1:$H$2336,2,0)</f>
        <v>32.01</v>
      </c>
      <c r="D2148">
        <f>VLOOKUP(A2148,'Medical Examinations'!$A$1:$H$2336,3,0)</f>
        <v>6.45</v>
      </c>
      <c r="E2148" t="str">
        <f>VLOOKUP(A2148,'Medical Examinations'!$A$1:$H$2336,4,0)</f>
        <v>No</v>
      </c>
      <c r="F2148" t="str">
        <f>VLOOKUP(A2148,'Medical Examinations'!$A$1:$H$2336,5,0)</f>
        <v>No</v>
      </c>
      <c r="G2148" t="str">
        <f>VLOOKUP(A2148,'Medical Examinations'!$A$1:$H$2336,6,0)</f>
        <v>No</v>
      </c>
      <c r="H2148">
        <f>VLOOKUP(A2148,'Medical Examinations'!$A$1:$L$2336,10,0)</f>
        <v>1</v>
      </c>
      <c r="I2148" t="str">
        <f>VLOOKUP(A2148,'Medical Examinations'!$A$1:$H$2336,8,0)</f>
        <v>No</v>
      </c>
      <c r="J2148" t="str">
        <f>VLOOKUP(A2148,'Medical Examinations'!$A$1:$L$2336,11,0)</f>
        <v>obesity</v>
      </c>
      <c r="K2148" t="str">
        <f>VLOOKUP(A2148,'Medical Examinations'!$A$1:$L$2336,12,0)</f>
        <v>Diabetes</v>
      </c>
      <c r="L2148" s="8">
        <f>VLOOKUP(A2148,'Hospitalisation Details'!$A$1:$T$2344,17,0)</f>
        <v>36158</v>
      </c>
      <c r="M2148" s="3" t="str">
        <f>VLOOKUP(A2148,'Hospitalisation Details'!$A$1:$T$2344,14,0)</f>
        <v>tier - 3</v>
      </c>
      <c r="N2148" s="3" t="str">
        <f>VLOOKUP(A2148,'Hospitalisation Details'!$A$1:$T$2344,15,0)</f>
        <v>tier - 1</v>
      </c>
      <c r="O2148" t="str">
        <f>VLOOKUP(A2148,'Hospitalisation Details'!$A$1:$U$2344,21,FALSE)</f>
        <v>R1013</v>
      </c>
      <c r="P2148" t="str">
        <f>VLOOKUP(A2148,'Hospitalisation Details'!$A$1:$T$2344,19,0)</f>
        <v>24</v>
      </c>
      <c r="Q2148" s="9">
        <f>VLOOKUP(A2148,'Hospitalisation Details'!$A$1:$I$2344,6,FALSE)</f>
        <v>1981.58</v>
      </c>
    </row>
    <row r="2149" spans="1:17" ht="15.75">
      <c r="A2149" s="6" t="s">
        <v>5523</v>
      </c>
      <c r="B2149" t="str">
        <f>VLOOKUP(A2149,'Customer Names'!$A$1:$D$2336,3,FALSE)</f>
        <v>Piper</v>
      </c>
      <c r="C2149">
        <f>VLOOKUP(A2149,'Medical Examinations'!$A$1:$H$2336,2,0)</f>
        <v>33</v>
      </c>
      <c r="D2149">
        <f>VLOOKUP(A2149,'Medical Examinations'!$A$1:$H$2336,3,0)</f>
        <v>9.27</v>
      </c>
      <c r="E2149" t="str">
        <f>VLOOKUP(A2149,'Medical Examinations'!$A$1:$H$2336,4,0)</f>
        <v>No</v>
      </c>
      <c r="F2149" t="str">
        <f>VLOOKUP(A2149,'Medical Examinations'!$A$1:$H$2336,5,0)</f>
        <v>No</v>
      </c>
      <c r="G2149" t="str">
        <f>VLOOKUP(A2149,'Medical Examinations'!$A$1:$H$2336,6,0)</f>
        <v>No</v>
      </c>
      <c r="H2149">
        <f>VLOOKUP(A2149,'Medical Examinations'!$A$1:$L$2336,10,0)</f>
        <v>0</v>
      </c>
      <c r="I2149" t="str">
        <f>VLOOKUP(A2149,'Medical Examinations'!$A$1:$H$2336,8,0)</f>
        <v>No</v>
      </c>
      <c r="J2149" t="str">
        <f>VLOOKUP(A2149,'Medical Examinations'!$A$1:$L$2336,11,0)</f>
        <v>obesity</v>
      </c>
      <c r="K2149" t="str">
        <f>VLOOKUP(A2149,'Medical Examinations'!$A$1:$L$2336,12,0)</f>
        <v>Diabetes</v>
      </c>
      <c r="L2149" s="8">
        <f>VLOOKUP(A2149,'Hospitalisation Details'!$A$1:$T$2344,17,0)</f>
        <v>37453</v>
      </c>
      <c r="M2149" s="3" t="str">
        <f>VLOOKUP(A2149,'Hospitalisation Details'!$A$1:$T$2344,14,0)</f>
        <v>tier - 3</v>
      </c>
      <c r="N2149" s="3" t="str">
        <f>VLOOKUP(A2149,'Hospitalisation Details'!$A$1:$T$2344,15,0)</f>
        <v>tier - 3</v>
      </c>
      <c r="O2149" t="str">
        <f>VLOOKUP(A2149,'Hospitalisation Details'!$A$1:$U$2344,21,FALSE)</f>
        <v>R1011</v>
      </c>
      <c r="P2149" t="str">
        <f>VLOOKUP(A2149,'Hospitalisation Details'!$A$1:$T$2344,19,0)</f>
        <v>20</v>
      </c>
      <c r="Q2149" s="9">
        <f>VLOOKUP(A2149,'Hospitalisation Details'!$A$1:$I$2344,6,FALSE)</f>
        <v>1980.07</v>
      </c>
    </row>
    <row r="2150" spans="1:17" ht="15.75">
      <c r="A2150" s="6" t="s">
        <v>5526</v>
      </c>
      <c r="B2150" t="str">
        <f>VLOOKUP(A2150,'Customer Names'!$A$1:$D$2336,3,FALSE)</f>
        <v>Cantini</v>
      </c>
      <c r="C2150">
        <f>VLOOKUP(A2150,'Medical Examinations'!$A$1:$H$2336,2,0)</f>
        <v>29.3</v>
      </c>
      <c r="D2150">
        <f>VLOOKUP(A2150,'Medical Examinations'!$A$1:$H$2336,3,0)</f>
        <v>6.15</v>
      </c>
      <c r="E2150" t="str">
        <f>VLOOKUP(A2150,'Medical Examinations'!$A$1:$H$2336,4,0)</f>
        <v>No</v>
      </c>
      <c r="F2150" t="str">
        <f>VLOOKUP(A2150,'Medical Examinations'!$A$1:$H$2336,5,0)</f>
        <v>No</v>
      </c>
      <c r="G2150" t="str">
        <f>VLOOKUP(A2150,'Medical Examinations'!$A$1:$H$2336,6,0)</f>
        <v>No</v>
      </c>
      <c r="H2150">
        <f>VLOOKUP(A2150,'Medical Examinations'!$A$1:$L$2336,10,0)</f>
        <v>1</v>
      </c>
      <c r="I2150" t="str">
        <f>VLOOKUP(A2150,'Medical Examinations'!$A$1:$H$2336,8,0)</f>
        <v>No</v>
      </c>
      <c r="J2150" t="str">
        <f>VLOOKUP(A2150,'Medical Examinations'!$A$1:$L$2336,11,0)</f>
        <v>Over weight</v>
      </c>
      <c r="K2150" t="str">
        <f>VLOOKUP(A2150,'Medical Examinations'!$A$1:$L$2336,12,0)</f>
        <v>Prediabetes</v>
      </c>
      <c r="L2150" s="8">
        <f>VLOOKUP(A2150,'Hospitalisation Details'!$A$1:$T$2344,17,0)</f>
        <v>36067</v>
      </c>
      <c r="M2150" s="3" t="str">
        <f>VLOOKUP(A2150,'Hospitalisation Details'!$A$1:$T$2344,14,0)</f>
        <v>tier - 3</v>
      </c>
      <c r="N2150" s="3" t="str">
        <f>VLOOKUP(A2150,'Hospitalisation Details'!$A$1:$T$2344,15,0)</f>
        <v>tier - 1</v>
      </c>
      <c r="O2150" t="str">
        <f>VLOOKUP(A2150,'Hospitalisation Details'!$A$1:$U$2344,21,FALSE)</f>
        <v>R1011</v>
      </c>
      <c r="P2150" t="str">
        <f>VLOOKUP(A2150,'Hospitalisation Details'!$A$1:$T$2344,19,0)</f>
        <v>24</v>
      </c>
      <c r="Q2150" s="9">
        <f>VLOOKUP(A2150,'Hospitalisation Details'!$A$1:$I$2344,6,FALSE)</f>
        <v>1977.82</v>
      </c>
    </row>
    <row r="2151" spans="1:17" ht="15.75">
      <c r="A2151" s="6" t="s">
        <v>5528</v>
      </c>
      <c r="B2151" t="str">
        <f>VLOOKUP(A2151,'Customer Names'!$A$1:$D$2336,3,FALSE)</f>
        <v>Hartman</v>
      </c>
      <c r="C2151">
        <f>VLOOKUP(A2151,'Medical Examinations'!$A$1:$H$2336,2,0)</f>
        <v>25.8</v>
      </c>
      <c r="D2151">
        <f>VLOOKUP(A2151,'Medical Examinations'!$A$1:$H$2336,3,0)</f>
        <v>4.13</v>
      </c>
      <c r="E2151" t="str">
        <f>VLOOKUP(A2151,'Medical Examinations'!$A$1:$H$2336,4,0)</f>
        <v>No</v>
      </c>
      <c r="F2151" t="str">
        <f>VLOOKUP(A2151,'Medical Examinations'!$A$1:$H$2336,5,0)</f>
        <v>No</v>
      </c>
      <c r="G2151" t="str">
        <f>VLOOKUP(A2151,'Medical Examinations'!$A$1:$H$2336,6,0)</f>
        <v>No</v>
      </c>
      <c r="H2151">
        <f>VLOOKUP(A2151,'Medical Examinations'!$A$1:$L$2336,10,0)</f>
        <v>1</v>
      </c>
      <c r="I2151" t="str">
        <f>VLOOKUP(A2151,'Medical Examinations'!$A$1:$H$2336,8,0)</f>
        <v>No</v>
      </c>
      <c r="J2151" t="str">
        <f>VLOOKUP(A2151,'Medical Examinations'!$A$1:$L$2336,11,0)</f>
        <v>Over weight</v>
      </c>
      <c r="K2151" t="str">
        <f>VLOOKUP(A2151,'Medical Examinations'!$A$1:$L$2336,12,0)</f>
        <v>Normal</v>
      </c>
      <c r="L2151" s="8">
        <f>VLOOKUP(A2151,'Hospitalisation Details'!$A$1:$T$2344,17,0)</f>
        <v>36073</v>
      </c>
      <c r="M2151" s="3" t="str">
        <f>VLOOKUP(A2151,'Hospitalisation Details'!$A$1:$T$2344,14,0)</f>
        <v>tier - 3</v>
      </c>
      <c r="N2151" s="3" t="str">
        <f>VLOOKUP(A2151,'Hospitalisation Details'!$A$1:$T$2344,15,0)</f>
        <v>tier - 1</v>
      </c>
      <c r="O2151" t="str">
        <f>VLOOKUP(A2151,'Hospitalisation Details'!$A$1:$U$2344,21,FALSE)</f>
        <v>R1011</v>
      </c>
      <c r="P2151" t="str">
        <f>VLOOKUP(A2151,'Hospitalisation Details'!$A$1:$T$2344,19,0)</f>
        <v>24</v>
      </c>
      <c r="Q2151" s="9">
        <f>VLOOKUP(A2151,'Hospitalisation Details'!$A$1:$I$2344,6,FALSE)</f>
        <v>1972.95</v>
      </c>
    </row>
    <row r="2152" spans="1:17" ht="15.75">
      <c r="A2152" s="6" t="s">
        <v>5530</v>
      </c>
      <c r="B2152" t="str">
        <f>VLOOKUP(A2152,'Customer Names'!$A$1:$D$2336,3,FALSE)</f>
        <v>Werhane</v>
      </c>
      <c r="C2152">
        <f>VLOOKUP(A2152,'Medical Examinations'!$A$1:$H$2336,2,0)</f>
        <v>23.4</v>
      </c>
      <c r="D2152">
        <f>VLOOKUP(A2152,'Medical Examinations'!$A$1:$H$2336,3,0)</f>
        <v>4.24</v>
      </c>
      <c r="E2152" t="str">
        <f>VLOOKUP(A2152,'Medical Examinations'!$A$1:$H$2336,4,0)</f>
        <v>No</v>
      </c>
      <c r="F2152" t="str">
        <f>VLOOKUP(A2152,'Medical Examinations'!$A$1:$H$2336,5,0)</f>
        <v>No</v>
      </c>
      <c r="G2152" t="str">
        <f>VLOOKUP(A2152,'Medical Examinations'!$A$1:$H$2336,6,0)</f>
        <v>No</v>
      </c>
      <c r="H2152">
        <f>VLOOKUP(A2152,'Medical Examinations'!$A$1:$L$2336,10,0)</f>
        <v>1</v>
      </c>
      <c r="I2152" t="str">
        <f>VLOOKUP(A2152,'Medical Examinations'!$A$1:$H$2336,8,0)</f>
        <v>No</v>
      </c>
      <c r="J2152" t="str">
        <f>VLOOKUP(A2152,'Medical Examinations'!$A$1:$L$2336,11,0)</f>
        <v>Normal weight</v>
      </c>
      <c r="K2152" t="str">
        <f>VLOOKUP(A2152,'Medical Examinations'!$A$1:$L$2336,12,0)</f>
        <v>Normal</v>
      </c>
      <c r="L2152" s="8">
        <f>VLOOKUP(A2152,'Hospitalisation Details'!$A$1:$T$2344,17,0)</f>
        <v>36066</v>
      </c>
      <c r="M2152" s="3" t="str">
        <f>VLOOKUP(A2152,'Hospitalisation Details'!$A$1:$T$2344,14,0)</f>
        <v>tier - 3</v>
      </c>
      <c r="N2152" s="3" t="str">
        <f>VLOOKUP(A2152,'Hospitalisation Details'!$A$1:$T$2344,15,0)</f>
        <v>tier - 3</v>
      </c>
      <c r="O2152" t="str">
        <f>VLOOKUP(A2152,'Hospitalisation Details'!$A$1:$U$2344,21,FALSE)</f>
        <v>R1011</v>
      </c>
      <c r="P2152" t="str">
        <f>VLOOKUP(A2152,'Hospitalisation Details'!$A$1:$T$2344,19,0)</f>
        <v>24</v>
      </c>
      <c r="Q2152" s="9">
        <f>VLOOKUP(A2152,'Hospitalisation Details'!$A$1:$I$2344,6,FALSE)</f>
        <v>1969.61</v>
      </c>
    </row>
    <row r="2153" spans="1:17" ht="15.75">
      <c r="A2153" s="6" t="s">
        <v>5533</v>
      </c>
      <c r="B2153" t="str">
        <f>VLOOKUP(A2153,'Customer Names'!$A$1:$D$2336,3,FALSE)</f>
        <v>Davies</v>
      </c>
      <c r="C2153">
        <f>VLOOKUP(A2153,'Medical Examinations'!$A$1:$H$2336,2,0)</f>
        <v>27.93</v>
      </c>
      <c r="D2153">
        <f>VLOOKUP(A2153,'Medical Examinations'!$A$1:$H$2336,3,0)</f>
        <v>9.8800000000000008</v>
      </c>
      <c r="E2153" t="str">
        <f>VLOOKUP(A2153,'Medical Examinations'!$A$1:$H$2336,4,0)</f>
        <v>No</v>
      </c>
      <c r="F2153" t="str">
        <f>VLOOKUP(A2153,'Medical Examinations'!$A$1:$H$2336,5,0)</f>
        <v>No</v>
      </c>
      <c r="G2153" t="str">
        <f>VLOOKUP(A2153,'Medical Examinations'!$A$1:$H$2336,6,0)</f>
        <v>No</v>
      </c>
      <c r="H2153">
        <f>VLOOKUP(A2153,'Medical Examinations'!$A$1:$L$2336,10,0)</f>
        <v>0</v>
      </c>
      <c r="I2153" t="str">
        <f>VLOOKUP(A2153,'Medical Examinations'!$A$1:$H$2336,8,0)</f>
        <v>No</v>
      </c>
      <c r="J2153" t="str">
        <f>VLOOKUP(A2153,'Medical Examinations'!$A$1:$L$2336,11,0)</f>
        <v>Over weight</v>
      </c>
      <c r="K2153" t="str">
        <f>VLOOKUP(A2153,'Medical Examinations'!$A$1:$L$2336,12,0)</f>
        <v>Diabetes</v>
      </c>
      <c r="L2153" s="8">
        <f>VLOOKUP(A2153,'Hospitalisation Details'!$A$1:$T$2344,17,0)</f>
        <v>37466</v>
      </c>
      <c r="M2153" s="3" t="str">
        <f>VLOOKUP(A2153,'Hospitalisation Details'!$A$1:$T$2344,14,0)</f>
        <v>tier - 3</v>
      </c>
      <c r="N2153" s="3" t="str">
        <f>VLOOKUP(A2153,'Hospitalisation Details'!$A$1:$T$2344,15,0)</f>
        <v>tier - 2</v>
      </c>
      <c r="O2153" t="str">
        <f>VLOOKUP(A2153,'Hospitalisation Details'!$A$1:$U$2344,21,FALSE)</f>
        <v>R1016</v>
      </c>
      <c r="P2153" t="str">
        <f>VLOOKUP(A2153,'Hospitalisation Details'!$A$1:$T$2344,19,0)</f>
        <v>20</v>
      </c>
      <c r="Q2153" s="9">
        <f>VLOOKUP(A2153,'Hospitalisation Details'!$A$1:$I$2344,6,FALSE)</f>
        <v>1967.02</v>
      </c>
    </row>
    <row r="2154" spans="1:17" ht="15.75">
      <c r="A2154" s="6" t="s">
        <v>5536</v>
      </c>
      <c r="B2154" t="str">
        <f>VLOOKUP(A2154,'Customer Names'!$A$1:$D$2336,3,FALSE)</f>
        <v>Hummel</v>
      </c>
      <c r="C2154">
        <f>VLOOKUP(A2154,'Medical Examinations'!$A$1:$H$2336,2,0)</f>
        <v>22</v>
      </c>
      <c r="D2154">
        <f>VLOOKUP(A2154,'Medical Examinations'!$A$1:$H$2336,3,0)</f>
        <v>9.5</v>
      </c>
      <c r="E2154" t="str">
        <f>VLOOKUP(A2154,'Medical Examinations'!$A$1:$H$2336,4,0)</f>
        <v>No</v>
      </c>
      <c r="F2154" t="str">
        <f>VLOOKUP(A2154,'Medical Examinations'!$A$1:$H$2336,5,0)</f>
        <v>No</v>
      </c>
      <c r="G2154" t="str">
        <f>VLOOKUP(A2154,'Medical Examinations'!$A$1:$H$2336,6,0)</f>
        <v>No</v>
      </c>
      <c r="H2154">
        <f>VLOOKUP(A2154,'Medical Examinations'!$A$1:$L$2336,10,0)</f>
        <v>0</v>
      </c>
      <c r="I2154" t="str">
        <f>VLOOKUP(A2154,'Medical Examinations'!$A$1:$H$2336,8,0)</f>
        <v>No</v>
      </c>
      <c r="J2154" t="str">
        <f>VLOOKUP(A2154,'Medical Examinations'!$A$1:$L$2336,11,0)</f>
        <v>Normal weight</v>
      </c>
      <c r="K2154" t="str">
        <f>VLOOKUP(A2154,'Medical Examinations'!$A$1:$L$2336,12,0)</f>
        <v>Diabetes</v>
      </c>
      <c r="L2154" s="8">
        <f>VLOOKUP(A2154,'Hospitalisation Details'!$A$1:$T$2344,17,0)</f>
        <v>37506</v>
      </c>
      <c r="M2154" s="3" t="str">
        <f>VLOOKUP(A2154,'Hospitalisation Details'!$A$1:$T$2344,14,0)</f>
        <v>tier - 3</v>
      </c>
      <c r="N2154" s="3" t="str">
        <f>VLOOKUP(A2154,'Hospitalisation Details'!$A$1:$T$2344,15,0)</f>
        <v>tier - 1</v>
      </c>
      <c r="O2154" t="str">
        <f>VLOOKUP(A2154,'Hospitalisation Details'!$A$1:$U$2344,21,FALSE)</f>
        <v>R1011</v>
      </c>
      <c r="P2154" t="str">
        <f>VLOOKUP(A2154,'Hospitalisation Details'!$A$1:$T$2344,19,0)</f>
        <v>20</v>
      </c>
      <c r="Q2154" s="9">
        <f>VLOOKUP(A2154,'Hospitalisation Details'!$A$1:$I$2344,6,FALSE)</f>
        <v>1964.78</v>
      </c>
    </row>
    <row r="2155" spans="1:17" ht="15.75">
      <c r="A2155" s="6" t="s">
        <v>5539</v>
      </c>
      <c r="B2155" t="str">
        <f>VLOOKUP(A2155,'Customer Names'!$A$1:$D$2336,3,FALSE)</f>
        <v>Lutz</v>
      </c>
      <c r="C2155">
        <f>VLOOKUP(A2155,'Medical Examinations'!$A$1:$H$2336,2,0)</f>
        <v>36.86</v>
      </c>
      <c r="D2155">
        <f>VLOOKUP(A2155,'Medical Examinations'!$A$1:$H$2336,3,0)</f>
        <v>4.97</v>
      </c>
      <c r="E2155" t="str">
        <f>VLOOKUP(A2155,'Medical Examinations'!$A$1:$H$2336,4,0)</f>
        <v>Yes</v>
      </c>
      <c r="F2155" t="str">
        <f>VLOOKUP(A2155,'Medical Examinations'!$A$1:$H$2336,5,0)</f>
        <v>No</v>
      </c>
      <c r="G2155" t="str">
        <f>VLOOKUP(A2155,'Medical Examinations'!$A$1:$H$2336,6,0)</f>
        <v>No</v>
      </c>
      <c r="H2155">
        <f>VLOOKUP(A2155,'Medical Examinations'!$A$1:$L$2336,10,0)</f>
        <v>0</v>
      </c>
      <c r="I2155" t="str">
        <f>VLOOKUP(A2155,'Medical Examinations'!$A$1:$H$2336,8,0)</f>
        <v>No</v>
      </c>
      <c r="J2155" t="str">
        <f>VLOOKUP(A2155,'Medical Examinations'!$A$1:$L$2336,11,0)</f>
        <v>obesity</v>
      </c>
      <c r="K2155" t="str">
        <f>VLOOKUP(A2155,'Medical Examinations'!$A$1:$L$2336,12,0)</f>
        <v>Normal</v>
      </c>
      <c r="L2155" s="8">
        <f>VLOOKUP(A2155,'Hospitalisation Details'!$A$1:$T$2344,17,0)</f>
        <v>37234</v>
      </c>
      <c r="M2155" s="3" t="str">
        <f>VLOOKUP(A2155,'Hospitalisation Details'!$A$1:$T$2344,14,0)</f>
        <v>tier - 3</v>
      </c>
      <c r="N2155" s="3" t="str">
        <f>VLOOKUP(A2155,'Hospitalisation Details'!$A$1:$T$2344,15,0)</f>
        <v>tier - 2</v>
      </c>
      <c r="O2155" t="str">
        <f>VLOOKUP(A2155,'Hospitalisation Details'!$A$1:$U$2344,21,FALSE)</f>
        <v>R1012</v>
      </c>
      <c r="P2155" t="str">
        <f>VLOOKUP(A2155,'Hospitalisation Details'!$A$1:$T$2344,19,0)</f>
        <v>21</v>
      </c>
      <c r="Q2155" s="9">
        <f>VLOOKUP(A2155,'Hospitalisation Details'!$A$1:$I$2344,6,FALSE)</f>
        <v>1917.32</v>
      </c>
    </row>
    <row r="2156" spans="1:17" ht="15.75">
      <c r="A2156" s="6" t="s">
        <v>5542</v>
      </c>
      <c r="B2156" t="str">
        <f>VLOOKUP(A2156,'Customer Names'!$A$1:$D$2336,3,FALSE)</f>
        <v>Waters</v>
      </c>
      <c r="C2156">
        <f>VLOOKUP(A2156,'Medical Examinations'!$A$1:$H$2336,2,0)</f>
        <v>31.254999999999999</v>
      </c>
      <c r="D2156">
        <f>VLOOKUP(A2156,'Medical Examinations'!$A$1:$H$2336,3,0)</f>
        <v>5.49</v>
      </c>
      <c r="E2156" t="str">
        <f>VLOOKUP(A2156,'Medical Examinations'!$A$1:$H$2336,4,0)</f>
        <v>Yes</v>
      </c>
      <c r="F2156" t="str">
        <f>VLOOKUP(A2156,'Medical Examinations'!$A$1:$H$2336,5,0)</f>
        <v>No</v>
      </c>
      <c r="G2156" t="str">
        <f>VLOOKUP(A2156,'Medical Examinations'!$A$1:$H$2336,6,0)</f>
        <v>No</v>
      </c>
      <c r="H2156">
        <f>VLOOKUP(A2156,'Medical Examinations'!$A$1:$L$2336,10,0)</f>
        <v>0</v>
      </c>
      <c r="I2156" t="str">
        <f>VLOOKUP(A2156,'Medical Examinations'!$A$1:$H$2336,8,0)</f>
        <v>No</v>
      </c>
      <c r="J2156" t="str">
        <f>VLOOKUP(A2156,'Medical Examinations'!$A$1:$L$2336,11,0)</f>
        <v>obesity</v>
      </c>
      <c r="K2156" t="str">
        <f>VLOOKUP(A2156,'Medical Examinations'!$A$1:$L$2336,12,0)</f>
        <v>Normal</v>
      </c>
      <c r="L2156" s="8">
        <f>VLOOKUP(A2156,'Hospitalisation Details'!$A$1:$T$2344,17,0)</f>
        <v>37106</v>
      </c>
      <c r="M2156" s="3" t="str">
        <f>VLOOKUP(A2156,'Hospitalisation Details'!$A$1:$T$2344,14,0)</f>
        <v>tier - 3</v>
      </c>
      <c r="N2156" s="3" t="str">
        <f>VLOOKUP(A2156,'Hospitalisation Details'!$A$1:$T$2344,15,0)</f>
        <v>tier - 3</v>
      </c>
      <c r="O2156" t="str">
        <f>VLOOKUP(A2156,'Hospitalisation Details'!$A$1:$U$2344,21,FALSE)</f>
        <v>R1012</v>
      </c>
      <c r="P2156" t="str">
        <f>VLOOKUP(A2156,'Hospitalisation Details'!$A$1:$T$2344,19,0)</f>
        <v>21</v>
      </c>
      <c r="Q2156" s="9">
        <f>VLOOKUP(A2156,'Hospitalisation Details'!$A$1:$I$2344,6,FALSE)</f>
        <v>1909.53</v>
      </c>
    </row>
    <row r="2157" spans="1:17" ht="15.75">
      <c r="A2157" s="6" t="s">
        <v>5544</v>
      </c>
      <c r="B2157" t="str">
        <f>VLOOKUP(A2157,'Customer Names'!$A$1:$D$2336,3,FALSE)</f>
        <v>Viglienzoni</v>
      </c>
      <c r="C2157">
        <f>VLOOKUP(A2157,'Medical Examinations'!$A$1:$H$2336,2,0)</f>
        <v>23.06</v>
      </c>
      <c r="D2157">
        <f>VLOOKUP(A2157,'Medical Examinations'!$A$1:$H$2336,3,0)</f>
        <v>4.47</v>
      </c>
      <c r="E2157" t="str">
        <f>VLOOKUP(A2157,'Medical Examinations'!$A$1:$H$2336,4,0)</f>
        <v>No</v>
      </c>
      <c r="F2157" t="str">
        <f>VLOOKUP(A2157,'Medical Examinations'!$A$1:$H$2336,5,0)</f>
        <v>No</v>
      </c>
      <c r="G2157" t="str">
        <f>VLOOKUP(A2157,'Medical Examinations'!$A$1:$H$2336,6,0)</f>
        <v>No</v>
      </c>
      <c r="H2157">
        <f>VLOOKUP(A2157,'Medical Examinations'!$A$1:$L$2336,10,0)</f>
        <v>0</v>
      </c>
      <c r="I2157" t="str">
        <f>VLOOKUP(A2157,'Medical Examinations'!$A$1:$H$2336,8,0)</f>
        <v>No</v>
      </c>
      <c r="J2157" t="str">
        <f>VLOOKUP(A2157,'Medical Examinations'!$A$1:$L$2336,11,0)</f>
        <v>Normal weight</v>
      </c>
      <c r="K2157" t="str">
        <f>VLOOKUP(A2157,'Medical Examinations'!$A$1:$L$2336,12,0)</f>
        <v>Normal</v>
      </c>
      <c r="L2157" s="8">
        <f>VLOOKUP(A2157,'Hospitalisation Details'!$A$1:$T$2344,17,0)</f>
        <v>34613</v>
      </c>
      <c r="M2157" s="3" t="str">
        <f>VLOOKUP(A2157,'Hospitalisation Details'!$A$1:$T$2344,14,0)</f>
        <v>tier - 3</v>
      </c>
      <c r="N2157" s="3" t="str">
        <f>VLOOKUP(A2157,'Hospitalisation Details'!$A$1:$T$2344,15,0)</f>
        <v>tier - 3</v>
      </c>
      <c r="O2157" t="str">
        <f>VLOOKUP(A2157,'Hospitalisation Details'!$A$1:$U$2344,21,FALSE)</f>
        <v>R1013</v>
      </c>
      <c r="P2157" t="str">
        <f>VLOOKUP(A2157,'Hospitalisation Details'!$A$1:$T$2344,19,0)</f>
        <v>28</v>
      </c>
      <c r="Q2157" s="9">
        <f>VLOOKUP(A2157,'Hospitalisation Details'!$A$1:$I$2344,6,FALSE)</f>
        <v>1908.9</v>
      </c>
    </row>
    <row r="2158" spans="1:17" ht="15.75">
      <c r="A2158" s="6" t="s">
        <v>5546</v>
      </c>
      <c r="B2158" t="str">
        <f>VLOOKUP(A2158,'Customer Names'!$A$1:$D$2336,3,FALSE)</f>
        <v>Rathbun</v>
      </c>
      <c r="C2158">
        <f>VLOOKUP(A2158,'Medical Examinations'!$A$1:$H$2336,2,0)</f>
        <v>28.975000000000001</v>
      </c>
      <c r="D2158">
        <f>VLOOKUP(A2158,'Medical Examinations'!$A$1:$H$2336,3,0)</f>
        <v>4.34</v>
      </c>
      <c r="E2158" t="str">
        <f>VLOOKUP(A2158,'Medical Examinations'!$A$1:$H$2336,4,0)</f>
        <v>Yes</v>
      </c>
      <c r="F2158" t="str">
        <f>VLOOKUP(A2158,'Medical Examinations'!$A$1:$H$2336,5,0)</f>
        <v>No</v>
      </c>
      <c r="G2158" t="str">
        <f>VLOOKUP(A2158,'Medical Examinations'!$A$1:$H$2336,6,0)</f>
        <v>No</v>
      </c>
      <c r="H2158">
        <f>VLOOKUP(A2158,'Medical Examinations'!$A$1:$L$2336,10,0)</f>
        <v>0</v>
      </c>
      <c r="I2158" t="str">
        <f>VLOOKUP(A2158,'Medical Examinations'!$A$1:$H$2336,8,0)</f>
        <v>No</v>
      </c>
      <c r="J2158" t="str">
        <f>VLOOKUP(A2158,'Medical Examinations'!$A$1:$L$2336,11,0)</f>
        <v>Over weight</v>
      </c>
      <c r="K2158" t="str">
        <f>VLOOKUP(A2158,'Medical Examinations'!$A$1:$L$2336,12,0)</f>
        <v>Normal</v>
      </c>
      <c r="L2158" s="8">
        <f>VLOOKUP(A2158,'Hospitalisation Details'!$A$1:$T$2344,17,0)</f>
        <v>37113</v>
      </c>
      <c r="M2158" s="3" t="str">
        <f>VLOOKUP(A2158,'Hospitalisation Details'!$A$1:$T$2344,14,0)</f>
        <v>tier - 3</v>
      </c>
      <c r="N2158" s="3" t="str">
        <f>VLOOKUP(A2158,'Hospitalisation Details'!$A$1:$T$2344,15,0)</f>
        <v>tier - 1</v>
      </c>
      <c r="O2158" t="str">
        <f>VLOOKUP(A2158,'Hospitalisation Details'!$A$1:$U$2344,21,FALSE)</f>
        <v>R1012</v>
      </c>
      <c r="P2158" t="str">
        <f>VLOOKUP(A2158,'Hospitalisation Details'!$A$1:$T$2344,19,0)</f>
        <v>21</v>
      </c>
      <c r="Q2158" s="9">
        <f>VLOOKUP(A2158,'Hospitalisation Details'!$A$1:$I$2344,6,FALSE)</f>
        <v>1906.36</v>
      </c>
    </row>
    <row r="2159" spans="1:17" ht="15.75">
      <c r="A2159" s="6" t="s">
        <v>5548</v>
      </c>
      <c r="B2159" t="str">
        <f>VLOOKUP(A2159,'Customer Names'!$A$1:$D$2336,3,FALSE)</f>
        <v>crane</v>
      </c>
      <c r="C2159">
        <f>VLOOKUP(A2159,'Medical Examinations'!$A$1:$H$2336,2,0)</f>
        <v>33.299999999999997</v>
      </c>
      <c r="D2159">
        <f>VLOOKUP(A2159,'Medical Examinations'!$A$1:$H$2336,3,0)</f>
        <v>9.49</v>
      </c>
      <c r="E2159" t="str">
        <f>VLOOKUP(A2159,'Medical Examinations'!$A$1:$H$2336,4,0)</f>
        <v>No</v>
      </c>
      <c r="F2159" t="str">
        <f>VLOOKUP(A2159,'Medical Examinations'!$A$1:$H$2336,5,0)</f>
        <v>No</v>
      </c>
      <c r="G2159" t="str">
        <f>VLOOKUP(A2159,'Medical Examinations'!$A$1:$H$2336,6,0)</f>
        <v>No</v>
      </c>
      <c r="H2159">
        <f>VLOOKUP(A2159,'Medical Examinations'!$A$1:$L$2336,10,0)</f>
        <v>0</v>
      </c>
      <c r="I2159" t="str">
        <f>VLOOKUP(A2159,'Medical Examinations'!$A$1:$H$2336,8,0)</f>
        <v>No</v>
      </c>
      <c r="J2159" t="str">
        <f>VLOOKUP(A2159,'Medical Examinations'!$A$1:$L$2336,11,0)</f>
        <v>obesity</v>
      </c>
      <c r="K2159" t="str">
        <f>VLOOKUP(A2159,'Medical Examinations'!$A$1:$L$2336,12,0)</f>
        <v>Diabetes</v>
      </c>
      <c r="L2159" s="8">
        <f>VLOOKUP(A2159,'Hospitalisation Details'!$A$1:$T$2344,17,0)</f>
        <v>37489</v>
      </c>
      <c r="M2159" s="3" t="str">
        <f>VLOOKUP(A2159,'Hospitalisation Details'!$A$1:$T$2344,14,0)</f>
        <v>tier - 3</v>
      </c>
      <c r="N2159" s="3" t="str">
        <f>VLOOKUP(A2159,'Hospitalisation Details'!$A$1:$T$2344,15,0)</f>
        <v>tier - 1</v>
      </c>
      <c r="O2159" t="str">
        <f>VLOOKUP(A2159,'Hospitalisation Details'!$A$1:$U$2344,21,FALSE)</f>
        <v>R1011</v>
      </c>
      <c r="P2159" t="str">
        <f>VLOOKUP(A2159,'Hospitalisation Details'!$A$1:$T$2344,19,0)</f>
        <v>20</v>
      </c>
      <c r="Q2159" s="9">
        <f>VLOOKUP(A2159,'Hospitalisation Details'!$A$1:$I$2344,6,FALSE)</f>
        <v>1880.49</v>
      </c>
    </row>
    <row r="2160" spans="1:17" ht="15.75">
      <c r="A2160" s="6" t="s">
        <v>5551</v>
      </c>
      <c r="B2160" t="str">
        <f>VLOOKUP(A2160,'Customer Names'!$A$1:$D$2336,3,FALSE)</f>
        <v>Conant</v>
      </c>
      <c r="C2160">
        <f>VLOOKUP(A2160,'Medical Examinations'!$A$1:$H$2336,2,0)</f>
        <v>33</v>
      </c>
      <c r="D2160">
        <f>VLOOKUP(A2160,'Medical Examinations'!$A$1:$H$2336,3,0)</f>
        <v>10.16</v>
      </c>
      <c r="E2160" t="str">
        <f>VLOOKUP(A2160,'Medical Examinations'!$A$1:$H$2336,4,0)</f>
        <v>No</v>
      </c>
      <c r="F2160" t="str">
        <f>VLOOKUP(A2160,'Medical Examinations'!$A$1:$H$2336,5,0)</f>
        <v>No</v>
      </c>
      <c r="G2160" t="str">
        <f>VLOOKUP(A2160,'Medical Examinations'!$A$1:$H$2336,6,0)</f>
        <v>No</v>
      </c>
      <c r="H2160">
        <f>VLOOKUP(A2160,'Medical Examinations'!$A$1:$L$2336,10,0)</f>
        <v>0</v>
      </c>
      <c r="I2160" t="str">
        <f>VLOOKUP(A2160,'Medical Examinations'!$A$1:$H$2336,8,0)</f>
        <v>No</v>
      </c>
      <c r="J2160" t="str">
        <f>VLOOKUP(A2160,'Medical Examinations'!$A$1:$L$2336,11,0)</f>
        <v>obesity</v>
      </c>
      <c r="K2160" t="str">
        <f>VLOOKUP(A2160,'Medical Examinations'!$A$1:$L$2336,12,0)</f>
        <v>Diabetes</v>
      </c>
      <c r="L2160" s="8">
        <f>VLOOKUP(A2160,'Hospitalisation Details'!$A$1:$T$2344,17,0)</f>
        <v>37497</v>
      </c>
      <c r="M2160" s="3" t="str">
        <f>VLOOKUP(A2160,'Hospitalisation Details'!$A$1:$T$2344,14,0)</f>
        <v>tier - 3</v>
      </c>
      <c r="N2160" s="3" t="str">
        <f>VLOOKUP(A2160,'Hospitalisation Details'!$A$1:$T$2344,15,0)</f>
        <v>tier - 2</v>
      </c>
      <c r="O2160" t="str">
        <f>VLOOKUP(A2160,'Hospitalisation Details'!$A$1:$U$2344,21,FALSE)</f>
        <v>R1013</v>
      </c>
      <c r="P2160" t="str">
        <f>VLOOKUP(A2160,'Hospitalisation Details'!$A$1:$T$2344,19,0)</f>
        <v>20</v>
      </c>
      <c r="Q2160" s="9">
        <f>VLOOKUP(A2160,'Hospitalisation Details'!$A$1:$I$2344,6,FALSE)</f>
        <v>1880.07</v>
      </c>
    </row>
    <row r="2161" spans="1:17" ht="15.75">
      <c r="A2161" s="6" t="s">
        <v>5553</v>
      </c>
      <c r="B2161" t="str">
        <f>VLOOKUP(A2161,'Customer Names'!$A$1:$D$2336,3,FALSE)</f>
        <v>Huyser-Wierenga</v>
      </c>
      <c r="C2161">
        <f>VLOOKUP(A2161,'Medical Examinations'!$A$1:$H$2336,2,0)</f>
        <v>31.46</v>
      </c>
      <c r="D2161">
        <f>VLOOKUP(A2161,'Medical Examinations'!$A$1:$H$2336,3,0)</f>
        <v>11.19</v>
      </c>
      <c r="E2161" t="str">
        <f>VLOOKUP(A2161,'Medical Examinations'!$A$1:$H$2336,4,0)</f>
        <v>No</v>
      </c>
      <c r="F2161" t="str">
        <f>VLOOKUP(A2161,'Medical Examinations'!$A$1:$H$2336,5,0)</f>
        <v>No</v>
      </c>
      <c r="G2161" t="str">
        <f>VLOOKUP(A2161,'Medical Examinations'!$A$1:$H$2336,6,0)</f>
        <v>No</v>
      </c>
      <c r="H2161">
        <f>VLOOKUP(A2161,'Medical Examinations'!$A$1:$L$2336,10,0)</f>
        <v>0</v>
      </c>
      <c r="I2161" t="str">
        <f>VLOOKUP(A2161,'Medical Examinations'!$A$1:$H$2336,8,0)</f>
        <v>No</v>
      </c>
      <c r="J2161" t="str">
        <f>VLOOKUP(A2161,'Medical Examinations'!$A$1:$L$2336,11,0)</f>
        <v>obesity</v>
      </c>
      <c r="K2161" t="str">
        <f>VLOOKUP(A2161,'Medical Examinations'!$A$1:$L$2336,12,0)</f>
        <v>Diabetes</v>
      </c>
      <c r="L2161" s="8">
        <f>VLOOKUP(A2161,'Hospitalisation Details'!$A$1:$T$2344,17,0)</f>
        <v>37558</v>
      </c>
      <c r="M2161" s="3" t="str">
        <f>VLOOKUP(A2161,'Hospitalisation Details'!$A$1:$T$2344,14,0)</f>
        <v>tier - 3</v>
      </c>
      <c r="N2161" s="3" t="str">
        <f>VLOOKUP(A2161,'Hospitalisation Details'!$A$1:$T$2344,15,0)</f>
        <v>tier - 1</v>
      </c>
      <c r="O2161" t="str">
        <f>VLOOKUP(A2161,'Hospitalisation Details'!$A$1:$U$2344,21,FALSE)</f>
        <v>R1013</v>
      </c>
      <c r="P2161" t="str">
        <f>VLOOKUP(A2161,'Hospitalisation Details'!$A$1:$T$2344,19,0)</f>
        <v>20</v>
      </c>
      <c r="Q2161" s="9">
        <f>VLOOKUP(A2161,'Hospitalisation Details'!$A$1:$I$2344,6,FALSE)</f>
        <v>1877.93</v>
      </c>
    </row>
    <row r="2162" spans="1:17" ht="15.75">
      <c r="A2162" s="6" t="s">
        <v>5556</v>
      </c>
      <c r="B2162" t="str">
        <f>VLOOKUP(A2162,'Customer Names'!$A$1:$D$2336,3,FALSE)</f>
        <v>Natalini</v>
      </c>
      <c r="C2162">
        <f>VLOOKUP(A2162,'Medical Examinations'!$A$1:$H$2336,2,0)</f>
        <v>29.6</v>
      </c>
      <c r="D2162">
        <f>VLOOKUP(A2162,'Medical Examinations'!$A$1:$H$2336,3,0)</f>
        <v>11.03</v>
      </c>
      <c r="E2162" t="str">
        <f>VLOOKUP(A2162,'Medical Examinations'!$A$1:$H$2336,4,0)</f>
        <v>No</v>
      </c>
      <c r="F2162" t="str">
        <f>VLOOKUP(A2162,'Medical Examinations'!$A$1:$H$2336,5,0)</f>
        <v>No</v>
      </c>
      <c r="G2162" t="str">
        <f>VLOOKUP(A2162,'Medical Examinations'!$A$1:$H$2336,6,0)</f>
        <v>No</v>
      </c>
      <c r="H2162">
        <f>VLOOKUP(A2162,'Medical Examinations'!$A$1:$L$2336,10,0)</f>
        <v>0</v>
      </c>
      <c r="I2162" t="str">
        <f>VLOOKUP(A2162,'Medical Examinations'!$A$1:$H$2336,8,0)</f>
        <v>No</v>
      </c>
      <c r="J2162" t="str">
        <f>VLOOKUP(A2162,'Medical Examinations'!$A$1:$L$2336,11,0)</f>
        <v>Over weight</v>
      </c>
      <c r="K2162" t="str">
        <f>VLOOKUP(A2162,'Medical Examinations'!$A$1:$L$2336,12,0)</f>
        <v>Diabetes</v>
      </c>
      <c r="L2162" s="8">
        <f>VLOOKUP(A2162,'Hospitalisation Details'!$A$1:$T$2344,17,0)</f>
        <v>37521</v>
      </c>
      <c r="M2162" s="3" t="str">
        <f>VLOOKUP(A2162,'Hospitalisation Details'!$A$1:$T$2344,14,0)</f>
        <v>tier - 3</v>
      </c>
      <c r="N2162" s="3" t="str">
        <f>VLOOKUP(A2162,'Hospitalisation Details'!$A$1:$T$2344,15,0)</f>
        <v>tier - 2</v>
      </c>
      <c r="O2162" t="str">
        <f>VLOOKUP(A2162,'Hospitalisation Details'!$A$1:$U$2344,21,FALSE)</f>
        <v>R1011</v>
      </c>
      <c r="P2162" t="str">
        <f>VLOOKUP(A2162,'Hospitalisation Details'!$A$1:$T$2344,19,0)</f>
        <v>20</v>
      </c>
      <c r="Q2162" s="9">
        <f>VLOOKUP(A2162,'Hospitalisation Details'!$A$1:$I$2344,6,FALSE)</f>
        <v>1875.34</v>
      </c>
    </row>
    <row r="2163" spans="1:17" ht="15.75">
      <c r="A2163" s="6" t="s">
        <v>5558</v>
      </c>
      <c r="B2163" t="str">
        <f>VLOOKUP(A2163,'Customer Names'!$A$1:$D$2336,3,FALSE)</f>
        <v>Robbins</v>
      </c>
      <c r="C2163">
        <f>VLOOKUP(A2163,'Medical Examinations'!$A$1:$H$2336,2,0)</f>
        <v>22.05</v>
      </c>
      <c r="D2163">
        <f>VLOOKUP(A2163,'Medical Examinations'!$A$1:$H$2336,3,0)</f>
        <v>4.43</v>
      </c>
      <c r="E2163" t="str">
        <f>VLOOKUP(A2163,'Medical Examinations'!$A$1:$H$2336,4,0)</f>
        <v>Yes</v>
      </c>
      <c r="F2163" t="str">
        <f>VLOOKUP(A2163,'Medical Examinations'!$A$1:$H$2336,5,0)</f>
        <v>No</v>
      </c>
      <c r="G2163" t="str">
        <f>VLOOKUP(A2163,'Medical Examinations'!$A$1:$H$2336,6,0)</f>
        <v>No</v>
      </c>
      <c r="H2163">
        <f>VLOOKUP(A2163,'Medical Examinations'!$A$1:$L$2336,10,0)</f>
        <v>0</v>
      </c>
      <c r="I2163" t="str">
        <f>VLOOKUP(A2163,'Medical Examinations'!$A$1:$H$2336,8,0)</f>
        <v>No</v>
      </c>
      <c r="J2163" t="str">
        <f>VLOOKUP(A2163,'Medical Examinations'!$A$1:$L$2336,11,0)</f>
        <v>Normal weight</v>
      </c>
      <c r="K2163" t="str">
        <f>VLOOKUP(A2163,'Medical Examinations'!$A$1:$L$2336,12,0)</f>
        <v>Normal</v>
      </c>
      <c r="L2163" s="8">
        <f>VLOOKUP(A2163,'Hospitalisation Details'!$A$1:$T$2344,17,0)</f>
        <v>35248</v>
      </c>
      <c r="M2163" s="3" t="str">
        <f>VLOOKUP(A2163,'Hospitalisation Details'!$A$1:$T$2344,14,0)</f>
        <v>tier - 3</v>
      </c>
      <c r="N2163" s="3" t="str">
        <f>VLOOKUP(A2163,'Hospitalisation Details'!$A$1:$T$2344,15,0)</f>
        <v>tier - 3</v>
      </c>
      <c r="O2163" t="str">
        <f>VLOOKUP(A2163,'Hospitalisation Details'!$A$1:$U$2344,21,FALSE)</f>
        <v>R1012</v>
      </c>
      <c r="P2163" t="str">
        <f>VLOOKUP(A2163,'Hospitalisation Details'!$A$1:$T$2344,19,0)</f>
        <v>26</v>
      </c>
      <c r="Q2163" s="9">
        <f>VLOOKUP(A2163,'Hospitalisation Details'!$A$1:$I$2344,6,FALSE)</f>
        <v>1865.98</v>
      </c>
    </row>
    <row r="2164" spans="1:17" ht="15.75">
      <c r="A2164" s="6" t="s">
        <v>5560</v>
      </c>
      <c r="B2164" t="str">
        <f>VLOOKUP(A2164,'Customer Names'!$A$1:$D$2336,3,FALSE)</f>
        <v>Stanislav</v>
      </c>
      <c r="C2164">
        <f>VLOOKUP(A2164,'Medical Examinations'!$A$1:$H$2336,2,0)</f>
        <v>27.06</v>
      </c>
      <c r="D2164">
        <f>VLOOKUP(A2164,'Medical Examinations'!$A$1:$H$2336,3,0)</f>
        <v>6.14</v>
      </c>
      <c r="E2164" t="str">
        <f>VLOOKUP(A2164,'Medical Examinations'!$A$1:$H$2336,4,0)</f>
        <v>No</v>
      </c>
      <c r="F2164" t="str">
        <f>VLOOKUP(A2164,'Medical Examinations'!$A$1:$H$2336,5,0)</f>
        <v>yes</v>
      </c>
      <c r="G2164" t="str">
        <f>VLOOKUP(A2164,'Medical Examinations'!$A$1:$H$2336,6,0)</f>
        <v>No</v>
      </c>
      <c r="H2164">
        <f>VLOOKUP(A2164,'Medical Examinations'!$A$1:$L$2336,10,0)</f>
        <v>1</v>
      </c>
      <c r="I2164" t="str">
        <f>VLOOKUP(A2164,'Medical Examinations'!$A$1:$H$2336,8,0)</f>
        <v>No</v>
      </c>
      <c r="J2164" t="str">
        <f>VLOOKUP(A2164,'Medical Examinations'!$A$1:$L$2336,11,0)</f>
        <v>Over weight</v>
      </c>
      <c r="K2164" t="str">
        <f>VLOOKUP(A2164,'Medical Examinations'!$A$1:$L$2336,12,0)</f>
        <v>Prediabetes</v>
      </c>
      <c r="L2164" s="8">
        <f>VLOOKUP(A2164,'Hospitalisation Details'!$A$1:$T$2344,17,0)</f>
        <v>38348</v>
      </c>
      <c r="M2164" s="3" t="str">
        <f>VLOOKUP(A2164,'Hospitalisation Details'!$A$1:$T$2344,14,0)</f>
        <v>tier - 3</v>
      </c>
      <c r="N2164" s="3" t="str">
        <f>VLOOKUP(A2164,'Hospitalisation Details'!$A$1:$T$2344,15,0)</f>
        <v>tier - 1</v>
      </c>
      <c r="O2164" t="str">
        <f>VLOOKUP(A2164,'Hospitalisation Details'!$A$1:$U$2344,21,FALSE)</f>
        <v>R1025</v>
      </c>
      <c r="P2164" t="str">
        <f>VLOOKUP(A2164,'Hospitalisation Details'!$A$1:$T$2344,19,0)</f>
        <v>18</v>
      </c>
      <c r="Q2164" s="9">
        <f>VLOOKUP(A2164,'Hospitalisation Details'!$A$1:$I$2344,6,FALSE)</f>
        <v>1863.45</v>
      </c>
    </row>
    <row r="2165" spans="1:17" ht="15.75">
      <c r="A2165" s="6" t="s">
        <v>5563</v>
      </c>
      <c r="B2165" t="str">
        <f>VLOOKUP(A2165,'Customer Names'!$A$1:$D$2336,3,FALSE)</f>
        <v>Meyer</v>
      </c>
      <c r="C2165">
        <f>VLOOKUP(A2165,'Medical Examinations'!$A$1:$H$2336,2,0)</f>
        <v>20.49</v>
      </c>
      <c r="D2165">
        <f>VLOOKUP(A2165,'Medical Examinations'!$A$1:$H$2336,3,0)</f>
        <v>4.87</v>
      </c>
      <c r="E2165" t="str">
        <f>VLOOKUP(A2165,'Medical Examinations'!$A$1:$H$2336,4,0)</f>
        <v>No</v>
      </c>
      <c r="F2165" t="str">
        <f>VLOOKUP(A2165,'Medical Examinations'!$A$1:$H$2336,5,0)</f>
        <v>No</v>
      </c>
      <c r="G2165" t="str">
        <f>VLOOKUP(A2165,'Medical Examinations'!$A$1:$H$2336,6,0)</f>
        <v>No</v>
      </c>
      <c r="H2165">
        <f>VLOOKUP(A2165,'Medical Examinations'!$A$1:$L$2336,10,0)</f>
        <v>0</v>
      </c>
      <c r="I2165" t="str">
        <f>VLOOKUP(A2165,'Medical Examinations'!$A$1:$H$2336,8,0)</f>
        <v>No</v>
      </c>
      <c r="J2165" t="str">
        <f>VLOOKUP(A2165,'Medical Examinations'!$A$1:$L$2336,11,0)</f>
        <v>Normal weight</v>
      </c>
      <c r="K2165" t="str">
        <f>VLOOKUP(A2165,'Medical Examinations'!$A$1:$L$2336,12,0)</f>
        <v>Normal</v>
      </c>
      <c r="L2165" s="8">
        <f>VLOOKUP(A2165,'Hospitalisation Details'!$A$1:$T$2344,17,0)</f>
        <v>34674</v>
      </c>
      <c r="M2165" s="3" t="str">
        <f>VLOOKUP(A2165,'Hospitalisation Details'!$A$1:$T$2344,14,0)</f>
        <v>tier - 3</v>
      </c>
      <c r="N2165" s="3" t="str">
        <f>VLOOKUP(A2165,'Hospitalisation Details'!$A$1:$T$2344,15,0)</f>
        <v>tier - 2</v>
      </c>
      <c r="O2165" t="str">
        <f>VLOOKUP(A2165,'Hospitalisation Details'!$A$1:$U$2344,21,FALSE)</f>
        <v>R1012</v>
      </c>
      <c r="P2165" t="str">
        <f>VLOOKUP(A2165,'Hospitalisation Details'!$A$1:$T$2344,19,0)</f>
        <v>28</v>
      </c>
      <c r="Q2165" s="9">
        <f>VLOOKUP(A2165,'Hospitalisation Details'!$A$1:$I$2344,6,FALSE)</f>
        <v>1850.55</v>
      </c>
    </row>
    <row r="2166" spans="1:17" ht="15.75">
      <c r="A2166" s="6" t="s">
        <v>5565</v>
      </c>
      <c r="B2166" t="str">
        <f>VLOOKUP(A2166,'Customer Names'!$A$1:$D$2336,3,FALSE)</f>
        <v>Mears</v>
      </c>
      <c r="C2166">
        <f>VLOOKUP(A2166,'Medical Examinations'!$A$1:$H$2336,2,0)</f>
        <v>28.4</v>
      </c>
      <c r="D2166">
        <f>VLOOKUP(A2166,'Medical Examinations'!$A$1:$H$2336,3,0)</f>
        <v>4.3</v>
      </c>
      <c r="E2166" t="str">
        <f>VLOOKUP(A2166,'Medical Examinations'!$A$1:$H$2336,4,0)</f>
        <v>No</v>
      </c>
      <c r="F2166" t="str">
        <f>VLOOKUP(A2166,'Medical Examinations'!$A$1:$H$2336,5,0)</f>
        <v>No</v>
      </c>
      <c r="G2166" t="str">
        <f>VLOOKUP(A2166,'Medical Examinations'!$A$1:$H$2336,6,0)</f>
        <v>Yes</v>
      </c>
      <c r="H2166">
        <f>VLOOKUP(A2166,'Medical Examinations'!$A$1:$L$2336,10,0)</f>
        <v>1</v>
      </c>
      <c r="I2166" t="str">
        <f>VLOOKUP(A2166,'Medical Examinations'!$A$1:$H$2336,8,0)</f>
        <v>No</v>
      </c>
      <c r="J2166" t="str">
        <f>VLOOKUP(A2166,'Medical Examinations'!$A$1:$L$2336,11,0)</f>
        <v>Over weight</v>
      </c>
      <c r="K2166" t="str">
        <f>VLOOKUP(A2166,'Medical Examinations'!$A$1:$L$2336,12,0)</f>
        <v>Normal</v>
      </c>
      <c r="L2166" s="8">
        <f>VLOOKUP(A2166,'Hospitalisation Details'!$A$1:$T$2344,17,0)</f>
        <v>37822</v>
      </c>
      <c r="M2166" s="3" t="str">
        <f>VLOOKUP(A2166,'Hospitalisation Details'!$A$1:$T$2344,14,0)</f>
        <v>tier - 3</v>
      </c>
      <c r="N2166" s="3" t="str">
        <f>VLOOKUP(A2166,'Hospitalisation Details'!$A$1:$T$2344,15,0)</f>
        <v>tier - 2</v>
      </c>
      <c r="O2166" t="str">
        <f>VLOOKUP(A2166,'Hospitalisation Details'!$A$1:$U$2344,21,FALSE)</f>
        <v>R1011</v>
      </c>
      <c r="P2166" t="str">
        <f>VLOOKUP(A2166,'Hospitalisation Details'!$A$1:$T$2344,19,0)</f>
        <v>19</v>
      </c>
      <c r="Q2166" s="9">
        <f>VLOOKUP(A2166,'Hospitalisation Details'!$A$1:$I$2344,6,FALSE)</f>
        <v>1842.52</v>
      </c>
    </row>
    <row r="2167" spans="1:17" ht="15.75">
      <c r="A2167" s="6" t="s">
        <v>5567</v>
      </c>
      <c r="B2167" t="str">
        <f>VLOOKUP(A2167,'Customer Names'!$A$1:$D$2336,3,FALSE)</f>
        <v>Neill</v>
      </c>
      <c r="C2167">
        <f>VLOOKUP(A2167,'Medical Examinations'!$A$1:$H$2336,2,0)</f>
        <v>41.91</v>
      </c>
      <c r="D2167">
        <f>VLOOKUP(A2167,'Medical Examinations'!$A$1:$H$2336,3,0)</f>
        <v>6.19</v>
      </c>
      <c r="E2167" t="str">
        <f>VLOOKUP(A2167,'Medical Examinations'!$A$1:$H$2336,4,0)</f>
        <v>No</v>
      </c>
      <c r="F2167" t="str">
        <f>VLOOKUP(A2167,'Medical Examinations'!$A$1:$H$2336,5,0)</f>
        <v>No</v>
      </c>
      <c r="G2167" t="str">
        <f>VLOOKUP(A2167,'Medical Examinations'!$A$1:$H$2336,6,0)</f>
        <v>No</v>
      </c>
      <c r="H2167">
        <f>VLOOKUP(A2167,'Medical Examinations'!$A$1:$L$2336,10,0)</f>
        <v>0</v>
      </c>
      <c r="I2167" t="str">
        <f>VLOOKUP(A2167,'Medical Examinations'!$A$1:$H$2336,8,0)</f>
        <v>No</v>
      </c>
      <c r="J2167" t="str">
        <f>VLOOKUP(A2167,'Medical Examinations'!$A$1:$L$2336,11,0)</f>
        <v>obesity</v>
      </c>
      <c r="K2167" t="str">
        <f>VLOOKUP(A2167,'Medical Examinations'!$A$1:$L$2336,12,0)</f>
        <v>Prediabetes</v>
      </c>
      <c r="L2167" s="8">
        <f>VLOOKUP(A2167,'Hospitalisation Details'!$A$1:$T$2344,17,0)</f>
        <v>36506</v>
      </c>
      <c r="M2167" s="3" t="str">
        <f>VLOOKUP(A2167,'Hospitalisation Details'!$A$1:$T$2344,14,0)</f>
        <v>tier - 3</v>
      </c>
      <c r="N2167" s="3" t="str">
        <f>VLOOKUP(A2167,'Hospitalisation Details'!$A$1:$T$2344,15,0)</f>
        <v>tier - 2</v>
      </c>
      <c r="O2167" t="str">
        <f>VLOOKUP(A2167,'Hospitalisation Details'!$A$1:$U$2344,21,FALSE)</f>
        <v>R1013</v>
      </c>
      <c r="P2167" t="str">
        <f>VLOOKUP(A2167,'Hospitalisation Details'!$A$1:$T$2344,19,0)</f>
        <v>23</v>
      </c>
      <c r="Q2167" s="9">
        <f>VLOOKUP(A2167,'Hospitalisation Details'!$A$1:$I$2344,6,FALSE)</f>
        <v>1837.28</v>
      </c>
    </row>
    <row r="2168" spans="1:17" ht="15.75">
      <c r="A2168" s="6" t="s">
        <v>5570</v>
      </c>
      <c r="B2168" t="str">
        <f>VLOOKUP(A2168,'Customer Names'!$A$1:$D$2336,3,FALSE)</f>
        <v>Tola</v>
      </c>
      <c r="C2168">
        <f>VLOOKUP(A2168,'Medical Examinations'!$A$1:$H$2336,2,0)</f>
        <v>24.6</v>
      </c>
      <c r="D2168">
        <f>VLOOKUP(A2168,'Medical Examinations'!$A$1:$H$2336,3,0)</f>
        <v>6.19</v>
      </c>
      <c r="E2168" t="str">
        <f>VLOOKUP(A2168,'Medical Examinations'!$A$1:$H$2336,4,0)</f>
        <v>No</v>
      </c>
      <c r="F2168" t="str">
        <f>VLOOKUP(A2168,'Medical Examinations'!$A$1:$H$2336,5,0)</f>
        <v>No</v>
      </c>
      <c r="G2168" t="str">
        <f>VLOOKUP(A2168,'Medical Examinations'!$A$1:$H$2336,6,0)</f>
        <v>Yes</v>
      </c>
      <c r="H2168">
        <f>VLOOKUP(A2168,'Medical Examinations'!$A$1:$L$2336,10,0)</f>
        <v>1</v>
      </c>
      <c r="I2168" t="str">
        <f>VLOOKUP(A2168,'Medical Examinations'!$A$1:$H$2336,8,0)</f>
        <v>No</v>
      </c>
      <c r="J2168" t="str">
        <f>VLOOKUP(A2168,'Medical Examinations'!$A$1:$L$2336,11,0)</f>
        <v>Normal weight</v>
      </c>
      <c r="K2168" t="str">
        <f>VLOOKUP(A2168,'Medical Examinations'!$A$1:$L$2336,12,0)</f>
        <v>Prediabetes</v>
      </c>
      <c r="L2168" s="8">
        <f>VLOOKUP(A2168,'Hospitalisation Details'!$A$1:$T$2344,17,0)</f>
        <v>37837</v>
      </c>
      <c r="M2168" s="3" t="str">
        <f>VLOOKUP(A2168,'Hospitalisation Details'!$A$1:$T$2344,14,0)</f>
        <v>tier - 3</v>
      </c>
      <c r="N2168" s="3" t="str">
        <f>VLOOKUP(A2168,'Hospitalisation Details'!$A$1:$T$2344,15,0)</f>
        <v>tier - 2</v>
      </c>
      <c r="O2168" t="str">
        <f>VLOOKUP(A2168,'Hospitalisation Details'!$A$1:$U$2344,21,FALSE)</f>
        <v>R1011</v>
      </c>
      <c r="P2168" t="str">
        <f>VLOOKUP(A2168,'Hospitalisation Details'!$A$1:$T$2344,19,0)</f>
        <v>19</v>
      </c>
      <c r="Q2168" s="9">
        <f>VLOOKUP(A2168,'Hospitalisation Details'!$A$1:$I$2344,6,FALSE)</f>
        <v>1837.24</v>
      </c>
    </row>
    <row r="2169" spans="1:17" ht="15.75">
      <c r="A2169" s="6" t="s">
        <v>5573</v>
      </c>
      <c r="B2169" t="str">
        <f>VLOOKUP(A2169,'Customer Names'!$A$1:$D$2336,3,FALSE)</f>
        <v>Briskman</v>
      </c>
      <c r="C2169">
        <f>VLOOKUP(A2169,'Medical Examinations'!$A$1:$H$2336,2,0)</f>
        <v>20.9</v>
      </c>
      <c r="D2169">
        <f>VLOOKUP(A2169,'Medical Examinations'!$A$1:$H$2336,3,0)</f>
        <v>5.12</v>
      </c>
      <c r="E2169" t="str">
        <f>VLOOKUP(A2169,'Medical Examinations'!$A$1:$H$2336,4,0)</f>
        <v>No</v>
      </c>
      <c r="F2169" t="str">
        <f>VLOOKUP(A2169,'Medical Examinations'!$A$1:$H$2336,5,0)</f>
        <v>No</v>
      </c>
      <c r="G2169" t="str">
        <f>VLOOKUP(A2169,'Medical Examinations'!$A$1:$H$2336,6,0)</f>
        <v>Yes</v>
      </c>
      <c r="H2169">
        <f>VLOOKUP(A2169,'Medical Examinations'!$A$1:$L$2336,10,0)</f>
        <v>1</v>
      </c>
      <c r="I2169" t="str">
        <f>VLOOKUP(A2169,'Medical Examinations'!$A$1:$H$2336,8,0)</f>
        <v>No</v>
      </c>
      <c r="J2169" t="str">
        <f>VLOOKUP(A2169,'Medical Examinations'!$A$1:$L$2336,11,0)</f>
        <v>Normal weight</v>
      </c>
      <c r="K2169" t="str">
        <f>VLOOKUP(A2169,'Medical Examinations'!$A$1:$L$2336,12,0)</f>
        <v>Normal</v>
      </c>
      <c r="L2169" s="8">
        <f>VLOOKUP(A2169,'Hospitalisation Details'!$A$1:$T$2344,17,0)</f>
        <v>37844</v>
      </c>
      <c r="M2169" s="3" t="str">
        <f>VLOOKUP(A2169,'Hospitalisation Details'!$A$1:$T$2344,14,0)</f>
        <v>tier - 3</v>
      </c>
      <c r="N2169" s="3" t="str">
        <f>VLOOKUP(A2169,'Hospitalisation Details'!$A$1:$T$2344,15,0)</f>
        <v>tier - 3</v>
      </c>
      <c r="O2169" t="str">
        <f>VLOOKUP(A2169,'Hospitalisation Details'!$A$1:$U$2344,21,FALSE)</f>
        <v>R1011</v>
      </c>
      <c r="P2169" t="str">
        <f>VLOOKUP(A2169,'Hospitalisation Details'!$A$1:$T$2344,19,0)</f>
        <v>19</v>
      </c>
      <c r="Q2169" s="9">
        <f>VLOOKUP(A2169,'Hospitalisation Details'!$A$1:$I$2344,6,FALSE)</f>
        <v>1832.09</v>
      </c>
    </row>
    <row r="2170" spans="1:17" ht="15.75">
      <c r="A2170" s="6" t="s">
        <v>5575</v>
      </c>
      <c r="B2170" t="str">
        <f>VLOOKUP(A2170,'Customer Names'!$A$1:$D$2336,3,FALSE)</f>
        <v>Ritzenhein</v>
      </c>
      <c r="C2170">
        <f>VLOOKUP(A2170,'Medical Examinations'!$A$1:$H$2336,2,0)</f>
        <v>34.4</v>
      </c>
      <c r="D2170">
        <f>VLOOKUP(A2170,'Medical Examinations'!$A$1:$H$2336,3,0)</f>
        <v>4.04</v>
      </c>
      <c r="E2170" t="str">
        <f>VLOOKUP(A2170,'Medical Examinations'!$A$1:$H$2336,4,0)</f>
        <v>No</v>
      </c>
      <c r="F2170" t="str">
        <f>VLOOKUP(A2170,'Medical Examinations'!$A$1:$H$2336,5,0)</f>
        <v>No</v>
      </c>
      <c r="G2170" t="str">
        <f>VLOOKUP(A2170,'Medical Examinations'!$A$1:$H$2336,6,0)</f>
        <v>No</v>
      </c>
      <c r="H2170">
        <f>VLOOKUP(A2170,'Medical Examinations'!$A$1:$L$2336,10,0)</f>
        <v>0</v>
      </c>
      <c r="I2170" t="str">
        <f>VLOOKUP(A2170,'Medical Examinations'!$A$1:$H$2336,8,0)</f>
        <v>No</v>
      </c>
      <c r="J2170" t="str">
        <f>VLOOKUP(A2170,'Medical Examinations'!$A$1:$L$2336,11,0)</f>
        <v>obesity</v>
      </c>
      <c r="K2170" t="str">
        <f>VLOOKUP(A2170,'Medical Examinations'!$A$1:$L$2336,12,0)</f>
        <v>Normal</v>
      </c>
      <c r="L2170" s="8">
        <f>VLOOKUP(A2170,'Hospitalisation Details'!$A$1:$T$2344,17,0)</f>
        <v>36434</v>
      </c>
      <c r="M2170" s="3" t="str">
        <f>VLOOKUP(A2170,'Hospitalisation Details'!$A$1:$T$2344,14,0)</f>
        <v>tier - 3</v>
      </c>
      <c r="N2170" s="3" t="str">
        <f>VLOOKUP(A2170,'Hospitalisation Details'!$A$1:$T$2344,15,0)</f>
        <v>tier - 2</v>
      </c>
      <c r="O2170" t="str">
        <f>VLOOKUP(A2170,'Hospitalisation Details'!$A$1:$U$2344,21,FALSE)</f>
        <v>R1011</v>
      </c>
      <c r="P2170" t="str">
        <f>VLOOKUP(A2170,'Hospitalisation Details'!$A$1:$T$2344,19,0)</f>
        <v>23</v>
      </c>
      <c r="Q2170" s="9">
        <f>VLOOKUP(A2170,'Hospitalisation Details'!$A$1:$I$2344,6,FALSE)</f>
        <v>1826.84</v>
      </c>
    </row>
    <row r="2171" spans="1:17" ht="15.75">
      <c r="A2171" s="6" t="s">
        <v>5578</v>
      </c>
      <c r="B2171" t="str">
        <f>VLOOKUP(A2171,'Customer Names'!$A$1:$D$2336,3,FALSE)</f>
        <v>Malkowski</v>
      </c>
      <c r="C2171">
        <f>VLOOKUP(A2171,'Medical Examinations'!$A$1:$H$2336,2,0)</f>
        <v>32.56</v>
      </c>
      <c r="D2171">
        <f>VLOOKUP(A2171,'Medical Examinations'!$A$1:$H$2336,3,0)</f>
        <v>5.36</v>
      </c>
      <c r="E2171" t="str">
        <f>VLOOKUP(A2171,'Medical Examinations'!$A$1:$H$2336,4,0)</f>
        <v>No</v>
      </c>
      <c r="F2171" t="str">
        <f>VLOOKUP(A2171,'Medical Examinations'!$A$1:$H$2336,5,0)</f>
        <v>No</v>
      </c>
      <c r="G2171" t="str">
        <f>VLOOKUP(A2171,'Medical Examinations'!$A$1:$H$2336,6,0)</f>
        <v>No</v>
      </c>
      <c r="H2171">
        <f>VLOOKUP(A2171,'Medical Examinations'!$A$1:$L$2336,10,0)</f>
        <v>0</v>
      </c>
      <c r="I2171" t="str">
        <f>VLOOKUP(A2171,'Medical Examinations'!$A$1:$H$2336,8,0)</f>
        <v>No</v>
      </c>
      <c r="J2171" t="str">
        <f>VLOOKUP(A2171,'Medical Examinations'!$A$1:$L$2336,11,0)</f>
        <v>obesity</v>
      </c>
      <c r="K2171" t="str">
        <f>VLOOKUP(A2171,'Medical Examinations'!$A$1:$L$2336,12,0)</f>
        <v>Normal</v>
      </c>
      <c r="L2171" s="8">
        <f>VLOOKUP(A2171,'Hospitalisation Details'!$A$1:$T$2344,17,0)</f>
        <v>36481</v>
      </c>
      <c r="M2171" s="3" t="str">
        <f>VLOOKUP(A2171,'Hospitalisation Details'!$A$1:$T$2344,14,0)</f>
        <v>tier - 3</v>
      </c>
      <c r="N2171" s="3" t="str">
        <f>VLOOKUP(A2171,'Hospitalisation Details'!$A$1:$T$2344,15,0)</f>
        <v>tier - 3</v>
      </c>
      <c r="O2171" t="str">
        <f>VLOOKUP(A2171,'Hospitalisation Details'!$A$1:$U$2344,21,FALSE)</f>
        <v>R1013</v>
      </c>
      <c r="P2171" t="str">
        <f>VLOOKUP(A2171,'Hospitalisation Details'!$A$1:$T$2344,19,0)</f>
        <v>23</v>
      </c>
      <c r="Q2171" s="9">
        <f>VLOOKUP(A2171,'Hospitalisation Details'!$A$1:$I$2344,6,FALSE)</f>
        <v>1824.29</v>
      </c>
    </row>
    <row r="2172" spans="1:17" ht="15.75">
      <c r="A2172" s="6" t="s">
        <v>5580</v>
      </c>
      <c r="B2172" t="str">
        <f>VLOOKUP(A2172,'Customer Names'!$A$1:$D$2336,3,FALSE)</f>
        <v>Andreyko</v>
      </c>
      <c r="C2172">
        <f>VLOOKUP(A2172,'Medical Examinations'!$A$1:$H$2336,2,0)</f>
        <v>27.98</v>
      </c>
      <c r="D2172">
        <f>VLOOKUP(A2172,'Medical Examinations'!$A$1:$H$2336,3,0)</f>
        <v>4.38</v>
      </c>
      <c r="E2172" t="str">
        <f>VLOOKUP(A2172,'Medical Examinations'!$A$1:$H$2336,4,0)</f>
        <v>No</v>
      </c>
      <c r="F2172" t="str">
        <f>VLOOKUP(A2172,'Medical Examinations'!$A$1:$H$2336,5,0)</f>
        <v>yes</v>
      </c>
      <c r="G2172" t="str">
        <f>VLOOKUP(A2172,'Medical Examinations'!$A$1:$H$2336,6,0)</f>
        <v>No</v>
      </c>
      <c r="H2172">
        <f>VLOOKUP(A2172,'Medical Examinations'!$A$1:$L$2336,10,0)</f>
        <v>1</v>
      </c>
      <c r="I2172" t="str">
        <f>VLOOKUP(A2172,'Medical Examinations'!$A$1:$H$2336,8,0)</f>
        <v>No</v>
      </c>
      <c r="J2172" t="str">
        <f>VLOOKUP(A2172,'Medical Examinations'!$A$1:$L$2336,11,0)</f>
        <v>Over weight</v>
      </c>
      <c r="K2172" t="str">
        <f>VLOOKUP(A2172,'Medical Examinations'!$A$1:$L$2336,12,0)</f>
        <v>Normal</v>
      </c>
      <c r="L2172" s="8">
        <f>VLOOKUP(A2172,'Hospitalisation Details'!$A$1:$T$2344,17,0)</f>
        <v>38218</v>
      </c>
      <c r="M2172" s="3" t="str">
        <f>VLOOKUP(A2172,'Hospitalisation Details'!$A$1:$T$2344,14,0)</f>
        <v>tier - 3</v>
      </c>
      <c r="N2172" s="3" t="str">
        <f>VLOOKUP(A2172,'Hospitalisation Details'!$A$1:$T$2344,15,0)</f>
        <v>tier - 1</v>
      </c>
      <c r="O2172" t="str">
        <f>VLOOKUP(A2172,'Hospitalisation Details'!$A$1:$U$2344,21,FALSE)</f>
        <v>R1012</v>
      </c>
      <c r="P2172" t="str">
        <f>VLOOKUP(A2172,'Hospitalisation Details'!$A$1:$T$2344,19,0)</f>
        <v>18</v>
      </c>
      <c r="Q2172" s="9">
        <f>VLOOKUP(A2172,'Hospitalisation Details'!$A$1:$I$2344,6,FALSE)</f>
        <v>1822.54</v>
      </c>
    </row>
    <row r="2173" spans="1:17" ht="15.75">
      <c r="A2173" s="6" t="s">
        <v>5582</v>
      </c>
      <c r="B2173" t="str">
        <f>VLOOKUP(A2173,'Customer Names'!$A$1:$D$2336,3,FALSE)</f>
        <v>Landry</v>
      </c>
      <c r="C2173">
        <f>VLOOKUP(A2173,'Medical Examinations'!$A$1:$H$2336,2,0)</f>
        <v>26.51</v>
      </c>
      <c r="D2173">
        <f>VLOOKUP(A2173,'Medical Examinations'!$A$1:$H$2336,3,0)</f>
        <v>4.58</v>
      </c>
      <c r="E2173" t="str">
        <f>VLOOKUP(A2173,'Medical Examinations'!$A$1:$H$2336,4,0)</f>
        <v>No</v>
      </c>
      <c r="F2173" t="str">
        <f>VLOOKUP(A2173,'Medical Examinations'!$A$1:$H$2336,5,0)</f>
        <v>No</v>
      </c>
      <c r="G2173" t="str">
        <f>VLOOKUP(A2173,'Medical Examinations'!$A$1:$H$2336,6,0)</f>
        <v>No</v>
      </c>
      <c r="H2173">
        <f>VLOOKUP(A2173,'Medical Examinations'!$A$1:$L$2336,10,0)</f>
        <v>0</v>
      </c>
      <c r="I2173" t="str">
        <f>VLOOKUP(A2173,'Medical Examinations'!$A$1:$H$2336,8,0)</f>
        <v>No</v>
      </c>
      <c r="J2173" t="str">
        <f>VLOOKUP(A2173,'Medical Examinations'!$A$1:$L$2336,11,0)</f>
        <v>Over weight</v>
      </c>
      <c r="K2173" t="str">
        <f>VLOOKUP(A2173,'Medical Examinations'!$A$1:$L$2336,12,0)</f>
        <v>Normal</v>
      </c>
      <c r="L2173" s="8">
        <f>VLOOKUP(A2173,'Hospitalisation Details'!$A$1:$T$2344,17,0)</f>
        <v>36428</v>
      </c>
      <c r="M2173" s="3" t="str">
        <f>VLOOKUP(A2173,'Hospitalisation Details'!$A$1:$T$2344,14,0)</f>
        <v>tier - 3</v>
      </c>
      <c r="N2173" s="3" t="str">
        <f>VLOOKUP(A2173,'Hospitalisation Details'!$A$1:$T$2344,15,0)</f>
        <v>tier - 3</v>
      </c>
      <c r="O2173" t="str">
        <f>VLOOKUP(A2173,'Hospitalisation Details'!$A$1:$U$2344,21,FALSE)</f>
        <v>R1013</v>
      </c>
      <c r="P2173" t="str">
        <f>VLOOKUP(A2173,'Hospitalisation Details'!$A$1:$T$2344,19,0)</f>
        <v>23</v>
      </c>
      <c r="Q2173" s="9">
        <f>VLOOKUP(A2173,'Hospitalisation Details'!$A$1:$I$2344,6,FALSE)</f>
        <v>1815.88</v>
      </c>
    </row>
    <row r="2174" spans="1:17" ht="15.75">
      <c r="A2174" s="6" t="s">
        <v>5583</v>
      </c>
      <c r="B2174" t="str">
        <f>VLOOKUP(A2174,'Customer Names'!$A$1:$D$2336,3,FALSE)</f>
        <v>Lozier</v>
      </c>
      <c r="C2174">
        <f>VLOOKUP(A2174,'Medical Examinations'!$A$1:$H$2336,2,0)</f>
        <v>29.734999999999999</v>
      </c>
      <c r="D2174">
        <f>VLOOKUP(A2174,'Medical Examinations'!$A$1:$H$2336,3,0)</f>
        <v>11.92</v>
      </c>
      <c r="E2174" t="str">
        <f>VLOOKUP(A2174,'Medical Examinations'!$A$1:$H$2336,4,0)</f>
        <v>No</v>
      </c>
      <c r="F2174" t="str">
        <f>VLOOKUP(A2174,'Medical Examinations'!$A$1:$H$2336,5,0)</f>
        <v>No</v>
      </c>
      <c r="G2174" t="str">
        <f>VLOOKUP(A2174,'Medical Examinations'!$A$1:$H$2336,6,0)</f>
        <v>No</v>
      </c>
      <c r="H2174">
        <f>VLOOKUP(A2174,'Medical Examinations'!$A$1:$L$2336,10,0)</f>
        <v>0</v>
      </c>
      <c r="I2174" t="str">
        <f>VLOOKUP(A2174,'Medical Examinations'!$A$1:$H$2336,8,0)</f>
        <v>No</v>
      </c>
      <c r="J2174" t="str">
        <f>VLOOKUP(A2174,'Medical Examinations'!$A$1:$L$2336,11,0)</f>
        <v>Over weight</v>
      </c>
      <c r="K2174" t="str">
        <f>VLOOKUP(A2174,'Medical Examinations'!$A$1:$L$2336,12,0)</f>
        <v>Diabetes</v>
      </c>
      <c r="L2174" s="8">
        <f>VLOOKUP(A2174,'Hospitalisation Details'!$A$1:$T$2344,17,0)</f>
        <v>37603</v>
      </c>
      <c r="M2174" s="3" t="str">
        <f>VLOOKUP(A2174,'Hospitalisation Details'!$A$1:$T$2344,14,0)</f>
        <v>tier - 3</v>
      </c>
      <c r="N2174" s="3" t="str">
        <f>VLOOKUP(A2174,'Hospitalisation Details'!$A$1:$T$2344,15,0)</f>
        <v>tier - 3</v>
      </c>
      <c r="O2174" t="str">
        <f>VLOOKUP(A2174,'Hospitalisation Details'!$A$1:$U$2344,21,FALSE)</f>
        <v>R1012</v>
      </c>
      <c r="P2174" t="str">
        <f>VLOOKUP(A2174,'Hospitalisation Details'!$A$1:$T$2344,19,0)</f>
        <v>20</v>
      </c>
      <c r="Q2174" s="9">
        <f>VLOOKUP(A2174,'Hospitalisation Details'!$A$1:$I$2344,6,FALSE)</f>
        <v>1769.53</v>
      </c>
    </row>
    <row r="2175" spans="1:17" ht="15.75">
      <c r="A2175" s="6" t="s">
        <v>5586</v>
      </c>
      <c r="B2175" t="str">
        <f>VLOOKUP(A2175,'Customer Names'!$A$1:$D$2336,3,FALSE)</f>
        <v>O'Brien</v>
      </c>
      <c r="C2175">
        <f>VLOOKUP(A2175,'Medical Examinations'!$A$1:$H$2336,2,0)</f>
        <v>40.5</v>
      </c>
      <c r="D2175">
        <f>VLOOKUP(A2175,'Medical Examinations'!$A$1:$H$2336,3,0)</f>
        <v>5.4</v>
      </c>
      <c r="E2175" t="str">
        <f>VLOOKUP(A2175,'Medical Examinations'!$A$1:$H$2336,4,0)</f>
        <v>No</v>
      </c>
      <c r="F2175" t="str">
        <f>VLOOKUP(A2175,'Medical Examinations'!$A$1:$H$2336,5,0)</f>
        <v>No</v>
      </c>
      <c r="G2175" t="str">
        <f>VLOOKUP(A2175,'Medical Examinations'!$A$1:$H$2336,6,0)</f>
        <v>Yes</v>
      </c>
      <c r="H2175">
        <f>VLOOKUP(A2175,'Medical Examinations'!$A$1:$L$2336,10,0)</f>
        <v>1</v>
      </c>
      <c r="I2175" t="str">
        <f>VLOOKUP(A2175,'Medical Examinations'!$A$1:$H$2336,8,0)</f>
        <v>No</v>
      </c>
      <c r="J2175" t="str">
        <f>VLOOKUP(A2175,'Medical Examinations'!$A$1:$L$2336,11,0)</f>
        <v>obesity</v>
      </c>
      <c r="K2175" t="str">
        <f>VLOOKUP(A2175,'Medical Examinations'!$A$1:$L$2336,12,0)</f>
        <v>Normal</v>
      </c>
      <c r="L2175" s="8">
        <f>VLOOKUP(A2175,'Hospitalisation Details'!$A$1:$T$2344,17,0)</f>
        <v>37944</v>
      </c>
      <c r="M2175" s="3" t="str">
        <f>VLOOKUP(A2175,'Hospitalisation Details'!$A$1:$T$2344,14,0)</f>
        <v>tier - 3</v>
      </c>
      <c r="N2175" s="3" t="str">
        <f>VLOOKUP(A2175,'Hospitalisation Details'!$A$1:$T$2344,15,0)</f>
        <v>tier - 1</v>
      </c>
      <c r="O2175" t="str">
        <f>VLOOKUP(A2175,'Hospitalisation Details'!$A$1:$U$2344,21,FALSE)</f>
        <v>R1011</v>
      </c>
      <c r="P2175" t="str">
        <f>VLOOKUP(A2175,'Hospitalisation Details'!$A$1:$T$2344,19,0)</f>
        <v>19</v>
      </c>
      <c r="Q2175" s="9">
        <f>VLOOKUP(A2175,'Hospitalisation Details'!$A$1:$I$2344,6,FALSE)</f>
        <v>1759.34</v>
      </c>
    </row>
    <row r="2176" spans="1:17" ht="15.75">
      <c r="A2176" s="6" t="s">
        <v>5588</v>
      </c>
      <c r="B2176" t="str">
        <f>VLOOKUP(A2176,'Customer Names'!$A$1:$D$2336,3,FALSE)</f>
        <v>Rodas</v>
      </c>
      <c r="C2176">
        <f>VLOOKUP(A2176,'Medical Examinations'!$A$1:$H$2336,2,0)</f>
        <v>25.64</v>
      </c>
      <c r="D2176">
        <f>VLOOKUP(A2176,'Medical Examinations'!$A$1:$H$2336,3,0)</f>
        <v>4.76</v>
      </c>
      <c r="E2176" t="str">
        <f>VLOOKUP(A2176,'Medical Examinations'!$A$1:$H$2336,4,0)</f>
        <v>No</v>
      </c>
      <c r="F2176" t="str">
        <f>VLOOKUP(A2176,'Medical Examinations'!$A$1:$H$2336,5,0)</f>
        <v>No</v>
      </c>
      <c r="G2176" t="str">
        <f>VLOOKUP(A2176,'Medical Examinations'!$A$1:$H$2336,6,0)</f>
        <v>No</v>
      </c>
      <c r="H2176">
        <f>VLOOKUP(A2176,'Medical Examinations'!$A$1:$L$2336,10,0)</f>
        <v>1</v>
      </c>
      <c r="I2176" t="str">
        <f>VLOOKUP(A2176,'Medical Examinations'!$A$1:$H$2336,8,0)</f>
        <v>No</v>
      </c>
      <c r="J2176" t="str">
        <f>VLOOKUP(A2176,'Medical Examinations'!$A$1:$L$2336,11,0)</f>
        <v>Over weight</v>
      </c>
      <c r="K2176" t="str">
        <f>VLOOKUP(A2176,'Medical Examinations'!$A$1:$L$2336,12,0)</f>
        <v>Normal</v>
      </c>
      <c r="L2176" s="8">
        <f>VLOOKUP(A2176,'Hospitalisation Details'!$A$1:$T$2344,17,0)</f>
        <v>36075</v>
      </c>
      <c r="M2176" s="3" t="str">
        <f>VLOOKUP(A2176,'Hospitalisation Details'!$A$1:$T$2344,14,0)</f>
        <v>tier - 3</v>
      </c>
      <c r="N2176" s="3" t="str">
        <f>VLOOKUP(A2176,'Hospitalisation Details'!$A$1:$T$2344,15,0)</f>
        <v>tier - 3</v>
      </c>
      <c r="O2176" t="str">
        <f>VLOOKUP(A2176,'Hospitalisation Details'!$A$1:$U$2344,21,FALSE)</f>
        <v>R1013</v>
      </c>
      <c r="P2176" t="str">
        <f>VLOOKUP(A2176,'Hospitalisation Details'!$A$1:$T$2344,19,0)</f>
        <v>24</v>
      </c>
      <c r="Q2176" s="9">
        <f>VLOOKUP(A2176,'Hospitalisation Details'!$A$1:$I$2344,6,FALSE)</f>
        <v>1756.6</v>
      </c>
    </row>
    <row r="2177" spans="1:17" ht="15.75">
      <c r="A2177" s="6" t="s">
        <v>5591</v>
      </c>
      <c r="B2177" t="str">
        <f>VLOOKUP(A2177,'Customer Names'!$A$1:$D$2336,3,FALSE)</f>
        <v>O'Connor</v>
      </c>
      <c r="C2177">
        <f>VLOOKUP(A2177,'Medical Examinations'!$A$1:$H$2336,2,0)</f>
        <v>32.9</v>
      </c>
      <c r="D2177">
        <f>VLOOKUP(A2177,'Medical Examinations'!$A$1:$H$2336,3,0)</f>
        <v>4.78</v>
      </c>
      <c r="E2177" t="str">
        <f>VLOOKUP(A2177,'Medical Examinations'!$A$1:$H$2336,4,0)</f>
        <v>No</v>
      </c>
      <c r="F2177" t="str">
        <f>VLOOKUP(A2177,'Medical Examinations'!$A$1:$H$2336,5,0)</f>
        <v>No</v>
      </c>
      <c r="G2177" t="str">
        <f>VLOOKUP(A2177,'Medical Examinations'!$A$1:$H$2336,6,0)</f>
        <v>Yes</v>
      </c>
      <c r="H2177">
        <f>VLOOKUP(A2177,'Medical Examinations'!$A$1:$L$2336,10,0)</f>
        <v>1</v>
      </c>
      <c r="I2177" t="str">
        <f>VLOOKUP(A2177,'Medical Examinations'!$A$1:$H$2336,8,0)</f>
        <v>No</v>
      </c>
      <c r="J2177" t="str">
        <f>VLOOKUP(A2177,'Medical Examinations'!$A$1:$L$2336,11,0)</f>
        <v>obesity</v>
      </c>
      <c r="K2177" t="str">
        <f>VLOOKUP(A2177,'Medical Examinations'!$A$1:$L$2336,12,0)</f>
        <v>Normal</v>
      </c>
      <c r="L2177" s="8">
        <f>VLOOKUP(A2177,'Hospitalisation Details'!$A$1:$T$2344,17,0)</f>
        <v>37890</v>
      </c>
      <c r="M2177" s="3" t="str">
        <f>VLOOKUP(A2177,'Hospitalisation Details'!$A$1:$T$2344,14,0)</f>
        <v>tier - 3</v>
      </c>
      <c r="N2177" s="3" t="str">
        <f>VLOOKUP(A2177,'Hospitalisation Details'!$A$1:$T$2344,15,0)</f>
        <v>tier - 1</v>
      </c>
      <c r="O2177" t="str">
        <f>VLOOKUP(A2177,'Hospitalisation Details'!$A$1:$U$2344,21,FALSE)</f>
        <v>R1011</v>
      </c>
      <c r="P2177" t="str">
        <f>VLOOKUP(A2177,'Hospitalisation Details'!$A$1:$T$2344,19,0)</f>
        <v>19</v>
      </c>
      <c r="Q2177" s="9">
        <f>VLOOKUP(A2177,'Hospitalisation Details'!$A$1:$I$2344,6,FALSE)</f>
        <v>1748.77</v>
      </c>
    </row>
    <row r="2178" spans="1:17" ht="15.75">
      <c r="A2178" s="6" t="s">
        <v>5593</v>
      </c>
      <c r="B2178" t="str">
        <f>VLOOKUP(A2178,'Customer Names'!$A$1:$D$2336,3,FALSE)</f>
        <v>White</v>
      </c>
      <c r="C2178">
        <f>VLOOKUP(A2178,'Medical Examinations'!$A$1:$H$2336,2,0)</f>
        <v>29.8</v>
      </c>
      <c r="D2178">
        <f>VLOOKUP(A2178,'Medical Examinations'!$A$1:$H$2336,3,0)</f>
        <v>4.26</v>
      </c>
      <c r="E2178" t="str">
        <f>VLOOKUP(A2178,'Medical Examinations'!$A$1:$H$2336,4,0)</f>
        <v>No</v>
      </c>
      <c r="F2178" t="str">
        <f>VLOOKUP(A2178,'Medical Examinations'!$A$1:$H$2336,5,0)</f>
        <v>No</v>
      </c>
      <c r="G2178" t="str">
        <f>VLOOKUP(A2178,'Medical Examinations'!$A$1:$H$2336,6,0)</f>
        <v>Yes</v>
      </c>
      <c r="H2178">
        <f>VLOOKUP(A2178,'Medical Examinations'!$A$1:$L$2336,10,0)</f>
        <v>1</v>
      </c>
      <c r="I2178" t="str">
        <f>VLOOKUP(A2178,'Medical Examinations'!$A$1:$H$2336,8,0)</f>
        <v>No</v>
      </c>
      <c r="J2178" t="str">
        <f>VLOOKUP(A2178,'Medical Examinations'!$A$1:$L$2336,11,0)</f>
        <v>Over weight</v>
      </c>
      <c r="K2178" t="str">
        <f>VLOOKUP(A2178,'Medical Examinations'!$A$1:$L$2336,12,0)</f>
        <v>Normal</v>
      </c>
      <c r="L2178" s="8">
        <f>VLOOKUP(A2178,'Hospitalisation Details'!$A$1:$T$2344,17,0)</f>
        <v>37830</v>
      </c>
      <c r="M2178" s="3" t="str">
        <f>VLOOKUP(A2178,'Hospitalisation Details'!$A$1:$T$2344,14,0)</f>
        <v>tier - 3</v>
      </c>
      <c r="N2178" s="3" t="str">
        <f>VLOOKUP(A2178,'Hospitalisation Details'!$A$1:$T$2344,15,0)</f>
        <v>tier - 1</v>
      </c>
      <c r="O2178" t="str">
        <f>VLOOKUP(A2178,'Hospitalisation Details'!$A$1:$U$2344,21,FALSE)</f>
        <v>R1011</v>
      </c>
      <c r="P2178" t="str">
        <f>VLOOKUP(A2178,'Hospitalisation Details'!$A$1:$T$2344,19,0)</f>
        <v>19</v>
      </c>
      <c r="Q2178" s="9">
        <f>VLOOKUP(A2178,'Hospitalisation Details'!$A$1:$I$2344,6,FALSE)</f>
        <v>1744.47</v>
      </c>
    </row>
    <row r="2179" spans="1:17" ht="15.75">
      <c r="A2179" s="6" t="s">
        <v>5595</v>
      </c>
      <c r="B2179" t="str">
        <f>VLOOKUP(A2179,'Customer Names'!$A$1:$D$2336,3,FALSE)</f>
        <v>Davenport</v>
      </c>
      <c r="C2179">
        <f>VLOOKUP(A2179,'Medical Examinations'!$A$1:$H$2336,2,0)</f>
        <v>28.9</v>
      </c>
      <c r="D2179">
        <f>VLOOKUP(A2179,'Medical Examinations'!$A$1:$H$2336,3,0)</f>
        <v>5.85</v>
      </c>
      <c r="E2179" t="str">
        <f>VLOOKUP(A2179,'Medical Examinations'!$A$1:$H$2336,4,0)</f>
        <v>No</v>
      </c>
      <c r="F2179" t="str">
        <f>VLOOKUP(A2179,'Medical Examinations'!$A$1:$H$2336,5,0)</f>
        <v>No</v>
      </c>
      <c r="G2179" t="str">
        <f>VLOOKUP(A2179,'Medical Examinations'!$A$1:$H$2336,6,0)</f>
        <v>Yes</v>
      </c>
      <c r="H2179">
        <f>VLOOKUP(A2179,'Medical Examinations'!$A$1:$L$2336,10,0)</f>
        <v>1</v>
      </c>
      <c r="I2179" t="str">
        <f>VLOOKUP(A2179,'Medical Examinations'!$A$1:$H$2336,8,0)</f>
        <v>No</v>
      </c>
      <c r="J2179" t="str">
        <f>VLOOKUP(A2179,'Medical Examinations'!$A$1:$L$2336,11,0)</f>
        <v>Over weight</v>
      </c>
      <c r="K2179" t="str">
        <f>VLOOKUP(A2179,'Medical Examinations'!$A$1:$L$2336,12,0)</f>
        <v>Prediabetes</v>
      </c>
      <c r="L2179" s="8">
        <f>VLOOKUP(A2179,'Hospitalisation Details'!$A$1:$T$2344,17,0)</f>
        <v>37827</v>
      </c>
      <c r="M2179" s="3" t="str">
        <f>VLOOKUP(A2179,'Hospitalisation Details'!$A$1:$T$2344,14,0)</f>
        <v>tier - 3</v>
      </c>
      <c r="N2179" s="3" t="str">
        <f>VLOOKUP(A2179,'Hospitalisation Details'!$A$1:$T$2344,15,0)</f>
        <v>tier - 1</v>
      </c>
      <c r="O2179" t="str">
        <f>VLOOKUP(A2179,'Hospitalisation Details'!$A$1:$U$2344,21,FALSE)</f>
        <v>R1011</v>
      </c>
      <c r="P2179" t="str">
        <f>VLOOKUP(A2179,'Hospitalisation Details'!$A$1:$T$2344,19,0)</f>
        <v>19</v>
      </c>
      <c r="Q2179" s="9">
        <f>VLOOKUP(A2179,'Hospitalisation Details'!$A$1:$I$2344,6,FALSE)</f>
        <v>1743.21</v>
      </c>
    </row>
    <row r="2180" spans="1:17" ht="15.75">
      <c r="A2180" s="6" t="s">
        <v>5596</v>
      </c>
      <c r="B2180" t="str">
        <f>VLOOKUP(A2180,'Customer Names'!$A$1:$D$2336,3,FALSE)</f>
        <v>Karmen</v>
      </c>
      <c r="C2180">
        <f>VLOOKUP(A2180,'Medical Examinations'!$A$1:$H$2336,2,0)</f>
        <v>24.7</v>
      </c>
      <c r="D2180">
        <f>VLOOKUP(A2180,'Medical Examinations'!$A$1:$H$2336,3,0)</f>
        <v>5.32</v>
      </c>
      <c r="E2180" t="str">
        <f>VLOOKUP(A2180,'Medical Examinations'!$A$1:$H$2336,4,0)</f>
        <v>No</v>
      </c>
      <c r="F2180" t="str">
        <f>VLOOKUP(A2180,'Medical Examinations'!$A$1:$H$2336,5,0)</f>
        <v>No</v>
      </c>
      <c r="G2180" t="str">
        <f>VLOOKUP(A2180,'Medical Examinations'!$A$1:$H$2336,6,0)</f>
        <v>Yes</v>
      </c>
      <c r="H2180">
        <f>VLOOKUP(A2180,'Medical Examinations'!$A$1:$L$2336,10,0)</f>
        <v>1</v>
      </c>
      <c r="I2180" t="str">
        <f>VLOOKUP(A2180,'Medical Examinations'!$A$1:$H$2336,8,0)</f>
        <v>No</v>
      </c>
      <c r="J2180" t="str">
        <f>VLOOKUP(A2180,'Medical Examinations'!$A$1:$L$2336,11,0)</f>
        <v>Normal weight</v>
      </c>
      <c r="K2180" t="str">
        <f>VLOOKUP(A2180,'Medical Examinations'!$A$1:$L$2336,12,0)</f>
        <v>Normal</v>
      </c>
      <c r="L2180" s="8">
        <f>VLOOKUP(A2180,'Hospitalisation Details'!$A$1:$T$2344,17,0)</f>
        <v>37939</v>
      </c>
      <c r="M2180" s="3" t="str">
        <f>VLOOKUP(A2180,'Hospitalisation Details'!$A$1:$T$2344,14,0)</f>
        <v>tier - 3</v>
      </c>
      <c r="N2180" s="3" t="str">
        <f>VLOOKUP(A2180,'Hospitalisation Details'!$A$1:$T$2344,15,0)</f>
        <v>tier - 2</v>
      </c>
      <c r="O2180" t="str">
        <f>VLOOKUP(A2180,'Hospitalisation Details'!$A$1:$U$2344,21,FALSE)</f>
        <v>R1011</v>
      </c>
      <c r="P2180" t="str">
        <f>VLOOKUP(A2180,'Hospitalisation Details'!$A$1:$T$2344,19,0)</f>
        <v>19</v>
      </c>
      <c r="Q2180" s="9">
        <f>VLOOKUP(A2180,'Hospitalisation Details'!$A$1:$I$2344,6,FALSE)</f>
        <v>1737.38</v>
      </c>
    </row>
    <row r="2181" spans="1:17" ht="15.75">
      <c r="A2181" s="6" t="s">
        <v>5599</v>
      </c>
      <c r="B2181" t="str">
        <f>VLOOKUP(A2181,'Customer Names'!$A$1:$D$2336,3,FALSE)</f>
        <v>Miller</v>
      </c>
      <c r="C2181">
        <f>VLOOKUP(A2181,'Medical Examinations'!$A$1:$H$2336,2,0)</f>
        <v>20.6</v>
      </c>
      <c r="D2181">
        <f>VLOOKUP(A2181,'Medical Examinations'!$A$1:$H$2336,3,0)</f>
        <v>5.14</v>
      </c>
      <c r="E2181" t="str">
        <f>VLOOKUP(A2181,'Medical Examinations'!$A$1:$H$2336,4,0)</f>
        <v>No</v>
      </c>
      <c r="F2181" t="str">
        <f>VLOOKUP(A2181,'Medical Examinations'!$A$1:$H$2336,5,0)</f>
        <v>No</v>
      </c>
      <c r="G2181" t="str">
        <f>VLOOKUP(A2181,'Medical Examinations'!$A$1:$H$2336,6,0)</f>
        <v>Yes</v>
      </c>
      <c r="H2181">
        <f>VLOOKUP(A2181,'Medical Examinations'!$A$1:$L$2336,10,0)</f>
        <v>1</v>
      </c>
      <c r="I2181" t="str">
        <f>VLOOKUP(A2181,'Medical Examinations'!$A$1:$H$2336,8,0)</f>
        <v>No</v>
      </c>
      <c r="J2181" t="str">
        <f>VLOOKUP(A2181,'Medical Examinations'!$A$1:$L$2336,11,0)</f>
        <v>Normal weight</v>
      </c>
      <c r="K2181" t="str">
        <f>VLOOKUP(A2181,'Medical Examinations'!$A$1:$L$2336,12,0)</f>
        <v>Normal</v>
      </c>
      <c r="L2181" s="8">
        <f>VLOOKUP(A2181,'Hospitalisation Details'!$A$1:$T$2344,17,0)</f>
        <v>37934</v>
      </c>
      <c r="M2181" s="3" t="str">
        <f>VLOOKUP(A2181,'Hospitalisation Details'!$A$1:$T$2344,14,0)</f>
        <v>tier - 3</v>
      </c>
      <c r="N2181" s="3" t="str">
        <f>VLOOKUP(A2181,'Hospitalisation Details'!$A$1:$T$2344,15,0)</f>
        <v>tier - 2</v>
      </c>
      <c r="O2181" t="str">
        <f>VLOOKUP(A2181,'Hospitalisation Details'!$A$1:$U$2344,21,FALSE)</f>
        <v>R1011</v>
      </c>
      <c r="P2181" t="str">
        <f>VLOOKUP(A2181,'Hospitalisation Details'!$A$1:$T$2344,19,0)</f>
        <v>19</v>
      </c>
      <c r="Q2181" s="9">
        <f>VLOOKUP(A2181,'Hospitalisation Details'!$A$1:$I$2344,6,FALSE)</f>
        <v>1731.68</v>
      </c>
    </row>
    <row r="2182" spans="1:17" ht="15.75">
      <c r="A2182" s="6" t="s">
        <v>5600</v>
      </c>
      <c r="B2182" t="str">
        <f>VLOOKUP(A2182,'Customer Names'!$A$1:$D$2336,3,FALSE)</f>
        <v>Lippmann</v>
      </c>
      <c r="C2182">
        <f>VLOOKUP(A2182,'Medical Examinations'!$A$1:$H$2336,2,0)</f>
        <v>18.600000000000001</v>
      </c>
      <c r="D2182">
        <f>VLOOKUP(A2182,'Medical Examinations'!$A$1:$H$2336,3,0)</f>
        <v>5</v>
      </c>
      <c r="E2182" t="str">
        <f>VLOOKUP(A2182,'Medical Examinations'!$A$1:$H$2336,4,0)</f>
        <v>No</v>
      </c>
      <c r="F2182" t="str">
        <f>VLOOKUP(A2182,'Medical Examinations'!$A$1:$H$2336,5,0)</f>
        <v>No</v>
      </c>
      <c r="G2182" t="str">
        <f>VLOOKUP(A2182,'Medical Examinations'!$A$1:$H$2336,6,0)</f>
        <v>Yes</v>
      </c>
      <c r="H2182">
        <f>VLOOKUP(A2182,'Medical Examinations'!$A$1:$L$2336,10,0)</f>
        <v>1</v>
      </c>
      <c r="I2182" t="str">
        <f>VLOOKUP(A2182,'Medical Examinations'!$A$1:$H$2336,8,0)</f>
        <v>No</v>
      </c>
      <c r="J2182" t="str">
        <f>VLOOKUP(A2182,'Medical Examinations'!$A$1:$L$2336,11,0)</f>
        <v>Normal weight</v>
      </c>
      <c r="K2182" t="str">
        <f>VLOOKUP(A2182,'Medical Examinations'!$A$1:$L$2336,12,0)</f>
        <v>Normal</v>
      </c>
      <c r="L2182" s="8">
        <f>VLOOKUP(A2182,'Hospitalisation Details'!$A$1:$T$2344,17,0)</f>
        <v>37865</v>
      </c>
      <c r="M2182" s="3" t="str">
        <f>VLOOKUP(A2182,'Hospitalisation Details'!$A$1:$T$2344,14,0)</f>
        <v>tier - 3</v>
      </c>
      <c r="N2182" s="3" t="str">
        <f>VLOOKUP(A2182,'Hospitalisation Details'!$A$1:$T$2344,15,0)</f>
        <v>tier - 2</v>
      </c>
      <c r="O2182" t="str">
        <f>VLOOKUP(A2182,'Hospitalisation Details'!$A$1:$U$2344,21,FALSE)</f>
        <v>R1011</v>
      </c>
      <c r="P2182" t="str">
        <f>VLOOKUP(A2182,'Hospitalisation Details'!$A$1:$T$2344,19,0)</f>
        <v>19</v>
      </c>
      <c r="Q2182" s="9">
        <f>VLOOKUP(A2182,'Hospitalisation Details'!$A$1:$I$2344,6,FALSE)</f>
        <v>1728.9</v>
      </c>
    </row>
    <row r="2183" spans="1:17" ht="15.75">
      <c r="A2183" s="6" t="s">
        <v>5603</v>
      </c>
      <c r="B2183" t="str">
        <f>VLOOKUP(A2183,'Customer Names'!$A$1:$D$2336,3,FALSE)</f>
        <v>Klehm</v>
      </c>
      <c r="C2183">
        <f>VLOOKUP(A2183,'Medical Examinations'!$A$1:$H$2336,2,0)</f>
        <v>17.8</v>
      </c>
      <c r="D2183">
        <f>VLOOKUP(A2183,'Medical Examinations'!$A$1:$H$2336,3,0)</f>
        <v>4.55</v>
      </c>
      <c r="E2183" t="str">
        <f>VLOOKUP(A2183,'Medical Examinations'!$A$1:$H$2336,4,0)</f>
        <v>No</v>
      </c>
      <c r="F2183" t="str">
        <f>VLOOKUP(A2183,'Medical Examinations'!$A$1:$H$2336,5,0)</f>
        <v>No</v>
      </c>
      <c r="G2183" t="str">
        <f>VLOOKUP(A2183,'Medical Examinations'!$A$1:$H$2336,6,0)</f>
        <v>Yes</v>
      </c>
      <c r="H2183">
        <f>VLOOKUP(A2183,'Medical Examinations'!$A$1:$L$2336,10,0)</f>
        <v>1</v>
      </c>
      <c r="I2183" t="str">
        <f>VLOOKUP(A2183,'Medical Examinations'!$A$1:$H$2336,8,0)</f>
        <v>No</v>
      </c>
      <c r="J2183" t="str">
        <f>VLOOKUP(A2183,'Medical Examinations'!$A$1:$L$2336,11,0)</f>
        <v>Under weight</v>
      </c>
      <c r="K2183" t="str">
        <f>VLOOKUP(A2183,'Medical Examinations'!$A$1:$L$2336,12,0)</f>
        <v>Normal</v>
      </c>
      <c r="L2183" s="8">
        <f>VLOOKUP(A2183,'Hospitalisation Details'!$A$1:$T$2344,17,0)</f>
        <v>37946</v>
      </c>
      <c r="M2183" s="3" t="str">
        <f>VLOOKUP(A2183,'Hospitalisation Details'!$A$1:$T$2344,14,0)</f>
        <v>tier - 3</v>
      </c>
      <c r="N2183" s="3" t="str">
        <f>VLOOKUP(A2183,'Hospitalisation Details'!$A$1:$T$2344,15,0)</f>
        <v>tier - 3</v>
      </c>
      <c r="O2183" t="str">
        <f>VLOOKUP(A2183,'Hospitalisation Details'!$A$1:$U$2344,21,FALSE)</f>
        <v>R1011</v>
      </c>
      <c r="P2183" t="str">
        <f>VLOOKUP(A2183,'Hospitalisation Details'!$A$1:$T$2344,19,0)</f>
        <v>19</v>
      </c>
      <c r="Q2183" s="9">
        <f>VLOOKUP(A2183,'Hospitalisation Details'!$A$1:$I$2344,6,FALSE)</f>
        <v>1727.79</v>
      </c>
    </row>
    <row r="2184" spans="1:17" ht="15.75">
      <c r="A2184" s="6" t="s">
        <v>5605</v>
      </c>
      <c r="B2184" t="str">
        <f>VLOOKUP(A2184,'Customer Names'!$A$1:$D$2336,3,FALSE)</f>
        <v>Murphy</v>
      </c>
      <c r="C2184">
        <f>VLOOKUP(A2184,'Medical Examinations'!$A$1:$H$2336,2,0)</f>
        <v>35.200000000000003</v>
      </c>
      <c r="D2184">
        <f>VLOOKUP(A2184,'Medical Examinations'!$A$1:$H$2336,3,0)</f>
        <v>5.97</v>
      </c>
      <c r="E2184" t="str">
        <f>VLOOKUP(A2184,'Medical Examinations'!$A$1:$H$2336,4,0)</f>
        <v>No</v>
      </c>
      <c r="F2184" t="str">
        <f>VLOOKUP(A2184,'Medical Examinations'!$A$1:$H$2336,5,0)</f>
        <v>yes</v>
      </c>
      <c r="G2184" t="str">
        <f>VLOOKUP(A2184,'Medical Examinations'!$A$1:$H$2336,6,0)</f>
        <v>No</v>
      </c>
      <c r="H2184">
        <f>VLOOKUP(A2184,'Medical Examinations'!$A$1:$L$2336,10,0)</f>
        <v>1</v>
      </c>
      <c r="I2184" t="str">
        <f>VLOOKUP(A2184,'Medical Examinations'!$A$1:$H$2336,8,0)</f>
        <v>No</v>
      </c>
      <c r="J2184" t="str">
        <f>VLOOKUP(A2184,'Medical Examinations'!$A$1:$L$2336,11,0)</f>
        <v>obesity</v>
      </c>
      <c r="K2184" t="str">
        <f>VLOOKUP(A2184,'Medical Examinations'!$A$1:$L$2336,12,0)</f>
        <v>Prediabetes</v>
      </c>
      <c r="L2184" s="8">
        <f>VLOOKUP(A2184,'Hospitalisation Details'!$A$1:$T$2344,17,0)</f>
        <v>38239</v>
      </c>
      <c r="M2184" s="3" t="str">
        <f>VLOOKUP(A2184,'Hospitalisation Details'!$A$1:$T$2344,14,0)</f>
        <v>tier - 3</v>
      </c>
      <c r="N2184" s="3" t="str">
        <f>VLOOKUP(A2184,'Hospitalisation Details'!$A$1:$T$2344,15,0)</f>
        <v>tier - 1</v>
      </c>
      <c r="O2184" t="str">
        <f>VLOOKUP(A2184,'Hospitalisation Details'!$A$1:$U$2344,21,FALSE)</f>
        <v>R1013</v>
      </c>
      <c r="P2184" t="str">
        <f>VLOOKUP(A2184,'Hospitalisation Details'!$A$1:$T$2344,19,0)</f>
        <v>18</v>
      </c>
      <c r="Q2184" s="9">
        <f>VLOOKUP(A2184,'Hospitalisation Details'!$A$1:$I$2344,6,FALSE)</f>
        <v>1727.54</v>
      </c>
    </row>
    <row r="2185" spans="1:17" ht="15.75">
      <c r="A2185" s="6" t="s">
        <v>5606</v>
      </c>
      <c r="B2185" t="str">
        <f>VLOOKUP(A2185,'Customer Names'!$A$1:$D$2336,3,FALSE)</f>
        <v>Desisa</v>
      </c>
      <c r="C2185">
        <f>VLOOKUP(A2185,'Medical Examinations'!$A$1:$H$2336,2,0)</f>
        <v>33.770000000000003</v>
      </c>
      <c r="D2185">
        <f>VLOOKUP(A2185,'Medical Examinations'!$A$1:$H$2336,3,0)</f>
        <v>4.0199999999999996</v>
      </c>
      <c r="E2185" t="str">
        <f>VLOOKUP(A2185,'Medical Examinations'!$A$1:$H$2336,4,0)</f>
        <v>No</v>
      </c>
      <c r="F2185" t="str">
        <f>VLOOKUP(A2185,'Medical Examinations'!$A$1:$H$2336,5,0)</f>
        <v>yes</v>
      </c>
      <c r="G2185" t="str">
        <f>VLOOKUP(A2185,'Medical Examinations'!$A$1:$H$2336,6,0)</f>
        <v>No</v>
      </c>
      <c r="H2185">
        <f>VLOOKUP(A2185,'Medical Examinations'!$A$1:$L$2336,10,0)</f>
        <v>1</v>
      </c>
      <c r="I2185" t="str">
        <f>VLOOKUP(A2185,'Medical Examinations'!$A$1:$H$2336,8,0)</f>
        <v>No</v>
      </c>
      <c r="J2185" t="str">
        <f>VLOOKUP(A2185,'Medical Examinations'!$A$1:$L$2336,11,0)</f>
        <v>obesity</v>
      </c>
      <c r="K2185" t="str">
        <f>VLOOKUP(A2185,'Medical Examinations'!$A$1:$L$2336,12,0)</f>
        <v>Normal</v>
      </c>
      <c r="L2185" s="8">
        <f>VLOOKUP(A2185,'Hospitalisation Details'!$A$1:$T$2344,17,0)</f>
        <v>38281</v>
      </c>
      <c r="M2185" s="3" t="str">
        <f>VLOOKUP(A2185,'Hospitalisation Details'!$A$1:$T$2344,14,0)</f>
        <v>tier - 3</v>
      </c>
      <c r="N2185" s="3" t="str">
        <f>VLOOKUP(A2185,'Hospitalisation Details'!$A$1:$T$2344,15,0)</f>
        <v>tier - 2</v>
      </c>
      <c r="O2185" t="str">
        <f>VLOOKUP(A2185,'Hospitalisation Details'!$A$1:$U$2344,21,FALSE)</f>
        <v>R1013</v>
      </c>
      <c r="P2185" t="str">
        <f>VLOOKUP(A2185,'Hospitalisation Details'!$A$1:$T$2344,19,0)</f>
        <v>18</v>
      </c>
      <c r="Q2185" s="9">
        <f>VLOOKUP(A2185,'Hospitalisation Details'!$A$1:$I$2344,6,FALSE)</f>
        <v>1725.55</v>
      </c>
    </row>
    <row r="2186" spans="1:17" ht="15.75">
      <c r="A2186" s="6" t="s">
        <v>5609</v>
      </c>
      <c r="B2186" t="str">
        <f>VLOOKUP(A2186,'Customer Names'!$A$1:$D$2336,3,FALSE)</f>
        <v>Brooks</v>
      </c>
      <c r="C2186">
        <f>VLOOKUP(A2186,'Medical Examinations'!$A$1:$H$2336,2,0)</f>
        <v>30.03</v>
      </c>
      <c r="D2186">
        <f>VLOOKUP(A2186,'Medical Examinations'!$A$1:$H$2336,3,0)</f>
        <v>4.04</v>
      </c>
      <c r="E2186" t="str">
        <f>VLOOKUP(A2186,'Medical Examinations'!$A$1:$H$2336,4,0)</f>
        <v>No</v>
      </c>
      <c r="F2186" t="str">
        <f>VLOOKUP(A2186,'Medical Examinations'!$A$1:$H$2336,5,0)</f>
        <v>yes</v>
      </c>
      <c r="G2186" t="str">
        <f>VLOOKUP(A2186,'Medical Examinations'!$A$1:$H$2336,6,0)</f>
        <v>No</v>
      </c>
      <c r="H2186">
        <f>VLOOKUP(A2186,'Medical Examinations'!$A$1:$L$2336,10,0)</f>
        <v>1</v>
      </c>
      <c r="I2186" t="str">
        <f>VLOOKUP(A2186,'Medical Examinations'!$A$1:$H$2336,8,0)</f>
        <v>No</v>
      </c>
      <c r="J2186" t="str">
        <f>VLOOKUP(A2186,'Medical Examinations'!$A$1:$L$2336,11,0)</f>
        <v>obesity</v>
      </c>
      <c r="K2186" t="str">
        <f>VLOOKUP(A2186,'Medical Examinations'!$A$1:$L$2336,12,0)</f>
        <v>Normal</v>
      </c>
      <c r="L2186" s="8">
        <f>VLOOKUP(A2186,'Hospitalisation Details'!$A$1:$T$2344,17,0)</f>
        <v>38241</v>
      </c>
      <c r="M2186" s="3" t="str">
        <f>VLOOKUP(A2186,'Hospitalisation Details'!$A$1:$T$2344,14,0)</f>
        <v>tier - 3</v>
      </c>
      <c r="N2186" s="3" t="str">
        <f>VLOOKUP(A2186,'Hospitalisation Details'!$A$1:$T$2344,15,0)</f>
        <v>tier - 3</v>
      </c>
      <c r="O2186" t="str">
        <f>VLOOKUP(A2186,'Hospitalisation Details'!$A$1:$U$2344,21,FALSE)</f>
        <v>R1013</v>
      </c>
      <c r="P2186" t="str">
        <f>VLOOKUP(A2186,'Hospitalisation Details'!$A$1:$T$2344,19,0)</f>
        <v>18</v>
      </c>
      <c r="Q2186" s="9">
        <f>VLOOKUP(A2186,'Hospitalisation Details'!$A$1:$I$2344,6,FALSE)</f>
        <v>1720.35</v>
      </c>
    </row>
    <row r="2187" spans="1:17" ht="15.75">
      <c r="A2187" s="6" t="s">
        <v>5611</v>
      </c>
      <c r="B2187" t="str">
        <f>VLOOKUP(A2187,'Customer Names'!$A$1:$D$2336,3,FALSE)</f>
        <v>Stone</v>
      </c>
      <c r="C2187">
        <f>VLOOKUP(A2187,'Medical Examinations'!$A$1:$H$2336,2,0)</f>
        <v>29.37</v>
      </c>
      <c r="D2187">
        <f>VLOOKUP(A2187,'Medical Examinations'!$A$1:$H$2336,3,0)</f>
        <v>5.54</v>
      </c>
      <c r="E2187" t="str">
        <f>VLOOKUP(A2187,'Medical Examinations'!$A$1:$H$2336,4,0)</f>
        <v>No</v>
      </c>
      <c r="F2187" t="str">
        <f>VLOOKUP(A2187,'Medical Examinations'!$A$1:$H$2336,5,0)</f>
        <v>yes</v>
      </c>
      <c r="G2187" t="str">
        <f>VLOOKUP(A2187,'Medical Examinations'!$A$1:$H$2336,6,0)</f>
        <v>No</v>
      </c>
      <c r="H2187">
        <f>VLOOKUP(A2187,'Medical Examinations'!$A$1:$L$2336,10,0)</f>
        <v>1</v>
      </c>
      <c r="I2187" t="str">
        <f>VLOOKUP(A2187,'Medical Examinations'!$A$1:$H$2336,8,0)</f>
        <v>No</v>
      </c>
      <c r="J2187" t="str">
        <f>VLOOKUP(A2187,'Medical Examinations'!$A$1:$L$2336,11,0)</f>
        <v>Over weight</v>
      </c>
      <c r="K2187" t="str">
        <f>VLOOKUP(A2187,'Medical Examinations'!$A$1:$L$2336,12,0)</f>
        <v>Normal</v>
      </c>
      <c r="L2187" s="8">
        <f>VLOOKUP(A2187,'Hospitalisation Details'!$A$1:$T$2344,17,0)</f>
        <v>38148</v>
      </c>
      <c r="M2187" s="3" t="str">
        <f>VLOOKUP(A2187,'Hospitalisation Details'!$A$1:$T$2344,14,0)</f>
        <v>tier - 3</v>
      </c>
      <c r="N2187" s="3" t="str">
        <f>VLOOKUP(A2187,'Hospitalisation Details'!$A$1:$T$2344,15,0)</f>
        <v>tier - 3</v>
      </c>
      <c r="O2187" t="str">
        <f>VLOOKUP(A2187,'Hospitalisation Details'!$A$1:$U$2344,21,FALSE)</f>
        <v>R1013</v>
      </c>
      <c r="P2187" t="str">
        <f>VLOOKUP(A2187,'Hospitalisation Details'!$A$1:$T$2344,19,0)</f>
        <v>18</v>
      </c>
      <c r="Q2187" s="9">
        <f>VLOOKUP(A2187,'Hospitalisation Details'!$A$1:$I$2344,6,FALSE)</f>
        <v>1719.44</v>
      </c>
    </row>
    <row r="2188" spans="1:17" ht="15.75">
      <c r="A2188" s="6" t="s">
        <v>5613</v>
      </c>
      <c r="B2188" t="str">
        <f>VLOOKUP(A2188,'Customer Names'!$A$1:$D$2336,3,FALSE)</f>
        <v>Weispfennig</v>
      </c>
      <c r="C2188">
        <f>VLOOKUP(A2188,'Medical Examinations'!$A$1:$H$2336,2,0)</f>
        <v>28.5</v>
      </c>
      <c r="D2188">
        <f>VLOOKUP(A2188,'Medical Examinations'!$A$1:$H$2336,3,0)</f>
        <v>4.03</v>
      </c>
      <c r="E2188" t="str">
        <f>VLOOKUP(A2188,'Medical Examinations'!$A$1:$H$2336,4,0)</f>
        <v>No</v>
      </c>
      <c r="F2188" t="str">
        <f>VLOOKUP(A2188,'Medical Examinations'!$A$1:$H$2336,5,0)</f>
        <v>yes</v>
      </c>
      <c r="G2188" t="str">
        <f>VLOOKUP(A2188,'Medical Examinations'!$A$1:$H$2336,6,0)</f>
        <v>No</v>
      </c>
      <c r="H2188">
        <f>VLOOKUP(A2188,'Medical Examinations'!$A$1:$L$2336,10,0)</f>
        <v>1</v>
      </c>
      <c r="I2188" t="str">
        <f>VLOOKUP(A2188,'Medical Examinations'!$A$1:$H$2336,8,0)</f>
        <v>No</v>
      </c>
      <c r="J2188" t="str">
        <f>VLOOKUP(A2188,'Medical Examinations'!$A$1:$L$2336,11,0)</f>
        <v>Over weight</v>
      </c>
      <c r="K2188" t="str">
        <f>VLOOKUP(A2188,'Medical Examinations'!$A$1:$L$2336,12,0)</f>
        <v>Normal</v>
      </c>
      <c r="L2188" s="8">
        <f>VLOOKUP(A2188,'Hospitalisation Details'!$A$1:$T$2344,17,0)</f>
        <v>38251</v>
      </c>
      <c r="M2188" s="3" t="str">
        <f>VLOOKUP(A2188,'Hospitalisation Details'!$A$1:$T$2344,14,0)</f>
        <v>tier - 3</v>
      </c>
      <c r="N2188" s="3" t="str">
        <f>VLOOKUP(A2188,'Hospitalisation Details'!$A$1:$T$2344,15,0)</f>
        <v>tier - 1</v>
      </c>
      <c r="O2188" t="str">
        <f>VLOOKUP(A2188,'Hospitalisation Details'!$A$1:$U$2344,21,FALSE)</f>
        <v>R1016</v>
      </c>
      <c r="P2188" t="str">
        <f>VLOOKUP(A2188,'Hospitalisation Details'!$A$1:$T$2344,19,0)</f>
        <v>18</v>
      </c>
      <c r="Q2188" s="9">
        <f>VLOOKUP(A2188,'Hospitalisation Details'!$A$1:$I$2344,6,FALSE)</f>
        <v>1712.23</v>
      </c>
    </row>
    <row r="2189" spans="1:17" ht="15.75">
      <c r="A2189" s="6" t="s">
        <v>5615</v>
      </c>
      <c r="B2189" t="str">
        <f>VLOOKUP(A2189,'Customer Names'!$A$1:$D$2336,3,FALSE)</f>
        <v>Sorrell</v>
      </c>
      <c r="C2189">
        <f>VLOOKUP(A2189,'Medical Examinations'!$A$1:$H$2336,2,0)</f>
        <v>23.32</v>
      </c>
      <c r="D2189">
        <f>VLOOKUP(A2189,'Medical Examinations'!$A$1:$H$2336,3,0)</f>
        <v>5.62</v>
      </c>
      <c r="E2189" t="str">
        <f>VLOOKUP(A2189,'Medical Examinations'!$A$1:$H$2336,4,0)</f>
        <v>No</v>
      </c>
      <c r="F2189" t="str">
        <f>VLOOKUP(A2189,'Medical Examinations'!$A$1:$H$2336,5,0)</f>
        <v>yes</v>
      </c>
      <c r="G2189" t="str">
        <f>VLOOKUP(A2189,'Medical Examinations'!$A$1:$H$2336,6,0)</f>
        <v>No</v>
      </c>
      <c r="H2189">
        <f>VLOOKUP(A2189,'Medical Examinations'!$A$1:$L$2336,10,0)</f>
        <v>1</v>
      </c>
      <c r="I2189" t="str">
        <f>VLOOKUP(A2189,'Medical Examinations'!$A$1:$H$2336,8,0)</f>
        <v>No</v>
      </c>
      <c r="J2189" t="str">
        <f>VLOOKUP(A2189,'Medical Examinations'!$A$1:$L$2336,11,0)</f>
        <v>Normal weight</v>
      </c>
      <c r="K2189" t="str">
        <f>VLOOKUP(A2189,'Medical Examinations'!$A$1:$L$2336,12,0)</f>
        <v>Normal</v>
      </c>
      <c r="L2189" s="8">
        <f>VLOOKUP(A2189,'Hospitalisation Details'!$A$1:$T$2344,17,0)</f>
        <v>38249</v>
      </c>
      <c r="M2189" s="3" t="str">
        <f>VLOOKUP(A2189,'Hospitalisation Details'!$A$1:$T$2344,14,0)</f>
        <v>tier - 3</v>
      </c>
      <c r="N2189" s="3" t="str">
        <f>VLOOKUP(A2189,'Hospitalisation Details'!$A$1:$T$2344,15,0)</f>
        <v>tier - 3</v>
      </c>
      <c r="O2189" t="str">
        <f>VLOOKUP(A2189,'Hospitalisation Details'!$A$1:$U$2344,21,FALSE)</f>
        <v>R1013</v>
      </c>
      <c r="P2189" t="str">
        <f>VLOOKUP(A2189,'Hospitalisation Details'!$A$1:$T$2344,19,0)</f>
        <v>18</v>
      </c>
      <c r="Q2189" s="9">
        <f>VLOOKUP(A2189,'Hospitalisation Details'!$A$1:$I$2344,6,FALSE)</f>
        <v>1711.03</v>
      </c>
    </row>
    <row r="2190" spans="1:17" ht="15.75">
      <c r="A2190" s="6" t="s">
        <v>5617</v>
      </c>
      <c r="B2190" t="str">
        <f>VLOOKUP(A2190,'Customer Names'!$A$1:$D$2336,3,FALSE)</f>
        <v>Morris</v>
      </c>
      <c r="C2190">
        <f>VLOOKUP(A2190,'Medical Examinations'!$A$1:$H$2336,2,0)</f>
        <v>26.125</v>
      </c>
      <c r="D2190">
        <f>VLOOKUP(A2190,'Medical Examinations'!$A$1:$H$2336,3,0)</f>
        <v>5.27</v>
      </c>
      <c r="E2190" t="str">
        <f>VLOOKUP(A2190,'Medical Examinations'!$A$1:$H$2336,4,0)</f>
        <v>No</v>
      </c>
      <c r="F2190" t="str">
        <f>VLOOKUP(A2190,'Medical Examinations'!$A$1:$H$2336,5,0)</f>
        <v>yes</v>
      </c>
      <c r="G2190" t="str">
        <f>VLOOKUP(A2190,'Medical Examinations'!$A$1:$H$2336,6,0)</f>
        <v>No</v>
      </c>
      <c r="H2190">
        <f>VLOOKUP(A2190,'Medical Examinations'!$A$1:$L$2336,10,0)</f>
        <v>1</v>
      </c>
      <c r="I2190" t="str">
        <f>VLOOKUP(A2190,'Medical Examinations'!$A$1:$H$2336,8,0)</f>
        <v>No</v>
      </c>
      <c r="J2190" t="str">
        <f>VLOOKUP(A2190,'Medical Examinations'!$A$1:$L$2336,11,0)</f>
        <v>Over weight</v>
      </c>
      <c r="K2190" t="str">
        <f>VLOOKUP(A2190,'Medical Examinations'!$A$1:$L$2336,12,0)</f>
        <v>Normal</v>
      </c>
      <c r="L2190" s="8">
        <f>VLOOKUP(A2190,'Hospitalisation Details'!$A$1:$T$2344,17,0)</f>
        <v>38333</v>
      </c>
      <c r="M2190" s="3" t="str">
        <f>VLOOKUP(A2190,'Hospitalisation Details'!$A$1:$T$2344,14,0)</f>
        <v>tier - 3</v>
      </c>
      <c r="N2190" s="3" t="str">
        <f>VLOOKUP(A2190,'Hospitalisation Details'!$A$1:$T$2344,15,0)</f>
        <v>tier - 1</v>
      </c>
      <c r="O2190" t="str">
        <f>VLOOKUP(A2190,'Hospitalisation Details'!$A$1:$U$2344,21,FALSE)</f>
        <v>R1019</v>
      </c>
      <c r="P2190" t="str">
        <f>VLOOKUP(A2190,'Hospitalisation Details'!$A$1:$T$2344,19,0)</f>
        <v>18</v>
      </c>
      <c r="Q2190" s="9">
        <f>VLOOKUP(A2190,'Hospitalisation Details'!$A$1:$I$2344,6,FALSE)</f>
        <v>1708.93</v>
      </c>
    </row>
    <row r="2191" spans="1:17" ht="15.75">
      <c r="A2191" s="6" t="s">
        <v>5619</v>
      </c>
      <c r="B2191" t="str">
        <f>VLOOKUP(A2191,'Customer Names'!$A$1:$D$2336,3,FALSE)</f>
        <v>Marek</v>
      </c>
      <c r="C2191">
        <f>VLOOKUP(A2191,'Medical Examinations'!$A$1:$H$2336,2,0)</f>
        <v>25.46</v>
      </c>
      <c r="D2191">
        <f>VLOOKUP(A2191,'Medical Examinations'!$A$1:$H$2336,3,0)</f>
        <v>5.18</v>
      </c>
      <c r="E2191" t="str">
        <f>VLOOKUP(A2191,'Medical Examinations'!$A$1:$H$2336,4,0)</f>
        <v>No</v>
      </c>
      <c r="F2191" t="str">
        <f>VLOOKUP(A2191,'Medical Examinations'!$A$1:$H$2336,5,0)</f>
        <v>yes</v>
      </c>
      <c r="G2191" t="str">
        <f>VLOOKUP(A2191,'Medical Examinations'!$A$1:$H$2336,6,0)</f>
        <v>No</v>
      </c>
      <c r="H2191">
        <f>VLOOKUP(A2191,'Medical Examinations'!$A$1:$L$2336,10,0)</f>
        <v>1</v>
      </c>
      <c r="I2191" t="str">
        <f>VLOOKUP(A2191,'Medical Examinations'!$A$1:$H$2336,8,0)</f>
        <v>No</v>
      </c>
      <c r="J2191" t="str">
        <f>VLOOKUP(A2191,'Medical Examinations'!$A$1:$L$2336,11,0)</f>
        <v>Over weight</v>
      </c>
      <c r="K2191" t="str">
        <f>VLOOKUP(A2191,'Medical Examinations'!$A$1:$L$2336,12,0)</f>
        <v>Normal</v>
      </c>
      <c r="L2191" s="8">
        <f>VLOOKUP(A2191,'Hospitalisation Details'!$A$1:$T$2344,17,0)</f>
        <v>38277</v>
      </c>
      <c r="M2191" s="3" t="str">
        <f>VLOOKUP(A2191,'Hospitalisation Details'!$A$1:$T$2344,14,0)</f>
        <v>tier - 3</v>
      </c>
      <c r="N2191" s="3" t="str">
        <f>VLOOKUP(A2191,'Hospitalisation Details'!$A$1:$T$2344,15,0)</f>
        <v>tier - 2</v>
      </c>
      <c r="O2191" t="str">
        <f>VLOOKUP(A2191,'Hospitalisation Details'!$A$1:$U$2344,21,FALSE)</f>
        <v>R1016</v>
      </c>
      <c r="P2191" t="str">
        <f>VLOOKUP(A2191,'Hospitalisation Details'!$A$1:$T$2344,19,0)</f>
        <v>18</v>
      </c>
      <c r="Q2191" s="9">
        <f>VLOOKUP(A2191,'Hospitalisation Details'!$A$1:$I$2344,6,FALSE)</f>
        <v>1708</v>
      </c>
    </row>
    <row r="2192" spans="1:17" ht="15.75">
      <c r="A2192" s="6" t="s">
        <v>5622</v>
      </c>
      <c r="B2192" t="str">
        <f>VLOOKUP(A2192,'Customer Names'!$A$1:$D$2336,3,FALSE)</f>
        <v>Armstrong</v>
      </c>
      <c r="C2192">
        <f>VLOOKUP(A2192,'Medical Examinations'!$A$1:$H$2336,2,0)</f>
        <v>23.75</v>
      </c>
      <c r="D2192">
        <f>VLOOKUP(A2192,'Medical Examinations'!$A$1:$H$2336,3,0)</f>
        <v>5.27</v>
      </c>
      <c r="E2192" t="str">
        <f>VLOOKUP(A2192,'Medical Examinations'!$A$1:$H$2336,4,0)</f>
        <v>No</v>
      </c>
      <c r="F2192" t="str">
        <f>VLOOKUP(A2192,'Medical Examinations'!$A$1:$H$2336,5,0)</f>
        <v>yes</v>
      </c>
      <c r="G2192" t="str">
        <f>VLOOKUP(A2192,'Medical Examinations'!$A$1:$H$2336,6,0)</f>
        <v>No</v>
      </c>
      <c r="H2192">
        <f>VLOOKUP(A2192,'Medical Examinations'!$A$1:$L$2336,10,0)</f>
        <v>1</v>
      </c>
      <c r="I2192" t="str">
        <f>VLOOKUP(A2192,'Medical Examinations'!$A$1:$H$2336,8,0)</f>
        <v>No</v>
      </c>
      <c r="J2192" t="str">
        <f>VLOOKUP(A2192,'Medical Examinations'!$A$1:$L$2336,11,0)</f>
        <v>Normal weight</v>
      </c>
      <c r="K2192" t="str">
        <f>VLOOKUP(A2192,'Medical Examinations'!$A$1:$L$2336,12,0)</f>
        <v>Normal</v>
      </c>
      <c r="L2192" s="8">
        <f>VLOOKUP(A2192,'Hospitalisation Details'!$A$1:$T$2344,17,0)</f>
        <v>38327</v>
      </c>
      <c r="M2192" s="3" t="str">
        <f>VLOOKUP(A2192,'Hospitalisation Details'!$A$1:$T$2344,14,0)</f>
        <v>tier - 2</v>
      </c>
      <c r="N2192" s="3" t="str">
        <f>VLOOKUP(A2192,'Hospitalisation Details'!$A$1:$T$2344,15,0)</f>
        <v>tier - 2</v>
      </c>
      <c r="O2192" t="str">
        <f>VLOOKUP(A2192,'Hospitalisation Details'!$A$1:$U$2344,21,FALSE)</f>
        <v>R1015</v>
      </c>
      <c r="P2192" t="str">
        <f>VLOOKUP(A2192,'Hospitalisation Details'!$A$1:$T$2344,19,0)</f>
        <v>18</v>
      </c>
      <c r="Q2192" s="9">
        <f>VLOOKUP(A2192,'Hospitalisation Details'!$A$1:$I$2344,6,FALSE)</f>
        <v>1705.62</v>
      </c>
    </row>
    <row r="2193" spans="1:17" ht="15.75">
      <c r="A2193" s="6" t="s">
        <v>5624</v>
      </c>
      <c r="B2193" t="str">
        <f>VLOOKUP(A2193,'Customer Names'!$A$1:$D$2336,3,FALSE)</f>
        <v>Werner</v>
      </c>
      <c r="C2193">
        <f>VLOOKUP(A2193,'Medical Examinations'!$A$1:$H$2336,2,0)</f>
        <v>23.085000000000001</v>
      </c>
      <c r="D2193">
        <f>VLOOKUP(A2193,'Medical Examinations'!$A$1:$H$2336,3,0)</f>
        <v>5.62</v>
      </c>
      <c r="E2193" t="str">
        <f>VLOOKUP(A2193,'Medical Examinations'!$A$1:$H$2336,4,0)</f>
        <v>No</v>
      </c>
      <c r="F2193" t="str">
        <f>VLOOKUP(A2193,'Medical Examinations'!$A$1:$H$2336,5,0)</f>
        <v>yes</v>
      </c>
      <c r="G2193" t="str">
        <f>VLOOKUP(A2193,'Medical Examinations'!$A$1:$H$2336,6,0)</f>
        <v>No</v>
      </c>
      <c r="H2193">
        <f>VLOOKUP(A2193,'Medical Examinations'!$A$1:$L$2336,10,0)</f>
        <v>1</v>
      </c>
      <c r="I2193" t="str">
        <f>VLOOKUP(A2193,'Medical Examinations'!$A$1:$H$2336,8,0)</f>
        <v>No</v>
      </c>
      <c r="J2193" t="str">
        <f>VLOOKUP(A2193,'Medical Examinations'!$A$1:$L$2336,11,0)</f>
        <v>Normal weight</v>
      </c>
      <c r="K2193" t="str">
        <f>VLOOKUP(A2193,'Medical Examinations'!$A$1:$L$2336,12,0)</f>
        <v>Normal</v>
      </c>
      <c r="L2193" s="8">
        <f>VLOOKUP(A2193,'Hospitalisation Details'!$A$1:$T$2344,17,0)</f>
        <v>38335</v>
      </c>
      <c r="M2193" s="3" t="str">
        <f>VLOOKUP(A2193,'Hospitalisation Details'!$A$1:$T$2344,14,0)</f>
        <v>tier - 2</v>
      </c>
      <c r="N2193" s="3" t="str">
        <f>VLOOKUP(A2193,'Hospitalisation Details'!$A$1:$T$2344,15,0)</f>
        <v>tier - 3</v>
      </c>
      <c r="O2193" t="str">
        <f>VLOOKUP(A2193,'Hospitalisation Details'!$A$1:$U$2344,21,FALSE)</f>
        <v>R1018</v>
      </c>
      <c r="P2193" t="str">
        <f>VLOOKUP(A2193,'Hospitalisation Details'!$A$1:$T$2344,19,0)</f>
        <v>18</v>
      </c>
      <c r="Q2193" s="9">
        <f>VLOOKUP(A2193,'Hospitalisation Details'!$A$1:$I$2344,6,FALSE)</f>
        <v>1704.7</v>
      </c>
    </row>
    <row r="2194" spans="1:17" ht="15.75">
      <c r="A2194" s="6" t="s">
        <v>5627</v>
      </c>
      <c r="B2194" t="str">
        <f>VLOOKUP(A2194,'Customer Names'!$A$1:$D$2336,3,FALSE)</f>
        <v>Gries</v>
      </c>
      <c r="C2194">
        <f>VLOOKUP(A2194,'Medical Examinations'!$A$1:$H$2336,2,0)</f>
        <v>22.99</v>
      </c>
      <c r="D2194">
        <f>VLOOKUP(A2194,'Medical Examinations'!$A$1:$H$2336,3,0)</f>
        <v>5.0599999999999996</v>
      </c>
      <c r="E2194" t="str">
        <f>VLOOKUP(A2194,'Medical Examinations'!$A$1:$H$2336,4,0)</f>
        <v>No</v>
      </c>
      <c r="F2194" t="str">
        <f>VLOOKUP(A2194,'Medical Examinations'!$A$1:$H$2336,5,0)</f>
        <v>yes</v>
      </c>
      <c r="G2194" t="str">
        <f>VLOOKUP(A2194,'Medical Examinations'!$A$1:$H$2336,6,0)</f>
        <v>No</v>
      </c>
      <c r="H2194">
        <f>VLOOKUP(A2194,'Medical Examinations'!$A$1:$L$2336,10,0)</f>
        <v>1</v>
      </c>
      <c r="I2194" t="str">
        <f>VLOOKUP(A2194,'Medical Examinations'!$A$1:$H$2336,8,0)</f>
        <v>No</v>
      </c>
      <c r="J2194" t="str">
        <f>VLOOKUP(A2194,'Medical Examinations'!$A$1:$L$2336,11,0)</f>
        <v>Normal weight</v>
      </c>
      <c r="K2194" t="str">
        <f>VLOOKUP(A2194,'Medical Examinations'!$A$1:$L$2336,12,0)</f>
        <v>Normal</v>
      </c>
      <c r="L2194" s="8">
        <f>VLOOKUP(A2194,'Hospitalisation Details'!$A$1:$T$2344,17,0)</f>
        <v>38298</v>
      </c>
      <c r="M2194" s="3" t="str">
        <f>VLOOKUP(A2194,'Hospitalisation Details'!$A$1:$T$2344,14,0)</f>
        <v>tier - 2</v>
      </c>
      <c r="N2194" s="3" t="str">
        <f>VLOOKUP(A2194,'Hospitalisation Details'!$A$1:$T$2344,15,0)</f>
        <v>tier - 1</v>
      </c>
      <c r="O2194" t="str">
        <f>VLOOKUP(A2194,'Hospitalisation Details'!$A$1:$U$2344,21,FALSE)</f>
        <v>R1016</v>
      </c>
      <c r="P2194" t="str">
        <f>VLOOKUP(A2194,'Hospitalisation Details'!$A$1:$T$2344,19,0)</f>
        <v>18</v>
      </c>
      <c r="Q2194" s="9">
        <f>VLOOKUP(A2194,'Hospitalisation Details'!$A$1:$I$2344,6,FALSE)</f>
        <v>1704.57</v>
      </c>
    </row>
    <row r="2195" spans="1:17" ht="15.75">
      <c r="A2195" s="6" t="s">
        <v>5628</v>
      </c>
      <c r="B2195" t="str">
        <f>VLOOKUP(A2195,'Customer Names'!$A$1:$D$2336,3,FALSE)</f>
        <v>Mills</v>
      </c>
      <c r="C2195">
        <f>VLOOKUP(A2195,'Medical Examinations'!$A$1:$H$2336,2,0)</f>
        <v>21.47</v>
      </c>
      <c r="D2195">
        <f>VLOOKUP(A2195,'Medical Examinations'!$A$1:$H$2336,3,0)</f>
        <v>4.6900000000000004</v>
      </c>
      <c r="E2195" t="str">
        <f>VLOOKUP(A2195,'Medical Examinations'!$A$1:$H$2336,4,0)</f>
        <v>No</v>
      </c>
      <c r="F2195" t="str">
        <f>VLOOKUP(A2195,'Medical Examinations'!$A$1:$H$2336,5,0)</f>
        <v>yes</v>
      </c>
      <c r="G2195" t="str">
        <f>VLOOKUP(A2195,'Medical Examinations'!$A$1:$H$2336,6,0)</f>
        <v>No</v>
      </c>
      <c r="H2195">
        <f>VLOOKUP(A2195,'Medical Examinations'!$A$1:$L$2336,10,0)</f>
        <v>1</v>
      </c>
      <c r="I2195" t="str">
        <f>VLOOKUP(A2195,'Medical Examinations'!$A$1:$H$2336,8,0)</f>
        <v>No</v>
      </c>
      <c r="J2195" t="str">
        <f>VLOOKUP(A2195,'Medical Examinations'!$A$1:$L$2336,11,0)</f>
        <v>Normal weight</v>
      </c>
      <c r="K2195" t="str">
        <f>VLOOKUP(A2195,'Medical Examinations'!$A$1:$L$2336,12,0)</f>
        <v>Normal</v>
      </c>
      <c r="L2195" s="8">
        <f>VLOOKUP(A2195,'Hospitalisation Details'!$A$1:$T$2344,17,0)</f>
        <v>38331</v>
      </c>
      <c r="M2195" s="3" t="str">
        <f>VLOOKUP(A2195,'Hospitalisation Details'!$A$1:$T$2344,14,0)</f>
        <v>tier - 2</v>
      </c>
      <c r="N2195" s="3" t="str">
        <f>VLOOKUP(A2195,'Hospitalisation Details'!$A$1:$T$2344,15,0)</f>
        <v>tier - 3</v>
      </c>
      <c r="O2195" t="str">
        <f>VLOOKUP(A2195,'Hospitalisation Details'!$A$1:$U$2344,21,FALSE)</f>
        <v>R1019</v>
      </c>
      <c r="P2195" t="str">
        <f>VLOOKUP(A2195,'Hospitalisation Details'!$A$1:$T$2344,19,0)</f>
        <v>18</v>
      </c>
      <c r="Q2195" s="9">
        <f>VLOOKUP(A2195,'Hospitalisation Details'!$A$1:$I$2344,6,FALSE)</f>
        <v>1702.46</v>
      </c>
    </row>
    <row r="2196" spans="1:17" ht="15.75">
      <c r="A2196" s="6" t="s">
        <v>5630</v>
      </c>
      <c r="B2196" t="str">
        <f>VLOOKUP(A2196,'Customer Names'!$A$1:$D$2336,3,FALSE)</f>
        <v>Penny</v>
      </c>
      <c r="C2196">
        <f>VLOOKUP(A2196,'Medical Examinations'!$A$1:$H$2336,2,0)</f>
        <v>15.96</v>
      </c>
      <c r="D2196">
        <f>VLOOKUP(A2196,'Medical Examinations'!$A$1:$H$2336,3,0)</f>
        <v>5.44</v>
      </c>
      <c r="E2196" t="str">
        <f>VLOOKUP(A2196,'Medical Examinations'!$A$1:$H$2336,4,0)</f>
        <v>No</v>
      </c>
      <c r="F2196" t="str">
        <f>VLOOKUP(A2196,'Medical Examinations'!$A$1:$H$2336,5,0)</f>
        <v>yes</v>
      </c>
      <c r="G2196" t="str">
        <f>VLOOKUP(A2196,'Medical Examinations'!$A$1:$H$2336,6,0)</f>
        <v>No</v>
      </c>
      <c r="H2196">
        <f>VLOOKUP(A2196,'Medical Examinations'!$A$1:$L$2336,10,0)</f>
        <v>1</v>
      </c>
      <c r="I2196" t="str">
        <f>VLOOKUP(A2196,'Medical Examinations'!$A$1:$H$2336,8,0)</f>
        <v>No</v>
      </c>
      <c r="J2196" t="str">
        <f>VLOOKUP(A2196,'Medical Examinations'!$A$1:$L$2336,11,0)</f>
        <v>Under weight</v>
      </c>
      <c r="K2196" t="str">
        <f>VLOOKUP(A2196,'Medical Examinations'!$A$1:$L$2336,12,0)</f>
        <v>Normal</v>
      </c>
      <c r="L2196" s="8">
        <f>VLOOKUP(A2196,'Hospitalisation Details'!$A$1:$T$2344,17,0)</f>
        <v>38308</v>
      </c>
      <c r="M2196" s="3" t="str">
        <f>VLOOKUP(A2196,'Hospitalisation Details'!$A$1:$T$2344,14,0)</f>
        <v>tier - 2</v>
      </c>
      <c r="N2196" s="3" t="str">
        <f>VLOOKUP(A2196,'Hospitalisation Details'!$A$1:$T$2344,15,0)</f>
        <v>tier - 2</v>
      </c>
      <c r="O2196" t="str">
        <f>VLOOKUP(A2196,'Hospitalisation Details'!$A$1:$U$2344,21,FALSE)</f>
        <v>R1015</v>
      </c>
      <c r="P2196" t="str">
        <f>VLOOKUP(A2196,'Hospitalisation Details'!$A$1:$T$2344,19,0)</f>
        <v>18</v>
      </c>
      <c r="Q2196" s="9">
        <f>VLOOKUP(A2196,'Hospitalisation Details'!$A$1:$I$2344,6,FALSE)</f>
        <v>1694.8</v>
      </c>
    </row>
    <row r="2197" spans="1:17" ht="15.75">
      <c r="A2197" s="6" t="s">
        <v>5633</v>
      </c>
      <c r="B2197" t="str">
        <f>VLOOKUP(A2197,'Customer Names'!$A$1:$D$2336,3,FALSE)</f>
        <v>Hicks</v>
      </c>
      <c r="C2197">
        <f>VLOOKUP(A2197,'Medical Examinations'!$A$1:$H$2336,2,0)</f>
        <v>39.5</v>
      </c>
      <c r="D2197">
        <f>VLOOKUP(A2197,'Medical Examinations'!$A$1:$H$2336,3,0)</f>
        <v>5.05</v>
      </c>
      <c r="E2197" t="str">
        <f>VLOOKUP(A2197,'Medical Examinations'!$A$1:$H$2336,4,0)</f>
        <v>No</v>
      </c>
      <c r="F2197" t="str">
        <f>VLOOKUP(A2197,'Medical Examinations'!$A$1:$H$2336,5,0)</f>
        <v>yes</v>
      </c>
      <c r="G2197" t="str">
        <f>VLOOKUP(A2197,'Medical Examinations'!$A$1:$H$2336,6,0)</f>
        <v>No</v>
      </c>
      <c r="H2197">
        <f>VLOOKUP(A2197,'Medical Examinations'!$A$1:$L$2336,10,0)</f>
        <v>1</v>
      </c>
      <c r="I2197" t="str">
        <f>VLOOKUP(A2197,'Medical Examinations'!$A$1:$H$2336,8,0)</f>
        <v>No</v>
      </c>
      <c r="J2197" t="str">
        <f>VLOOKUP(A2197,'Medical Examinations'!$A$1:$L$2336,11,0)</f>
        <v>obesity</v>
      </c>
      <c r="K2197" t="str">
        <f>VLOOKUP(A2197,'Medical Examinations'!$A$1:$L$2336,12,0)</f>
        <v>Normal</v>
      </c>
      <c r="L2197" s="8">
        <f>VLOOKUP(A2197,'Hospitalisation Details'!$A$1:$T$2344,17,0)</f>
        <v>36820</v>
      </c>
      <c r="M2197" s="3" t="str">
        <f>VLOOKUP(A2197,'Hospitalisation Details'!$A$1:$T$2344,14,0)</f>
        <v>tier - 2</v>
      </c>
      <c r="N2197" s="3" t="str">
        <f>VLOOKUP(A2197,'Hospitalisation Details'!$A$1:$T$2344,15,0)</f>
        <v>tier - 2</v>
      </c>
      <c r="O2197" t="str">
        <f>VLOOKUP(A2197,'Hospitalisation Details'!$A$1:$U$2344,21,FALSE)</f>
        <v>R1011</v>
      </c>
      <c r="P2197" t="str">
        <f>VLOOKUP(A2197,'Hospitalisation Details'!$A$1:$T$2344,19,0)</f>
        <v>22</v>
      </c>
      <c r="Q2197" s="9">
        <f>VLOOKUP(A2197,'Hospitalisation Details'!$A$1:$I$2344,6,FALSE)</f>
        <v>1682.6</v>
      </c>
    </row>
    <row r="2198" spans="1:17" ht="15.75">
      <c r="A2198" s="6" t="s">
        <v>5635</v>
      </c>
      <c r="B2198" t="str">
        <f>VLOOKUP(A2198,'Customer Names'!$A$1:$D$2336,3,FALSE)</f>
        <v>Masayesva</v>
      </c>
      <c r="C2198">
        <f>VLOOKUP(A2198,'Medical Examinations'!$A$1:$H$2336,2,0)</f>
        <v>33.770000000000003</v>
      </c>
      <c r="D2198">
        <f>VLOOKUP(A2198,'Medical Examinations'!$A$1:$H$2336,3,0)</f>
        <v>6</v>
      </c>
      <c r="E2198" t="str">
        <f>VLOOKUP(A2198,'Medical Examinations'!$A$1:$H$2336,4,0)</f>
        <v>No</v>
      </c>
      <c r="F2198" t="str">
        <f>VLOOKUP(A2198,'Medical Examinations'!$A$1:$H$2336,5,0)</f>
        <v>yes</v>
      </c>
      <c r="G2198" t="str">
        <f>VLOOKUP(A2198,'Medical Examinations'!$A$1:$H$2336,6,0)</f>
        <v>No</v>
      </c>
      <c r="H2198">
        <f>VLOOKUP(A2198,'Medical Examinations'!$A$1:$L$2336,10,0)</f>
        <v>1</v>
      </c>
      <c r="I2198" t="str">
        <f>VLOOKUP(A2198,'Medical Examinations'!$A$1:$H$2336,8,0)</f>
        <v>No</v>
      </c>
      <c r="J2198" t="str">
        <f>VLOOKUP(A2198,'Medical Examinations'!$A$1:$L$2336,11,0)</f>
        <v>obesity</v>
      </c>
      <c r="K2198" t="str">
        <f>VLOOKUP(A2198,'Medical Examinations'!$A$1:$L$2336,12,0)</f>
        <v>Prediabetes</v>
      </c>
      <c r="L2198" s="8">
        <f>VLOOKUP(A2198,'Hospitalisation Details'!$A$1:$T$2344,17,0)</f>
        <v>36687</v>
      </c>
      <c r="M2198" s="3" t="str">
        <f>VLOOKUP(A2198,'Hospitalisation Details'!$A$1:$T$2344,14,0)</f>
        <v>tier - 2</v>
      </c>
      <c r="N2198" s="3" t="str">
        <f>VLOOKUP(A2198,'Hospitalisation Details'!$A$1:$T$2344,15,0)</f>
        <v>tier - 2</v>
      </c>
      <c r="O2198" t="str">
        <f>VLOOKUP(A2198,'Hospitalisation Details'!$A$1:$U$2344,21,FALSE)</f>
        <v>R1013</v>
      </c>
      <c r="P2198" t="str">
        <f>VLOOKUP(A2198,'Hospitalisation Details'!$A$1:$T$2344,19,0)</f>
        <v>22</v>
      </c>
      <c r="Q2198" s="9">
        <f>VLOOKUP(A2198,'Hospitalisation Details'!$A$1:$I$2344,6,FALSE)</f>
        <v>1674.63</v>
      </c>
    </row>
    <row r="2199" spans="1:17" ht="15.75">
      <c r="A2199" s="6" t="s">
        <v>5638</v>
      </c>
      <c r="B2199" t="str">
        <f>VLOOKUP(A2199,'Customer Names'!$A$1:$D$2336,3,FALSE)</f>
        <v>Paavola</v>
      </c>
      <c r="C2199">
        <f>VLOOKUP(A2199,'Medical Examinations'!$A$1:$H$2336,2,0)</f>
        <v>26.84</v>
      </c>
      <c r="D2199">
        <f>VLOOKUP(A2199,'Medical Examinations'!$A$1:$H$2336,3,0)</f>
        <v>5.99</v>
      </c>
      <c r="E2199" t="str">
        <f>VLOOKUP(A2199,'Medical Examinations'!$A$1:$H$2336,4,0)</f>
        <v>Yes</v>
      </c>
      <c r="F2199" t="str">
        <f>VLOOKUP(A2199,'Medical Examinations'!$A$1:$H$2336,5,0)</f>
        <v>yes</v>
      </c>
      <c r="G2199" t="str">
        <f>VLOOKUP(A2199,'Medical Examinations'!$A$1:$H$2336,6,0)</f>
        <v>No</v>
      </c>
      <c r="H2199">
        <f>VLOOKUP(A2199,'Medical Examinations'!$A$1:$L$2336,10,0)</f>
        <v>1</v>
      </c>
      <c r="I2199" t="str">
        <f>VLOOKUP(A2199,'Medical Examinations'!$A$1:$H$2336,8,0)</f>
        <v>No</v>
      </c>
      <c r="J2199" t="str">
        <f>VLOOKUP(A2199,'Medical Examinations'!$A$1:$L$2336,11,0)</f>
        <v>Over weight</v>
      </c>
      <c r="K2199" t="str">
        <f>VLOOKUP(A2199,'Medical Examinations'!$A$1:$L$2336,12,0)</f>
        <v>Prediabetes</v>
      </c>
      <c r="L2199" s="8">
        <f>VLOOKUP(A2199,'Hospitalisation Details'!$A$1:$T$2344,17,0)</f>
        <v>36822</v>
      </c>
      <c r="M2199" s="3" t="str">
        <f>VLOOKUP(A2199,'Hospitalisation Details'!$A$1:$T$2344,14,0)</f>
        <v>tier - 2</v>
      </c>
      <c r="N2199" s="3" t="str">
        <f>VLOOKUP(A2199,'Hospitalisation Details'!$A$1:$T$2344,15,0)</f>
        <v>tier - 2</v>
      </c>
      <c r="O2199" t="str">
        <f>VLOOKUP(A2199,'Hospitalisation Details'!$A$1:$U$2344,21,FALSE)</f>
        <v>R1013</v>
      </c>
      <c r="P2199" t="str">
        <f>VLOOKUP(A2199,'Hospitalisation Details'!$A$1:$T$2344,19,0)</f>
        <v>22</v>
      </c>
      <c r="Q2199" s="9">
        <f>VLOOKUP(A2199,'Hospitalisation Details'!$A$1:$I$2344,6,FALSE)</f>
        <v>1665</v>
      </c>
    </row>
    <row r="2200" spans="1:17" ht="15.75">
      <c r="A2200" s="6" t="s">
        <v>5640</v>
      </c>
      <c r="B2200" t="str">
        <f>VLOOKUP(A2200,'Customer Names'!$A$1:$D$2336,3,FALSE)</f>
        <v>Gehlsen</v>
      </c>
      <c r="C2200">
        <f>VLOOKUP(A2200,'Medical Examinations'!$A$1:$H$2336,2,0)</f>
        <v>35.53</v>
      </c>
      <c r="D2200">
        <f>VLOOKUP(A2200,'Medical Examinations'!$A$1:$H$2336,3,0)</f>
        <v>4.3600000000000003</v>
      </c>
      <c r="E2200" t="str">
        <f>VLOOKUP(A2200,'Medical Examinations'!$A$1:$H$2336,4,0)</f>
        <v>No</v>
      </c>
      <c r="F2200" t="str">
        <f>VLOOKUP(A2200,'Medical Examinations'!$A$1:$H$2336,5,0)</f>
        <v>No</v>
      </c>
      <c r="G2200" t="str">
        <f>VLOOKUP(A2200,'Medical Examinations'!$A$1:$H$2336,6,0)</f>
        <v>Yes</v>
      </c>
      <c r="H2200">
        <f>VLOOKUP(A2200,'Medical Examinations'!$A$1:$L$2336,10,0)</f>
        <v>1</v>
      </c>
      <c r="I2200" t="str">
        <f>VLOOKUP(A2200,'Medical Examinations'!$A$1:$H$2336,8,0)</f>
        <v>No</v>
      </c>
      <c r="J2200" t="str">
        <f>VLOOKUP(A2200,'Medical Examinations'!$A$1:$L$2336,11,0)</f>
        <v>obesity</v>
      </c>
      <c r="K2200" t="str">
        <f>VLOOKUP(A2200,'Medical Examinations'!$A$1:$L$2336,12,0)</f>
        <v>Normal</v>
      </c>
      <c r="L2200" s="8">
        <f>VLOOKUP(A2200,'Hospitalisation Details'!$A$1:$T$2344,17,0)</f>
        <v>37985</v>
      </c>
      <c r="M2200" s="3" t="str">
        <f>VLOOKUP(A2200,'Hospitalisation Details'!$A$1:$T$2344,14,0)</f>
        <v>tier - 2</v>
      </c>
      <c r="N2200" s="3" t="str">
        <f>VLOOKUP(A2200,'Hospitalisation Details'!$A$1:$T$2344,15,0)</f>
        <v>tier - 1</v>
      </c>
      <c r="O2200" t="str">
        <f>VLOOKUP(A2200,'Hospitalisation Details'!$A$1:$U$2344,21,FALSE)</f>
        <v>R1012</v>
      </c>
      <c r="P2200" t="str">
        <f>VLOOKUP(A2200,'Hospitalisation Details'!$A$1:$T$2344,19,0)</f>
        <v>19</v>
      </c>
      <c r="Q2200" s="9">
        <f>VLOOKUP(A2200,'Hospitalisation Details'!$A$1:$I$2344,6,FALSE)</f>
        <v>1646.43</v>
      </c>
    </row>
    <row r="2201" spans="1:17" ht="15.75">
      <c r="A2201" s="6" t="s">
        <v>5643</v>
      </c>
      <c r="B2201" t="str">
        <f>VLOOKUP(A2201,'Customer Names'!$A$1:$D$2336,3,FALSE)</f>
        <v>Roche</v>
      </c>
      <c r="C2201">
        <f>VLOOKUP(A2201,'Medical Examinations'!$A$1:$H$2336,2,0)</f>
        <v>30.59</v>
      </c>
      <c r="D2201">
        <f>VLOOKUP(A2201,'Medical Examinations'!$A$1:$H$2336,3,0)</f>
        <v>4.41</v>
      </c>
      <c r="E2201" t="str">
        <f>VLOOKUP(A2201,'Medical Examinations'!$A$1:$H$2336,4,0)</f>
        <v>No</v>
      </c>
      <c r="F2201" t="str">
        <f>VLOOKUP(A2201,'Medical Examinations'!$A$1:$H$2336,5,0)</f>
        <v>No</v>
      </c>
      <c r="G2201" t="str">
        <f>VLOOKUP(A2201,'Medical Examinations'!$A$1:$H$2336,6,0)</f>
        <v>Yes</v>
      </c>
      <c r="H2201">
        <f>VLOOKUP(A2201,'Medical Examinations'!$A$1:$L$2336,10,0)</f>
        <v>1</v>
      </c>
      <c r="I2201" t="str">
        <f>VLOOKUP(A2201,'Medical Examinations'!$A$1:$H$2336,8,0)</f>
        <v>No</v>
      </c>
      <c r="J2201" t="str">
        <f>VLOOKUP(A2201,'Medical Examinations'!$A$1:$L$2336,11,0)</f>
        <v>obesity</v>
      </c>
      <c r="K2201" t="str">
        <f>VLOOKUP(A2201,'Medical Examinations'!$A$1:$L$2336,12,0)</f>
        <v>Normal</v>
      </c>
      <c r="L2201" s="8">
        <f>VLOOKUP(A2201,'Hospitalisation Details'!$A$1:$T$2344,17,0)</f>
        <v>37854</v>
      </c>
      <c r="M2201" s="3" t="str">
        <f>VLOOKUP(A2201,'Hospitalisation Details'!$A$1:$T$2344,14,0)</f>
        <v>tier - 2</v>
      </c>
      <c r="N2201" s="3" t="str">
        <f>VLOOKUP(A2201,'Hospitalisation Details'!$A$1:$T$2344,15,0)</f>
        <v>tier - 2</v>
      </c>
      <c r="O2201" t="str">
        <f>VLOOKUP(A2201,'Hospitalisation Details'!$A$1:$U$2344,21,FALSE)</f>
        <v>R1012</v>
      </c>
      <c r="P2201" t="str">
        <f>VLOOKUP(A2201,'Hospitalisation Details'!$A$1:$T$2344,19,0)</f>
        <v>19</v>
      </c>
      <c r="Q2201" s="9">
        <f>VLOOKUP(A2201,'Hospitalisation Details'!$A$1:$I$2344,6,FALSE)</f>
        <v>1639.56</v>
      </c>
    </row>
    <row r="2202" spans="1:17" ht="15.75">
      <c r="A2202" s="6" t="s">
        <v>5646</v>
      </c>
      <c r="B2202" t="str">
        <f>VLOOKUP(A2202,'Customer Names'!$A$1:$D$2336,3,FALSE)</f>
        <v>Hearn</v>
      </c>
      <c r="C2202">
        <f>VLOOKUP(A2202,'Medical Examinations'!$A$1:$H$2336,2,0)</f>
        <v>30.59</v>
      </c>
      <c r="D2202">
        <f>VLOOKUP(A2202,'Medical Examinations'!$A$1:$H$2336,3,0)</f>
        <v>4.17</v>
      </c>
      <c r="E2202" t="str">
        <f>VLOOKUP(A2202,'Medical Examinations'!$A$1:$H$2336,4,0)</f>
        <v>No</v>
      </c>
      <c r="F2202" t="str">
        <f>VLOOKUP(A2202,'Medical Examinations'!$A$1:$H$2336,5,0)</f>
        <v>No</v>
      </c>
      <c r="G2202" t="str">
        <f>VLOOKUP(A2202,'Medical Examinations'!$A$1:$H$2336,6,0)</f>
        <v>Yes</v>
      </c>
      <c r="H2202">
        <f>VLOOKUP(A2202,'Medical Examinations'!$A$1:$L$2336,10,0)</f>
        <v>1</v>
      </c>
      <c r="I2202" t="str">
        <f>VLOOKUP(A2202,'Medical Examinations'!$A$1:$H$2336,8,0)</f>
        <v>No</v>
      </c>
      <c r="J2202" t="str">
        <f>VLOOKUP(A2202,'Medical Examinations'!$A$1:$L$2336,11,0)</f>
        <v>obesity</v>
      </c>
      <c r="K2202" t="str">
        <f>VLOOKUP(A2202,'Medical Examinations'!$A$1:$L$2336,12,0)</f>
        <v>Normal</v>
      </c>
      <c r="L2202" s="8">
        <f>VLOOKUP(A2202,'Hospitalisation Details'!$A$1:$T$2344,17,0)</f>
        <v>37880</v>
      </c>
      <c r="M2202" s="3" t="str">
        <f>VLOOKUP(A2202,'Hospitalisation Details'!$A$1:$T$2344,14,0)</f>
        <v>tier - 2</v>
      </c>
      <c r="N2202" s="3" t="str">
        <f>VLOOKUP(A2202,'Hospitalisation Details'!$A$1:$T$2344,15,0)</f>
        <v>tier - 2</v>
      </c>
      <c r="O2202" t="str">
        <f>VLOOKUP(A2202,'Hospitalisation Details'!$A$1:$U$2344,21,FALSE)</f>
        <v>R1012</v>
      </c>
      <c r="P2202" t="str">
        <f>VLOOKUP(A2202,'Hospitalisation Details'!$A$1:$T$2344,19,0)</f>
        <v>19</v>
      </c>
      <c r="Q2202" s="9">
        <f>VLOOKUP(A2202,'Hospitalisation Details'!$A$1:$I$2344,6,FALSE)</f>
        <v>1639.56</v>
      </c>
    </row>
    <row r="2203" spans="1:17" ht="15.75">
      <c r="A2203" s="6" t="s">
        <v>5649</v>
      </c>
      <c r="B2203" t="str">
        <f>VLOOKUP(A2203,'Customer Names'!$A$1:$D$2336,3,FALSE)</f>
        <v>Dimson</v>
      </c>
      <c r="C2203">
        <f>VLOOKUP(A2203,'Medical Examinations'!$A$1:$H$2336,2,0)</f>
        <v>27.835000000000001</v>
      </c>
      <c r="D2203">
        <f>VLOOKUP(A2203,'Medical Examinations'!$A$1:$H$2336,3,0)</f>
        <v>4.4400000000000004</v>
      </c>
      <c r="E2203" t="str">
        <f>VLOOKUP(A2203,'Medical Examinations'!$A$1:$H$2336,4,0)</f>
        <v>No</v>
      </c>
      <c r="F2203" t="str">
        <f>VLOOKUP(A2203,'Medical Examinations'!$A$1:$H$2336,5,0)</f>
        <v>No</v>
      </c>
      <c r="G2203" t="str">
        <f>VLOOKUP(A2203,'Medical Examinations'!$A$1:$H$2336,6,0)</f>
        <v>Yes</v>
      </c>
      <c r="H2203">
        <f>VLOOKUP(A2203,'Medical Examinations'!$A$1:$L$2336,10,0)</f>
        <v>1</v>
      </c>
      <c r="I2203" t="str">
        <f>VLOOKUP(A2203,'Medical Examinations'!$A$1:$H$2336,8,0)</f>
        <v>No</v>
      </c>
      <c r="J2203" t="str">
        <f>VLOOKUP(A2203,'Medical Examinations'!$A$1:$L$2336,11,0)</f>
        <v>Over weight</v>
      </c>
      <c r="K2203" t="str">
        <f>VLOOKUP(A2203,'Medical Examinations'!$A$1:$L$2336,12,0)</f>
        <v>Normal</v>
      </c>
      <c r="L2203" s="8">
        <f>VLOOKUP(A2203,'Hospitalisation Details'!$A$1:$T$2344,17,0)</f>
        <v>37985</v>
      </c>
      <c r="M2203" s="3" t="str">
        <f>VLOOKUP(A2203,'Hospitalisation Details'!$A$1:$T$2344,14,0)</f>
        <v>tier - 2</v>
      </c>
      <c r="N2203" s="3" t="str">
        <f>VLOOKUP(A2203,'Hospitalisation Details'!$A$1:$T$2344,15,0)</f>
        <v>tier - 3</v>
      </c>
      <c r="O2203" t="str">
        <f>VLOOKUP(A2203,'Hospitalisation Details'!$A$1:$U$2344,21,FALSE)</f>
        <v>R1012</v>
      </c>
      <c r="P2203" t="str">
        <f>VLOOKUP(A2203,'Hospitalisation Details'!$A$1:$T$2344,19,0)</f>
        <v>19</v>
      </c>
      <c r="Q2203" s="9">
        <f>VLOOKUP(A2203,'Hospitalisation Details'!$A$1:$I$2344,6,FALSE)</f>
        <v>1635.73</v>
      </c>
    </row>
    <row r="2204" spans="1:17" ht="15.75">
      <c r="A2204" s="6" t="s">
        <v>5651</v>
      </c>
      <c r="B2204" t="str">
        <f>VLOOKUP(A2204,'Customer Names'!$A$1:$D$2336,3,FALSE)</f>
        <v>Slason</v>
      </c>
      <c r="C2204">
        <f>VLOOKUP(A2204,'Medical Examinations'!$A$1:$H$2336,2,0)</f>
        <v>40.26</v>
      </c>
      <c r="D2204">
        <f>VLOOKUP(A2204,'Medical Examinations'!$A$1:$H$2336,3,0)</f>
        <v>5.52</v>
      </c>
      <c r="E2204" t="str">
        <f>VLOOKUP(A2204,'Medical Examinations'!$A$1:$H$2336,4,0)</f>
        <v>No</v>
      </c>
      <c r="F2204" t="str">
        <f>VLOOKUP(A2204,'Medical Examinations'!$A$1:$H$2336,5,0)</f>
        <v>yes</v>
      </c>
      <c r="G2204" t="str">
        <f>VLOOKUP(A2204,'Medical Examinations'!$A$1:$H$2336,6,0)</f>
        <v>No</v>
      </c>
      <c r="H2204">
        <f>VLOOKUP(A2204,'Medical Examinations'!$A$1:$L$2336,10,0)</f>
        <v>1</v>
      </c>
      <c r="I2204" t="str">
        <f>VLOOKUP(A2204,'Medical Examinations'!$A$1:$H$2336,8,0)</f>
        <v>No</v>
      </c>
      <c r="J2204" t="str">
        <f>VLOOKUP(A2204,'Medical Examinations'!$A$1:$L$2336,11,0)</f>
        <v>obesity</v>
      </c>
      <c r="K2204" t="str">
        <f>VLOOKUP(A2204,'Medical Examinations'!$A$1:$L$2336,12,0)</f>
        <v>Normal</v>
      </c>
      <c r="L2204" s="8">
        <f>VLOOKUP(A2204,'Hospitalisation Details'!$A$1:$T$2344,17,0)</f>
        <v>38151</v>
      </c>
      <c r="M2204" s="3" t="str">
        <f>VLOOKUP(A2204,'Hospitalisation Details'!$A$1:$T$2344,14,0)</f>
        <v>tier - 2</v>
      </c>
      <c r="N2204" s="3" t="str">
        <f>VLOOKUP(A2204,'Hospitalisation Details'!$A$1:$T$2344,15,0)</f>
        <v>tier - 2</v>
      </c>
      <c r="O2204" t="str">
        <f>VLOOKUP(A2204,'Hospitalisation Details'!$A$1:$U$2344,21,FALSE)</f>
        <v>R1013</v>
      </c>
      <c r="P2204" t="str">
        <f>VLOOKUP(A2204,'Hospitalisation Details'!$A$1:$T$2344,19,0)</f>
        <v>18</v>
      </c>
      <c r="Q2204" s="9">
        <f>VLOOKUP(A2204,'Hospitalisation Details'!$A$1:$I$2344,6,FALSE)</f>
        <v>1634.57</v>
      </c>
    </row>
    <row r="2205" spans="1:17" ht="15.75">
      <c r="A2205" s="6" t="s">
        <v>5654</v>
      </c>
      <c r="B2205" t="str">
        <f>VLOOKUP(A2205,'Customer Names'!$A$1:$D$2336,3,FALSE)</f>
        <v>Gibson</v>
      </c>
      <c r="C2205">
        <f>VLOOKUP(A2205,'Medical Examinations'!$A$1:$H$2336,2,0)</f>
        <v>39.82</v>
      </c>
      <c r="D2205">
        <f>VLOOKUP(A2205,'Medical Examinations'!$A$1:$H$2336,3,0)</f>
        <v>6.01</v>
      </c>
      <c r="E2205" t="str">
        <f>VLOOKUP(A2205,'Medical Examinations'!$A$1:$H$2336,4,0)</f>
        <v>No</v>
      </c>
      <c r="F2205" t="str">
        <f>VLOOKUP(A2205,'Medical Examinations'!$A$1:$H$2336,5,0)</f>
        <v>yes</v>
      </c>
      <c r="G2205" t="str">
        <f>VLOOKUP(A2205,'Medical Examinations'!$A$1:$H$2336,6,0)</f>
        <v>No</v>
      </c>
      <c r="H2205">
        <f>VLOOKUP(A2205,'Medical Examinations'!$A$1:$L$2336,10,0)</f>
        <v>1</v>
      </c>
      <c r="I2205" t="str">
        <f>VLOOKUP(A2205,'Medical Examinations'!$A$1:$H$2336,8,0)</f>
        <v>No</v>
      </c>
      <c r="J2205" t="str">
        <f>VLOOKUP(A2205,'Medical Examinations'!$A$1:$L$2336,11,0)</f>
        <v>obesity</v>
      </c>
      <c r="K2205" t="str">
        <f>VLOOKUP(A2205,'Medical Examinations'!$A$1:$L$2336,12,0)</f>
        <v>Prediabetes</v>
      </c>
      <c r="L2205" s="8">
        <f>VLOOKUP(A2205,'Hospitalisation Details'!$A$1:$T$2344,17,0)</f>
        <v>38207</v>
      </c>
      <c r="M2205" s="3" t="str">
        <f>VLOOKUP(A2205,'Hospitalisation Details'!$A$1:$T$2344,14,0)</f>
        <v>tier - 2</v>
      </c>
      <c r="N2205" s="3" t="str">
        <f>VLOOKUP(A2205,'Hospitalisation Details'!$A$1:$T$2344,15,0)</f>
        <v>tier - 1</v>
      </c>
      <c r="O2205" t="str">
        <f>VLOOKUP(A2205,'Hospitalisation Details'!$A$1:$U$2344,21,FALSE)</f>
        <v>R1013</v>
      </c>
      <c r="P2205" t="str">
        <f>VLOOKUP(A2205,'Hospitalisation Details'!$A$1:$T$2344,19,0)</f>
        <v>18</v>
      </c>
      <c r="Q2205" s="9">
        <f>VLOOKUP(A2205,'Hospitalisation Details'!$A$1:$I$2344,6,FALSE)</f>
        <v>1633.96</v>
      </c>
    </row>
    <row r="2206" spans="1:17" ht="15.75">
      <c r="A2206" s="6" t="s">
        <v>5656</v>
      </c>
      <c r="B2206" t="str">
        <f>VLOOKUP(A2206,'Customer Names'!$A$1:$D$2336,3,FALSE)</f>
        <v>Erdos</v>
      </c>
      <c r="C2206">
        <f>VLOOKUP(A2206,'Medical Examinations'!$A$1:$H$2336,2,0)</f>
        <v>39.159999999999997</v>
      </c>
      <c r="D2206">
        <f>VLOOKUP(A2206,'Medical Examinations'!$A$1:$H$2336,3,0)</f>
        <v>5.81</v>
      </c>
      <c r="E2206" t="str">
        <f>VLOOKUP(A2206,'Medical Examinations'!$A$1:$H$2336,4,0)</f>
        <v>No</v>
      </c>
      <c r="F2206" t="str">
        <f>VLOOKUP(A2206,'Medical Examinations'!$A$1:$H$2336,5,0)</f>
        <v>yes</v>
      </c>
      <c r="G2206" t="str">
        <f>VLOOKUP(A2206,'Medical Examinations'!$A$1:$H$2336,6,0)</f>
        <v>No</v>
      </c>
      <c r="H2206">
        <f>VLOOKUP(A2206,'Medical Examinations'!$A$1:$L$2336,10,0)</f>
        <v>1</v>
      </c>
      <c r="I2206" t="str">
        <f>VLOOKUP(A2206,'Medical Examinations'!$A$1:$H$2336,8,0)</f>
        <v>No</v>
      </c>
      <c r="J2206" t="str">
        <f>VLOOKUP(A2206,'Medical Examinations'!$A$1:$L$2336,11,0)</f>
        <v>obesity</v>
      </c>
      <c r="K2206" t="str">
        <f>VLOOKUP(A2206,'Medical Examinations'!$A$1:$L$2336,12,0)</f>
        <v>Prediabetes</v>
      </c>
      <c r="L2206" s="8">
        <f>VLOOKUP(A2206,'Hospitalisation Details'!$A$1:$T$2344,17,0)</f>
        <v>38334</v>
      </c>
      <c r="M2206" s="3" t="str">
        <f>VLOOKUP(A2206,'Hospitalisation Details'!$A$1:$T$2344,14,0)</f>
        <v>tier - 2</v>
      </c>
      <c r="N2206" s="3" t="str">
        <f>VLOOKUP(A2206,'Hospitalisation Details'!$A$1:$T$2344,15,0)</f>
        <v>tier - 2</v>
      </c>
      <c r="O2206" t="str">
        <f>VLOOKUP(A2206,'Hospitalisation Details'!$A$1:$U$2344,21,FALSE)</f>
        <v>R1013</v>
      </c>
      <c r="P2206" t="str">
        <f>VLOOKUP(A2206,'Hospitalisation Details'!$A$1:$T$2344,19,0)</f>
        <v>18</v>
      </c>
      <c r="Q2206" s="9">
        <f>VLOOKUP(A2206,'Hospitalisation Details'!$A$1:$I$2344,6,FALSE)</f>
        <v>1633.04</v>
      </c>
    </row>
    <row r="2207" spans="1:17" ht="15.75">
      <c r="A2207" s="6" t="s">
        <v>5659</v>
      </c>
      <c r="B2207" t="str">
        <f>VLOOKUP(A2207,'Customer Names'!$A$1:$D$2336,3,FALSE)</f>
        <v>Cushman</v>
      </c>
      <c r="C2207">
        <f>VLOOKUP(A2207,'Medical Examinations'!$A$1:$H$2336,2,0)</f>
        <v>25.555</v>
      </c>
      <c r="D2207">
        <f>VLOOKUP(A2207,'Medical Examinations'!$A$1:$H$2336,3,0)</f>
        <v>4.37</v>
      </c>
      <c r="E2207" t="str">
        <f>VLOOKUP(A2207,'Medical Examinations'!$A$1:$H$2336,4,0)</f>
        <v>No</v>
      </c>
      <c r="F2207" t="str">
        <f>VLOOKUP(A2207,'Medical Examinations'!$A$1:$H$2336,5,0)</f>
        <v>No</v>
      </c>
      <c r="G2207" t="str">
        <f>VLOOKUP(A2207,'Medical Examinations'!$A$1:$H$2336,6,0)</f>
        <v>Yes</v>
      </c>
      <c r="H2207">
        <f>VLOOKUP(A2207,'Medical Examinations'!$A$1:$L$2336,10,0)</f>
        <v>1</v>
      </c>
      <c r="I2207" t="str">
        <f>VLOOKUP(A2207,'Medical Examinations'!$A$1:$H$2336,8,0)</f>
        <v>No</v>
      </c>
      <c r="J2207" t="str">
        <f>VLOOKUP(A2207,'Medical Examinations'!$A$1:$L$2336,11,0)</f>
        <v>Over weight</v>
      </c>
      <c r="K2207" t="str">
        <f>VLOOKUP(A2207,'Medical Examinations'!$A$1:$L$2336,12,0)</f>
        <v>Normal</v>
      </c>
      <c r="L2207" s="8">
        <f>VLOOKUP(A2207,'Hospitalisation Details'!$A$1:$T$2344,17,0)</f>
        <v>37880</v>
      </c>
      <c r="M2207" s="3" t="str">
        <f>VLOOKUP(A2207,'Hospitalisation Details'!$A$1:$T$2344,14,0)</f>
        <v>tier - 2</v>
      </c>
      <c r="N2207" s="3" t="str">
        <f>VLOOKUP(A2207,'Hospitalisation Details'!$A$1:$T$2344,15,0)</f>
        <v>tier - 2</v>
      </c>
      <c r="O2207" t="str">
        <f>VLOOKUP(A2207,'Hospitalisation Details'!$A$1:$U$2344,21,FALSE)</f>
        <v>R1012</v>
      </c>
      <c r="P2207" t="str">
        <f>VLOOKUP(A2207,'Hospitalisation Details'!$A$1:$T$2344,19,0)</f>
        <v>19</v>
      </c>
      <c r="Q2207" s="9">
        <f>VLOOKUP(A2207,'Hospitalisation Details'!$A$1:$I$2344,6,FALSE)</f>
        <v>1632.56</v>
      </c>
    </row>
    <row r="2208" spans="1:17" ht="15.75">
      <c r="A2208" s="6" t="s">
        <v>5662</v>
      </c>
      <c r="B2208" t="str">
        <f>VLOOKUP(A2208,'Customer Names'!$A$1:$D$2336,3,FALSE)</f>
        <v>Hammel</v>
      </c>
      <c r="C2208">
        <f>VLOOKUP(A2208,'Medical Examinations'!$A$1:$H$2336,2,0)</f>
        <v>25.175000000000001</v>
      </c>
      <c r="D2208">
        <f>VLOOKUP(A2208,'Medical Examinations'!$A$1:$H$2336,3,0)</f>
        <v>5.74</v>
      </c>
      <c r="E2208" t="str">
        <f>VLOOKUP(A2208,'Medical Examinations'!$A$1:$H$2336,4,0)</f>
        <v>No</v>
      </c>
      <c r="F2208" t="str">
        <f>VLOOKUP(A2208,'Medical Examinations'!$A$1:$H$2336,5,0)</f>
        <v>No</v>
      </c>
      <c r="G2208" t="str">
        <f>VLOOKUP(A2208,'Medical Examinations'!$A$1:$H$2336,6,0)</f>
        <v>Yes</v>
      </c>
      <c r="H2208">
        <f>VLOOKUP(A2208,'Medical Examinations'!$A$1:$L$2336,10,0)</f>
        <v>1</v>
      </c>
      <c r="I2208" t="str">
        <f>VLOOKUP(A2208,'Medical Examinations'!$A$1:$H$2336,8,0)</f>
        <v>No</v>
      </c>
      <c r="J2208" t="str">
        <f>VLOOKUP(A2208,'Medical Examinations'!$A$1:$L$2336,11,0)</f>
        <v>Over weight</v>
      </c>
      <c r="K2208" t="str">
        <f>VLOOKUP(A2208,'Medical Examinations'!$A$1:$L$2336,12,0)</f>
        <v>Prediabetes</v>
      </c>
      <c r="L2208" s="8">
        <f>VLOOKUP(A2208,'Hospitalisation Details'!$A$1:$T$2344,17,0)</f>
        <v>37897</v>
      </c>
      <c r="M2208" s="3" t="str">
        <f>VLOOKUP(A2208,'Hospitalisation Details'!$A$1:$T$2344,14,0)</f>
        <v>tier - 2</v>
      </c>
      <c r="N2208" s="3" t="str">
        <f>VLOOKUP(A2208,'Hospitalisation Details'!$A$1:$T$2344,15,0)</f>
        <v>tier - 2</v>
      </c>
      <c r="O2208" t="str">
        <f>VLOOKUP(A2208,'Hospitalisation Details'!$A$1:$U$2344,21,FALSE)</f>
        <v>R1012</v>
      </c>
      <c r="P2208" t="str">
        <f>VLOOKUP(A2208,'Hospitalisation Details'!$A$1:$T$2344,19,0)</f>
        <v>19</v>
      </c>
      <c r="Q2208" s="9">
        <f>VLOOKUP(A2208,'Hospitalisation Details'!$A$1:$I$2344,6,FALSE)</f>
        <v>1632.04</v>
      </c>
    </row>
    <row r="2209" spans="1:17" ht="15.75">
      <c r="A2209" s="6" t="s">
        <v>5664</v>
      </c>
      <c r="B2209" t="str">
        <f>VLOOKUP(A2209,'Customer Names'!$A$1:$D$2336,3,FALSE)</f>
        <v>Ytterstad</v>
      </c>
      <c r="C2209">
        <f>VLOOKUP(A2209,'Medical Examinations'!$A$1:$H$2336,2,0)</f>
        <v>38.28</v>
      </c>
      <c r="D2209">
        <f>VLOOKUP(A2209,'Medical Examinations'!$A$1:$H$2336,3,0)</f>
        <v>5.39</v>
      </c>
      <c r="E2209" t="str">
        <f>VLOOKUP(A2209,'Medical Examinations'!$A$1:$H$2336,4,0)</f>
        <v>No</v>
      </c>
      <c r="F2209" t="str">
        <f>VLOOKUP(A2209,'Medical Examinations'!$A$1:$H$2336,5,0)</f>
        <v>yes</v>
      </c>
      <c r="G2209" t="str">
        <f>VLOOKUP(A2209,'Medical Examinations'!$A$1:$H$2336,6,0)</f>
        <v>No</v>
      </c>
      <c r="H2209">
        <f>VLOOKUP(A2209,'Medical Examinations'!$A$1:$L$2336,10,0)</f>
        <v>1</v>
      </c>
      <c r="I2209" t="str">
        <f>VLOOKUP(A2209,'Medical Examinations'!$A$1:$H$2336,8,0)</f>
        <v>No</v>
      </c>
      <c r="J2209" t="str">
        <f>VLOOKUP(A2209,'Medical Examinations'!$A$1:$L$2336,11,0)</f>
        <v>obesity</v>
      </c>
      <c r="K2209" t="str">
        <f>VLOOKUP(A2209,'Medical Examinations'!$A$1:$L$2336,12,0)</f>
        <v>Normal</v>
      </c>
      <c r="L2209" s="8">
        <f>VLOOKUP(A2209,'Hospitalisation Details'!$A$1:$T$2344,17,0)</f>
        <v>38177</v>
      </c>
      <c r="M2209" s="3" t="str">
        <f>VLOOKUP(A2209,'Hospitalisation Details'!$A$1:$T$2344,14,0)</f>
        <v>tier - 2</v>
      </c>
      <c r="N2209" s="3" t="str">
        <f>VLOOKUP(A2209,'Hospitalisation Details'!$A$1:$T$2344,15,0)</f>
        <v>tier - 1</v>
      </c>
      <c r="O2209" t="str">
        <f>VLOOKUP(A2209,'Hospitalisation Details'!$A$1:$U$2344,21,FALSE)</f>
        <v>R1013</v>
      </c>
      <c r="P2209" t="str">
        <f>VLOOKUP(A2209,'Hospitalisation Details'!$A$1:$T$2344,19,0)</f>
        <v>18</v>
      </c>
      <c r="Q2209" s="9">
        <f>VLOOKUP(A2209,'Hospitalisation Details'!$A$1:$I$2344,6,FALSE)</f>
        <v>1631.82</v>
      </c>
    </row>
    <row r="2210" spans="1:17" ht="15.75">
      <c r="A2210" s="6" t="s">
        <v>5667</v>
      </c>
      <c r="B2210" t="str">
        <f>VLOOKUP(A2210,'Customer Names'!$A$1:$D$2336,3,FALSE)</f>
        <v>Prince</v>
      </c>
      <c r="C2210">
        <f>VLOOKUP(A2210,'Medical Examinations'!$A$1:$H$2336,2,0)</f>
        <v>38.17</v>
      </c>
      <c r="D2210">
        <f>VLOOKUP(A2210,'Medical Examinations'!$A$1:$H$2336,3,0)</f>
        <v>4.07</v>
      </c>
      <c r="E2210" t="str">
        <f>VLOOKUP(A2210,'Medical Examinations'!$A$1:$H$2336,4,0)</f>
        <v>No</v>
      </c>
      <c r="F2210" t="str">
        <f>VLOOKUP(A2210,'Medical Examinations'!$A$1:$H$2336,5,0)</f>
        <v>yes</v>
      </c>
      <c r="G2210" t="str">
        <f>VLOOKUP(A2210,'Medical Examinations'!$A$1:$H$2336,6,0)</f>
        <v>No</v>
      </c>
      <c r="H2210">
        <f>VLOOKUP(A2210,'Medical Examinations'!$A$1:$L$2336,10,0)</f>
        <v>1</v>
      </c>
      <c r="I2210" t="str">
        <f>VLOOKUP(A2210,'Medical Examinations'!$A$1:$H$2336,8,0)</f>
        <v>No</v>
      </c>
      <c r="J2210" t="str">
        <f>VLOOKUP(A2210,'Medical Examinations'!$A$1:$L$2336,11,0)</f>
        <v>obesity</v>
      </c>
      <c r="K2210" t="str">
        <f>VLOOKUP(A2210,'Medical Examinations'!$A$1:$L$2336,12,0)</f>
        <v>Normal</v>
      </c>
      <c r="L2210" s="8">
        <f>VLOOKUP(A2210,'Hospitalisation Details'!$A$1:$T$2344,17,0)</f>
        <v>38326</v>
      </c>
      <c r="M2210" s="3" t="str">
        <f>VLOOKUP(A2210,'Hospitalisation Details'!$A$1:$T$2344,14,0)</f>
        <v>tier - 2</v>
      </c>
      <c r="N2210" s="3" t="str">
        <f>VLOOKUP(A2210,'Hospitalisation Details'!$A$1:$T$2344,15,0)</f>
        <v>tier - 3</v>
      </c>
      <c r="O2210" t="str">
        <f>VLOOKUP(A2210,'Hospitalisation Details'!$A$1:$U$2344,21,FALSE)</f>
        <v>R1013</v>
      </c>
      <c r="P2210" t="str">
        <f>VLOOKUP(A2210,'Hospitalisation Details'!$A$1:$T$2344,19,0)</f>
        <v>18</v>
      </c>
      <c r="Q2210" s="9">
        <f>VLOOKUP(A2210,'Hospitalisation Details'!$A$1:$I$2344,6,FALSE)</f>
        <v>1631.67</v>
      </c>
    </row>
    <row r="2211" spans="1:17" ht="15.75">
      <c r="A2211" s="6" t="s">
        <v>5670</v>
      </c>
      <c r="B2211" t="str">
        <f>VLOOKUP(A2211,'Customer Names'!$A$1:$D$2336,3,FALSE)</f>
        <v>Freeman</v>
      </c>
      <c r="C2211">
        <f>VLOOKUP(A2211,'Medical Examinations'!$A$1:$H$2336,2,0)</f>
        <v>36.85</v>
      </c>
      <c r="D2211">
        <f>VLOOKUP(A2211,'Medical Examinations'!$A$1:$H$2336,3,0)</f>
        <v>5.49</v>
      </c>
      <c r="E2211" t="str">
        <f>VLOOKUP(A2211,'Medical Examinations'!$A$1:$H$2336,4,0)</f>
        <v>No</v>
      </c>
      <c r="F2211" t="str">
        <f>VLOOKUP(A2211,'Medical Examinations'!$A$1:$H$2336,5,0)</f>
        <v>yes</v>
      </c>
      <c r="G2211" t="str">
        <f>VLOOKUP(A2211,'Medical Examinations'!$A$1:$H$2336,6,0)</f>
        <v>No</v>
      </c>
      <c r="H2211">
        <f>VLOOKUP(A2211,'Medical Examinations'!$A$1:$L$2336,10,0)</f>
        <v>1</v>
      </c>
      <c r="I2211" t="str">
        <f>VLOOKUP(A2211,'Medical Examinations'!$A$1:$H$2336,8,0)</f>
        <v>No</v>
      </c>
      <c r="J2211" t="str">
        <f>VLOOKUP(A2211,'Medical Examinations'!$A$1:$L$2336,11,0)</f>
        <v>obesity</v>
      </c>
      <c r="K2211" t="str">
        <f>VLOOKUP(A2211,'Medical Examinations'!$A$1:$L$2336,12,0)</f>
        <v>Normal</v>
      </c>
      <c r="L2211" s="8">
        <f>VLOOKUP(A2211,'Hospitalisation Details'!$A$1:$T$2344,17,0)</f>
        <v>38264</v>
      </c>
      <c r="M2211" s="3" t="str">
        <f>VLOOKUP(A2211,'Hospitalisation Details'!$A$1:$T$2344,14,0)</f>
        <v>tier - 2</v>
      </c>
      <c r="N2211" s="3" t="str">
        <f>VLOOKUP(A2211,'Hospitalisation Details'!$A$1:$T$2344,15,0)</f>
        <v>tier - 2</v>
      </c>
      <c r="O2211" t="str">
        <f>VLOOKUP(A2211,'Hospitalisation Details'!$A$1:$U$2344,21,FALSE)</f>
        <v>R1013</v>
      </c>
      <c r="P2211" t="str">
        <f>VLOOKUP(A2211,'Hospitalisation Details'!$A$1:$T$2344,19,0)</f>
        <v>18</v>
      </c>
      <c r="Q2211" s="9">
        <f>VLOOKUP(A2211,'Hospitalisation Details'!$A$1:$I$2344,6,FALSE)</f>
        <v>1629.83</v>
      </c>
    </row>
    <row r="2212" spans="1:17" ht="15.75">
      <c r="A2212" s="6" t="s">
        <v>5672</v>
      </c>
      <c r="B2212" t="str">
        <f>VLOOKUP(A2212,'Customer Names'!$A$1:$D$2336,3,FALSE)</f>
        <v>Petrulak</v>
      </c>
      <c r="C2212">
        <f>VLOOKUP(A2212,'Medical Examinations'!$A$1:$H$2336,2,0)</f>
        <v>22.61</v>
      </c>
      <c r="D2212">
        <f>VLOOKUP(A2212,'Medical Examinations'!$A$1:$H$2336,3,0)</f>
        <v>5.68</v>
      </c>
      <c r="E2212" t="str">
        <f>VLOOKUP(A2212,'Medical Examinations'!$A$1:$H$2336,4,0)</f>
        <v>No</v>
      </c>
      <c r="F2212" t="str">
        <f>VLOOKUP(A2212,'Medical Examinations'!$A$1:$H$2336,5,0)</f>
        <v>No</v>
      </c>
      <c r="G2212" t="str">
        <f>VLOOKUP(A2212,'Medical Examinations'!$A$1:$H$2336,6,0)</f>
        <v>Yes</v>
      </c>
      <c r="H2212">
        <f>VLOOKUP(A2212,'Medical Examinations'!$A$1:$L$2336,10,0)</f>
        <v>1</v>
      </c>
      <c r="I2212" t="str">
        <f>VLOOKUP(A2212,'Medical Examinations'!$A$1:$H$2336,8,0)</f>
        <v>No</v>
      </c>
      <c r="J2212" t="str">
        <f>VLOOKUP(A2212,'Medical Examinations'!$A$1:$L$2336,11,0)</f>
        <v>Normal weight</v>
      </c>
      <c r="K2212" t="str">
        <f>VLOOKUP(A2212,'Medical Examinations'!$A$1:$L$2336,12,0)</f>
        <v>Normal</v>
      </c>
      <c r="L2212" s="8">
        <f>VLOOKUP(A2212,'Hospitalisation Details'!$A$1:$T$2344,17,0)</f>
        <v>37819</v>
      </c>
      <c r="M2212" s="3" t="str">
        <f>VLOOKUP(A2212,'Hospitalisation Details'!$A$1:$T$2344,14,0)</f>
        <v>tier - 2</v>
      </c>
      <c r="N2212" s="3" t="str">
        <f>VLOOKUP(A2212,'Hospitalisation Details'!$A$1:$T$2344,15,0)</f>
        <v>tier - 1</v>
      </c>
      <c r="O2212" t="str">
        <f>VLOOKUP(A2212,'Hospitalisation Details'!$A$1:$U$2344,21,FALSE)</f>
        <v>R1012</v>
      </c>
      <c r="P2212" t="str">
        <f>VLOOKUP(A2212,'Hospitalisation Details'!$A$1:$T$2344,19,0)</f>
        <v>19</v>
      </c>
      <c r="Q2212" s="9">
        <f>VLOOKUP(A2212,'Hospitalisation Details'!$A$1:$I$2344,6,FALSE)</f>
        <v>1628.47</v>
      </c>
    </row>
    <row r="2213" spans="1:17" ht="15.75">
      <c r="A2213" s="6" t="s">
        <v>5674</v>
      </c>
      <c r="B2213" t="str">
        <f>VLOOKUP(A2213,'Customer Names'!$A$1:$D$2336,3,FALSE)</f>
        <v>Lloyd</v>
      </c>
      <c r="C2213">
        <f>VLOOKUP(A2213,'Medical Examinations'!$A$1:$H$2336,2,0)</f>
        <v>21.754999999999999</v>
      </c>
      <c r="D2213">
        <f>VLOOKUP(A2213,'Medical Examinations'!$A$1:$H$2336,3,0)</f>
        <v>6.09</v>
      </c>
      <c r="E2213" t="str">
        <f>VLOOKUP(A2213,'Medical Examinations'!$A$1:$H$2336,4,0)</f>
        <v>No</v>
      </c>
      <c r="F2213" t="str">
        <f>VLOOKUP(A2213,'Medical Examinations'!$A$1:$H$2336,5,0)</f>
        <v>No</v>
      </c>
      <c r="G2213" t="str">
        <f>VLOOKUP(A2213,'Medical Examinations'!$A$1:$H$2336,6,0)</f>
        <v>Yes</v>
      </c>
      <c r="H2213">
        <f>VLOOKUP(A2213,'Medical Examinations'!$A$1:$L$2336,10,0)</f>
        <v>1</v>
      </c>
      <c r="I2213" t="str">
        <f>VLOOKUP(A2213,'Medical Examinations'!$A$1:$H$2336,8,0)</f>
        <v>No</v>
      </c>
      <c r="J2213" t="str">
        <f>VLOOKUP(A2213,'Medical Examinations'!$A$1:$L$2336,11,0)</f>
        <v>Normal weight</v>
      </c>
      <c r="K2213" t="str">
        <f>VLOOKUP(A2213,'Medical Examinations'!$A$1:$L$2336,12,0)</f>
        <v>Prediabetes</v>
      </c>
      <c r="L2213" s="8">
        <f>VLOOKUP(A2213,'Hospitalisation Details'!$A$1:$T$2344,17,0)</f>
        <v>37959</v>
      </c>
      <c r="M2213" s="3" t="str">
        <f>VLOOKUP(A2213,'Hospitalisation Details'!$A$1:$T$2344,14,0)</f>
        <v>tier - 2</v>
      </c>
      <c r="N2213" s="3" t="str">
        <f>VLOOKUP(A2213,'Hospitalisation Details'!$A$1:$T$2344,15,0)</f>
        <v>tier - 2</v>
      </c>
      <c r="O2213" t="str">
        <f>VLOOKUP(A2213,'Hospitalisation Details'!$A$1:$U$2344,21,FALSE)</f>
        <v>R1012</v>
      </c>
      <c r="P2213" t="str">
        <f>VLOOKUP(A2213,'Hospitalisation Details'!$A$1:$T$2344,19,0)</f>
        <v>19</v>
      </c>
      <c r="Q2213" s="9">
        <f>VLOOKUP(A2213,'Hospitalisation Details'!$A$1:$I$2344,6,FALSE)</f>
        <v>1627.28</v>
      </c>
    </row>
    <row r="2214" spans="1:17" ht="15.75">
      <c r="A2214" s="6" t="s">
        <v>5675</v>
      </c>
      <c r="B2214" t="str">
        <f>VLOOKUP(A2214,'Customer Names'!$A$1:$D$2336,3,FALSE)</f>
        <v>Zablocki</v>
      </c>
      <c r="C2214">
        <f>VLOOKUP(A2214,'Medical Examinations'!$A$1:$H$2336,2,0)</f>
        <v>20.425000000000001</v>
      </c>
      <c r="D2214">
        <f>VLOOKUP(A2214,'Medical Examinations'!$A$1:$H$2336,3,0)</f>
        <v>5.53</v>
      </c>
      <c r="E2214" t="str">
        <f>VLOOKUP(A2214,'Medical Examinations'!$A$1:$H$2336,4,0)</f>
        <v>No</v>
      </c>
      <c r="F2214" t="str">
        <f>VLOOKUP(A2214,'Medical Examinations'!$A$1:$H$2336,5,0)</f>
        <v>No</v>
      </c>
      <c r="G2214" t="str">
        <f>VLOOKUP(A2214,'Medical Examinations'!$A$1:$H$2336,6,0)</f>
        <v>Yes</v>
      </c>
      <c r="H2214">
        <f>VLOOKUP(A2214,'Medical Examinations'!$A$1:$L$2336,10,0)</f>
        <v>1</v>
      </c>
      <c r="I2214" t="str">
        <f>VLOOKUP(A2214,'Medical Examinations'!$A$1:$H$2336,8,0)</f>
        <v>No</v>
      </c>
      <c r="J2214" t="str">
        <f>VLOOKUP(A2214,'Medical Examinations'!$A$1:$L$2336,11,0)</f>
        <v>Normal weight</v>
      </c>
      <c r="K2214" t="str">
        <f>VLOOKUP(A2214,'Medical Examinations'!$A$1:$L$2336,12,0)</f>
        <v>Normal</v>
      </c>
      <c r="L2214" s="8">
        <f>VLOOKUP(A2214,'Hospitalisation Details'!$A$1:$T$2344,17,0)</f>
        <v>37873</v>
      </c>
      <c r="M2214" s="3" t="str">
        <f>VLOOKUP(A2214,'Hospitalisation Details'!$A$1:$T$2344,14,0)</f>
        <v>tier - 2</v>
      </c>
      <c r="N2214" s="3" t="str">
        <f>VLOOKUP(A2214,'Hospitalisation Details'!$A$1:$T$2344,15,0)</f>
        <v>tier - 3</v>
      </c>
      <c r="O2214" t="str">
        <f>VLOOKUP(A2214,'Hospitalisation Details'!$A$1:$U$2344,21,FALSE)</f>
        <v>R1012</v>
      </c>
      <c r="P2214" t="str">
        <f>VLOOKUP(A2214,'Hospitalisation Details'!$A$1:$T$2344,19,0)</f>
        <v>19</v>
      </c>
      <c r="Q2214" s="9">
        <f>VLOOKUP(A2214,'Hospitalisation Details'!$A$1:$I$2344,6,FALSE)</f>
        <v>1625.43</v>
      </c>
    </row>
    <row r="2215" spans="1:17" ht="15.75">
      <c r="A2215" s="6" t="s">
        <v>5677</v>
      </c>
      <c r="B2215" t="str">
        <f>VLOOKUP(A2215,'Customer Names'!$A$1:$D$2336,3,FALSE)</f>
        <v>Van Meter</v>
      </c>
      <c r="C2215">
        <f>VLOOKUP(A2215,'Medical Examinations'!$A$1:$H$2336,2,0)</f>
        <v>31.35</v>
      </c>
      <c r="D2215">
        <f>VLOOKUP(A2215,'Medical Examinations'!$A$1:$H$2336,3,0)</f>
        <v>4.28</v>
      </c>
      <c r="E2215" t="str">
        <f>VLOOKUP(A2215,'Medical Examinations'!$A$1:$H$2336,4,0)</f>
        <v>No</v>
      </c>
      <c r="F2215" t="str">
        <f>VLOOKUP(A2215,'Medical Examinations'!$A$1:$H$2336,5,0)</f>
        <v>yes</v>
      </c>
      <c r="G2215" t="str">
        <f>VLOOKUP(A2215,'Medical Examinations'!$A$1:$H$2336,6,0)</f>
        <v>No</v>
      </c>
      <c r="H2215">
        <f>VLOOKUP(A2215,'Medical Examinations'!$A$1:$L$2336,10,0)</f>
        <v>1</v>
      </c>
      <c r="I2215" t="str">
        <f>VLOOKUP(A2215,'Medical Examinations'!$A$1:$H$2336,8,0)</f>
        <v>No</v>
      </c>
      <c r="J2215" t="str">
        <f>VLOOKUP(A2215,'Medical Examinations'!$A$1:$L$2336,11,0)</f>
        <v>obesity</v>
      </c>
      <c r="K2215" t="str">
        <f>VLOOKUP(A2215,'Medical Examinations'!$A$1:$L$2336,12,0)</f>
        <v>Normal</v>
      </c>
      <c r="L2215" s="8">
        <f>VLOOKUP(A2215,'Hospitalisation Details'!$A$1:$T$2344,17,0)</f>
        <v>38193</v>
      </c>
      <c r="M2215" s="3" t="str">
        <f>VLOOKUP(A2215,'Hospitalisation Details'!$A$1:$T$2344,14,0)</f>
        <v>tier - 2</v>
      </c>
      <c r="N2215" s="3" t="str">
        <f>VLOOKUP(A2215,'Hospitalisation Details'!$A$1:$T$2344,15,0)</f>
        <v>tier - 1</v>
      </c>
      <c r="O2215" t="str">
        <f>VLOOKUP(A2215,'Hospitalisation Details'!$A$1:$U$2344,21,FALSE)</f>
        <v>R1013</v>
      </c>
      <c r="P2215" t="str">
        <f>VLOOKUP(A2215,'Hospitalisation Details'!$A$1:$T$2344,19,0)</f>
        <v>18</v>
      </c>
      <c r="Q2215" s="9">
        <f>VLOOKUP(A2215,'Hospitalisation Details'!$A$1:$I$2344,6,FALSE)</f>
        <v>1622.19</v>
      </c>
    </row>
    <row r="2216" spans="1:17" ht="15.75">
      <c r="A2216" s="6" t="s">
        <v>5680</v>
      </c>
      <c r="B2216" t="str">
        <f>VLOOKUP(A2216,'Customer Names'!$A$1:$D$2336,3,FALSE)</f>
        <v>Babay</v>
      </c>
      <c r="C2216">
        <f>VLOOKUP(A2216,'Medical Examinations'!$A$1:$H$2336,2,0)</f>
        <v>31.13</v>
      </c>
      <c r="D2216">
        <f>VLOOKUP(A2216,'Medical Examinations'!$A$1:$H$2336,3,0)</f>
        <v>6.01</v>
      </c>
      <c r="E2216" t="str">
        <f>VLOOKUP(A2216,'Medical Examinations'!$A$1:$H$2336,4,0)</f>
        <v>No</v>
      </c>
      <c r="F2216" t="str">
        <f>VLOOKUP(A2216,'Medical Examinations'!$A$1:$H$2336,5,0)</f>
        <v>yes</v>
      </c>
      <c r="G2216" t="str">
        <f>VLOOKUP(A2216,'Medical Examinations'!$A$1:$H$2336,6,0)</f>
        <v>No</v>
      </c>
      <c r="H2216">
        <f>VLOOKUP(A2216,'Medical Examinations'!$A$1:$L$2336,10,0)</f>
        <v>1</v>
      </c>
      <c r="I2216" t="str">
        <f>VLOOKUP(A2216,'Medical Examinations'!$A$1:$H$2336,8,0)</f>
        <v>No</v>
      </c>
      <c r="J2216" t="str">
        <f>VLOOKUP(A2216,'Medical Examinations'!$A$1:$L$2336,11,0)</f>
        <v>obesity</v>
      </c>
      <c r="K2216" t="str">
        <f>VLOOKUP(A2216,'Medical Examinations'!$A$1:$L$2336,12,0)</f>
        <v>Prediabetes</v>
      </c>
      <c r="L2216" s="8">
        <f>VLOOKUP(A2216,'Hospitalisation Details'!$A$1:$T$2344,17,0)</f>
        <v>38220</v>
      </c>
      <c r="M2216" s="3" t="str">
        <f>VLOOKUP(A2216,'Hospitalisation Details'!$A$1:$T$2344,14,0)</f>
        <v>tier - 2</v>
      </c>
      <c r="N2216" s="3" t="str">
        <f>VLOOKUP(A2216,'Hospitalisation Details'!$A$1:$T$2344,15,0)</f>
        <v>tier - 2</v>
      </c>
      <c r="O2216" t="str">
        <f>VLOOKUP(A2216,'Hospitalisation Details'!$A$1:$U$2344,21,FALSE)</f>
        <v>R1013</v>
      </c>
      <c r="P2216" t="str">
        <f>VLOOKUP(A2216,'Hospitalisation Details'!$A$1:$T$2344,19,0)</f>
        <v>18</v>
      </c>
      <c r="Q2216" s="9">
        <f>VLOOKUP(A2216,'Hospitalisation Details'!$A$1:$I$2344,6,FALSE)</f>
        <v>1621.88</v>
      </c>
    </row>
    <row r="2217" spans="1:17" ht="15.75">
      <c r="A2217" s="6" t="s">
        <v>5682</v>
      </c>
      <c r="B2217" t="str">
        <f>VLOOKUP(A2217,'Customer Names'!$A$1:$D$2336,3,FALSE)</f>
        <v>Taylor</v>
      </c>
      <c r="C2217">
        <f>VLOOKUP(A2217,'Medical Examinations'!$A$1:$H$2336,2,0)</f>
        <v>17.48</v>
      </c>
      <c r="D2217">
        <f>VLOOKUP(A2217,'Medical Examinations'!$A$1:$H$2336,3,0)</f>
        <v>4.59</v>
      </c>
      <c r="E2217" t="str">
        <f>VLOOKUP(A2217,'Medical Examinations'!$A$1:$H$2336,4,0)</f>
        <v>No</v>
      </c>
      <c r="F2217" t="str">
        <f>VLOOKUP(A2217,'Medical Examinations'!$A$1:$H$2336,5,0)</f>
        <v>No</v>
      </c>
      <c r="G2217" t="str">
        <f>VLOOKUP(A2217,'Medical Examinations'!$A$1:$H$2336,6,0)</f>
        <v>Yes</v>
      </c>
      <c r="H2217">
        <f>VLOOKUP(A2217,'Medical Examinations'!$A$1:$L$2336,10,0)</f>
        <v>1</v>
      </c>
      <c r="I2217" t="str">
        <f>VLOOKUP(A2217,'Medical Examinations'!$A$1:$H$2336,8,0)</f>
        <v>No</v>
      </c>
      <c r="J2217" t="str">
        <f>VLOOKUP(A2217,'Medical Examinations'!$A$1:$L$2336,11,0)</f>
        <v>Under weight</v>
      </c>
      <c r="K2217" t="str">
        <f>VLOOKUP(A2217,'Medical Examinations'!$A$1:$L$2336,12,0)</f>
        <v>Normal</v>
      </c>
      <c r="L2217" s="8">
        <f>VLOOKUP(A2217,'Hospitalisation Details'!$A$1:$T$2344,17,0)</f>
        <v>37878</v>
      </c>
      <c r="M2217" s="3" t="str">
        <f>VLOOKUP(A2217,'Hospitalisation Details'!$A$1:$T$2344,14,0)</f>
        <v>tier - 2</v>
      </c>
      <c r="N2217" s="3" t="str">
        <f>VLOOKUP(A2217,'Hospitalisation Details'!$A$1:$T$2344,15,0)</f>
        <v>tier - 2</v>
      </c>
      <c r="O2217" t="str">
        <f>VLOOKUP(A2217,'Hospitalisation Details'!$A$1:$U$2344,21,FALSE)</f>
        <v>R1012</v>
      </c>
      <c r="P2217" t="str">
        <f>VLOOKUP(A2217,'Hospitalisation Details'!$A$1:$T$2344,19,0)</f>
        <v>19</v>
      </c>
      <c r="Q2217" s="9">
        <f>VLOOKUP(A2217,'Hospitalisation Details'!$A$1:$I$2344,6,FALSE)</f>
        <v>1621.34</v>
      </c>
    </row>
    <row r="2218" spans="1:17" ht="15.75">
      <c r="A2218" s="6" t="s">
        <v>5684</v>
      </c>
      <c r="B2218" t="str">
        <f>VLOOKUP(A2218,'Customer Names'!$A$1:$D$2336,3,FALSE)</f>
        <v>Smith</v>
      </c>
      <c r="C2218">
        <f>VLOOKUP(A2218,'Medical Examinations'!$A$1:$H$2336,2,0)</f>
        <v>22.57</v>
      </c>
      <c r="D2218">
        <f>VLOOKUP(A2218,'Medical Examinations'!$A$1:$H$2336,3,0)</f>
        <v>5.8</v>
      </c>
      <c r="E2218" t="str">
        <f>VLOOKUP(A2218,'Medical Examinations'!$A$1:$H$2336,4,0)</f>
        <v>Yes</v>
      </c>
      <c r="F2218" t="str">
        <f>VLOOKUP(A2218,'Medical Examinations'!$A$1:$H$2336,5,0)</f>
        <v>No</v>
      </c>
      <c r="G2218" t="str">
        <f>VLOOKUP(A2218,'Medical Examinations'!$A$1:$H$2336,6,0)</f>
        <v>No</v>
      </c>
      <c r="H2218">
        <f>VLOOKUP(A2218,'Medical Examinations'!$A$1:$L$2336,10,0)</f>
        <v>1</v>
      </c>
      <c r="I2218" t="str">
        <f>VLOOKUP(A2218,'Medical Examinations'!$A$1:$H$2336,8,0)</f>
        <v>No</v>
      </c>
      <c r="J2218" t="str">
        <f>VLOOKUP(A2218,'Medical Examinations'!$A$1:$L$2336,11,0)</f>
        <v>Normal weight</v>
      </c>
      <c r="K2218" t="str">
        <f>VLOOKUP(A2218,'Medical Examinations'!$A$1:$L$2336,12,0)</f>
        <v>Prediabetes</v>
      </c>
      <c r="L2218" s="8">
        <f>VLOOKUP(A2218,'Hospitalisation Details'!$A$1:$T$2344,17,0)</f>
        <v>34916</v>
      </c>
      <c r="M2218" s="3" t="str">
        <f>VLOOKUP(A2218,'Hospitalisation Details'!$A$1:$T$2344,14,0)</f>
        <v>tier - 2</v>
      </c>
      <c r="N2218" s="3" t="str">
        <f>VLOOKUP(A2218,'Hospitalisation Details'!$A$1:$T$2344,15,0)</f>
        <v>tier - 1</v>
      </c>
      <c r="O2218" t="str">
        <f>VLOOKUP(A2218,'Hospitalisation Details'!$A$1:$U$2344,21,FALSE)</f>
        <v>R1013</v>
      </c>
      <c r="P2218" t="str">
        <f>VLOOKUP(A2218,'Hospitalisation Details'!$A$1:$T$2344,19,0)</f>
        <v>27</v>
      </c>
      <c r="Q2218" s="9">
        <f>VLOOKUP(A2218,'Hospitalisation Details'!$A$1:$I$2344,6,FALSE)</f>
        <v>1617.16</v>
      </c>
    </row>
    <row r="2219" spans="1:17" ht="15.75">
      <c r="A2219" s="6" t="s">
        <v>5686</v>
      </c>
      <c r="B2219" t="str">
        <f>VLOOKUP(A2219,'Customer Names'!$A$1:$D$2336,3,FALSE)</f>
        <v>Moody</v>
      </c>
      <c r="C2219">
        <f>VLOOKUP(A2219,'Medical Examinations'!$A$1:$H$2336,2,0)</f>
        <v>26.73</v>
      </c>
      <c r="D2219">
        <f>VLOOKUP(A2219,'Medical Examinations'!$A$1:$H$2336,3,0)</f>
        <v>5.08</v>
      </c>
      <c r="E2219" t="str">
        <f>VLOOKUP(A2219,'Medical Examinations'!$A$1:$H$2336,4,0)</f>
        <v>No</v>
      </c>
      <c r="F2219" t="str">
        <f>VLOOKUP(A2219,'Medical Examinations'!$A$1:$H$2336,5,0)</f>
        <v>yes</v>
      </c>
      <c r="G2219" t="str">
        <f>VLOOKUP(A2219,'Medical Examinations'!$A$1:$H$2336,6,0)</f>
        <v>No</v>
      </c>
      <c r="H2219">
        <f>VLOOKUP(A2219,'Medical Examinations'!$A$1:$L$2336,10,0)</f>
        <v>1</v>
      </c>
      <c r="I2219" t="str">
        <f>VLOOKUP(A2219,'Medical Examinations'!$A$1:$H$2336,8,0)</f>
        <v>No</v>
      </c>
      <c r="J2219" t="str">
        <f>VLOOKUP(A2219,'Medical Examinations'!$A$1:$L$2336,11,0)</f>
        <v>Over weight</v>
      </c>
      <c r="K2219" t="str">
        <f>VLOOKUP(A2219,'Medical Examinations'!$A$1:$L$2336,12,0)</f>
        <v>Normal</v>
      </c>
      <c r="L2219" s="8">
        <f>VLOOKUP(A2219,'Hospitalisation Details'!$A$1:$T$2344,17,0)</f>
        <v>38190</v>
      </c>
      <c r="M2219" s="3" t="str">
        <f>VLOOKUP(A2219,'Hospitalisation Details'!$A$1:$T$2344,14,0)</f>
        <v>tier - 2</v>
      </c>
      <c r="N2219" s="3" t="str">
        <f>VLOOKUP(A2219,'Hospitalisation Details'!$A$1:$T$2344,15,0)</f>
        <v>tier - 1</v>
      </c>
      <c r="O2219" t="str">
        <f>VLOOKUP(A2219,'Hospitalisation Details'!$A$1:$U$2344,21,FALSE)</f>
        <v>R1013</v>
      </c>
      <c r="P2219" t="str">
        <f>VLOOKUP(A2219,'Hospitalisation Details'!$A$1:$T$2344,19,0)</f>
        <v>18</v>
      </c>
      <c r="Q2219" s="9">
        <f>VLOOKUP(A2219,'Hospitalisation Details'!$A$1:$I$2344,6,FALSE)</f>
        <v>1615.77</v>
      </c>
    </row>
    <row r="2220" spans="1:17" ht="15.75">
      <c r="A2220" s="6" t="s">
        <v>5688</v>
      </c>
      <c r="B2220" t="str">
        <f>VLOOKUP(A2220,'Customer Names'!$A$1:$D$2336,3,FALSE)</f>
        <v>Swierzbinski</v>
      </c>
      <c r="C2220">
        <f>VLOOKUP(A2220,'Medical Examinations'!$A$1:$H$2336,2,0)</f>
        <v>20.79</v>
      </c>
      <c r="D2220">
        <f>VLOOKUP(A2220,'Medical Examinations'!$A$1:$H$2336,3,0)</f>
        <v>5.84</v>
      </c>
      <c r="E2220" t="str">
        <f>VLOOKUP(A2220,'Medical Examinations'!$A$1:$H$2336,4,0)</f>
        <v>No</v>
      </c>
      <c r="F2220" t="str">
        <f>VLOOKUP(A2220,'Medical Examinations'!$A$1:$H$2336,5,0)</f>
        <v>yes</v>
      </c>
      <c r="G2220" t="str">
        <f>VLOOKUP(A2220,'Medical Examinations'!$A$1:$H$2336,6,0)</f>
        <v>No</v>
      </c>
      <c r="H2220">
        <f>VLOOKUP(A2220,'Medical Examinations'!$A$1:$L$2336,10,0)</f>
        <v>1</v>
      </c>
      <c r="I2220" t="str">
        <f>VLOOKUP(A2220,'Medical Examinations'!$A$1:$H$2336,8,0)</f>
        <v>No</v>
      </c>
      <c r="J2220" t="str">
        <f>VLOOKUP(A2220,'Medical Examinations'!$A$1:$L$2336,11,0)</f>
        <v>Normal weight</v>
      </c>
      <c r="K2220" t="str">
        <f>VLOOKUP(A2220,'Medical Examinations'!$A$1:$L$2336,12,0)</f>
        <v>Prediabetes</v>
      </c>
      <c r="L2220" s="8">
        <f>VLOOKUP(A2220,'Hospitalisation Details'!$A$1:$T$2344,17,0)</f>
        <v>38310</v>
      </c>
      <c r="M2220" s="3" t="str">
        <f>VLOOKUP(A2220,'Hospitalisation Details'!$A$1:$T$2344,14,0)</f>
        <v>tier - 2</v>
      </c>
      <c r="N2220" s="3" t="str">
        <f>VLOOKUP(A2220,'Hospitalisation Details'!$A$1:$T$2344,15,0)</f>
        <v>tier - 3</v>
      </c>
      <c r="O2220" t="str">
        <f>VLOOKUP(A2220,'Hospitalisation Details'!$A$1:$U$2344,21,FALSE)</f>
        <v>R1013</v>
      </c>
      <c r="P2220" t="str">
        <f>VLOOKUP(A2220,'Hospitalisation Details'!$A$1:$T$2344,19,0)</f>
        <v>18</v>
      </c>
      <c r="Q2220" s="9">
        <f>VLOOKUP(A2220,'Hospitalisation Details'!$A$1:$I$2344,6,FALSE)</f>
        <v>1607.51</v>
      </c>
    </row>
    <row r="2221" spans="1:17" ht="15.75">
      <c r="A2221" s="6" t="s">
        <v>5690</v>
      </c>
      <c r="B2221" t="str">
        <f>VLOOKUP(A2221,'Customer Names'!$A$1:$D$2336,3,FALSE)</f>
        <v>Schwartz</v>
      </c>
      <c r="C2221">
        <f>VLOOKUP(A2221,'Medical Examinations'!$A$1:$H$2336,2,0)</f>
        <v>20.149999999999999</v>
      </c>
      <c r="D2221">
        <f>VLOOKUP(A2221,'Medical Examinations'!$A$1:$H$2336,3,0)</f>
        <v>4.1500000000000004</v>
      </c>
      <c r="E2221" t="str">
        <f>VLOOKUP(A2221,'Medical Examinations'!$A$1:$H$2336,4,0)</f>
        <v>No</v>
      </c>
      <c r="F2221" t="str">
        <f>VLOOKUP(A2221,'Medical Examinations'!$A$1:$H$2336,5,0)</f>
        <v>No</v>
      </c>
      <c r="G2221" t="str">
        <f>VLOOKUP(A2221,'Medical Examinations'!$A$1:$H$2336,6,0)</f>
        <v>No</v>
      </c>
      <c r="H2221">
        <f>VLOOKUP(A2221,'Medical Examinations'!$A$1:$L$2336,10,0)</f>
        <v>1</v>
      </c>
      <c r="I2221" t="str">
        <f>VLOOKUP(A2221,'Medical Examinations'!$A$1:$H$2336,8,0)</f>
        <v>No</v>
      </c>
      <c r="J2221" t="str">
        <f>VLOOKUP(A2221,'Medical Examinations'!$A$1:$L$2336,11,0)</f>
        <v>Normal weight</v>
      </c>
      <c r="K2221" t="str">
        <f>VLOOKUP(A2221,'Medical Examinations'!$A$1:$L$2336,12,0)</f>
        <v>Normal</v>
      </c>
      <c r="L2221" s="8">
        <f>VLOOKUP(A2221,'Hospitalisation Details'!$A$1:$T$2344,17,0)</f>
        <v>33869</v>
      </c>
      <c r="M2221" s="3" t="str">
        <f>VLOOKUP(A2221,'Hospitalisation Details'!$A$1:$T$2344,14,0)</f>
        <v>tier - 2</v>
      </c>
      <c r="N2221" s="3" t="str">
        <f>VLOOKUP(A2221,'Hospitalisation Details'!$A$1:$T$2344,15,0)</f>
        <v>tier - 1</v>
      </c>
      <c r="O2221" t="str">
        <f>VLOOKUP(A2221,'Hospitalisation Details'!$A$1:$U$2344,21,FALSE)</f>
        <v>R1013</v>
      </c>
      <c r="P2221" t="str">
        <f>VLOOKUP(A2221,'Hospitalisation Details'!$A$1:$T$2344,19,0)</f>
        <v>30</v>
      </c>
      <c r="Q2221" s="9">
        <f>VLOOKUP(A2221,'Hospitalisation Details'!$A$1:$I$2344,6,FALSE)</f>
        <v>1566.88</v>
      </c>
    </row>
    <row r="2222" spans="1:17" ht="15.75">
      <c r="A2222" s="6" t="s">
        <v>5692</v>
      </c>
      <c r="B2222" t="str">
        <f>VLOOKUP(A2222,'Customer Names'!$A$1:$D$2336,3,FALSE)</f>
        <v>Sanseverino</v>
      </c>
      <c r="C2222">
        <f>VLOOKUP(A2222,'Medical Examinations'!$A$1:$H$2336,2,0)</f>
        <v>36.85</v>
      </c>
      <c r="D2222">
        <f>VLOOKUP(A2222,'Medical Examinations'!$A$1:$H$2336,3,0)</f>
        <v>4.3600000000000003</v>
      </c>
      <c r="E2222" t="str">
        <f>VLOOKUP(A2222,'Medical Examinations'!$A$1:$H$2336,4,0)</f>
        <v>Yes</v>
      </c>
      <c r="F2222" t="str">
        <f>VLOOKUP(A2222,'Medical Examinations'!$A$1:$H$2336,5,0)</f>
        <v>No</v>
      </c>
      <c r="G2222" t="str">
        <f>VLOOKUP(A2222,'Medical Examinations'!$A$1:$H$2336,6,0)</f>
        <v>No</v>
      </c>
      <c r="H2222">
        <f>VLOOKUP(A2222,'Medical Examinations'!$A$1:$L$2336,10,0)</f>
        <v>0</v>
      </c>
      <c r="I2222" t="str">
        <f>VLOOKUP(A2222,'Medical Examinations'!$A$1:$H$2336,8,0)</f>
        <v>No</v>
      </c>
      <c r="J2222" t="str">
        <f>VLOOKUP(A2222,'Medical Examinations'!$A$1:$L$2336,11,0)</f>
        <v>obesity</v>
      </c>
      <c r="K2222" t="str">
        <f>VLOOKUP(A2222,'Medical Examinations'!$A$1:$L$2336,12,0)</f>
        <v>Normal</v>
      </c>
      <c r="L2222" s="8">
        <f>VLOOKUP(A2222,'Hospitalisation Details'!$A$1:$T$2344,17,0)</f>
        <v>37230</v>
      </c>
      <c r="M2222" s="3" t="str">
        <f>VLOOKUP(A2222,'Hospitalisation Details'!$A$1:$T$2344,14,0)</f>
        <v>tier - 2</v>
      </c>
      <c r="N2222" s="3" t="str">
        <f>VLOOKUP(A2222,'Hospitalisation Details'!$A$1:$T$2344,15,0)</f>
        <v>tier - 2</v>
      </c>
      <c r="O2222" t="str">
        <f>VLOOKUP(A2222,'Hospitalisation Details'!$A$1:$U$2344,21,FALSE)</f>
        <v>R1013</v>
      </c>
      <c r="P2222" t="str">
        <f>VLOOKUP(A2222,'Hospitalisation Details'!$A$1:$T$2344,19,0)</f>
        <v>21</v>
      </c>
      <c r="Q2222" s="9">
        <f>VLOOKUP(A2222,'Hospitalisation Details'!$A$1:$I$2344,6,FALSE)</f>
        <v>1534.3</v>
      </c>
    </row>
    <row r="2223" spans="1:17" ht="15.75">
      <c r="A2223" s="6" t="s">
        <v>5694</v>
      </c>
      <c r="B2223" t="str">
        <f>VLOOKUP(A2223,'Customer Names'!$A$1:$D$2336,3,FALSE)</f>
        <v>Lawder</v>
      </c>
      <c r="C2223">
        <f>VLOOKUP(A2223,'Medical Examinations'!$A$1:$H$2336,2,0)</f>
        <v>35.53</v>
      </c>
      <c r="D2223">
        <f>VLOOKUP(A2223,'Medical Examinations'!$A$1:$H$2336,3,0)</f>
        <v>4.55</v>
      </c>
      <c r="E2223" t="str">
        <f>VLOOKUP(A2223,'Medical Examinations'!$A$1:$H$2336,4,0)</f>
        <v>Yes</v>
      </c>
      <c r="F2223" t="str">
        <f>VLOOKUP(A2223,'Medical Examinations'!$A$1:$H$2336,5,0)</f>
        <v>No</v>
      </c>
      <c r="G2223" t="str">
        <f>VLOOKUP(A2223,'Medical Examinations'!$A$1:$H$2336,6,0)</f>
        <v>No</v>
      </c>
      <c r="H2223">
        <f>VLOOKUP(A2223,'Medical Examinations'!$A$1:$L$2336,10,0)</f>
        <v>0</v>
      </c>
      <c r="I2223" t="str">
        <f>VLOOKUP(A2223,'Medical Examinations'!$A$1:$H$2336,8,0)</f>
        <v>No</v>
      </c>
      <c r="J2223" t="str">
        <f>VLOOKUP(A2223,'Medical Examinations'!$A$1:$L$2336,11,0)</f>
        <v>obesity</v>
      </c>
      <c r="K2223" t="str">
        <f>VLOOKUP(A2223,'Medical Examinations'!$A$1:$L$2336,12,0)</f>
        <v>Normal</v>
      </c>
      <c r="L2223" s="8">
        <f>VLOOKUP(A2223,'Hospitalisation Details'!$A$1:$T$2344,17,0)</f>
        <v>37044</v>
      </c>
      <c r="M2223" s="3" t="str">
        <f>VLOOKUP(A2223,'Hospitalisation Details'!$A$1:$T$2344,14,0)</f>
        <v>tier - 2</v>
      </c>
      <c r="N2223" s="3" t="str">
        <f>VLOOKUP(A2223,'Hospitalisation Details'!$A$1:$T$2344,15,0)</f>
        <v>tier - 2</v>
      </c>
      <c r="O2223" t="str">
        <f>VLOOKUP(A2223,'Hospitalisation Details'!$A$1:$U$2344,21,FALSE)</f>
        <v>R1013</v>
      </c>
      <c r="P2223" t="str">
        <f>VLOOKUP(A2223,'Hospitalisation Details'!$A$1:$T$2344,19,0)</f>
        <v>22</v>
      </c>
      <c r="Q2223" s="9">
        <f>VLOOKUP(A2223,'Hospitalisation Details'!$A$1:$I$2344,6,FALSE)</f>
        <v>1532.47</v>
      </c>
    </row>
    <row r="2224" spans="1:17" ht="15.75">
      <c r="A2224" s="6" t="s">
        <v>5696</v>
      </c>
      <c r="B2224" t="str">
        <f>VLOOKUP(A2224,'Customer Names'!$A$1:$D$2336,3,FALSE)</f>
        <v>Young</v>
      </c>
      <c r="C2224">
        <f>VLOOKUP(A2224,'Medical Examinations'!$A$1:$H$2336,2,0)</f>
        <v>31.1</v>
      </c>
      <c r="D2224">
        <f>VLOOKUP(A2224,'Medical Examinations'!$A$1:$H$2336,3,0)</f>
        <v>4.37</v>
      </c>
      <c r="E2224" t="str">
        <f>VLOOKUP(A2224,'Medical Examinations'!$A$1:$H$2336,4,0)</f>
        <v>Yes</v>
      </c>
      <c r="F2224" t="str">
        <f>VLOOKUP(A2224,'Medical Examinations'!$A$1:$H$2336,5,0)</f>
        <v>No</v>
      </c>
      <c r="G2224" t="str">
        <f>VLOOKUP(A2224,'Medical Examinations'!$A$1:$H$2336,6,0)</f>
        <v>No</v>
      </c>
      <c r="H2224">
        <f>VLOOKUP(A2224,'Medical Examinations'!$A$1:$L$2336,10,0)</f>
        <v>0</v>
      </c>
      <c r="I2224" t="str">
        <f>VLOOKUP(A2224,'Medical Examinations'!$A$1:$H$2336,8,0)</f>
        <v>No</v>
      </c>
      <c r="J2224" t="str">
        <f>VLOOKUP(A2224,'Medical Examinations'!$A$1:$L$2336,11,0)</f>
        <v>obesity</v>
      </c>
      <c r="K2224" t="str">
        <f>VLOOKUP(A2224,'Medical Examinations'!$A$1:$L$2336,12,0)</f>
        <v>Normal</v>
      </c>
      <c r="L2224" s="8">
        <f>VLOOKUP(A2224,'Hospitalisation Details'!$A$1:$T$2344,17,0)</f>
        <v>37079</v>
      </c>
      <c r="M2224" s="3" t="str">
        <f>VLOOKUP(A2224,'Hospitalisation Details'!$A$1:$T$2344,14,0)</f>
        <v>tier - 2</v>
      </c>
      <c r="N2224" s="3" t="str">
        <f>VLOOKUP(A2224,'Hospitalisation Details'!$A$1:$T$2344,15,0)</f>
        <v>tier - 3</v>
      </c>
      <c r="O2224" t="str">
        <f>VLOOKUP(A2224,'Hospitalisation Details'!$A$1:$U$2344,21,FALSE)</f>
        <v>R1011</v>
      </c>
      <c r="P2224" t="str">
        <f>VLOOKUP(A2224,'Hospitalisation Details'!$A$1:$T$2344,19,0)</f>
        <v>21</v>
      </c>
      <c r="Q2224" s="9">
        <f>VLOOKUP(A2224,'Hospitalisation Details'!$A$1:$I$2344,6,FALSE)</f>
        <v>1526.31</v>
      </c>
    </row>
    <row r="2225" spans="1:17" ht="15.75">
      <c r="A2225" s="6" t="s">
        <v>5697</v>
      </c>
      <c r="B2225" t="str">
        <f>VLOOKUP(A2225,'Customer Names'!$A$1:$D$2336,3,FALSE)</f>
        <v>Hoerner</v>
      </c>
      <c r="C2225">
        <f>VLOOKUP(A2225,'Medical Examinations'!$A$1:$H$2336,2,0)</f>
        <v>23.21</v>
      </c>
      <c r="D2225">
        <f>VLOOKUP(A2225,'Medical Examinations'!$A$1:$H$2336,3,0)</f>
        <v>5.24</v>
      </c>
      <c r="E2225" t="str">
        <f>VLOOKUP(A2225,'Medical Examinations'!$A$1:$H$2336,4,0)</f>
        <v>Yes</v>
      </c>
      <c r="F2225" t="str">
        <f>VLOOKUP(A2225,'Medical Examinations'!$A$1:$H$2336,5,0)</f>
        <v>No</v>
      </c>
      <c r="G2225" t="str">
        <f>VLOOKUP(A2225,'Medical Examinations'!$A$1:$H$2336,6,0)</f>
        <v>No</v>
      </c>
      <c r="H2225">
        <f>VLOOKUP(A2225,'Medical Examinations'!$A$1:$L$2336,10,0)</f>
        <v>0</v>
      </c>
      <c r="I2225" t="str">
        <f>VLOOKUP(A2225,'Medical Examinations'!$A$1:$H$2336,8,0)</f>
        <v>No</v>
      </c>
      <c r="J2225" t="str">
        <f>VLOOKUP(A2225,'Medical Examinations'!$A$1:$L$2336,11,0)</f>
        <v>Normal weight</v>
      </c>
      <c r="K2225" t="str">
        <f>VLOOKUP(A2225,'Medical Examinations'!$A$1:$L$2336,12,0)</f>
        <v>Normal</v>
      </c>
      <c r="L2225" s="8">
        <f>VLOOKUP(A2225,'Hospitalisation Details'!$A$1:$T$2344,17,0)</f>
        <v>37128</v>
      </c>
      <c r="M2225" s="3" t="str">
        <f>VLOOKUP(A2225,'Hospitalisation Details'!$A$1:$T$2344,14,0)</f>
        <v>tier - 2</v>
      </c>
      <c r="N2225" s="3" t="str">
        <f>VLOOKUP(A2225,'Hospitalisation Details'!$A$1:$T$2344,15,0)</f>
        <v>tier - 3</v>
      </c>
      <c r="O2225" t="str">
        <f>VLOOKUP(A2225,'Hospitalisation Details'!$A$1:$U$2344,21,FALSE)</f>
        <v>R1013</v>
      </c>
      <c r="P2225" t="str">
        <f>VLOOKUP(A2225,'Hospitalisation Details'!$A$1:$T$2344,19,0)</f>
        <v>21</v>
      </c>
      <c r="Q2225" s="9">
        <f>VLOOKUP(A2225,'Hospitalisation Details'!$A$1:$I$2344,6,FALSE)</f>
        <v>1515.34</v>
      </c>
    </row>
    <row r="2226" spans="1:17" ht="15.75">
      <c r="A2226" s="6" t="s">
        <v>5699</v>
      </c>
      <c r="B2226" t="str">
        <f>VLOOKUP(A2226,'Customer Names'!$A$1:$D$2336,3,FALSE)</f>
        <v>Benson</v>
      </c>
      <c r="C2226">
        <f>VLOOKUP(A2226,'Medical Examinations'!$A$1:$H$2336,2,0)</f>
        <v>18.36</v>
      </c>
      <c r="D2226">
        <f>VLOOKUP(A2226,'Medical Examinations'!$A$1:$H$2336,3,0)</f>
        <v>5.96</v>
      </c>
      <c r="E2226" t="str">
        <f>VLOOKUP(A2226,'Medical Examinations'!$A$1:$H$2336,4,0)</f>
        <v>No</v>
      </c>
      <c r="F2226" t="str">
        <f>VLOOKUP(A2226,'Medical Examinations'!$A$1:$H$2336,5,0)</f>
        <v>No</v>
      </c>
      <c r="G2226" t="str">
        <f>VLOOKUP(A2226,'Medical Examinations'!$A$1:$H$2336,6,0)</f>
        <v>No</v>
      </c>
      <c r="H2226">
        <f>VLOOKUP(A2226,'Medical Examinations'!$A$1:$L$2336,10,0)</f>
        <v>1</v>
      </c>
      <c r="I2226" t="str">
        <f>VLOOKUP(A2226,'Medical Examinations'!$A$1:$H$2336,8,0)</f>
        <v>No</v>
      </c>
      <c r="J2226" t="str">
        <f>VLOOKUP(A2226,'Medical Examinations'!$A$1:$L$2336,11,0)</f>
        <v>Under weight</v>
      </c>
      <c r="K2226" t="str">
        <f>VLOOKUP(A2226,'Medical Examinations'!$A$1:$L$2336,12,0)</f>
        <v>Prediabetes</v>
      </c>
      <c r="L2226" s="8">
        <f>VLOOKUP(A2226,'Hospitalisation Details'!$A$1:$T$2344,17,0)</f>
        <v>35965</v>
      </c>
      <c r="M2226" s="3" t="str">
        <f>VLOOKUP(A2226,'Hospitalisation Details'!$A$1:$T$2344,14,0)</f>
        <v>tier - 2</v>
      </c>
      <c r="N2226" s="3" t="str">
        <f>VLOOKUP(A2226,'Hospitalisation Details'!$A$1:$T$2344,15,0)</f>
        <v>tier - 2</v>
      </c>
      <c r="O2226" t="str">
        <f>VLOOKUP(A2226,'Hospitalisation Details'!$A$1:$U$2344,21,FALSE)</f>
        <v>R1013</v>
      </c>
      <c r="P2226" t="str">
        <f>VLOOKUP(A2226,'Hospitalisation Details'!$A$1:$T$2344,19,0)</f>
        <v>24</v>
      </c>
      <c r="Q2226" s="9">
        <f>VLOOKUP(A2226,'Hospitalisation Details'!$A$1:$I$2344,6,FALSE)</f>
        <v>1497</v>
      </c>
    </row>
    <row r="2227" spans="1:17" ht="15.75">
      <c r="A2227" s="6" t="s">
        <v>5701</v>
      </c>
      <c r="B2227" t="str">
        <f>VLOOKUP(A2227,'Customer Names'!$A$1:$D$2336,3,FALSE)</f>
        <v>Horton</v>
      </c>
      <c r="C2227">
        <f>VLOOKUP(A2227,'Medical Examinations'!$A$1:$H$2336,2,0)</f>
        <v>15.92</v>
      </c>
      <c r="D2227">
        <f>VLOOKUP(A2227,'Medical Examinations'!$A$1:$H$2336,3,0)</f>
        <v>4.76</v>
      </c>
      <c r="E2227" t="str">
        <f>VLOOKUP(A2227,'Medical Examinations'!$A$1:$H$2336,4,0)</f>
        <v>Yes</v>
      </c>
      <c r="F2227" t="str">
        <f>VLOOKUP(A2227,'Medical Examinations'!$A$1:$H$2336,5,0)</f>
        <v>No</v>
      </c>
      <c r="G2227" t="str">
        <f>VLOOKUP(A2227,'Medical Examinations'!$A$1:$H$2336,6,0)</f>
        <v>No</v>
      </c>
      <c r="H2227">
        <f>VLOOKUP(A2227,'Medical Examinations'!$A$1:$L$2336,10,0)</f>
        <v>1</v>
      </c>
      <c r="I2227" t="str">
        <f>VLOOKUP(A2227,'Medical Examinations'!$A$1:$H$2336,8,0)</f>
        <v>No</v>
      </c>
      <c r="J2227" t="str">
        <f>VLOOKUP(A2227,'Medical Examinations'!$A$1:$L$2336,11,0)</f>
        <v>Under weight</v>
      </c>
      <c r="K2227" t="str">
        <f>VLOOKUP(A2227,'Medical Examinations'!$A$1:$L$2336,12,0)</f>
        <v>Normal</v>
      </c>
      <c r="L2227" s="8">
        <f>VLOOKUP(A2227,'Hospitalisation Details'!$A$1:$T$2344,17,0)</f>
        <v>34979</v>
      </c>
      <c r="M2227" s="3" t="str">
        <f>VLOOKUP(A2227,'Hospitalisation Details'!$A$1:$T$2344,14,0)</f>
        <v>tier - 2</v>
      </c>
      <c r="N2227" s="3" t="str">
        <f>VLOOKUP(A2227,'Hospitalisation Details'!$A$1:$T$2344,15,0)</f>
        <v>tier - 3</v>
      </c>
      <c r="O2227" t="str">
        <f>VLOOKUP(A2227,'Hospitalisation Details'!$A$1:$U$2344,21,FALSE)</f>
        <v>R1013</v>
      </c>
      <c r="P2227" t="str">
        <f>VLOOKUP(A2227,'Hospitalisation Details'!$A$1:$T$2344,19,0)</f>
        <v>27</v>
      </c>
      <c r="Q2227" s="9">
        <f>VLOOKUP(A2227,'Hospitalisation Details'!$A$1:$I$2344,6,FALSE)</f>
        <v>1493</v>
      </c>
    </row>
    <row r="2228" spans="1:17" ht="15.75">
      <c r="A2228" s="6" t="s">
        <v>5702</v>
      </c>
      <c r="B2228" t="str">
        <f>VLOOKUP(A2228,'Customer Names'!$A$1:$D$2336,3,FALSE)</f>
        <v>McGraw</v>
      </c>
      <c r="C2228">
        <f>VLOOKUP(A2228,'Medical Examinations'!$A$1:$H$2336,2,0)</f>
        <v>15.17</v>
      </c>
      <c r="D2228">
        <f>VLOOKUP(A2228,'Medical Examinations'!$A$1:$H$2336,3,0)</f>
        <v>4.3</v>
      </c>
      <c r="E2228" t="str">
        <f>VLOOKUP(A2228,'Medical Examinations'!$A$1:$H$2336,4,0)</f>
        <v>Yes</v>
      </c>
      <c r="F2228" t="str">
        <f>VLOOKUP(A2228,'Medical Examinations'!$A$1:$H$2336,5,0)</f>
        <v>No</v>
      </c>
      <c r="G2228" t="str">
        <f>VLOOKUP(A2228,'Medical Examinations'!$A$1:$H$2336,6,0)</f>
        <v>Yes</v>
      </c>
      <c r="H2228">
        <f>VLOOKUP(A2228,'Medical Examinations'!$A$1:$L$2336,10,0)</f>
        <v>1</v>
      </c>
      <c r="I2228" t="str">
        <f>VLOOKUP(A2228,'Medical Examinations'!$A$1:$H$2336,8,0)</f>
        <v>No</v>
      </c>
      <c r="J2228" t="str">
        <f>VLOOKUP(A2228,'Medical Examinations'!$A$1:$L$2336,11,0)</f>
        <v>Under weight</v>
      </c>
      <c r="K2228" t="str">
        <f>VLOOKUP(A2228,'Medical Examinations'!$A$1:$L$2336,12,0)</f>
        <v>Normal</v>
      </c>
      <c r="L2228" s="8">
        <f>VLOOKUP(A2228,'Hospitalisation Details'!$A$1:$T$2344,17,0)</f>
        <v>35590</v>
      </c>
      <c r="M2228" s="3" t="str">
        <f>VLOOKUP(A2228,'Hospitalisation Details'!$A$1:$T$2344,14,0)</f>
        <v>tier - 2</v>
      </c>
      <c r="N2228" s="3" t="str">
        <f>VLOOKUP(A2228,'Hospitalisation Details'!$A$1:$T$2344,15,0)</f>
        <v>tier - 1</v>
      </c>
      <c r="O2228" t="str">
        <f>VLOOKUP(A2228,'Hospitalisation Details'!$A$1:$U$2344,21,FALSE)</f>
        <v>R1012</v>
      </c>
      <c r="P2228" t="str">
        <f>VLOOKUP(A2228,'Hospitalisation Details'!$A$1:$T$2344,19,0)</f>
        <v>25</v>
      </c>
      <c r="Q2228" s="9">
        <f>VLOOKUP(A2228,'Hospitalisation Details'!$A$1:$I$2344,6,FALSE)</f>
        <v>1481</v>
      </c>
    </row>
    <row r="2229" spans="1:17" ht="15.75">
      <c r="A2229" s="6" t="s">
        <v>5703</v>
      </c>
      <c r="B2229" t="str">
        <f>VLOOKUP(A2229,'Customer Names'!$A$1:$D$2336,3,FALSE)</f>
        <v>Beaulne</v>
      </c>
      <c r="C2229">
        <f>VLOOKUP(A2229,'Medical Examinations'!$A$1:$H$2336,2,0)</f>
        <v>16.63</v>
      </c>
      <c r="D2229">
        <f>VLOOKUP(A2229,'Medical Examinations'!$A$1:$H$2336,3,0)</f>
        <v>4.5</v>
      </c>
      <c r="E2229" t="str">
        <f>VLOOKUP(A2229,'Medical Examinations'!$A$1:$H$2336,4,0)</f>
        <v>No</v>
      </c>
      <c r="F2229" t="str">
        <f>VLOOKUP(A2229,'Medical Examinations'!$A$1:$H$2336,5,0)</f>
        <v>No</v>
      </c>
      <c r="G2229" t="str">
        <f>VLOOKUP(A2229,'Medical Examinations'!$A$1:$H$2336,6,0)</f>
        <v>No</v>
      </c>
      <c r="H2229">
        <f>VLOOKUP(A2229,'Medical Examinations'!$A$1:$L$2336,10,0)</f>
        <v>1</v>
      </c>
      <c r="I2229" t="str">
        <f>VLOOKUP(A2229,'Medical Examinations'!$A$1:$H$2336,8,0)</f>
        <v>No</v>
      </c>
      <c r="J2229" t="str">
        <f>VLOOKUP(A2229,'Medical Examinations'!$A$1:$L$2336,11,0)</f>
        <v>Under weight</v>
      </c>
      <c r="K2229" t="str">
        <f>VLOOKUP(A2229,'Medical Examinations'!$A$1:$L$2336,12,0)</f>
        <v>Normal</v>
      </c>
      <c r="L2229" s="8">
        <f>VLOOKUP(A2229,'Hospitalisation Details'!$A$1:$T$2344,17,0)</f>
        <v>36136</v>
      </c>
      <c r="M2229" s="3" t="str">
        <f>VLOOKUP(A2229,'Hospitalisation Details'!$A$1:$T$2344,14,0)</f>
        <v>tier - 2</v>
      </c>
      <c r="N2229" s="3" t="str">
        <f>VLOOKUP(A2229,'Hospitalisation Details'!$A$1:$T$2344,15,0)</f>
        <v>tier - 1</v>
      </c>
      <c r="O2229" t="str">
        <f>VLOOKUP(A2229,'Hospitalisation Details'!$A$1:$U$2344,21,FALSE)</f>
        <v>R1013</v>
      </c>
      <c r="P2229" t="str">
        <f>VLOOKUP(A2229,'Hospitalisation Details'!$A$1:$T$2344,19,0)</f>
        <v>24</v>
      </c>
      <c r="Q2229" s="9">
        <f>VLOOKUP(A2229,'Hospitalisation Details'!$A$1:$I$2344,6,FALSE)</f>
        <v>1477</v>
      </c>
    </row>
    <row r="2230" spans="1:17" ht="15.75">
      <c r="A2230" s="6" t="s">
        <v>5706</v>
      </c>
      <c r="B2230" t="str">
        <f>VLOOKUP(A2230,'Customer Names'!$A$1:$D$2336,3,FALSE)</f>
        <v>Lunz</v>
      </c>
      <c r="C2230">
        <f>VLOOKUP(A2230,'Medical Examinations'!$A$1:$H$2336,2,0)</f>
        <v>19.39</v>
      </c>
      <c r="D2230">
        <f>VLOOKUP(A2230,'Medical Examinations'!$A$1:$H$2336,3,0)</f>
        <v>5.59</v>
      </c>
      <c r="E2230" t="str">
        <f>VLOOKUP(A2230,'Medical Examinations'!$A$1:$H$2336,4,0)</f>
        <v>No</v>
      </c>
      <c r="F2230" t="str">
        <f>VLOOKUP(A2230,'Medical Examinations'!$A$1:$H$2336,5,0)</f>
        <v>No</v>
      </c>
      <c r="G2230" t="str">
        <f>VLOOKUP(A2230,'Medical Examinations'!$A$1:$H$2336,6,0)</f>
        <v>Yes</v>
      </c>
      <c r="H2230">
        <f>VLOOKUP(A2230,'Medical Examinations'!$A$1:$L$2336,10,0)</f>
        <v>1</v>
      </c>
      <c r="I2230" t="str">
        <f>VLOOKUP(A2230,'Medical Examinations'!$A$1:$H$2336,8,0)</f>
        <v>No</v>
      </c>
      <c r="J2230" t="str">
        <f>VLOOKUP(A2230,'Medical Examinations'!$A$1:$L$2336,11,0)</f>
        <v>Normal weight</v>
      </c>
      <c r="K2230" t="str">
        <f>VLOOKUP(A2230,'Medical Examinations'!$A$1:$L$2336,12,0)</f>
        <v>Normal</v>
      </c>
      <c r="L2230" s="8">
        <f>VLOOKUP(A2230,'Hospitalisation Details'!$A$1:$T$2344,17,0)</f>
        <v>37792</v>
      </c>
      <c r="M2230" s="3" t="str">
        <f>VLOOKUP(A2230,'Hospitalisation Details'!$A$1:$T$2344,14,0)</f>
        <v>tier - 2</v>
      </c>
      <c r="N2230" s="3" t="str">
        <f>VLOOKUP(A2230,'Hospitalisation Details'!$A$1:$T$2344,15,0)</f>
        <v>tier - 2</v>
      </c>
      <c r="O2230" t="str">
        <f>VLOOKUP(A2230,'Hospitalisation Details'!$A$1:$U$2344,21,FALSE)</f>
        <v>R1013</v>
      </c>
      <c r="P2230" t="str">
        <f>VLOOKUP(A2230,'Hospitalisation Details'!$A$1:$T$2344,19,0)</f>
        <v>19</v>
      </c>
      <c r="Q2230" s="9">
        <f>VLOOKUP(A2230,'Hospitalisation Details'!$A$1:$I$2344,6,FALSE)</f>
        <v>1467</v>
      </c>
    </row>
    <row r="2231" spans="1:17" ht="15.75">
      <c r="A2231" s="6" t="s">
        <v>5709</v>
      </c>
      <c r="B2231" t="str">
        <f>VLOOKUP(A2231,'Customer Names'!$A$1:$D$2336,3,FALSE)</f>
        <v>Kyle</v>
      </c>
      <c r="C2231">
        <f>VLOOKUP(A2231,'Medical Examinations'!$A$1:$H$2336,2,0)</f>
        <v>17.34</v>
      </c>
      <c r="D2231">
        <f>VLOOKUP(A2231,'Medical Examinations'!$A$1:$H$2336,3,0)</f>
        <v>6.29</v>
      </c>
      <c r="E2231" t="str">
        <f>VLOOKUP(A2231,'Medical Examinations'!$A$1:$H$2336,4,0)</f>
        <v>Yes</v>
      </c>
      <c r="F2231" t="str">
        <f>VLOOKUP(A2231,'Medical Examinations'!$A$1:$H$2336,5,0)</f>
        <v>No</v>
      </c>
      <c r="G2231" t="str">
        <f>VLOOKUP(A2231,'Medical Examinations'!$A$1:$H$2336,6,0)</f>
        <v>Yes</v>
      </c>
      <c r="H2231">
        <f>VLOOKUP(A2231,'Medical Examinations'!$A$1:$L$2336,10,0)</f>
        <v>1</v>
      </c>
      <c r="I2231" t="str">
        <f>VLOOKUP(A2231,'Medical Examinations'!$A$1:$H$2336,8,0)</f>
        <v>No</v>
      </c>
      <c r="J2231" t="str">
        <f>VLOOKUP(A2231,'Medical Examinations'!$A$1:$L$2336,11,0)</f>
        <v>Under weight</v>
      </c>
      <c r="K2231" t="str">
        <f>VLOOKUP(A2231,'Medical Examinations'!$A$1:$L$2336,12,0)</f>
        <v>Prediabetes</v>
      </c>
      <c r="L2231" s="8">
        <f>VLOOKUP(A2231,'Hospitalisation Details'!$A$1:$T$2344,17,0)</f>
        <v>35600</v>
      </c>
      <c r="M2231" s="3" t="str">
        <f>VLOOKUP(A2231,'Hospitalisation Details'!$A$1:$T$2344,14,0)</f>
        <v>tier - 2</v>
      </c>
      <c r="N2231" s="3" t="str">
        <f>VLOOKUP(A2231,'Hospitalisation Details'!$A$1:$T$2344,15,0)</f>
        <v>tier - 1</v>
      </c>
      <c r="O2231" t="str">
        <f>VLOOKUP(A2231,'Hospitalisation Details'!$A$1:$U$2344,21,FALSE)</f>
        <v>R1013</v>
      </c>
      <c r="P2231" t="str">
        <f>VLOOKUP(A2231,'Hospitalisation Details'!$A$1:$T$2344,19,0)</f>
        <v>25</v>
      </c>
      <c r="Q2231" s="9">
        <f>VLOOKUP(A2231,'Hospitalisation Details'!$A$1:$I$2344,6,FALSE)</f>
        <v>1445</v>
      </c>
    </row>
    <row r="2232" spans="1:17" ht="15.75">
      <c r="A2232" s="6" t="s">
        <v>5712</v>
      </c>
      <c r="B2232" t="str">
        <f>VLOOKUP(A2232,'Customer Names'!$A$1:$D$2336,3,FALSE)</f>
        <v>Brackenwagen</v>
      </c>
      <c r="C2232">
        <f>VLOOKUP(A2232,'Medical Examinations'!$A$1:$H$2336,2,0)</f>
        <v>17.940000000000001</v>
      </c>
      <c r="D2232">
        <f>VLOOKUP(A2232,'Medical Examinations'!$A$1:$H$2336,3,0)</f>
        <v>4.1900000000000004</v>
      </c>
      <c r="E2232" t="str">
        <f>VLOOKUP(A2232,'Medical Examinations'!$A$1:$H$2336,4,0)</f>
        <v>No</v>
      </c>
      <c r="F2232" t="str">
        <f>VLOOKUP(A2232,'Medical Examinations'!$A$1:$H$2336,5,0)</f>
        <v>yes</v>
      </c>
      <c r="G2232" t="str">
        <f>VLOOKUP(A2232,'Medical Examinations'!$A$1:$H$2336,6,0)</f>
        <v>No</v>
      </c>
      <c r="H2232">
        <f>VLOOKUP(A2232,'Medical Examinations'!$A$1:$L$2336,10,0)</f>
        <v>1</v>
      </c>
      <c r="I2232" t="str">
        <f>VLOOKUP(A2232,'Medical Examinations'!$A$1:$H$2336,8,0)</f>
        <v>No</v>
      </c>
      <c r="J2232" t="str">
        <f>VLOOKUP(A2232,'Medical Examinations'!$A$1:$L$2336,11,0)</f>
        <v>Under weight</v>
      </c>
      <c r="K2232" t="str">
        <f>VLOOKUP(A2232,'Medical Examinations'!$A$1:$L$2336,12,0)</f>
        <v>Normal</v>
      </c>
      <c r="L2232" s="8">
        <f>VLOOKUP(A2232,'Hospitalisation Details'!$A$1:$T$2344,17,0)</f>
        <v>36770</v>
      </c>
      <c r="M2232" s="3" t="str">
        <f>VLOOKUP(A2232,'Hospitalisation Details'!$A$1:$T$2344,14,0)</f>
        <v>tier - 2</v>
      </c>
      <c r="N2232" s="3" t="str">
        <f>VLOOKUP(A2232,'Hospitalisation Details'!$A$1:$T$2344,15,0)</f>
        <v>tier - 2</v>
      </c>
      <c r="O2232" t="str">
        <f>VLOOKUP(A2232,'Hospitalisation Details'!$A$1:$U$2344,21,FALSE)</f>
        <v>R1013</v>
      </c>
      <c r="P2232" t="str">
        <f>VLOOKUP(A2232,'Hospitalisation Details'!$A$1:$T$2344,19,0)</f>
        <v>22</v>
      </c>
      <c r="Q2232" s="9">
        <f>VLOOKUP(A2232,'Hospitalisation Details'!$A$1:$I$2344,6,FALSE)</f>
        <v>1438</v>
      </c>
    </row>
    <row r="2233" spans="1:17" ht="15.75">
      <c r="A2233" s="6" t="s">
        <v>5715</v>
      </c>
      <c r="B2233" t="str">
        <f>VLOOKUP(A2233,'Customer Names'!$A$1:$D$2336,3,FALSE)</f>
        <v>Schmitt</v>
      </c>
      <c r="C2233">
        <f>VLOOKUP(A2233,'Medical Examinations'!$A$1:$H$2336,2,0)</f>
        <v>16.670000000000002</v>
      </c>
      <c r="D2233">
        <f>VLOOKUP(A2233,'Medical Examinations'!$A$1:$H$2336,3,0)</f>
        <v>4.7</v>
      </c>
      <c r="E2233" t="str">
        <f>VLOOKUP(A2233,'Medical Examinations'!$A$1:$H$2336,4,0)</f>
        <v>Yes</v>
      </c>
      <c r="F2233" t="str">
        <f>VLOOKUP(A2233,'Medical Examinations'!$A$1:$H$2336,5,0)</f>
        <v>No</v>
      </c>
      <c r="G2233" t="str">
        <f>VLOOKUP(A2233,'Medical Examinations'!$A$1:$H$2336,6,0)</f>
        <v>Yes</v>
      </c>
      <c r="H2233">
        <f>VLOOKUP(A2233,'Medical Examinations'!$A$1:$L$2336,10,0)</f>
        <v>1</v>
      </c>
      <c r="I2233" t="str">
        <f>VLOOKUP(A2233,'Medical Examinations'!$A$1:$H$2336,8,0)</f>
        <v>No</v>
      </c>
      <c r="J2233" t="str">
        <f>VLOOKUP(A2233,'Medical Examinations'!$A$1:$L$2336,11,0)</f>
        <v>Under weight</v>
      </c>
      <c r="K2233" t="str">
        <f>VLOOKUP(A2233,'Medical Examinations'!$A$1:$L$2336,12,0)</f>
        <v>Normal</v>
      </c>
      <c r="L2233" s="8">
        <f>VLOOKUP(A2233,'Hospitalisation Details'!$A$1:$T$2344,17,0)</f>
        <v>35769</v>
      </c>
      <c r="M2233" s="3" t="str">
        <f>VLOOKUP(A2233,'Hospitalisation Details'!$A$1:$T$2344,14,0)</f>
        <v>tier - 2</v>
      </c>
      <c r="N2233" s="3" t="str">
        <f>VLOOKUP(A2233,'Hospitalisation Details'!$A$1:$T$2344,15,0)</f>
        <v>tier - 2</v>
      </c>
      <c r="O2233" t="str">
        <f>VLOOKUP(A2233,'Hospitalisation Details'!$A$1:$U$2344,21,FALSE)</f>
        <v>R1013</v>
      </c>
      <c r="P2233" t="str">
        <f>VLOOKUP(A2233,'Hospitalisation Details'!$A$1:$T$2344,19,0)</f>
        <v>25</v>
      </c>
      <c r="Q2233" s="9">
        <f>VLOOKUP(A2233,'Hospitalisation Details'!$A$1:$I$2344,6,FALSE)</f>
        <v>1422</v>
      </c>
    </row>
    <row r="2234" spans="1:17" ht="15.75">
      <c r="A2234" s="6" t="s">
        <v>5718</v>
      </c>
      <c r="B2234" t="str">
        <f>VLOOKUP(A2234,'Customer Names'!$A$1:$D$2336,3,FALSE)</f>
        <v>Borden</v>
      </c>
      <c r="C2234">
        <f>VLOOKUP(A2234,'Medical Examinations'!$A$1:$H$2336,2,0)</f>
        <v>20.58</v>
      </c>
      <c r="D2234">
        <f>VLOOKUP(A2234,'Medical Examinations'!$A$1:$H$2336,3,0)</f>
        <v>5.64</v>
      </c>
      <c r="E2234" t="str">
        <f>VLOOKUP(A2234,'Medical Examinations'!$A$1:$H$2336,4,0)</f>
        <v>Yes</v>
      </c>
      <c r="F2234" t="str">
        <f>VLOOKUP(A2234,'Medical Examinations'!$A$1:$H$2336,5,0)</f>
        <v>No</v>
      </c>
      <c r="G2234" t="str">
        <f>VLOOKUP(A2234,'Medical Examinations'!$A$1:$H$2336,6,0)</f>
        <v>No</v>
      </c>
      <c r="H2234">
        <f>VLOOKUP(A2234,'Medical Examinations'!$A$1:$L$2336,10,0)</f>
        <v>0</v>
      </c>
      <c r="I2234" t="str">
        <f>VLOOKUP(A2234,'Medical Examinations'!$A$1:$H$2336,8,0)</f>
        <v>No</v>
      </c>
      <c r="J2234" t="str">
        <f>VLOOKUP(A2234,'Medical Examinations'!$A$1:$L$2336,11,0)</f>
        <v>Normal weight</v>
      </c>
      <c r="K2234" t="str">
        <f>VLOOKUP(A2234,'Medical Examinations'!$A$1:$L$2336,12,0)</f>
        <v>Normal</v>
      </c>
      <c r="L2234" s="8">
        <f>VLOOKUP(A2234,'Hospitalisation Details'!$A$1:$T$2344,17,0)</f>
        <v>37126</v>
      </c>
      <c r="M2234" s="3" t="str">
        <f>VLOOKUP(A2234,'Hospitalisation Details'!$A$1:$T$2344,14,0)</f>
        <v>tier - 2</v>
      </c>
      <c r="N2234" s="3" t="str">
        <f>VLOOKUP(A2234,'Hospitalisation Details'!$A$1:$T$2344,15,0)</f>
        <v>tier - 2</v>
      </c>
      <c r="O2234" t="str">
        <f>VLOOKUP(A2234,'Hospitalisation Details'!$A$1:$U$2344,21,FALSE)</f>
        <v>R1013</v>
      </c>
      <c r="P2234" t="str">
        <f>VLOOKUP(A2234,'Hospitalisation Details'!$A$1:$T$2344,19,0)</f>
        <v>21</v>
      </c>
      <c r="Q2234" s="9">
        <f>VLOOKUP(A2234,'Hospitalisation Details'!$A$1:$I$2344,6,FALSE)</f>
        <v>1421</v>
      </c>
    </row>
    <row r="2235" spans="1:17" ht="15.75">
      <c r="A2235" s="6" t="s">
        <v>5721</v>
      </c>
      <c r="B2235" t="str">
        <f>VLOOKUP(A2235,'Customer Names'!$A$1:$D$2336,3,FALSE)</f>
        <v>McLean</v>
      </c>
      <c r="C2235">
        <f>VLOOKUP(A2235,'Medical Examinations'!$A$1:$H$2336,2,0)</f>
        <v>16.5</v>
      </c>
      <c r="D2235">
        <f>VLOOKUP(A2235,'Medical Examinations'!$A$1:$H$2336,3,0)</f>
        <v>4.1100000000000003</v>
      </c>
      <c r="E2235" t="str">
        <f>VLOOKUP(A2235,'Medical Examinations'!$A$1:$H$2336,4,0)</f>
        <v>Yes</v>
      </c>
      <c r="F2235" t="str">
        <f>VLOOKUP(A2235,'Medical Examinations'!$A$1:$H$2336,5,0)</f>
        <v>No</v>
      </c>
      <c r="G2235" t="str">
        <f>VLOOKUP(A2235,'Medical Examinations'!$A$1:$H$2336,6,0)</f>
        <v>No</v>
      </c>
      <c r="H2235">
        <f>VLOOKUP(A2235,'Medical Examinations'!$A$1:$L$2336,10,0)</f>
        <v>0</v>
      </c>
      <c r="I2235" t="str">
        <f>VLOOKUP(A2235,'Medical Examinations'!$A$1:$H$2336,8,0)</f>
        <v>No</v>
      </c>
      <c r="J2235" t="str">
        <f>VLOOKUP(A2235,'Medical Examinations'!$A$1:$L$2336,11,0)</f>
        <v>Under weight</v>
      </c>
      <c r="K2235" t="str">
        <f>VLOOKUP(A2235,'Medical Examinations'!$A$1:$L$2336,12,0)</f>
        <v>Normal</v>
      </c>
      <c r="L2235" s="8">
        <f>VLOOKUP(A2235,'Hospitalisation Details'!$A$1:$T$2344,17,0)</f>
        <v>35239</v>
      </c>
      <c r="M2235" s="3" t="str">
        <f>VLOOKUP(A2235,'Hospitalisation Details'!$A$1:$T$2344,14,0)</f>
        <v>tier - 2</v>
      </c>
      <c r="N2235" s="3" t="str">
        <f>VLOOKUP(A2235,'Hospitalisation Details'!$A$1:$T$2344,15,0)</f>
        <v>tier - 3</v>
      </c>
      <c r="O2235" t="str">
        <f>VLOOKUP(A2235,'Hospitalisation Details'!$A$1:$U$2344,21,FALSE)</f>
        <v>R1013</v>
      </c>
      <c r="P2235" t="str">
        <f>VLOOKUP(A2235,'Hospitalisation Details'!$A$1:$T$2344,19,0)</f>
        <v>26</v>
      </c>
      <c r="Q2235" s="9">
        <f>VLOOKUP(A2235,'Hospitalisation Details'!$A$1:$I$2344,6,FALSE)</f>
        <v>1417</v>
      </c>
    </row>
    <row r="2236" spans="1:17" ht="15.75">
      <c r="A2236" s="6" t="s">
        <v>5722</v>
      </c>
      <c r="B2236" t="str">
        <f>VLOOKUP(A2236,'Customer Names'!$A$1:$D$2336,3,FALSE)</f>
        <v>Regan</v>
      </c>
      <c r="C2236">
        <f>VLOOKUP(A2236,'Medical Examinations'!$A$1:$H$2336,2,0)</f>
        <v>15.41</v>
      </c>
      <c r="D2236">
        <f>VLOOKUP(A2236,'Medical Examinations'!$A$1:$H$2336,3,0)</f>
        <v>5.43</v>
      </c>
      <c r="E2236" t="str">
        <f>VLOOKUP(A2236,'Medical Examinations'!$A$1:$H$2336,4,0)</f>
        <v>Yes</v>
      </c>
      <c r="F2236" t="str">
        <f>VLOOKUP(A2236,'Medical Examinations'!$A$1:$H$2336,5,0)</f>
        <v>No</v>
      </c>
      <c r="G2236" t="str">
        <f>VLOOKUP(A2236,'Medical Examinations'!$A$1:$H$2336,6,0)</f>
        <v>Yes</v>
      </c>
      <c r="H2236">
        <f>VLOOKUP(A2236,'Medical Examinations'!$A$1:$L$2336,10,0)</f>
        <v>1</v>
      </c>
      <c r="I2236" t="str">
        <f>VLOOKUP(A2236,'Medical Examinations'!$A$1:$H$2336,8,0)</f>
        <v>No</v>
      </c>
      <c r="J2236" t="str">
        <f>VLOOKUP(A2236,'Medical Examinations'!$A$1:$L$2336,11,0)</f>
        <v>Under weight</v>
      </c>
      <c r="K2236" t="str">
        <f>VLOOKUP(A2236,'Medical Examinations'!$A$1:$L$2336,12,0)</f>
        <v>Normal</v>
      </c>
      <c r="L2236" s="8">
        <f>VLOOKUP(A2236,'Hospitalisation Details'!$A$1:$T$2344,17,0)</f>
        <v>35730</v>
      </c>
      <c r="M2236" s="3" t="str">
        <f>VLOOKUP(A2236,'Hospitalisation Details'!$A$1:$T$2344,14,0)</f>
        <v>tier - 2</v>
      </c>
      <c r="N2236" s="3" t="str">
        <f>VLOOKUP(A2236,'Hospitalisation Details'!$A$1:$T$2344,15,0)</f>
        <v>tier - 3</v>
      </c>
      <c r="O2236" t="str">
        <f>VLOOKUP(A2236,'Hospitalisation Details'!$A$1:$U$2344,21,FALSE)</f>
        <v>R1011</v>
      </c>
      <c r="P2236" t="str">
        <f>VLOOKUP(A2236,'Hospitalisation Details'!$A$1:$T$2344,19,0)</f>
        <v>25</v>
      </c>
      <c r="Q2236" s="9">
        <f>VLOOKUP(A2236,'Hospitalisation Details'!$A$1:$I$2344,6,FALSE)</f>
        <v>1402</v>
      </c>
    </row>
    <row r="2237" spans="1:17" ht="15.75">
      <c r="A2237" s="6" t="s">
        <v>5724</v>
      </c>
      <c r="B2237" t="str">
        <f>VLOOKUP(A2237,'Customer Names'!$A$1:$D$2336,3,FALSE)</f>
        <v>Koenis</v>
      </c>
      <c r="C2237">
        <f>VLOOKUP(A2237,'Medical Examinations'!$A$1:$H$2336,2,0)</f>
        <v>24.59</v>
      </c>
      <c r="D2237">
        <f>VLOOKUP(A2237,'Medical Examinations'!$A$1:$H$2336,3,0)</f>
        <v>4.38</v>
      </c>
      <c r="E2237" t="str">
        <f>VLOOKUP(A2237,'Medical Examinations'!$A$1:$H$2336,4,0)</f>
        <v>No</v>
      </c>
      <c r="F2237" t="str">
        <f>VLOOKUP(A2237,'Medical Examinations'!$A$1:$H$2336,5,0)</f>
        <v>No</v>
      </c>
      <c r="G2237" t="str">
        <f>VLOOKUP(A2237,'Medical Examinations'!$A$1:$H$2336,6,0)</f>
        <v>No</v>
      </c>
      <c r="H2237">
        <f>VLOOKUP(A2237,'Medical Examinations'!$A$1:$L$2336,10,0)</f>
        <v>1</v>
      </c>
      <c r="I2237" t="str">
        <f>VLOOKUP(A2237,'Medical Examinations'!$A$1:$H$2336,8,0)</f>
        <v>No</v>
      </c>
      <c r="J2237" t="str">
        <f>VLOOKUP(A2237,'Medical Examinations'!$A$1:$L$2336,11,0)</f>
        <v>Normal weight</v>
      </c>
      <c r="K2237" t="str">
        <f>VLOOKUP(A2237,'Medical Examinations'!$A$1:$L$2336,12,0)</f>
        <v>Normal</v>
      </c>
      <c r="L2237" s="8">
        <f>VLOOKUP(A2237,'Hospitalisation Details'!$A$1:$T$2344,17,0)</f>
        <v>36043</v>
      </c>
      <c r="M2237" s="3" t="str">
        <f>VLOOKUP(A2237,'Hospitalisation Details'!$A$1:$T$2344,14,0)</f>
        <v>tier - 2</v>
      </c>
      <c r="N2237" s="3" t="str">
        <f>VLOOKUP(A2237,'Hospitalisation Details'!$A$1:$T$2344,15,0)</f>
        <v>tier - 2</v>
      </c>
      <c r="O2237" t="str">
        <f>VLOOKUP(A2237,'Hospitalisation Details'!$A$1:$U$2344,21,FALSE)</f>
        <v>R1013</v>
      </c>
      <c r="P2237" t="str">
        <f>VLOOKUP(A2237,'Hospitalisation Details'!$A$1:$T$2344,19,0)</f>
        <v>24</v>
      </c>
      <c r="Q2237" s="9">
        <f>VLOOKUP(A2237,'Hospitalisation Details'!$A$1:$I$2344,6,FALSE)</f>
        <v>1400.44</v>
      </c>
    </row>
    <row r="2238" spans="1:17" ht="15.75">
      <c r="A2238" s="6" t="s">
        <v>5727</v>
      </c>
      <c r="B2238" t="str">
        <f>VLOOKUP(A2238,'Customer Names'!$A$1:$D$2336,3,FALSE)</f>
        <v>Kittaka</v>
      </c>
      <c r="C2238">
        <f>VLOOKUP(A2238,'Medical Examinations'!$A$1:$H$2336,2,0)</f>
        <v>33.33</v>
      </c>
      <c r="D2238">
        <f>VLOOKUP(A2238,'Medical Examinations'!$A$1:$H$2336,3,0)</f>
        <v>9.7899999999999991</v>
      </c>
      <c r="E2238" t="str">
        <f>VLOOKUP(A2238,'Medical Examinations'!$A$1:$H$2336,4,0)</f>
        <v>No</v>
      </c>
      <c r="F2238" t="str">
        <f>VLOOKUP(A2238,'Medical Examinations'!$A$1:$H$2336,5,0)</f>
        <v>No</v>
      </c>
      <c r="G2238" t="str">
        <f>VLOOKUP(A2238,'Medical Examinations'!$A$1:$H$2336,6,0)</f>
        <v>No</v>
      </c>
      <c r="H2238">
        <f>VLOOKUP(A2238,'Medical Examinations'!$A$1:$L$2336,10,0)</f>
        <v>0</v>
      </c>
      <c r="I2238" t="str">
        <f>VLOOKUP(A2238,'Medical Examinations'!$A$1:$H$2336,8,0)</f>
        <v>No</v>
      </c>
      <c r="J2238" t="str">
        <f>VLOOKUP(A2238,'Medical Examinations'!$A$1:$L$2336,11,0)</f>
        <v>obesity</v>
      </c>
      <c r="K2238" t="str">
        <f>VLOOKUP(A2238,'Medical Examinations'!$A$1:$L$2336,12,0)</f>
        <v>Diabetes</v>
      </c>
      <c r="L2238" s="8">
        <f>VLOOKUP(A2238,'Hospitalisation Details'!$A$1:$T$2344,17,0)</f>
        <v>37612</v>
      </c>
      <c r="M2238" s="3" t="str">
        <f>VLOOKUP(A2238,'Hospitalisation Details'!$A$1:$T$2344,14,0)</f>
        <v>tier - 2</v>
      </c>
      <c r="N2238" s="3" t="str">
        <f>VLOOKUP(A2238,'Hospitalisation Details'!$A$1:$T$2344,15,0)</f>
        <v>tier - 1</v>
      </c>
      <c r="O2238" t="str">
        <f>VLOOKUP(A2238,'Hospitalisation Details'!$A$1:$U$2344,21,FALSE)</f>
        <v>R1013</v>
      </c>
      <c r="P2238" t="str">
        <f>VLOOKUP(A2238,'Hospitalisation Details'!$A$1:$T$2344,19,0)</f>
        <v>20</v>
      </c>
      <c r="Q2238" s="9">
        <f>VLOOKUP(A2238,'Hospitalisation Details'!$A$1:$I$2344,6,FALSE)</f>
        <v>1391.53</v>
      </c>
    </row>
    <row r="2239" spans="1:17" ht="15.75">
      <c r="A2239" s="6" t="s">
        <v>5729</v>
      </c>
      <c r="B2239" t="str">
        <f>VLOOKUP(A2239,'Customer Names'!$A$1:$D$2336,3,FALSE)</f>
        <v>Concannon</v>
      </c>
      <c r="C2239">
        <f>VLOOKUP(A2239,'Medical Examinations'!$A$1:$H$2336,2,0)</f>
        <v>18.5</v>
      </c>
      <c r="D2239">
        <f>VLOOKUP(A2239,'Medical Examinations'!$A$1:$H$2336,3,0)</f>
        <v>11.84</v>
      </c>
      <c r="E2239" t="str">
        <f>VLOOKUP(A2239,'Medical Examinations'!$A$1:$H$2336,4,0)</f>
        <v>No</v>
      </c>
      <c r="F2239" t="str">
        <f>VLOOKUP(A2239,'Medical Examinations'!$A$1:$H$2336,5,0)</f>
        <v>No</v>
      </c>
      <c r="G2239" t="str">
        <f>VLOOKUP(A2239,'Medical Examinations'!$A$1:$H$2336,6,0)</f>
        <v>No</v>
      </c>
      <c r="H2239">
        <f>VLOOKUP(A2239,'Medical Examinations'!$A$1:$L$2336,10,0)</f>
        <v>0</v>
      </c>
      <c r="I2239" t="str">
        <f>VLOOKUP(A2239,'Medical Examinations'!$A$1:$H$2336,8,0)</f>
        <v>No</v>
      </c>
      <c r="J2239" t="str">
        <f>VLOOKUP(A2239,'Medical Examinations'!$A$1:$L$2336,11,0)</f>
        <v>Normal weight</v>
      </c>
      <c r="K2239" t="str">
        <f>VLOOKUP(A2239,'Medical Examinations'!$A$1:$L$2336,12,0)</f>
        <v>Diabetes</v>
      </c>
      <c r="L2239" s="8">
        <f>VLOOKUP(A2239,'Hospitalisation Details'!$A$1:$T$2344,17,0)</f>
        <v>37574</v>
      </c>
      <c r="M2239" s="3" t="str">
        <f>VLOOKUP(A2239,'Hospitalisation Details'!$A$1:$T$2344,14,0)</f>
        <v>tier - 2</v>
      </c>
      <c r="N2239" s="3" t="str">
        <f>VLOOKUP(A2239,'Hospitalisation Details'!$A$1:$T$2344,15,0)</f>
        <v>tier - 2</v>
      </c>
      <c r="O2239" t="str">
        <f>VLOOKUP(A2239,'Hospitalisation Details'!$A$1:$U$2344,21,FALSE)</f>
        <v>R1013</v>
      </c>
      <c r="P2239" t="str">
        <f>VLOOKUP(A2239,'Hospitalisation Details'!$A$1:$T$2344,19,0)</f>
        <v>20</v>
      </c>
      <c r="Q2239" s="9">
        <f>VLOOKUP(A2239,'Hospitalisation Details'!$A$1:$I$2344,6,FALSE)</f>
        <v>1390</v>
      </c>
    </row>
    <row r="2240" spans="1:17" ht="15.75">
      <c r="A2240" s="6" t="s">
        <v>5732</v>
      </c>
      <c r="B2240" t="str">
        <f>VLOOKUP(A2240,'Customer Names'!$A$1:$D$2336,3,FALSE)</f>
        <v>Johnson</v>
      </c>
      <c r="C2240">
        <f>VLOOKUP(A2240,'Medical Examinations'!$A$1:$H$2336,2,0)</f>
        <v>18.579999999999998</v>
      </c>
      <c r="D2240">
        <f>VLOOKUP(A2240,'Medical Examinations'!$A$1:$H$2336,3,0)</f>
        <v>6.22</v>
      </c>
      <c r="E2240" t="str">
        <f>VLOOKUP(A2240,'Medical Examinations'!$A$1:$H$2336,4,0)</f>
        <v>No</v>
      </c>
      <c r="F2240" t="str">
        <f>VLOOKUP(A2240,'Medical Examinations'!$A$1:$H$2336,5,0)</f>
        <v>No</v>
      </c>
      <c r="G2240" t="str">
        <f>VLOOKUP(A2240,'Medical Examinations'!$A$1:$H$2336,6,0)</f>
        <v>No</v>
      </c>
      <c r="H2240">
        <f>VLOOKUP(A2240,'Medical Examinations'!$A$1:$L$2336,10,0)</f>
        <v>0</v>
      </c>
      <c r="I2240" t="str">
        <f>VLOOKUP(A2240,'Medical Examinations'!$A$1:$H$2336,8,0)</f>
        <v>No</v>
      </c>
      <c r="J2240" t="str">
        <f>VLOOKUP(A2240,'Medical Examinations'!$A$1:$L$2336,11,0)</f>
        <v>Normal weight</v>
      </c>
      <c r="K2240" t="str">
        <f>VLOOKUP(A2240,'Medical Examinations'!$A$1:$L$2336,12,0)</f>
        <v>Prediabetes</v>
      </c>
      <c r="L2240" s="8">
        <f>VLOOKUP(A2240,'Hospitalisation Details'!$A$1:$T$2344,17,0)</f>
        <v>36347</v>
      </c>
      <c r="M2240" s="3" t="str">
        <f>VLOOKUP(A2240,'Hospitalisation Details'!$A$1:$T$2344,14,0)</f>
        <v>tier - 2</v>
      </c>
      <c r="N2240" s="3" t="str">
        <f>VLOOKUP(A2240,'Hospitalisation Details'!$A$1:$T$2344,15,0)</f>
        <v>tier - 2</v>
      </c>
      <c r="O2240" t="str">
        <f>VLOOKUP(A2240,'Hospitalisation Details'!$A$1:$U$2344,21,FALSE)</f>
        <v>R1013</v>
      </c>
      <c r="P2240" t="str">
        <f>VLOOKUP(A2240,'Hospitalisation Details'!$A$1:$T$2344,19,0)</f>
        <v>23</v>
      </c>
      <c r="Q2240" s="9">
        <f>VLOOKUP(A2240,'Hospitalisation Details'!$A$1:$I$2344,6,FALSE)</f>
        <v>1389</v>
      </c>
    </row>
    <row r="2241" spans="1:17" ht="15.75">
      <c r="A2241" s="6" t="s">
        <v>5733</v>
      </c>
      <c r="B2241" t="str">
        <f>VLOOKUP(A2241,'Customer Names'!$A$1:$D$2336,3,FALSE)</f>
        <v>Schultz</v>
      </c>
      <c r="C2241">
        <f>VLOOKUP(A2241,'Medical Examinations'!$A$1:$H$2336,2,0)</f>
        <v>16.64</v>
      </c>
      <c r="D2241">
        <f>VLOOKUP(A2241,'Medical Examinations'!$A$1:$H$2336,3,0)</f>
        <v>10.01</v>
      </c>
      <c r="E2241" t="str">
        <f>VLOOKUP(A2241,'Medical Examinations'!$A$1:$H$2336,4,0)</f>
        <v>No</v>
      </c>
      <c r="F2241" t="str">
        <f>VLOOKUP(A2241,'Medical Examinations'!$A$1:$H$2336,5,0)</f>
        <v>No</v>
      </c>
      <c r="G2241" t="str">
        <f>VLOOKUP(A2241,'Medical Examinations'!$A$1:$H$2336,6,0)</f>
        <v>No</v>
      </c>
      <c r="H2241">
        <f>VLOOKUP(A2241,'Medical Examinations'!$A$1:$L$2336,10,0)</f>
        <v>0</v>
      </c>
      <c r="I2241" t="str">
        <f>VLOOKUP(A2241,'Medical Examinations'!$A$1:$H$2336,8,0)</f>
        <v>No</v>
      </c>
      <c r="J2241" t="str">
        <f>VLOOKUP(A2241,'Medical Examinations'!$A$1:$L$2336,11,0)</f>
        <v>Under weight</v>
      </c>
      <c r="K2241" t="str">
        <f>VLOOKUP(A2241,'Medical Examinations'!$A$1:$L$2336,12,0)</f>
        <v>Diabetes</v>
      </c>
      <c r="L2241" s="8">
        <f>VLOOKUP(A2241,'Hospitalisation Details'!$A$1:$T$2344,17,0)</f>
        <v>37483</v>
      </c>
      <c r="M2241" s="3" t="str">
        <f>VLOOKUP(A2241,'Hospitalisation Details'!$A$1:$T$2344,14,0)</f>
        <v>tier - 2</v>
      </c>
      <c r="N2241" s="3" t="str">
        <f>VLOOKUP(A2241,'Hospitalisation Details'!$A$1:$T$2344,15,0)</f>
        <v>tier - 1</v>
      </c>
      <c r="O2241" t="str">
        <f>VLOOKUP(A2241,'Hospitalisation Details'!$A$1:$U$2344,21,FALSE)</f>
        <v>R1013</v>
      </c>
      <c r="P2241" t="str">
        <f>VLOOKUP(A2241,'Hospitalisation Details'!$A$1:$T$2344,19,0)</f>
        <v>20</v>
      </c>
      <c r="Q2241" s="9">
        <f>VLOOKUP(A2241,'Hospitalisation Details'!$A$1:$I$2344,6,FALSE)</f>
        <v>1382</v>
      </c>
    </row>
    <row r="2242" spans="1:17" ht="15.75">
      <c r="A2242" s="6" t="s">
        <v>5736</v>
      </c>
      <c r="B2242" t="str">
        <f>VLOOKUP(A2242,'Customer Names'!$A$1:$D$2336,3,FALSE)</f>
        <v>Brannigan</v>
      </c>
      <c r="C2242">
        <f>VLOOKUP(A2242,'Medical Examinations'!$A$1:$H$2336,2,0)</f>
        <v>19.329999999999998</v>
      </c>
      <c r="D2242">
        <f>VLOOKUP(A2242,'Medical Examinations'!$A$1:$H$2336,3,0)</f>
        <v>4.32</v>
      </c>
      <c r="E2242" t="str">
        <f>VLOOKUP(A2242,'Medical Examinations'!$A$1:$H$2336,4,0)</f>
        <v>No</v>
      </c>
      <c r="F2242" t="str">
        <f>VLOOKUP(A2242,'Medical Examinations'!$A$1:$H$2336,5,0)</f>
        <v>No</v>
      </c>
      <c r="G2242" t="str">
        <f>VLOOKUP(A2242,'Medical Examinations'!$A$1:$H$2336,6,0)</f>
        <v>No</v>
      </c>
      <c r="H2242">
        <f>VLOOKUP(A2242,'Medical Examinations'!$A$1:$L$2336,10,0)</f>
        <v>1</v>
      </c>
      <c r="I2242" t="str">
        <f>VLOOKUP(A2242,'Medical Examinations'!$A$1:$H$2336,8,0)</f>
        <v>No</v>
      </c>
      <c r="J2242" t="str">
        <f>VLOOKUP(A2242,'Medical Examinations'!$A$1:$L$2336,11,0)</f>
        <v>Normal weight</v>
      </c>
      <c r="K2242" t="str">
        <f>VLOOKUP(A2242,'Medical Examinations'!$A$1:$L$2336,12,0)</f>
        <v>Normal</v>
      </c>
      <c r="L2242" s="8">
        <f>VLOOKUP(A2242,'Hospitalisation Details'!$A$1:$T$2344,17,0)</f>
        <v>36132</v>
      </c>
      <c r="M2242" s="3" t="str">
        <f>VLOOKUP(A2242,'Hospitalisation Details'!$A$1:$T$2344,14,0)</f>
        <v>tier - 2</v>
      </c>
      <c r="N2242" s="3" t="str">
        <f>VLOOKUP(A2242,'Hospitalisation Details'!$A$1:$T$2344,15,0)</f>
        <v>tier - 1</v>
      </c>
      <c r="O2242" t="str">
        <f>VLOOKUP(A2242,'Hospitalisation Details'!$A$1:$U$2344,21,FALSE)</f>
        <v>R1013</v>
      </c>
      <c r="P2242" t="str">
        <f>VLOOKUP(A2242,'Hospitalisation Details'!$A$1:$T$2344,19,0)</f>
        <v>24</v>
      </c>
      <c r="Q2242" s="9">
        <f>VLOOKUP(A2242,'Hospitalisation Details'!$A$1:$I$2344,6,FALSE)</f>
        <v>1359</v>
      </c>
    </row>
    <row r="2243" spans="1:17" ht="15.75">
      <c r="A2243" s="6" t="s">
        <v>5738</v>
      </c>
      <c r="B2243" t="str">
        <f>VLOOKUP(A2243,'Customer Names'!$A$1:$D$2336,3,FALSE)</f>
        <v>Cavallo</v>
      </c>
      <c r="C2243">
        <f>VLOOKUP(A2243,'Medical Examinations'!$A$1:$H$2336,2,0)</f>
        <v>21.26</v>
      </c>
      <c r="D2243">
        <f>VLOOKUP(A2243,'Medical Examinations'!$A$1:$H$2336,3,0)</f>
        <v>5.65</v>
      </c>
      <c r="E2243" t="str">
        <f>VLOOKUP(A2243,'Medical Examinations'!$A$1:$H$2336,4,0)</f>
        <v>Yes</v>
      </c>
      <c r="F2243" t="str">
        <f>VLOOKUP(A2243,'Medical Examinations'!$A$1:$H$2336,5,0)</f>
        <v>No</v>
      </c>
      <c r="G2243" t="str">
        <f>VLOOKUP(A2243,'Medical Examinations'!$A$1:$H$2336,6,0)</f>
        <v>Yes</v>
      </c>
      <c r="H2243">
        <f>VLOOKUP(A2243,'Medical Examinations'!$A$1:$L$2336,10,0)</f>
        <v>1</v>
      </c>
      <c r="I2243" t="str">
        <f>VLOOKUP(A2243,'Medical Examinations'!$A$1:$H$2336,8,0)</f>
        <v>No</v>
      </c>
      <c r="J2243" t="str">
        <f>VLOOKUP(A2243,'Medical Examinations'!$A$1:$L$2336,11,0)</f>
        <v>Normal weight</v>
      </c>
      <c r="K2243" t="str">
        <f>VLOOKUP(A2243,'Medical Examinations'!$A$1:$L$2336,12,0)</f>
        <v>Normal</v>
      </c>
      <c r="L2243" s="8">
        <f>VLOOKUP(A2243,'Hospitalisation Details'!$A$1:$T$2344,17,0)</f>
        <v>35741</v>
      </c>
      <c r="M2243" s="3" t="str">
        <f>VLOOKUP(A2243,'Hospitalisation Details'!$A$1:$T$2344,14,0)</f>
        <v>tier - 2</v>
      </c>
      <c r="N2243" s="3" t="str">
        <f>VLOOKUP(A2243,'Hospitalisation Details'!$A$1:$T$2344,15,0)</f>
        <v>tier - 2</v>
      </c>
      <c r="O2243" t="str">
        <f>VLOOKUP(A2243,'Hospitalisation Details'!$A$1:$U$2344,21,FALSE)</f>
        <v>R1012</v>
      </c>
      <c r="P2243" t="str">
        <f>VLOOKUP(A2243,'Hospitalisation Details'!$A$1:$T$2344,19,0)</f>
        <v>25</v>
      </c>
      <c r="Q2243" s="9">
        <f>VLOOKUP(A2243,'Hospitalisation Details'!$A$1:$I$2344,6,FALSE)</f>
        <v>1341.16</v>
      </c>
    </row>
    <row r="2244" spans="1:17" ht="15.75">
      <c r="A2244" s="6" t="s">
        <v>5741</v>
      </c>
      <c r="B2244" t="str">
        <f>VLOOKUP(A2244,'Customer Names'!$A$1:$D$2336,3,FALSE)</f>
        <v>Chang</v>
      </c>
      <c r="C2244">
        <f>VLOOKUP(A2244,'Medical Examinations'!$A$1:$H$2336,2,0)</f>
        <v>15.6</v>
      </c>
      <c r="D2244">
        <f>VLOOKUP(A2244,'Medical Examinations'!$A$1:$H$2336,3,0)</f>
        <v>4.12</v>
      </c>
      <c r="E2244" t="str">
        <f>VLOOKUP(A2244,'Medical Examinations'!$A$1:$H$2336,4,0)</f>
        <v>Yes</v>
      </c>
      <c r="F2244" t="str">
        <f>VLOOKUP(A2244,'Medical Examinations'!$A$1:$H$2336,5,0)</f>
        <v>No</v>
      </c>
      <c r="G2244" t="str">
        <f>VLOOKUP(A2244,'Medical Examinations'!$A$1:$H$2336,6,0)</f>
        <v>No</v>
      </c>
      <c r="H2244">
        <f>VLOOKUP(A2244,'Medical Examinations'!$A$1:$L$2336,10,0)</f>
        <v>1</v>
      </c>
      <c r="I2244" t="str">
        <f>VLOOKUP(A2244,'Medical Examinations'!$A$1:$H$2336,8,0)</f>
        <v>No</v>
      </c>
      <c r="J2244" t="str">
        <f>VLOOKUP(A2244,'Medical Examinations'!$A$1:$L$2336,11,0)</f>
        <v>Under weight</v>
      </c>
      <c r="K2244" t="str">
        <f>VLOOKUP(A2244,'Medical Examinations'!$A$1:$L$2336,12,0)</f>
        <v>Normal</v>
      </c>
      <c r="L2244" s="8">
        <f>VLOOKUP(A2244,'Hospitalisation Details'!$A$1:$T$2344,17,0)</f>
        <v>34910</v>
      </c>
      <c r="M2244" s="3" t="str">
        <f>VLOOKUP(A2244,'Hospitalisation Details'!$A$1:$T$2344,14,0)</f>
        <v>tier - 2</v>
      </c>
      <c r="N2244" s="3" t="str">
        <f>VLOOKUP(A2244,'Hospitalisation Details'!$A$1:$T$2344,15,0)</f>
        <v>tier - 3</v>
      </c>
      <c r="O2244" t="str">
        <f>VLOOKUP(A2244,'Hospitalisation Details'!$A$1:$U$2344,21,FALSE)</f>
        <v>R1012</v>
      </c>
      <c r="P2244" t="str">
        <f>VLOOKUP(A2244,'Hospitalisation Details'!$A$1:$T$2344,19,0)</f>
        <v>27</v>
      </c>
      <c r="Q2244" s="9">
        <f>VLOOKUP(A2244,'Hospitalisation Details'!$A$1:$I$2344,6,FALSE)</f>
        <v>1338</v>
      </c>
    </row>
    <row r="2245" spans="1:17" ht="15.75">
      <c r="A2245" s="6" t="s">
        <v>5742</v>
      </c>
      <c r="B2245" t="str">
        <f>VLOOKUP(A2245,'Customer Names'!$A$1:$D$2336,3,FALSE)</f>
        <v>Axelrod</v>
      </c>
      <c r="C2245">
        <f>VLOOKUP(A2245,'Medical Examinations'!$A$1:$H$2336,2,0)</f>
        <v>24.39</v>
      </c>
      <c r="D2245">
        <f>VLOOKUP(A2245,'Medical Examinations'!$A$1:$H$2336,3,0)</f>
        <v>6.24</v>
      </c>
      <c r="E2245" t="str">
        <f>VLOOKUP(A2245,'Medical Examinations'!$A$1:$H$2336,4,0)</f>
        <v>No</v>
      </c>
      <c r="F2245" t="str">
        <f>VLOOKUP(A2245,'Medical Examinations'!$A$1:$H$2336,5,0)</f>
        <v>No</v>
      </c>
      <c r="G2245" t="str">
        <f>VLOOKUP(A2245,'Medical Examinations'!$A$1:$H$2336,6,0)</f>
        <v>No</v>
      </c>
      <c r="H2245">
        <f>VLOOKUP(A2245,'Medical Examinations'!$A$1:$L$2336,10,0)</f>
        <v>1</v>
      </c>
      <c r="I2245" t="str">
        <f>VLOOKUP(A2245,'Medical Examinations'!$A$1:$H$2336,8,0)</f>
        <v>No</v>
      </c>
      <c r="J2245" t="str">
        <f>VLOOKUP(A2245,'Medical Examinations'!$A$1:$L$2336,11,0)</f>
        <v>Normal weight</v>
      </c>
      <c r="K2245" t="str">
        <f>VLOOKUP(A2245,'Medical Examinations'!$A$1:$L$2336,12,0)</f>
        <v>Prediabetes</v>
      </c>
      <c r="L2245" s="8">
        <f>VLOOKUP(A2245,'Hospitalisation Details'!$A$1:$T$2344,17,0)</f>
        <v>35988</v>
      </c>
      <c r="M2245" s="3" t="str">
        <f>VLOOKUP(A2245,'Hospitalisation Details'!$A$1:$T$2344,14,0)</f>
        <v>tier - 2</v>
      </c>
      <c r="N2245" s="3" t="str">
        <f>VLOOKUP(A2245,'Hospitalisation Details'!$A$1:$T$2344,15,0)</f>
        <v>tier - 3</v>
      </c>
      <c r="O2245" t="str">
        <f>VLOOKUP(A2245,'Hospitalisation Details'!$A$1:$U$2344,21,FALSE)</f>
        <v>R1013</v>
      </c>
      <c r="P2245" t="str">
        <f>VLOOKUP(A2245,'Hospitalisation Details'!$A$1:$T$2344,19,0)</f>
        <v>24</v>
      </c>
      <c r="Q2245" s="9">
        <f>VLOOKUP(A2245,'Hospitalisation Details'!$A$1:$I$2344,6,FALSE)</f>
        <v>1332.61</v>
      </c>
    </row>
    <row r="2246" spans="1:17" ht="15.75">
      <c r="A2246" s="6" t="s">
        <v>5744</v>
      </c>
      <c r="B2246" t="str">
        <f>VLOOKUP(A2246,'Customer Names'!$A$1:$D$2336,3,FALSE)</f>
        <v>Davenport</v>
      </c>
      <c r="C2246">
        <f>VLOOKUP(A2246,'Medical Examinations'!$A$1:$H$2336,2,0)</f>
        <v>24.75</v>
      </c>
      <c r="D2246">
        <f>VLOOKUP(A2246,'Medical Examinations'!$A$1:$H$2336,3,0)</f>
        <v>4.83</v>
      </c>
      <c r="E2246" t="str">
        <f>VLOOKUP(A2246,'Medical Examinations'!$A$1:$H$2336,4,0)</f>
        <v>No</v>
      </c>
      <c r="F2246" t="str">
        <f>VLOOKUP(A2246,'Medical Examinations'!$A$1:$H$2336,5,0)</f>
        <v>No</v>
      </c>
      <c r="G2246" t="str">
        <f>VLOOKUP(A2246,'Medical Examinations'!$A$1:$H$2336,6,0)</f>
        <v>No</v>
      </c>
      <c r="H2246">
        <f>VLOOKUP(A2246,'Medical Examinations'!$A$1:$L$2336,10,0)</f>
        <v>0</v>
      </c>
      <c r="I2246" t="str">
        <f>VLOOKUP(A2246,'Medical Examinations'!$A$1:$H$2336,8,0)</f>
        <v>No</v>
      </c>
      <c r="J2246" t="str">
        <f>VLOOKUP(A2246,'Medical Examinations'!$A$1:$L$2336,11,0)</f>
        <v>Normal weight</v>
      </c>
      <c r="K2246" t="str">
        <f>VLOOKUP(A2246,'Medical Examinations'!$A$1:$L$2336,12,0)</f>
        <v>Normal</v>
      </c>
      <c r="L2246" s="8">
        <f>VLOOKUP(A2246,'Hospitalisation Details'!$A$1:$T$2344,17,0)</f>
        <v>36447</v>
      </c>
      <c r="M2246" s="3" t="str">
        <f>VLOOKUP(A2246,'Hospitalisation Details'!$A$1:$T$2344,14,0)</f>
        <v>tier - 2</v>
      </c>
      <c r="N2246" s="3" t="str">
        <f>VLOOKUP(A2246,'Hospitalisation Details'!$A$1:$T$2344,15,0)</f>
        <v>tier - 3</v>
      </c>
      <c r="O2246" t="str">
        <f>VLOOKUP(A2246,'Hospitalisation Details'!$A$1:$U$2344,21,FALSE)</f>
        <v>R1013</v>
      </c>
      <c r="P2246" t="str">
        <f>VLOOKUP(A2246,'Hospitalisation Details'!$A$1:$T$2344,19,0)</f>
        <v>23</v>
      </c>
      <c r="Q2246" s="9">
        <f>VLOOKUP(A2246,'Hospitalisation Details'!$A$1:$I$2344,6,FALSE)</f>
        <v>1329.17</v>
      </c>
    </row>
    <row r="2247" spans="1:17" ht="15.75">
      <c r="A2247" s="6" t="s">
        <v>5745</v>
      </c>
      <c r="B2247" t="str">
        <f>VLOOKUP(A2247,'Customer Names'!$A$1:$D$2336,3,FALSE)</f>
        <v>Roberge</v>
      </c>
      <c r="C2247">
        <f>VLOOKUP(A2247,'Medical Examinations'!$A$1:$H$2336,2,0)</f>
        <v>20.88</v>
      </c>
      <c r="D2247">
        <f>VLOOKUP(A2247,'Medical Examinations'!$A$1:$H$2336,3,0)</f>
        <v>7.4</v>
      </c>
      <c r="E2247" t="str">
        <f>VLOOKUP(A2247,'Medical Examinations'!$A$1:$H$2336,4,0)</f>
        <v>No</v>
      </c>
      <c r="F2247" t="str">
        <f>VLOOKUP(A2247,'Medical Examinations'!$A$1:$H$2336,5,0)</f>
        <v>No</v>
      </c>
      <c r="G2247" t="str">
        <f>VLOOKUP(A2247,'Medical Examinations'!$A$1:$H$2336,6,0)</f>
        <v>No</v>
      </c>
      <c r="H2247">
        <f>VLOOKUP(A2247,'Medical Examinations'!$A$1:$L$2336,10,0)</f>
        <v>0</v>
      </c>
      <c r="I2247" t="str">
        <f>VLOOKUP(A2247,'Medical Examinations'!$A$1:$H$2336,8,0)</f>
        <v>No</v>
      </c>
      <c r="J2247" t="str">
        <f>VLOOKUP(A2247,'Medical Examinations'!$A$1:$L$2336,11,0)</f>
        <v>Normal weight</v>
      </c>
      <c r="K2247" t="str">
        <f>VLOOKUP(A2247,'Medical Examinations'!$A$1:$L$2336,12,0)</f>
        <v>Diabetes</v>
      </c>
      <c r="L2247" s="8">
        <f>VLOOKUP(A2247,'Hospitalisation Details'!$A$1:$T$2344,17,0)</f>
        <v>37542</v>
      </c>
      <c r="M2247" s="3" t="str">
        <f>VLOOKUP(A2247,'Hospitalisation Details'!$A$1:$T$2344,14,0)</f>
        <v>tier - 2</v>
      </c>
      <c r="N2247" s="3" t="str">
        <f>VLOOKUP(A2247,'Hospitalisation Details'!$A$1:$T$2344,15,0)</f>
        <v>tier - 2</v>
      </c>
      <c r="O2247" t="str">
        <f>VLOOKUP(A2247,'Hospitalisation Details'!$A$1:$U$2344,21,FALSE)</f>
        <v>R1013</v>
      </c>
      <c r="P2247" t="str">
        <f>VLOOKUP(A2247,'Hospitalisation Details'!$A$1:$T$2344,19,0)</f>
        <v>20</v>
      </c>
      <c r="Q2247" s="9">
        <f>VLOOKUP(A2247,'Hospitalisation Details'!$A$1:$I$2344,6,FALSE)</f>
        <v>1315</v>
      </c>
    </row>
    <row r="2248" spans="1:17" ht="15.75">
      <c r="A2248" s="6" t="s">
        <v>5747</v>
      </c>
      <c r="B2248" t="str">
        <f>VLOOKUP(A2248,'Customer Names'!$A$1:$D$2336,3,FALSE)</f>
        <v>Schmidt</v>
      </c>
      <c r="C2248">
        <f>VLOOKUP(A2248,'Medical Examinations'!$A$1:$H$2336,2,0)</f>
        <v>20.43</v>
      </c>
      <c r="D2248">
        <f>VLOOKUP(A2248,'Medical Examinations'!$A$1:$H$2336,3,0)</f>
        <v>4.54</v>
      </c>
      <c r="E2248" t="str">
        <f>VLOOKUP(A2248,'Medical Examinations'!$A$1:$H$2336,4,0)</f>
        <v>No</v>
      </c>
      <c r="F2248" t="str">
        <f>VLOOKUP(A2248,'Medical Examinations'!$A$1:$H$2336,5,0)</f>
        <v>No</v>
      </c>
      <c r="G2248" t="str">
        <f>VLOOKUP(A2248,'Medical Examinations'!$A$1:$H$2336,6,0)</f>
        <v>No</v>
      </c>
      <c r="H2248">
        <f>VLOOKUP(A2248,'Medical Examinations'!$A$1:$L$2336,10,0)</f>
        <v>0</v>
      </c>
      <c r="I2248" t="str">
        <f>VLOOKUP(A2248,'Medical Examinations'!$A$1:$H$2336,8,0)</f>
        <v>No</v>
      </c>
      <c r="J2248" t="str">
        <f>VLOOKUP(A2248,'Medical Examinations'!$A$1:$L$2336,11,0)</f>
        <v>Normal weight</v>
      </c>
      <c r="K2248" t="str">
        <f>VLOOKUP(A2248,'Medical Examinations'!$A$1:$L$2336,12,0)</f>
        <v>Normal</v>
      </c>
      <c r="L2248" s="8">
        <f>VLOOKUP(A2248,'Hospitalisation Details'!$A$1:$T$2344,17,0)</f>
        <v>36496</v>
      </c>
      <c r="M2248" s="3" t="str">
        <f>VLOOKUP(A2248,'Hospitalisation Details'!$A$1:$T$2344,14,0)</f>
        <v>tier - 2</v>
      </c>
      <c r="N2248" s="3" t="str">
        <f>VLOOKUP(A2248,'Hospitalisation Details'!$A$1:$T$2344,15,0)</f>
        <v>tier - 2</v>
      </c>
      <c r="O2248" t="str">
        <f>VLOOKUP(A2248,'Hospitalisation Details'!$A$1:$U$2344,21,FALSE)</f>
        <v>R1013</v>
      </c>
      <c r="P2248" t="str">
        <f>VLOOKUP(A2248,'Hospitalisation Details'!$A$1:$T$2344,19,0)</f>
        <v>23</v>
      </c>
      <c r="Q2248" s="9">
        <f>VLOOKUP(A2248,'Hospitalisation Details'!$A$1:$I$2344,6,FALSE)</f>
        <v>1304</v>
      </c>
    </row>
    <row r="2249" spans="1:17" ht="15.75">
      <c r="A2249" s="6" t="s">
        <v>5749</v>
      </c>
      <c r="B2249" t="str">
        <f>VLOOKUP(A2249,'Customer Names'!$A$1:$D$2336,3,FALSE)</f>
        <v>Kosters</v>
      </c>
      <c r="C2249">
        <f>VLOOKUP(A2249,'Medical Examinations'!$A$1:$H$2336,2,0)</f>
        <v>15.18</v>
      </c>
      <c r="D2249">
        <f>VLOOKUP(A2249,'Medical Examinations'!$A$1:$H$2336,3,0)</f>
        <v>11.11</v>
      </c>
      <c r="E2249" t="str">
        <f>VLOOKUP(A2249,'Medical Examinations'!$A$1:$H$2336,4,0)</f>
        <v>No</v>
      </c>
      <c r="F2249" t="str">
        <f>VLOOKUP(A2249,'Medical Examinations'!$A$1:$H$2336,5,0)</f>
        <v>No</v>
      </c>
      <c r="G2249" t="str">
        <f>VLOOKUP(A2249,'Medical Examinations'!$A$1:$H$2336,6,0)</f>
        <v>No</v>
      </c>
      <c r="H2249">
        <f>VLOOKUP(A2249,'Medical Examinations'!$A$1:$L$2336,10,0)</f>
        <v>0</v>
      </c>
      <c r="I2249" t="str">
        <f>VLOOKUP(A2249,'Medical Examinations'!$A$1:$H$2336,8,0)</f>
        <v>No</v>
      </c>
      <c r="J2249" t="str">
        <f>VLOOKUP(A2249,'Medical Examinations'!$A$1:$L$2336,11,0)</f>
        <v>Under weight</v>
      </c>
      <c r="K2249" t="str">
        <f>VLOOKUP(A2249,'Medical Examinations'!$A$1:$L$2336,12,0)</f>
        <v>Diabetes</v>
      </c>
      <c r="L2249" s="8">
        <f>VLOOKUP(A2249,'Hospitalisation Details'!$A$1:$T$2344,17,0)</f>
        <v>37600</v>
      </c>
      <c r="M2249" s="3" t="str">
        <f>VLOOKUP(A2249,'Hospitalisation Details'!$A$1:$T$2344,14,0)</f>
        <v>tier - 2</v>
      </c>
      <c r="N2249" s="3" t="str">
        <f>VLOOKUP(A2249,'Hospitalisation Details'!$A$1:$T$2344,15,0)</f>
        <v>tier - 2</v>
      </c>
      <c r="O2249" t="str">
        <f>VLOOKUP(A2249,'Hospitalisation Details'!$A$1:$U$2344,21,FALSE)</f>
        <v>R1012</v>
      </c>
      <c r="P2249" t="str">
        <f>VLOOKUP(A2249,'Hospitalisation Details'!$A$1:$T$2344,19,0)</f>
        <v>20</v>
      </c>
      <c r="Q2249" s="9">
        <f>VLOOKUP(A2249,'Hospitalisation Details'!$A$1:$I$2344,6,FALSE)</f>
        <v>1304</v>
      </c>
    </row>
    <row r="2250" spans="1:17" ht="15.75">
      <c r="A2250" s="6" t="s">
        <v>5752</v>
      </c>
      <c r="B2250" t="str">
        <f>VLOOKUP(A2250,'Customer Names'!$A$1:$D$2336,3,FALSE)</f>
        <v>Dykes</v>
      </c>
      <c r="C2250">
        <f>VLOOKUP(A2250,'Medical Examinations'!$A$1:$H$2336,2,0)</f>
        <v>15.12</v>
      </c>
      <c r="D2250">
        <f>VLOOKUP(A2250,'Medical Examinations'!$A$1:$H$2336,3,0)</f>
        <v>4.03</v>
      </c>
      <c r="E2250" t="str">
        <f>VLOOKUP(A2250,'Medical Examinations'!$A$1:$H$2336,4,0)</f>
        <v>Yes</v>
      </c>
      <c r="F2250" t="str">
        <f>VLOOKUP(A2250,'Medical Examinations'!$A$1:$H$2336,5,0)</f>
        <v>No</v>
      </c>
      <c r="G2250" t="str">
        <f>VLOOKUP(A2250,'Medical Examinations'!$A$1:$H$2336,6,0)</f>
        <v>No</v>
      </c>
      <c r="H2250">
        <f>VLOOKUP(A2250,'Medical Examinations'!$A$1:$L$2336,10,0)</f>
        <v>0</v>
      </c>
      <c r="I2250" t="str">
        <f>VLOOKUP(A2250,'Medical Examinations'!$A$1:$H$2336,8,0)</f>
        <v>No</v>
      </c>
      <c r="J2250" t="str">
        <f>VLOOKUP(A2250,'Medical Examinations'!$A$1:$L$2336,11,0)</f>
        <v>Under weight</v>
      </c>
      <c r="K2250" t="str">
        <f>VLOOKUP(A2250,'Medical Examinations'!$A$1:$L$2336,12,0)</f>
        <v>Normal</v>
      </c>
      <c r="L2250" s="8">
        <f>VLOOKUP(A2250,'Hospitalisation Details'!$A$1:$T$2344,17,0)</f>
        <v>37224</v>
      </c>
      <c r="M2250" s="3" t="str">
        <f>VLOOKUP(A2250,'Hospitalisation Details'!$A$1:$T$2344,14,0)</f>
        <v>tier - 2</v>
      </c>
      <c r="N2250" s="3" t="str">
        <f>VLOOKUP(A2250,'Hospitalisation Details'!$A$1:$T$2344,15,0)</f>
        <v>tier - 3</v>
      </c>
      <c r="O2250" t="str">
        <f>VLOOKUP(A2250,'Hospitalisation Details'!$A$1:$U$2344,21,FALSE)</f>
        <v>R1012</v>
      </c>
      <c r="P2250" t="str">
        <f>VLOOKUP(A2250,'Hospitalisation Details'!$A$1:$T$2344,19,0)</f>
        <v>21</v>
      </c>
      <c r="Q2250" s="9">
        <f>VLOOKUP(A2250,'Hospitalisation Details'!$A$1:$I$2344,6,FALSE)</f>
        <v>1293</v>
      </c>
    </row>
    <row r="2251" spans="1:17" ht="15.75">
      <c r="A2251" s="6" t="s">
        <v>5754</v>
      </c>
      <c r="B2251" t="str">
        <f>VLOOKUP(A2251,'Customer Names'!$A$1:$D$2336,3,FALSE)</f>
        <v>Velan</v>
      </c>
      <c r="C2251">
        <f>VLOOKUP(A2251,'Medical Examinations'!$A$1:$H$2336,2,0)</f>
        <v>23.88</v>
      </c>
      <c r="D2251">
        <f>VLOOKUP(A2251,'Medical Examinations'!$A$1:$H$2336,3,0)</f>
        <v>4.51</v>
      </c>
      <c r="E2251" t="str">
        <f>VLOOKUP(A2251,'Medical Examinations'!$A$1:$H$2336,4,0)</f>
        <v>No</v>
      </c>
      <c r="F2251" t="str">
        <f>VLOOKUP(A2251,'Medical Examinations'!$A$1:$H$2336,5,0)</f>
        <v>No</v>
      </c>
      <c r="G2251" t="str">
        <f>VLOOKUP(A2251,'Medical Examinations'!$A$1:$H$2336,6,0)</f>
        <v>No</v>
      </c>
      <c r="H2251">
        <f>VLOOKUP(A2251,'Medical Examinations'!$A$1:$L$2336,10,0)</f>
        <v>1</v>
      </c>
      <c r="I2251" t="str">
        <f>VLOOKUP(A2251,'Medical Examinations'!$A$1:$H$2336,8,0)</f>
        <v>No</v>
      </c>
      <c r="J2251" t="str">
        <f>VLOOKUP(A2251,'Medical Examinations'!$A$1:$L$2336,11,0)</f>
        <v>Normal weight</v>
      </c>
      <c r="K2251" t="str">
        <f>VLOOKUP(A2251,'Medical Examinations'!$A$1:$L$2336,12,0)</f>
        <v>Normal</v>
      </c>
      <c r="L2251" s="8">
        <f>VLOOKUP(A2251,'Hospitalisation Details'!$A$1:$T$2344,17,0)</f>
        <v>35950</v>
      </c>
      <c r="M2251" s="3" t="str">
        <f>VLOOKUP(A2251,'Hospitalisation Details'!$A$1:$T$2344,14,0)</f>
        <v>tier - 2</v>
      </c>
      <c r="N2251" s="3" t="str">
        <f>VLOOKUP(A2251,'Hospitalisation Details'!$A$1:$T$2344,15,0)</f>
        <v>tier - 2</v>
      </c>
      <c r="O2251" t="str">
        <f>VLOOKUP(A2251,'Hospitalisation Details'!$A$1:$U$2344,21,FALSE)</f>
        <v>R1013</v>
      </c>
      <c r="P2251" t="str">
        <f>VLOOKUP(A2251,'Hospitalisation Details'!$A$1:$T$2344,19,0)</f>
        <v>25</v>
      </c>
      <c r="Q2251" s="9">
        <f>VLOOKUP(A2251,'Hospitalisation Details'!$A$1:$I$2344,6,FALSE)</f>
        <v>1290.93</v>
      </c>
    </row>
    <row r="2252" spans="1:17" ht="15.75">
      <c r="A2252" s="6" t="s">
        <v>5756</v>
      </c>
      <c r="B2252" t="str">
        <f>VLOOKUP(A2252,'Customer Names'!$A$1:$D$2336,3,FALSE)</f>
        <v>Goolik</v>
      </c>
      <c r="C2252">
        <f>VLOOKUP(A2252,'Medical Examinations'!$A$1:$H$2336,2,0)</f>
        <v>16.13</v>
      </c>
      <c r="D2252">
        <f>VLOOKUP(A2252,'Medical Examinations'!$A$1:$H$2336,3,0)</f>
        <v>5.56</v>
      </c>
      <c r="E2252" t="str">
        <f>VLOOKUP(A2252,'Medical Examinations'!$A$1:$H$2336,4,0)</f>
        <v>No</v>
      </c>
      <c r="F2252" t="str">
        <f>VLOOKUP(A2252,'Medical Examinations'!$A$1:$H$2336,5,0)</f>
        <v>yes</v>
      </c>
      <c r="G2252" t="str">
        <f>VLOOKUP(A2252,'Medical Examinations'!$A$1:$H$2336,6,0)</f>
        <v>No</v>
      </c>
      <c r="H2252">
        <f>VLOOKUP(A2252,'Medical Examinations'!$A$1:$L$2336,10,0)</f>
        <v>1</v>
      </c>
      <c r="I2252" t="str">
        <f>VLOOKUP(A2252,'Medical Examinations'!$A$1:$H$2336,8,0)</f>
        <v>No</v>
      </c>
      <c r="J2252" t="str">
        <f>VLOOKUP(A2252,'Medical Examinations'!$A$1:$L$2336,11,0)</f>
        <v>Under weight</v>
      </c>
      <c r="K2252" t="str">
        <f>VLOOKUP(A2252,'Medical Examinations'!$A$1:$L$2336,12,0)</f>
        <v>Normal</v>
      </c>
      <c r="L2252" s="8">
        <f>VLOOKUP(A2252,'Hospitalisation Details'!$A$1:$T$2344,17,0)</f>
        <v>36703</v>
      </c>
      <c r="M2252" s="3" t="str">
        <f>VLOOKUP(A2252,'Hospitalisation Details'!$A$1:$T$2344,14,0)</f>
        <v>tier - 2</v>
      </c>
      <c r="N2252" s="3" t="str">
        <f>VLOOKUP(A2252,'Hospitalisation Details'!$A$1:$T$2344,15,0)</f>
        <v>tier - 2</v>
      </c>
      <c r="O2252" t="str">
        <f>VLOOKUP(A2252,'Hospitalisation Details'!$A$1:$U$2344,21,FALSE)</f>
        <v>R1013</v>
      </c>
      <c r="P2252" t="str">
        <f>VLOOKUP(A2252,'Hospitalisation Details'!$A$1:$T$2344,19,0)</f>
        <v>22</v>
      </c>
      <c r="Q2252" s="9">
        <f>VLOOKUP(A2252,'Hospitalisation Details'!$A$1:$I$2344,6,FALSE)</f>
        <v>1286</v>
      </c>
    </row>
    <row r="2253" spans="1:17" ht="15.75">
      <c r="A2253" s="6" t="s">
        <v>5758</v>
      </c>
      <c r="B2253" t="str">
        <f>VLOOKUP(A2253,'Customer Names'!$A$1:$D$2336,3,FALSE)</f>
        <v>Bain</v>
      </c>
      <c r="C2253">
        <f>VLOOKUP(A2253,'Medical Examinations'!$A$1:$H$2336,2,0)</f>
        <v>24.09</v>
      </c>
      <c r="D2253">
        <f>VLOOKUP(A2253,'Medical Examinations'!$A$1:$H$2336,3,0)</f>
        <v>4.0999999999999996</v>
      </c>
      <c r="E2253" t="str">
        <f>VLOOKUP(A2253,'Medical Examinations'!$A$1:$H$2336,4,0)</f>
        <v>No</v>
      </c>
      <c r="F2253" t="str">
        <f>VLOOKUP(A2253,'Medical Examinations'!$A$1:$H$2336,5,0)</f>
        <v>yes</v>
      </c>
      <c r="G2253" t="str">
        <f>VLOOKUP(A2253,'Medical Examinations'!$A$1:$H$2336,6,0)</f>
        <v>No</v>
      </c>
      <c r="H2253">
        <f>VLOOKUP(A2253,'Medical Examinations'!$A$1:$L$2336,10,0)</f>
        <v>1</v>
      </c>
      <c r="I2253" t="str">
        <f>VLOOKUP(A2253,'Medical Examinations'!$A$1:$H$2336,8,0)</f>
        <v>No</v>
      </c>
      <c r="J2253" t="str">
        <f>VLOOKUP(A2253,'Medical Examinations'!$A$1:$L$2336,11,0)</f>
        <v>Normal weight</v>
      </c>
      <c r="K2253" t="str">
        <f>VLOOKUP(A2253,'Medical Examinations'!$A$1:$L$2336,12,0)</f>
        <v>Normal</v>
      </c>
      <c r="L2253" s="8">
        <f>VLOOKUP(A2253,'Hospitalisation Details'!$A$1:$T$2344,17,0)</f>
        <v>38196</v>
      </c>
      <c r="M2253" s="3" t="str">
        <f>VLOOKUP(A2253,'Hospitalisation Details'!$A$1:$T$2344,14,0)</f>
        <v>tier - 2</v>
      </c>
      <c r="N2253" s="3" t="str">
        <f>VLOOKUP(A2253,'Hospitalisation Details'!$A$1:$T$2344,15,0)</f>
        <v>tier - 3</v>
      </c>
      <c r="O2253" t="str">
        <f>VLOOKUP(A2253,'Hospitalisation Details'!$A$1:$U$2344,21,FALSE)</f>
        <v>R1013</v>
      </c>
      <c r="P2253" t="str">
        <f>VLOOKUP(A2253,'Hospitalisation Details'!$A$1:$T$2344,19,0)</f>
        <v>18</v>
      </c>
      <c r="Q2253" s="9">
        <f>VLOOKUP(A2253,'Hospitalisation Details'!$A$1:$I$2344,6,FALSE)</f>
        <v>1285</v>
      </c>
    </row>
    <row r="2254" spans="1:17" ht="15.75">
      <c r="A2254" s="6" t="s">
        <v>5760</v>
      </c>
      <c r="B2254" t="str">
        <f>VLOOKUP(A2254,'Customer Names'!$A$1:$D$2336,3,FALSE)</f>
        <v>Wieck</v>
      </c>
      <c r="C2254">
        <f>VLOOKUP(A2254,'Medical Examinations'!$A$1:$H$2336,2,0)</f>
        <v>19.43</v>
      </c>
      <c r="D2254">
        <f>VLOOKUP(A2254,'Medical Examinations'!$A$1:$H$2336,3,0)</f>
        <v>5.85</v>
      </c>
      <c r="E2254" t="str">
        <f>VLOOKUP(A2254,'Medical Examinations'!$A$1:$H$2336,4,0)</f>
        <v>No</v>
      </c>
      <c r="F2254" t="str">
        <f>VLOOKUP(A2254,'Medical Examinations'!$A$1:$H$2336,5,0)</f>
        <v>yes</v>
      </c>
      <c r="G2254" t="str">
        <f>VLOOKUP(A2254,'Medical Examinations'!$A$1:$H$2336,6,0)</f>
        <v>No</v>
      </c>
      <c r="H2254">
        <f>VLOOKUP(A2254,'Medical Examinations'!$A$1:$L$2336,10,0)</f>
        <v>1</v>
      </c>
      <c r="I2254" t="str">
        <f>VLOOKUP(A2254,'Medical Examinations'!$A$1:$H$2336,8,0)</f>
        <v>No</v>
      </c>
      <c r="J2254" t="str">
        <f>VLOOKUP(A2254,'Medical Examinations'!$A$1:$L$2336,11,0)</f>
        <v>Normal weight</v>
      </c>
      <c r="K2254" t="str">
        <f>VLOOKUP(A2254,'Medical Examinations'!$A$1:$L$2336,12,0)</f>
        <v>Prediabetes</v>
      </c>
      <c r="L2254" s="8">
        <f>VLOOKUP(A2254,'Hospitalisation Details'!$A$1:$T$2344,17,0)</f>
        <v>38260</v>
      </c>
      <c r="M2254" s="3" t="str">
        <f>VLOOKUP(A2254,'Hospitalisation Details'!$A$1:$T$2344,14,0)</f>
        <v>tier - 2</v>
      </c>
      <c r="N2254" s="3" t="str">
        <f>VLOOKUP(A2254,'Hospitalisation Details'!$A$1:$T$2344,15,0)</f>
        <v>tier - 1</v>
      </c>
      <c r="O2254" t="str">
        <f>VLOOKUP(A2254,'Hospitalisation Details'!$A$1:$U$2344,21,FALSE)</f>
        <v>R1013</v>
      </c>
      <c r="P2254" t="str">
        <f>VLOOKUP(A2254,'Hospitalisation Details'!$A$1:$T$2344,19,0)</f>
        <v>18</v>
      </c>
      <c r="Q2254" s="9">
        <f>VLOOKUP(A2254,'Hospitalisation Details'!$A$1:$I$2344,6,FALSE)</f>
        <v>1283</v>
      </c>
    </row>
    <row r="2255" spans="1:17" ht="15.75">
      <c r="A2255" s="6" t="s">
        <v>5763</v>
      </c>
      <c r="B2255" t="str">
        <f>VLOOKUP(A2255,'Customer Names'!$A$1:$D$2336,3,FALSE)</f>
        <v>Friel</v>
      </c>
      <c r="C2255">
        <f>VLOOKUP(A2255,'Medical Examinations'!$A$1:$H$2336,2,0)</f>
        <v>15.22</v>
      </c>
      <c r="D2255">
        <f>VLOOKUP(A2255,'Medical Examinations'!$A$1:$H$2336,3,0)</f>
        <v>4.92</v>
      </c>
      <c r="E2255" t="str">
        <f>VLOOKUP(A2255,'Medical Examinations'!$A$1:$H$2336,4,0)</f>
        <v>Yes</v>
      </c>
      <c r="F2255" t="str">
        <f>VLOOKUP(A2255,'Medical Examinations'!$A$1:$H$2336,5,0)</f>
        <v>No</v>
      </c>
      <c r="G2255" t="str">
        <f>VLOOKUP(A2255,'Medical Examinations'!$A$1:$H$2336,6,0)</f>
        <v>Yes</v>
      </c>
      <c r="H2255">
        <f>VLOOKUP(A2255,'Medical Examinations'!$A$1:$L$2336,10,0)</f>
        <v>1</v>
      </c>
      <c r="I2255" t="str">
        <f>VLOOKUP(A2255,'Medical Examinations'!$A$1:$H$2336,8,0)</f>
        <v>No</v>
      </c>
      <c r="J2255" t="str">
        <f>VLOOKUP(A2255,'Medical Examinations'!$A$1:$L$2336,11,0)</f>
        <v>Under weight</v>
      </c>
      <c r="K2255" t="str">
        <f>VLOOKUP(A2255,'Medical Examinations'!$A$1:$L$2336,12,0)</f>
        <v>Normal</v>
      </c>
      <c r="L2255" s="8">
        <f>VLOOKUP(A2255,'Hospitalisation Details'!$A$1:$T$2344,17,0)</f>
        <v>35729</v>
      </c>
      <c r="M2255" s="3" t="str">
        <f>VLOOKUP(A2255,'Hospitalisation Details'!$A$1:$T$2344,14,0)</f>
        <v>tier - 2</v>
      </c>
      <c r="N2255" s="3" t="str">
        <f>VLOOKUP(A2255,'Hospitalisation Details'!$A$1:$T$2344,15,0)</f>
        <v>tier - 2</v>
      </c>
      <c r="O2255" t="str">
        <f>VLOOKUP(A2255,'Hospitalisation Details'!$A$1:$U$2344,21,FALSE)</f>
        <v>R1012</v>
      </c>
      <c r="P2255" t="str">
        <f>VLOOKUP(A2255,'Hospitalisation Details'!$A$1:$T$2344,19,0)</f>
        <v>25</v>
      </c>
      <c r="Q2255" s="9">
        <f>VLOOKUP(A2255,'Hospitalisation Details'!$A$1:$I$2344,6,FALSE)</f>
        <v>1276</v>
      </c>
    </row>
    <row r="2256" spans="1:17" ht="15.75">
      <c r="A2256" s="6" t="s">
        <v>5765</v>
      </c>
      <c r="B2256" t="str">
        <f>VLOOKUP(A2256,'Customer Names'!$A$1:$D$2336,3,FALSE)</f>
        <v>Santandreu</v>
      </c>
      <c r="C2256">
        <f>VLOOKUP(A2256,'Medical Examinations'!$A$1:$H$2336,2,0)</f>
        <v>20.72</v>
      </c>
      <c r="D2256">
        <f>VLOOKUP(A2256,'Medical Examinations'!$A$1:$H$2336,3,0)</f>
        <v>9.4600000000000009</v>
      </c>
      <c r="E2256" t="str">
        <f>VLOOKUP(A2256,'Medical Examinations'!$A$1:$H$2336,4,0)</f>
        <v>No</v>
      </c>
      <c r="F2256" t="str">
        <f>VLOOKUP(A2256,'Medical Examinations'!$A$1:$H$2336,5,0)</f>
        <v>No</v>
      </c>
      <c r="G2256" t="str">
        <f>VLOOKUP(A2256,'Medical Examinations'!$A$1:$H$2336,6,0)</f>
        <v>No</v>
      </c>
      <c r="H2256">
        <f>VLOOKUP(A2256,'Medical Examinations'!$A$1:$L$2336,10,0)</f>
        <v>0</v>
      </c>
      <c r="I2256" t="str">
        <f>VLOOKUP(A2256,'Medical Examinations'!$A$1:$H$2336,8,0)</f>
        <v>No</v>
      </c>
      <c r="J2256" t="str">
        <f>VLOOKUP(A2256,'Medical Examinations'!$A$1:$L$2336,11,0)</f>
        <v>Normal weight</v>
      </c>
      <c r="K2256" t="str">
        <f>VLOOKUP(A2256,'Medical Examinations'!$A$1:$L$2336,12,0)</f>
        <v>Diabetes</v>
      </c>
      <c r="L2256" s="8">
        <f>VLOOKUP(A2256,'Hospitalisation Details'!$A$1:$T$2344,17,0)</f>
        <v>37594</v>
      </c>
      <c r="M2256" s="3" t="str">
        <f>VLOOKUP(A2256,'Hospitalisation Details'!$A$1:$T$2344,14,0)</f>
        <v>tier - 2</v>
      </c>
      <c r="N2256" s="3" t="str">
        <f>VLOOKUP(A2256,'Hospitalisation Details'!$A$1:$T$2344,15,0)</f>
        <v>tier - 1</v>
      </c>
      <c r="O2256" t="str">
        <f>VLOOKUP(A2256,'Hospitalisation Details'!$A$1:$U$2344,21,FALSE)</f>
        <v>R1013</v>
      </c>
      <c r="P2256" t="str">
        <f>VLOOKUP(A2256,'Hospitalisation Details'!$A$1:$T$2344,19,0)</f>
        <v>20</v>
      </c>
      <c r="Q2256" s="9">
        <f>VLOOKUP(A2256,'Hospitalisation Details'!$A$1:$I$2344,6,FALSE)</f>
        <v>1267</v>
      </c>
    </row>
    <row r="2257" spans="1:17" ht="15.75">
      <c r="A2257" s="6" t="s">
        <v>5768</v>
      </c>
      <c r="B2257" t="str">
        <f>VLOOKUP(A2257,'Customer Names'!$A$1:$D$2336,3,FALSE)</f>
        <v>Johnson</v>
      </c>
      <c r="C2257">
        <f>VLOOKUP(A2257,'Medical Examinations'!$A$1:$H$2336,2,0)</f>
        <v>35.4</v>
      </c>
      <c r="D2257">
        <f>VLOOKUP(A2257,'Medical Examinations'!$A$1:$H$2336,3,0)</f>
        <v>5.94</v>
      </c>
      <c r="E2257" t="str">
        <f>VLOOKUP(A2257,'Medical Examinations'!$A$1:$H$2336,4,0)</f>
        <v>No</v>
      </c>
      <c r="F2257" t="str">
        <f>VLOOKUP(A2257,'Medical Examinations'!$A$1:$H$2336,5,0)</f>
        <v>No</v>
      </c>
      <c r="G2257" t="str">
        <f>VLOOKUP(A2257,'Medical Examinations'!$A$1:$H$2336,6,0)</f>
        <v>Yes</v>
      </c>
      <c r="H2257">
        <f>VLOOKUP(A2257,'Medical Examinations'!$A$1:$L$2336,10,0)</f>
        <v>1</v>
      </c>
      <c r="I2257" t="str">
        <f>VLOOKUP(A2257,'Medical Examinations'!$A$1:$H$2336,8,0)</f>
        <v>No</v>
      </c>
      <c r="J2257" t="str">
        <f>VLOOKUP(A2257,'Medical Examinations'!$A$1:$L$2336,11,0)</f>
        <v>obesity</v>
      </c>
      <c r="K2257" t="str">
        <f>VLOOKUP(A2257,'Medical Examinations'!$A$1:$L$2336,12,0)</f>
        <v>Prediabetes</v>
      </c>
      <c r="L2257" s="8">
        <f>VLOOKUP(A2257,'Hospitalisation Details'!$A$1:$T$2344,17,0)</f>
        <v>37946</v>
      </c>
      <c r="M2257" s="3" t="str">
        <f>VLOOKUP(A2257,'Hospitalisation Details'!$A$1:$T$2344,14,0)</f>
        <v>tier - 2</v>
      </c>
      <c r="N2257" s="3" t="str">
        <f>VLOOKUP(A2257,'Hospitalisation Details'!$A$1:$T$2344,15,0)</f>
        <v>tier - 3</v>
      </c>
      <c r="O2257" t="str">
        <f>VLOOKUP(A2257,'Hospitalisation Details'!$A$1:$U$2344,21,FALSE)</f>
        <v>R1011</v>
      </c>
      <c r="P2257" t="str">
        <f>VLOOKUP(A2257,'Hospitalisation Details'!$A$1:$T$2344,19,0)</f>
        <v>19</v>
      </c>
      <c r="Q2257" s="9">
        <f>VLOOKUP(A2257,'Hospitalisation Details'!$A$1:$I$2344,6,FALSE)</f>
        <v>1263.25</v>
      </c>
    </row>
    <row r="2258" spans="1:17" ht="15.75">
      <c r="A2258" s="6" t="s">
        <v>5769</v>
      </c>
      <c r="B2258" t="str">
        <f>VLOOKUP(A2258,'Customer Names'!$A$1:$D$2336,3,FALSE)</f>
        <v>Gerber</v>
      </c>
      <c r="C2258">
        <f>VLOOKUP(A2258,'Medical Examinations'!$A$1:$H$2336,2,0)</f>
        <v>34.4</v>
      </c>
      <c r="D2258">
        <f>VLOOKUP(A2258,'Medical Examinations'!$A$1:$H$2336,3,0)</f>
        <v>5.7</v>
      </c>
      <c r="E2258" t="str">
        <f>VLOOKUP(A2258,'Medical Examinations'!$A$1:$H$2336,4,0)</f>
        <v>No</v>
      </c>
      <c r="F2258" t="str">
        <f>VLOOKUP(A2258,'Medical Examinations'!$A$1:$H$2336,5,0)</f>
        <v>No</v>
      </c>
      <c r="G2258" t="str">
        <f>VLOOKUP(A2258,'Medical Examinations'!$A$1:$H$2336,6,0)</f>
        <v>Yes</v>
      </c>
      <c r="H2258">
        <f>VLOOKUP(A2258,'Medical Examinations'!$A$1:$L$2336,10,0)</f>
        <v>1</v>
      </c>
      <c r="I2258" t="str">
        <f>VLOOKUP(A2258,'Medical Examinations'!$A$1:$H$2336,8,0)</f>
        <v>No</v>
      </c>
      <c r="J2258" t="str">
        <f>VLOOKUP(A2258,'Medical Examinations'!$A$1:$L$2336,11,0)</f>
        <v>obesity</v>
      </c>
      <c r="K2258" t="str">
        <f>VLOOKUP(A2258,'Medical Examinations'!$A$1:$L$2336,12,0)</f>
        <v>Prediabetes</v>
      </c>
      <c r="L2258" s="8">
        <f>VLOOKUP(A2258,'Hospitalisation Details'!$A$1:$T$2344,17,0)</f>
        <v>37848</v>
      </c>
      <c r="M2258" s="3" t="str">
        <f>VLOOKUP(A2258,'Hospitalisation Details'!$A$1:$T$2344,14,0)</f>
        <v>tier - 2</v>
      </c>
      <c r="N2258" s="3" t="str">
        <f>VLOOKUP(A2258,'Hospitalisation Details'!$A$1:$T$2344,15,0)</f>
        <v>tier - 3</v>
      </c>
      <c r="O2258" t="str">
        <f>VLOOKUP(A2258,'Hospitalisation Details'!$A$1:$U$2344,21,FALSE)</f>
        <v>R1011</v>
      </c>
      <c r="P2258" t="str">
        <f>VLOOKUP(A2258,'Hospitalisation Details'!$A$1:$T$2344,19,0)</f>
        <v>19</v>
      </c>
      <c r="Q2258" s="9">
        <f>VLOOKUP(A2258,'Hospitalisation Details'!$A$1:$I$2344,6,FALSE)</f>
        <v>1261.8599999999999</v>
      </c>
    </row>
    <row r="2259" spans="1:17" ht="15.75">
      <c r="A2259" s="6" t="s">
        <v>5772</v>
      </c>
      <c r="B2259" t="str">
        <f>VLOOKUP(A2259,'Customer Names'!$A$1:$D$2336,3,FALSE)</f>
        <v>Benadum</v>
      </c>
      <c r="C2259">
        <f>VLOOKUP(A2259,'Medical Examinations'!$A$1:$H$2336,2,0)</f>
        <v>34.1</v>
      </c>
      <c r="D2259">
        <f>VLOOKUP(A2259,'Medical Examinations'!$A$1:$H$2336,3,0)</f>
        <v>4.13</v>
      </c>
      <c r="E2259" t="str">
        <f>VLOOKUP(A2259,'Medical Examinations'!$A$1:$H$2336,4,0)</f>
        <v>No</v>
      </c>
      <c r="F2259" t="str">
        <f>VLOOKUP(A2259,'Medical Examinations'!$A$1:$H$2336,5,0)</f>
        <v>No</v>
      </c>
      <c r="G2259" t="str">
        <f>VLOOKUP(A2259,'Medical Examinations'!$A$1:$H$2336,6,0)</f>
        <v>Yes</v>
      </c>
      <c r="H2259">
        <f>VLOOKUP(A2259,'Medical Examinations'!$A$1:$L$2336,10,0)</f>
        <v>1</v>
      </c>
      <c r="I2259" t="str">
        <f>VLOOKUP(A2259,'Medical Examinations'!$A$1:$H$2336,8,0)</f>
        <v>No</v>
      </c>
      <c r="J2259" t="str">
        <f>VLOOKUP(A2259,'Medical Examinations'!$A$1:$L$2336,11,0)</f>
        <v>obesity</v>
      </c>
      <c r="K2259" t="str">
        <f>VLOOKUP(A2259,'Medical Examinations'!$A$1:$L$2336,12,0)</f>
        <v>Normal</v>
      </c>
      <c r="L2259" s="8">
        <f>VLOOKUP(A2259,'Hospitalisation Details'!$A$1:$T$2344,17,0)</f>
        <v>37924</v>
      </c>
      <c r="M2259" s="3" t="str">
        <f>VLOOKUP(A2259,'Hospitalisation Details'!$A$1:$T$2344,14,0)</f>
        <v>tier - 2</v>
      </c>
      <c r="N2259" s="3" t="str">
        <f>VLOOKUP(A2259,'Hospitalisation Details'!$A$1:$T$2344,15,0)</f>
        <v>tier - 3</v>
      </c>
      <c r="O2259" t="str">
        <f>VLOOKUP(A2259,'Hospitalisation Details'!$A$1:$U$2344,21,FALSE)</f>
        <v>R1011</v>
      </c>
      <c r="P2259" t="str">
        <f>VLOOKUP(A2259,'Hospitalisation Details'!$A$1:$T$2344,19,0)</f>
        <v>19</v>
      </c>
      <c r="Q2259" s="9">
        <f>VLOOKUP(A2259,'Hospitalisation Details'!$A$1:$I$2344,6,FALSE)</f>
        <v>1261.44</v>
      </c>
    </row>
    <row r="2260" spans="1:17" ht="15.75">
      <c r="A2260" s="6" t="s">
        <v>5775</v>
      </c>
      <c r="B2260" t="str">
        <f>VLOOKUP(A2260,'Customer Names'!$A$1:$D$2336,3,FALSE)</f>
        <v>Ragazzini</v>
      </c>
      <c r="C2260">
        <f>VLOOKUP(A2260,'Medical Examinations'!$A$1:$H$2336,2,0)</f>
        <v>30.4</v>
      </c>
      <c r="D2260">
        <f>VLOOKUP(A2260,'Medical Examinations'!$A$1:$H$2336,3,0)</f>
        <v>4.7699999999999996</v>
      </c>
      <c r="E2260" t="str">
        <f>VLOOKUP(A2260,'Medical Examinations'!$A$1:$H$2336,4,0)</f>
        <v>No</v>
      </c>
      <c r="F2260" t="str">
        <f>VLOOKUP(A2260,'Medical Examinations'!$A$1:$H$2336,5,0)</f>
        <v>No</v>
      </c>
      <c r="G2260" t="str">
        <f>VLOOKUP(A2260,'Medical Examinations'!$A$1:$H$2336,6,0)</f>
        <v>Yes</v>
      </c>
      <c r="H2260">
        <f>VLOOKUP(A2260,'Medical Examinations'!$A$1:$L$2336,10,0)</f>
        <v>1</v>
      </c>
      <c r="I2260" t="str">
        <f>VLOOKUP(A2260,'Medical Examinations'!$A$1:$H$2336,8,0)</f>
        <v>No</v>
      </c>
      <c r="J2260" t="str">
        <f>VLOOKUP(A2260,'Medical Examinations'!$A$1:$L$2336,11,0)</f>
        <v>obesity</v>
      </c>
      <c r="K2260" t="str">
        <f>VLOOKUP(A2260,'Medical Examinations'!$A$1:$L$2336,12,0)</f>
        <v>Normal</v>
      </c>
      <c r="L2260" s="8">
        <f>VLOOKUP(A2260,'Hospitalisation Details'!$A$1:$T$2344,17,0)</f>
        <v>37907</v>
      </c>
      <c r="M2260" s="3" t="str">
        <f>VLOOKUP(A2260,'Hospitalisation Details'!$A$1:$T$2344,14,0)</f>
        <v>tier - 2</v>
      </c>
      <c r="N2260" s="3" t="str">
        <f>VLOOKUP(A2260,'Hospitalisation Details'!$A$1:$T$2344,15,0)</f>
        <v>tier - 3</v>
      </c>
      <c r="O2260" t="str">
        <f>VLOOKUP(A2260,'Hospitalisation Details'!$A$1:$U$2344,21,FALSE)</f>
        <v>R1011</v>
      </c>
      <c r="P2260" t="str">
        <f>VLOOKUP(A2260,'Hospitalisation Details'!$A$1:$T$2344,19,0)</f>
        <v>19</v>
      </c>
      <c r="Q2260" s="9">
        <f>VLOOKUP(A2260,'Hospitalisation Details'!$A$1:$I$2344,6,FALSE)</f>
        <v>1256.3</v>
      </c>
    </row>
    <row r="2261" spans="1:17" ht="15.75">
      <c r="A2261" s="6" t="s">
        <v>5778</v>
      </c>
      <c r="B2261" t="str">
        <f>VLOOKUP(A2261,'Customer Names'!$A$1:$D$2336,3,FALSE)</f>
        <v>Kessinger</v>
      </c>
      <c r="C2261">
        <f>VLOOKUP(A2261,'Medical Examinations'!$A$1:$H$2336,2,0)</f>
        <v>28.7</v>
      </c>
      <c r="D2261">
        <f>VLOOKUP(A2261,'Medical Examinations'!$A$1:$H$2336,3,0)</f>
        <v>4.99</v>
      </c>
      <c r="E2261" t="str">
        <f>VLOOKUP(A2261,'Medical Examinations'!$A$1:$H$2336,4,0)</f>
        <v>No</v>
      </c>
      <c r="F2261" t="str">
        <f>VLOOKUP(A2261,'Medical Examinations'!$A$1:$H$2336,5,0)</f>
        <v>No</v>
      </c>
      <c r="G2261" t="str">
        <f>VLOOKUP(A2261,'Medical Examinations'!$A$1:$H$2336,6,0)</f>
        <v>Yes</v>
      </c>
      <c r="H2261">
        <f>VLOOKUP(A2261,'Medical Examinations'!$A$1:$L$2336,10,0)</f>
        <v>1</v>
      </c>
      <c r="I2261" t="str">
        <f>VLOOKUP(A2261,'Medical Examinations'!$A$1:$H$2336,8,0)</f>
        <v>No</v>
      </c>
      <c r="J2261" t="str">
        <f>VLOOKUP(A2261,'Medical Examinations'!$A$1:$L$2336,11,0)</f>
        <v>Over weight</v>
      </c>
      <c r="K2261" t="str">
        <f>VLOOKUP(A2261,'Medical Examinations'!$A$1:$L$2336,12,0)</f>
        <v>Normal</v>
      </c>
      <c r="L2261" s="8">
        <f>VLOOKUP(A2261,'Hospitalisation Details'!$A$1:$T$2344,17,0)</f>
        <v>37965</v>
      </c>
      <c r="M2261" s="3" t="str">
        <f>VLOOKUP(A2261,'Hospitalisation Details'!$A$1:$T$2344,14,0)</f>
        <v>tier - 2</v>
      </c>
      <c r="N2261" s="3" t="str">
        <f>VLOOKUP(A2261,'Hospitalisation Details'!$A$1:$T$2344,15,0)</f>
        <v>tier - 2</v>
      </c>
      <c r="O2261" t="str">
        <f>VLOOKUP(A2261,'Hospitalisation Details'!$A$1:$U$2344,21,FALSE)</f>
        <v>R1011</v>
      </c>
      <c r="P2261" t="str">
        <f>VLOOKUP(A2261,'Hospitalisation Details'!$A$1:$T$2344,19,0)</f>
        <v>19</v>
      </c>
      <c r="Q2261" s="9">
        <f>VLOOKUP(A2261,'Hospitalisation Details'!$A$1:$I$2344,6,FALSE)</f>
        <v>1253.94</v>
      </c>
    </row>
    <row r="2262" spans="1:17" ht="15.75">
      <c r="A2262" s="6" t="s">
        <v>5780</v>
      </c>
      <c r="B2262" t="str">
        <f>VLOOKUP(A2262,'Customer Names'!$A$1:$D$2336,3,FALSE)</f>
        <v>Bezgin</v>
      </c>
      <c r="C2262">
        <f>VLOOKUP(A2262,'Medical Examinations'!$A$1:$H$2336,2,0)</f>
        <v>17.440000000000001</v>
      </c>
      <c r="D2262">
        <f>VLOOKUP(A2262,'Medical Examinations'!$A$1:$H$2336,3,0)</f>
        <v>4.42</v>
      </c>
      <c r="E2262" t="str">
        <f>VLOOKUP(A2262,'Medical Examinations'!$A$1:$H$2336,4,0)</f>
        <v>Yes</v>
      </c>
      <c r="F2262" t="str">
        <f>VLOOKUP(A2262,'Medical Examinations'!$A$1:$H$2336,5,0)</f>
        <v>No</v>
      </c>
      <c r="G2262" t="str">
        <f>VLOOKUP(A2262,'Medical Examinations'!$A$1:$H$2336,6,0)</f>
        <v>Yes</v>
      </c>
      <c r="H2262">
        <f>VLOOKUP(A2262,'Medical Examinations'!$A$1:$L$2336,10,0)</f>
        <v>1</v>
      </c>
      <c r="I2262" t="str">
        <f>VLOOKUP(A2262,'Medical Examinations'!$A$1:$H$2336,8,0)</f>
        <v>No</v>
      </c>
      <c r="J2262" t="str">
        <f>VLOOKUP(A2262,'Medical Examinations'!$A$1:$L$2336,11,0)</f>
        <v>Under weight</v>
      </c>
      <c r="K2262" t="str">
        <f>VLOOKUP(A2262,'Medical Examinations'!$A$1:$L$2336,12,0)</f>
        <v>Normal</v>
      </c>
      <c r="L2262" s="8">
        <f>VLOOKUP(A2262,'Hospitalisation Details'!$A$1:$T$2344,17,0)</f>
        <v>35738</v>
      </c>
      <c r="M2262" s="3" t="str">
        <f>VLOOKUP(A2262,'Hospitalisation Details'!$A$1:$T$2344,14,0)</f>
        <v>tier - 2</v>
      </c>
      <c r="N2262" s="3" t="str">
        <f>VLOOKUP(A2262,'Hospitalisation Details'!$A$1:$T$2344,15,0)</f>
        <v>tier - 2</v>
      </c>
      <c r="O2262" t="str">
        <f>VLOOKUP(A2262,'Hospitalisation Details'!$A$1:$U$2344,21,FALSE)</f>
        <v>R1013</v>
      </c>
      <c r="P2262" t="str">
        <f>VLOOKUP(A2262,'Hospitalisation Details'!$A$1:$T$2344,19,0)</f>
        <v>25</v>
      </c>
      <c r="Q2262" s="9">
        <f>VLOOKUP(A2262,'Hospitalisation Details'!$A$1:$I$2344,6,FALSE)</f>
        <v>1253</v>
      </c>
    </row>
    <row r="2263" spans="1:17" ht="15.75">
      <c r="A2263" s="6" t="s">
        <v>5782</v>
      </c>
      <c r="B2263" t="str">
        <f>VLOOKUP(A2263,'Customer Names'!$A$1:$D$2336,3,FALSE)</f>
        <v>Woldesilassie</v>
      </c>
      <c r="C2263">
        <f>VLOOKUP(A2263,'Medical Examinations'!$A$1:$H$2336,2,0)</f>
        <v>27.6</v>
      </c>
      <c r="D2263">
        <f>VLOOKUP(A2263,'Medical Examinations'!$A$1:$H$2336,3,0)</f>
        <v>4.01</v>
      </c>
      <c r="E2263" t="str">
        <f>VLOOKUP(A2263,'Medical Examinations'!$A$1:$H$2336,4,0)</f>
        <v>No</v>
      </c>
      <c r="F2263" t="str">
        <f>VLOOKUP(A2263,'Medical Examinations'!$A$1:$H$2336,5,0)</f>
        <v>No</v>
      </c>
      <c r="G2263" t="str">
        <f>VLOOKUP(A2263,'Medical Examinations'!$A$1:$H$2336,6,0)</f>
        <v>Yes</v>
      </c>
      <c r="H2263">
        <f>VLOOKUP(A2263,'Medical Examinations'!$A$1:$L$2336,10,0)</f>
        <v>1</v>
      </c>
      <c r="I2263" t="str">
        <f>VLOOKUP(A2263,'Medical Examinations'!$A$1:$H$2336,8,0)</f>
        <v>No</v>
      </c>
      <c r="J2263" t="str">
        <f>VLOOKUP(A2263,'Medical Examinations'!$A$1:$L$2336,11,0)</f>
        <v>Over weight</v>
      </c>
      <c r="K2263" t="str">
        <f>VLOOKUP(A2263,'Medical Examinations'!$A$1:$L$2336,12,0)</f>
        <v>Normal</v>
      </c>
      <c r="L2263" s="8">
        <f>VLOOKUP(A2263,'Hospitalisation Details'!$A$1:$T$2344,17,0)</f>
        <v>37879</v>
      </c>
      <c r="M2263" s="3" t="str">
        <f>VLOOKUP(A2263,'Hospitalisation Details'!$A$1:$T$2344,14,0)</f>
        <v>tier - 2</v>
      </c>
      <c r="N2263" s="3" t="str">
        <f>VLOOKUP(A2263,'Hospitalisation Details'!$A$1:$T$2344,15,0)</f>
        <v>tier - 3</v>
      </c>
      <c r="O2263" t="str">
        <f>VLOOKUP(A2263,'Hospitalisation Details'!$A$1:$U$2344,21,FALSE)</f>
        <v>R1011</v>
      </c>
      <c r="P2263" t="str">
        <f>VLOOKUP(A2263,'Hospitalisation Details'!$A$1:$T$2344,19,0)</f>
        <v>19</v>
      </c>
      <c r="Q2263" s="9">
        <f>VLOOKUP(A2263,'Hospitalisation Details'!$A$1:$I$2344,6,FALSE)</f>
        <v>1252.4100000000001</v>
      </c>
    </row>
    <row r="2264" spans="1:17" ht="15.75">
      <c r="A2264" s="6" t="s">
        <v>5784</v>
      </c>
      <c r="B2264" t="str">
        <f>VLOOKUP(A2264,'Customer Names'!$A$1:$D$2336,3,FALSE)</f>
        <v>Ruiz Herrero</v>
      </c>
      <c r="C2264">
        <f>VLOOKUP(A2264,'Medical Examinations'!$A$1:$H$2336,2,0)</f>
        <v>20.7</v>
      </c>
      <c r="D2264">
        <f>VLOOKUP(A2264,'Medical Examinations'!$A$1:$H$2336,3,0)</f>
        <v>4.49</v>
      </c>
      <c r="E2264" t="str">
        <f>VLOOKUP(A2264,'Medical Examinations'!$A$1:$H$2336,4,0)</f>
        <v>No</v>
      </c>
      <c r="F2264" t="str">
        <f>VLOOKUP(A2264,'Medical Examinations'!$A$1:$H$2336,5,0)</f>
        <v>No</v>
      </c>
      <c r="G2264" t="str">
        <f>VLOOKUP(A2264,'Medical Examinations'!$A$1:$H$2336,6,0)</f>
        <v>Yes</v>
      </c>
      <c r="H2264">
        <f>VLOOKUP(A2264,'Medical Examinations'!$A$1:$L$2336,10,0)</f>
        <v>1</v>
      </c>
      <c r="I2264" t="str">
        <f>VLOOKUP(A2264,'Medical Examinations'!$A$1:$H$2336,8,0)</f>
        <v>No</v>
      </c>
      <c r="J2264" t="str">
        <f>VLOOKUP(A2264,'Medical Examinations'!$A$1:$L$2336,11,0)</f>
        <v>Normal weight</v>
      </c>
      <c r="K2264" t="str">
        <f>VLOOKUP(A2264,'Medical Examinations'!$A$1:$L$2336,12,0)</f>
        <v>Normal</v>
      </c>
      <c r="L2264" s="8">
        <f>VLOOKUP(A2264,'Hospitalisation Details'!$A$1:$T$2344,17,0)</f>
        <v>37872</v>
      </c>
      <c r="M2264" s="3" t="str">
        <f>VLOOKUP(A2264,'Hospitalisation Details'!$A$1:$T$2344,14,0)</f>
        <v>tier - 2</v>
      </c>
      <c r="N2264" s="3" t="str">
        <f>VLOOKUP(A2264,'Hospitalisation Details'!$A$1:$T$2344,15,0)</f>
        <v>tier - 1</v>
      </c>
      <c r="O2264" t="str">
        <f>VLOOKUP(A2264,'Hospitalisation Details'!$A$1:$U$2344,21,FALSE)</f>
        <v>R1011</v>
      </c>
      <c r="P2264" t="str">
        <f>VLOOKUP(A2264,'Hospitalisation Details'!$A$1:$T$2344,19,0)</f>
        <v>19</v>
      </c>
      <c r="Q2264" s="9">
        <f>VLOOKUP(A2264,'Hospitalisation Details'!$A$1:$I$2344,6,FALSE)</f>
        <v>1242.82</v>
      </c>
    </row>
    <row r="2265" spans="1:17" ht="15.75">
      <c r="A2265" s="6" t="s">
        <v>5786</v>
      </c>
      <c r="B2265" t="str">
        <f>VLOOKUP(A2265,'Customer Names'!$A$1:$D$2336,3,FALSE)</f>
        <v>Bin Alias</v>
      </c>
      <c r="C2265">
        <f>VLOOKUP(A2265,'Medical Examinations'!$A$1:$H$2336,2,0)</f>
        <v>20.3</v>
      </c>
      <c r="D2265">
        <f>VLOOKUP(A2265,'Medical Examinations'!$A$1:$H$2336,3,0)</f>
        <v>6.37</v>
      </c>
      <c r="E2265" t="str">
        <f>VLOOKUP(A2265,'Medical Examinations'!$A$1:$H$2336,4,0)</f>
        <v>No</v>
      </c>
      <c r="F2265" t="str">
        <f>VLOOKUP(A2265,'Medical Examinations'!$A$1:$H$2336,5,0)</f>
        <v>No</v>
      </c>
      <c r="G2265" t="str">
        <f>VLOOKUP(A2265,'Medical Examinations'!$A$1:$H$2336,6,0)</f>
        <v>Yes</v>
      </c>
      <c r="H2265">
        <f>VLOOKUP(A2265,'Medical Examinations'!$A$1:$L$2336,10,0)</f>
        <v>1</v>
      </c>
      <c r="I2265" t="str">
        <f>VLOOKUP(A2265,'Medical Examinations'!$A$1:$H$2336,8,0)</f>
        <v>No</v>
      </c>
      <c r="J2265" t="str">
        <f>VLOOKUP(A2265,'Medical Examinations'!$A$1:$L$2336,11,0)</f>
        <v>Normal weight</v>
      </c>
      <c r="K2265" t="str">
        <f>VLOOKUP(A2265,'Medical Examinations'!$A$1:$L$2336,12,0)</f>
        <v>Prediabetes</v>
      </c>
      <c r="L2265" s="8">
        <f>VLOOKUP(A2265,'Hospitalisation Details'!$A$1:$T$2344,17,0)</f>
        <v>37879</v>
      </c>
      <c r="M2265" s="3" t="str">
        <f>VLOOKUP(A2265,'Hospitalisation Details'!$A$1:$T$2344,14,0)</f>
        <v>tier - 2</v>
      </c>
      <c r="N2265" s="3" t="str">
        <f>VLOOKUP(A2265,'Hospitalisation Details'!$A$1:$T$2344,15,0)</f>
        <v>tier - 1</v>
      </c>
      <c r="O2265" t="str">
        <f>VLOOKUP(A2265,'Hospitalisation Details'!$A$1:$U$2344,21,FALSE)</f>
        <v>R1011</v>
      </c>
      <c r="P2265" t="str">
        <f>VLOOKUP(A2265,'Hospitalisation Details'!$A$1:$T$2344,19,0)</f>
        <v>19</v>
      </c>
      <c r="Q2265" s="9">
        <f>VLOOKUP(A2265,'Hospitalisation Details'!$A$1:$I$2344,6,FALSE)</f>
        <v>1242.26</v>
      </c>
    </row>
    <row r="2266" spans="1:17" ht="15.75">
      <c r="A2266" s="6" t="s">
        <v>5789</v>
      </c>
      <c r="B2266" t="str">
        <f>VLOOKUP(A2266,'Customer Names'!$A$1:$D$2336,3,FALSE)</f>
        <v>Fischer-Daly</v>
      </c>
      <c r="C2266">
        <f>VLOOKUP(A2266,'Medical Examinations'!$A$1:$H$2336,2,0)</f>
        <v>19.8</v>
      </c>
      <c r="D2266">
        <f>VLOOKUP(A2266,'Medical Examinations'!$A$1:$H$2336,3,0)</f>
        <v>5.12</v>
      </c>
      <c r="E2266" t="str">
        <f>VLOOKUP(A2266,'Medical Examinations'!$A$1:$H$2336,4,0)</f>
        <v>No</v>
      </c>
      <c r="F2266" t="str">
        <f>VLOOKUP(A2266,'Medical Examinations'!$A$1:$H$2336,5,0)</f>
        <v>No</v>
      </c>
      <c r="G2266" t="str">
        <f>VLOOKUP(A2266,'Medical Examinations'!$A$1:$H$2336,6,0)</f>
        <v>Yes</v>
      </c>
      <c r="H2266">
        <f>VLOOKUP(A2266,'Medical Examinations'!$A$1:$L$2336,10,0)</f>
        <v>1</v>
      </c>
      <c r="I2266" t="str">
        <f>VLOOKUP(A2266,'Medical Examinations'!$A$1:$H$2336,8,0)</f>
        <v>No</v>
      </c>
      <c r="J2266" t="str">
        <f>VLOOKUP(A2266,'Medical Examinations'!$A$1:$L$2336,11,0)</f>
        <v>Normal weight</v>
      </c>
      <c r="K2266" t="str">
        <f>VLOOKUP(A2266,'Medical Examinations'!$A$1:$L$2336,12,0)</f>
        <v>Normal</v>
      </c>
      <c r="L2266" s="8">
        <f>VLOOKUP(A2266,'Hospitalisation Details'!$A$1:$T$2344,17,0)</f>
        <v>37835</v>
      </c>
      <c r="M2266" s="3" t="str">
        <f>VLOOKUP(A2266,'Hospitalisation Details'!$A$1:$T$2344,14,0)</f>
        <v>tier - 2</v>
      </c>
      <c r="N2266" s="3" t="str">
        <f>VLOOKUP(A2266,'Hospitalisation Details'!$A$1:$T$2344,15,0)</f>
        <v>tier - 2</v>
      </c>
      <c r="O2266" t="str">
        <f>VLOOKUP(A2266,'Hospitalisation Details'!$A$1:$U$2344,21,FALSE)</f>
        <v>R1011</v>
      </c>
      <c r="P2266" t="str">
        <f>VLOOKUP(A2266,'Hospitalisation Details'!$A$1:$T$2344,19,0)</f>
        <v>19</v>
      </c>
      <c r="Q2266" s="9">
        <f>VLOOKUP(A2266,'Hospitalisation Details'!$A$1:$I$2344,6,FALSE)</f>
        <v>1241.57</v>
      </c>
    </row>
    <row r="2267" spans="1:17" ht="15.75">
      <c r="A2267" s="6" t="s">
        <v>5790</v>
      </c>
      <c r="B2267" t="str">
        <f>VLOOKUP(A2267,'Customer Names'!$A$1:$D$2336,3,FALSE)</f>
        <v>Pulliam</v>
      </c>
      <c r="C2267">
        <f>VLOOKUP(A2267,'Medical Examinations'!$A$1:$H$2336,2,0)</f>
        <v>21.87</v>
      </c>
      <c r="D2267">
        <f>VLOOKUP(A2267,'Medical Examinations'!$A$1:$H$2336,3,0)</f>
        <v>8.59</v>
      </c>
      <c r="E2267" t="str">
        <f>VLOOKUP(A2267,'Medical Examinations'!$A$1:$H$2336,4,0)</f>
        <v>No</v>
      </c>
      <c r="F2267" t="str">
        <f>VLOOKUP(A2267,'Medical Examinations'!$A$1:$H$2336,5,0)</f>
        <v>No</v>
      </c>
      <c r="G2267" t="str">
        <f>VLOOKUP(A2267,'Medical Examinations'!$A$1:$H$2336,6,0)</f>
        <v>No</v>
      </c>
      <c r="H2267">
        <f>VLOOKUP(A2267,'Medical Examinations'!$A$1:$L$2336,10,0)</f>
        <v>0</v>
      </c>
      <c r="I2267" t="str">
        <f>VLOOKUP(A2267,'Medical Examinations'!$A$1:$H$2336,8,0)</f>
        <v>No</v>
      </c>
      <c r="J2267" t="str">
        <f>VLOOKUP(A2267,'Medical Examinations'!$A$1:$L$2336,11,0)</f>
        <v>Normal weight</v>
      </c>
      <c r="K2267" t="str">
        <f>VLOOKUP(A2267,'Medical Examinations'!$A$1:$L$2336,12,0)</f>
        <v>Diabetes</v>
      </c>
      <c r="L2267" s="8">
        <f>VLOOKUP(A2267,'Hospitalisation Details'!$A$1:$T$2344,17,0)</f>
        <v>37438</v>
      </c>
      <c r="M2267" s="3" t="str">
        <f>VLOOKUP(A2267,'Hospitalisation Details'!$A$1:$T$2344,14,0)</f>
        <v>tier - 2</v>
      </c>
      <c r="N2267" s="3" t="str">
        <f>VLOOKUP(A2267,'Hospitalisation Details'!$A$1:$T$2344,15,0)</f>
        <v>tier - 2</v>
      </c>
      <c r="O2267" t="str">
        <f>VLOOKUP(A2267,'Hospitalisation Details'!$A$1:$U$2344,21,FALSE)</f>
        <v>R1013</v>
      </c>
      <c r="P2267" t="str">
        <f>VLOOKUP(A2267,'Hospitalisation Details'!$A$1:$T$2344,19,0)</f>
        <v>20</v>
      </c>
      <c r="Q2267" s="9">
        <f>VLOOKUP(A2267,'Hospitalisation Details'!$A$1:$I$2344,6,FALSE)</f>
        <v>1241</v>
      </c>
    </row>
    <row r="2268" spans="1:17" ht="15.75">
      <c r="A2268" s="6" t="s">
        <v>5792</v>
      </c>
      <c r="B2268" t="str">
        <f>VLOOKUP(A2268,'Customer Names'!$A$1:$D$2336,3,FALSE)</f>
        <v>Guisinger</v>
      </c>
      <c r="C2268">
        <f>VLOOKUP(A2268,'Medical Examinations'!$A$1:$H$2336,2,0)</f>
        <v>16.600000000000001</v>
      </c>
      <c r="D2268">
        <f>VLOOKUP(A2268,'Medical Examinations'!$A$1:$H$2336,3,0)</f>
        <v>5.87</v>
      </c>
      <c r="E2268" t="str">
        <f>VLOOKUP(A2268,'Medical Examinations'!$A$1:$H$2336,4,0)</f>
        <v>No</v>
      </c>
      <c r="F2268" t="str">
        <f>VLOOKUP(A2268,'Medical Examinations'!$A$1:$H$2336,5,0)</f>
        <v>No</v>
      </c>
      <c r="G2268" t="str">
        <f>VLOOKUP(A2268,'Medical Examinations'!$A$1:$H$2336,6,0)</f>
        <v>No</v>
      </c>
      <c r="H2268">
        <f>VLOOKUP(A2268,'Medical Examinations'!$A$1:$L$2336,10,0)</f>
        <v>1</v>
      </c>
      <c r="I2268" t="str">
        <f>VLOOKUP(A2268,'Medical Examinations'!$A$1:$H$2336,8,0)</f>
        <v>No</v>
      </c>
      <c r="J2268" t="str">
        <f>VLOOKUP(A2268,'Medical Examinations'!$A$1:$L$2336,11,0)</f>
        <v>Under weight</v>
      </c>
      <c r="K2268" t="str">
        <f>VLOOKUP(A2268,'Medical Examinations'!$A$1:$L$2336,12,0)</f>
        <v>Prediabetes</v>
      </c>
      <c r="L2268" s="8">
        <f>VLOOKUP(A2268,'Hospitalisation Details'!$A$1:$T$2344,17,0)</f>
        <v>36079</v>
      </c>
      <c r="M2268" s="3" t="str">
        <f>VLOOKUP(A2268,'Hospitalisation Details'!$A$1:$T$2344,14,0)</f>
        <v>tier - 2</v>
      </c>
      <c r="N2268" s="3" t="str">
        <f>VLOOKUP(A2268,'Hospitalisation Details'!$A$1:$T$2344,15,0)</f>
        <v>tier - 1</v>
      </c>
      <c r="O2268" t="str">
        <f>VLOOKUP(A2268,'Hospitalisation Details'!$A$1:$U$2344,21,FALSE)</f>
        <v>R1012</v>
      </c>
      <c r="P2268" t="str">
        <f>VLOOKUP(A2268,'Hospitalisation Details'!$A$1:$T$2344,19,0)</f>
        <v>24</v>
      </c>
      <c r="Q2268" s="9">
        <f>VLOOKUP(A2268,'Hospitalisation Details'!$A$1:$I$2344,6,FALSE)</f>
        <v>1240</v>
      </c>
    </row>
    <row r="2269" spans="1:17" ht="15.75">
      <c r="A2269" s="6" t="s">
        <v>5794</v>
      </c>
      <c r="B2269" t="str">
        <f>VLOOKUP(A2269,'Customer Names'!$A$1:$D$2336,3,FALSE)</f>
        <v>Arnerich</v>
      </c>
      <c r="C2269">
        <f>VLOOKUP(A2269,'Medical Examinations'!$A$1:$H$2336,2,0)</f>
        <v>21.98</v>
      </c>
      <c r="D2269">
        <f>VLOOKUP(A2269,'Medical Examinations'!$A$1:$H$2336,3,0)</f>
        <v>7.03</v>
      </c>
      <c r="E2269" t="str">
        <f>VLOOKUP(A2269,'Medical Examinations'!$A$1:$H$2336,4,0)</f>
        <v>No</v>
      </c>
      <c r="F2269" t="str">
        <f>VLOOKUP(A2269,'Medical Examinations'!$A$1:$H$2336,5,0)</f>
        <v>No</v>
      </c>
      <c r="G2269" t="str">
        <f>VLOOKUP(A2269,'Medical Examinations'!$A$1:$H$2336,6,0)</f>
        <v>No</v>
      </c>
      <c r="H2269">
        <f>VLOOKUP(A2269,'Medical Examinations'!$A$1:$L$2336,10,0)</f>
        <v>0</v>
      </c>
      <c r="I2269" t="str">
        <f>VLOOKUP(A2269,'Medical Examinations'!$A$1:$H$2336,8,0)</f>
        <v>No</v>
      </c>
      <c r="J2269" t="str">
        <f>VLOOKUP(A2269,'Medical Examinations'!$A$1:$L$2336,11,0)</f>
        <v>Normal weight</v>
      </c>
      <c r="K2269" t="str">
        <f>VLOOKUP(A2269,'Medical Examinations'!$A$1:$L$2336,12,0)</f>
        <v>Diabetes</v>
      </c>
      <c r="L2269" s="8">
        <f>VLOOKUP(A2269,'Hospitalisation Details'!$A$1:$T$2344,17,0)</f>
        <v>37602</v>
      </c>
      <c r="M2269" s="3" t="str">
        <f>VLOOKUP(A2269,'Hospitalisation Details'!$A$1:$T$2344,14,0)</f>
        <v>tier - 2</v>
      </c>
      <c r="N2269" s="3" t="str">
        <f>VLOOKUP(A2269,'Hospitalisation Details'!$A$1:$T$2344,15,0)</f>
        <v>tier - 2</v>
      </c>
      <c r="O2269" t="str">
        <f>VLOOKUP(A2269,'Hospitalisation Details'!$A$1:$U$2344,21,FALSE)</f>
        <v>R1013</v>
      </c>
      <c r="P2269" t="str">
        <f>VLOOKUP(A2269,'Hospitalisation Details'!$A$1:$T$2344,19,0)</f>
        <v>20</v>
      </c>
      <c r="Q2269" s="9">
        <f>VLOOKUP(A2269,'Hospitalisation Details'!$A$1:$I$2344,6,FALSE)</f>
        <v>1237</v>
      </c>
    </row>
    <row r="2270" spans="1:17" ht="15.75">
      <c r="A2270" s="6" t="s">
        <v>5797</v>
      </c>
      <c r="B2270" t="str">
        <f>VLOOKUP(A2270,'Customer Names'!$A$1:$D$2336,3,FALSE)</f>
        <v>Lynch</v>
      </c>
      <c r="C2270">
        <f>VLOOKUP(A2270,'Medical Examinations'!$A$1:$H$2336,2,0)</f>
        <v>19.7</v>
      </c>
      <c r="D2270">
        <f>VLOOKUP(A2270,'Medical Examinations'!$A$1:$H$2336,3,0)</f>
        <v>5.51</v>
      </c>
      <c r="E2270" t="str">
        <f>VLOOKUP(A2270,'Medical Examinations'!$A$1:$H$2336,4,0)</f>
        <v>No</v>
      </c>
      <c r="F2270" t="str">
        <f>VLOOKUP(A2270,'Medical Examinations'!$A$1:$H$2336,5,0)</f>
        <v>No</v>
      </c>
      <c r="G2270" t="str">
        <f>VLOOKUP(A2270,'Medical Examinations'!$A$1:$H$2336,6,0)</f>
        <v>No</v>
      </c>
      <c r="H2270">
        <f>VLOOKUP(A2270,'Medical Examinations'!$A$1:$L$2336,10,0)</f>
        <v>1</v>
      </c>
      <c r="I2270" t="str">
        <f>VLOOKUP(A2270,'Medical Examinations'!$A$1:$H$2336,8,0)</f>
        <v>No</v>
      </c>
      <c r="J2270" t="str">
        <f>VLOOKUP(A2270,'Medical Examinations'!$A$1:$L$2336,11,0)</f>
        <v>Normal weight</v>
      </c>
      <c r="K2270" t="str">
        <f>VLOOKUP(A2270,'Medical Examinations'!$A$1:$L$2336,12,0)</f>
        <v>Normal</v>
      </c>
      <c r="L2270" s="8">
        <f>VLOOKUP(A2270,'Hospitalisation Details'!$A$1:$T$2344,17,0)</f>
        <v>35989</v>
      </c>
      <c r="M2270" s="3" t="str">
        <f>VLOOKUP(A2270,'Hospitalisation Details'!$A$1:$T$2344,14,0)</f>
        <v>tier - 2</v>
      </c>
      <c r="N2270" s="3" t="str">
        <f>VLOOKUP(A2270,'Hospitalisation Details'!$A$1:$T$2344,15,0)</f>
        <v>tier - 1</v>
      </c>
      <c r="O2270" t="str">
        <f>VLOOKUP(A2270,'Hospitalisation Details'!$A$1:$U$2344,21,FALSE)</f>
        <v>R1013</v>
      </c>
      <c r="P2270" t="str">
        <f>VLOOKUP(A2270,'Hospitalisation Details'!$A$1:$T$2344,19,0)</f>
        <v>24</v>
      </c>
      <c r="Q2270" s="9">
        <f>VLOOKUP(A2270,'Hospitalisation Details'!$A$1:$I$2344,6,FALSE)</f>
        <v>1234</v>
      </c>
    </row>
    <row r="2271" spans="1:17" ht="15.75">
      <c r="A2271" s="6" t="s">
        <v>5799</v>
      </c>
      <c r="B2271" t="str">
        <f>VLOOKUP(A2271,'Customer Names'!$A$1:$D$2336,3,FALSE)</f>
        <v>Reilly</v>
      </c>
      <c r="C2271">
        <f>VLOOKUP(A2271,'Medical Examinations'!$A$1:$H$2336,2,0)</f>
        <v>19.21</v>
      </c>
      <c r="D2271">
        <f>VLOOKUP(A2271,'Medical Examinations'!$A$1:$H$2336,3,0)</f>
        <v>4.76</v>
      </c>
      <c r="E2271" t="str">
        <f>VLOOKUP(A2271,'Medical Examinations'!$A$1:$H$2336,4,0)</f>
        <v>No</v>
      </c>
      <c r="F2271" t="str">
        <f>VLOOKUP(A2271,'Medical Examinations'!$A$1:$H$2336,5,0)</f>
        <v>yes</v>
      </c>
      <c r="G2271" t="str">
        <f>VLOOKUP(A2271,'Medical Examinations'!$A$1:$H$2336,6,0)</f>
        <v>No</v>
      </c>
      <c r="H2271">
        <f>VLOOKUP(A2271,'Medical Examinations'!$A$1:$L$2336,10,0)</f>
        <v>1</v>
      </c>
      <c r="I2271" t="str">
        <f>VLOOKUP(A2271,'Medical Examinations'!$A$1:$H$2336,8,0)</f>
        <v>No</v>
      </c>
      <c r="J2271" t="str">
        <f>VLOOKUP(A2271,'Medical Examinations'!$A$1:$L$2336,11,0)</f>
        <v>Normal weight</v>
      </c>
      <c r="K2271" t="str">
        <f>VLOOKUP(A2271,'Medical Examinations'!$A$1:$L$2336,12,0)</f>
        <v>Normal</v>
      </c>
      <c r="L2271" s="8">
        <f>VLOOKUP(A2271,'Hospitalisation Details'!$A$1:$T$2344,17,0)</f>
        <v>38276</v>
      </c>
      <c r="M2271" s="3" t="str">
        <f>VLOOKUP(A2271,'Hospitalisation Details'!$A$1:$T$2344,14,0)</f>
        <v>tier - 2</v>
      </c>
      <c r="N2271" s="3" t="str">
        <f>VLOOKUP(A2271,'Hospitalisation Details'!$A$1:$T$2344,15,0)</f>
        <v>tier - 1</v>
      </c>
      <c r="O2271" t="str">
        <f>VLOOKUP(A2271,'Hospitalisation Details'!$A$1:$U$2344,21,FALSE)</f>
        <v>R1012</v>
      </c>
      <c r="P2271" t="str">
        <f>VLOOKUP(A2271,'Hospitalisation Details'!$A$1:$T$2344,19,0)</f>
        <v>18</v>
      </c>
      <c r="Q2271" s="9">
        <f>VLOOKUP(A2271,'Hospitalisation Details'!$A$1:$I$2344,6,FALSE)</f>
        <v>1228</v>
      </c>
    </row>
    <row r="2272" spans="1:17" ht="15.75">
      <c r="A2272" s="6" t="s">
        <v>5800</v>
      </c>
      <c r="B2272" t="str">
        <f>VLOOKUP(A2272,'Customer Names'!$A$1:$D$2336,3,FALSE)</f>
        <v>Nolette</v>
      </c>
      <c r="C2272">
        <f>VLOOKUP(A2272,'Medical Examinations'!$A$1:$H$2336,2,0)</f>
        <v>19.3</v>
      </c>
      <c r="D2272">
        <f>VLOOKUP(A2272,'Medical Examinations'!$A$1:$H$2336,3,0)</f>
        <v>4.7</v>
      </c>
      <c r="E2272" t="str">
        <f>VLOOKUP(A2272,'Medical Examinations'!$A$1:$H$2336,4,0)</f>
        <v>No</v>
      </c>
      <c r="F2272" t="str">
        <f>VLOOKUP(A2272,'Medical Examinations'!$A$1:$H$2336,5,0)</f>
        <v>yes</v>
      </c>
      <c r="G2272" t="str">
        <f>VLOOKUP(A2272,'Medical Examinations'!$A$1:$H$2336,6,0)</f>
        <v>No</v>
      </c>
      <c r="H2272">
        <f>VLOOKUP(A2272,'Medical Examinations'!$A$1:$L$2336,10,0)</f>
        <v>1</v>
      </c>
      <c r="I2272" t="str">
        <f>VLOOKUP(A2272,'Medical Examinations'!$A$1:$H$2336,8,0)</f>
        <v>No</v>
      </c>
      <c r="J2272" t="str">
        <f>VLOOKUP(A2272,'Medical Examinations'!$A$1:$L$2336,11,0)</f>
        <v>Normal weight</v>
      </c>
      <c r="K2272" t="str">
        <f>VLOOKUP(A2272,'Medical Examinations'!$A$1:$L$2336,12,0)</f>
        <v>Normal</v>
      </c>
      <c r="L2272" s="8">
        <f>VLOOKUP(A2272,'Hospitalisation Details'!$A$1:$T$2344,17,0)</f>
        <v>38177</v>
      </c>
      <c r="M2272" s="3" t="str">
        <f>VLOOKUP(A2272,'Hospitalisation Details'!$A$1:$T$2344,14,0)</f>
        <v>tier - 2</v>
      </c>
      <c r="N2272" s="3" t="str">
        <f>VLOOKUP(A2272,'Hospitalisation Details'!$A$1:$T$2344,15,0)</f>
        <v>tier - 1</v>
      </c>
      <c r="O2272" t="str">
        <f>VLOOKUP(A2272,'Hospitalisation Details'!$A$1:$U$2344,21,FALSE)</f>
        <v>R1013</v>
      </c>
      <c r="P2272" t="str">
        <f>VLOOKUP(A2272,'Hospitalisation Details'!$A$1:$T$2344,19,0)</f>
        <v>18</v>
      </c>
      <c r="Q2272" s="9">
        <f>VLOOKUP(A2272,'Hospitalisation Details'!$A$1:$I$2344,6,FALSE)</f>
        <v>1224</v>
      </c>
    </row>
    <row r="2273" spans="1:17" ht="15.75">
      <c r="A2273" s="6" t="s">
        <v>5803</v>
      </c>
      <c r="B2273" t="str">
        <f>VLOOKUP(A2273,'Customer Names'!$A$1:$D$2336,3,FALSE)</f>
        <v>Chabrier</v>
      </c>
      <c r="C2273">
        <f>VLOOKUP(A2273,'Medical Examinations'!$A$1:$H$2336,2,0)</f>
        <v>16.22</v>
      </c>
      <c r="D2273">
        <f>VLOOKUP(A2273,'Medical Examinations'!$A$1:$H$2336,3,0)</f>
        <v>6.21</v>
      </c>
      <c r="E2273" t="str">
        <f>VLOOKUP(A2273,'Medical Examinations'!$A$1:$H$2336,4,0)</f>
        <v>Yes</v>
      </c>
      <c r="F2273" t="str">
        <f>VLOOKUP(A2273,'Medical Examinations'!$A$1:$H$2336,5,0)</f>
        <v>No</v>
      </c>
      <c r="G2273" t="str">
        <f>VLOOKUP(A2273,'Medical Examinations'!$A$1:$H$2336,6,0)</f>
        <v>No</v>
      </c>
      <c r="H2273">
        <f>VLOOKUP(A2273,'Medical Examinations'!$A$1:$L$2336,10,0)</f>
        <v>0</v>
      </c>
      <c r="I2273" t="str">
        <f>VLOOKUP(A2273,'Medical Examinations'!$A$1:$H$2336,8,0)</f>
        <v>No</v>
      </c>
      <c r="J2273" t="str">
        <f>VLOOKUP(A2273,'Medical Examinations'!$A$1:$L$2336,11,0)</f>
        <v>Under weight</v>
      </c>
      <c r="K2273" t="str">
        <f>VLOOKUP(A2273,'Medical Examinations'!$A$1:$L$2336,12,0)</f>
        <v>Prediabetes</v>
      </c>
      <c r="L2273" s="8">
        <f>VLOOKUP(A2273,'Hospitalisation Details'!$A$1:$T$2344,17,0)</f>
        <v>35373</v>
      </c>
      <c r="M2273" s="3" t="str">
        <f>VLOOKUP(A2273,'Hospitalisation Details'!$A$1:$T$2344,14,0)</f>
        <v>tier - 2</v>
      </c>
      <c r="N2273" s="3" t="str">
        <f>VLOOKUP(A2273,'Hospitalisation Details'!$A$1:$T$2344,15,0)</f>
        <v>tier - 3</v>
      </c>
      <c r="O2273" t="str">
        <f>VLOOKUP(A2273,'Hospitalisation Details'!$A$1:$U$2344,21,FALSE)</f>
        <v>R1012</v>
      </c>
      <c r="P2273" t="str">
        <f>VLOOKUP(A2273,'Hospitalisation Details'!$A$1:$T$2344,19,0)</f>
        <v>26</v>
      </c>
      <c r="Q2273" s="9">
        <f>VLOOKUP(A2273,'Hospitalisation Details'!$A$1:$I$2344,6,FALSE)</f>
        <v>1220</v>
      </c>
    </row>
    <row r="2274" spans="1:17" ht="15.75">
      <c r="A2274" s="6" t="s">
        <v>5806</v>
      </c>
      <c r="B2274" t="str">
        <f>VLOOKUP(A2274,'Customer Names'!$A$1:$D$2336,3,FALSE)</f>
        <v>Lee</v>
      </c>
      <c r="C2274">
        <f>VLOOKUP(A2274,'Medical Examinations'!$A$1:$H$2336,2,0)</f>
        <v>17.12</v>
      </c>
      <c r="D2274">
        <f>VLOOKUP(A2274,'Medical Examinations'!$A$1:$H$2336,3,0)</f>
        <v>4.5199999999999996</v>
      </c>
      <c r="E2274" t="str">
        <f>VLOOKUP(A2274,'Medical Examinations'!$A$1:$H$2336,4,0)</f>
        <v>No</v>
      </c>
      <c r="F2274" t="str">
        <f>VLOOKUP(A2274,'Medical Examinations'!$A$1:$H$2336,5,0)</f>
        <v>yes</v>
      </c>
      <c r="G2274" t="str">
        <f>VLOOKUP(A2274,'Medical Examinations'!$A$1:$H$2336,6,0)</f>
        <v>No</v>
      </c>
      <c r="H2274">
        <f>VLOOKUP(A2274,'Medical Examinations'!$A$1:$L$2336,10,0)</f>
        <v>1</v>
      </c>
      <c r="I2274" t="str">
        <f>VLOOKUP(A2274,'Medical Examinations'!$A$1:$H$2336,8,0)</f>
        <v>No</v>
      </c>
      <c r="J2274" t="str">
        <f>VLOOKUP(A2274,'Medical Examinations'!$A$1:$L$2336,11,0)</f>
        <v>Under weight</v>
      </c>
      <c r="K2274" t="str">
        <f>VLOOKUP(A2274,'Medical Examinations'!$A$1:$L$2336,12,0)</f>
        <v>Normal</v>
      </c>
      <c r="L2274" s="8">
        <f>VLOOKUP(A2274,'Hospitalisation Details'!$A$1:$T$2344,17,0)</f>
        <v>38140</v>
      </c>
      <c r="M2274" s="3" t="str">
        <f>VLOOKUP(A2274,'Hospitalisation Details'!$A$1:$T$2344,14,0)</f>
        <v>tier - 2</v>
      </c>
      <c r="N2274" s="3" t="str">
        <f>VLOOKUP(A2274,'Hospitalisation Details'!$A$1:$T$2344,15,0)</f>
        <v>tier - 1</v>
      </c>
      <c r="O2274" t="str">
        <f>VLOOKUP(A2274,'Hospitalisation Details'!$A$1:$U$2344,21,FALSE)</f>
        <v>R1013</v>
      </c>
      <c r="P2274" t="str">
        <f>VLOOKUP(A2274,'Hospitalisation Details'!$A$1:$T$2344,19,0)</f>
        <v>19</v>
      </c>
      <c r="Q2274" s="9">
        <f>VLOOKUP(A2274,'Hospitalisation Details'!$A$1:$I$2344,6,FALSE)</f>
        <v>1210</v>
      </c>
    </row>
    <row r="2275" spans="1:17" ht="15.75">
      <c r="A2275" s="6" t="s">
        <v>5808</v>
      </c>
      <c r="B2275" t="str">
        <f>VLOOKUP(A2275,'Customer Names'!$A$1:$D$2336,3,FALSE)</f>
        <v>Knotts</v>
      </c>
      <c r="C2275">
        <f>VLOOKUP(A2275,'Medical Examinations'!$A$1:$H$2336,2,0)</f>
        <v>19.07</v>
      </c>
      <c r="D2275">
        <f>VLOOKUP(A2275,'Medical Examinations'!$A$1:$H$2336,3,0)</f>
        <v>5.45</v>
      </c>
      <c r="E2275" t="str">
        <f>VLOOKUP(A2275,'Medical Examinations'!$A$1:$H$2336,4,0)</f>
        <v>No</v>
      </c>
      <c r="F2275" t="str">
        <f>VLOOKUP(A2275,'Medical Examinations'!$A$1:$H$2336,5,0)</f>
        <v>No</v>
      </c>
      <c r="G2275" t="str">
        <f>VLOOKUP(A2275,'Medical Examinations'!$A$1:$H$2336,6,0)</f>
        <v>No</v>
      </c>
      <c r="H2275">
        <f>VLOOKUP(A2275,'Medical Examinations'!$A$1:$L$2336,10,0)</f>
        <v>1</v>
      </c>
      <c r="I2275" t="str">
        <f>VLOOKUP(A2275,'Medical Examinations'!$A$1:$H$2336,8,0)</f>
        <v>No</v>
      </c>
      <c r="J2275" t="str">
        <f>VLOOKUP(A2275,'Medical Examinations'!$A$1:$L$2336,11,0)</f>
        <v>Normal weight</v>
      </c>
      <c r="K2275" t="str">
        <f>VLOOKUP(A2275,'Medical Examinations'!$A$1:$L$2336,12,0)</f>
        <v>Normal</v>
      </c>
      <c r="L2275" s="8">
        <f>VLOOKUP(A2275,'Hospitalisation Details'!$A$1:$T$2344,17,0)</f>
        <v>33883</v>
      </c>
      <c r="M2275" s="3" t="str">
        <f>VLOOKUP(A2275,'Hospitalisation Details'!$A$1:$T$2344,14,0)</f>
        <v>tier - 2</v>
      </c>
      <c r="N2275" s="3" t="str">
        <f>VLOOKUP(A2275,'Hospitalisation Details'!$A$1:$T$2344,15,0)</f>
        <v>tier - 3</v>
      </c>
      <c r="O2275" t="str">
        <f>VLOOKUP(A2275,'Hospitalisation Details'!$A$1:$U$2344,21,FALSE)</f>
        <v>R1013</v>
      </c>
      <c r="P2275" t="str">
        <f>VLOOKUP(A2275,'Hospitalisation Details'!$A$1:$T$2344,19,0)</f>
        <v>30</v>
      </c>
      <c r="Q2275" s="9">
        <f>VLOOKUP(A2275,'Hospitalisation Details'!$A$1:$I$2344,6,FALSE)</f>
        <v>1200.55</v>
      </c>
    </row>
    <row r="2276" spans="1:17" ht="15.75">
      <c r="A2276" s="6" t="s">
        <v>5810</v>
      </c>
      <c r="B2276" t="str">
        <f>VLOOKUP(A2276,'Customer Names'!$A$1:$D$2336,3,FALSE)</f>
        <v>Pultorak</v>
      </c>
      <c r="C2276">
        <f>VLOOKUP(A2276,'Medical Examinations'!$A$1:$H$2336,2,0)</f>
        <v>15.56</v>
      </c>
      <c r="D2276">
        <f>VLOOKUP(A2276,'Medical Examinations'!$A$1:$H$2336,3,0)</f>
        <v>4.42</v>
      </c>
      <c r="E2276" t="str">
        <f>VLOOKUP(A2276,'Medical Examinations'!$A$1:$H$2336,4,0)</f>
        <v>No</v>
      </c>
      <c r="F2276" t="str">
        <f>VLOOKUP(A2276,'Medical Examinations'!$A$1:$H$2336,5,0)</f>
        <v>No</v>
      </c>
      <c r="G2276" t="str">
        <f>VLOOKUP(A2276,'Medical Examinations'!$A$1:$H$2336,6,0)</f>
        <v>No</v>
      </c>
      <c r="H2276">
        <f>VLOOKUP(A2276,'Medical Examinations'!$A$1:$L$2336,10,0)</f>
        <v>0</v>
      </c>
      <c r="I2276" t="str">
        <f>VLOOKUP(A2276,'Medical Examinations'!$A$1:$H$2336,8,0)</f>
        <v>No</v>
      </c>
      <c r="J2276" t="str">
        <f>VLOOKUP(A2276,'Medical Examinations'!$A$1:$L$2336,11,0)</f>
        <v>Under weight</v>
      </c>
      <c r="K2276" t="str">
        <f>VLOOKUP(A2276,'Medical Examinations'!$A$1:$L$2336,12,0)</f>
        <v>Normal</v>
      </c>
      <c r="L2276" s="8">
        <f>VLOOKUP(A2276,'Hospitalisation Details'!$A$1:$T$2344,17,0)</f>
        <v>36339</v>
      </c>
      <c r="M2276" s="3" t="str">
        <f>VLOOKUP(A2276,'Hospitalisation Details'!$A$1:$T$2344,14,0)</f>
        <v>tier - 2</v>
      </c>
      <c r="N2276" s="3" t="str">
        <f>VLOOKUP(A2276,'Hospitalisation Details'!$A$1:$T$2344,15,0)</f>
        <v>tier - 3</v>
      </c>
      <c r="O2276" t="str">
        <f>VLOOKUP(A2276,'Hospitalisation Details'!$A$1:$U$2344,21,FALSE)</f>
        <v>R1012</v>
      </c>
      <c r="P2276" t="str">
        <f>VLOOKUP(A2276,'Hospitalisation Details'!$A$1:$T$2344,19,0)</f>
        <v>23</v>
      </c>
      <c r="Q2276" s="9">
        <f>VLOOKUP(A2276,'Hospitalisation Details'!$A$1:$I$2344,6,FALSE)</f>
        <v>1200</v>
      </c>
    </row>
    <row r="2277" spans="1:17" ht="15.75">
      <c r="A2277" s="6" t="s">
        <v>5812</v>
      </c>
      <c r="B2277" t="str">
        <f>VLOOKUP(A2277,'Customer Names'!$A$1:$D$2336,3,FALSE)</f>
        <v>Maxon</v>
      </c>
      <c r="C2277">
        <f>VLOOKUP(A2277,'Medical Examinations'!$A$1:$H$2336,2,0)</f>
        <v>22.76</v>
      </c>
      <c r="D2277">
        <f>VLOOKUP(A2277,'Medical Examinations'!$A$1:$H$2336,3,0)</f>
        <v>9.44</v>
      </c>
      <c r="E2277" t="str">
        <f>VLOOKUP(A2277,'Medical Examinations'!$A$1:$H$2336,4,0)</f>
        <v>No</v>
      </c>
      <c r="F2277" t="str">
        <f>VLOOKUP(A2277,'Medical Examinations'!$A$1:$H$2336,5,0)</f>
        <v>No</v>
      </c>
      <c r="G2277" t="str">
        <f>VLOOKUP(A2277,'Medical Examinations'!$A$1:$H$2336,6,0)</f>
        <v>No</v>
      </c>
      <c r="H2277">
        <f>VLOOKUP(A2277,'Medical Examinations'!$A$1:$L$2336,10,0)</f>
        <v>0</v>
      </c>
      <c r="I2277" t="str">
        <f>VLOOKUP(A2277,'Medical Examinations'!$A$1:$H$2336,8,0)</f>
        <v>No</v>
      </c>
      <c r="J2277" t="str">
        <f>VLOOKUP(A2277,'Medical Examinations'!$A$1:$L$2336,11,0)</f>
        <v>Normal weight</v>
      </c>
      <c r="K2277" t="str">
        <f>VLOOKUP(A2277,'Medical Examinations'!$A$1:$L$2336,12,0)</f>
        <v>Diabetes</v>
      </c>
      <c r="L2277" s="8">
        <f>VLOOKUP(A2277,'Hospitalisation Details'!$A$1:$T$2344,17,0)</f>
        <v>37494</v>
      </c>
      <c r="M2277" s="3" t="str">
        <f>VLOOKUP(A2277,'Hospitalisation Details'!$A$1:$T$2344,14,0)</f>
        <v>tier - 2</v>
      </c>
      <c r="N2277" s="3" t="str">
        <f>VLOOKUP(A2277,'Hospitalisation Details'!$A$1:$T$2344,15,0)</f>
        <v>tier - 1</v>
      </c>
      <c r="O2277" t="str">
        <f>VLOOKUP(A2277,'Hospitalisation Details'!$A$1:$U$2344,21,FALSE)</f>
        <v>R1013</v>
      </c>
      <c r="P2277" t="str">
        <f>VLOOKUP(A2277,'Hospitalisation Details'!$A$1:$T$2344,19,0)</f>
        <v>20</v>
      </c>
      <c r="Q2277" s="9">
        <f>VLOOKUP(A2277,'Hospitalisation Details'!$A$1:$I$2344,6,FALSE)</f>
        <v>1191</v>
      </c>
    </row>
    <row r="2278" spans="1:17" ht="15.75">
      <c r="A2278" s="6" t="s">
        <v>5814</v>
      </c>
      <c r="B2278" t="str">
        <f>VLOOKUP(A2278,'Customer Names'!$A$1:$D$2336,3,FALSE)</f>
        <v>Kraai</v>
      </c>
      <c r="C2278">
        <f>VLOOKUP(A2278,'Medical Examinations'!$A$1:$H$2336,2,0)</f>
        <v>22.79</v>
      </c>
      <c r="D2278">
        <f>VLOOKUP(A2278,'Medical Examinations'!$A$1:$H$2336,3,0)</f>
        <v>6.15</v>
      </c>
      <c r="E2278" t="str">
        <f>VLOOKUP(A2278,'Medical Examinations'!$A$1:$H$2336,4,0)</f>
        <v>Yes</v>
      </c>
      <c r="F2278" t="str">
        <f>VLOOKUP(A2278,'Medical Examinations'!$A$1:$H$2336,5,0)</f>
        <v>No</v>
      </c>
      <c r="G2278" t="str">
        <f>VLOOKUP(A2278,'Medical Examinations'!$A$1:$H$2336,6,0)</f>
        <v>Yes</v>
      </c>
      <c r="H2278">
        <f>VLOOKUP(A2278,'Medical Examinations'!$A$1:$L$2336,10,0)</f>
        <v>1</v>
      </c>
      <c r="I2278" t="str">
        <f>VLOOKUP(A2278,'Medical Examinations'!$A$1:$H$2336,8,0)</f>
        <v>No</v>
      </c>
      <c r="J2278" t="str">
        <f>VLOOKUP(A2278,'Medical Examinations'!$A$1:$L$2336,11,0)</f>
        <v>Normal weight</v>
      </c>
      <c r="K2278" t="str">
        <f>VLOOKUP(A2278,'Medical Examinations'!$A$1:$L$2336,12,0)</f>
        <v>Prediabetes</v>
      </c>
      <c r="L2278" s="8">
        <f>VLOOKUP(A2278,'Hospitalisation Details'!$A$1:$T$2344,17,0)</f>
        <v>35609</v>
      </c>
      <c r="M2278" s="3" t="str">
        <f>VLOOKUP(A2278,'Hospitalisation Details'!$A$1:$T$2344,14,0)</f>
        <v>tier - 2</v>
      </c>
      <c r="N2278" s="3" t="str">
        <f>VLOOKUP(A2278,'Hospitalisation Details'!$A$1:$T$2344,15,0)</f>
        <v>tier - 2</v>
      </c>
      <c r="O2278" t="str">
        <f>VLOOKUP(A2278,'Hospitalisation Details'!$A$1:$U$2344,21,FALSE)</f>
        <v>R1013</v>
      </c>
      <c r="P2278" t="str">
        <f>VLOOKUP(A2278,'Hospitalisation Details'!$A$1:$T$2344,19,0)</f>
        <v>25</v>
      </c>
      <c r="Q2278" s="9">
        <f>VLOOKUP(A2278,'Hospitalisation Details'!$A$1:$I$2344,6,FALSE)</f>
        <v>1178.07</v>
      </c>
    </row>
    <row r="2279" spans="1:17" ht="15.75">
      <c r="A2279" s="6" t="s">
        <v>5817</v>
      </c>
      <c r="B2279" t="str">
        <f>VLOOKUP(A2279,'Customer Names'!$A$1:$D$2336,3,FALSE)</f>
        <v>Larosa</v>
      </c>
      <c r="C2279">
        <f>VLOOKUP(A2279,'Medical Examinations'!$A$1:$H$2336,2,0)</f>
        <v>17.41</v>
      </c>
      <c r="D2279">
        <f>VLOOKUP(A2279,'Medical Examinations'!$A$1:$H$2336,3,0)</f>
        <v>5.13</v>
      </c>
      <c r="E2279" t="str">
        <f>VLOOKUP(A2279,'Medical Examinations'!$A$1:$H$2336,4,0)</f>
        <v>Yes</v>
      </c>
      <c r="F2279" t="str">
        <f>VLOOKUP(A2279,'Medical Examinations'!$A$1:$H$2336,5,0)</f>
        <v>No</v>
      </c>
      <c r="G2279" t="str">
        <f>VLOOKUP(A2279,'Medical Examinations'!$A$1:$H$2336,6,0)</f>
        <v>No</v>
      </c>
      <c r="H2279">
        <f>VLOOKUP(A2279,'Medical Examinations'!$A$1:$L$2336,10,0)</f>
        <v>0</v>
      </c>
      <c r="I2279" t="str">
        <f>VLOOKUP(A2279,'Medical Examinations'!$A$1:$H$2336,8,0)</f>
        <v>No</v>
      </c>
      <c r="J2279" t="str">
        <f>VLOOKUP(A2279,'Medical Examinations'!$A$1:$L$2336,11,0)</f>
        <v>Under weight</v>
      </c>
      <c r="K2279" t="str">
        <f>VLOOKUP(A2279,'Medical Examinations'!$A$1:$L$2336,12,0)</f>
        <v>Normal</v>
      </c>
      <c r="L2279" s="8">
        <f>VLOOKUP(A2279,'Hospitalisation Details'!$A$1:$T$2344,17,0)</f>
        <v>35288</v>
      </c>
      <c r="M2279" s="3" t="str">
        <f>VLOOKUP(A2279,'Hospitalisation Details'!$A$1:$T$2344,14,0)</f>
        <v>tier - 2</v>
      </c>
      <c r="N2279" s="3" t="str">
        <f>VLOOKUP(A2279,'Hospitalisation Details'!$A$1:$T$2344,15,0)</f>
        <v>tier - 3</v>
      </c>
      <c r="O2279" t="str">
        <f>VLOOKUP(A2279,'Hospitalisation Details'!$A$1:$U$2344,21,FALSE)</f>
        <v>R1013</v>
      </c>
      <c r="P2279" t="str">
        <f>VLOOKUP(A2279,'Hospitalisation Details'!$A$1:$T$2344,19,0)</f>
        <v>26</v>
      </c>
      <c r="Q2279" s="9">
        <f>VLOOKUP(A2279,'Hospitalisation Details'!$A$1:$I$2344,6,FALSE)</f>
        <v>1178</v>
      </c>
    </row>
    <row r="2280" spans="1:17" ht="15.75">
      <c r="A2280" s="6" t="s">
        <v>5819</v>
      </c>
      <c r="B2280" t="str">
        <f>VLOOKUP(A2280,'Customer Names'!$A$1:$D$2336,3,FALSE)</f>
        <v>King</v>
      </c>
      <c r="C2280">
        <f>VLOOKUP(A2280,'Medical Examinations'!$A$1:$H$2336,2,0)</f>
        <v>19.32</v>
      </c>
      <c r="D2280">
        <f>VLOOKUP(A2280,'Medical Examinations'!$A$1:$H$2336,3,0)</f>
        <v>4.96</v>
      </c>
      <c r="E2280" t="str">
        <f>VLOOKUP(A2280,'Medical Examinations'!$A$1:$H$2336,4,0)</f>
        <v>Yes</v>
      </c>
      <c r="F2280" t="str">
        <f>VLOOKUP(A2280,'Medical Examinations'!$A$1:$H$2336,5,0)</f>
        <v>No</v>
      </c>
      <c r="G2280" t="str">
        <f>VLOOKUP(A2280,'Medical Examinations'!$A$1:$H$2336,6,0)</f>
        <v>No</v>
      </c>
      <c r="H2280">
        <f>VLOOKUP(A2280,'Medical Examinations'!$A$1:$L$2336,10,0)</f>
        <v>0</v>
      </c>
      <c r="I2280" t="str">
        <f>VLOOKUP(A2280,'Medical Examinations'!$A$1:$H$2336,8,0)</f>
        <v>No</v>
      </c>
      <c r="J2280" t="str">
        <f>VLOOKUP(A2280,'Medical Examinations'!$A$1:$L$2336,11,0)</f>
        <v>Normal weight</v>
      </c>
      <c r="K2280" t="str">
        <f>VLOOKUP(A2280,'Medical Examinations'!$A$1:$L$2336,12,0)</f>
        <v>Normal</v>
      </c>
      <c r="L2280" s="8">
        <f>VLOOKUP(A2280,'Hospitalisation Details'!$A$1:$T$2344,17,0)</f>
        <v>37207</v>
      </c>
      <c r="M2280" s="3" t="str">
        <f>VLOOKUP(A2280,'Hospitalisation Details'!$A$1:$T$2344,14,0)</f>
        <v>tier - 2</v>
      </c>
      <c r="N2280" s="3" t="str">
        <f>VLOOKUP(A2280,'Hospitalisation Details'!$A$1:$T$2344,15,0)</f>
        <v>tier - 1</v>
      </c>
      <c r="O2280" t="str">
        <f>VLOOKUP(A2280,'Hospitalisation Details'!$A$1:$U$2344,21,FALSE)</f>
        <v>R1013</v>
      </c>
      <c r="P2280" t="str">
        <f>VLOOKUP(A2280,'Hospitalisation Details'!$A$1:$T$2344,19,0)</f>
        <v>21</v>
      </c>
      <c r="Q2280" s="9">
        <f>VLOOKUP(A2280,'Hospitalisation Details'!$A$1:$I$2344,6,FALSE)</f>
        <v>1167</v>
      </c>
    </row>
    <row r="2281" spans="1:17" ht="15.75">
      <c r="A2281" s="6" t="s">
        <v>5821</v>
      </c>
      <c r="B2281" t="str">
        <f>VLOOKUP(A2281,'Customer Names'!$A$1:$D$2336,3,FALSE)</f>
        <v>Haney</v>
      </c>
      <c r="C2281">
        <f>VLOOKUP(A2281,'Medical Examinations'!$A$1:$H$2336,2,0)</f>
        <v>18.25</v>
      </c>
      <c r="D2281">
        <f>VLOOKUP(A2281,'Medical Examinations'!$A$1:$H$2336,3,0)</f>
        <v>10.95</v>
      </c>
      <c r="E2281" t="str">
        <f>VLOOKUP(A2281,'Medical Examinations'!$A$1:$H$2336,4,0)</f>
        <v>No</v>
      </c>
      <c r="F2281" t="str">
        <f>VLOOKUP(A2281,'Medical Examinations'!$A$1:$H$2336,5,0)</f>
        <v>No</v>
      </c>
      <c r="G2281" t="str">
        <f>VLOOKUP(A2281,'Medical Examinations'!$A$1:$H$2336,6,0)</f>
        <v>No</v>
      </c>
      <c r="H2281">
        <f>VLOOKUP(A2281,'Medical Examinations'!$A$1:$L$2336,10,0)</f>
        <v>0</v>
      </c>
      <c r="I2281" t="str">
        <f>VLOOKUP(A2281,'Medical Examinations'!$A$1:$H$2336,8,0)</f>
        <v>No</v>
      </c>
      <c r="J2281" t="str">
        <f>VLOOKUP(A2281,'Medical Examinations'!$A$1:$L$2336,11,0)</f>
        <v>Under weight</v>
      </c>
      <c r="K2281" t="str">
        <f>VLOOKUP(A2281,'Medical Examinations'!$A$1:$L$2336,12,0)</f>
        <v>Diabetes</v>
      </c>
      <c r="L2281" s="8">
        <f>VLOOKUP(A2281,'Hospitalisation Details'!$A$1:$T$2344,17,0)</f>
        <v>37418</v>
      </c>
      <c r="M2281" s="3" t="str">
        <f>VLOOKUP(A2281,'Hospitalisation Details'!$A$1:$T$2344,14,0)</f>
        <v>tier - 2</v>
      </c>
      <c r="N2281" s="3" t="str">
        <f>VLOOKUP(A2281,'Hospitalisation Details'!$A$1:$T$2344,15,0)</f>
        <v>tier - 3</v>
      </c>
      <c r="O2281" t="str">
        <f>VLOOKUP(A2281,'Hospitalisation Details'!$A$1:$U$2344,21,FALSE)</f>
        <v>R1012</v>
      </c>
      <c r="P2281" t="str">
        <f>VLOOKUP(A2281,'Hospitalisation Details'!$A$1:$T$2344,19,0)</f>
        <v>20</v>
      </c>
      <c r="Q2281" s="9">
        <f>VLOOKUP(A2281,'Hospitalisation Details'!$A$1:$I$2344,6,FALSE)</f>
        <v>1165</v>
      </c>
    </row>
    <row r="2282" spans="1:17" ht="15.75">
      <c r="A2282" s="6" t="s">
        <v>5823</v>
      </c>
      <c r="B2282" t="str">
        <f>VLOOKUP(A2282,'Customer Names'!$A$1:$D$2336,3,FALSE)</f>
        <v>Boulay</v>
      </c>
      <c r="C2282">
        <f>VLOOKUP(A2282,'Medical Examinations'!$A$1:$H$2336,2,0)</f>
        <v>53.13</v>
      </c>
      <c r="D2282">
        <f>VLOOKUP(A2282,'Medical Examinations'!$A$1:$H$2336,3,0)</f>
        <v>4.4400000000000004</v>
      </c>
      <c r="E2282" t="str">
        <f>VLOOKUP(A2282,'Medical Examinations'!$A$1:$H$2336,4,0)</f>
        <v>No</v>
      </c>
      <c r="F2282" t="str">
        <f>VLOOKUP(A2282,'Medical Examinations'!$A$1:$H$2336,5,0)</f>
        <v>yes</v>
      </c>
      <c r="G2282" t="str">
        <f>VLOOKUP(A2282,'Medical Examinations'!$A$1:$H$2336,6,0)</f>
        <v>No</v>
      </c>
      <c r="H2282">
        <f>VLOOKUP(A2282,'Medical Examinations'!$A$1:$L$2336,10,0)</f>
        <v>1</v>
      </c>
      <c r="I2282" t="str">
        <f>VLOOKUP(A2282,'Medical Examinations'!$A$1:$H$2336,8,0)</f>
        <v>No</v>
      </c>
      <c r="J2282" t="str">
        <f>VLOOKUP(A2282,'Medical Examinations'!$A$1:$L$2336,11,0)</f>
        <v>obesity</v>
      </c>
      <c r="K2282" t="str">
        <f>VLOOKUP(A2282,'Medical Examinations'!$A$1:$L$2336,12,0)</f>
        <v>Normal</v>
      </c>
      <c r="L2282" s="8">
        <f>VLOOKUP(A2282,'Hospitalisation Details'!$A$1:$T$2344,17,0)</f>
        <v>38302</v>
      </c>
      <c r="M2282" s="3" t="str">
        <f>VLOOKUP(A2282,'Hospitalisation Details'!$A$1:$T$2344,14,0)</f>
        <v>tier - 2</v>
      </c>
      <c r="N2282" s="3" t="str">
        <f>VLOOKUP(A2282,'Hospitalisation Details'!$A$1:$T$2344,15,0)</f>
        <v>tier - 3</v>
      </c>
      <c r="O2282" t="str">
        <f>VLOOKUP(A2282,'Hospitalisation Details'!$A$1:$U$2344,21,FALSE)</f>
        <v>R1013</v>
      </c>
      <c r="P2282" t="str">
        <f>VLOOKUP(A2282,'Hospitalisation Details'!$A$1:$T$2344,19,0)</f>
        <v>18</v>
      </c>
      <c r="Q2282" s="9">
        <f>VLOOKUP(A2282,'Hospitalisation Details'!$A$1:$I$2344,6,FALSE)</f>
        <v>1163.46</v>
      </c>
    </row>
    <row r="2283" spans="1:17" ht="15.75">
      <c r="A2283" s="6" t="s">
        <v>5826</v>
      </c>
      <c r="B2283" t="str">
        <f>VLOOKUP(A2283,'Customer Names'!$A$1:$D$2336,3,FALSE)</f>
        <v>Peters</v>
      </c>
      <c r="C2283">
        <f>VLOOKUP(A2283,'Medical Examinations'!$A$1:$H$2336,2,0)</f>
        <v>20.46</v>
      </c>
      <c r="D2283">
        <f>VLOOKUP(A2283,'Medical Examinations'!$A$1:$H$2336,3,0)</f>
        <v>4.0199999999999996</v>
      </c>
      <c r="E2283" t="str">
        <f>VLOOKUP(A2283,'Medical Examinations'!$A$1:$H$2336,4,0)</f>
        <v>No</v>
      </c>
      <c r="F2283" t="str">
        <f>VLOOKUP(A2283,'Medical Examinations'!$A$1:$H$2336,5,0)</f>
        <v>No</v>
      </c>
      <c r="G2283" t="str">
        <f>VLOOKUP(A2283,'Medical Examinations'!$A$1:$H$2336,6,0)</f>
        <v>No</v>
      </c>
      <c r="H2283">
        <f>VLOOKUP(A2283,'Medical Examinations'!$A$1:$L$2336,10,0)</f>
        <v>0</v>
      </c>
      <c r="I2283" t="str">
        <f>VLOOKUP(A2283,'Medical Examinations'!$A$1:$H$2336,8,0)</f>
        <v>No</v>
      </c>
      <c r="J2283" t="str">
        <f>VLOOKUP(A2283,'Medical Examinations'!$A$1:$L$2336,11,0)</f>
        <v>Normal weight</v>
      </c>
      <c r="K2283" t="str">
        <f>VLOOKUP(A2283,'Medical Examinations'!$A$1:$L$2336,12,0)</f>
        <v>Normal</v>
      </c>
      <c r="L2283" s="8">
        <f>VLOOKUP(A2283,'Hospitalisation Details'!$A$1:$T$2344,17,0)</f>
        <v>34541</v>
      </c>
      <c r="M2283" s="3" t="str">
        <f>VLOOKUP(A2283,'Hospitalisation Details'!$A$1:$T$2344,14,0)</f>
        <v>tier - 2</v>
      </c>
      <c r="N2283" s="3" t="str">
        <f>VLOOKUP(A2283,'Hospitalisation Details'!$A$1:$T$2344,15,0)</f>
        <v>tier - 1</v>
      </c>
      <c r="O2283" t="str">
        <f>VLOOKUP(A2283,'Hospitalisation Details'!$A$1:$U$2344,21,FALSE)</f>
        <v>R1013</v>
      </c>
      <c r="P2283" t="str">
        <f>VLOOKUP(A2283,'Hospitalisation Details'!$A$1:$T$2344,19,0)</f>
        <v>28</v>
      </c>
      <c r="Q2283" s="9">
        <f>VLOOKUP(A2283,'Hospitalisation Details'!$A$1:$I$2344,6,FALSE)</f>
        <v>1158.32</v>
      </c>
    </row>
    <row r="2284" spans="1:17" ht="15.75">
      <c r="A2284" s="6" t="s">
        <v>5827</v>
      </c>
      <c r="B2284" t="str">
        <f>VLOOKUP(A2284,'Customer Names'!$A$1:$D$2336,3,FALSE)</f>
        <v>Luy</v>
      </c>
      <c r="C2284">
        <f>VLOOKUP(A2284,'Medical Examinations'!$A$1:$H$2336,2,0)</f>
        <v>43.01</v>
      </c>
      <c r="D2284">
        <f>VLOOKUP(A2284,'Medical Examinations'!$A$1:$H$2336,3,0)</f>
        <v>5.44</v>
      </c>
      <c r="E2284" t="str">
        <f>VLOOKUP(A2284,'Medical Examinations'!$A$1:$H$2336,4,0)</f>
        <v>No</v>
      </c>
      <c r="F2284" t="str">
        <f>VLOOKUP(A2284,'Medical Examinations'!$A$1:$H$2336,5,0)</f>
        <v>yes</v>
      </c>
      <c r="G2284" t="str">
        <f>VLOOKUP(A2284,'Medical Examinations'!$A$1:$H$2336,6,0)</f>
        <v>No</v>
      </c>
      <c r="H2284">
        <f>VLOOKUP(A2284,'Medical Examinations'!$A$1:$L$2336,10,0)</f>
        <v>1</v>
      </c>
      <c r="I2284" t="str">
        <f>VLOOKUP(A2284,'Medical Examinations'!$A$1:$H$2336,8,0)</f>
        <v>No</v>
      </c>
      <c r="J2284" t="str">
        <f>VLOOKUP(A2284,'Medical Examinations'!$A$1:$L$2336,11,0)</f>
        <v>obesity</v>
      </c>
      <c r="K2284" t="str">
        <f>VLOOKUP(A2284,'Medical Examinations'!$A$1:$L$2336,12,0)</f>
        <v>Normal</v>
      </c>
      <c r="L2284" s="8">
        <f>VLOOKUP(A2284,'Hospitalisation Details'!$A$1:$T$2344,17,0)</f>
        <v>38186</v>
      </c>
      <c r="M2284" s="3" t="str">
        <f>VLOOKUP(A2284,'Hospitalisation Details'!$A$1:$T$2344,14,0)</f>
        <v>tier - 2</v>
      </c>
      <c r="N2284" s="3" t="str">
        <f>VLOOKUP(A2284,'Hospitalisation Details'!$A$1:$T$2344,15,0)</f>
        <v>tier - 2</v>
      </c>
      <c r="O2284" t="str">
        <f>VLOOKUP(A2284,'Hospitalisation Details'!$A$1:$U$2344,21,FALSE)</f>
        <v>R1013</v>
      </c>
      <c r="P2284" t="str">
        <f>VLOOKUP(A2284,'Hospitalisation Details'!$A$1:$T$2344,19,0)</f>
        <v>18</v>
      </c>
      <c r="Q2284" s="9">
        <f>VLOOKUP(A2284,'Hospitalisation Details'!$A$1:$I$2344,6,FALSE)</f>
        <v>1149.4000000000001</v>
      </c>
    </row>
    <row r="2285" spans="1:17" ht="15.75">
      <c r="A2285" s="6" t="s">
        <v>5829</v>
      </c>
      <c r="B2285" t="str">
        <f>VLOOKUP(A2285,'Customer Names'!$A$1:$D$2336,3,FALSE)</f>
        <v>Fava</v>
      </c>
      <c r="C2285">
        <f>VLOOKUP(A2285,'Medical Examinations'!$A$1:$H$2336,2,0)</f>
        <v>15.01</v>
      </c>
      <c r="D2285">
        <f>VLOOKUP(A2285,'Medical Examinations'!$A$1:$H$2336,3,0)</f>
        <v>4.1500000000000004</v>
      </c>
      <c r="E2285" t="str">
        <f>VLOOKUP(A2285,'Medical Examinations'!$A$1:$H$2336,4,0)</f>
        <v>No</v>
      </c>
      <c r="F2285" t="str">
        <f>VLOOKUP(A2285,'Medical Examinations'!$A$1:$H$2336,5,0)</f>
        <v>No</v>
      </c>
      <c r="G2285" t="str">
        <f>VLOOKUP(A2285,'Medical Examinations'!$A$1:$H$2336,6,0)</f>
        <v>Yes</v>
      </c>
      <c r="H2285">
        <f>VLOOKUP(A2285,'Medical Examinations'!$A$1:$L$2336,10,0)</f>
        <v>1</v>
      </c>
      <c r="I2285" t="str">
        <f>VLOOKUP(A2285,'Medical Examinations'!$A$1:$H$2336,8,0)</f>
        <v>No</v>
      </c>
      <c r="J2285" t="str">
        <f>VLOOKUP(A2285,'Medical Examinations'!$A$1:$L$2336,11,0)</f>
        <v>Under weight</v>
      </c>
      <c r="K2285" t="str">
        <f>VLOOKUP(A2285,'Medical Examinations'!$A$1:$L$2336,12,0)</f>
        <v>Normal</v>
      </c>
      <c r="L2285" s="8">
        <f>VLOOKUP(A2285,'Hospitalisation Details'!$A$1:$T$2344,17,0)</f>
        <v>37784</v>
      </c>
      <c r="M2285" s="3" t="str">
        <f>VLOOKUP(A2285,'Hospitalisation Details'!$A$1:$T$2344,14,0)</f>
        <v>tier - 2</v>
      </c>
      <c r="N2285" s="3" t="str">
        <f>VLOOKUP(A2285,'Hospitalisation Details'!$A$1:$T$2344,15,0)</f>
        <v>tier - 1</v>
      </c>
      <c r="O2285" t="str">
        <f>VLOOKUP(A2285,'Hospitalisation Details'!$A$1:$U$2344,21,FALSE)</f>
        <v>R1012</v>
      </c>
      <c r="P2285" t="str">
        <f>VLOOKUP(A2285,'Hospitalisation Details'!$A$1:$T$2344,19,0)</f>
        <v>19</v>
      </c>
      <c r="Q2285" s="9">
        <f>VLOOKUP(A2285,'Hospitalisation Details'!$A$1:$I$2344,6,FALSE)</f>
        <v>1149</v>
      </c>
    </row>
    <row r="2286" spans="1:17" ht="15.75">
      <c r="A2286" s="6" t="s">
        <v>5831</v>
      </c>
      <c r="B2286" t="str">
        <f>VLOOKUP(A2286,'Customer Names'!$A$1:$D$2336,3,FALSE)</f>
        <v>Montoya</v>
      </c>
      <c r="C2286">
        <f>VLOOKUP(A2286,'Medical Examinations'!$A$1:$H$2336,2,0)</f>
        <v>41.14</v>
      </c>
      <c r="D2286">
        <f>VLOOKUP(A2286,'Medical Examinations'!$A$1:$H$2336,3,0)</f>
        <v>6.02</v>
      </c>
      <c r="E2286" t="str">
        <f>VLOOKUP(A2286,'Medical Examinations'!$A$1:$H$2336,4,0)</f>
        <v>No</v>
      </c>
      <c r="F2286" t="str">
        <f>VLOOKUP(A2286,'Medical Examinations'!$A$1:$H$2336,5,0)</f>
        <v>yes</v>
      </c>
      <c r="G2286" t="str">
        <f>VLOOKUP(A2286,'Medical Examinations'!$A$1:$H$2336,6,0)</f>
        <v>No</v>
      </c>
      <c r="H2286">
        <f>VLOOKUP(A2286,'Medical Examinations'!$A$1:$L$2336,10,0)</f>
        <v>1</v>
      </c>
      <c r="I2286" t="str">
        <f>VLOOKUP(A2286,'Medical Examinations'!$A$1:$H$2336,8,0)</f>
        <v>No</v>
      </c>
      <c r="J2286" t="str">
        <f>VLOOKUP(A2286,'Medical Examinations'!$A$1:$L$2336,11,0)</f>
        <v>obesity</v>
      </c>
      <c r="K2286" t="str">
        <f>VLOOKUP(A2286,'Medical Examinations'!$A$1:$L$2336,12,0)</f>
        <v>Prediabetes</v>
      </c>
      <c r="L2286" s="8">
        <f>VLOOKUP(A2286,'Hospitalisation Details'!$A$1:$T$2344,17,0)</f>
        <v>38148</v>
      </c>
      <c r="M2286" s="3" t="str">
        <f>VLOOKUP(A2286,'Hospitalisation Details'!$A$1:$T$2344,14,0)</f>
        <v>tier - 2</v>
      </c>
      <c r="N2286" s="3" t="str">
        <f>VLOOKUP(A2286,'Hospitalisation Details'!$A$1:$T$2344,15,0)</f>
        <v>tier - 2</v>
      </c>
      <c r="O2286" t="str">
        <f>VLOOKUP(A2286,'Hospitalisation Details'!$A$1:$U$2344,21,FALSE)</f>
        <v>R1013</v>
      </c>
      <c r="P2286" t="str">
        <f>VLOOKUP(A2286,'Hospitalisation Details'!$A$1:$T$2344,19,0)</f>
        <v>18</v>
      </c>
      <c r="Q2286" s="9">
        <f>VLOOKUP(A2286,'Hospitalisation Details'!$A$1:$I$2344,6,FALSE)</f>
        <v>1146.8</v>
      </c>
    </row>
    <row r="2287" spans="1:17" ht="15.75">
      <c r="A2287" s="6" t="s">
        <v>5834</v>
      </c>
      <c r="B2287" t="str">
        <f>VLOOKUP(A2287,'Customer Names'!$A$1:$D$2336,3,FALSE)</f>
        <v>Bain</v>
      </c>
      <c r="C2287">
        <f>VLOOKUP(A2287,'Medical Examinations'!$A$1:$H$2336,2,0)</f>
        <v>16.55</v>
      </c>
      <c r="D2287">
        <f>VLOOKUP(A2287,'Medical Examinations'!$A$1:$H$2336,3,0)</f>
        <v>7.73</v>
      </c>
      <c r="E2287" t="str">
        <f>VLOOKUP(A2287,'Medical Examinations'!$A$1:$H$2336,4,0)</f>
        <v>No</v>
      </c>
      <c r="F2287" t="str">
        <f>VLOOKUP(A2287,'Medical Examinations'!$A$1:$H$2336,5,0)</f>
        <v>No</v>
      </c>
      <c r="G2287" t="str">
        <f>VLOOKUP(A2287,'Medical Examinations'!$A$1:$H$2336,6,0)</f>
        <v>No</v>
      </c>
      <c r="H2287">
        <f>VLOOKUP(A2287,'Medical Examinations'!$A$1:$L$2336,10,0)</f>
        <v>0</v>
      </c>
      <c r="I2287" t="str">
        <f>VLOOKUP(A2287,'Medical Examinations'!$A$1:$H$2336,8,0)</f>
        <v>No</v>
      </c>
      <c r="J2287" t="str">
        <f>VLOOKUP(A2287,'Medical Examinations'!$A$1:$L$2336,11,0)</f>
        <v>Under weight</v>
      </c>
      <c r="K2287" t="str">
        <f>VLOOKUP(A2287,'Medical Examinations'!$A$1:$L$2336,12,0)</f>
        <v>Diabetes</v>
      </c>
      <c r="L2287" s="8">
        <f>VLOOKUP(A2287,'Hospitalisation Details'!$A$1:$T$2344,17,0)</f>
        <v>37530</v>
      </c>
      <c r="M2287" s="3" t="str">
        <f>VLOOKUP(A2287,'Hospitalisation Details'!$A$1:$T$2344,14,0)</f>
        <v>tier - 3</v>
      </c>
      <c r="N2287" s="3" t="str">
        <f>VLOOKUP(A2287,'Hospitalisation Details'!$A$1:$T$2344,15,0)</f>
        <v>tier - 2</v>
      </c>
      <c r="O2287" t="str">
        <f>VLOOKUP(A2287,'Hospitalisation Details'!$A$1:$U$2344,21,FALSE)</f>
        <v>R1011</v>
      </c>
      <c r="P2287" t="str">
        <f>VLOOKUP(A2287,'Hospitalisation Details'!$A$1:$T$2344,19,0)</f>
        <v>20</v>
      </c>
      <c r="Q2287" s="9">
        <f>VLOOKUP(A2287,'Hospitalisation Details'!$A$1:$I$2344,6,FALSE)</f>
        <v>1142</v>
      </c>
    </row>
    <row r="2288" spans="1:17" ht="15.75">
      <c r="A2288" s="6" t="s">
        <v>5835</v>
      </c>
      <c r="B2288" t="str">
        <f>VLOOKUP(A2288,'Customer Names'!$A$1:$D$2336,3,FALSE)</f>
        <v>Albertson</v>
      </c>
      <c r="C2288">
        <f>VLOOKUP(A2288,'Medical Examinations'!$A$1:$H$2336,2,0)</f>
        <v>37.29</v>
      </c>
      <c r="D2288">
        <f>VLOOKUP(A2288,'Medical Examinations'!$A$1:$H$2336,3,0)</f>
        <v>5.03</v>
      </c>
      <c r="E2288" t="str">
        <f>VLOOKUP(A2288,'Medical Examinations'!$A$1:$H$2336,4,0)</f>
        <v>No</v>
      </c>
      <c r="F2288" t="str">
        <f>VLOOKUP(A2288,'Medical Examinations'!$A$1:$H$2336,5,0)</f>
        <v>yes</v>
      </c>
      <c r="G2288" t="str">
        <f>VLOOKUP(A2288,'Medical Examinations'!$A$1:$H$2336,6,0)</f>
        <v>No</v>
      </c>
      <c r="H2288">
        <f>VLOOKUP(A2288,'Medical Examinations'!$A$1:$L$2336,10,0)</f>
        <v>1</v>
      </c>
      <c r="I2288" t="str">
        <f>VLOOKUP(A2288,'Medical Examinations'!$A$1:$H$2336,8,0)</f>
        <v>No</v>
      </c>
      <c r="J2288" t="str">
        <f>VLOOKUP(A2288,'Medical Examinations'!$A$1:$L$2336,11,0)</f>
        <v>obesity</v>
      </c>
      <c r="K2288" t="str">
        <f>VLOOKUP(A2288,'Medical Examinations'!$A$1:$L$2336,12,0)</f>
        <v>Normal</v>
      </c>
      <c r="L2288" s="8">
        <f>VLOOKUP(A2288,'Hospitalisation Details'!$A$1:$T$2344,17,0)</f>
        <v>38242</v>
      </c>
      <c r="M2288" s="3" t="str">
        <f>VLOOKUP(A2288,'Hospitalisation Details'!$A$1:$T$2344,14,0)</f>
        <v>tier - 3</v>
      </c>
      <c r="N2288" s="3" t="str">
        <f>VLOOKUP(A2288,'Hospitalisation Details'!$A$1:$T$2344,15,0)</f>
        <v>tier - 3</v>
      </c>
      <c r="O2288" t="str">
        <f>VLOOKUP(A2288,'Hospitalisation Details'!$A$1:$U$2344,21,FALSE)</f>
        <v>R1013</v>
      </c>
      <c r="P2288" t="str">
        <f>VLOOKUP(A2288,'Hospitalisation Details'!$A$1:$T$2344,19,0)</f>
        <v>18</v>
      </c>
      <c r="Q2288" s="9">
        <f>VLOOKUP(A2288,'Hospitalisation Details'!$A$1:$I$2344,6,FALSE)</f>
        <v>1141.45</v>
      </c>
    </row>
    <row r="2289" spans="1:17" ht="15.75">
      <c r="A2289" s="6" t="s">
        <v>5838</v>
      </c>
      <c r="B2289" t="str">
        <f>VLOOKUP(A2289,'Customer Names'!$A$1:$D$2336,3,FALSE)</f>
        <v>Barger</v>
      </c>
      <c r="C2289">
        <f>VLOOKUP(A2289,'Medical Examinations'!$A$1:$H$2336,2,0)</f>
        <v>16.739999999999998</v>
      </c>
      <c r="D2289">
        <f>VLOOKUP(A2289,'Medical Examinations'!$A$1:$H$2336,3,0)</f>
        <v>4.08</v>
      </c>
      <c r="E2289" t="str">
        <f>VLOOKUP(A2289,'Medical Examinations'!$A$1:$H$2336,4,0)</f>
        <v>Yes</v>
      </c>
      <c r="F2289" t="str">
        <f>VLOOKUP(A2289,'Medical Examinations'!$A$1:$H$2336,5,0)</f>
        <v>No</v>
      </c>
      <c r="G2289" t="str">
        <f>VLOOKUP(A2289,'Medical Examinations'!$A$1:$H$2336,6,0)</f>
        <v>No</v>
      </c>
      <c r="H2289">
        <f>VLOOKUP(A2289,'Medical Examinations'!$A$1:$L$2336,10,0)</f>
        <v>0</v>
      </c>
      <c r="I2289" t="str">
        <f>VLOOKUP(A2289,'Medical Examinations'!$A$1:$H$2336,8,0)</f>
        <v>No</v>
      </c>
      <c r="J2289" t="str">
        <f>VLOOKUP(A2289,'Medical Examinations'!$A$1:$L$2336,11,0)</f>
        <v>Under weight</v>
      </c>
      <c r="K2289" t="str">
        <f>VLOOKUP(A2289,'Medical Examinations'!$A$1:$L$2336,12,0)</f>
        <v>Normal</v>
      </c>
      <c r="L2289" s="8">
        <f>VLOOKUP(A2289,'Hospitalisation Details'!$A$1:$T$2344,17,0)</f>
        <v>37189</v>
      </c>
      <c r="M2289" s="3" t="str">
        <f>VLOOKUP(A2289,'Hospitalisation Details'!$A$1:$T$2344,14,0)</f>
        <v>tier - 3</v>
      </c>
      <c r="N2289" s="3" t="str">
        <f>VLOOKUP(A2289,'Hospitalisation Details'!$A$1:$T$2344,15,0)</f>
        <v>tier - 1</v>
      </c>
      <c r="O2289" t="str">
        <f>VLOOKUP(A2289,'Hospitalisation Details'!$A$1:$U$2344,21,FALSE)</f>
        <v>R1013</v>
      </c>
      <c r="P2289" t="str">
        <f>VLOOKUP(A2289,'Hospitalisation Details'!$A$1:$T$2344,19,0)</f>
        <v>21</v>
      </c>
      <c r="Q2289" s="9">
        <f>VLOOKUP(A2289,'Hospitalisation Details'!$A$1:$I$2344,6,FALSE)</f>
        <v>1141</v>
      </c>
    </row>
    <row r="2290" spans="1:17" ht="15.75">
      <c r="A2290" s="6" t="s">
        <v>5840</v>
      </c>
      <c r="B2290" t="str">
        <f>VLOOKUP(A2290,'Customer Names'!$A$1:$D$2336,3,FALSE)</f>
        <v>Fraioli</v>
      </c>
      <c r="C2290">
        <f>VLOOKUP(A2290,'Medical Examinations'!$A$1:$H$2336,2,0)</f>
        <v>34.43</v>
      </c>
      <c r="D2290">
        <f>VLOOKUP(A2290,'Medical Examinations'!$A$1:$H$2336,3,0)</f>
        <v>4.2699999999999996</v>
      </c>
      <c r="E2290" t="str">
        <f>VLOOKUP(A2290,'Medical Examinations'!$A$1:$H$2336,4,0)</f>
        <v>No</v>
      </c>
      <c r="F2290" t="str">
        <f>VLOOKUP(A2290,'Medical Examinations'!$A$1:$H$2336,5,0)</f>
        <v>yes</v>
      </c>
      <c r="G2290" t="str">
        <f>VLOOKUP(A2290,'Medical Examinations'!$A$1:$H$2336,6,0)</f>
        <v>No</v>
      </c>
      <c r="H2290">
        <f>VLOOKUP(A2290,'Medical Examinations'!$A$1:$L$2336,10,0)</f>
        <v>1</v>
      </c>
      <c r="I2290" t="str">
        <f>VLOOKUP(A2290,'Medical Examinations'!$A$1:$H$2336,8,0)</f>
        <v>No</v>
      </c>
      <c r="J2290" t="str">
        <f>VLOOKUP(A2290,'Medical Examinations'!$A$1:$L$2336,11,0)</f>
        <v>obesity</v>
      </c>
      <c r="K2290" t="str">
        <f>VLOOKUP(A2290,'Medical Examinations'!$A$1:$L$2336,12,0)</f>
        <v>Normal</v>
      </c>
      <c r="L2290" s="8">
        <f>VLOOKUP(A2290,'Hospitalisation Details'!$A$1:$T$2344,17,0)</f>
        <v>38318</v>
      </c>
      <c r="M2290" s="3" t="str">
        <f>VLOOKUP(A2290,'Hospitalisation Details'!$A$1:$T$2344,14,0)</f>
        <v>tier - 3</v>
      </c>
      <c r="N2290" s="3" t="str">
        <f>VLOOKUP(A2290,'Hospitalisation Details'!$A$1:$T$2344,15,0)</f>
        <v>tier - 2</v>
      </c>
      <c r="O2290" t="str">
        <f>VLOOKUP(A2290,'Hospitalisation Details'!$A$1:$U$2344,21,FALSE)</f>
        <v>R1013</v>
      </c>
      <c r="P2290" t="str">
        <f>VLOOKUP(A2290,'Hospitalisation Details'!$A$1:$T$2344,19,0)</f>
        <v>18</v>
      </c>
      <c r="Q2290" s="9">
        <f>VLOOKUP(A2290,'Hospitalisation Details'!$A$1:$I$2344,6,FALSE)</f>
        <v>1137.47</v>
      </c>
    </row>
    <row r="2291" spans="1:17" ht="15.75">
      <c r="A2291" s="6" t="s">
        <v>5843</v>
      </c>
      <c r="B2291" t="str">
        <f>VLOOKUP(A2291,'Customer Names'!$A$1:$D$2336,3,FALSE)</f>
        <v>April</v>
      </c>
      <c r="C2291">
        <f>VLOOKUP(A2291,'Medical Examinations'!$A$1:$H$2336,2,0)</f>
        <v>34.1</v>
      </c>
      <c r="D2291">
        <f>VLOOKUP(A2291,'Medical Examinations'!$A$1:$H$2336,3,0)</f>
        <v>4.07</v>
      </c>
      <c r="E2291" t="str">
        <f>VLOOKUP(A2291,'Medical Examinations'!$A$1:$H$2336,4,0)</f>
        <v>No</v>
      </c>
      <c r="F2291" t="str">
        <f>VLOOKUP(A2291,'Medical Examinations'!$A$1:$H$2336,5,0)</f>
        <v>yes</v>
      </c>
      <c r="G2291" t="str">
        <f>VLOOKUP(A2291,'Medical Examinations'!$A$1:$H$2336,6,0)</f>
        <v>No</v>
      </c>
      <c r="H2291">
        <f>VLOOKUP(A2291,'Medical Examinations'!$A$1:$L$2336,10,0)</f>
        <v>1</v>
      </c>
      <c r="I2291" t="str">
        <f>VLOOKUP(A2291,'Medical Examinations'!$A$1:$H$2336,8,0)</f>
        <v>No</v>
      </c>
      <c r="J2291" t="str">
        <f>VLOOKUP(A2291,'Medical Examinations'!$A$1:$L$2336,11,0)</f>
        <v>obesity</v>
      </c>
      <c r="K2291" t="str">
        <f>VLOOKUP(A2291,'Medical Examinations'!$A$1:$L$2336,12,0)</f>
        <v>Normal</v>
      </c>
      <c r="L2291" s="8">
        <f>VLOOKUP(A2291,'Hospitalisation Details'!$A$1:$T$2344,17,0)</f>
        <v>38275</v>
      </c>
      <c r="M2291" s="3" t="str">
        <f>VLOOKUP(A2291,'Hospitalisation Details'!$A$1:$T$2344,14,0)</f>
        <v>tier - 3</v>
      </c>
      <c r="N2291" s="3" t="str">
        <f>VLOOKUP(A2291,'Hospitalisation Details'!$A$1:$T$2344,15,0)</f>
        <v>tier - 1</v>
      </c>
      <c r="O2291" t="str">
        <f>VLOOKUP(A2291,'Hospitalisation Details'!$A$1:$U$2344,21,FALSE)</f>
        <v>R1013</v>
      </c>
      <c r="P2291" t="str">
        <f>VLOOKUP(A2291,'Hospitalisation Details'!$A$1:$T$2344,19,0)</f>
        <v>18</v>
      </c>
      <c r="Q2291" s="9">
        <f>VLOOKUP(A2291,'Hospitalisation Details'!$A$1:$I$2344,6,FALSE)</f>
        <v>1137.01</v>
      </c>
    </row>
    <row r="2292" spans="1:17" ht="15.75">
      <c r="A2292" s="6" t="s">
        <v>5846</v>
      </c>
      <c r="B2292" t="str">
        <f>VLOOKUP(A2292,'Customer Names'!$A$1:$D$2336,3,FALSE)</f>
        <v>King</v>
      </c>
      <c r="C2292">
        <f>VLOOKUP(A2292,'Medical Examinations'!$A$1:$H$2336,2,0)</f>
        <v>19.3</v>
      </c>
      <c r="D2292">
        <f>VLOOKUP(A2292,'Medical Examinations'!$A$1:$H$2336,3,0)</f>
        <v>10.36</v>
      </c>
      <c r="E2292" t="str">
        <f>VLOOKUP(A2292,'Medical Examinations'!$A$1:$H$2336,4,0)</f>
        <v>No</v>
      </c>
      <c r="F2292" t="str">
        <f>VLOOKUP(A2292,'Medical Examinations'!$A$1:$H$2336,5,0)</f>
        <v>No</v>
      </c>
      <c r="G2292" t="str">
        <f>VLOOKUP(A2292,'Medical Examinations'!$A$1:$H$2336,6,0)</f>
        <v>No</v>
      </c>
      <c r="H2292">
        <f>VLOOKUP(A2292,'Medical Examinations'!$A$1:$L$2336,10,0)</f>
        <v>0</v>
      </c>
      <c r="I2292" t="str">
        <f>VLOOKUP(A2292,'Medical Examinations'!$A$1:$H$2336,8,0)</f>
        <v>No</v>
      </c>
      <c r="J2292" t="str">
        <f>VLOOKUP(A2292,'Medical Examinations'!$A$1:$L$2336,11,0)</f>
        <v>Normal weight</v>
      </c>
      <c r="K2292" t="str">
        <f>VLOOKUP(A2292,'Medical Examinations'!$A$1:$L$2336,12,0)</f>
        <v>Diabetes</v>
      </c>
      <c r="L2292" s="8">
        <f>VLOOKUP(A2292,'Hospitalisation Details'!$A$1:$T$2344,17,0)</f>
        <v>37479</v>
      </c>
      <c r="M2292" s="3" t="str">
        <f>VLOOKUP(A2292,'Hospitalisation Details'!$A$1:$T$2344,14,0)</f>
        <v>tier - 3</v>
      </c>
      <c r="N2292" s="3" t="str">
        <f>VLOOKUP(A2292,'Hospitalisation Details'!$A$1:$T$2344,15,0)</f>
        <v>tier - 1</v>
      </c>
      <c r="O2292" t="str">
        <f>VLOOKUP(A2292,'Hospitalisation Details'!$A$1:$U$2344,21,FALSE)</f>
        <v>R1013</v>
      </c>
      <c r="P2292" t="str">
        <f>VLOOKUP(A2292,'Hospitalisation Details'!$A$1:$T$2344,19,0)</f>
        <v>20</v>
      </c>
      <c r="Q2292" s="9">
        <f>VLOOKUP(A2292,'Hospitalisation Details'!$A$1:$I$2344,6,FALSE)</f>
        <v>1137</v>
      </c>
    </row>
    <row r="2293" spans="1:17" ht="15.75">
      <c r="A2293" s="6" t="s">
        <v>5847</v>
      </c>
      <c r="B2293" t="str">
        <f>VLOOKUP(A2293,'Customer Names'!$A$1:$D$2336,3,FALSE)</f>
        <v>Talhelm</v>
      </c>
      <c r="C2293">
        <f>VLOOKUP(A2293,'Medical Examinations'!$A$1:$H$2336,2,0)</f>
        <v>33.659999999999997</v>
      </c>
      <c r="D2293">
        <f>VLOOKUP(A2293,'Medical Examinations'!$A$1:$H$2336,3,0)</f>
        <v>5.71</v>
      </c>
      <c r="E2293" t="str">
        <f>VLOOKUP(A2293,'Medical Examinations'!$A$1:$H$2336,4,0)</f>
        <v>No</v>
      </c>
      <c r="F2293" t="str">
        <f>VLOOKUP(A2293,'Medical Examinations'!$A$1:$H$2336,5,0)</f>
        <v>yes</v>
      </c>
      <c r="G2293" t="str">
        <f>VLOOKUP(A2293,'Medical Examinations'!$A$1:$H$2336,6,0)</f>
        <v>No</v>
      </c>
      <c r="H2293">
        <f>VLOOKUP(A2293,'Medical Examinations'!$A$1:$L$2336,10,0)</f>
        <v>1</v>
      </c>
      <c r="I2293" t="str">
        <f>VLOOKUP(A2293,'Medical Examinations'!$A$1:$H$2336,8,0)</f>
        <v>No</v>
      </c>
      <c r="J2293" t="str">
        <f>VLOOKUP(A2293,'Medical Examinations'!$A$1:$L$2336,11,0)</f>
        <v>obesity</v>
      </c>
      <c r="K2293" t="str">
        <f>VLOOKUP(A2293,'Medical Examinations'!$A$1:$L$2336,12,0)</f>
        <v>Prediabetes</v>
      </c>
      <c r="L2293" s="8">
        <f>VLOOKUP(A2293,'Hospitalisation Details'!$A$1:$T$2344,17,0)</f>
        <v>38319</v>
      </c>
      <c r="M2293" s="3" t="str">
        <f>VLOOKUP(A2293,'Hospitalisation Details'!$A$1:$T$2344,14,0)</f>
        <v>tier - 3</v>
      </c>
      <c r="N2293" s="3" t="str">
        <f>VLOOKUP(A2293,'Hospitalisation Details'!$A$1:$T$2344,15,0)</f>
        <v>tier - 3</v>
      </c>
      <c r="O2293" t="str">
        <f>VLOOKUP(A2293,'Hospitalisation Details'!$A$1:$U$2344,21,FALSE)</f>
        <v>R1013</v>
      </c>
      <c r="P2293" t="str">
        <f>VLOOKUP(A2293,'Hospitalisation Details'!$A$1:$T$2344,19,0)</f>
        <v>18</v>
      </c>
      <c r="Q2293" s="9">
        <f>VLOOKUP(A2293,'Hospitalisation Details'!$A$1:$I$2344,6,FALSE)</f>
        <v>1136.4000000000001</v>
      </c>
    </row>
    <row r="2294" spans="1:17" ht="15.75">
      <c r="A2294" s="6" t="s">
        <v>5850</v>
      </c>
      <c r="B2294" t="str">
        <f>VLOOKUP(A2294,'Customer Names'!$A$1:$D$2336,3,FALSE)</f>
        <v>Regnier</v>
      </c>
      <c r="C2294">
        <f>VLOOKUP(A2294,'Medical Examinations'!$A$1:$H$2336,2,0)</f>
        <v>33.33</v>
      </c>
      <c r="D2294">
        <f>VLOOKUP(A2294,'Medical Examinations'!$A$1:$H$2336,3,0)</f>
        <v>6.08</v>
      </c>
      <c r="E2294" t="str">
        <f>VLOOKUP(A2294,'Medical Examinations'!$A$1:$H$2336,4,0)</f>
        <v>No</v>
      </c>
      <c r="F2294" t="str">
        <f>VLOOKUP(A2294,'Medical Examinations'!$A$1:$H$2336,5,0)</f>
        <v>yes</v>
      </c>
      <c r="G2294" t="str">
        <f>VLOOKUP(A2294,'Medical Examinations'!$A$1:$H$2336,6,0)</f>
        <v>No</v>
      </c>
      <c r="H2294">
        <f>VLOOKUP(A2294,'Medical Examinations'!$A$1:$L$2336,10,0)</f>
        <v>1</v>
      </c>
      <c r="I2294" t="str">
        <f>VLOOKUP(A2294,'Medical Examinations'!$A$1:$H$2336,8,0)</f>
        <v>No</v>
      </c>
      <c r="J2294" t="str">
        <f>VLOOKUP(A2294,'Medical Examinations'!$A$1:$L$2336,11,0)</f>
        <v>obesity</v>
      </c>
      <c r="K2294" t="str">
        <f>VLOOKUP(A2294,'Medical Examinations'!$A$1:$L$2336,12,0)</f>
        <v>Prediabetes</v>
      </c>
      <c r="L2294" s="8">
        <f>VLOOKUP(A2294,'Hospitalisation Details'!$A$1:$T$2344,17,0)</f>
        <v>38149</v>
      </c>
      <c r="M2294" s="3" t="str">
        <f>VLOOKUP(A2294,'Hospitalisation Details'!$A$1:$T$2344,14,0)</f>
        <v>tier - 3</v>
      </c>
      <c r="N2294" s="3" t="str">
        <f>VLOOKUP(A2294,'Hospitalisation Details'!$A$1:$T$2344,15,0)</f>
        <v>tier - 3</v>
      </c>
      <c r="O2294" t="str">
        <f>VLOOKUP(A2294,'Hospitalisation Details'!$A$1:$U$2344,21,FALSE)</f>
        <v>R1013</v>
      </c>
      <c r="P2294" t="str">
        <f>VLOOKUP(A2294,'Hospitalisation Details'!$A$1:$T$2344,19,0)</f>
        <v>18</v>
      </c>
      <c r="Q2294" s="9">
        <f>VLOOKUP(A2294,'Hospitalisation Details'!$A$1:$I$2344,6,FALSE)</f>
        <v>1135.94</v>
      </c>
    </row>
    <row r="2295" spans="1:17" ht="15.75">
      <c r="A2295" s="6" t="s">
        <v>5851</v>
      </c>
      <c r="B2295" t="str">
        <f>VLOOKUP(A2295,'Customer Names'!$A$1:$D$2336,3,FALSE)</f>
        <v>Treece</v>
      </c>
      <c r="C2295">
        <f>VLOOKUP(A2295,'Medical Examinations'!$A$1:$H$2336,2,0)</f>
        <v>21.84</v>
      </c>
      <c r="D2295">
        <f>VLOOKUP(A2295,'Medical Examinations'!$A$1:$H$2336,3,0)</f>
        <v>5.71</v>
      </c>
      <c r="E2295" t="str">
        <f>VLOOKUP(A2295,'Medical Examinations'!$A$1:$H$2336,4,0)</f>
        <v>No</v>
      </c>
      <c r="F2295" t="str">
        <f>VLOOKUP(A2295,'Medical Examinations'!$A$1:$H$2336,5,0)</f>
        <v>yes</v>
      </c>
      <c r="G2295" t="str">
        <f>VLOOKUP(A2295,'Medical Examinations'!$A$1:$H$2336,6,0)</f>
        <v>No</v>
      </c>
      <c r="H2295">
        <f>VLOOKUP(A2295,'Medical Examinations'!$A$1:$L$2336,10,0)</f>
        <v>1</v>
      </c>
      <c r="I2295" t="str">
        <f>VLOOKUP(A2295,'Medical Examinations'!$A$1:$H$2336,8,0)</f>
        <v>No</v>
      </c>
      <c r="J2295" t="str">
        <f>VLOOKUP(A2295,'Medical Examinations'!$A$1:$L$2336,11,0)</f>
        <v>Normal weight</v>
      </c>
      <c r="K2295" t="str">
        <f>VLOOKUP(A2295,'Medical Examinations'!$A$1:$L$2336,12,0)</f>
        <v>Prediabetes</v>
      </c>
      <c r="L2295" s="8">
        <f>VLOOKUP(A2295,'Hospitalisation Details'!$A$1:$T$2344,17,0)</f>
        <v>38266</v>
      </c>
      <c r="M2295" s="3" t="str">
        <f>VLOOKUP(A2295,'Hospitalisation Details'!$A$1:$T$2344,14,0)</f>
        <v>tier - 3</v>
      </c>
      <c r="N2295" s="3" t="str">
        <f>VLOOKUP(A2295,'Hospitalisation Details'!$A$1:$T$2344,15,0)</f>
        <v>tier - 3</v>
      </c>
      <c r="O2295" t="str">
        <f>VLOOKUP(A2295,'Hospitalisation Details'!$A$1:$U$2344,21,FALSE)</f>
        <v>R1013</v>
      </c>
      <c r="P2295" t="str">
        <f>VLOOKUP(A2295,'Hospitalisation Details'!$A$1:$T$2344,19,0)</f>
        <v>18</v>
      </c>
      <c r="Q2295" s="9">
        <f>VLOOKUP(A2295,'Hospitalisation Details'!$A$1:$I$2344,6,FALSE)</f>
        <v>1135</v>
      </c>
    </row>
    <row r="2296" spans="1:17" ht="15.75">
      <c r="A2296" s="6" t="s">
        <v>5853</v>
      </c>
      <c r="B2296" t="str">
        <f>VLOOKUP(A2296,'Customer Names'!$A$1:$D$2336,3,FALSE)</f>
        <v>Beisel</v>
      </c>
      <c r="C2296">
        <f>VLOOKUP(A2296,'Medical Examinations'!$A$1:$H$2336,2,0)</f>
        <v>16.87</v>
      </c>
      <c r="D2296">
        <f>VLOOKUP(A2296,'Medical Examinations'!$A$1:$H$2336,3,0)</f>
        <v>9.1300000000000008</v>
      </c>
      <c r="E2296" t="str">
        <f>VLOOKUP(A2296,'Medical Examinations'!$A$1:$H$2336,4,0)</f>
        <v>No</v>
      </c>
      <c r="F2296" t="str">
        <f>VLOOKUP(A2296,'Medical Examinations'!$A$1:$H$2336,5,0)</f>
        <v>No</v>
      </c>
      <c r="G2296" t="str">
        <f>VLOOKUP(A2296,'Medical Examinations'!$A$1:$H$2336,6,0)</f>
        <v>No</v>
      </c>
      <c r="H2296">
        <f>VLOOKUP(A2296,'Medical Examinations'!$A$1:$L$2336,10,0)</f>
        <v>0</v>
      </c>
      <c r="I2296" t="str">
        <f>VLOOKUP(A2296,'Medical Examinations'!$A$1:$H$2336,8,0)</f>
        <v>No</v>
      </c>
      <c r="J2296" t="str">
        <f>VLOOKUP(A2296,'Medical Examinations'!$A$1:$L$2336,11,0)</f>
        <v>Under weight</v>
      </c>
      <c r="K2296" t="str">
        <f>VLOOKUP(A2296,'Medical Examinations'!$A$1:$L$2336,12,0)</f>
        <v>Diabetes</v>
      </c>
      <c r="L2296" s="8">
        <f>VLOOKUP(A2296,'Hospitalisation Details'!$A$1:$T$2344,17,0)</f>
        <v>37456</v>
      </c>
      <c r="M2296" s="3" t="str">
        <f>VLOOKUP(A2296,'Hospitalisation Details'!$A$1:$T$2344,14,0)</f>
        <v>tier - 3</v>
      </c>
      <c r="N2296" s="3" t="str">
        <f>VLOOKUP(A2296,'Hospitalisation Details'!$A$1:$T$2344,15,0)</f>
        <v>tier - 1</v>
      </c>
      <c r="O2296" t="str">
        <f>VLOOKUP(A2296,'Hospitalisation Details'!$A$1:$U$2344,21,FALSE)</f>
        <v>R1013</v>
      </c>
      <c r="P2296" t="str">
        <f>VLOOKUP(A2296,'Hospitalisation Details'!$A$1:$T$2344,19,0)</f>
        <v>20</v>
      </c>
      <c r="Q2296" s="9">
        <f>VLOOKUP(A2296,'Hospitalisation Details'!$A$1:$I$2344,6,FALSE)</f>
        <v>1132</v>
      </c>
    </row>
    <row r="2297" spans="1:17" ht="15.75">
      <c r="A2297" s="6" t="s">
        <v>5855</v>
      </c>
      <c r="B2297" t="str">
        <f>VLOOKUP(A2297,'Customer Names'!$A$1:$D$2336,3,FALSE)</f>
        <v>Enke</v>
      </c>
      <c r="C2297">
        <f>VLOOKUP(A2297,'Medical Examinations'!$A$1:$H$2336,2,0)</f>
        <v>30.14</v>
      </c>
      <c r="D2297">
        <f>VLOOKUP(A2297,'Medical Examinations'!$A$1:$H$2336,3,0)</f>
        <v>5.49</v>
      </c>
      <c r="E2297" t="str">
        <f>VLOOKUP(A2297,'Medical Examinations'!$A$1:$H$2336,4,0)</f>
        <v>No</v>
      </c>
      <c r="F2297" t="str">
        <f>VLOOKUP(A2297,'Medical Examinations'!$A$1:$H$2336,5,0)</f>
        <v>yes</v>
      </c>
      <c r="G2297" t="str">
        <f>VLOOKUP(A2297,'Medical Examinations'!$A$1:$H$2336,6,0)</f>
        <v>No</v>
      </c>
      <c r="H2297">
        <f>VLOOKUP(A2297,'Medical Examinations'!$A$1:$L$2336,10,0)</f>
        <v>1</v>
      </c>
      <c r="I2297" t="str">
        <f>VLOOKUP(A2297,'Medical Examinations'!$A$1:$H$2336,8,0)</f>
        <v>No</v>
      </c>
      <c r="J2297" t="str">
        <f>VLOOKUP(A2297,'Medical Examinations'!$A$1:$L$2336,11,0)</f>
        <v>obesity</v>
      </c>
      <c r="K2297" t="str">
        <f>VLOOKUP(A2297,'Medical Examinations'!$A$1:$L$2336,12,0)</f>
        <v>Normal</v>
      </c>
      <c r="L2297" s="8">
        <f>VLOOKUP(A2297,'Hospitalisation Details'!$A$1:$T$2344,17,0)</f>
        <v>38152</v>
      </c>
      <c r="M2297" s="3" t="str">
        <f>VLOOKUP(A2297,'Hospitalisation Details'!$A$1:$T$2344,14,0)</f>
        <v>tier - 3</v>
      </c>
      <c r="N2297" s="3" t="str">
        <f>VLOOKUP(A2297,'Hospitalisation Details'!$A$1:$T$2344,15,0)</f>
        <v>tier - 1</v>
      </c>
      <c r="O2297" t="str">
        <f>VLOOKUP(A2297,'Hospitalisation Details'!$A$1:$U$2344,21,FALSE)</f>
        <v>R1013</v>
      </c>
      <c r="P2297" t="str">
        <f>VLOOKUP(A2297,'Hospitalisation Details'!$A$1:$T$2344,19,0)</f>
        <v>18</v>
      </c>
      <c r="Q2297" s="9">
        <f>VLOOKUP(A2297,'Hospitalisation Details'!$A$1:$I$2344,6,FALSE)</f>
        <v>1131.51</v>
      </c>
    </row>
    <row r="2298" spans="1:17" ht="15.75">
      <c r="A2298" s="6" t="s">
        <v>5858</v>
      </c>
      <c r="B2298" t="str">
        <f>VLOOKUP(A2298,'Customer Names'!$A$1:$D$2336,3,FALSE)</f>
        <v>Ruiz-Tagle Barros</v>
      </c>
      <c r="C2298">
        <f>VLOOKUP(A2298,'Medical Examinations'!$A$1:$H$2336,2,0)</f>
        <v>23.21</v>
      </c>
      <c r="D2298">
        <f>VLOOKUP(A2298,'Medical Examinations'!$A$1:$H$2336,3,0)</f>
        <v>4.37</v>
      </c>
      <c r="E2298" t="str">
        <f>VLOOKUP(A2298,'Medical Examinations'!$A$1:$H$2336,4,0)</f>
        <v>No</v>
      </c>
      <c r="F2298" t="str">
        <f>VLOOKUP(A2298,'Medical Examinations'!$A$1:$H$2336,5,0)</f>
        <v>yes</v>
      </c>
      <c r="G2298" t="str">
        <f>VLOOKUP(A2298,'Medical Examinations'!$A$1:$H$2336,6,0)</f>
        <v>No</v>
      </c>
      <c r="H2298">
        <f>VLOOKUP(A2298,'Medical Examinations'!$A$1:$L$2336,10,0)</f>
        <v>1</v>
      </c>
      <c r="I2298" t="str">
        <f>VLOOKUP(A2298,'Medical Examinations'!$A$1:$H$2336,8,0)</f>
        <v>No</v>
      </c>
      <c r="J2298" t="str">
        <f>VLOOKUP(A2298,'Medical Examinations'!$A$1:$L$2336,11,0)</f>
        <v>Normal weight</v>
      </c>
      <c r="K2298" t="str">
        <f>VLOOKUP(A2298,'Medical Examinations'!$A$1:$L$2336,12,0)</f>
        <v>Normal</v>
      </c>
      <c r="L2298" s="8">
        <f>VLOOKUP(A2298,'Hospitalisation Details'!$A$1:$T$2344,17,0)</f>
        <v>38303</v>
      </c>
      <c r="M2298" s="3" t="str">
        <f>VLOOKUP(A2298,'Hospitalisation Details'!$A$1:$T$2344,14,0)</f>
        <v>tier - 3</v>
      </c>
      <c r="N2298" s="3" t="str">
        <f>VLOOKUP(A2298,'Hospitalisation Details'!$A$1:$T$2344,15,0)</f>
        <v>tier - 1</v>
      </c>
      <c r="O2298" t="str">
        <f>VLOOKUP(A2298,'Hospitalisation Details'!$A$1:$U$2344,21,FALSE)</f>
        <v>R1013</v>
      </c>
      <c r="P2298" t="str">
        <f>VLOOKUP(A2298,'Hospitalisation Details'!$A$1:$T$2344,19,0)</f>
        <v>18</v>
      </c>
      <c r="Q2298" s="9">
        <f>VLOOKUP(A2298,'Hospitalisation Details'!$A$1:$I$2344,6,FALSE)</f>
        <v>1121.8699999999999</v>
      </c>
    </row>
    <row r="2299" spans="1:17" ht="15.75">
      <c r="A2299" s="6" t="s">
        <v>5861</v>
      </c>
      <c r="B2299" t="str">
        <f>VLOOKUP(A2299,'Customer Names'!$A$1:$D$2336,3,FALSE)</f>
        <v>Ferrell</v>
      </c>
      <c r="C2299">
        <f>VLOOKUP(A2299,'Medical Examinations'!$A$1:$H$2336,2,0)</f>
        <v>17.170000000000002</v>
      </c>
      <c r="D2299">
        <f>VLOOKUP(A2299,'Medical Examinations'!$A$1:$H$2336,3,0)</f>
        <v>8.4600000000000009</v>
      </c>
      <c r="E2299" t="str">
        <f>VLOOKUP(A2299,'Medical Examinations'!$A$1:$H$2336,4,0)</f>
        <v>No</v>
      </c>
      <c r="F2299" t="str">
        <f>VLOOKUP(A2299,'Medical Examinations'!$A$1:$H$2336,5,0)</f>
        <v>No</v>
      </c>
      <c r="G2299" t="str">
        <f>VLOOKUP(A2299,'Medical Examinations'!$A$1:$H$2336,6,0)</f>
        <v>No</v>
      </c>
      <c r="H2299">
        <f>VLOOKUP(A2299,'Medical Examinations'!$A$1:$L$2336,10,0)</f>
        <v>0</v>
      </c>
      <c r="I2299" t="str">
        <f>VLOOKUP(A2299,'Medical Examinations'!$A$1:$H$2336,8,0)</f>
        <v>No</v>
      </c>
      <c r="J2299" t="str">
        <f>VLOOKUP(A2299,'Medical Examinations'!$A$1:$L$2336,11,0)</f>
        <v>Under weight</v>
      </c>
      <c r="K2299" t="str">
        <f>VLOOKUP(A2299,'Medical Examinations'!$A$1:$L$2336,12,0)</f>
        <v>Diabetes</v>
      </c>
      <c r="L2299" s="8">
        <f>VLOOKUP(A2299,'Hospitalisation Details'!$A$1:$T$2344,17,0)</f>
        <v>37481</v>
      </c>
      <c r="M2299" s="3" t="str">
        <f>VLOOKUP(A2299,'Hospitalisation Details'!$A$1:$T$2344,14,0)</f>
        <v>tier - 3</v>
      </c>
      <c r="N2299" s="3" t="str">
        <f>VLOOKUP(A2299,'Hospitalisation Details'!$A$1:$T$2344,15,0)</f>
        <v>tier - 3</v>
      </c>
      <c r="O2299" t="str">
        <f>VLOOKUP(A2299,'Hospitalisation Details'!$A$1:$U$2344,21,FALSE)</f>
        <v>R1013</v>
      </c>
      <c r="P2299" t="str">
        <f>VLOOKUP(A2299,'Hospitalisation Details'!$A$1:$T$2344,19,0)</f>
        <v>20</v>
      </c>
      <c r="Q2299" s="9">
        <f>VLOOKUP(A2299,'Hospitalisation Details'!$A$1:$I$2344,6,FALSE)</f>
        <v>1086</v>
      </c>
    </row>
    <row r="2300" spans="1:17" ht="15.75">
      <c r="A2300" s="6" t="s">
        <v>5864</v>
      </c>
      <c r="B2300" t="str">
        <f>VLOOKUP(A2300,'Customer Names'!$A$1:$D$2336,3,FALSE)</f>
        <v>Gates</v>
      </c>
      <c r="C2300">
        <f>VLOOKUP(A2300,'Medical Examinations'!$A$1:$H$2336,2,0)</f>
        <v>15.61</v>
      </c>
      <c r="D2300">
        <f>VLOOKUP(A2300,'Medical Examinations'!$A$1:$H$2336,3,0)</f>
        <v>5.28</v>
      </c>
      <c r="E2300" t="str">
        <f>VLOOKUP(A2300,'Medical Examinations'!$A$1:$H$2336,4,0)</f>
        <v>No</v>
      </c>
      <c r="F2300" t="str">
        <f>VLOOKUP(A2300,'Medical Examinations'!$A$1:$H$2336,5,0)</f>
        <v>No</v>
      </c>
      <c r="G2300" t="str">
        <f>VLOOKUP(A2300,'Medical Examinations'!$A$1:$H$2336,6,0)</f>
        <v>No</v>
      </c>
      <c r="H2300">
        <f>VLOOKUP(A2300,'Medical Examinations'!$A$1:$L$2336,10,0)</f>
        <v>1</v>
      </c>
      <c r="I2300" t="str">
        <f>VLOOKUP(A2300,'Medical Examinations'!$A$1:$H$2336,8,0)</f>
        <v>No</v>
      </c>
      <c r="J2300" t="str">
        <f>VLOOKUP(A2300,'Medical Examinations'!$A$1:$L$2336,11,0)</f>
        <v>Under weight</v>
      </c>
      <c r="K2300" t="str">
        <f>VLOOKUP(A2300,'Medical Examinations'!$A$1:$L$2336,12,0)</f>
        <v>Normal</v>
      </c>
      <c r="L2300" s="8">
        <f>VLOOKUP(A2300,'Hospitalisation Details'!$A$1:$T$2344,17,0)</f>
        <v>36155</v>
      </c>
      <c r="M2300" s="3" t="str">
        <f>VLOOKUP(A2300,'Hospitalisation Details'!$A$1:$T$2344,14,0)</f>
        <v>tier - 3</v>
      </c>
      <c r="N2300" s="3" t="str">
        <f>VLOOKUP(A2300,'Hospitalisation Details'!$A$1:$T$2344,15,0)</f>
        <v>tier - 2</v>
      </c>
      <c r="O2300" t="str">
        <f>VLOOKUP(A2300,'Hospitalisation Details'!$A$1:$U$2344,21,FALSE)</f>
        <v>R1013</v>
      </c>
      <c r="P2300" t="str">
        <f>VLOOKUP(A2300,'Hospitalisation Details'!$A$1:$T$2344,19,0)</f>
        <v>24</v>
      </c>
      <c r="Q2300" s="9">
        <f>VLOOKUP(A2300,'Hospitalisation Details'!$A$1:$I$2344,6,FALSE)</f>
        <v>1082</v>
      </c>
    </row>
    <row r="2301" spans="1:17" ht="15.75">
      <c r="A2301" s="6" t="s">
        <v>5867</v>
      </c>
      <c r="B2301" t="str">
        <f>VLOOKUP(A2301,'Customer Names'!$A$1:$D$2336,3,FALSE)</f>
        <v>Jeffers</v>
      </c>
      <c r="C2301">
        <f>VLOOKUP(A2301,'Medical Examinations'!$A$1:$H$2336,2,0)</f>
        <v>17.98</v>
      </c>
      <c r="D2301">
        <f>VLOOKUP(A2301,'Medical Examinations'!$A$1:$H$2336,3,0)</f>
        <v>5.33</v>
      </c>
      <c r="E2301" t="str">
        <f>VLOOKUP(A2301,'Medical Examinations'!$A$1:$H$2336,4,0)</f>
        <v>Yes</v>
      </c>
      <c r="F2301" t="str">
        <f>VLOOKUP(A2301,'Medical Examinations'!$A$1:$H$2336,5,0)</f>
        <v>No</v>
      </c>
      <c r="G2301" t="str">
        <f>VLOOKUP(A2301,'Medical Examinations'!$A$1:$H$2336,6,0)</f>
        <v>Yes</v>
      </c>
      <c r="H2301">
        <f>VLOOKUP(A2301,'Medical Examinations'!$A$1:$L$2336,10,0)</f>
        <v>1</v>
      </c>
      <c r="I2301" t="str">
        <f>VLOOKUP(A2301,'Medical Examinations'!$A$1:$H$2336,8,0)</f>
        <v>No</v>
      </c>
      <c r="J2301" t="str">
        <f>VLOOKUP(A2301,'Medical Examinations'!$A$1:$L$2336,11,0)</f>
        <v>Under weight</v>
      </c>
      <c r="K2301" t="str">
        <f>VLOOKUP(A2301,'Medical Examinations'!$A$1:$L$2336,12,0)</f>
        <v>Normal</v>
      </c>
      <c r="L2301" s="8">
        <f>VLOOKUP(A2301,'Hospitalisation Details'!$A$1:$T$2344,17,0)</f>
        <v>35655</v>
      </c>
      <c r="M2301" s="3" t="str">
        <f>VLOOKUP(A2301,'Hospitalisation Details'!$A$1:$T$2344,14,0)</f>
        <v>tier - 3</v>
      </c>
      <c r="N2301" s="3" t="str">
        <f>VLOOKUP(A2301,'Hospitalisation Details'!$A$1:$T$2344,15,0)</f>
        <v>tier - 3</v>
      </c>
      <c r="O2301" t="str">
        <f>VLOOKUP(A2301,'Hospitalisation Details'!$A$1:$U$2344,21,FALSE)</f>
        <v>R1013</v>
      </c>
      <c r="P2301" t="str">
        <f>VLOOKUP(A2301,'Hospitalisation Details'!$A$1:$T$2344,19,0)</f>
        <v>25</v>
      </c>
      <c r="Q2301" s="9">
        <f>VLOOKUP(A2301,'Hospitalisation Details'!$A$1:$I$2344,6,FALSE)</f>
        <v>1071</v>
      </c>
    </row>
    <row r="2302" spans="1:17" ht="15.75">
      <c r="A2302" s="6" t="s">
        <v>5869</v>
      </c>
      <c r="B2302" t="str">
        <f>VLOOKUP(A2302,'Customer Names'!$A$1:$D$2336,3,FALSE)</f>
        <v>Sulhanek</v>
      </c>
      <c r="C2302">
        <f>VLOOKUP(A2302,'Medical Examinations'!$A$1:$H$2336,2,0)</f>
        <v>21.64</v>
      </c>
      <c r="D2302">
        <f>VLOOKUP(A2302,'Medical Examinations'!$A$1:$H$2336,3,0)</f>
        <v>5.5</v>
      </c>
      <c r="E2302" t="str">
        <f>VLOOKUP(A2302,'Medical Examinations'!$A$1:$H$2336,4,0)</f>
        <v>No</v>
      </c>
      <c r="F2302" t="str">
        <f>VLOOKUP(A2302,'Medical Examinations'!$A$1:$H$2336,5,0)</f>
        <v>yes</v>
      </c>
      <c r="G2302" t="str">
        <f>VLOOKUP(A2302,'Medical Examinations'!$A$1:$H$2336,6,0)</f>
        <v>No</v>
      </c>
      <c r="H2302">
        <f>VLOOKUP(A2302,'Medical Examinations'!$A$1:$L$2336,10,0)</f>
        <v>1</v>
      </c>
      <c r="I2302" t="str">
        <f>VLOOKUP(A2302,'Medical Examinations'!$A$1:$H$2336,8,0)</f>
        <v>No</v>
      </c>
      <c r="J2302" t="str">
        <f>VLOOKUP(A2302,'Medical Examinations'!$A$1:$L$2336,11,0)</f>
        <v>Normal weight</v>
      </c>
      <c r="K2302" t="str">
        <f>VLOOKUP(A2302,'Medical Examinations'!$A$1:$L$2336,12,0)</f>
        <v>Normal</v>
      </c>
      <c r="L2302" s="8">
        <f>VLOOKUP(A2302,'Hospitalisation Details'!$A$1:$T$2344,17,0)</f>
        <v>38223</v>
      </c>
      <c r="M2302" s="3" t="str">
        <f>VLOOKUP(A2302,'Hospitalisation Details'!$A$1:$T$2344,14,0)</f>
        <v>tier - 3</v>
      </c>
      <c r="N2302" s="3" t="str">
        <f>VLOOKUP(A2302,'Hospitalisation Details'!$A$1:$T$2344,15,0)</f>
        <v>tier - 3</v>
      </c>
      <c r="O2302" t="str">
        <f>VLOOKUP(A2302,'Hospitalisation Details'!$A$1:$U$2344,21,FALSE)</f>
        <v>R1013</v>
      </c>
      <c r="P2302" t="str">
        <f>VLOOKUP(A2302,'Hospitalisation Details'!$A$1:$T$2344,19,0)</f>
        <v>18</v>
      </c>
      <c r="Q2302" s="9">
        <f>VLOOKUP(A2302,'Hospitalisation Details'!$A$1:$I$2344,6,FALSE)</f>
        <v>1070</v>
      </c>
    </row>
    <row r="2303" spans="1:17" ht="15.75">
      <c r="A2303" s="6" t="s">
        <v>5872</v>
      </c>
      <c r="B2303" t="str">
        <f>VLOOKUP(A2303,'Customer Names'!$A$1:$D$2336,3,FALSE)</f>
        <v>Ozahowski</v>
      </c>
      <c r="C2303">
        <f>VLOOKUP(A2303,'Medical Examinations'!$A$1:$H$2336,2,0)</f>
        <v>16.399999999999999</v>
      </c>
      <c r="D2303">
        <f>VLOOKUP(A2303,'Medical Examinations'!$A$1:$H$2336,3,0)</f>
        <v>5.4</v>
      </c>
      <c r="E2303" t="str">
        <f>VLOOKUP(A2303,'Medical Examinations'!$A$1:$H$2336,4,0)</f>
        <v>No</v>
      </c>
      <c r="F2303" t="str">
        <f>VLOOKUP(A2303,'Medical Examinations'!$A$1:$H$2336,5,0)</f>
        <v>No</v>
      </c>
      <c r="G2303" t="str">
        <f>VLOOKUP(A2303,'Medical Examinations'!$A$1:$H$2336,6,0)</f>
        <v>Yes</v>
      </c>
      <c r="H2303">
        <f>VLOOKUP(A2303,'Medical Examinations'!$A$1:$L$2336,10,0)</f>
        <v>1</v>
      </c>
      <c r="I2303" t="str">
        <f>VLOOKUP(A2303,'Medical Examinations'!$A$1:$H$2336,8,0)</f>
        <v>No</v>
      </c>
      <c r="J2303" t="str">
        <f>VLOOKUP(A2303,'Medical Examinations'!$A$1:$L$2336,11,0)</f>
        <v>Under weight</v>
      </c>
      <c r="K2303" t="str">
        <f>VLOOKUP(A2303,'Medical Examinations'!$A$1:$L$2336,12,0)</f>
        <v>Normal</v>
      </c>
      <c r="L2303" s="8">
        <f>VLOOKUP(A2303,'Hospitalisation Details'!$A$1:$T$2344,17,0)</f>
        <v>34240</v>
      </c>
      <c r="M2303" s="3" t="str">
        <f>VLOOKUP(A2303,'Hospitalisation Details'!$A$1:$T$2344,14,0)</f>
        <v>tier - 3</v>
      </c>
      <c r="N2303" s="3" t="str">
        <f>VLOOKUP(A2303,'Hospitalisation Details'!$A$1:$T$2344,15,0)</f>
        <v>tier - 1</v>
      </c>
      <c r="O2303" t="str">
        <f>VLOOKUP(A2303,'Hospitalisation Details'!$A$1:$U$2344,21,FALSE)</f>
        <v>R1013</v>
      </c>
      <c r="P2303" t="str">
        <f>VLOOKUP(A2303,'Hospitalisation Details'!$A$1:$T$2344,19,0)</f>
        <v>29</v>
      </c>
      <c r="Q2303" s="9">
        <f>VLOOKUP(A2303,'Hospitalisation Details'!$A$1:$I$2344,6,FALSE)</f>
        <v>1068</v>
      </c>
    </row>
    <row r="2304" spans="1:17" ht="15.75">
      <c r="A2304" s="6" t="s">
        <v>5873</v>
      </c>
      <c r="B2304" t="str">
        <f>VLOOKUP(A2304,'Customer Names'!$A$1:$D$2336,3,FALSE)</f>
        <v>Caron</v>
      </c>
      <c r="C2304">
        <f>VLOOKUP(A2304,'Medical Examinations'!$A$1:$H$2336,2,0)</f>
        <v>15.77</v>
      </c>
      <c r="D2304">
        <f>VLOOKUP(A2304,'Medical Examinations'!$A$1:$H$2336,3,0)</f>
        <v>6.05</v>
      </c>
      <c r="E2304" t="str">
        <f>VLOOKUP(A2304,'Medical Examinations'!$A$1:$H$2336,4,0)</f>
        <v>Yes</v>
      </c>
      <c r="F2304" t="str">
        <f>VLOOKUP(A2304,'Medical Examinations'!$A$1:$H$2336,5,0)</f>
        <v>No</v>
      </c>
      <c r="G2304" t="str">
        <f>VLOOKUP(A2304,'Medical Examinations'!$A$1:$H$2336,6,0)</f>
        <v>No</v>
      </c>
      <c r="H2304">
        <f>VLOOKUP(A2304,'Medical Examinations'!$A$1:$L$2336,10,0)</f>
        <v>1</v>
      </c>
      <c r="I2304" t="str">
        <f>VLOOKUP(A2304,'Medical Examinations'!$A$1:$H$2336,8,0)</f>
        <v>No</v>
      </c>
      <c r="J2304" t="str">
        <f>VLOOKUP(A2304,'Medical Examinations'!$A$1:$L$2336,11,0)</f>
        <v>Under weight</v>
      </c>
      <c r="K2304" t="str">
        <f>VLOOKUP(A2304,'Medical Examinations'!$A$1:$L$2336,12,0)</f>
        <v>Prediabetes</v>
      </c>
      <c r="L2304" s="8">
        <f>VLOOKUP(A2304,'Hospitalisation Details'!$A$1:$T$2344,17,0)</f>
        <v>34851</v>
      </c>
      <c r="M2304" s="3" t="str">
        <f>VLOOKUP(A2304,'Hospitalisation Details'!$A$1:$T$2344,14,0)</f>
        <v>tier - 3</v>
      </c>
      <c r="N2304" s="3" t="str">
        <f>VLOOKUP(A2304,'Hospitalisation Details'!$A$1:$T$2344,15,0)</f>
        <v>tier - 2</v>
      </c>
      <c r="O2304" t="str">
        <f>VLOOKUP(A2304,'Hospitalisation Details'!$A$1:$U$2344,21,FALSE)</f>
        <v>R1013</v>
      </c>
      <c r="P2304" t="str">
        <f>VLOOKUP(A2304,'Hospitalisation Details'!$A$1:$T$2344,19,0)</f>
        <v>28</v>
      </c>
      <c r="Q2304" s="9">
        <f>VLOOKUP(A2304,'Hospitalisation Details'!$A$1:$I$2344,6,FALSE)</f>
        <v>1056</v>
      </c>
    </row>
    <row r="2305" spans="1:17" ht="15.75">
      <c r="A2305" s="6" t="s">
        <v>5876</v>
      </c>
      <c r="B2305" t="str">
        <f>VLOOKUP(A2305,'Customer Names'!$A$1:$D$2336,3,FALSE)</f>
        <v>Fullarton</v>
      </c>
      <c r="C2305">
        <f>VLOOKUP(A2305,'Medical Examinations'!$A$1:$H$2336,2,0)</f>
        <v>18.27</v>
      </c>
      <c r="D2305">
        <f>VLOOKUP(A2305,'Medical Examinations'!$A$1:$H$2336,3,0)</f>
        <v>11.46</v>
      </c>
      <c r="E2305" t="str">
        <f>VLOOKUP(A2305,'Medical Examinations'!$A$1:$H$2336,4,0)</f>
        <v>No</v>
      </c>
      <c r="F2305" t="str">
        <f>VLOOKUP(A2305,'Medical Examinations'!$A$1:$H$2336,5,0)</f>
        <v>No</v>
      </c>
      <c r="G2305" t="str">
        <f>VLOOKUP(A2305,'Medical Examinations'!$A$1:$H$2336,6,0)</f>
        <v>No</v>
      </c>
      <c r="H2305">
        <f>VLOOKUP(A2305,'Medical Examinations'!$A$1:$L$2336,10,0)</f>
        <v>0</v>
      </c>
      <c r="I2305" t="str">
        <f>VLOOKUP(A2305,'Medical Examinations'!$A$1:$H$2336,8,0)</f>
        <v>No</v>
      </c>
      <c r="J2305" t="str">
        <f>VLOOKUP(A2305,'Medical Examinations'!$A$1:$L$2336,11,0)</f>
        <v>Under weight</v>
      </c>
      <c r="K2305" t="str">
        <f>VLOOKUP(A2305,'Medical Examinations'!$A$1:$L$2336,12,0)</f>
        <v>Diabetes</v>
      </c>
      <c r="L2305" s="8">
        <f>VLOOKUP(A2305,'Hospitalisation Details'!$A$1:$T$2344,17,0)</f>
        <v>37438</v>
      </c>
      <c r="M2305" s="3" t="str">
        <f>VLOOKUP(A2305,'Hospitalisation Details'!$A$1:$T$2344,14,0)</f>
        <v>tier - 3</v>
      </c>
      <c r="N2305" s="3" t="str">
        <f>VLOOKUP(A2305,'Hospitalisation Details'!$A$1:$T$2344,15,0)</f>
        <v>tier - 2</v>
      </c>
      <c r="O2305" t="str">
        <f>VLOOKUP(A2305,'Hospitalisation Details'!$A$1:$U$2344,21,FALSE)</f>
        <v>R1012</v>
      </c>
      <c r="P2305" t="str">
        <f>VLOOKUP(A2305,'Hospitalisation Details'!$A$1:$T$2344,19,0)</f>
        <v>20</v>
      </c>
      <c r="Q2305" s="9">
        <f>VLOOKUP(A2305,'Hospitalisation Details'!$A$1:$I$2344,6,FALSE)</f>
        <v>1049</v>
      </c>
    </row>
    <row r="2306" spans="1:17" ht="15.75">
      <c r="A2306" s="6" t="s">
        <v>5878</v>
      </c>
      <c r="B2306" t="str">
        <f>VLOOKUP(A2306,'Customer Names'!$A$1:$D$2336,3,FALSE)</f>
        <v>Lindgren</v>
      </c>
      <c r="C2306">
        <f>VLOOKUP(A2306,'Medical Examinations'!$A$1:$H$2336,2,0)</f>
        <v>16.489999999999998</v>
      </c>
      <c r="D2306">
        <f>VLOOKUP(A2306,'Medical Examinations'!$A$1:$H$2336,3,0)</f>
        <v>8.48</v>
      </c>
      <c r="E2306" t="str">
        <f>VLOOKUP(A2306,'Medical Examinations'!$A$1:$H$2336,4,0)</f>
        <v>No</v>
      </c>
      <c r="F2306" t="str">
        <f>VLOOKUP(A2306,'Medical Examinations'!$A$1:$H$2336,5,0)</f>
        <v>No</v>
      </c>
      <c r="G2306" t="str">
        <f>VLOOKUP(A2306,'Medical Examinations'!$A$1:$H$2336,6,0)</f>
        <v>No</v>
      </c>
      <c r="H2306">
        <f>VLOOKUP(A2306,'Medical Examinations'!$A$1:$L$2336,10,0)</f>
        <v>0</v>
      </c>
      <c r="I2306" t="str">
        <f>VLOOKUP(A2306,'Medical Examinations'!$A$1:$H$2336,8,0)</f>
        <v>No</v>
      </c>
      <c r="J2306" t="str">
        <f>VLOOKUP(A2306,'Medical Examinations'!$A$1:$L$2336,11,0)</f>
        <v>Under weight</v>
      </c>
      <c r="K2306" t="str">
        <f>VLOOKUP(A2306,'Medical Examinations'!$A$1:$L$2336,12,0)</f>
        <v>Diabetes</v>
      </c>
      <c r="L2306" s="8">
        <f>VLOOKUP(A2306,'Hospitalisation Details'!$A$1:$T$2344,17,0)</f>
        <v>37457</v>
      </c>
      <c r="M2306" s="3" t="str">
        <f>VLOOKUP(A2306,'Hospitalisation Details'!$A$1:$T$2344,14,0)</f>
        <v>tier - 3</v>
      </c>
      <c r="N2306" s="3" t="str">
        <f>VLOOKUP(A2306,'Hospitalisation Details'!$A$1:$T$2344,15,0)</f>
        <v>tier - 1</v>
      </c>
      <c r="O2306" t="str">
        <f>VLOOKUP(A2306,'Hospitalisation Details'!$A$1:$U$2344,21,FALSE)</f>
        <v>R1013</v>
      </c>
      <c r="P2306" t="str">
        <f>VLOOKUP(A2306,'Hospitalisation Details'!$A$1:$T$2344,19,0)</f>
        <v>20</v>
      </c>
      <c r="Q2306" s="9">
        <f>VLOOKUP(A2306,'Hospitalisation Details'!$A$1:$I$2344,6,FALSE)</f>
        <v>1047</v>
      </c>
    </row>
    <row r="2307" spans="1:17" ht="15.75">
      <c r="A2307" s="6" t="s">
        <v>5880</v>
      </c>
      <c r="B2307" t="str">
        <f>VLOOKUP(A2307,'Customer Names'!$A$1:$D$2336,3,FALSE)</f>
        <v>Akiha</v>
      </c>
      <c r="C2307">
        <f>VLOOKUP(A2307,'Medical Examinations'!$A$1:$H$2336,2,0)</f>
        <v>16.14</v>
      </c>
      <c r="D2307">
        <f>VLOOKUP(A2307,'Medical Examinations'!$A$1:$H$2336,3,0)</f>
        <v>4.8600000000000003</v>
      </c>
      <c r="E2307" t="str">
        <f>VLOOKUP(A2307,'Medical Examinations'!$A$1:$H$2336,4,0)</f>
        <v>No</v>
      </c>
      <c r="F2307" t="str">
        <f>VLOOKUP(A2307,'Medical Examinations'!$A$1:$H$2336,5,0)</f>
        <v>No</v>
      </c>
      <c r="G2307" t="str">
        <f>VLOOKUP(A2307,'Medical Examinations'!$A$1:$H$2336,6,0)</f>
        <v>No</v>
      </c>
      <c r="H2307">
        <f>VLOOKUP(A2307,'Medical Examinations'!$A$1:$L$2336,10,0)</f>
        <v>0</v>
      </c>
      <c r="I2307" t="str">
        <f>VLOOKUP(A2307,'Medical Examinations'!$A$1:$H$2336,8,0)</f>
        <v>No</v>
      </c>
      <c r="J2307" t="str">
        <f>VLOOKUP(A2307,'Medical Examinations'!$A$1:$L$2336,11,0)</f>
        <v>Under weight</v>
      </c>
      <c r="K2307" t="str">
        <f>VLOOKUP(A2307,'Medical Examinations'!$A$1:$L$2336,12,0)</f>
        <v>Normal</v>
      </c>
      <c r="L2307" s="8">
        <f>VLOOKUP(A2307,'Hospitalisation Details'!$A$1:$T$2344,17,0)</f>
        <v>34655</v>
      </c>
      <c r="M2307" s="3" t="str">
        <f>VLOOKUP(A2307,'Hospitalisation Details'!$A$1:$T$2344,14,0)</f>
        <v>tier - 3</v>
      </c>
      <c r="N2307" s="3" t="str">
        <f>VLOOKUP(A2307,'Hospitalisation Details'!$A$1:$T$2344,15,0)</f>
        <v>tier - 2</v>
      </c>
      <c r="O2307" t="str">
        <f>VLOOKUP(A2307,'Hospitalisation Details'!$A$1:$U$2344,21,FALSE)</f>
        <v>R1013</v>
      </c>
      <c r="P2307" t="str">
        <f>VLOOKUP(A2307,'Hospitalisation Details'!$A$1:$T$2344,19,0)</f>
        <v>28</v>
      </c>
      <c r="Q2307" s="9">
        <f>VLOOKUP(A2307,'Hospitalisation Details'!$A$1:$I$2344,6,FALSE)</f>
        <v>1044</v>
      </c>
    </row>
    <row r="2308" spans="1:17" ht="15.75">
      <c r="A2308" s="6" t="s">
        <v>5882</v>
      </c>
      <c r="B2308" t="str">
        <f>VLOOKUP(A2308,'Customer Names'!$A$1:$D$2336,3,FALSE)</f>
        <v>Sweny</v>
      </c>
      <c r="C2308">
        <f>VLOOKUP(A2308,'Medical Examinations'!$A$1:$H$2336,2,0)</f>
        <v>20.85</v>
      </c>
      <c r="D2308">
        <f>VLOOKUP(A2308,'Medical Examinations'!$A$1:$H$2336,3,0)</f>
        <v>4.45</v>
      </c>
      <c r="E2308" t="str">
        <f>VLOOKUP(A2308,'Medical Examinations'!$A$1:$H$2336,4,0)</f>
        <v>Yes</v>
      </c>
      <c r="F2308" t="str">
        <f>VLOOKUP(A2308,'Medical Examinations'!$A$1:$H$2336,5,0)</f>
        <v>No</v>
      </c>
      <c r="G2308" t="str">
        <f>VLOOKUP(A2308,'Medical Examinations'!$A$1:$H$2336,6,0)</f>
        <v>No</v>
      </c>
      <c r="H2308">
        <f>VLOOKUP(A2308,'Medical Examinations'!$A$1:$L$2336,10,0)</f>
        <v>1</v>
      </c>
      <c r="I2308" t="str">
        <f>VLOOKUP(A2308,'Medical Examinations'!$A$1:$H$2336,8,0)</f>
        <v>No</v>
      </c>
      <c r="J2308" t="str">
        <f>VLOOKUP(A2308,'Medical Examinations'!$A$1:$L$2336,11,0)</f>
        <v>Normal weight</v>
      </c>
      <c r="K2308" t="str">
        <f>VLOOKUP(A2308,'Medical Examinations'!$A$1:$L$2336,12,0)</f>
        <v>Normal</v>
      </c>
      <c r="L2308" s="8">
        <f>VLOOKUP(A2308,'Hospitalisation Details'!$A$1:$T$2344,17,0)</f>
        <v>34977</v>
      </c>
      <c r="M2308" s="3" t="str">
        <f>VLOOKUP(A2308,'Hospitalisation Details'!$A$1:$T$2344,14,0)</f>
        <v>tier - 3</v>
      </c>
      <c r="N2308" s="3" t="str">
        <f>VLOOKUP(A2308,'Hospitalisation Details'!$A$1:$T$2344,15,0)</f>
        <v>tier - 1</v>
      </c>
      <c r="O2308" t="str">
        <f>VLOOKUP(A2308,'Hospitalisation Details'!$A$1:$U$2344,21,FALSE)</f>
        <v>R1013</v>
      </c>
      <c r="P2308" t="str">
        <f>VLOOKUP(A2308,'Hospitalisation Details'!$A$1:$T$2344,19,0)</f>
        <v>27</v>
      </c>
      <c r="Q2308" s="9">
        <f>VLOOKUP(A2308,'Hospitalisation Details'!$A$1:$I$2344,6,FALSE)</f>
        <v>1033.74</v>
      </c>
    </row>
    <row r="2309" spans="1:17" ht="15.75">
      <c r="A2309" s="6" t="s">
        <v>5884</v>
      </c>
      <c r="B2309" t="str">
        <f>VLOOKUP(A2309,'Customer Names'!$A$1:$D$2336,3,FALSE)</f>
        <v>Tobin</v>
      </c>
      <c r="C2309">
        <f>VLOOKUP(A2309,'Medical Examinations'!$A$1:$H$2336,2,0)</f>
        <v>15.88</v>
      </c>
      <c r="D2309">
        <f>VLOOKUP(A2309,'Medical Examinations'!$A$1:$H$2336,3,0)</f>
        <v>4.3600000000000003</v>
      </c>
      <c r="E2309" t="str">
        <f>VLOOKUP(A2309,'Medical Examinations'!$A$1:$H$2336,4,0)</f>
        <v>No</v>
      </c>
      <c r="F2309" t="str">
        <f>VLOOKUP(A2309,'Medical Examinations'!$A$1:$H$2336,5,0)</f>
        <v>No</v>
      </c>
      <c r="G2309" t="str">
        <f>VLOOKUP(A2309,'Medical Examinations'!$A$1:$H$2336,6,0)</f>
        <v>No</v>
      </c>
      <c r="H2309">
        <f>VLOOKUP(A2309,'Medical Examinations'!$A$1:$L$2336,10,0)</f>
        <v>0</v>
      </c>
      <c r="I2309" t="str">
        <f>VLOOKUP(A2309,'Medical Examinations'!$A$1:$H$2336,8,0)</f>
        <v>No</v>
      </c>
      <c r="J2309" t="str">
        <f>VLOOKUP(A2309,'Medical Examinations'!$A$1:$L$2336,11,0)</f>
        <v>Under weight</v>
      </c>
      <c r="K2309" t="str">
        <f>VLOOKUP(A2309,'Medical Examinations'!$A$1:$L$2336,12,0)</f>
        <v>Normal</v>
      </c>
      <c r="L2309" s="8">
        <f>VLOOKUP(A2309,'Hospitalisation Details'!$A$1:$T$2344,17,0)</f>
        <v>36377</v>
      </c>
      <c r="M2309" s="3" t="str">
        <f>VLOOKUP(A2309,'Hospitalisation Details'!$A$1:$T$2344,14,0)</f>
        <v>tier - 3</v>
      </c>
      <c r="N2309" s="3" t="str">
        <f>VLOOKUP(A2309,'Hospitalisation Details'!$A$1:$T$2344,15,0)</f>
        <v>tier - 2</v>
      </c>
      <c r="O2309" t="str">
        <f>VLOOKUP(A2309,'Hospitalisation Details'!$A$1:$U$2344,21,FALSE)</f>
        <v>R1013</v>
      </c>
      <c r="P2309" t="str">
        <f>VLOOKUP(A2309,'Hospitalisation Details'!$A$1:$T$2344,19,0)</f>
        <v>23</v>
      </c>
      <c r="Q2309" s="9">
        <f>VLOOKUP(A2309,'Hospitalisation Details'!$A$1:$I$2344,6,FALSE)</f>
        <v>1019</v>
      </c>
    </row>
    <row r="2310" spans="1:17" ht="15.75">
      <c r="A2310" s="6" t="s">
        <v>5886</v>
      </c>
      <c r="B2310" t="str">
        <f>VLOOKUP(A2310,'Customer Names'!$A$1:$D$2336,3,FALSE)</f>
        <v>Pedersen</v>
      </c>
      <c r="C2310">
        <f>VLOOKUP(A2310,'Medical Examinations'!$A$1:$H$2336,2,0)</f>
        <v>20.66</v>
      </c>
      <c r="D2310">
        <f>VLOOKUP(A2310,'Medical Examinations'!$A$1:$H$2336,3,0)</f>
        <v>5.8</v>
      </c>
      <c r="E2310" t="str">
        <f>VLOOKUP(A2310,'Medical Examinations'!$A$1:$H$2336,4,0)</f>
        <v>No</v>
      </c>
      <c r="F2310" t="str">
        <f>VLOOKUP(A2310,'Medical Examinations'!$A$1:$H$2336,5,0)</f>
        <v>yes</v>
      </c>
      <c r="G2310" t="str">
        <f>VLOOKUP(A2310,'Medical Examinations'!$A$1:$H$2336,6,0)</f>
        <v>No</v>
      </c>
      <c r="H2310">
        <f>VLOOKUP(A2310,'Medical Examinations'!$A$1:$L$2336,10,0)</f>
        <v>1</v>
      </c>
      <c r="I2310" t="str">
        <f>VLOOKUP(A2310,'Medical Examinations'!$A$1:$H$2336,8,0)</f>
        <v>No</v>
      </c>
      <c r="J2310" t="str">
        <f>VLOOKUP(A2310,'Medical Examinations'!$A$1:$L$2336,11,0)</f>
        <v>Normal weight</v>
      </c>
      <c r="K2310" t="str">
        <f>VLOOKUP(A2310,'Medical Examinations'!$A$1:$L$2336,12,0)</f>
        <v>Prediabetes</v>
      </c>
      <c r="L2310" s="8">
        <f>VLOOKUP(A2310,'Hospitalisation Details'!$A$1:$T$2344,17,0)</f>
        <v>36808</v>
      </c>
      <c r="M2310" s="3" t="str">
        <f>VLOOKUP(A2310,'Hospitalisation Details'!$A$1:$T$2344,14,0)</f>
        <v>tier - 3</v>
      </c>
      <c r="N2310" s="3" t="str">
        <f>VLOOKUP(A2310,'Hospitalisation Details'!$A$1:$T$2344,15,0)</f>
        <v>tier - 2</v>
      </c>
      <c r="O2310" t="str">
        <f>VLOOKUP(A2310,'Hospitalisation Details'!$A$1:$U$2344,21,FALSE)</f>
        <v>R1013</v>
      </c>
      <c r="P2310" t="str">
        <f>VLOOKUP(A2310,'Hospitalisation Details'!$A$1:$T$2344,19,0)</f>
        <v>22</v>
      </c>
      <c r="Q2310" s="9">
        <f>VLOOKUP(A2310,'Hospitalisation Details'!$A$1:$I$2344,6,FALSE)</f>
        <v>1012</v>
      </c>
    </row>
    <row r="2311" spans="1:17" ht="15.75">
      <c r="A2311" s="6" t="s">
        <v>5887</v>
      </c>
      <c r="B2311" t="str">
        <f>VLOOKUP(A2311,'Customer Names'!$A$1:$D$2336,3,FALSE)</f>
        <v>Lynch</v>
      </c>
      <c r="C2311">
        <f>VLOOKUP(A2311,'Medical Examinations'!$A$1:$H$2336,2,0)</f>
        <v>20.399999999999999</v>
      </c>
      <c r="D2311">
        <f>VLOOKUP(A2311,'Medical Examinations'!$A$1:$H$2336,3,0)</f>
        <v>5.27</v>
      </c>
      <c r="E2311" t="str">
        <f>VLOOKUP(A2311,'Medical Examinations'!$A$1:$H$2336,4,0)</f>
        <v>No</v>
      </c>
      <c r="F2311" t="str">
        <f>VLOOKUP(A2311,'Medical Examinations'!$A$1:$H$2336,5,0)</f>
        <v>No</v>
      </c>
      <c r="G2311" t="str">
        <f>VLOOKUP(A2311,'Medical Examinations'!$A$1:$H$2336,6,0)</f>
        <v>No</v>
      </c>
      <c r="H2311">
        <f>VLOOKUP(A2311,'Medical Examinations'!$A$1:$L$2336,10,0)</f>
        <v>0</v>
      </c>
      <c r="I2311" t="str">
        <f>VLOOKUP(A2311,'Medical Examinations'!$A$1:$H$2336,8,0)</f>
        <v>No</v>
      </c>
      <c r="J2311" t="str">
        <f>VLOOKUP(A2311,'Medical Examinations'!$A$1:$L$2336,11,0)</f>
        <v>Normal weight</v>
      </c>
      <c r="K2311" t="str">
        <f>VLOOKUP(A2311,'Medical Examinations'!$A$1:$L$2336,12,0)</f>
        <v>Normal</v>
      </c>
      <c r="L2311" s="8">
        <f>VLOOKUP(A2311,'Hospitalisation Details'!$A$1:$T$2344,17,0)</f>
        <v>34660</v>
      </c>
      <c r="M2311" s="3" t="str">
        <f>VLOOKUP(A2311,'Hospitalisation Details'!$A$1:$T$2344,14,0)</f>
        <v>tier - 3</v>
      </c>
      <c r="N2311" s="3" t="str">
        <f>VLOOKUP(A2311,'Hospitalisation Details'!$A$1:$T$2344,15,0)</f>
        <v>tier - 2</v>
      </c>
      <c r="O2311" t="str">
        <f>VLOOKUP(A2311,'Hospitalisation Details'!$A$1:$U$2344,21,FALSE)</f>
        <v>R1013</v>
      </c>
      <c r="P2311" t="str">
        <f>VLOOKUP(A2311,'Hospitalisation Details'!$A$1:$T$2344,19,0)</f>
        <v>28</v>
      </c>
      <c r="Q2311" s="9">
        <f>VLOOKUP(A2311,'Hospitalisation Details'!$A$1:$I$2344,6,FALSE)</f>
        <v>1006.65</v>
      </c>
    </row>
    <row r="2312" spans="1:17" ht="15.75">
      <c r="A2312" s="6" t="s">
        <v>5888</v>
      </c>
      <c r="B2312" t="str">
        <f>VLOOKUP(A2312,'Customer Names'!$A$1:$D$2336,3,FALSE)</f>
        <v>Keys</v>
      </c>
      <c r="C2312">
        <f>VLOOKUP(A2312,'Medical Examinations'!$A$1:$H$2336,2,0)</f>
        <v>25.19</v>
      </c>
      <c r="D2312">
        <f>VLOOKUP(A2312,'Medical Examinations'!$A$1:$H$2336,3,0)</f>
        <v>5.64</v>
      </c>
      <c r="E2312" t="str">
        <f>VLOOKUP(A2312,'Medical Examinations'!$A$1:$H$2336,4,0)</f>
        <v>Yes</v>
      </c>
      <c r="F2312" t="str">
        <f>VLOOKUP(A2312,'Medical Examinations'!$A$1:$H$2336,5,0)</f>
        <v>No</v>
      </c>
      <c r="G2312" t="str">
        <f>VLOOKUP(A2312,'Medical Examinations'!$A$1:$H$2336,6,0)</f>
        <v>No</v>
      </c>
      <c r="H2312">
        <f>VLOOKUP(A2312,'Medical Examinations'!$A$1:$L$2336,10,0)</f>
        <v>0</v>
      </c>
      <c r="I2312" t="str">
        <f>VLOOKUP(A2312,'Medical Examinations'!$A$1:$H$2336,8,0)</f>
        <v>No</v>
      </c>
      <c r="J2312" t="str">
        <f>VLOOKUP(A2312,'Medical Examinations'!$A$1:$L$2336,11,0)</f>
        <v>Over weight</v>
      </c>
      <c r="K2312" t="str">
        <f>VLOOKUP(A2312,'Medical Examinations'!$A$1:$L$2336,12,0)</f>
        <v>Normal</v>
      </c>
      <c r="L2312" s="8">
        <f>VLOOKUP(A2312,'Hospitalisation Details'!$A$1:$T$2344,17,0)</f>
        <v>37122</v>
      </c>
      <c r="M2312" s="3" t="str">
        <f>VLOOKUP(A2312,'Hospitalisation Details'!$A$1:$T$2344,14,0)</f>
        <v>tier - 3</v>
      </c>
      <c r="N2312" s="3" t="str">
        <f>VLOOKUP(A2312,'Hospitalisation Details'!$A$1:$T$2344,15,0)</f>
        <v>tier - 2</v>
      </c>
      <c r="O2312" t="str">
        <f>VLOOKUP(A2312,'Hospitalisation Details'!$A$1:$U$2344,21,FALSE)</f>
        <v>R1013</v>
      </c>
      <c r="P2312" t="str">
        <f>VLOOKUP(A2312,'Hospitalisation Details'!$A$1:$T$2344,19,0)</f>
        <v>21</v>
      </c>
      <c r="Q2312" s="9">
        <f>VLOOKUP(A2312,'Hospitalisation Details'!$A$1:$I$2344,6,FALSE)</f>
        <v>964.71</v>
      </c>
    </row>
    <row r="2313" spans="1:17" ht="15.75">
      <c r="A2313" s="6" t="s">
        <v>5890</v>
      </c>
      <c r="B2313" t="str">
        <f>VLOOKUP(A2313,'Customer Names'!$A$1:$D$2336,3,FALSE)</f>
        <v>Wilbur</v>
      </c>
      <c r="C2313">
        <f>VLOOKUP(A2313,'Medical Examinations'!$A$1:$H$2336,2,0)</f>
        <v>20.54</v>
      </c>
      <c r="D2313">
        <f>VLOOKUP(A2313,'Medical Examinations'!$A$1:$H$2336,3,0)</f>
        <v>4.2</v>
      </c>
      <c r="E2313" t="str">
        <f>VLOOKUP(A2313,'Medical Examinations'!$A$1:$H$2336,4,0)</f>
        <v>Yes</v>
      </c>
      <c r="F2313" t="str">
        <f>VLOOKUP(A2313,'Medical Examinations'!$A$1:$H$2336,5,0)</f>
        <v>No</v>
      </c>
      <c r="G2313" t="str">
        <f>VLOOKUP(A2313,'Medical Examinations'!$A$1:$H$2336,6,0)</f>
        <v>No</v>
      </c>
      <c r="H2313">
        <f>VLOOKUP(A2313,'Medical Examinations'!$A$1:$L$2336,10,0)</f>
        <v>1</v>
      </c>
      <c r="I2313" t="str">
        <f>VLOOKUP(A2313,'Medical Examinations'!$A$1:$H$2336,8,0)</f>
        <v>No</v>
      </c>
      <c r="J2313" t="str">
        <f>VLOOKUP(A2313,'Medical Examinations'!$A$1:$L$2336,11,0)</f>
        <v>Normal weight</v>
      </c>
      <c r="K2313" t="str">
        <f>VLOOKUP(A2313,'Medical Examinations'!$A$1:$L$2336,12,0)</f>
        <v>Normal</v>
      </c>
      <c r="L2313" s="8">
        <f>VLOOKUP(A2313,'Hospitalisation Details'!$A$1:$T$2344,17,0)</f>
        <v>35000</v>
      </c>
      <c r="M2313" s="3" t="str">
        <f>VLOOKUP(A2313,'Hospitalisation Details'!$A$1:$T$2344,14,0)</f>
        <v>tier - 3</v>
      </c>
      <c r="N2313" s="3" t="str">
        <f>VLOOKUP(A2313,'Hospitalisation Details'!$A$1:$T$2344,15,0)</f>
        <v>tier - 1</v>
      </c>
      <c r="O2313" t="str">
        <f>VLOOKUP(A2313,'Hospitalisation Details'!$A$1:$U$2344,21,FALSE)</f>
        <v>R1013</v>
      </c>
      <c r="P2313" t="str">
        <f>VLOOKUP(A2313,'Hospitalisation Details'!$A$1:$T$2344,19,0)</f>
        <v>27</v>
      </c>
      <c r="Q2313" s="9">
        <f>VLOOKUP(A2313,'Hospitalisation Details'!$A$1:$I$2344,6,FALSE)</f>
        <v>928.59</v>
      </c>
    </row>
    <row r="2314" spans="1:17" ht="15.75">
      <c r="A2314" s="6" t="s">
        <v>5892</v>
      </c>
      <c r="B2314" t="str">
        <f>VLOOKUP(A2314,'Customer Names'!$A$1:$D$2336,3,FALSE)</f>
        <v>Ditota</v>
      </c>
      <c r="C2314">
        <f>VLOOKUP(A2314,'Medical Examinations'!$A$1:$H$2336,2,0)</f>
        <v>20.13</v>
      </c>
      <c r="D2314">
        <f>VLOOKUP(A2314,'Medical Examinations'!$A$1:$H$2336,3,0)</f>
        <v>5.42</v>
      </c>
      <c r="E2314" t="str">
        <f>VLOOKUP(A2314,'Medical Examinations'!$A$1:$H$2336,4,0)</f>
        <v>No</v>
      </c>
      <c r="F2314" t="str">
        <f>VLOOKUP(A2314,'Medical Examinations'!$A$1:$H$2336,5,0)</f>
        <v>No</v>
      </c>
      <c r="G2314" t="str">
        <f>VLOOKUP(A2314,'Medical Examinations'!$A$1:$H$2336,6,0)</f>
        <v>No</v>
      </c>
      <c r="H2314">
        <f>VLOOKUP(A2314,'Medical Examinations'!$A$1:$L$2336,10,0)</f>
        <v>0</v>
      </c>
      <c r="I2314" t="str">
        <f>VLOOKUP(A2314,'Medical Examinations'!$A$1:$H$2336,8,0)</f>
        <v>No</v>
      </c>
      <c r="J2314" t="str">
        <f>VLOOKUP(A2314,'Medical Examinations'!$A$1:$L$2336,11,0)</f>
        <v>Normal weight</v>
      </c>
      <c r="K2314" t="str">
        <f>VLOOKUP(A2314,'Medical Examinations'!$A$1:$L$2336,12,0)</f>
        <v>Normal</v>
      </c>
      <c r="L2314" s="8">
        <f>VLOOKUP(A2314,'Hospitalisation Details'!$A$1:$T$2344,17,0)</f>
        <v>34637</v>
      </c>
      <c r="M2314" s="3" t="str">
        <f>VLOOKUP(A2314,'Hospitalisation Details'!$A$1:$T$2344,14,0)</f>
        <v>tier - 3</v>
      </c>
      <c r="N2314" s="3" t="str">
        <f>VLOOKUP(A2314,'Hospitalisation Details'!$A$1:$T$2344,15,0)</f>
        <v>tier - 1</v>
      </c>
      <c r="O2314" t="str">
        <f>VLOOKUP(A2314,'Hospitalisation Details'!$A$1:$U$2344,21,FALSE)</f>
        <v>R1013</v>
      </c>
      <c r="P2314" t="str">
        <f>VLOOKUP(A2314,'Hospitalisation Details'!$A$1:$T$2344,19,0)</f>
        <v>28</v>
      </c>
      <c r="Q2314" s="9">
        <f>VLOOKUP(A2314,'Hospitalisation Details'!$A$1:$I$2344,6,FALSE)</f>
        <v>915.07</v>
      </c>
    </row>
    <row r="2315" spans="1:17" ht="15.75">
      <c r="A2315" s="6" t="s">
        <v>5894</v>
      </c>
      <c r="B2315" t="str">
        <f>VLOOKUP(A2315,'Customer Names'!$A$1:$D$2336,3,FALSE)</f>
        <v>Horbol</v>
      </c>
      <c r="C2315">
        <f>VLOOKUP(A2315,'Medical Examinations'!$A$1:$H$2336,2,0)</f>
        <v>18.93</v>
      </c>
      <c r="D2315">
        <f>VLOOKUP(A2315,'Medical Examinations'!$A$1:$H$2336,3,0)</f>
        <v>6.11</v>
      </c>
      <c r="E2315" t="str">
        <f>VLOOKUP(A2315,'Medical Examinations'!$A$1:$H$2336,4,0)</f>
        <v>No</v>
      </c>
      <c r="F2315" t="str">
        <f>VLOOKUP(A2315,'Medical Examinations'!$A$1:$H$2336,5,0)</f>
        <v>No</v>
      </c>
      <c r="G2315" t="str">
        <f>VLOOKUP(A2315,'Medical Examinations'!$A$1:$H$2336,6,0)</f>
        <v>Yes</v>
      </c>
      <c r="H2315">
        <f>VLOOKUP(A2315,'Medical Examinations'!$A$1:$L$2336,10,0)</f>
        <v>1</v>
      </c>
      <c r="I2315" t="str">
        <f>VLOOKUP(A2315,'Medical Examinations'!$A$1:$H$2336,8,0)</f>
        <v>No</v>
      </c>
      <c r="J2315" t="str">
        <f>VLOOKUP(A2315,'Medical Examinations'!$A$1:$L$2336,11,0)</f>
        <v>Normal weight</v>
      </c>
      <c r="K2315" t="str">
        <f>VLOOKUP(A2315,'Medical Examinations'!$A$1:$L$2336,12,0)</f>
        <v>Prediabetes</v>
      </c>
      <c r="L2315" s="8">
        <f>VLOOKUP(A2315,'Hospitalisation Details'!$A$1:$T$2344,17,0)</f>
        <v>34300</v>
      </c>
      <c r="M2315" s="3" t="str">
        <f>VLOOKUP(A2315,'Hospitalisation Details'!$A$1:$T$2344,14,0)</f>
        <v>tier - 3</v>
      </c>
      <c r="N2315" s="3" t="str">
        <f>VLOOKUP(A2315,'Hospitalisation Details'!$A$1:$T$2344,15,0)</f>
        <v>tier - 1</v>
      </c>
      <c r="O2315" t="str">
        <f>VLOOKUP(A2315,'Hospitalisation Details'!$A$1:$U$2344,21,FALSE)</f>
        <v>R1013</v>
      </c>
      <c r="P2315" t="str">
        <f>VLOOKUP(A2315,'Hospitalisation Details'!$A$1:$T$2344,19,0)</f>
        <v>29</v>
      </c>
      <c r="Q2315" s="9">
        <f>VLOOKUP(A2315,'Hospitalisation Details'!$A$1:$I$2344,6,FALSE)</f>
        <v>896.21</v>
      </c>
    </row>
    <row r="2316" spans="1:17" ht="15.75">
      <c r="A2316" s="6" t="s">
        <v>5896</v>
      </c>
      <c r="B2316" t="str">
        <f>VLOOKUP(A2316,'Customer Names'!$A$1:$D$2336,3,FALSE)</f>
        <v>O'Rourke</v>
      </c>
      <c r="C2316">
        <f>VLOOKUP(A2316,'Medical Examinations'!$A$1:$H$2336,2,0)</f>
        <v>24.14</v>
      </c>
      <c r="D2316">
        <f>VLOOKUP(A2316,'Medical Examinations'!$A$1:$H$2336,3,0)</f>
        <v>5.29</v>
      </c>
      <c r="E2316" t="str">
        <f>VLOOKUP(A2316,'Medical Examinations'!$A$1:$H$2336,4,0)</f>
        <v>No</v>
      </c>
      <c r="F2316" t="str">
        <f>VLOOKUP(A2316,'Medical Examinations'!$A$1:$H$2336,5,0)</f>
        <v>yes</v>
      </c>
      <c r="G2316" t="str">
        <f>VLOOKUP(A2316,'Medical Examinations'!$A$1:$H$2336,6,0)</f>
        <v>No</v>
      </c>
      <c r="H2316">
        <f>VLOOKUP(A2316,'Medical Examinations'!$A$1:$L$2336,10,0)</f>
        <v>1</v>
      </c>
      <c r="I2316" t="str">
        <f>VLOOKUP(A2316,'Medical Examinations'!$A$1:$H$2336,8,0)</f>
        <v>No</v>
      </c>
      <c r="J2316" t="str">
        <f>VLOOKUP(A2316,'Medical Examinations'!$A$1:$L$2336,11,0)</f>
        <v>Normal weight</v>
      </c>
      <c r="K2316" t="str">
        <f>VLOOKUP(A2316,'Medical Examinations'!$A$1:$L$2336,12,0)</f>
        <v>Normal</v>
      </c>
      <c r="L2316" s="8">
        <f>VLOOKUP(A2316,'Hospitalisation Details'!$A$1:$T$2344,17,0)</f>
        <v>36848</v>
      </c>
      <c r="M2316" s="3" t="str">
        <f>VLOOKUP(A2316,'Hospitalisation Details'!$A$1:$T$2344,14,0)</f>
        <v>tier - 3</v>
      </c>
      <c r="N2316" s="3" t="str">
        <f>VLOOKUP(A2316,'Hospitalisation Details'!$A$1:$T$2344,15,0)</f>
        <v>tier - 1</v>
      </c>
      <c r="O2316" t="str">
        <f>VLOOKUP(A2316,'Hospitalisation Details'!$A$1:$U$2344,21,FALSE)</f>
        <v>R1013</v>
      </c>
      <c r="P2316" t="str">
        <f>VLOOKUP(A2316,'Hospitalisation Details'!$A$1:$T$2344,19,0)</f>
        <v>22</v>
      </c>
      <c r="Q2316" s="9">
        <f>VLOOKUP(A2316,'Hospitalisation Details'!$A$1:$I$2344,6,FALSE)</f>
        <v>865.41</v>
      </c>
    </row>
    <row r="2317" spans="1:17" ht="15.75">
      <c r="A2317" s="6" t="s">
        <v>5898</v>
      </c>
      <c r="B2317" t="str">
        <f>VLOOKUP(A2317,'Customer Names'!$A$1:$D$2336,3,FALSE)</f>
        <v>Williams</v>
      </c>
      <c r="C2317">
        <f>VLOOKUP(A2317,'Medical Examinations'!$A$1:$H$2336,2,0)</f>
        <v>25.03</v>
      </c>
      <c r="D2317">
        <f>VLOOKUP(A2317,'Medical Examinations'!$A$1:$H$2336,3,0)</f>
        <v>5.91</v>
      </c>
      <c r="E2317" t="str">
        <f>VLOOKUP(A2317,'Medical Examinations'!$A$1:$H$2336,4,0)</f>
        <v>No</v>
      </c>
      <c r="F2317" t="str">
        <f>VLOOKUP(A2317,'Medical Examinations'!$A$1:$H$2336,5,0)</f>
        <v>yes</v>
      </c>
      <c r="G2317" t="str">
        <f>VLOOKUP(A2317,'Medical Examinations'!$A$1:$H$2336,6,0)</f>
        <v>No</v>
      </c>
      <c r="H2317">
        <f>VLOOKUP(A2317,'Medical Examinations'!$A$1:$L$2336,10,0)</f>
        <v>1</v>
      </c>
      <c r="I2317" t="str">
        <f>VLOOKUP(A2317,'Medical Examinations'!$A$1:$H$2336,8,0)</f>
        <v>No</v>
      </c>
      <c r="J2317" t="str">
        <f>VLOOKUP(A2317,'Medical Examinations'!$A$1:$L$2336,11,0)</f>
        <v>Over weight</v>
      </c>
      <c r="K2317" t="str">
        <f>VLOOKUP(A2317,'Medical Examinations'!$A$1:$L$2336,12,0)</f>
        <v>Prediabetes</v>
      </c>
      <c r="L2317" s="8">
        <f>VLOOKUP(A2317,'Hospitalisation Details'!$A$1:$T$2344,17,0)</f>
        <v>38267</v>
      </c>
      <c r="M2317" s="3" t="str">
        <f>VLOOKUP(A2317,'Hospitalisation Details'!$A$1:$T$2344,14,0)</f>
        <v>tier - 3</v>
      </c>
      <c r="N2317" s="3" t="str">
        <f>VLOOKUP(A2317,'Hospitalisation Details'!$A$1:$T$2344,15,0)</f>
        <v>tier - 2</v>
      </c>
      <c r="O2317" t="str">
        <f>VLOOKUP(A2317,'Hospitalisation Details'!$A$1:$U$2344,21,FALSE)</f>
        <v>R1011</v>
      </c>
      <c r="P2317" t="str">
        <f>VLOOKUP(A2317,'Hospitalisation Details'!$A$1:$T$2344,19,0)</f>
        <v>18</v>
      </c>
      <c r="Q2317" s="9">
        <f>VLOOKUP(A2317,'Hospitalisation Details'!$A$1:$I$2344,6,FALSE)</f>
        <v>830.52</v>
      </c>
    </row>
    <row r="2318" spans="1:17" ht="15.75">
      <c r="A2318" s="6" t="s">
        <v>5900</v>
      </c>
      <c r="B2318" t="str">
        <f>VLOOKUP(A2318,'Customer Names'!$A$1:$D$2336,3,FALSE)</f>
        <v>Murakami</v>
      </c>
      <c r="C2318">
        <f>VLOOKUP(A2318,'Medical Examinations'!$A$1:$H$2336,2,0)</f>
        <v>20.47</v>
      </c>
      <c r="D2318">
        <f>VLOOKUP(A2318,'Medical Examinations'!$A$1:$H$2336,3,0)</f>
        <v>5.81</v>
      </c>
      <c r="E2318" t="str">
        <f>VLOOKUP(A2318,'Medical Examinations'!$A$1:$H$2336,4,0)</f>
        <v>Yes</v>
      </c>
      <c r="F2318" t="str">
        <f>VLOOKUP(A2318,'Medical Examinations'!$A$1:$H$2336,5,0)</f>
        <v>No</v>
      </c>
      <c r="G2318" t="str">
        <f>VLOOKUP(A2318,'Medical Examinations'!$A$1:$H$2336,6,0)</f>
        <v>No</v>
      </c>
      <c r="H2318">
        <f>VLOOKUP(A2318,'Medical Examinations'!$A$1:$L$2336,10,0)</f>
        <v>1</v>
      </c>
      <c r="I2318" t="str">
        <f>VLOOKUP(A2318,'Medical Examinations'!$A$1:$H$2336,8,0)</f>
        <v>No</v>
      </c>
      <c r="J2318" t="str">
        <f>VLOOKUP(A2318,'Medical Examinations'!$A$1:$L$2336,11,0)</f>
        <v>Normal weight</v>
      </c>
      <c r="K2318" t="str">
        <f>VLOOKUP(A2318,'Medical Examinations'!$A$1:$L$2336,12,0)</f>
        <v>Prediabetes</v>
      </c>
      <c r="L2318" s="8">
        <f>VLOOKUP(A2318,'Hospitalisation Details'!$A$1:$T$2344,17,0)</f>
        <v>35040</v>
      </c>
      <c r="M2318" s="3" t="str">
        <f>VLOOKUP(A2318,'Hospitalisation Details'!$A$1:$T$2344,14,0)</f>
        <v>tier - 3</v>
      </c>
      <c r="N2318" s="3" t="str">
        <f>VLOOKUP(A2318,'Hospitalisation Details'!$A$1:$T$2344,15,0)</f>
        <v>tier - 2</v>
      </c>
      <c r="O2318" t="str">
        <f>VLOOKUP(A2318,'Hospitalisation Details'!$A$1:$U$2344,21,FALSE)</f>
        <v>R1013</v>
      </c>
      <c r="P2318" t="str">
        <f>VLOOKUP(A2318,'Hospitalisation Details'!$A$1:$T$2344,19,0)</f>
        <v>27</v>
      </c>
      <c r="Q2318" s="9">
        <f>VLOOKUP(A2318,'Hospitalisation Details'!$A$1:$I$2344,6,FALSE)</f>
        <v>773.54</v>
      </c>
    </row>
    <row r="2319" spans="1:17" ht="15.75">
      <c r="A2319" s="6" t="s">
        <v>5902</v>
      </c>
      <c r="B2319" t="str">
        <f>VLOOKUP(A2319,'Customer Names'!$A$1:$D$2336,3,FALSE)</f>
        <v>Gagnon</v>
      </c>
      <c r="C2319">
        <f>VLOOKUP(A2319,'Medical Examinations'!$A$1:$H$2336,2,0)</f>
        <v>18.82</v>
      </c>
      <c r="D2319">
        <f>VLOOKUP(A2319,'Medical Examinations'!$A$1:$H$2336,3,0)</f>
        <v>5.51</v>
      </c>
      <c r="E2319" t="str">
        <f>VLOOKUP(A2319,'Medical Examinations'!$A$1:$H$2336,4,0)</f>
        <v>Yes</v>
      </c>
      <c r="F2319" t="str">
        <f>VLOOKUP(A2319,'Medical Examinations'!$A$1:$H$2336,5,0)</f>
        <v>No</v>
      </c>
      <c r="G2319" t="str">
        <f>VLOOKUP(A2319,'Medical Examinations'!$A$1:$H$2336,6,0)</f>
        <v>No</v>
      </c>
      <c r="H2319">
        <f>VLOOKUP(A2319,'Medical Examinations'!$A$1:$L$2336,10,0)</f>
        <v>0</v>
      </c>
      <c r="I2319" t="str">
        <f>VLOOKUP(A2319,'Medical Examinations'!$A$1:$H$2336,8,0)</f>
        <v>No</v>
      </c>
      <c r="J2319" t="str">
        <f>VLOOKUP(A2319,'Medical Examinations'!$A$1:$L$2336,11,0)</f>
        <v>Normal weight</v>
      </c>
      <c r="K2319" t="str">
        <f>VLOOKUP(A2319,'Medical Examinations'!$A$1:$L$2336,12,0)</f>
        <v>Normal</v>
      </c>
      <c r="L2319" s="8">
        <f>VLOOKUP(A2319,'Hospitalisation Details'!$A$1:$T$2344,17,0)</f>
        <v>35326</v>
      </c>
      <c r="M2319" s="3" t="str">
        <f>VLOOKUP(A2319,'Hospitalisation Details'!$A$1:$T$2344,14,0)</f>
        <v>tier - 3</v>
      </c>
      <c r="N2319" s="3" t="str">
        <f>VLOOKUP(A2319,'Hospitalisation Details'!$A$1:$T$2344,15,0)</f>
        <v>tier - 2</v>
      </c>
      <c r="O2319" t="str">
        <f>VLOOKUP(A2319,'Hospitalisation Details'!$A$1:$U$2344,21,FALSE)</f>
        <v>R1012</v>
      </c>
      <c r="P2319" t="str">
        <f>VLOOKUP(A2319,'Hospitalisation Details'!$A$1:$T$2344,19,0)</f>
        <v>26</v>
      </c>
      <c r="Q2319" s="9">
        <f>VLOOKUP(A2319,'Hospitalisation Details'!$A$1:$I$2344,6,FALSE)</f>
        <v>770.38</v>
      </c>
    </row>
    <row r="2320" spans="1:17" ht="15.75">
      <c r="A2320" s="6" t="s">
        <v>5904</v>
      </c>
      <c r="B2320" t="str">
        <f>VLOOKUP(A2320,'Customer Names'!$A$1:$D$2336,3,FALSE)</f>
        <v>Petermann</v>
      </c>
      <c r="C2320">
        <f>VLOOKUP(A2320,'Medical Examinations'!$A$1:$H$2336,2,0)</f>
        <v>17.079999999999998</v>
      </c>
      <c r="D2320">
        <f>VLOOKUP(A2320,'Medical Examinations'!$A$1:$H$2336,3,0)</f>
        <v>5.73</v>
      </c>
      <c r="E2320" t="str">
        <f>VLOOKUP(A2320,'Medical Examinations'!$A$1:$H$2336,4,0)</f>
        <v>No</v>
      </c>
      <c r="F2320" t="str">
        <f>VLOOKUP(A2320,'Medical Examinations'!$A$1:$H$2336,5,0)</f>
        <v>No</v>
      </c>
      <c r="G2320" t="str">
        <f>VLOOKUP(A2320,'Medical Examinations'!$A$1:$H$2336,6,0)</f>
        <v>Yes</v>
      </c>
      <c r="H2320">
        <f>VLOOKUP(A2320,'Medical Examinations'!$A$1:$L$2336,10,0)</f>
        <v>1</v>
      </c>
      <c r="I2320" t="str">
        <f>VLOOKUP(A2320,'Medical Examinations'!$A$1:$H$2336,8,0)</f>
        <v>No</v>
      </c>
      <c r="J2320" t="str">
        <f>VLOOKUP(A2320,'Medical Examinations'!$A$1:$L$2336,11,0)</f>
        <v>Under weight</v>
      </c>
      <c r="K2320" t="str">
        <f>VLOOKUP(A2320,'Medical Examinations'!$A$1:$L$2336,12,0)</f>
        <v>Prediabetes</v>
      </c>
      <c r="L2320" s="8">
        <f>VLOOKUP(A2320,'Hospitalisation Details'!$A$1:$T$2344,17,0)</f>
        <v>34148</v>
      </c>
      <c r="M2320" s="3" t="str">
        <f>VLOOKUP(A2320,'Hospitalisation Details'!$A$1:$T$2344,14,0)</f>
        <v>tier - 3</v>
      </c>
      <c r="N2320" s="3" t="str">
        <f>VLOOKUP(A2320,'Hospitalisation Details'!$A$1:$T$2344,15,0)</f>
        <v>tier - 3</v>
      </c>
      <c r="O2320" t="str">
        <f>VLOOKUP(A2320,'Hospitalisation Details'!$A$1:$U$2344,21,FALSE)</f>
        <v>R1013</v>
      </c>
      <c r="P2320" t="str">
        <f>VLOOKUP(A2320,'Hospitalisation Details'!$A$1:$T$2344,19,0)</f>
        <v>29</v>
      </c>
      <c r="Q2320" s="9">
        <f>VLOOKUP(A2320,'Hospitalisation Details'!$A$1:$I$2344,6,FALSE)</f>
        <v>770</v>
      </c>
    </row>
    <row r="2321" spans="1:17" ht="15.75">
      <c r="A2321" s="6" t="s">
        <v>5907</v>
      </c>
      <c r="B2321" t="str">
        <f>VLOOKUP(A2321,'Customer Names'!$A$1:$D$2336,3,FALSE)</f>
        <v>Graves - Rostro</v>
      </c>
      <c r="C2321">
        <f>VLOOKUP(A2321,'Medical Examinations'!$A$1:$H$2336,2,0)</f>
        <v>19.21</v>
      </c>
      <c r="D2321">
        <f>VLOOKUP(A2321,'Medical Examinations'!$A$1:$H$2336,3,0)</f>
        <v>5.53</v>
      </c>
      <c r="E2321" t="str">
        <f>VLOOKUP(A2321,'Medical Examinations'!$A$1:$H$2336,4,0)</f>
        <v>Yes</v>
      </c>
      <c r="F2321" t="str">
        <f>VLOOKUP(A2321,'Medical Examinations'!$A$1:$H$2336,5,0)</f>
        <v>No</v>
      </c>
      <c r="G2321" t="str">
        <f>VLOOKUP(A2321,'Medical Examinations'!$A$1:$H$2336,6,0)</f>
        <v>No</v>
      </c>
      <c r="H2321">
        <f>VLOOKUP(A2321,'Medical Examinations'!$A$1:$L$2336,10,0)</f>
        <v>0</v>
      </c>
      <c r="I2321" t="str">
        <f>VLOOKUP(A2321,'Medical Examinations'!$A$1:$H$2336,8,0)</f>
        <v>No</v>
      </c>
      <c r="J2321" t="str">
        <f>VLOOKUP(A2321,'Medical Examinations'!$A$1:$L$2336,11,0)</f>
        <v>Normal weight</v>
      </c>
      <c r="K2321" t="str">
        <f>VLOOKUP(A2321,'Medical Examinations'!$A$1:$L$2336,12,0)</f>
        <v>Normal</v>
      </c>
      <c r="L2321" s="8">
        <f>VLOOKUP(A2321,'Hospitalisation Details'!$A$1:$T$2344,17,0)</f>
        <v>35360</v>
      </c>
      <c r="M2321" s="3" t="str">
        <f>VLOOKUP(A2321,'Hospitalisation Details'!$A$1:$T$2344,14,0)</f>
        <v>tier - 3</v>
      </c>
      <c r="N2321" s="3" t="str">
        <f>VLOOKUP(A2321,'Hospitalisation Details'!$A$1:$T$2344,15,0)</f>
        <v>tier - 3</v>
      </c>
      <c r="O2321" t="str">
        <f>VLOOKUP(A2321,'Hospitalisation Details'!$A$1:$U$2344,21,FALSE)</f>
        <v>R1013</v>
      </c>
      <c r="P2321" t="str">
        <f>VLOOKUP(A2321,'Hospitalisation Details'!$A$1:$T$2344,19,0)</f>
        <v>26</v>
      </c>
      <c r="Q2321" s="9">
        <f>VLOOKUP(A2321,'Hospitalisation Details'!$A$1:$I$2344,6,FALSE)</f>
        <v>760</v>
      </c>
    </row>
    <row r="2322" spans="1:17" ht="15.75">
      <c r="A2322" s="6" t="s">
        <v>5910</v>
      </c>
      <c r="B2322" t="str">
        <f>VLOOKUP(A2322,'Customer Names'!$A$1:$D$2336,3,FALSE)</f>
        <v>Danielson</v>
      </c>
      <c r="C2322">
        <f>VLOOKUP(A2322,'Medical Examinations'!$A$1:$H$2336,2,0)</f>
        <v>17.86</v>
      </c>
      <c r="D2322">
        <f>VLOOKUP(A2322,'Medical Examinations'!$A$1:$H$2336,3,0)</f>
        <v>5.43</v>
      </c>
      <c r="E2322" t="str">
        <f>VLOOKUP(A2322,'Medical Examinations'!$A$1:$H$2336,4,0)</f>
        <v>No</v>
      </c>
      <c r="F2322" t="str">
        <f>VLOOKUP(A2322,'Medical Examinations'!$A$1:$H$2336,5,0)</f>
        <v>No</v>
      </c>
      <c r="G2322" t="str">
        <f>VLOOKUP(A2322,'Medical Examinations'!$A$1:$H$2336,6,0)</f>
        <v>Yes</v>
      </c>
      <c r="H2322">
        <f>VLOOKUP(A2322,'Medical Examinations'!$A$1:$L$2336,10,0)</f>
        <v>1</v>
      </c>
      <c r="I2322" t="str">
        <f>VLOOKUP(A2322,'Medical Examinations'!$A$1:$H$2336,8,0)</f>
        <v>No</v>
      </c>
      <c r="J2322" t="str">
        <f>VLOOKUP(A2322,'Medical Examinations'!$A$1:$L$2336,11,0)</f>
        <v>Under weight</v>
      </c>
      <c r="K2322" t="str">
        <f>VLOOKUP(A2322,'Medical Examinations'!$A$1:$L$2336,12,0)</f>
        <v>Normal</v>
      </c>
      <c r="L2322" s="8">
        <f>VLOOKUP(A2322,'Hospitalisation Details'!$A$1:$T$2344,17,0)</f>
        <v>34190</v>
      </c>
      <c r="M2322" s="3" t="str">
        <f>VLOOKUP(A2322,'Hospitalisation Details'!$A$1:$T$2344,14,0)</f>
        <v>tier - 3</v>
      </c>
      <c r="N2322" s="3" t="str">
        <f>VLOOKUP(A2322,'Hospitalisation Details'!$A$1:$T$2344,15,0)</f>
        <v>tier - 1</v>
      </c>
      <c r="O2322" t="str">
        <f>VLOOKUP(A2322,'Hospitalisation Details'!$A$1:$U$2344,21,FALSE)</f>
        <v>R1013</v>
      </c>
      <c r="P2322" t="str">
        <f>VLOOKUP(A2322,'Hospitalisation Details'!$A$1:$T$2344,19,0)</f>
        <v>29</v>
      </c>
      <c r="Q2322" s="9">
        <f>VLOOKUP(A2322,'Hospitalisation Details'!$A$1:$I$2344,6,FALSE)</f>
        <v>760</v>
      </c>
    </row>
    <row r="2323" spans="1:17" ht="15.75">
      <c r="A2323" s="6" t="s">
        <v>5912</v>
      </c>
      <c r="B2323" t="str">
        <f>VLOOKUP(A2323,'Customer Names'!$A$1:$D$2336,3,FALSE)</f>
        <v>Street</v>
      </c>
      <c r="C2323">
        <f>VLOOKUP(A2323,'Medical Examinations'!$A$1:$H$2336,2,0)</f>
        <v>21.38</v>
      </c>
      <c r="D2323">
        <f>VLOOKUP(A2323,'Medical Examinations'!$A$1:$H$2336,3,0)</f>
        <v>8.01</v>
      </c>
      <c r="E2323" t="str">
        <f>VLOOKUP(A2323,'Medical Examinations'!$A$1:$H$2336,4,0)</f>
        <v>No</v>
      </c>
      <c r="F2323" t="str">
        <f>VLOOKUP(A2323,'Medical Examinations'!$A$1:$H$2336,5,0)</f>
        <v>No</v>
      </c>
      <c r="G2323" t="str">
        <f>VLOOKUP(A2323,'Medical Examinations'!$A$1:$H$2336,6,0)</f>
        <v>No</v>
      </c>
      <c r="H2323">
        <f>VLOOKUP(A2323,'Medical Examinations'!$A$1:$L$2336,10,0)</f>
        <v>0</v>
      </c>
      <c r="I2323" t="str">
        <f>VLOOKUP(A2323,'Medical Examinations'!$A$1:$H$2336,8,0)</f>
        <v>No</v>
      </c>
      <c r="J2323" t="str">
        <f>VLOOKUP(A2323,'Medical Examinations'!$A$1:$L$2336,11,0)</f>
        <v>Normal weight</v>
      </c>
      <c r="K2323" t="str">
        <f>VLOOKUP(A2323,'Medical Examinations'!$A$1:$L$2336,12,0)</f>
        <v>Diabetes</v>
      </c>
      <c r="L2323" s="8">
        <f>VLOOKUP(A2323,'Hospitalisation Details'!$A$1:$T$2344,17,0)</f>
        <v>37518</v>
      </c>
      <c r="M2323" s="3" t="str">
        <f>VLOOKUP(A2323,'Hospitalisation Details'!$A$1:$T$2344,14,0)</f>
        <v>tier - 3</v>
      </c>
      <c r="N2323" s="3" t="str">
        <f>VLOOKUP(A2323,'Hospitalisation Details'!$A$1:$T$2344,15,0)</f>
        <v>tier - 1</v>
      </c>
      <c r="O2323" t="str">
        <f>VLOOKUP(A2323,'Hospitalisation Details'!$A$1:$U$2344,21,FALSE)</f>
        <v>R1012</v>
      </c>
      <c r="P2323" t="str">
        <f>VLOOKUP(A2323,'Hospitalisation Details'!$A$1:$T$2344,19,0)</f>
        <v>20</v>
      </c>
      <c r="Q2323" s="9">
        <f>VLOOKUP(A2323,'Hospitalisation Details'!$A$1:$I$2344,6,FALSE)</f>
        <v>750</v>
      </c>
    </row>
    <row r="2324" spans="1:17" ht="15.75">
      <c r="A2324" s="6" t="s">
        <v>5915</v>
      </c>
      <c r="B2324" t="str">
        <f>VLOOKUP(A2324,'Customer Names'!$A$1:$D$2336,3,FALSE)</f>
        <v>Buss</v>
      </c>
      <c r="C2324">
        <f>VLOOKUP(A2324,'Medical Examinations'!$A$1:$H$2336,2,0)</f>
        <v>23.35</v>
      </c>
      <c r="D2324">
        <f>VLOOKUP(A2324,'Medical Examinations'!$A$1:$H$2336,3,0)</f>
        <v>5.94</v>
      </c>
      <c r="E2324" t="str">
        <f>VLOOKUP(A2324,'Medical Examinations'!$A$1:$H$2336,4,0)</f>
        <v>No</v>
      </c>
      <c r="F2324" t="str">
        <f>VLOOKUP(A2324,'Medical Examinations'!$A$1:$H$2336,5,0)</f>
        <v>No</v>
      </c>
      <c r="G2324" t="str">
        <f>VLOOKUP(A2324,'Medical Examinations'!$A$1:$H$2336,6,0)</f>
        <v>No</v>
      </c>
      <c r="H2324">
        <f>VLOOKUP(A2324,'Medical Examinations'!$A$1:$L$2336,10,0)</f>
        <v>0</v>
      </c>
      <c r="I2324" t="str">
        <f>VLOOKUP(A2324,'Medical Examinations'!$A$1:$H$2336,8,0)</f>
        <v>No</v>
      </c>
      <c r="J2324" t="str">
        <f>VLOOKUP(A2324,'Medical Examinations'!$A$1:$L$2336,11,0)</f>
        <v>Normal weight</v>
      </c>
      <c r="K2324" t="str">
        <f>VLOOKUP(A2324,'Medical Examinations'!$A$1:$L$2336,12,0)</f>
        <v>Prediabetes</v>
      </c>
      <c r="L2324" s="8">
        <f>VLOOKUP(A2324,'Hospitalisation Details'!$A$1:$T$2344,17,0)</f>
        <v>36508</v>
      </c>
      <c r="M2324" s="3" t="str">
        <f>VLOOKUP(A2324,'Hospitalisation Details'!$A$1:$T$2344,14,0)</f>
        <v>tier - 3</v>
      </c>
      <c r="N2324" s="3" t="str">
        <f>VLOOKUP(A2324,'Hospitalisation Details'!$A$1:$T$2344,15,0)</f>
        <v>tier - 1</v>
      </c>
      <c r="O2324" t="str">
        <f>VLOOKUP(A2324,'Hospitalisation Details'!$A$1:$U$2344,21,FALSE)</f>
        <v>R1013</v>
      </c>
      <c r="P2324" t="str">
        <f>VLOOKUP(A2324,'Hospitalisation Details'!$A$1:$T$2344,19,0)</f>
        <v>23</v>
      </c>
      <c r="Q2324" s="9">
        <f>VLOOKUP(A2324,'Hospitalisation Details'!$A$1:$I$2344,6,FALSE)</f>
        <v>722.99</v>
      </c>
    </row>
    <row r="2325" spans="1:17" ht="15.75">
      <c r="A2325" s="6" t="s">
        <v>5917</v>
      </c>
      <c r="B2325" t="str">
        <f>VLOOKUP(A2325,'Customer Names'!$A$1:$D$2336,3,FALSE)</f>
        <v>Duffy</v>
      </c>
      <c r="C2325">
        <f>VLOOKUP(A2325,'Medical Examinations'!$A$1:$H$2336,2,0)</f>
        <v>22.24</v>
      </c>
      <c r="D2325">
        <f>VLOOKUP(A2325,'Medical Examinations'!$A$1:$H$2336,3,0)</f>
        <v>5.04</v>
      </c>
      <c r="E2325" t="str">
        <f>VLOOKUP(A2325,'Medical Examinations'!$A$1:$H$2336,4,0)</f>
        <v>No</v>
      </c>
      <c r="F2325" t="str">
        <f>VLOOKUP(A2325,'Medical Examinations'!$A$1:$H$2336,5,0)</f>
        <v>No</v>
      </c>
      <c r="G2325" t="str">
        <f>VLOOKUP(A2325,'Medical Examinations'!$A$1:$H$2336,6,0)</f>
        <v>No</v>
      </c>
      <c r="H2325">
        <f>VLOOKUP(A2325,'Medical Examinations'!$A$1:$L$2336,10,0)</f>
        <v>0</v>
      </c>
      <c r="I2325" t="str">
        <f>VLOOKUP(A2325,'Medical Examinations'!$A$1:$H$2336,8,0)</f>
        <v>No</v>
      </c>
      <c r="J2325" t="str">
        <f>VLOOKUP(A2325,'Medical Examinations'!$A$1:$L$2336,11,0)</f>
        <v>Normal weight</v>
      </c>
      <c r="K2325" t="str">
        <f>VLOOKUP(A2325,'Medical Examinations'!$A$1:$L$2336,12,0)</f>
        <v>Normal</v>
      </c>
      <c r="L2325" s="8">
        <f>VLOOKUP(A2325,'Hospitalisation Details'!$A$1:$T$2344,17,0)</f>
        <v>36520</v>
      </c>
      <c r="M2325" s="3" t="str">
        <f>VLOOKUP(A2325,'Hospitalisation Details'!$A$1:$T$2344,14,0)</f>
        <v>tier - 2</v>
      </c>
      <c r="N2325" s="3" t="str">
        <f>VLOOKUP(A2325,'Hospitalisation Details'!$A$1:$T$2344,15,0)</f>
        <v>tier - 3</v>
      </c>
      <c r="O2325" t="str">
        <f>VLOOKUP(A2325,'Hospitalisation Details'!$A$1:$U$2344,21,FALSE)</f>
        <v>R1013</v>
      </c>
      <c r="P2325" t="str">
        <f>VLOOKUP(A2325,'Hospitalisation Details'!$A$1:$T$2344,19,0)</f>
        <v>23</v>
      </c>
      <c r="Q2325" s="9">
        <f>VLOOKUP(A2325,'Hospitalisation Details'!$A$1:$I$2344,6,FALSE)</f>
        <v>700</v>
      </c>
    </row>
    <row r="2326" spans="1:17" ht="15.75">
      <c r="A2326" s="6" t="s">
        <v>5920</v>
      </c>
      <c r="B2326" t="str">
        <f>VLOOKUP(A2326,'Customer Names'!$A$1:$D$2336,3,FALSE)</f>
        <v>Hines</v>
      </c>
      <c r="C2326">
        <f>VLOOKUP(A2326,'Medical Examinations'!$A$1:$H$2336,2,0)</f>
        <v>24.76</v>
      </c>
      <c r="D2326">
        <f>VLOOKUP(A2326,'Medical Examinations'!$A$1:$H$2336,3,0)</f>
        <v>4.54</v>
      </c>
      <c r="E2326" t="str">
        <f>VLOOKUP(A2326,'Medical Examinations'!$A$1:$H$2336,4,0)</f>
        <v>Yes</v>
      </c>
      <c r="F2326" t="str">
        <f>VLOOKUP(A2326,'Medical Examinations'!$A$1:$H$2336,5,0)</f>
        <v>No</v>
      </c>
      <c r="G2326" t="str">
        <f>VLOOKUP(A2326,'Medical Examinations'!$A$1:$H$2336,6,0)</f>
        <v>No</v>
      </c>
      <c r="H2326">
        <f>VLOOKUP(A2326,'Medical Examinations'!$A$1:$L$2336,10,0)</f>
        <v>0</v>
      </c>
      <c r="I2326" t="str">
        <f>VLOOKUP(A2326,'Medical Examinations'!$A$1:$H$2336,8,0)</f>
        <v>No</v>
      </c>
      <c r="J2326" t="str">
        <f>VLOOKUP(A2326,'Medical Examinations'!$A$1:$L$2336,11,0)</f>
        <v>Normal weight</v>
      </c>
      <c r="K2326" t="str">
        <f>VLOOKUP(A2326,'Medical Examinations'!$A$1:$L$2336,12,0)</f>
        <v>Normal</v>
      </c>
      <c r="L2326" s="8">
        <f>VLOOKUP(A2326,'Hospitalisation Details'!$A$1:$T$2344,17,0)</f>
        <v>37146</v>
      </c>
      <c r="M2326" s="3" t="str">
        <f>VLOOKUP(A2326,'Hospitalisation Details'!$A$1:$T$2344,14,0)</f>
        <v>tier - 3</v>
      </c>
      <c r="N2326" s="3" t="str">
        <f>VLOOKUP(A2326,'Hospitalisation Details'!$A$1:$T$2344,15,0)</f>
        <v>tier - 2</v>
      </c>
      <c r="O2326" t="str">
        <f>VLOOKUP(A2326,'Hospitalisation Details'!$A$1:$U$2344,21,FALSE)</f>
        <v>R1013</v>
      </c>
      <c r="P2326" t="str">
        <f>VLOOKUP(A2326,'Hospitalisation Details'!$A$1:$T$2344,19,0)</f>
        <v>21</v>
      </c>
      <c r="Q2326" s="9">
        <f>VLOOKUP(A2326,'Hospitalisation Details'!$A$1:$I$2344,6,FALSE)</f>
        <v>687.54</v>
      </c>
    </row>
    <row r="2327" spans="1:17" ht="15.75">
      <c r="A2327" s="6" t="s">
        <v>5922</v>
      </c>
      <c r="B2327" t="str">
        <f>VLOOKUP(A2327,'Customer Names'!$A$1:$D$2336,3,FALSE)</f>
        <v>Castro</v>
      </c>
      <c r="C2327">
        <f>VLOOKUP(A2327,'Medical Examinations'!$A$1:$H$2336,2,0)</f>
        <v>20.100000000000001</v>
      </c>
      <c r="D2327">
        <f>VLOOKUP(A2327,'Medical Examinations'!$A$1:$H$2336,3,0)</f>
        <v>5.6</v>
      </c>
      <c r="E2327" t="str">
        <f>VLOOKUP(A2327,'Medical Examinations'!$A$1:$H$2336,4,0)</f>
        <v>Yes</v>
      </c>
      <c r="F2327" t="str">
        <f>VLOOKUP(A2327,'Medical Examinations'!$A$1:$H$2336,5,0)</f>
        <v>No</v>
      </c>
      <c r="G2327" t="str">
        <f>VLOOKUP(A2327,'Medical Examinations'!$A$1:$H$2336,6,0)</f>
        <v>Yes</v>
      </c>
      <c r="H2327">
        <f>VLOOKUP(A2327,'Medical Examinations'!$A$1:$L$2336,10,0)</f>
        <v>1</v>
      </c>
      <c r="I2327" t="str">
        <f>VLOOKUP(A2327,'Medical Examinations'!$A$1:$H$2336,8,0)</f>
        <v>No</v>
      </c>
      <c r="J2327" t="str">
        <f>VLOOKUP(A2327,'Medical Examinations'!$A$1:$L$2336,11,0)</f>
        <v>Normal weight</v>
      </c>
      <c r="K2327" t="str">
        <f>VLOOKUP(A2327,'Medical Examinations'!$A$1:$L$2336,12,0)</f>
        <v>Normal</v>
      </c>
      <c r="L2327" s="8">
        <f>VLOOKUP(A2327,'Hospitalisation Details'!$A$1:$T$2344,17,0)</f>
        <v>35743</v>
      </c>
      <c r="M2327" s="3" t="str">
        <f>VLOOKUP(A2327,'Hospitalisation Details'!$A$1:$T$2344,14,0)</f>
        <v>tier - 3</v>
      </c>
      <c r="N2327" s="3" t="str">
        <f>VLOOKUP(A2327,'Hospitalisation Details'!$A$1:$T$2344,15,0)</f>
        <v>tier - 3</v>
      </c>
      <c r="O2327" t="str">
        <f>VLOOKUP(A2327,'Hospitalisation Details'!$A$1:$U$2344,21,FALSE)</f>
        <v>R1013</v>
      </c>
      <c r="P2327" t="str">
        <f>VLOOKUP(A2327,'Hospitalisation Details'!$A$1:$T$2344,19,0)</f>
        <v>25</v>
      </c>
      <c r="Q2327" s="9">
        <f>VLOOKUP(A2327,'Hospitalisation Details'!$A$1:$I$2344,6,FALSE)</f>
        <v>670</v>
      </c>
    </row>
    <row r="2328" spans="1:17" ht="15.75">
      <c r="A2328" s="6" t="s">
        <v>5925</v>
      </c>
      <c r="B2328" t="str">
        <f>VLOOKUP(A2328,'Customer Names'!$A$1:$D$2336,3,FALSE)</f>
        <v>Howell</v>
      </c>
      <c r="C2328">
        <f>VLOOKUP(A2328,'Medical Examinations'!$A$1:$H$2336,2,0)</f>
        <v>21.77</v>
      </c>
      <c r="D2328">
        <f>VLOOKUP(A2328,'Medical Examinations'!$A$1:$H$2336,3,0)</f>
        <v>10.67</v>
      </c>
      <c r="E2328" t="str">
        <f>VLOOKUP(A2328,'Medical Examinations'!$A$1:$H$2336,4,0)</f>
        <v>No</v>
      </c>
      <c r="F2328" t="str">
        <f>VLOOKUP(A2328,'Medical Examinations'!$A$1:$H$2336,5,0)</f>
        <v>No</v>
      </c>
      <c r="G2328" t="str">
        <f>VLOOKUP(A2328,'Medical Examinations'!$A$1:$H$2336,6,0)</f>
        <v>No</v>
      </c>
      <c r="H2328">
        <f>VLOOKUP(A2328,'Medical Examinations'!$A$1:$L$2336,10,0)</f>
        <v>0</v>
      </c>
      <c r="I2328" t="str">
        <f>VLOOKUP(A2328,'Medical Examinations'!$A$1:$H$2336,8,0)</f>
        <v>No</v>
      </c>
      <c r="J2328" t="str">
        <f>VLOOKUP(A2328,'Medical Examinations'!$A$1:$L$2336,11,0)</f>
        <v>Normal weight</v>
      </c>
      <c r="K2328" t="str">
        <f>VLOOKUP(A2328,'Medical Examinations'!$A$1:$L$2336,12,0)</f>
        <v>Diabetes</v>
      </c>
      <c r="L2328" s="8">
        <f>VLOOKUP(A2328,'Hospitalisation Details'!$A$1:$T$2344,17,0)</f>
        <v>37589</v>
      </c>
      <c r="M2328" s="3" t="str">
        <f>VLOOKUP(A2328,'Hospitalisation Details'!$A$1:$T$2344,14,0)</f>
        <v>tier - 3</v>
      </c>
      <c r="N2328" s="3" t="str">
        <f>VLOOKUP(A2328,'Hospitalisation Details'!$A$1:$T$2344,15,0)</f>
        <v>tier - 2</v>
      </c>
      <c r="O2328" t="str">
        <f>VLOOKUP(A2328,'Hospitalisation Details'!$A$1:$U$2344,21,FALSE)</f>
        <v>R1012</v>
      </c>
      <c r="P2328" t="str">
        <f>VLOOKUP(A2328,'Hospitalisation Details'!$A$1:$T$2344,19,0)</f>
        <v>20</v>
      </c>
      <c r="Q2328" s="9">
        <f>VLOOKUP(A2328,'Hospitalisation Details'!$A$1:$I$2344,6,FALSE)</f>
        <v>668</v>
      </c>
    </row>
    <row r="2329" spans="1:17" ht="15.75">
      <c r="A2329" s="6" t="s">
        <v>5926</v>
      </c>
      <c r="B2329" t="str">
        <f>VLOOKUP(A2329,'Customer Names'!$A$1:$D$2336,3,FALSE)</f>
        <v>Avery</v>
      </c>
      <c r="C2329">
        <f>VLOOKUP(A2329,'Medical Examinations'!$A$1:$H$2336,2,0)</f>
        <v>17.82</v>
      </c>
      <c r="D2329">
        <f>VLOOKUP(A2329,'Medical Examinations'!$A$1:$H$2336,3,0)</f>
        <v>5.26</v>
      </c>
      <c r="E2329" t="str">
        <f>VLOOKUP(A2329,'Medical Examinations'!$A$1:$H$2336,4,0)</f>
        <v>Yes</v>
      </c>
      <c r="F2329" t="str">
        <f>VLOOKUP(A2329,'Medical Examinations'!$A$1:$H$2336,5,0)</f>
        <v>No</v>
      </c>
      <c r="G2329" t="str">
        <f>VLOOKUP(A2329,'Medical Examinations'!$A$1:$H$2336,6,0)</f>
        <v>No</v>
      </c>
      <c r="H2329">
        <f>VLOOKUP(A2329,'Medical Examinations'!$A$1:$L$2336,10,0)</f>
        <v>1</v>
      </c>
      <c r="I2329" t="str">
        <f>VLOOKUP(A2329,'Medical Examinations'!$A$1:$H$2336,8,0)</f>
        <v>No</v>
      </c>
      <c r="J2329" t="str">
        <f>VLOOKUP(A2329,'Medical Examinations'!$A$1:$L$2336,11,0)</f>
        <v>Under weight</v>
      </c>
      <c r="K2329" t="str">
        <f>VLOOKUP(A2329,'Medical Examinations'!$A$1:$L$2336,12,0)</f>
        <v>Normal</v>
      </c>
      <c r="L2329" s="8">
        <f>VLOOKUP(A2329,'Hospitalisation Details'!$A$1:$T$2344,17,0)</f>
        <v>34884</v>
      </c>
      <c r="M2329" s="3" t="str">
        <f>VLOOKUP(A2329,'Hospitalisation Details'!$A$1:$T$2344,14,0)</f>
        <v>tier - 3</v>
      </c>
      <c r="N2329" s="3" t="str">
        <f>VLOOKUP(A2329,'Hospitalisation Details'!$A$1:$T$2344,15,0)</f>
        <v>tier - 3</v>
      </c>
      <c r="O2329" t="str">
        <f>VLOOKUP(A2329,'Hospitalisation Details'!$A$1:$U$2344,21,FALSE)</f>
        <v>R1013</v>
      </c>
      <c r="P2329" t="str">
        <f>VLOOKUP(A2329,'Hospitalisation Details'!$A$1:$T$2344,19,0)</f>
        <v>27</v>
      </c>
      <c r="Q2329" s="9">
        <f>VLOOKUP(A2329,'Hospitalisation Details'!$A$1:$I$2344,6,FALSE)</f>
        <v>650</v>
      </c>
    </row>
    <row r="2330" spans="1:17" ht="15.75">
      <c r="A2330" s="6" t="s">
        <v>5928</v>
      </c>
      <c r="B2330" t="str">
        <f>VLOOKUP(A2330,'Customer Names'!$A$1:$D$2336,3,FALSE)</f>
        <v>Bohinski</v>
      </c>
      <c r="C2330">
        <f>VLOOKUP(A2330,'Medical Examinations'!$A$1:$H$2336,2,0)</f>
        <v>17.07</v>
      </c>
      <c r="D2330">
        <f>VLOOKUP(A2330,'Medical Examinations'!$A$1:$H$2336,3,0)</f>
        <v>5.22</v>
      </c>
      <c r="E2330" t="str">
        <f>VLOOKUP(A2330,'Medical Examinations'!$A$1:$H$2336,4,0)</f>
        <v>No</v>
      </c>
      <c r="F2330" t="str">
        <f>VLOOKUP(A2330,'Medical Examinations'!$A$1:$H$2336,5,0)</f>
        <v>No</v>
      </c>
      <c r="G2330" t="str">
        <f>VLOOKUP(A2330,'Medical Examinations'!$A$1:$H$2336,6,0)</f>
        <v>Yes</v>
      </c>
      <c r="H2330">
        <f>VLOOKUP(A2330,'Medical Examinations'!$A$1:$L$2336,10,0)</f>
        <v>1</v>
      </c>
      <c r="I2330" t="str">
        <f>VLOOKUP(A2330,'Medical Examinations'!$A$1:$H$2336,8,0)</f>
        <v>No</v>
      </c>
      <c r="J2330" t="str">
        <f>VLOOKUP(A2330,'Medical Examinations'!$A$1:$L$2336,11,0)</f>
        <v>Under weight</v>
      </c>
      <c r="K2330" t="str">
        <f>VLOOKUP(A2330,'Medical Examinations'!$A$1:$L$2336,12,0)</f>
        <v>Normal</v>
      </c>
      <c r="L2330" s="8">
        <f>VLOOKUP(A2330,'Hospitalisation Details'!$A$1:$T$2344,17,0)</f>
        <v>34121</v>
      </c>
      <c r="M2330" s="3" t="str">
        <f>VLOOKUP(A2330,'Hospitalisation Details'!$A$1:$T$2344,14,0)</f>
        <v>tier - 3</v>
      </c>
      <c r="N2330" s="3" t="str">
        <f>VLOOKUP(A2330,'Hospitalisation Details'!$A$1:$T$2344,15,0)</f>
        <v>tier - 3</v>
      </c>
      <c r="O2330" t="str">
        <f>VLOOKUP(A2330,'Hospitalisation Details'!$A$1:$U$2344,21,FALSE)</f>
        <v>R1013</v>
      </c>
      <c r="P2330" t="str">
        <f>VLOOKUP(A2330,'Hospitalisation Details'!$A$1:$T$2344,19,0)</f>
        <v>30</v>
      </c>
      <c r="Q2330" s="9">
        <f>VLOOKUP(A2330,'Hospitalisation Details'!$A$1:$I$2344,6,FALSE)</f>
        <v>650</v>
      </c>
    </row>
    <row r="2331" spans="1:17" ht="15.75">
      <c r="A2331" s="6" t="s">
        <v>5931</v>
      </c>
      <c r="B2331" t="str">
        <f>VLOOKUP(A2331,'Customer Names'!$A$1:$D$2336,3,FALSE)</f>
        <v>Kohls</v>
      </c>
      <c r="C2331">
        <f>VLOOKUP(A2331,'Medical Examinations'!$A$1:$H$2336,2,0)</f>
        <v>22.24</v>
      </c>
      <c r="D2331">
        <f>VLOOKUP(A2331,'Medical Examinations'!$A$1:$H$2336,3,0)</f>
        <v>4.29</v>
      </c>
      <c r="E2331" t="str">
        <f>VLOOKUP(A2331,'Medical Examinations'!$A$1:$H$2336,4,0)</f>
        <v>Yes</v>
      </c>
      <c r="F2331" t="str">
        <f>VLOOKUP(A2331,'Medical Examinations'!$A$1:$H$2336,5,0)</f>
        <v>No</v>
      </c>
      <c r="G2331" t="str">
        <f>VLOOKUP(A2331,'Medical Examinations'!$A$1:$H$2336,6,0)</f>
        <v>No</v>
      </c>
      <c r="H2331">
        <f>VLOOKUP(A2331,'Medical Examinations'!$A$1:$L$2336,10,0)</f>
        <v>0</v>
      </c>
      <c r="I2331" t="str">
        <f>VLOOKUP(A2331,'Medical Examinations'!$A$1:$H$2336,8,0)</f>
        <v>No</v>
      </c>
      <c r="J2331" t="str">
        <f>VLOOKUP(A2331,'Medical Examinations'!$A$1:$L$2336,11,0)</f>
        <v>Normal weight</v>
      </c>
      <c r="K2331" t="str">
        <f>VLOOKUP(A2331,'Medical Examinations'!$A$1:$L$2336,12,0)</f>
        <v>Normal</v>
      </c>
      <c r="L2331" s="8">
        <f>VLOOKUP(A2331,'Hospitalisation Details'!$A$1:$T$2344,17,0)</f>
        <v>37215</v>
      </c>
      <c r="M2331" s="3" t="str">
        <f>VLOOKUP(A2331,'Hospitalisation Details'!$A$1:$T$2344,14,0)</f>
        <v>tier - 3</v>
      </c>
      <c r="N2331" s="3" t="str">
        <f>VLOOKUP(A2331,'Hospitalisation Details'!$A$1:$T$2344,15,0)</f>
        <v>tier - 3</v>
      </c>
      <c r="O2331" t="str">
        <f>VLOOKUP(A2331,'Hospitalisation Details'!$A$1:$U$2344,21,FALSE)</f>
        <v>R1012</v>
      </c>
      <c r="P2331" t="str">
        <f>VLOOKUP(A2331,'Hospitalisation Details'!$A$1:$T$2344,19,0)</f>
        <v>21</v>
      </c>
      <c r="Q2331" s="9">
        <f>VLOOKUP(A2331,'Hospitalisation Details'!$A$1:$I$2344,6,FALSE)</f>
        <v>646.14</v>
      </c>
    </row>
    <row r="2332" spans="1:17" ht="15.75">
      <c r="A2332" s="6" t="s">
        <v>5934</v>
      </c>
      <c r="B2332" t="str">
        <f>VLOOKUP(A2332,'Customer Names'!$A$1:$D$2336,3,FALSE)</f>
        <v>Brietzke</v>
      </c>
      <c r="C2332">
        <f>VLOOKUP(A2332,'Medical Examinations'!$A$1:$H$2336,2,0)</f>
        <v>22.34</v>
      </c>
      <c r="D2332">
        <f>VLOOKUP(A2332,'Medical Examinations'!$A$1:$H$2336,3,0)</f>
        <v>5.57</v>
      </c>
      <c r="E2332" t="str">
        <f>VLOOKUP(A2332,'Medical Examinations'!$A$1:$H$2336,4,0)</f>
        <v>No</v>
      </c>
      <c r="F2332" t="str">
        <f>VLOOKUP(A2332,'Medical Examinations'!$A$1:$H$2336,5,0)</f>
        <v>No</v>
      </c>
      <c r="G2332" t="str">
        <f>VLOOKUP(A2332,'Medical Examinations'!$A$1:$H$2336,6,0)</f>
        <v>No</v>
      </c>
      <c r="H2332">
        <f>VLOOKUP(A2332,'Medical Examinations'!$A$1:$L$2336,10,0)</f>
        <v>1</v>
      </c>
      <c r="I2332" t="str">
        <f>VLOOKUP(A2332,'Medical Examinations'!$A$1:$H$2336,8,0)</f>
        <v>No</v>
      </c>
      <c r="J2332" t="str">
        <f>VLOOKUP(A2332,'Medical Examinations'!$A$1:$L$2336,11,0)</f>
        <v>Normal weight</v>
      </c>
      <c r="K2332" t="str">
        <f>VLOOKUP(A2332,'Medical Examinations'!$A$1:$L$2336,12,0)</f>
        <v>Normal</v>
      </c>
      <c r="L2332" s="8">
        <f>VLOOKUP(A2332,'Hospitalisation Details'!$A$1:$T$2344,17,0)</f>
        <v>36003</v>
      </c>
      <c r="M2332" s="3" t="str">
        <f>VLOOKUP(A2332,'Hospitalisation Details'!$A$1:$T$2344,14,0)</f>
        <v>tier - 3</v>
      </c>
      <c r="N2332" s="3" t="str">
        <f>VLOOKUP(A2332,'Hospitalisation Details'!$A$1:$T$2344,15,0)</f>
        <v>tier - 3</v>
      </c>
      <c r="O2332" t="str">
        <f>VLOOKUP(A2332,'Hospitalisation Details'!$A$1:$U$2344,21,FALSE)</f>
        <v>R1013</v>
      </c>
      <c r="P2332" t="str">
        <f>VLOOKUP(A2332,'Hospitalisation Details'!$A$1:$T$2344,19,0)</f>
        <v>24</v>
      </c>
      <c r="Q2332" s="9">
        <f>VLOOKUP(A2332,'Hospitalisation Details'!$A$1:$I$2344,6,FALSE)</f>
        <v>637.26</v>
      </c>
    </row>
    <row r="2333" spans="1:17" ht="15.75">
      <c r="A2333" s="6" t="s">
        <v>5936</v>
      </c>
      <c r="B2333" t="str">
        <f>VLOOKUP(A2333,'Customer Names'!$A$1:$D$2336,3,FALSE)</f>
        <v>Riveros Gonzalez</v>
      </c>
      <c r="C2333">
        <f>VLOOKUP(A2333,'Medical Examinations'!$A$1:$H$2336,2,0)</f>
        <v>17.7</v>
      </c>
      <c r="D2333">
        <f>VLOOKUP(A2333,'Medical Examinations'!$A$1:$H$2336,3,0)</f>
        <v>6.28</v>
      </c>
      <c r="E2333" t="str">
        <f>VLOOKUP(A2333,'Medical Examinations'!$A$1:$H$2336,4,0)</f>
        <v>No</v>
      </c>
      <c r="F2333" t="str">
        <f>VLOOKUP(A2333,'Medical Examinations'!$A$1:$H$2336,5,0)</f>
        <v>No</v>
      </c>
      <c r="G2333" t="str">
        <f>VLOOKUP(A2333,'Medical Examinations'!$A$1:$H$2336,6,0)</f>
        <v>No</v>
      </c>
      <c r="H2333">
        <f>VLOOKUP(A2333,'Medical Examinations'!$A$1:$L$2336,10,0)</f>
        <v>1</v>
      </c>
      <c r="I2333" t="str">
        <f>VLOOKUP(A2333,'Medical Examinations'!$A$1:$H$2336,8,0)</f>
        <v>No</v>
      </c>
      <c r="J2333" t="str">
        <f>VLOOKUP(A2333,'Medical Examinations'!$A$1:$L$2336,11,0)</f>
        <v>Under weight</v>
      </c>
      <c r="K2333" t="str">
        <f>VLOOKUP(A2333,'Medical Examinations'!$A$1:$L$2336,12,0)</f>
        <v>Prediabetes</v>
      </c>
      <c r="L2333" s="8">
        <f>VLOOKUP(A2333,'Hospitalisation Details'!$A$1:$T$2344,17,0)</f>
        <v>33860</v>
      </c>
      <c r="M2333" s="3" t="str">
        <f>VLOOKUP(A2333,'Hospitalisation Details'!$A$1:$T$2344,14,0)</f>
        <v>tier - 3</v>
      </c>
      <c r="N2333" s="3" t="str">
        <f>VLOOKUP(A2333,'Hospitalisation Details'!$A$1:$T$2344,15,0)</f>
        <v>tier - 3</v>
      </c>
      <c r="O2333" t="str">
        <f>VLOOKUP(A2333,'Hospitalisation Details'!$A$1:$U$2344,21,FALSE)</f>
        <v>R1013</v>
      </c>
      <c r="P2333" t="str">
        <f>VLOOKUP(A2333,'Hospitalisation Details'!$A$1:$T$2344,19,0)</f>
        <v>30</v>
      </c>
      <c r="Q2333" s="9">
        <f>VLOOKUP(A2333,'Hospitalisation Details'!$A$1:$I$2344,6,FALSE)</f>
        <v>604.54</v>
      </c>
    </row>
    <row r="2334" spans="1:17" ht="15.75">
      <c r="A2334" s="6" t="s">
        <v>5939</v>
      </c>
      <c r="B2334" t="str">
        <f>VLOOKUP(A2334,'Customer Names'!$A$1:$D$2336,3,FALSE)</f>
        <v>Albano</v>
      </c>
      <c r="C2334">
        <f>VLOOKUP(A2334,'Medical Examinations'!$A$1:$H$2336,2,0)</f>
        <v>16.47</v>
      </c>
      <c r="D2334">
        <f>VLOOKUP(A2334,'Medical Examinations'!$A$1:$H$2336,3,0)</f>
        <v>6.35</v>
      </c>
      <c r="E2334" t="str">
        <f>VLOOKUP(A2334,'Medical Examinations'!$A$1:$H$2336,4,0)</f>
        <v>No</v>
      </c>
      <c r="F2334" t="str">
        <f>VLOOKUP(A2334,'Medical Examinations'!$A$1:$H$2336,5,0)</f>
        <v>No</v>
      </c>
      <c r="G2334" t="str">
        <f>VLOOKUP(A2334,'Medical Examinations'!$A$1:$H$2336,6,0)</f>
        <v>Yes</v>
      </c>
      <c r="H2334">
        <f>VLOOKUP(A2334,'Medical Examinations'!$A$1:$L$2336,10,0)</f>
        <v>1</v>
      </c>
      <c r="I2334" t="str">
        <f>VLOOKUP(A2334,'Medical Examinations'!$A$1:$H$2336,8,0)</f>
        <v>No</v>
      </c>
      <c r="J2334" t="str">
        <f>VLOOKUP(A2334,'Medical Examinations'!$A$1:$L$2336,11,0)</f>
        <v>Under weight</v>
      </c>
      <c r="K2334" t="str">
        <f>VLOOKUP(A2334,'Medical Examinations'!$A$1:$L$2336,12,0)</f>
        <v>Prediabetes</v>
      </c>
      <c r="L2334" s="8">
        <f>VLOOKUP(A2334,'Hospitalisation Details'!$A$1:$T$2344,17,0)</f>
        <v>34150</v>
      </c>
      <c r="M2334" s="3" t="str">
        <f>VLOOKUP(A2334,'Hospitalisation Details'!$A$1:$T$2344,14,0)</f>
        <v>tier - 2</v>
      </c>
      <c r="N2334" s="3" t="str">
        <f>VLOOKUP(A2334,'Hospitalisation Details'!$A$1:$T$2344,15,0)</f>
        <v>tier - 1</v>
      </c>
      <c r="O2334" t="str">
        <f>VLOOKUP(A2334,'Hospitalisation Details'!$A$1:$U$2344,21,FALSE)</f>
        <v>R1013</v>
      </c>
      <c r="P2334" t="str">
        <f>VLOOKUP(A2334,'Hospitalisation Details'!$A$1:$T$2344,19,0)</f>
        <v>29</v>
      </c>
      <c r="Q2334" s="9">
        <f>VLOOKUP(A2334,'Hospitalisation Details'!$A$1:$I$2344,6,FALSE)</f>
        <v>600</v>
      </c>
    </row>
    <row r="2335" spans="1:17" ht="15.75">
      <c r="A2335" s="6" t="s">
        <v>5941</v>
      </c>
      <c r="B2335" t="str">
        <f>VLOOKUP(A2335,'Customer Names'!$A$1:$D$2336,3,FALSE)</f>
        <v>Rosendahl</v>
      </c>
      <c r="C2335">
        <f>VLOOKUP(A2335,'Medical Examinations'!$A$1:$H$2336,2,0)</f>
        <v>17.600000000000001</v>
      </c>
      <c r="D2335">
        <f>VLOOKUP(A2335,'Medical Examinations'!$A$1:$H$2336,3,0)</f>
        <v>4.3899999999999997</v>
      </c>
      <c r="E2335" t="str">
        <f>VLOOKUP(A2335,'Medical Examinations'!$A$1:$H$2336,4,0)</f>
        <v>No</v>
      </c>
      <c r="F2335" t="str">
        <f>VLOOKUP(A2335,'Medical Examinations'!$A$1:$H$2336,5,0)</f>
        <v>No</v>
      </c>
      <c r="G2335" t="str">
        <f>VLOOKUP(A2335,'Medical Examinations'!$A$1:$H$2336,6,0)</f>
        <v>No</v>
      </c>
      <c r="H2335">
        <f>VLOOKUP(A2335,'Medical Examinations'!$A$1:$L$2336,10,0)</f>
        <v>1</v>
      </c>
      <c r="I2335" t="str">
        <f>VLOOKUP(A2335,'Medical Examinations'!$A$1:$H$2336,8,0)</f>
        <v>No</v>
      </c>
      <c r="J2335" t="str">
        <f>VLOOKUP(A2335,'Medical Examinations'!$A$1:$L$2336,11,0)</f>
        <v>Under weight</v>
      </c>
      <c r="K2335" t="str">
        <f>VLOOKUP(A2335,'Medical Examinations'!$A$1:$L$2336,12,0)</f>
        <v>Normal</v>
      </c>
      <c r="L2335" s="8">
        <f>VLOOKUP(A2335,'Hospitalisation Details'!$A$1:$T$2344,17,0)</f>
        <v>33938</v>
      </c>
      <c r="M2335" s="3" t="str">
        <f>VLOOKUP(A2335,'Hospitalisation Details'!$A$1:$T$2344,14,0)</f>
        <v>tier - 2</v>
      </c>
      <c r="N2335" s="3" t="str">
        <f>VLOOKUP(A2335,'Hospitalisation Details'!$A$1:$T$2344,15,0)</f>
        <v>tier - 1</v>
      </c>
      <c r="O2335" t="str">
        <f>VLOOKUP(A2335,'Hospitalisation Details'!$A$1:$U$2344,21,FALSE)</f>
        <v>R1013</v>
      </c>
      <c r="P2335" t="str">
        <f>VLOOKUP(A2335,'Hospitalisation Details'!$A$1:$T$2344,19,0)</f>
        <v>30</v>
      </c>
      <c r="Q2335" s="9">
        <f>VLOOKUP(A2335,'Hospitalisation Details'!$A$1:$I$2344,6,FALSE)</f>
        <v>570.62</v>
      </c>
    </row>
    <row r="2336" spans="1:17" ht="15.75">
      <c r="A2336" s="6" t="s">
        <v>5944</v>
      </c>
      <c r="B2336" t="str">
        <f>VLOOKUP(A2336,'Customer Names'!$A$1:$D$2336,3,FALSE)</f>
        <v>German</v>
      </c>
      <c r="C2336">
        <f>VLOOKUP(A2336,'Medical Examinations'!$A$1:$H$2336,2,0)</f>
        <v>17.579999999999998</v>
      </c>
      <c r="D2336">
        <f>VLOOKUP(A2336,'Medical Examinations'!$A$1:$H$2336,3,0)</f>
        <v>4.51</v>
      </c>
      <c r="E2336" t="str">
        <f>VLOOKUP(A2336,'Medical Examinations'!$A$1:$H$2336,4,0)</f>
        <v>No</v>
      </c>
      <c r="F2336" t="str">
        <f>VLOOKUP(A2336,'Medical Examinations'!$A$1:$H$2336,5,0)</f>
        <v>No</v>
      </c>
      <c r="G2336" t="str">
        <f>VLOOKUP(A2336,'Medical Examinations'!$A$1:$H$2336,6,0)</f>
        <v>No</v>
      </c>
      <c r="H2336">
        <f>VLOOKUP(A2336,'Medical Examinations'!$A$1:$L$2336,10,0)</f>
        <v>1</v>
      </c>
      <c r="I2336" t="str">
        <f>VLOOKUP(A2336,'Medical Examinations'!$A$1:$H$2336,8,0)</f>
        <v>No</v>
      </c>
      <c r="J2336" t="str">
        <f>VLOOKUP(A2336,'Medical Examinations'!$A$1:$L$2336,11,0)</f>
        <v>Under weight</v>
      </c>
      <c r="K2336" t="str">
        <f>VLOOKUP(A2336,'Medical Examinations'!$A$1:$L$2336,12,0)</f>
        <v>Normal</v>
      </c>
      <c r="L2336" s="8">
        <f>VLOOKUP(A2336,'Hospitalisation Details'!$A$1:$T$2344,17,0)</f>
        <v>33794</v>
      </c>
      <c r="M2336" s="3" t="str">
        <f>VLOOKUP(A2336,'Hospitalisation Details'!$A$1:$T$2344,14,0)</f>
        <v>tier - 2</v>
      </c>
      <c r="N2336" s="3" t="str">
        <f>VLOOKUP(A2336,'Hospitalisation Details'!$A$1:$T$2344,15,0)</f>
        <v>tier - 3</v>
      </c>
      <c r="O2336" t="str">
        <f>VLOOKUP(A2336,'Hospitalisation Details'!$A$1:$U$2344,21,FALSE)</f>
        <v>R1013</v>
      </c>
      <c r="P2336" t="str">
        <f>VLOOKUP(A2336,'Hospitalisation Details'!$A$1:$T$2344,19,0)</f>
        <v>30</v>
      </c>
      <c r="Q2336" s="9">
        <f>VLOOKUP(A2336,'Hospitalisation Details'!$A$1:$I$2344,6,FALSE)</f>
        <v>563.84</v>
      </c>
    </row>
    <row r="2337" spans="17:17">
      <c r="Q2337" s="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3:C26"/>
  <sheetViews>
    <sheetView workbookViewId="0">
      <selection activeCell="D31" sqref="D31"/>
    </sheetView>
  </sheetViews>
  <sheetFormatPr defaultColWidth="9" defaultRowHeight="15"/>
  <cols>
    <col min="1" max="1" width="16" customWidth="1"/>
    <col min="2" max="2" width="36.28515625" customWidth="1"/>
    <col min="3" max="3" width="16.5703125" customWidth="1"/>
    <col min="4" max="4" width="11.28515625" customWidth="1"/>
  </cols>
  <sheetData>
    <row r="3" spans="1:3">
      <c r="A3" t="s">
        <v>6013</v>
      </c>
      <c r="B3" t="s">
        <v>6014</v>
      </c>
    </row>
    <row r="4" spans="1:3">
      <c r="A4" t="s">
        <v>6015</v>
      </c>
      <c r="B4" t="s">
        <v>5957</v>
      </c>
      <c r="C4" t="s">
        <v>5959</v>
      </c>
    </row>
    <row r="5" spans="1:3">
      <c r="A5" s="2" t="s">
        <v>5957</v>
      </c>
      <c r="B5" s="3">
        <v>1540</v>
      </c>
      <c r="C5" s="3">
        <v>404</v>
      </c>
    </row>
    <row r="6" spans="1:3">
      <c r="A6" s="2" t="s">
        <v>5959</v>
      </c>
      <c r="B6" s="3">
        <v>307</v>
      </c>
      <c r="C6" s="3">
        <v>84</v>
      </c>
    </row>
    <row r="7" spans="1:3">
      <c r="A7" s="2" t="s">
        <v>6016</v>
      </c>
      <c r="B7" s="3">
        <v>1847</v>
      </c>
      <c r="C7" s="3">
        <v>488</v>
      </c>
    </row>
    <row r="22" spans="1:3">
      <c r="B22" t="s">
        <v>6017</v>
      </c>
    </row>
    <row r="23" spans="1:3">
      <c r="A23" t="s">
        <v>6018</v>
      </c>
      <c r="B23" t="s">
        <v>6019</v>
      </c>
      <c r="C23" t="s">
        <v>6020</v>
      </c>
    </row>
    <row r="24" spans="1:3">
      <c r="A24" s="2" t="s">
        <v>5957</v>
      </c>
      <c r="B24" s="3">
        <v>1417</v>
      </c>
      <c r="C24" s="3">
        <v>6.6704427202190804</v>
      </c>
    </row>
    <row r="25" spans="1:3">
      <c r="A25" s="2" t="s">
        <v>5960</v>
      </c>
      <c r="B25" s="3">
        <v>162</v>
      </c>
      <c r="C25" s="3">
        <v>5.1876388888888902</v>
      </c>
    </row>
    <row r="26" spans="1:3">
      <c r="A26" s="2" t="s">
        <v>6016</v>
      </c>
      <c r="B26" s="3">
        <v>1579</v>
      </c>
      <c r="C26" s="3">
        <v>6.5789978586723796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F51"/>
  <sheetViews>
    <sheetView topLeftCell="A27" workbookViewId="0">
      <selection activeCell="F4" sqref="F4"/>
    </sheetView>
  </sheetViews>
  <sheetFormatPr defaultColWidth="9" defaultRowHeight="15"/>
  <cols>
    <col min="1" max="1" width="19.5703125" customWidth="1"/>
    <col min="2" max="2" width="16.28515625" customWidth="1"/>
    <col min="3" max="6" width="12" customWidth="1"/>
  </cols>
  <sheetData>
    <row r="3" spans="1:6">
      <c r="A3" t="s">
        <v>6021</v>
      </c>
      <c r="B3" t="s">
        <v>6022</v>
      </c>
    </row>
    <row r="4" spans="1:6">
      <c r="A4" t="s">
        <v>6023</v>
      </c>
      <c r="B4" t="s">
        <v>6024</v>
      </c>
      <c r="C4" t="s">
        <v>6025</v>
      </c>
      <c r="D4" t="s">
        <v>6026</v>
      </c>
      <c r="E4" t="s">
        <v>6027</v>
      </c>
      <c r="F4" t="s">
        <v>6016</v>
      </c>
    </row>
    <row r="5" spans="1:6">
      <c r="A5" s="2" t="s">
        <v>6028</v>
      </c>
      <c r="B5" s="3">
        <v>1726354.48</v>
      </c>
      <c r="C5" s="3">
        <v>8368678.5399999898</v>
      </c>
      <c r="D5" s="3">
        <v>2156107.6</v>
      </c>
      <c r="E5" s="3">
        <v>490046.85</v>
      </c>
      <c r="F5" s="3">
        <v>12741187.470000001</v>
      </c>
    </row>
    <row r="6" spans="1:6">
      <c r="A6" s="2" t="s">
        <v>6029</v>
      </c>
      <c r="B6" s="3">
        <v>1674180.51</v>
      </c>
      <c r="C6" s="3">
        <v>8546532.0700000003</v>
      </c>
      <c r="D6" s="3">
        <v>2451926.62</v>
      </c>
      <c r="E6" s="3">
        <v>566702.46</v>
      </c>
      <c r="F6" s="3">
        <v>13239341.66</v>
      </c>
    </row>
    <row r="7" spans="1:6">
      <c r="A7" s="2" t="s">
        <v>6030</v>
      </c>
      <c r="B7" s="3">
        <v>841586.97</v>
      </c>
      <c r="C7" s="3">
        <v>3608462.31</v>
      </c>
      <c r="D7" s="3">
        <v>1004249.63</v>
      </c>
      <c r="E7" s="3">
        <v>157530.57</v>
      </c>
      <c r="F7" s="3">
        <v>5611829.4800000004</v>
      </c>
    </row>
    <row r="33" spans="1:5">
      <c r="A33" t="s">
        <v>6031</v>
      </c>
      <c r="B33" t="s">
        <v>6022</v>
      </c>
    </row>
    <row r="34" spans="1:5">
      <c r="A34" t="s">
        <v>6032</v>
      </c>
      <c r="B34" t="s">
        <v>5985</v>
      </c>
      <c r="C34" t="s">
        <v>5981</v>
      </c>
      <c r="D34" t="s">
        <v>5982</v>
      </c>
      <c r="E34" t="s">
        <v>6016</v>
      </c>
    </row>
    <row r="35" spans="1:5">
      <c r="A35" s="2">
        <v>0</v>
      </c>
      <c r="B35" s="3">
        <v>20996.53</v>
      </c>
      <c r="C35" s="3"/>
      <c r="D35" s="3"/>
      <c r="E35" s="3">
        <v>20996.53</v>
      </c>
    </row>
    <row r="36" spans="1:5">
      <c r="A36" s="2" t="s">
        <v>5992</v>
      </c>
      <c r="B36" s="3">
        <v>33081.373793103397</v>
      </c>
      <c r="C36" s="3">
        <v>18997.2806918239</v>
      </c>
      <c r="D36" s="3">
        <v>9250.3617857142908</v>
      </c>
      <c r="E36" s="3">
        <v>19466.246114982601</v>
      </c>
    </row>
    <row r="37" spans="1:5">
      <c r="A37" s="2" t="s">
        <v>5988</v>
      </c>
      <c r="B37" s="3">
        <v>26111.457936507901</v>
      </c>
      <c r="C37" s="3">
        <v>10334.279321533901</v>
      </c>
      <c r="D37" s="3">
        <v>10179.941965317899</v>
      </c>
      <c r="E37" s="3">
        <v>12016.473913043499</v>
      </c>
    </row>
    <row r="38" spans="1:5">
      <c r="A38" s="2" t="s">
        <v>5983</v>
      </c>
      <c r="B38" s="3">
        <v>31328.102238806001</v>
      </c>
      <c r="C38" s="3">
        <v>8439.2844000000096</v>
      </c>
      <c r="D38" s="3">
        <v>6890.7568235294102</v>
      </c>
      <c r="E38" s="3">
        <v>10514.939803921599</v>
      </c>
    </row>
    <row r="39" spans="1:5">
      <c r="A39" s="2" t="s">
        <v>6000</v>
      </c>
      <c r="B39" s="3">
        <v>13891.86</v>
      </c>
      <c r="C39" s="3">
        <v>2395.17</v>
      </c>
      <c r="D39" s="3">
        <v>16950.485000000001</v>
      </c>
      <c r="E39" s="3">
        <v>13478.0569230769</v>
      </c>
    </row>
    <row r="40" spans="1:5">
      <c r="A40" s="2" t="s">
        <v>5993</v>
      </c>
      <c r="B40" s="3">
        <v>21523.52</v>
      </c>
      <c r="C40" s="3">
        <v>15675.5433333333</v>
      </c>
      <c r="D40" s="3">
        <v>7570.7550000000001</v>
      </c>
      <c r="E40" s="3">
        <v>13948.61</v>
      </c>
    </row>
    <row r="41" spans="1:5">
      <c r="A41" s="2" t="s">
        <v>5995</v>
      </c>
      <c r="B41" s="3">
        <v>39868.616249999999</v>
      </c>
      <c r="C41" s="3">
        <v>16075.9633333333</v>
      </c>
      <c r="D41" s="3">
        <v>8133.0084090909104</v>
      </c>
      <c r="E41" s="3">
        <v>13589.2634375</v>
      </c>
    </row>
    <row r="42" spans="1:5">
      <c r="A42" s="2" t="s">
        <v>6002</v>
      </c>
      <c r="B42" s="3">
        <v>34070.595714285701</v>
      </c>
      <c r="C42" s="3">
        <v>11365.621875000001</v>
      </c>
      <c r="D42" s="3">
        <v>8667.3661538461492</v>
      </c>
      <c r="E42" s="3">
        <v>14806.107777777799</v>
      </c>
    </row>
    <row r="43" spans="1:5">
      <c r="A43" s="2" t="s">
        <v>5996</v>
      </c>
      <c r="B43" s="3">
        <v>33475.82</v>
      </c>
      <c r="C43" s="3">
        <v>10139.553333333301</v>
      </c>
      <c r="D43" s="3">
        <v>12570.97</v>
      </c>
      <c r="E43" s="3">
        <v>13272.7866666667</v>
      </c>
    </row>
    <row r="44" spans="1:5">
      <c r="A44" s="2" t="s">
        <v>5994</v>
      </c>
      <c r="B44" s="3">
        <v>27621.61</v>
      </c>
      <c r="C44" s="3">
        <v>8116.72</v>
      </c>
      <c r="D44" s="3">
        <v>12706.976000000001</v>
      </c>
      <c r="E44" s="3">
        <v>13633.143461538501</v>
      </c>
    </row>
    <row r="45" spans="1:5">
      <c r="A45" s="2" t="s">
        <v>6003</v>
      </c>
      <c r="B45" s="3"/>
      <c r="C45" s="3">
        <v>6760.5433333333303</v>
      </c>
      <c r="D45" s="3">
        <v>11716.4533333333</v>
      </c>
      <c r="E45" s="3">
        <v>9238.4983333333294</v>
      </c>
    </row>
    <row r="46" spans="1:5">
      <c r="A46" s="2" t="s">
        <v>6001</v>
      </c>
      <c r="B46" s="3"/>
      <c r="C46" s="3">
        <v>7668.1787234042604</v>
      </c>
      <c r="D46" s="3">
        <v>11518.7856521739</v>
      </c>
      <c r="E46" s="3">
        <v>8933.3781428571401</v>
      </c>
    </row>
    <row r="47" spans="1:5">
      <c r="A47" s="2" t="s">
        <v>6005</v>
      </c>
      <c r="B47" s="3"/>
      <c r="C47" s="3">
        <v>10102.026666666699</v>
      </c>
      <c r="D47" s="3">
        <v>11637.812</v>
      </c>
      <c r="E47" s="3">
        <v>10650.521428571399</v>
      </c>
    </row>
    <row r="48" spans="1:5">
      <c r="A48" s="2" t="s">
        <v>5999</v>
      </c>
      <c r="B48" s="3">
        <v>18261.7575</v>
      </c>
      <c r="C48" s="3">
        <v>13457.094583333301</v>
      </c>
      <c r="D48" s="3">
        <v>12785.637000000001</v>
      </c>
      <c r="E48" s="3">
        <v>13786.149210526301</v>
      </c>
    </row>
    <row r="49" spans="1:5">
      <c r="A49" s="2" t="s">
        <v>5998</v>
      </c>
      <c r="B49" s="3">
        <v>32732.187142857099</v>
      </c>
      <c r="C49" s="3">
        <v>10174.346</v>
      </c>
      <c r="D49" s="3">
        <v>13360.9788888889</v>
      </c>
      <c r="E49" s="3">
        <v>12865.1495</v>
      </c>
    </row>
    <row r="50" spans="1:5">
      <c r="A50" s="2" t="s">
        <v>5997</v>
      </c>
      <c r="B50" s="3"/>
      <c r="C50" s="3">
        <v>6886.0368421052599</v>
      </c>
      <c r="D50" s="3">
        <v>10510.313809523799</v>
      </c>
      <c r="E50" s="3">
        <v>8788.7822500000002</v>
      </c>
    </row>
    <row r="51" spans="1:5">
      <c r="A51" s="2" t="s">
        <v>6004</v>
      </c>
      <c r="B51" s="3">
        <v>18709.797999999999</v>
      </c>
      <c r="C51" s="3">
        <v>11919.607857142901</v>
      </c>
      <c r="D51" s="3">
        <v>12296.7797297297</v>
      </c>
      <c r="E51" s="3">
        <v>12489.9210714286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3:C110"/>
  <sheetViews>
    <sheetView workbookViewId="0">
      <selection activeCell="J22" sqref="J22"/>
    </sheetView>
  </sheetViews>
  <sheetFormatPr defaultColWidth="9" defaultRowHeight="15"/>
  <cols>
    <col min="1" max="1" width="13.140625" customWidth="1"/>
    <col min="2" max="2" width="16" customWidth="1"/>
    <col min="3" max="3" width="13.5703125" customWidth="1"/>
  </cols>
  <sheetData>
    <row r="3" spans="1:3">
      <c r="B3" t="s">
        <v>6017</v>
      </c>
    </row>
    <row r="4" spans="1:3">
      <c r="A4" t="s">
        <v>6032</v>
      </c>
      <c r="B4" t="s">
        <v>6033</v>
      </c>
      <c r="C4" t="s">
        <v>6034</v>
      </c>
    </row>
    <row r="5" spans="1:3">
      <c r="A5" s="2" t="s">
        <v>6035</v>
      </c>
      <c r="B5" s="3">
        <v>2938.4749999999999</v>
      </c>
      <c r="C5" s="3">
        <v>483.25</v>
      </c>
    </row>
    <row r="6" spans="1:3">
      <c r="A6" s="2" t="s">
        <v>6036</v>
      </c>
      <c r="B6" s="3">
        <v>2584.0700000000002</v>
      </c>
      <c r="C6" s="3">
        <v>451.81</v>
      </c>
    </row>
    <row r="7" spans="1:3">
      <c r="A7" s="2" t="s">
        <v>6037</v>
      </c>
      <c r="B7" s="3">
        <v>1591.25</v>
      </c>
      <c r="C7" s="3">
        <v>534.33000000000004</v>
      </c>
    </row>
    <row r="8" spans="1:3">
      <c r="A8" s="2" t="s">
        <v>6038</v>
      </c>
      <c r="B8" s="3">
        <v>1292.74</v>
      </c>
      <c r="C8" s="3">
        <v>225.65</v>
      </c>
    </row>
    <row r="9" spans="1:3">
      <c r="A9" s="2" t="s">
        <v>6039</v>
      </c>
      <c r="B9" s="3">
        <v>1660.2850000000001</v>
      </c>
      <c r="C9" s="3">
        <v>268.79000000000002</v>
      </c>
    </row>
    <row r="10" spans="1:3">
      <c r="A10" s="2" t="s">
        <v>6040</v>
      </c>
      <c r="B10" s="3">
        <v>1541.4649999999999</v>
      </c>
      <c r="C10" s="3">
        <v>259.45999999999998</v>
      </c>
    </row>
    <row r="11" spans="1:3">
      <c r="A11" s="2" t="s">
        <v>6041</v>
      </c>
      <c r="B11" s="3">
        <v>1334.8050000000001</v>
      </c>
      <c r="C11" s="3">
        <v>237.48</v>
      </c>
    </row>
    <row r="12" spans="1:3">
      <c r="A12" s="2" t="s">
        <v>6042</v>
      </c>
      <c r="B12" s="3">
        <v>1729.62</v>
      </c>
      <c r="C12" s="3">
        <v>299.76</v>
      </c>
    </row>
    <row r="13" spans="1:3">
      <c r="A13" s="2" t="s">
        <v>6043</v>
      </c>
      <c r="B13" s="3">
        <v>1339.42</v>
      </c>
      <c r="C13" s="3">
        <v>224.53</v>
      </c>
    </row>
    <row r="14" spans="1:3">
      <c r="A14" s="2" t="s">
        <v>6044</v>
      </c>
      <c r="B14" s="3">
        <v>1546.13</v>
      </c>
      <c r="C14" s="3">
        <v>251.98</v>
      </c>
    </row>
    <row r="15" spans="1:3">
      <c r="A15" s="2" t="s">
        <v>6045</v>
      </c>
      <c r="B15" s="3">
        <v>1765.14</v>
      </c>
      <c r="C15" s="3">
        <v>296.85000000000002</v>
      </c>
    </row>
    <row r="16" spans="1:3">
      <c r="A16" s="2" t="s">
        <v>6046</v>
      </c>
      <c r="B16" s="3">
        <v>1602.9549999999999</v>
      </c>
      <c r="C16" s="3">
        <v>271.33999999999997</v>
      </c>
    </row>
    <row r="17" spans="1:3">
      <c r="A17" s="2" t="s">
        <v>6047</v>
      </c>
      <c r="B17" s="3">
        <v>1876.9949999999999</v>
      </c>
      <c r="C17" s="3">
        <v>290.27999999999997</v>
      </c>
    </row>
    <row r="18" spans="1:3">
      <c r="A18" s="2" t="s">
        <v>6048</v>
      </c>
      <c r="B18" s="3">
        <v>1430.925</v>
      </c>
      <c r="C18" s="3">
        <v>245.32</v>
      </c>
    </row>
    <row r="19" spans="1:3">
      <c r="A19" s="2" t="s">
        <v>6049</v>
      </c>
      <c r="B19" s="3">
        <v>1662.32</v>
      </c>
      <c r="C19" s="3">
        <v>258.99</v>
      </c>
    </row>
    <row r="20" spans="1:3">
      <c r="A20" s="2" t="s">
        <v>6050</v>
      </c>
      <c r="B20" s="3">
        <v>1415.36</v>
      </c>
      <c r="C20" s="3">
        <v>226.59</v>
      </c>
    </row>
    <row r="21" spans="1:3">
      <c r="A21" s="2" t="s">
        <v>6051</v>
      </c>
      <c r="B21" s="3">
        <v>1893.095</v>
      </c>
      <c r="C21" s="3">
        <v>326.68</v>
      </c>
    </row>
    <row r="22" spans="1:3">
      <c r="A22" s="2" t="s">
        <v>6052</v>
      </c>
      <c r="B22" s="3">
        <v>1218.81</v>
      </c>
      <c r="C22" s="3">
        <v>205.81</v>
      </c>
    </row>
    <row r="23" spans="1:3">
      <c r="A23" s="2" t="s">
        <v>6053</v>
      </c>
      <c r="B23" s="3">
        <v>1238.23</v>
      </c>
      <c r="C23" s="3">
        <v>380.4</v>
      </c>
    </row>
    <row r="24" spans="1:3">
      <c r="A24" s="2" t="s">
        <v>6054</v>
      </c>
      <c r="B24" s="3">
        <v>1566.84</v>
      </c>
      <c r="C24" s="3">
        <v>273.77</v>
      </c>
    </row>
    <row r="25" spans="1:3">
      <c r="A25" s="2" t="s">
        <v>6055</v>
      </c>
      <c r="B25" s="3">
        <v>1246.5450000000001</v>
      </c>
      <c r="C25" s="3">
        <v>231.34</v>
      </c>
    </row>
    <row r="26" spans="1:3">
      <c r="A26" s="2" t="s">
        <v>6056</v>
      </c>
      <c r="B26" s="3">
        <v>1360.335</v>
      </c>
      <c r="C26" s="3">
        <v>238.38</v>
      </c>
    </row>
    <row r="27" spans="1:3">
      <c r="A27" s="2" t="s">
        <v>6057</v>
      </c>
      <c r="B27" s="3">
        <v>1679.125</v>
      </c>
      <c r="C27" s="3">
        <v>286.95</v>
      </c>
    </row>
    <row r="28" spans="1:3">
      <c r="A28" s="2" t="s">
        <v>6058</v>
      </c>
      <c r="B28" s="3">
        <v>1562.2750000000001</v>
      </c>
      <c r="C28" s="3">
        <v>488.3</v>
      </c>
    </row>
    <row r="29" spans="1:3">
      <c r="A29" s="2" t="s">
        <v>6059</v>
      </c>
      <c r="B29" s="3">
        <v>1467.25</v>
      </c>
      <c r="C29" s="3">
        <v>250.31</v>
      </c>
    </row>
    <row r="30" spans="1:3">
      <c r="A30" s="2" t="s">
        <v>6060</v>
      </c>
      <c r="B30" s="3">
        <v>1577.35</v>
      </c>
      <c r="C30" s="3">
        <v>256.38</v>
      </c>
    </row>
    <row r="31" spans="1:3">
      <c r="A31" s="2" t="s">
        <v>6061</v>
      </c>
      <c r="B31" s="3">
        <v>1558.615</v>
      </c>
      <c r="C31" s="3">
        <v>482.54</v>
      </c>
    </row>
    <row r="32" spans="1:3">
      <c r="A32" s="2" t="s">
        <v>6062</v>
      </c>
      <c r="B32" s="3">
        <v>1368.99</v>
      </c>
      <c r="C32" s="3">
        <v>240.43</v>
      </c>
    </row>
    <row r="33" spans="1:3">
      <c r="A33" s="2" t="s">
        <v>6063</v>
      </c>
      <c r="B33" s="3">
        <v>1709.865</v>
      </c>
      <c r="C33" s="3">
        <v>293.70999999999998</v>
      </c>
    </row>
    <row r="34" spans="1:3">
      <c r="A34" s="2" t="s">
        <v>6064</v>
      </c>
      <c r="B34" s="3">
        <v>1646.02</v>
      </c>
      <c r="C34" s="3">
        <v>459.27</v>
      </c>
    </row>
    <row r="35" spans="1:3">
      <c r="A35" s="2" t="s">
        <v>6065</v>
      </c>
      <c r="B35" s="3">
        <v>1884.36</v>
      </c>
      <c r="C35" s="3">
        <v>563.64</v>
      </c>
    </row>
    <row r="36" spans="1:3">
      <c r="A36" s="2" t="s">
        <v>6066</v>
      </c>
      <c r="B36" s="3">
        <v>1440.09</v>
      </c>
      <c r="C36" s="3">
        <v>458.7</v>
      </c>
    </row>
    <row r="37" spans="1:3">
      <c r="A37" s="2" t="s">
        <v>6067</v>
      </c>
      <c r="B37" s="3">
        <v>1804.2449999999999</v>
      </c>
      <c r="C37" s="3">
        <v>307.73</v>
      </c>
    </row>
    <row r="38" spans="1:3">
      <c r="A38" s="2" t="s">
        <v>6068</v>
      </c>
      <c r="B38" s="3">
        <v>1773.4749999999999</v>
      </c>
      <c r="C38" s="3">
        <v>504.42</v>
      </c>
    </row>
    <row r="39" spans="1:3">
      <c r="A39" s="2" t="s">
        <v>6069</v>
      </c>
      <c r="B39" s="3">
        <v>1772.175</v>
      </c>
      <c r="C39" s="3">
        <v>517.79999999999995</v>
      </c>
    </row>
    <row r="40" spans="1:3">
      <c r="A40" s="2" t="s">
        <v>6070</v>
      </c>
      <c r="B40" s="3">
        <v>1600.7449999999999</v>
      </c>
      <c r="C40" s="3">
        <v>273.37</v>
      </c>
    </row>
    <row r="41" spans="1:3">
      <c r="A41" s="2" t="s">
        <v>6071</v>
      </c>
      <c r="B41" s="3">
        <v>1521.07</v>
      </c>
      <c r="C41" s="3">
        <v>448.62</v>
      </c>
    </row>
    <row r="42" spans="1:3">
      <c r="A42" s="2" t="s">
        <v>6072</v>
      </c>
      <c r="B42" s="3">
        <v>1485.67</v>
      </c>
      <c r="C42" s="3">
        <v>428.08</v>
      </c>
    </row>
    <row r="43" spans="1:3">
      <c r="A43" s="2" t="s">
        <v>6073</v>
      </c>
      <c r="B43" s="3">
        <v>1604.9649999999999</v>
      </c>
      <c r="C43" s="3">
        <v>244.06</v>
      </c>
    </row>
    <row r="44" spans="1:3">
      <c r="A44" s="2" t="s">
        <v>6074</v>
      </c>
      <c r="B44" s="3">
        <v>1495.7850000000001</v>
      </c>
      <c r="C44" s="3">
        <v>471.3</v>
      </c>
    </row>
    <row r="45" spans="1:3">
      <c r="A45" s="2" t="s">
        <v>6075</v>
      </c>
      <c r="B45" s="3">
        <v>1406.105</v>
      </c>
      <c r="C45" s="3">
        <v>235.22</v>
      </c>
    </row>
    <row r="46" spans="1:3">
      <c r="A46" s="2" t="s">
        <v>6076</v>
      </c>
      <c r="B46" s="3">
        <v>1565.8050000000001</v>
      </c>
      <c r="C46" s="3">
        <v>445.89</v>
      </c>
    </row>
    <row r="47" spans="1:3">
      <c r="A47" s="2" t="s">
        <v>6077</v>
      </c>
      <c r="B47" s="3">
        <v>1609.14</v>
      </c>
      <c r="C47" s="3">
        <v>474.32</v>
      </c>
    </row>
    <row r="48" spans="1:3">
      <c r="A48" s="2" t="s">
        <v>6078</v>
      </c>
      <c r="B48" s="3">
        <v>748.61</v>
      </c>
      <c r="C48" s="3">
        <v>201.73</v>
      </c>
    </row>
    <row r="49" spans="1:3">
      <c r="A49" s="2" t="s">
        <v>6079</v>
      </c>
      <c r="B49" s="3">
        <v>710.91499999999996</v>
      </c>
      <c r="C49" s="3">
        <v>212.99</v>
      </c>
    </row>
    <row r="50" spans="1:3">
      <c r="A50" s="2" t="s">
        <v>6080</v>
      </c>
      <c r="B50" s="3">
        <v>733.54499999999996</v>
      </c>
      <c r="C50" s="3">
        <v>126.6</v>
      </c>
    </row>
    <row r="51" spans="1:3">
      <c r="A51" s="2" t="s">
        <v>6081</v>
      </c>
      <c r="B51" s="3">
        <v>732.25</v>
      </c>
      <c r="C51" s="3">
        <v>196.95</v>
      </c>
    </row>
    <row r="52" spans="1:3">
      <c r="A52" s="2" t="s">
        <v>6082</v>
      </c>
      <c r="B52" s="3">
        <v>26.885000000000002</v>
      </c>
      <c r="C52" s="3">
        <v>9.86</v>
      </c>
    </row>
    <row r="53" spans="1:3">
      <c r="A53" s="2" t="s">
        <v>6016</v>
      </c>
      <c r="B53" s="3">
        <v>72321.134999999995</v>
      </c>
      <c r="C53" s="3">
        <v>15361.96</v>
      </c>
    </row>
    <row r="61" spans="1:3">
      <c r="A61" t="s">
        <v>6032</v>
      </c>
      <c r="B61" t="s">
        <v>6021</v>
      </c>
    </row>
    <row r="62" spans="1:3">
      <c r="A62" s="2" t="s">
        <v>6035</v>
      </c>
      <c r="B62" s="3">
        <v>621463.28999999899</v>
      </c>
    </row>
    <row r="63" spans="1:3">
      <c r="A63" s="2" t="s">
        <v>6036</v>
      </c>
      <c r="B63" s="3">
        <v>836516.62</v>
      </c>
    </row>
    <row r="64" spans="1:3">
      <c r="A64" s="2" t="s">
        <v>6037</v>
      </c>
      <c r="B64" s="3">
        <v>425585.45</v>
      </c>
    </row>
    <row r="65" spans="1:2">
      <c r="A65" s="2" t="s">
        <v>6038</v>
      </c>
      <c r="B65" s="3">
        <v>229071.29</v>
      </c>
    </row>
    <row r="66" spans="1:2">
      <c r="A66" s="2" t="s">
        <v>6039</v>
      </c>
      <c r="B66" s="3">
        <v>505077.56</v>
      </c>
    </row>
    <row r="67" spans="1:2">
      <c r="A67" s="2" t="s">
        <v>6040</v>
      </c>
      <c r="B67" s="3">
        <v>554646.68000000005</v>
      </c>
    </row>
    <row r="68" spans="1:2">
      <c r="A68" s="2" t="s">
        <v>6041</v>
      </c>
      <c r="B68" s="3">
        <v>449216.28</v>
      </c>
    </row>
    <row r="69" spans="1:2">
      <c r="A69" s="2" t="s">
        <v>6042</v>
      </c>
      <c r="B69" s="3">
        <v>523538.56</v>
      </c>
    </row>
    <row r="70" spans="1:2">
      <c r="A70" s="2" t="s">
        <v>6043</v>
      </c>
      <c r="B70" s="3">
        <v>260505.82</v>
      </c>
    </row>
    <row r="71" spans="1:2">
      <c r="A71" s="2" t="s">
        <v>6044</v>
      </c>
      <c r="B71" s="3">
        <v>604158.32999999996</v>
      </c>
    </row>
    <row r="72" spans="1:2">
      <c r="A72" s="2" t="s">
        <v>6045</v>
      </c>
      <c r="B72" s="3">
        <v>536487.34</v>
      </c>
    </row>
    <row r="73" spans="1:2">
      <c r="A73" s="2" t="s">
        <v>6046</v>
      </c>
      <c r="B73" s="3">
        <v>505306.73</v>
      </c>
    </row>
    <row r="74" spans="1:2">
      <c r="A74" s="2" t="s">
        <v>6047</v>
      </c>
      <c r="B74" s="3">
        <v>772119.45</v>
      </c>
    </row>
    <row r="75" spans="1:2">
      <c r="A75" s="2" t="s">
        <v>6048</v>
      </c>
      <c r="B75" s="3">
        <v>475931.78</v>
      </c>
    </row>
    <row r="76" spans="1:2">
      <c r="A76" s="2" t="s">
        <v>6049</v>
      </c>
      <c r="B76" s="3">
        <v>734904.55</v>
      </c>
    </row>
    <row r="77" spans="1:2">
      <c r="A77" s="2" t="s">
        <v>6050</v>
      </c>
      <c r="B77" s="3">
        <v>535098.75</v>
      </c>
    </row>
    <row r="78" spans="1:2">
      <c r="A78" s="2" t="s">
        <v>6051</v>
      </c>
      <c r="B78" s="3">
        <v>725081.81</v>
      </c>
    </row>
    <row r="79" spans="1:2">
      <c r="A79" s="2" t="s">
        <v>6052</v>
      </c>
      <c r="B79" s="3">
        <v>432690.46</v>
      </c>
    </row>
    <row r="80" spans="1:2">
      <c r="A80" s="2" t="s">
        <v>6053</v>
      </c>
      <c r="B80" s="3">
        <v>516219.95</v>
      </c>
    </row>
    <row r="81" spans="1:2">
      <c r="A81" s="2" t="s">
        <v>6054</v>
      </c>
      <c r="B81" s="3">
        <v>858198.32</v>
      </c>
    </row>
    <row r="82" spans="1:2">
      <c r="A82" s="2" t="s">
        <v>6055</v>
      </c>
      <c r="B82" s="3">
        <v>449812.21</v>
      </c>
    </row>
    <row r="83" spans="1:2">
      <c r="A83" s="2" t="s">
        <v>6056</v>
      </c>
      <c r="B83" s="3">
        <v>621452.34</v>
      </c>
    </row>
    <row r="84" spans="1:2">
      <c r="A84" s="2" t="s">
        <v>6057</v>
      </c>
      <c r="B84" s="3">
        <v>708386.5</v>
      </c>
    </row>
    <row r="85" spans="1:2">
      <c r="A85" s="2" t="s">
        <v>6058</v>
      </c>
      <c r="B85" s="3">
        <v>625619.78</v>
      </c>
    </row>
    <row r="86" spans="1:2">
      <c r="A86" s="2" t="s">
        <v>6059</v>
      </c>
      <c r="B86" s="3">
        <v>625955.71</v>
      </c>
    </row>
    <row r="87" spans="1:2">
      <c r="A87" s="2" t="s">
        <v>6060</v>
      </c>
      <c r="B87" s="3">
        <v>892556.29</v>
      </c>
    </row>
    <row r="88" spans="1:2">
      <c r="A88" s="2" t="s">
        <v>6061</v>
      </c>
      <c r="B88" s="3">
        <v>778691.84</v>
      </c>
    </row>
    <row r="89" spans="1:2">
      <c r="A89" s="2" t="s">
        <v>6062</v>
      </c>
      <c r="B89" s="3">
        <v>719826.45</v>
      </c>
    </row>
    <row r="90" spans="1:2">
      <c r="A90" s="2" t="s">
        <v>6063</v>
      </c>
      <c r="B90" s="3">
        <v>930385.37</v>
      </c>
    </row>
    <row r="91" spans="1:2">
      <c r="A91" s="2" t="s">
        <v>6064</v>
      </c>
      <c r="B91" s="3">
        <v>982484.64</v>
      </c>
    </row>
    <row r="92" spans="1:2">
      <c r="A92" s="2" t="s">
        <v>6065</v>
      </c>
      <c r="B92" s="3">
        <v>894165.01</v>
      </c>
    </row>
    <row r="93" spans="1:2">
      <c r="A93" s="2" t="s">
        <v>6066</v>
      </c>
      <c r="B93" s="3">
        <v>714196.64</v>
      </c>
    </row>
    <row r="94" spans="1:2">
      <c r="A94" s="2" t="s">
        <v>6067</v>
      </c>
      <c r="B94" s="3">
        <v>981992.14</v>
      </c>
    </row>
    <row r="95" spans="1:2">
      <c r="A95" s="2" t="s">
        <v>6068</v>
      </c>
      <c r="B95" s="3">
        <v>945586.58</v>
      </c>
    </row>
    <row r="96" spans="1:2">
      <c r="A96" s="2" t="s">
        <v>6069</v>
      </c>
      <c r="B96" s="3">
        <v>943694.99</v>
      </c>
    </row>
    <row r="97" spans="1:2">
      <c r="A97" s="2" t="s">
        <v>6070</v>
      </c>
      <c r="B97" s="3">
        <v>849578.09</v>
      </c>
    </row>
    <row r="98" spans="1:2">
      <c r="A98" s="2" t="s">
        <v>6071</v>
      </c>
      <c r="B98" s="3">
        <v>875216.85</v>
      </c>
    </row>
    <row r="99" spans="1:2">
      <c r="A99" s="2" t="s">
        <v>6072</v>
      </c>
      <c r="B99" s="3">
        <v>830149.07</v>
      </c>
    </row>
    <row r="100" spans="1:2">
      <c r="A100" s="2" t="s">
        <v>6073</v>
      </c>
      <c r="B100" s="3">
        <v>816035.29</v>
      </c>
    </row>
    <row r="101" spans="1:2">
      <c r="A101" s="2" t="s">
        <v>6074</v>
      </c>
      <c r="B101" s="3">
        <v>785190.91</v>
      </c>
    </row>
    <row r="102" spans="1:2">
      <c r="A102" s="2" t="s">
        <v>6075</v>
      </c>
      <c r="B102" s="3">
        <v>659950.03</v>
      </c>
    </row>
    <row r="103" spans="1:2">
      <c r="A103" s="2" t="s">
        <v>6076</v>
      </c>
      <c r="B103" s="3">
        <v>882170.52</v>
      </c>
    </row>
    <row r="104" spans="1:2">
      <c r="A104" s="2" t="s">
        <v>6077</v>
      </c>
      <c r="B104" s="3">
        <v>1060694.47</v>
      </c>
    </row>
    <row r="105" spans="1:2">
      <c r="A105" s="2" t="s">
        <v>6078</v>
      </c>
      <c r="B105" s="3">
        <v>506562.52</v>
      </c>
    </row>
    <row r="106" spans="1:2">
      <c r="A106" s="2" t="s">
        <v>6079</v>
      </c>
      <c r="B106" s="3">
        <v>425156.5</v>
      </c>
    </row>
    <row r="107" spans="1:2">
      <c r="A107" s="2" t="s">
        <v>6080</v>
      </c>
      <c r="B107" s="3">
        <v>457805.64</v>
      </c>
    </row>
    <row r="108" spans="1:2">
      <c r="A108" s="2" t="s">
        <v>6081</v>
      </c>
      <c r="B108" s="3">
        <v>497892.23</v>
      </c>
    </row>
    <row r="109" spans="1:2">
      <c r="A109" s="2" t="s">
        <v>6082</v>
      </c>
      <c r="B109" s="3">
        <v>29330.98</v>
      </c>
    </row>
    <row r="110" spans="1:2">
      <c r="A110" s="2" t="s">
        <v>6016</v>
      </c>
      <c r="B110" s="3">
        <v>31592358.609999999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3"/>
  <sheetViews>
    <sheetView tabSelected="1" zoomScale="40" zoomScaleNormal="40" workbookViewId="0">
      <selection activeCell="AB1" sqref="AB1"/>
    </sheetView>
  </sheetViews>
  <sheetFormatPr defaultColWidth="9" defaultRowHeight="15"/>
  <sheetData>
    <row r="1" spans="1:27">
      <c r="A1" s="23" t="s">
        <v>6083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</row>
    <row r="2" spans="1:27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</row>
    <row r="3" spans="1:27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</row>
  </sheetData>
  <mergeCells count="1">
    <mergeCell ref="A1:AA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Customer Names</vt:lpstr>
      <vt:lpstr>Medical Examinations</vt:lpstr>
      <vt:lpstr>Hospitalisation Details</vt:lpstr>
      <vt:lpstr>Healthcare</vt:lpstr>
      <vt:lpstr>Pie &amp; Doughtnut Chart</vt:lpstr>
      <vt:lpstr>Bar &amp; Column Chart</vt:lpstr>
      <vt:lpstr>Line &amp; Scatter Plot</vt:lpstr>
      <vt:lpstr>Dasboard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2015-06-05T18:17:00Z</dcterms:created>
  <dcterms:modified xsi:type="dcterms:W3CDTF">2025-07-31T07:25:01Z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83F162E1FF364E9FA82FB99F33B1074F_12</vt:lpwstr>
  </property>
  <property fmtid="{D5CDD505-2E9C-101B-9397-08002B2CF9AE}" pid="3" name="KSOProductBuildVer">
    <vt:lpwstr>1033-12.2.0.21931</vt:lpwstr>
  </property>
</Properties>
</file>